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mc:AlternateContent xmlns:mc="http://schemas.openxmlformats.org/markup-compatibility/2006">
    <mc:Choice Requires="x15">
      <x15ac:absPath xmlns:x15ac="http://schemas.microsoft.com/office/spreadsheetml/2010/11/ac" url="C:\Users\DanOBrien\Models\EPS\US\eps-us\"/>
    </mc:Choice>
  </mc:AlternateContent>
  <xr:revisionPtr revIDLastSave="0" documentId="13_ncr:1_{D1A1C573-3270-46C4-9966-7A4F59C909B1}" xr6:coauthVersionLast="47" xr6:coauthVersionMax="47" xr10:uidLastSave="{00000000-0000-0000-0000-000000000000}"/>
  <bookViews>
    <workbookView xWindow="-28920" yWindow="-120" windowWidth="29040" windowHeight="17520" firstSheet="2" activeTab="4"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PolicyLevers!$H$1:$H$3269</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130" i="8" l="1"/>
  <c r="G129" i="8"/>
  <c r="G128" i="8"/>
  <c r="G127" i="8"/>
  <c r="G126" i="8"/>
  <c r="G125" i="8"/>
  <c r="G142" i="8"/>
  <c r="F142" i="8"/>
  <c r="G141" i="8"/>
  <c r="F141" i="8"/>
  <c r="G140" i="8"/>
  <c r="F140" i="8"/>
  <c r="G139" i="8"/>
  <c r="F139" i="8"/>
  <c r="G138" i="8"/>
  <c r="F138" i="8"/>
  <c r="I137" i="8"/>
  <c r="H137" i="8"/>
  <c r="G137" i="8"/>
  <c r="F137" i="8"/>
  <c r="I136" i="8"/>
  <c r="I142" i="8" s="1"/>
  <c r="H136" i="8"/>
  <c r="H142" i="8" s="1"/>
  <c r="F136" i="8"/>
  <c r="I135" i="8"/>
  <c r="I141" i="8" s="1"/>
  <c r="H135" i="8"/>
  <c r="H141" i="8" s="1"/>
  <c r="F135" i="8"/>
  <c r="I134" i="8"/>
  <c r="I140" i="8" s="1"/>
  <c r="H134" i="8"/>
  <c r="H140" i="8" s="1"/>
  <c r="F134" i="8"/>
  <c r="I133" i="8"/>
  <c r="I139" i="8" s="1"/>
  <c r="H133" i="8"/>
  <c r="H139" i="8" s="1"/>
  <c r="F133" i="8"/>
  <c r="I132" i="8"/>
  <c r="I138" i="8" s="1"/>
  <c r="H132" i="8"/>
  <c r="H138" i="8" s="1"/>
  <c r="F132" i="8"/>
  <c r="F131" i="8"/>
  <c r="C3130" i="1"/>
  <c r="B3130" i="1"/>
  <c r="A3130" i="1"/>
  <c r="C3129" i="1"/>
  <c r="B3129" i="1"/>
  <c r="A3129" i="1"/>
  <c r="C3128" i="1"/>
  <c r="C3127" i="1"/>
  <c r="B3127" i="1"/>
  <c r="A3127" i="1"/>
  <c r="R3126" i="1"/>
  <c r="Q3126" i="1"/>
  <c r="P3126" i="1"/>
  <c r="O3126" i="1"/>
  <c r="N3126" i="1"/>
  <c r="C3126" i="1"/>
  <c r="M3126" i="1" s="1"/>
  <c r="B3126" i="1"/>
  <c r="A3126" i="1"/>
  <c r="C3125" i="1"/>
  <c r="B3125" i="1"/>
  <c r="A3125" i="1"/>
  <c r="C3124" i="1"/>
  <c r="B3124" i="1"/>
  <c r="A3124" i="1"/>
  <c r="C3123" i="1"/>
  <c r="B3123" i="1"/>
  <c r="A3123" i="1"/>
  <c r="C3122" i="1"/>
  <c r="B3122" i="1"/>
  <c r="A3122" i="1"/>
  <c r="C3121" i="1"/>
  <c r="B3121" i="1"/>
  <c r="A3121" i="1"/>
  <c r="C3120" i="1"/>
  <c r="B3120" i="1"/>
  <c r="A3120" i="1"/>
  <c r="C3119" i="1"/>
  <c r="B3119" i="1"/>
  <c r="A3119" i="1"/>
  <c r="C3118" i="1"/>
  <c r="B3118" i="1"/>
  <c r="A3118" i="1"/>
  <c r="C3117" i="1"/>
  <c r="B3117" i="1"/>
  <c r="A3117" i="1"/>
  <c r="C3116" i="1"/>
  <c r="B3116" i="1"/>
  <c r="A3116" i="1"/>
  <c r="C3115" i="1"/>
  <c r="C3114" i="1"/>
  <c r="B3114" i="1"/>
  <c r="A3114" i="1"/>
  <c r="C3113" i="1"/>
  <c r="A3113" i="1" s="1"/>
  <c r="B3113" i="1"/>
  <c r="C3112" i="1"/>
  <c r="B3112" i="1"/>
  <c r="A3112" i="1"/>
  <c r="C3111" i="1"/>
  <c r="B3111" i="1"/>
  <c r="A3111" i="1"/>
  <c r="C3110" i="1"/>
  <c r="B3110" i="1"/>
  <c r="A3110" i="1"/>
  <c r="C3109" i="1"/>
  <c r="B3109" i="1"/>
  <c r="A3109" i="1"/>
  <c r="C3108" i="1"/>
  <c r="B3108" i="1"/>
  <c r="A3108" i="1"/>
  <c r="C3107" i="1"/>
  <c r="B3107" i="1"/>
  <c r="A3107" i="1"/>
  <c r="C3106" i="1"/>
  <c r="B3106" i="1"/>
  <c r="A3106" i="1"/>
  <c r="C3105" i="1"/>
  <c r="B3105" i="1"/>
  <c r="A3105" i="1"/>
  <c r="C3104" i="1"/>
  <c r="B3104" i="1"/>
  <c r="A3104" i="1"/>
  <c r="C3103" i="1"/>
  <c r="B3103" i="1"/>
  <c r="A3103" i="1"/>
  <c r="C3102" i="1"/>
  <c r="A3102" i="1" s="1"/>
  <c r="B3102" i="1"/>
  <c r="C3101" i="1"/>
  <c r="B3101" i="1"/>
  <c r="A3101" i="1"/>
  <c r="C3100" i="1"/>
  <c r="B3100" i="1"/>
  <c r="A3100" i="1"/>
  <c r="C3099" i="1"/>
  <c r="B3099" i="1"/>
  <c r="A3099" i="1"/>
  <c r="C3098" i="1"/>
  <c r="A3098" i="1" s="1"/>
  <c r="B3098" i="1"/>
  <c r="C3097" i="1"/>
  <c r="B3097" i="1"/>
  <c r="A3097" i="1"/>
  <c r="C3096" i="1"/>
  <c r="B3096" i="1"/>
  <c r="A3096" i="1"/>
  <c r="C3095" i="1"/>
  <c r="B3095" i="1"/>
  <c r="A3095" i="1"/>
  <c r="C2374" i="1"/>
  <c r="C2375" i="1"/>
  <c r="C2376" i="1"/>
  <c r="C2377" i="1"/>
  <c r="C2378" i="1"/>
  <c r="C2379" i="1"/>
  <c r="C2380" i="1"/>
  <c r="C2381" i="1"/>
  <c r="C2382" i="1"/>
  <c r="C2383" i="1"/>
  <c r="C2384" i="1"/>
  <c r="C2385" i="1"/>
  <c r="C2386" i="1"/>
  <c r="C2387" i="1"/>
  <c r="C2388" i="1"/>
  <c r="C2389" i="1"/>
  <c r="C2390" i="1"/>
  <c r="C2391" i="1"/>
  <c r="C2392" i="1"/>
  <c r="C2393" i="1"/>
  <c r="C2394" i="1"/>
  <c r="C2395" i="1"/>
  <c r="C2396" i="1"/>
  <c r="C2397" i="1"/>
  <c r="C2398" i="1"/>
  <c r="C2399" i="1"/>
  <c r="C2400" i="1"/>
  <c r="C2401" i="1"/>
  <c r="C2402" i="1"/>
  <c r="C2403" i="1"/>
  <c r="C2404" i="1"/>
  <c r="C2405" i="1"/>
  <c r="C2406" i="1"/>
  <c r="C2407" i="1"/>
  <c r="C2408" i="1"/>
  <c r="C2409" i="1"/>
  <c r="C2410" i="1"/>
  <c r="C2411" i="1"/>
  <c r="A2411" i="1" s="1"/>
  <c r="C2412" i="1"/>
  <c r="C2413" i="1"/>
  <c r="C2414" i="1"/>
  <c r="C2415" i="1"/>
  <c r="C2416" i="1"/>
  <c r="C2417" i="1"/>
  <c r="C2418" i="1"/>
  <c r="C2419" i="1"/>
  <c r="A2419" i="1" s="1"/>
  <c r="C2420" i="1"/>
  <c r="C2421" i="1"/>
  <c r="C2422" i="1"/>
  <c r="C2423" i="1"/>
  <c r="C2124" i="1"/>
  <c r="C2125" i="1"/>
  <c r="C2126" i="1"/>
  <c r="C2127" i="1"/>
  <c r="C2128" i="1"/>
  <c r="C2129" i="1"/>
  <c r="C2130" i="1"/>
  <c r="C2131" i="1"/>
  <c r="C2132" i="1"/>
  <c r="C2133" i="1"/>
  <c r="C2134" i="1"/>
  <c r="C2135" i="1"/>
  <c r="C2136" i="1"/>
  <c r="C2137" i="1"/>
  <c r="C2138" i="1"/>
  <c r="C2139" i="1"/>
  <c r="C2140" i="1"/>
  <c r="C2141" i="1"/>
  <c r="C2142" i="1"/>
  <c r="C2143" i="1"/>
  <c r="C2144" i="1"/>
  <c r="C2145" i="1"/>
  <c r="C2146" i="1"/>
  <c r="C2147" i="1"/>
  <c r="C2148" i="1"/>
  <c r="C2149" i="1"/>
  <c r="C2150" i="1"/>
  <c r="C2151" i="1"/>
  <c r="C2152" i="1"/>
  <c r="C2153" i="1"/>
  <c r="C2154" i="1"/>
  <c r="C2155" i="1"/>
  <c r="C2156" i="1"/>
  <c r="C2157" i="1"/>
  <c r="C2158" i="1"/>
  <c r="C2159" i="1"/>
  <c r="C2160" i="1"/>
  <c r="C2161" i="1"/>
  <c r="C2162" i="1"/>
  <c r="C2163" i="1"/>
  <c r="C2164" i="1"/>
  <c r="C2165" i="1"/>
  <c r="C2166" i="1"/>
  <c r="C2167" i="1"/>
  <c r="C2168" i="1"/>
  <c r="C2169" i="1"/>
  <c r="C2170" i="1"/>
  <c r="C2171" i="1"/>
  <c r="C2172" i="1"/>
  <c r="C2173" i="1"/>
  <c r="A2173" i="1" s="1"/>
  <c r="C1874" i="1"/>
  <c r="C1875" i="1"/>
  <c r="C1876" i="1"/>
  <c r="C1877" i="1"/>
  <c r="C1878" i="1"/>
  <c r="C1879" i="1"/>
  <c r="C1880" i="1"/>
  <c r="C1881" i="1"/>
  <c r="C1882" i="1"/>
  <c r="C1883" i="1"/>
  <c r="C1884" i="1"/>
  <c r="C1885" i="1"/>
  <c r="C1886" i="1"/>
  <c r="C1887" i="1"/>
  <c r="C1888" i="1"/>
  <c r="C1889" i="1"/>
  <c r="C1890" i="1"/>
  <c r="C1891" i="1"/>
  <c r="C1892" i="1"/>
  <c r="C1893" i="1"/>
  <c r="C1894" i="1"/>
  <c r="C1895" i="1"/>
  <c r="C1896" i="1"/>
  <c r="C1897" i="1"/>
  <c r="C1898" i="1"/>
  <c r="C1899" i="1"/>
  <c r="C1900" i="1"/>
  <c r="C1901" i="1"/>
  <c r="C1902" i="1"/>
  <c r="C1903" i="1"/>
  <c r="C1904" i="1"/>
  <c r="C1905" i="1"/>
  <c r="C1906" i="1"/>
  <c r="C1907" i="1"/>
  <c r="C1908" i="1"/>
  <c r="C1909" i="1"/>
  <c r="C1910" i="1"/>
  <c r="C1911" i="1"/>
  <c r="C1912" i="1"/>
  <c r="C1913" i="1"/>
  <c r="C1914" i="1"/>
  <c r="C1915" i="1"/>
  <c r="C1916" i="1"/>
  <c r="C1917" i="1"/>
  <c r="C1918" i="1"/>
  <c r="C1919" i="1"/>
  <c r="C1920" i="1"/>
  <c r="C1921" i="1"/>
  <c r="C1922" i="1"/>
  <c r="C1923" i="1"/>
  <c r="C1659" i="1"/>
  <c r="C1673" i="1"/>
  <c r="C1672" i="1"/>
  <c r="C1671" i="1"/>
  <c r="C1670" i="1"/>
  <c r="C1669" i="1"/>
  <c r="C1668" i="1"/>
  <c r="C1667" i="1"/>
  <c r="B1667" i="1"/>
  <c r="A1667" i="1"/>
  <c r="C1666" i="1"/>
  <c r="C1665" i="1"/>
  <c r="C1664" i="1"/>
  <c r="C1663" i="1"/>
  <c r="C1662" i="1"/>
  <c r="A1662" i="1" s="1"/>
  <c r="C1661" i="1"/>
  <c r="A1661" i="1" s="1"/>
  <c r="C1660" i="1"/>
  <c r="B1660" i="1"/>
  <c r="A1660" i="1"/>
  <c r="B1659" i="1"/>
  <c r="A1659" i="1"/>
  <c r="C1658" i="1"/>
  <c r="C1657" i="1"/>
  <c r="C1656" i="1"/>
  <c r="C1655" i="1"/>
  <c r="A1655" i="1"/>
  <c r="C1654" i="1"/>
  <c r="C1653" i="1"/>
  <c r="B1653" i="1"/>
  <c r="A1653" i="1"/>
  <c r="C1652" i="1"/>
  <c r="C1651" i="1"/>
  <c r="B1651" i="1"/>
  <c r="A1651" i="1"/>
  <c r="C1650" i="1"/>
  <c r="A1650" i="1" s="1"/>
  <c r="C1649" i="1"/>
  <c r="B1649" i="1"/>
  <c r="A1649" i="1"/>
  <c r="C1648" i="1"/>
  <c r="B1648" i="1"/>
  <c r="A1648" i="1"/>
  <c r="C1647" i="1"/>
  <c r="C1646" i="1"/>
  <c r="B1646" i="1"/>
  <c r="A1646" i="1"/>
  <c r="C1645" i="1"/>
  <c r="C1644" i="1"/>
  <c r="A1644" i="1"/>
  <c r="C1643" i="1"/>
  <c r="B1643" i="1"/>
  <c r="A1643" i="1"/>
  <c r="C1642" i="1"/>
  <c r="A1642" i="1" s="1"/>
  <c r="C1641" i="1"/>
  <c r="B1641" i="1"/>
  <c r="A1641" i="1"/>
  <c r="C1640" i="1"/>
  <c r="C1639" i="1"/>
  <c r="C1638" i="1"/>
  <c r="B1638" i="1"/>
  <c r="A1638" i="1"/>
  <c r="C1637" i="1"/>
  <c r="C1636" i="1"/>
  <c r="C1635" i="1"/>
  <c r="C1634" i="1"/>
  <c r="C1633" i="1"/>
  <c r="A1633" i="1" s="1"/>
  <c r="C1632" i="1"/>
  <c r="B1632" i="1"/>
  <c r="A1632" i="1"/>
  <c r="C1631" i="1"/>
  <c r="B1631" i="1" s="1"/>
  <c r="A1631" i="1"/>
  <c r="C1630" i="1"/>
  <c r="A1630" i="1" s="1"/>
  <c r="B1630" i="1"/>
  <c r="C1629" i="1"/>
  <c r="C1628" i="1"/>
  <c r="B1628" i="1"/>
  <c r="A1628" i="1"/>
  <c r="C1627" i="1"/>
  <c r="B1627" i="1"/>
  <c r="A1627" i="1"/>
  <c r="C1626" i="1"/>
  <c r="A1626" i="1" s="1"/>
  <c r="C1625" i="1"/>
  <c r="A1625" i="1"/>
  <c r="C1624" i="1"/>
  <c r="B1624" i="1" s="1"/>
  <c r="A1624" i="1"/>
  <c r="C1168" i="1"/>
  <c r="C1167" i="1"/>
  <c r="C1166" i="1"/>
  <c r="C1164" i="1"/>
  <c r="C1163" i="1"/>
  <c r="C1162" i="1"/>
  <c r="C1161" i="1"/>
  <c r="C1160" i="1"/>
  <c r="C1159" i="1"/>
  <c r="C1158" i="1"/>
  <c r="C1157" i="1"/>
  <c r="A1157" i="1" s="1"/>
  <c r="C1156" i="1"/>
  <c r="C1155" i="1"/>
  <c r="C1154" i="1"/>
  <c r="C1153" i="1"/>
  <c r="C1152" i="1"/>
  <c r="C1151" i="1"/>
  <c r="C1150" i="1"/>
  <c r="C1149" i="1"/>
  <c r="C1148" i="1"/>
  <c r="A1148" i="1" s="1"/>
  <c r="C1147" i="1"/>
  <c r="C1146" i="1"/>
  <c r="C1145" i="1"/>
  <c r="C1144" i="1"/>
  <c r="C1143" i="1"/>
  <c r="A1143" i="1" s="1"/>
  <c r="C1142" i="1"/>
  <c r="C1141" i="1"/>
  <c r="C1140" i="1"/>
  <c r="A1140" i="1" s="1"/>
  <c r="C1139" i="1"/>
  <c r="C1138" i="1"/>
  <c r="C1137" i="1"/>
  <c r="C1136" i="1"/>
  <c r="C1135" i="1"/>
  <c r="C1134" i="1"/>
  <c r="C1133" i="1"/>
  <c r="C1132" i="1"/>
  <c r="A1132" i="1" s="1"/>
  <c r="C1131" i="1"/>
  <c r="B1131" i="1" s="1"/>
  <c r="A1131" i="1"/>
  <c r="C1130" i="1"/>
  <c r="B1130" i="1"/>
  <c r="A1130" i="1"/>
  <c r="C1129" i="1"/>
  <c r="A1129" i="1"/>
  <c r="C1128" i="1"/>
  <c r="C1127" i="1"/>
  <c r="C1126" i="1"/>
  <c r="C1125" i="1"/>
  <c r="A1125" i="1" s="1"/>
  <c r="C1124" i="1"/>
  <c r="C1123" i="1"/>
  <c r="C1122" i="1"/>
  <c r="C1121" i="1"/>
  <c r="C1120" i="1"/>
  <c r="A1120" i="1" s="1"/>
  <c r="C1119" i="1"/>
  <c r="A1119" i="1" s="1"/>
  <c r="C1118" i="1"/>
  <c r="C1117" i="1"/>
  <c r="C1116" i="1"/>
  <c r="C1115" i="1"/>
  <c r="A1115" i="1" s="1"/>
  <c r="B1115" i="1"/>
  <c r="C1114" i="1"/>
  <c r="B1114" i="1"/>
  <c r="A1114" i="1"/>
  <c r="C1113" i="1"/>
  <c r="C1112" i="1"/>
  <c r="C1111" i="1"/>
  <c r="C1110" i="1"/>
  <c r="C1109" i="1"/>
  <c r="C1108" i="1"/>
  <c r="C1107" i="1"/>
  <c r="A1107" i="1" s="1"/>
  <c r="C1106" i="1"/>
  <c r="A1106" i="1" s="1"/>
  <c r="B1106" i="1"/>
  <c r="C1105" i="1"/>
  <c r="B1105" i="1" s="1"/>
  <c r="A1105" i="1"/>
  <c r="C1104" i="1"/>
  <c r="B1104" i="1" s="1"/>
  <c r="A1104" i="1"/>
  <c r="C1103" i="1"/>
  <c r="C1102" i="1"/>
  <c r="B1102" i="1" s="1"/>
  <c r="A1102" i="1"/>
  <c r="C1101" i="1"/>
  <c r="B1101" i="1" s="1"/>
  <c r="C1100" i="1"/>
  <c r="C1099" i="1"/>
  <c r="C1098" i="1"/>
  <c r="C1097" i="1"/>
  <c r="A1097" i="1" s="1"/>
  <c r="C1096" i="1"/>
  <c r="C1095" i="1"/>
  <c r="C1094" i="1"/>
  <c r="C1093" i="1"/>
  <c r="C1092" i="1"/>
  <c r="A1092" i="1"/>
  <c r="C1091" i="1"/>
  <c r="C1090" i="1"/>
  <c r="A1090" i="1" s="1"/>
  <c r="C1089" i="1"/>
  <c r="C1088" i="1"/>
  <c r="A1088" i="1" s="1"/>
  <c r="C1087" i="1"/>
  <c r="C1086" i="1"/>
  <c r="C1085" i="1"/>
  <c r="C1084" i="1"/>
  <c r="C1083" i="1"/>
  <c r="C1082" i="1"/>
  <c r="C1081" i="1"/>
  <c r="C1080" i="1"/>
  <c r="C1079" i="1"/>
  <c r="C1078" i="1"/>
  <c r="C1077" i="1"/>
  <c r="A1077" i="1" s="1"/>
  <c r="C1076" i="1"/>
  <c r="C1075" i="1"/>
  <c r="C1074" i="1"/>
  <c r="C1073" i="1"/>
  <c r="C1072" i="1"/>
  <c r="C1071" i="1"/>
  <c r="C1070" i="1"/>
  <c r="C1069" i="1"/>
  <c r="C1068" i="1"/>
  <c r="C1067" i="1"/>
  <c r="C1066" i="1"/>
  <c r="C1065" i="1"/>
  <c r="C1064" i="1"/>
  <c r="C1063" i="1"/>
  <c r="C1062" i="1"/>
  <c r="C1061" i="1"/>
  <c r="C1060" i="1"/>
  <c r="C1059" i="1"/>
  <c r="C1058" i="1"/>
  <c r="C1057" i="1"/>
  <c r="A1057" i="1" s="1"/>
  <c r="C1056" i="1"/>
  <c r="C1055" i="1"/>
  <c r="C1054" i="1"/>
  <c r="C1053" i="1"/>
  <c r="B1053" i="1" s="1"/>
  <c r="C1052" i="1"/>
  <c r="C1051" i="1"/>
  <c r="B1051" i="1" s="1"/>
  <c r="C1050" i="1"/>
  <c r="C1049" i="1"/>
  <c r="A1049" i="1" s="1"/>
  <c r="C1048" i="1"/>
  <c r="A1048" i="1" s="1"/>
  <c r="C1047" i="1"/>
  <c r="C1046" i="1"/>
  <c r="C1045" i="1"/>
  <c r="C1044" i="1"/>
  <c r="C1043" i="1"/>
  <c r="C1042" i="1"/>
  <c r="C1041" i="1"/>
  <c r="B1041" i="1" s="1"/>
  <c r="A1041" i="1"/>
  <c r="C1040" i="1"/>
  <c r="B1040" i="1"/>
  <c r="A1040" i="1"/>
  <c r="C1039" i="1"/>
  <c r="B1039" i="1"/>
  <c r="A1039" i="1"/>
  <c r="C1038" i="1"/>
  <c r="C1037" i="1"/>
  <c r="C1036" i="1"/>
  <c r="B1036" i="1"/>
  <c r="A1036" i="1"/>
  <c r="C1035" i="1"/>
  <c r="C1034" i="1"/>
  <c r="C1033" i="1"/>
  <c r="A1033" i="1" s="1"/>
  <c r="C1032" i="1"/>
  <c r="A1032" i="1" s="1"/>
  <c r="C1031" i="1"/>
  <c r="B1031" i="1" s="1"/>
  <c r="A1031" i="1"/>
  <c r="C1030" i="1"/>
  <c r="C1029" i="1"/>
  <c r="A1029" i="1" s="1"/>
  <c r="C1028" i="1"/>
  <c r="C1027" i="1"/>
  <c r="C1026" i="1"/>
  <c r="A1026" i="1" s="1"/>
  <c r="C1025" i="1"/>
  <c r="C1024" i="1"/>
  <c r="C1023" i="1"/>
  <c r="C1022" i="1"/>
  <c r="C1021" i="1"/>
  <c r="A1021" i="1" s="1"/>
  <c r="C1020" i="1"/>
  <c r="A1020" i="1" s="1"/>
  <c r="C1019" i="1"/>
  <c r="C1018" i="1"/>
  <c r="A1018" i="1" s="1"/>
  <c r="C1017" i="1"/>
  <c r="C1016" i="1"/>
  <c r="C1015" i="1"/>
  <c r="C1014" i="1"/>
  <c r="C1013" i="1"/>
  <c r="C1012" i="1"/>
  <c r="A1012" i="1" s="1"/>
  <c r="C1011" i="1"/>
  <c r="C1010" i="1"/>
  <c r="A1010" i="1" s="1"/>
  <c r="C1009" i="1"/>
  <c r="C1008" i="1"/>
  <c r="B1008" i="1" s="1"/>
  <c r="A1008" i="1"/>
  <c r="C1007" i="1"/>
  <c r="B1007" i="1" s="1"/>
  <c r="A1007" i="1"/>
  <c r="C1006" i="1"/>
  <c r="C1005" i="1"/>
  <c r="C1004" i="1"/>
  <c r="A1004" i="1"/>
  <c r="C1003" i="1"/>
  <c r="C1002" i="1"/>
  <c r="C1001" i="1"/>
  <c r="A1001" i="1" s="1"/>
  <c r="C1000" i="1"/>
  <c r="C999" i="1"/>
  <c r="C998" i="1"/>
  <c r="A998" i="1" s="1"/>
  <c r="C997" i="1"/>
  <c r="A997" i="1" s="1"/>
  <c r="C996" i="1"/>
  <c r="A996" i="1" s="1"/>
  <c r="C995" i="1"/>
  <c r="C994" i="1"/>
  <c r="B994" i="1"/>
  <c r="A994" i="1"/>
  <c r="C993" i="1"/>
  <c r="C992" i="1"/>
  <c r="C991" i="1"/>
  <c r="C990" i="1"/>
  <c r="A990" i="1" s="1"/>
  <c r="C989" i="1"/>
  <c r="A989" i="1"/>
  <c r="C988" i="1"/>
  <c r="A988" i="1"/>
  <c r="C987" i="1"/>
  <c r="B987" i="1"/>
  <c r="C986" i="1"/>
  <c r="A986" i="1"/>
  <c r="C985" i="1"/>
  <c r="A985" i="1" s="1"/>
  <c r="C984" i="1"/>
  <c r="C983" i="1"/>
  <c r="C982" i="1"/>
  <c r="A982" i="1" s="1"/>
  <c r="C981" i="1"/>
  <c r="B981" i="1" s="1"/>
  <c r="A981" i="1"/>
  <c r="C980" i="1"/>
  <c r="A980" i="1" s="1"/>
  <c r="C979" i="1"/>
  <c r="C978" i="1"/>
  <c r="A978" i="1" s="1"/>
  <c r="C977" i="1"/>
  <c r="B977" i="1"/>
  <c r="A977" i="1"/>
  <c r="C976" i="1"/>
  <c r="B976" i="1" s="1"/>
  <c r="A976" i="1"/>
  <c r="C975" i="1"/>
  <c r="C974" i="1"/>
  <c r="A974" i="1"/>
  <c r="C973" i="1"/>
  <c r="A973" i="1"/>
  <c r="C972" i="1"/>
  <c r="C971" i="1"/>
  <c r="C970" i="1"/>
  <c r="C969" i="1"/>
  <c r="A969" i="1" s="1"/>
  <c r="C968" i="1"/>
  <c r="C967" i="1"/>
  <c r="C966" i="1"/>
  <c r="B966" i="1" s="1"/>
  <c r="A966" i="1"/>
  <c r="C965" i="1"/>
  <c r="C964" i="1"/>
  <c r="B964" i="1"/>
  <c r="A964" i="1"/>
  <c r="C963" i="1"/>
  <c r="B963" i="1" s="1"/>
  <c r="A963" i="1"/>
  <c r="C962" i="1"/>
  <c r="C961" i="1"/>
  <c r="C960" i="1"/>
  <c r="C959" i="1"/>
  <c r="C958" i="1"/>
  <c r="C957" i="1"/>
  <c r="C956" i="1"/>
  <c r="A956" i="1" s="1"/>
  <c r="C955" i="1"/>
  <c r="C954" i="1"/>
  <c r="C953" i="1"/>
  <c r="C952" i="1"/>
  <c r="C951" i="1"/>
  <c r="C950" i="1"/>
  <c r="A950" i="1" s="1"/>
  <c r="C949" i="1"/>
  <c r="C948" i="1"/>
  <c r="C947" i="1"/>
  <c r="A947" i="1" s="1"/>
  <c r="C946" i="1"/>
  <c r="A946" i="1" s="1"/>
  <c r="C945" i="1"/>
  <c r="C944" i="1"/>
  <c r="A944" i="1" s="1"/>
  <c r="C943" i="1"/>
  <c r="A943" i="1" s="1"/>
  <c r="C942" i="1"/>
  <c r="C941" i="1"/>
  <c r="A941" i="1"/>
  <c r="C940" i="1"/>
  <c r="C939" i="1"/>
  <c r="C938" i="1"/>
  <c r="C937" i="1"/>
  <c r="A937" i="1" s="1"/>
  <c r="C936" i="1"/>
  <c r="A936" i="1" s="1"/>
  <c r="C935" i="1"/>
  <c r="C934" i="1"/>
  <c r="C933" i="1"/>
  <c r="A933" i="1" s="1"/>
  <c r="C932" i="1"/>
  <c r="B932" i="1" s="1"/>
  <c r="A932" i="1"/>
  <c r="C931" i="1"/>
  <c r="C930" i="1"/>
  <c r="C929" i="1"/>
  <c r="C928" i="1"/>
  <c r="A928" i="1" s="1"/>
  <c r="C927" i="1"/>
  <c r="C926" i="1"/>
  <c r="C925" i="1"/>
  <c r="C924" i="1"/>
  <c r="C923" i="1"/>
  <c r="C922" i="1"/>
  <c r="C921" i="1"/>
  <c r="A921" i="1" s="1"/>
  <c r="C920" i="1"/>
  <c r="C868" i="1"/>
  <c r="C867" i="1"/>
  <c r="C866" i="1"/>
  <c r="C865" i="1"/>
  <c r="C864" i="1"/>
  <c r="C863" i="1"/>
  <c r="C862" i="1"/>
  <c r="B862" i="1" s="1"/>
  <c r="C861" i="1"/>
  <c r="C860" i="1"/>
  <c r="C859" i="1"/>
  <c r="C858" i="1"/>
  <c r="B858" i="1" s="1"/>
  <c r="C857" i="1"/>
  <c r="C856" i="1"/>
  <c r="C855" i="1"/>
  <c r="C854" i="1"/>
  <c r="C853" i="1"/>
  <c r="C852" i="1"/>
  <c r="C851" i="1"/>
  <c r="C850" i="1"/>
  <c r="A850" i="1" s="1"/>
  <c r="C849" i="1"/>
  <c r="C848" i="1"/>
  <c r="C847" i="1"/>
  <c r="C846" i="1"/>
  <c r="C845" i="1"/>
  <c r="A845" i="1" s="1"/>
  <c r="C844" i="1"/>
  <c r="A844" i="1" s="1"/>
  <c r="C893" i="1"/>
  <c r="C892" i="1"/>
  <c r="C891" i="1"/>
  <c r="C890" i="1"/>
  <c r="C889" i="1"/>
  <c r="C888" i="1"/>
  <c r="C887" i="1"/>
  <c r="C886" i="1"/>
  <c r="C885" i="1"/>
  <c r="C884" i="1"/>
  <c r="A884" i="1" s="1"/>
  <c r="C883" i="1"/>
  <c r="C882" i="1"/>
  <c r="C881" i="1"/>
  <c r="C880" i="1"/>
  <c r="C879" i="1"/>
  <c r="C878" i="1"/>
  <c r="C877" i="1"/>
  <c r="C876" i="1"/>
  <c r="A876" i="1" s="1"/>
  <c r="C875" i="1"/>
  <c r="C874" i="1"/>
  <c r="C873" i="1"/>
  <c r="C872" i="1"/>
  <c r="C871" i="1"/>
  <c r="C870" i="1"/>
  <c r="C869" i="1"/>
  <c r="C918" i="1"/>
  <c r="C917" i="1"/>
  <c r="C916" i="1"/>
  <c r="C915" i="1"/>
  <c r="C914" i="1"/>
  <c r="C913" i="1"/>
  <c r="C912" i="1"/>
  <c r="B912" i="1" s="1"/>
  <c r="C911" i="1"/>
  <c r="C910" i="1"/>
  <c r="C909" i="1"/>
  <c r="C908" i="1"/>
  <c r="C907" i="1"/>
  <c r="C906" i="1"/>
  <c r="C905" i="1"/>
  <c r="A905" i="1" s="1"/>
  <c r="C904" i="1"/>
  <c r="C903" i="1"/>
  <c r="C902" i="1"/>
  <c r="C901" i="1"/>
  <c r="C900" i="1"/>
  <c r="C899" i="1"/>
  <c r="C898" i="1"/>
  <c r="C897" i="1"/>
  <c r="C896" i="1"/>
  <c r="C895" i="1"/>
  <c r="C894" i="1"/>
  <c r="A894" i="1" s="1"/>
  <c r="F103" i="8"/>
  <c r="F104" i="8"/>
  <c r="F95" i="8"/>
  <c r="F93" i="8"/>
  <c r="B17" i="18"/>
  <c r="B15" i="18"/>
  <c r="F97" i="8" s="1"/>
  <c r="B14" i="18"/>
  <c r="F96" i="8" s="1"/>
  <c r="B13" i="18"/>
  <c r="B12" i="18"/>
  <c r="J2751" i="1"/>
  <c r="K2751" i="1"/>
  <c r="L2751" i="1"/>
  <c r="M2751" i="1"/>
  <c r="N2751" i="1"/>
  <c r="O2751" i="1"/>
  <c r="P2751" i="1"/>
  <c r="Q2751" i="1"/>
  <c r="R2751" i="1"/>
  <c r="C2757" i="1"/>
  <c r="C2756" i="1"/>
  <c r="C2755" i="1"/>
  <c r="C2754" i="1"/>
  <c r="C2753" i="1"/>
  <c r="C2752" i="1"/>
  <c r="A2751" i="1"/>
  <c r="B2751" i="1"/>
  <c r="C672" i="1"/>
  <c r="J1674" i="1"/>
  <c r="K1674" i="1"/>
  <c r="L1674" i="1"/>
  <c r="M1674" i="1"/>
  <c r="N1674" i="1"/>
  <c r="O1674" i="1"/>
  <c r="P1674" i="1"/>
  <c r="Q1674" i="1"/>
  <c r="R1674" i="1"/>
  <c r="C1873" i="1"/>
  <c r="C1872" i="1"/>
  <c r="C1871" i="1"/>
  <c r="C1870" i="1"/>
  <c r="C1869" i="1"/>
  <c r="C1868" i="1"/>
  <c r="C1867" i="1"/>
  <c r="C1866" i="1"/>
  <c r="C1865" i="1"/>
  <c r="B1865" i="1" s="1"/>
  <c r="C1864" i="1"/>
  <c r="C1863" i="1"/>
  <c r="P1863" i="1" s="1"/>
  <c r="C1862" i="1"/>
  <c r="C1861" i="1"/>
  <c r="C1860" i="1"/>
  <c r="C1859" i="1"/>
  <c r="C1858" i="1"/>
  <c r="C1857" i="1"/>
  <c r="C1856" i="1"/>
  <c r="C1855" i="1"/>
  <c r="C1854" i="1"/>
  <c r="C1853" i="1"/>
  <c r="C1852" i="1"/>
  <c r="C1851" i="1"/>
  <c r="C1850" i="1"/>
  <c r="C1849" i="1"/>
  <c r="C1848" i="1"/>
  <c r="C1847" i="1"/>
  <c r="C1846" i="1"/>
  <c r="C1845" i="1"/>
  <c r="K1845" i="1" s="1"/>
  <c r="C1844" i="1"/>
  <c r="C1843" i="1"/>
  <c r="C1842" i="1"/>
  <c r="A1842" i="1" s="1"/>
  <c r="C1841" i="1"/>
  <c r="L1841" i="1" s="1"/>
  <c r="C1840" i="1"/>
  <c r="O1840" i="1" s="1"/>
  <c r="C1839" i="1"/>
  <c r="C1838" i="1"/>
  <c r="A1838" i="1" s="1"/>
  <c r="C1837" i="1"/>
  <c r="C1836" i="1"/>
  <c r="C1835" i="1"/>
  <c r="C1834" i="1"/>
  <c r="C1833" i="1"/>
  <c r="C1832" i="1"/>
  <c r="C1831" i="1"/>
  <c r="C1830" i="1"/>
  <c r="C1829" i="1"/>
  <c r="C1828" i="1"/>
  <c r="C1827" i="1"/>
  <c r="C1826" i="1"/>
  <c r="C1825" i="1"/>
  <c r="C1824" i="1"/>
  <c r="C1823" i="1"/>
  <c r="C1822" i="1"/>
  <c r="C1821" i="1"/>
  <c r="J1821" i="1" s="1"/>
  <c r="C1820" i="1"/>
  <c r="C1819" i="1"/>
  <c r="C1818" i="1"/>
  <c r="C1817" i="1"/>
  <c r="C1816" i="1"/>
  <c r="P1816" i="1" s="1"/>
  <c r="C1815" i="1"/>
  <c r="C1814" i="1"/>
  <c r="C1813" i="1"/>
  <c r="C1812" i="1"/>
  <c r="C1811" i="1"/>
  <c r="C1810" i="1"/>
  <c r="C1809" i="1"/>
  <c r="C1808" i="1"/>
  <c r="C1807" i="1"/>
  <c r="C1806" i="1"/>
  <c r="C1805" i="1"/>
  <c r="C1804" i="1"/>
  <c r="C1803" i="1"/>
  <c r="C1802" i="1"/>
  <c r="C1801" i="1"/>
  <c r="C1800" i="1"/>
  <c r="C1799" i="1"/>
  <c r="N1799" i="1" s="1"/>
  <c r="C1798" i="1"/>
  <c r="A1798" i="1" s="1"/>
  <c r="C1797" i="1"/>
  <c r="C1796" i="1"/>
  <c r="C1795" i="1"/>
  <c r="C1794" i="1"/>
  <c r="B1794" i="1" s="1"/>
  <c r="C1793" i="1"/>
  <c r="C1792" i="1"/>
  <c r="C1791" i="1"/>
  <c r="C1790" i="1"/>
  <c r="C1789" i="1"/>
  <c r="C1788" i="1"/>
  <c r="C1787" i="1"/>
  <c r="C1786" i="1"/>
  <c r="C1785" i="1"/>
  <c r="C1784" i="1"/>
  <c r="C1783" i="1"/>
  <c r="C1782" i="1"/>
  <c r="C1781" i="1"/>
  <c r="C1780" i="1"/>
  <c r="C1779" i="1"/>
  <c r="C1778" i="1"/>
  <c r="C1777" i="1"/>
  <c r="C1776" i="1"/>
  <c r="C1775" i="1"/>
  <c r="R1775" i="1" s="1"/>
  <c r="C1774" i="1"/>
  <c r="C1773" i="1"/>
  <c r="C1772" i="1"/>
  <c r="C1771" i="1"/>
  <c r="C1770" i="1"/>
  <c r="C1769" i="1"/>
  <c r="C1768" i="1"/>
  <c r="C1767" i="1"/>
  <c r="C1766" i="1"/>
  <c r="C1765" i="1"/>
  <c r="C1764" i="1"/>
  <c r="C1763" i="1"/>
  <c r="C1762" i="1"/>
  <c r="C1761" i="1"/>
  <c r="C1760" i="1"/>
  <c r="C1759" i="1"/>
  <c r="C1758" i="1"/>
  <c r="C1757" i="1"/>
  <c r="C1756" i="1"/>
  <c r="C1755" i="1"/>
  <c r="C1754" i="1"/>
  <c r="C1753" i="1"/>
  <c r="C1752" i="1"/>
  <c r="C1751" i="1"/>
  <c r="C1750" i="1"/>
  <c r="C1749" i="1"/>
  <c r="C1748" i="1"/>
  <c r="C1747" i="1"/>
  <c r="C1746" i="1"/>
  <c r="C1745" i="1"/>
  <c r="C1744" i="1"/>
  <c r="C1743" i="1"/>
  <c r="C1742" i="1"/>
  <c r="C1741" i="1"/>
  <c r="C1740" i="1"/>
  <c r="C1739" i="1"/>
  <c r="A1739" i="1" s="1"/>
  <c r="C1738" i="1"/>
  <c r="C1737" i="1"/>
  <c r="C1736" i="1"/>
  <c r="B1736" i="1" s="1"/>
  <c r="C1735" i="1"/>
  <c r="C1734" i="1"/>
  <c r="C1733" i="1"/>
  <c r="C1732" i="1"/>
  <c r="C1731" i="1"/>
  <c r="C1730" i="1"/>
  <c r="M1730" i="1" s="1"/>
  <c r="C1729" i="1"/>
  <c r="C1728" i="1"/>
  <c r="C1727" i="1"/>
  <c r="B1727" i="1" s="1"/>
  <c r="C1726" i="1"/>
  <c r="C1725" i="1"/>
  <c r="C1724" i="1"/>
  <c r="C1723" i="1"/>
  <c r="C1722" i="1"/>
  <c r="C1721" i="1"/>
  <c r="C1720" i="1"/>
  <c r="C1719" i="1"/>
  <c r="C1718" i="1"/>
  <c r="C1717" i="1"/>
  <c r="C1716" i="1"/>
  <c r="C1715" i="1"/>
  <c r="C1714" i="1"/>
  <c r="C1713" i="1"/>
  <c r="C1712" i="1"/>
  <c r="B1712" i="1" s="1"/>
  <c r="C1711" i="1"/>
  <c r="C1710" i="1"/>
  <c r="C1709" i="1"/>
  <c r="P1709" i="1" s="1"/>
  <c r="C1708" i="1"/>
  <c r="B1708" i="1" s="1"/>
  <c r="C1707" i="1"/>
  <c r="C1706" i="1"/>
  <c r="C1705" i="1"/>
  <c r="C1704" i="1"/>
  <c r="C1703" i="1"/>
  <c r="C1702" i="1"/>
  <c r="C1701" i="1"/>
  <c r="C1700" i="1"/>
  <c r="C1699" i="1"/>
  <c r="C1698" i="1"/>
  <c r="C1697" i="1"/>
  <c r="C1696" i="1"/>
  <c r="C1695" i="1"/>
  <c r="C1694" i="1"/>
  <c r="C1693" i="1"/>
  <c r="C1692" i="1"/>
  <c r="C1691" i="1"/>
  <c r="R1691" i="1" s="1"/>
  <c r="C1690" i="1"/>
  <c r="A1690" i="1" s="1"/>
  <c r="C1689" i="1"/>
  <c r="C1688" i="1"/>
  <c r="C1687" i="1"/>
  <c r="C1686" i="1"/>
  <c r="C1685" i="1"/>
  <c r="N1685" i="1" s="1"/>
  <c r="C1684" i="1"/>
  <c r="C1683" i="1"/>
  <c r="Q1683" i="1" s="1"/>
  <c r="C1682" i="1"/>
  <c r="C1681" i="1"/>
  <c r="C1680" i="1"/>
  <c r="C1679" i="1"/>
  <c r="C1678" i="1"/>
  <c r="C1677" i="1"/>
  <c r="C1676" i="1"/>
  <c r="C1675" i="1"/>
  <c r="A1674" i="1"/>
  <c r="B1674" i="1"/>
  <c r="B1122" i="1" l="1"/>
  <c r="A1122" i="1"/>
  <c r="B1030" i="1"/>
  <c r="A1030" i="1"/>
  <c r="B1003" i="1"/>
  <c r="A1003" i="1"/>
  <c r="B961" i="1"/>
  <c r="A961" i="1"/>
  <c r="A959" i="1"/>
  <c r="B959" i="1"/>
  <c r="B952" i="1"/>
  <c r="A952" i="1"/>
  <c r="B951" i="1"/>
  <c r="A951" i="1"/>
  <c r="B945" i="1"/>
  <c r="A945" i="1"/>
  <c r="A930" i="1"/>
  <c r="B930" i="1"/>
  <c r="R3130" i="1"/>
  <c r="Q3130" i="1"/>
  <c r="P3130" i="1"/>
  <c r="O3130" i="1"/>
  <c r="N3130" i="1"/>
  <c r="M3130" i="1"/>
  <c r="L3130" i="1"/>
  <c r="K3130" i="1"/>
  <c r="J3130" i="1"/>
  <c r="R3129" i="1"/>
  <c r="Q3129" i="1"/>
  <c r="P3129" i="1"/>
  <c r="O3129" i="1"/>
  <c r="N3129" i="1"/>
  <c r="M3129" i="1"/>
  <c r="L3129" i="1"/>
  <c r="K3129" i="1"/>
  <c r="J3129" i="1"/>
  <c r="P3128" i="1"/>
  <c r="Q3128" i="1"/>
  <c r="O3128" i="1"/>
  <c r="N3128" i="1"/>
  <c r="A3128" i="1"/>
  <c r="K3128" i="1"/>
  <c r="R3128" i="1"/>
  <c r="L3128" i="1"/>
  <c r="M3128" i="1"/>
  <c r="J3128" i="1"/>
  <c r="B3128" i="1"/>
  <c r="J3127" i="1"/>
  <c r="M3127" i="1"/>
  <c r="Q3127" i="1"/>
  <c r="L3127" i="1"/>
  <c r="O3127" i="1"/>
  <c r="K3127" i="1"/>
  <c r="R3127" i="1"/>
  <c r="P3127" i="1"/>
  <c r="N3127" i="1"/>
  <c r="L3126" i="1"/>
  <c r="K3126" i="1"/>
  <c r="J3126" i="1"/>
  <c r="R3125" i="1"/>
  <c r="Q3125" i="1"/>
  <c r="P3125" i="1"/>
  <c r="O3125" i="1"/>
  <c r="N3125" i="1"/>
  <c r="M3125" i="1"/>
  <c r="L3125" i="1"/>
  <c r="K3125" i="1"/>
  <c r="J3125" i="1"/>
  <c r="R3124" i="1"/>
  <c r="Q3124" i="1"/>
  <c r="P3124" i="1"/>
  <c r="O3124" i="1"/>
  <c r="N3124" i="1"/>
  <c r="M3124" i="1"/>
  <c r="L3124" i="1"/>
  <c r="K3124" i="1"/>
  <c r="J3124" i="1"/>
  <c r="L3123" i="1"/>
  <c r="J3123" i="1"/>
  <c r="K3123" i="1"/>
  <c r="R3123" i="1"/>
  <c r="Q3123" i="1"/>
  <c r="P3123" i="1"/>
  <c r="O3123" i="1"/>
  <c r="N3123" i="1"/>
  <c r="M3123" i="1"/>
  <c r="L3122" i="1"/>
  <c r="K3122" i="1"/>
  <c r="R3122" i="1"/>
  <c r="Q3122" i="1"/>
  <c r="P3122" i="1"/>
  <c r="O3122" i="1"/>
  <c r="J3122" i="1"/>
  <c r="N3122" i="1"/>
  <c r="M3122" i="1"/>
  <c r="O3121" i="1"/>
  <c r="N3121" i="1"/>
  <c r="M3121" i="1"/>
  <c r="L3121" i="1"/>
  <c r="K3121" i="1"/>
  <c r="J3121" i="1"/>
  <c r="P3121" i="1"/>
  <c r="R3121" i="1"/>
  <c r="Q3121" i="1"/>
  <c r="R3120" i="1"/>
  <c r="Q3120" i="1"/>
  <c r="P3120" i="1"/>
  <c r="J3120" i="1"/>
  <c r="K3120" i="1"/>
  <c r="L3120" i="1"/>
  <c r="M3120" i="1"/>
  <c r="N3120" i="1"/>
  <c r="O3120" i="1"/>
  <c r="L3119" i="1"/>
  <c r="K3119" i="1"/>
  <c r="P3119" i="1"/>
  <c r="J3119" i="1"/>
  <c r="Q3119" i="1"/>
  <c r="R3119" i="1"/>
  <c r="N3119" i="1"/>
  <c r="M3119" i="1"/>
  <c r="O3119" i="1"/>
  <c r="R3114" i="1"/>
  <c r="Q3114" i="1"/>
  <c r="P3114" i="1"/>
  <c r="O3114" i="1"/>
  <c r="R3110" i="1"/>
  <c r="Q3110" i="1"/>
  <c r="P3110" i="1"/>
  <c r="O3110" i="1"/>
  <c r="N3110" i="1"/>
  <c r="M3110" i="1"/>
  <c r="L3110" i="1"/>
  <c r="K3110" i="1"/>
  <c r="J3110" i="1"/>
  <c r="A1094" i="1"/>
  <c r="B1094" i="1"/>
  <c r="B1037" i="1"/>
  <c r="A1037" i="1"/>
  <c r="R3118" i="1"/>
  <c r="Q3118" i="1"/>
  <c r="P3118" i="1"/>
  <c r="O3118" i="1"/>
  <c r="N3118" i="1"/>
  <c r="M3118" i="1"/>
  <c r="L3118" i="1"/>
  <c r="K3118" i="1"/>
  <c r="J3118" i="1"/>
  <c r="R3117" i="1"/>
  <c r="Q3117" i="1"/>
  <c r="P3117" i="1"/>
  <c r="O3117" i="1"/>
  <c r="N3117" i="1"/>
  <c r="M3117" i="1"/>
  <c r="L3117" i="1"/>
  <c r="K3117" i="1"/>
  <c r="J3117" i="1"/>
  <c r="R3116" i="1"/>
  <c r="Q3116" i="1"/>
  <c r="P3116" i="1"/>
  <c r="O3116" i="1"/>
  <c r="N3116" i="1"/>
  <c r="M3116" i="1"/>
  <c r="L3116" i="1"/>
  <c r="K3116" i="1"/>
  <c r="J3116" i="1"/>
  <c r="Q3115" i="1"/>
  <c r="N3115" i="1"/>
  <c r="J3115" i="1"/>
  <c r="A3115" i="1"/>
  <c r="B3115" i="1"/>
  <c r="O3115" i="1"/>
  <c r="P3115" i="1"/>
  <c r="L3115" i="1"/>
  <c r="K3115" i="1"/>
  <c r="R3115" i="1"/>
  <c r="M3115" i="1"/>
  <c r="N3114" i="1"/>
  <c r="M3114" i="1"/>
  <c r="L3114" i="1"/>
  <c r="J3114" i="1"/>
  <c r="K3114" i="1"/>
  <c r="R3113" i="1"/>
  <c r="Q3113" i="1"/>
  <c r="P3113" i="1"/>
  <c r="O3113" i="1"/>
  <c r="N3113" i="1"/>
  <c r="M3113" i="1"/>
  <c r="L3113" i="1"/>
  <c r="K3113" i="1"/>
  <c r="J3113" i="1"/>
  <c r="R3112" i="1"/>
  <c r="Q3112" i="1"/>
  <c r="P3112" i="1"/>
  <c r="O3112" i="1"/>
  <c r="N3112" i="1"/>
  <c r="L3112" i="1"/>
  <c r="K3112" i="1"/>
  <c r="J3112" i="1"/>
  <c r="M3112" i="1"/>
  <c r="P3111" i="1"/>
  <c r="O3111" i="1"/>
  <c r="N3111" i="1"/>
  <c r="M3111" i="1"/>
  <c r="L3111" i="1"/>
  <c r="K3111" i="1"/>
  <c r="J3111" i="1"/>
  <c r="R3111" i="1"/>
  <c r="Q3111" i="1"/>
  <c r="R3109" i="1"/>
  <c r="Q3109" i="1"/>
  <c r="P3109" i="1"/>
  <c r="O3109" i="1"/>
  <c r="N3109" i="1"/>
  <c r="M3109" i="1"/>
  <c r="L3109" i="1"/>
  <c r="K3109" i="1"/>
  <c r="J3109" i="1"/>
  <c r="P3108" i="1"/>
  <c r="O3108" i="1"/>
  <c r="N3108" i="1"/>
  <c r="M3108" i="1"/>
  <c r="L3108" i="1"/>
  <c r="K3108" i="1"/>
  <c r="J3108" i="1"/>
  <c r="R3108" i="1"/>
  <c r="Q3108" i="1"/>
  <c r="R3107" i="1"/>
  <c r="Q3107" i="1"/>
  <c r="P3107" i="1"/>
  <c r="O3107" i="1"/>
  <c r="N3107" i="1"/>
  <c r="M3107" i="1"/>
  <c r="K3107" i="1"/>
  <c r="J3107" i="1"/>
  <c r="L3107" i="1"/>
  <c r="L2383" i="1"/>
  <c r="M2383" i="1"/>
  <c r="N2383" i="1"/>
  <c r="O2383" i="1"/>
  <c r="P2383" i="1"/>
  <c r="J2383" i="1"/>
  <c r="K2383" i="1"/>
  <c r="B1629" i="1"/>
  <c r="A1629" i="1"/>
  <c r="B1038" i="1"/>
  <c r="A1038" i="1"/>
  <c r="A1664" i="1"/>
  <c r="B1664" i="1"/>
  <c r="B1658" i="1"/>
  <c r="A1658" i="1"/>
  <c r="B1123" i="1"/>
  <c r="A1123" i="1"/>
  <c r="J2124" i="1"/>
  <c r="K2124" i="1"/>
  <c r="L2124" i="1"/>
  <c r="M2124" i="1"/>
  <c r="N2124" i="1"/>
  <c r="O2124" i="1"/>
  <c r="P2124" i="1"/>
  <c r="Q2124" i="1"/>
  <c r="R2124" i="1"/>
  <c r="J2125" i="1"/>
  <c r="K2125" i="1"/>
  <c r="L2125" i="1"/>
  <c r="M2125" i="1"/>
  <c r="N2125" i="1"/>
  <c r="O2125" i="1"/>
  <c r="P2125" i="1"/>
  <c r="Q2125" i="1"/>
  <c r="R2125" i="1"/>
  <c r="B1128" i="1"/>
  <c r="A1128" i="1"/>
  <c r="B1089" i="1"/>
  <c r="A1089" i="1"/>
  <c r="B1009" i="1"/>
  <c r="A1009" i="1"/>
  <c r="B968" i="1"/>
  <c r="A968" i="1"/>
  <c r="B949" i="1"/>
  <c r="A949" i="1"/>
  <c r="B853" i="1"/>
  <c r="A853" i="1"/>
  <c r="R3106" i="1"/>
  <c r="Q3106" i="1"/>
  <c r="P3106" i="1"/>
  <c r="O3106" i="1"/>
  <c r="N3106" i="1"/>
  <c r="M3106" i="1"/>
  <c r="L3106" i="1"/>
  <c r="K3106" i="1"/>
  <c r="J3106" i="1"/>
  <c r="R3105" i="1"/>
  <c r="Q3105" i="1"/>
  <c r="P3105" i="1"/>
  <c r="O3105" i="1"/>
  <c r="N3105" i="1"/>
  <c r="M3105" i="1"/>
  <c r="L3105" i="1"/>
  <c r="K3105" i="1"/>
  <c r="J3105" i="1"/>
  <c r="R3104" i="1"/>
  <c r="Q3104" i="1"/>
  <c r="P3104" i="1"/>
  <c r="O3104" i="1"/>
  <c r="N3104" i="1"/>
  <c r="M3104" i="1"/>
  <c r="L3104" i="1"/>
  <c r="K3104" i="1"/>
  <c r="J3104" i="1"/>
  <c r="R3103" i="1"/>
  <c r="Q3103" i="1"/>
  <c r="P3103" i="1"/>
  <c r="O3103" i="1"/>
  <c r="N3103" i="1"/>
  <c r="M3103" i="1"/>
  <c r="L3103" i="1"/>
  <c r="K3103" i="1"/>
  <c r="J3103" i="1"/>
  <c r="R3102" i="1"/>
  <c r="Q3102" i="1"/>
  <c r="P3102" i="1"/>
  <c r="O3102" i="1"/>
  <c r="N3102" i="1"/>
  <c r="M3102" i="1"/>
  <c r="L3102" i="1"/>
  <c r="K3102" i="1"/>
  <c r="J3102" i="1"/>
  <c r="R3101" i="1"/>
  <c r="Q3101" i="1"/>
  <c r="P3101" i="1"/>
  <c r="O3101" i="1"/>
  <c r="N3101" i="1"/>
  <c r="M3101" i="1"/>
  <c r="L3101" i="1"/>
  <c r="K3101" i="1"/>
  <c r="J3101" i="1"/>
  <c r="R3100" i="1"/>
  <c r="Q3100" i="1"/>
  <c r="P3100" i="1"/>
  <c r="O3100" i="1"/>
  <c r="N3100" i="1"/>
  <c r="M3100" i="1"/>
  <c r="L3100" i="1"/>
  <c r="K3100" i="1"/>
  <c r="J3100" i="1"/>
  <c r="R3099" i="1"/>
  <c r="Q3099" i="1"/>
  <c r="P3099" i="1"/>
  <c r="O3099" i="1"/>
  <c r="N3099" i="1"/>
  <c r="M3099" i="1"/>
  <c r="L3099" i="1"/>
  <c r="K3099" i="1"/>
  <c r="J3099" i="1"/>
  <c r="R3098" i="1"/>
  <c r="Q3098" i="1"/>
  <c r="P3098" i="1"/>
  <c r="O3098" i="1"/>
  <c r="N3098" i="1"/>
  <c r="M3098" i="1"/>
  <c r="L3098" i="1"/>
  <c r="K3098" i="1"/>
  <c r="J3098" i="1"/>
  <c r="R3097" i="1"/>
  <c r="Q3097" i="1"/>
  <c r="P3097" i="1"/>
  <c r="O3097" i="1"/>
  <c r="N3097" i="1"/>
  <c r="M3097" i="1"/>
  <c r="L3097" i="1"/>
  <c r="K3097" i="1"/>
  <c r="J3097" i="1"/>
  <c r="J3096" i="1"/>
  <c r="R3096" i="1"/>
  <c r="Q3096" i="1"/>
  <c r="P3096" i="1"/>
  <c r="O3096" i="1"/>
  <c r="N3096" i="1"/>
  <c r="M3096" i="1"/>
  <c r="L3096" i="1"/>
  <c r="K3096" i="1"/>
  <c r="J3095" i="1"/>
  <c r="R3095" i="1"/>
  <c r="Q3095" i="1"/>
  <c r="P3095" i="1"/>
  <c r="O3095" i="1"/>
  <c r="N3095" i="1"/>
  <c r="M3095" i="1"/>
  <c r="L3095" i="1"/>
  <c r="K3095" i="1"/>
  <c r="J2374" i="1"/>
  <c r="K2374" i="1"/>
  <c r="L2374" i="1"/>
  <c r="M2374" i="1"/>
  <c r="N2374" i="1"/>
  <c r="O2374" i="1"/>
  <c r="P2374" i="1"/>
  <c r="Q2374" i="1"/>
  <c r="R2374" i="1"/>
  <c r="J2375" i="1"/>
  <c r="K2375" i="1"/>
  <c r="L2375" i="1"/>
  <c r="M2375" i="1"/>
  <c r="N2375" i="1"/>
  <c r="O2375" i="1"/>
  <c r="P2375" i="1"/>
  <c r="Q2375" i="1"/>
  <c r="R2375" i="1"/>
  <c r="R2376" i="1"/>
  <c r="J2376" i="1"/>
  <c r="K2376" i="1"/>
  <c r="L2376" i="1"/>
  <c r="M2376" i="1"/>
  <c r="N2376" i="1"/>
  <c r="O2376" i="1"/>
  <c r="P2376" i="1"/>
  <c r="Q2376" i="1"/>
  <c r="R2377" i="1"/>
  <c r="J2377" i="1"/>
  <c r="K2377" i="1"/>
  <c r="L2377" i="1"/>
  <c r="M2377" i="1"/>
  <c r="N2377" i="1"/>
  <c r="O2377" i="1"/>
  <c r="P2377" i="1"/>
  <c r="Q2377" i="1"/>
  <c r="Q2378" i="1"/>
  <c r="J2378" i="1"/>
  <c r="K2378" i="1"/>
  <c r="L2378" i="1"/>
  <c r="M2378" i="1"/>
  <c r="N2378" i="1"/>
  <c r="O2378" i="1"/>
  <c r="P2378" i="1"/>
  <c r="R2378" i="1"/>
  <c r="Q2379" i="1"/>
  <c r="J2379" i="1"/>
  <c r="K2379" i="1"/>
  <c r="L2379" i="1"/>
  <c r="M2379" i="1"/>
  <c r="N2379" i="1"/>
  <c r="O2379" i="1"/>
  <c r="P2379" i="1"/>
  <c r="R2379" i="1"/>
  <c r="R2380" i="1"/>
  <c r="J2380" i="1"/>
  <c r="K2380" i="1"/>
  <c r="L2380" i="1"/>
  <c r="M2380" i="1"/>
  <c r="N2380" i="1"/>
  <c r="O2380" i="1"/>
  <c r="P2380" i="1"/>
  <c r="Q2380" i="1"/>
  <c r="P2381" i="1"/>
  <c r="J2381" i="1"/>
  <c r="K2381" i="1"/>
  <c r="L2381" i="1"/>
  <c r="M2381" i="1"/>
  <c r="N2381" i="1"/>
  <c r="O2381" i="1"/>
  <c r="Q2381" i="1"/>
  <c r="R2381" i="1"/>
  <c r="J2382" i="1"/>
  <c r="K2382" i="1"/>
  <c r="L2382" i="1"/>
  <c r="M2382" i="1"/>
  <c r="N2382" i="1"/>
  <c r="O2382" i="1"/>
  <c r="P2382" i="1"/>
  <c r="Q2382" i="1"/>
  <c r="R2382" i="1"/>
  <c r="J2126" i="1"/>
  <c r="K2126" i="1"/>
  <c r="L2126" i="1"/>
  <c r="M2126" i="1"/>
  <c r="N2126" i="1"/>
  <c r="O2126" i="1"/>
  <c r="P2126" i="1"/>
  <c r="Q2126" i="1"/>
  <c r="R2126" i="1"/>
  <c r="R2127" i="1"/>
  <c r="J2127" i="1"/>
  <c r="K2127" i="1"/>
  <c r="L2127" i="1"/>
  <c r="M2127" i="1"/>
  <c r="N2127" i="1"/>
  <c r="O2127" i="1"/>
  <c r="P2127" i="1"/>
  <c r="Q2127" i="1"/>
  <c r="R2128" i="1"/>
  <c r="J2128" i="1"/>
  <c r="K2128" i="1"/>
  <c r="L2128" i="1"/>
  <c r="M2128" i="1"/>
  <c r="N2128" i="1"/>
  <c r="O2128" i="1"/>
  <c r="P2128" i="1"/>
  <c r="Q2128" i="1"/>
  <c r="Q2129" i="1"/>
  <c r="J2129" i="1"/>
  <c r="K2129" i="1"/>
  <c r="L2129" i="1"/>
  <c r="M2129" i="1"/>
  <c r="N2129" i="1"/>
  <c r="O2129" i="1"/>
  <c r="P2129" i="1"/>
  <c r="R2129" i="1"/>
  <c r="P2130" i="1"/>
  <c r="J2130" i="1"/>
  <c r="K2130" i="1"/>
  <c r="L2130" i="1"/>
  <c r="M2130" i="1"/>
  <c r="N2130" i="1"/>
  <c r="O2130" i="1"/>
  <c r="Q2130" i="1"/>
  <c r="R2130" i="1"/>
  <c r="R2131" i="1"/>
  <c r="J2131" i="1"/>
  <c r="K2131" i="1"/>
  <c r="L2131" i="1"/>
  <c r="M2131" i="1"/>
  <c r="N2131" i="1"/>
  <c r="O2131" i="1"/>
  <c r="P2131" i="1"/>
  <c r="Q2131" i="1"/>
  <c r="R2132" i="1"/>
  <c r="J2132" i="1"/>
  <c r="K2132" i="1"/>
  <c r="L2132" i="1"/>
  <c r="M2132" i="1"/>
  <c r="N2132" i="1"/>
  <c r="O2132" i="1"/>
  <c r="P2132" i="1"/>
  <c r="Q2132" i="1"/>
  <c r="J2133" i="1"/>
  <c r="K2133" i="1"/>
  <c r="L2133" i="1"/>
  <c r="M2133" i="1"/>
  <c r="N2133" i="1"/>
  <c r="O2133" i="1"/>
  <c r="P2133" i="1"/>
  <c r="Q2133" i="1"/>
  <c r="R2133" i="1"/>
  <c r="J2134" i="1"/>
  <c r="K2134" i="1"/>
  <c r="L2134" i="1"/>
  <c r="M2134" i="1"/>
  <c r="N2134" i="1"/>
  <c r="O2134" i="1"/>
  <c r="P2134" i="1"/>
  <c r="Q2134" i="1"/>
  <c r="R2134" i="1"/>
  <c r="J2135" i="1"/>
  <c r="K2135" i="1"/>
  <c r="L2135" i="1"/>
  <c r="M2135" i="1"/>
  <c r="N2135" i="1"/>
  <c r="B1124" i="1"/>
  <c r="A1124" i="1"/>
  <c r="A2377" i="1"/>
  <c r="B2377" i="1"/>
  <c r="A2378" i="1"/>
  <c r="B2378" i="1"/>
  <c r="R2383" i="1"/>
  <c r="Q2383" i="1"/>
  <c r="B2384" i="1"/>
  <c r="J2384" i="1"/>
  <c r="K2384" i="1"/>
  <c r="L2384" i="1"/>
  <c r="M2384" i="1"/>
  <c r="N2384" i="1"/>
  <c r="O2384" i="1"/>
  <c r="P2384" i="1"/>
  <c r="Q2384" i="1"/>
  <c r="R2384" i="1"/>
  <c r="A2384" i="1"/>
  <c r="J2385" i="1"/>
  <c r="K2385" i="1"/>
  <c r="L2385" i="1"/>
  <c r="M2385" i="1"/>
  <c r="N2385" i="1"/>
  <c r="O2385" i="1"/>
  <c r="P2385" i="1"/>
  <c r="Q2385" i="1"/>
  <c r="R2385" i="1"/>
  <c r="M2386" i="1"/>
  <c r="N2386" i="1"/>
  <c r="O2386" i="1"/>
  <c r="P2386" i="1"/>
  <c r="Q2386" i="1"/>
  <c r="R2386" i="1"/>
  <c r="K2386" i="1"/>
  <c r="L2386" i="1"/>
  <c r="J2386" i="1"/>
  <c r="M2387" i="1"/>
  <c r="N2387" i="1"/>
  <c r="O2387" i="1"/>
  <c r="P2387" i="1"/>
  <c r="Q2387" i="1"/>
  <c r="R2387" i="1"/>
  <c r="J2387" i="1"/>
  <c r="K2387" i="1"/>
  <c r="L2387" i="1"/>
  <c r="M2388" i="1"/>
  <c r="N2388" i="1"/>
  <c r="O2388" i="1"/>
  <c r="P2388" i="1"/>
  <c r="Q2388" i="1"/>
  <c r="R2388" i="1"/>
  <c r="J2388" i="1"/>
  <c r="K2388" i="1"/>
  <c r="L2388" i="1"/>
  <c r="M2389" i="1"/>
  <c r="N2389" i="1"/>
  <c r="O2389" i="1"/>
  <c r="P2389" i="1"/>
  <c r="Q2389" i="1"/>
  <c r="R2389" i="1"/>
  <c r="J2389" i="1"/>
  <c r="K2389" i="1"/>
  <c r="L2389" i="1"/>
  <c r="J2390" i="1"/>
  <c r="K2390" i="1"/>
  <c r="L2390" i="1"/>
  <c r="M2390" i="1"/>
  <c r="N2390" i="1"/>
  <c r="O2390" i="1"/>
  <c r="P2390" i="1"/>
  <c r="Q2390" i="1"/>
  <c r="R2390" i="1"/>
  <c r="M2391" i="1"/>
  <c r="N2391" i="1"/>
  <c r="O2391" i="1"/>
  <c r="P2391" i="1"/>
  <c r="Q2391" i="1"/>
  <c r="R2391" i="1"/>
  <c r="J2391" i="1"/>
  <c r="K2391" i="1"/>
  <c r="L2391" i="1"/>
  <c r="M2392" i="1"/>
  <c r="N2392" i="1"/>
  <c r="O2392" i="1"/>
  <c r="P2392" i="1"/>
  <c r="Q2392" i="1"/>
  <c r="R2392" i="1"/>
  <c r="J2392" i="1"/>
  <c r="L2392" i="1"/>
  <c r="K2392" i="1"/>
  <c r="J2393" i="1"/>
  <c r="K2393" i="1"/>
  <c r="L2393" i="1"/>
  <c r="M2393" i="1"/>
  <c r="N2393" i="1"/>
  <c r="O2393" i="1"/>
  <c r="R2393" i="1"/>
  <c r="Q2393" i="1"/>
  <c r="P2393" i="1"/>
  <c r="N2394" i="1"/>
  <c r="O2394" i="1"/>
  <c r="R2394" i="1"/>
  <c r="Q2394" i="1"/>
  <c r="P2394" i="1"/>
  <c r="M2394" i="1"/>
  <c r="L2394" i="1"/>
  <c r="K2394" i="1"/>
  <c r="J2394" i="1"/>
  <c r="M2395" i="1"/>
  <c r="J2395" i="1"/>
  <c r="K2395" i="1"/>
  <c r="N2395" i="1"/>
  <c r="O2395" i="1"/>
  <c r="P2395" i="1"/>
  <c r="L2395" i="1"/>
  <c r="Q2395" i="1"/>
  <c r="R2395" i="1"/>
  <c r="N2396" i="1"/>
  <c r="M2396" i="1"/>
  <c r="L2396" i="1"/>
  <c r="K2396" i="1"/>
  <c r="J2396" i="1"/>
  <c r="R2396" i="1"/>
  <c r="Q2396" i="1"/>
  <c r="P2396" i="1"/>
  <c r="O2396" i="1"/>
  <c r="O2397" i="1"/>
  <c r="P2397" i="1"/>
  <c r="B2397" i="1"/>
  <c r="A2397" i="1"/>
  <c r="Q2397" i="1"/>
  <c r="R2397" i="1"/>
  <c r="J2397" i="1"/>
  <c r="K2397" i="1"/>
  <c r="L2397" i="1"/>
  <c r="M2397" i="1"/>
  <c r="N2397" i="1"/>
  <c r="L2398" i="1"/>
  <c r="N2398" i="1"/>
  <c r="R2398" i="1"/>
  <c r="P2398" i="1"/>
  <c r="Q2398" i="1"/>
  <c r="M2398" i="1"/>
  <c r="K2398" i="1"/>
  <c r="O2398" i="1"/>
  <c r="J2398" i="1"/>
  <c r="L2399" i="1"/>
  <c r="M2399" i="1"/>
  <c r="O2399" i="1"/>
  <c r="Q2399" i="1"/>
  <c r="N2399" i="1"/>
  <c r="K2399" i="1"/>
  <c r="J2399" i="1"/>
  <c r="R2399" i="1"/>
  <c r="P2399" i="1"/>
  <c r="R2400" i="1"/>
  <c r="P2400" i="1"/>
  <c r="N2400" i="1"/>
  <c r="L2400" i="1"/>
  <c r="J2400" i="1"/>
  <c r="Q2400" i="1"/>
  <c r="O2400" i="1"/>
  <c r="M2400" i="1"/>
  <c r="K2400" i="1"/>
  <c r="Q2401" i="1"/>
  <c r="P2401" i="1"/>
  <c r="N2401" i="1"/>
  <c r="L2401" i="1"/>
  <c r="K2401" i="1"/>
  <c r="J2401" i="1"/>
  <c r="M2401" i="1"/>
  <c r="O2401" i="1"/>
  <c r="R2401" i="1"/>
  <c r="N2402" i="1"/>
  <c r="P2402" i="1"/>
  <c r="Q2402" i="1"/>
  <c r="K2402" i="1"/>
  <c r="J2402" i="1"/>
  <c r="M2402" i="1"/>
  <c r="O2402" i="1"/>
  <c r="L2402" i="1"/>
  <c r="R2402" i="1"/>
  <c r="J2403" i="1"/>
  <c r="N2403" i="1"/>
  <c r="O2403" i="1"/>
  <c r="R2403" i="1"/>
  <c r="Q2403" i="1"/>
  <c r="K2403" i="1"/>
  <c r="M2403" i="1"/>
  <c r="P2403" i="1"/>
  <c r="L2403" i="1"/>
  <c r="J2404" i="1"/>
  <c r="K2404" i="1"/>
  <c r="M2404" i="1"/>
  <c r="O2404" i="1"/>
  <c r="L2404" i="1"/>
  <c r="N2404" i="1"/>
  <c r="R2404" i="1"/>
  <c r="P2404" i="1"/>
  <c r="Q2404" i="1"/>
  <c r="L2405" i="1"/>
  <c r="K2405" i="1"/>
  <c r="J2405" i="1"/>
  <c r="N2405" i="1"/>
  <c r="P2405" i="1"/>
  <c r="R2405" i="1"/>
  <c r="Q2405" i="1"/>
  <c r="M2405" i="1"/>
  <c r="O2405" i="1"/>
  <c r="O2406" i="1"/>
  <c r="J2406" i="1"/>
  <c r="Q2406" i="1"/>
  <c r="K2406" i="1"/>
  <c r="P2406" i="1"/>
  <c r="N2406" i="1"/>
  <c r="M2406" i="1"/>
  <c r="R2406" i="1"/>
  <c r="L2406" i="1"/>
  <c r="Q2407" i="1"/>
  <c r="N2407" i="1"/>
  <c r="K2407" i="1"/>
  <c r="M2407" i="1"/>
  <c r="L2407" i="1"/>
  <c r="J2407" i="1"/>
  <c r="R2407" i="1"/>
  <c r="O2407" i="1"/>
  <c r="P2407" i="1"/>
  <c r="L2408" i="1"/>
  <c r="O2408" i="1"/>
  <c r="M2408" i="1"/>
  <c r="Q2408" i="1"/>
  <c r="K2408" i="1"/>
  <c r="J2408" i="1"/>
  <c r="R2408" i="1"/>
  <c r="P2408" i="1"/>
  <c r="N2408" i="1"/>
  <c r="B2409" i="1"/>
  <c r="L2409" i="1"/>
  <c r="M2409" i="1"/>
  <c r="P2409" i="1"/>
  <c r="Q2409" i="1"/>
  <c r="R2409" i="1"/>
  <c r="N2409" i="1"/>
  <c r="K2409" i="1"/>
  <c r="O2409" i="1"/>
  <c r="J2409" i="1"/>
  <c r="A2409" i="1"/>
  <c r="Q2410" i="1"/>
  <c r="P2410" i="1"/>
  <c r="N2410" i="1"/>
  <c r="M2410" i="1"/>
  <c r="J2410" i="1"/>
  <c r="L2410" i="1"/>
  <c r="O2410" i="1"/>
  <c r="R2410" i="1"/>
  <c r="K2410" i="1"/>
  <c r="B2411" i="1"/>
  <c r="R2411" i="1"/>
  <c r="P2411" i="1"/>
  <c r="N2411" i="1"/>
  <c r="L2411" i="1"/>
  <c r="J2411" i="1"/>
  <c r="K2411" i="1"/>
  <c r="M2411" i="1"/>
  <c r="O2411" i="1"/>
  <c r="Q2411" i="1"/>
  <c r="R2412" i="1"/>
  <c r="P2412" i="1"/>
  <c r="O2412" i="1"/>
  <c r="N2412" i="1"/>
  <c r="M2412" i="1"/>
  <c r="Q2412" i="1"/>
  <c r="L2412" i="1"/>
  <c r="K2412" i="1"/>
  <c r="J2412" i="1"/>
  <c r="Q2413" i="1"/>
  <c r="R2413" i="1"/>
  <c r="K2413" i="1"/>
  <c r="J2413" i="1"/>
  <c r="L2413" i="1"/>
  <c r="M2413" i="1"/>
  <c r="N2413" i="1"/>
  <c r="O2413" i="1"/>
  <c r="P2413" i="1"/>
  <c r="K2414" i="1"/>
  <c r="M2414" i="1"/>
  <c r="N2414" i="1"/>
  <c r="O2414" i="1"/>
  <c r="P2414" i="1"/>
  <c r="Q2414" i="1"/>
  <c r="R2414" i="1"/>
  <c r="L2414" i="1"/>
  <c r="J2414" i="1"/>
  <c r="L2415" i="1"/>
  <c r="J2415" i="1"/>
  <c r="K2415" i="1"/>
  <c r="M2415" i="1"/>
  <c r="N2415" i="1"/>
  <c r="O2415" i="1"/>
  <c r="P2415" i="1"/>
  <c r="Q2415" i="1"/>
  <c r="R2415" i="1"/>
  <c r="R2416" i="1"/>
  <c r="J2416" i="1"/>
  <c r="K2416" i="1"/>
  <c r="L2416" i="1"/>
  <c r="M2416" i="1"/>
  <c r="N2416" i="1"/>
  <c r="O2416" i="1"/>
  <c r="P2416" i="1"/>
  <c r="Q2416" i="1"/>
  <c r="K2417" i="1"/>
  <c r="L2417" i="1"/>
  <c r="M2417" i="1"/>
  <c r="N2417" i="1"/>
  <c r="O2417" i="1"/>
  <c r="P2417" i="1"/>
  <c r="Q2417" i="1"/>
  <c r="R2417" i="1"/>
  <c r="J2417" i="1"/>
  <c r="K2418" i="1"/>
  <c r="L2418" i="1"/>
  <c r="M2418" i="1"/>
  <c r="N2418" i="1"/>
  <c r="O2418" i="1"/>
  <c r="P2418" i="1"/>
  <c r="Q2418" i="1"/>
  <c r="R2418" i="1"/>
  <c r="J2418" i="1"/>
  <c r="B2419" i="1"/>
  <c r="L2419" i="1"/>
  <c r="P2419" i="1"/>
  <c r="J2419" i="1"/>
  <c r="K2419" i="1"/>
  <c r="M2419" i="1"/>
  <c r="N2419" i="1"/>
  <c r="O2419" i="1"/>
  <c r="Q2419" i="1"/>
  <c r="R2419" i="1"/>
  <c r="O2420" i="1"/>
  <c r="R2420" i="1"/>
  <c r="Q2420" i="1"/>
  <c r="N2420" i="1"/>
  <c r="J2420" i="1"/>
  <c r="K2420" i="1"/>
  <c r="L2420" i="1"/>
  <c r="M2420" i="1"/>
  <c r="P2420" i="1"/>
  <c r="M2421" i="1"/>
  <c r="L2421" i="1"/>
  <c r="K2421" i="1"/>
  <c r="J2421" i="1"/>
  <c r="N2421" i="1"/>
  <c r="O2421" i="1"/>
  <c r="P2421" i="1"/>
  <c r="Q2421" i="1"/>
  <c r="R2421" i="1"/>
  <c r="N2422" i="1"/>
  <c r="J2422" i="1"/>
  <c r="K2422" i="1"/>
  <c r="L2422" i="1"/>
  <c r="M2422" i="1"/>
  <c r="O2422" i="1"/>
  <c r="P2422" i="1"/>
  <c r="Q2422" i="1"/>
  <c r="R2422" i="1"/>
  <c r="J2423" i="1"/>
  <c r="P2423" i="1"/>
  <c r="N2423" i="1"/>
  <c r="Q2423" i="1"/>
  <c r="O2423" i="1"/>
  <c r="M2423" i="1"/>
  <c r="L2423" i="1"/>
  <c r="K2423" i="1"/>
  <c r="R2423" i="1"/>
  <c r="R2135" i="1"/>
  <c r="O2135" i="1"/>
  <c r="P2135" i="1"/>
  <c r="Q2135" i="1"/>
  <c r="O2136" i="1"/>
  <c r="J2136" i="1"/>
  <c r="K2136" i="1"/>
  <c r="L2136" i="1"/>
  <c r="M2136" i="1"/>
  <c r="N2136" i="1"/>
  <c r="P2136" i="1"/>
  <c r="Q2136" i="1"/>
  <c r="R2136" i="1"/>
  <c r="B2137" i="1"/>
  <c r="A2137" i="1"/>
  <c r="N2137" i="1"/>
  <c r="O2137" i="1"/>
  <c r="P2137" i="1"/>
  <c r="Q2137" i="1"/>
  <c r="M2137" i="1"/>
  <c r="R2137" i="1"/>
  <c r="L2137" i="1"/>
  <c r="J2137" i="1"/>
  <c r="K2137" i="1"/>
  <c r="R2138" i="1"/>
  <c r="J2138" i="1"/>
  <c r="K2138" i="1"/>
  <c r="L2138" i="1"/>
  <c r="M2138" i="1"/>
  <c r="N2138" i="1"/>
  <c r="O2138" i="1"/>
  <c r="P2138" i="1"/>
  <c r="Q2138" i="1"/>
  <c r="L2139" i="1"/>
  <c r="M2139" i="1"/>
  <c r="N2139" i="1"/>
  <c r="O2139" i="1"/>
  <c r="P2139" i="1"/>
  <c r="Q2139" i="1"/>
  <c r="R2139" i="1"/>
  <c r="J2139" i="1"/>
  <c r="K2139" i="1"/>
  <c r="O2140" i="1"/>
  <c r="P2140" i="1"/>
  <c r="R2140" i="1"/>
  <c r="J2140" i="1"/>
  <c r="K2140" i="1"/>
  <c r="L2140" i="1"/>
  <c r="M2140" i="1"/>
  <c r="N2140" i="1"/>
  <c r="Q2140" i="1"/>
  <c r="R2141" i="1"/>
  <c r="Q2141" i="1"/>
  <c r="P2141" i="1"/>
  <c r="O2141" i="1"/>
  <c r="M2141" i="1"/>
  <c r="L2141" i="1"/>
  <c r="K2141" i="1"/>
  <c r="J2141" i="1"/>
  <c r="N2141" i="1"/>
  <c r="M2142" i="1"/>
  <c r="L2142" i="1"/>
  <c r="K2142" i="1"/>
  <c r="J2142" i="1"/>
  <c r="N2142" i="1"/>
  <c r="O2142" i="1"/>
  <c r="P2142" i="1"/>
  <c r="Q2142" i="1"/>
  <c r="R2142" i="1"/>
  <c r="K2143" i="1"/>
  <c r="L2143" i="1"/>
  <c r="M2143" i="1"/>
  <c r="N2143" i="1"/>
  <c r="O2143" i="1"/>
  <c r="P2143" i="1"/>
  <c r="Q2143" i="1"/>
  <c r="R2143" i="1"/>
  <c r="J2143" i="1"/>
  <c r="K2144" i="1"/>
  <c r="L2144" i="1"/>
  <c r="M2144" i="1"/>
  <c r="N2144" i="1"/>
  <c r="O2144" i="1"/>
  <c r="J2144" i="1"/>
  <c r="Q2144" i="1"/>
  <c r="R2144" i="1"/>
  <c r="P2144" i="1"/>
  <c r="J2145" i="1"/>
  <c r="K2145" i="1"/>
  <c r="L2145" i="1"/>
  <c r="M2145" i="1"/>
  <c r="N2145" i="1"/>
  <c r="O2145" i="1"/>
  <c r="P2145" i="1"/>
  <c r="Q2145" i="1"/>
  <c r="R2145" i="1"/>
  <c r="Q2146" i="1"/>
  <c r="P2146" i="1"/>
  <c r="R2146" i="1"/>
  <c r="J2146" i="1"/>
  <c r="K2146" i="1"/>
  <c r="L2146" i="1"/>
  <c r="M2146" i="1"/>
  <c r="N2146" i="1"/>
  <c r="O2146" i="1"/>
  <c r="N2147" i="1"/>
  <c r="M2147" i="1"/>
  <c r="L2147" i="1"/>
  <c r="K2147" i="1"/>
  <c r="J2147" i="1"/>
  <c r="R2147" i="1"/>
  <c r="Q2147" i="1"/>
  <c r="P2147" i="1"/>
  <c r="O2147" i="1"/>
  <c r="P2148" i="1"/>
  <c r="Q2148" i="1"/>
  <c r="O2148" i="1"/>
  <c r="L2148" i="1"/>
  <c r="N2148" i="1"/>
  <c r="M2148" i="1"/>
  <c r="K2148" i="1"/>
  <c r="J2148" i="1"/>
  <c r="R2148" i="1"/>
  <c r="Q2149" i="1"/>
  <c r="R2149" i="1"/>
  <c r="J2149" i="1"/>
  <c r="K2149" i="1"/>
  <c r="L2149" i="1"/>
  <c r="M2149" i="1"/>
  <c r="N2149" i="1"/>
  <c r="O2149" i="1"/>
  <c r="P2149" i="1"/>
  <c r="N2150" i="1"/>
  <c r="Q2150" i="1"/>
  <c r="R2150" i="1"/>
  <c r="J2150" i="1"/>
  <c r="K2150" i="1"/>
  <c r="L2150" i="1"/>
  <c r="M2150" i="1"/>
  <c r="O2150" i="1"/>
  <c r="P2150" i="1"/>
  <c r="J2151" i="1"/>
  <c r="K2151" i="1"/>
  <c r="M2151" i="1"/>
  <c r="N2151" i="1"/>
  <c r="O2151" i="1"/>
  <c r="P2151" i="1"/>
  <c r="Q2151" i="1"/>
  <c r="R2151" i="1"/>
  <c r="L2151" i="1"/>
  <c r="R2152" i="1"/>
  <c r="J2152" i="1"/>
  <c r="K2152" i="1"/>
  <c r="L2152" i="1"/>
  <c r="M2152" i="1"/>
  <c r="N2152" i="1"/>
  <c r="O2152" i="1"/>
  <c r="P2152" i="1"/>
  <c r="Q2152" i="1"/>
  <c r="Q2153" i="1"/>
  <c r="R2153" i="1"/>
  <c r="J2153" i="1"/>
  <c r="K2153" i="1"/>
  <c r="L2153" i="1"/>
  <c r="M2153" i="1"/>
  <c r="N2153" i="1"/>
  <c r="O2153" i="1"/>
  <c r="P2153" i="1"/>
  <c r="R2154" i="1"/>
  <c r="P2154" i="1"/>
  <c r="J2154" i="1"/>
  <c r="K2154" i="1"/>
  <c r="L2154" i="1"/>
  <c r="M2154" i="1"/>
  <c r="N2154" i="1"/>
  <c r="O2154" i="1"/>
  <c r="Q2154" i="1"/>
  <c r="J2155" i="1"/>
  <c r="K2155" i="1"/>
  <c r="L2155" i="1"/>
  <c r="M2155" i="1"/>
  <c r="R2155" i="1"/>
  <c r="Q2155" i="1"/>
  <c r="P2155" i="1"/>
  <c r="O2155" i="1"/>
  <c r="N2155" i="1"/>
  <c r="B2156" i="1"/>
  <c r="R2156" i="1"/>
  <c r="Q2156" i="1"/>
  <c r="P2156" i="1"/>
  <c r="O2156" i="1"/>
  <c r="N2156" i="1"/>
  <c r="M2156" i="1"/>
  <c r="L2156" i="1"/>
  <c r="K2156" i="1"/>
  <c r="J2156" i="1"/>
  <c r="A2156" i="1"/>
  <c r="N2157" i="1"/>
  <c r="O2157" i="1"/>
  <c r="P2157" i="1"/>
  <c r="Q2157" i="1"/>
  <c r="R2157" i="1"/>
  <c r="J2157" i="1"/>
  <c r="K2157" i="1"/>
  <c r="L2157" i="1"/>
  <c r="M2157" i="1"/>
  <c r="R2158" i="1"/>
  <c r="J2158" i="1"/>
  <c r="K2158" i="1"/>
  <c r="L2158" i="1"/>
  <c r="M2158" i="1"/>
  <c r="N2158" i="1"/>
  <c r="O2158" i="1"/>
  <c r="P2158" i="1"/>
  <c r="Q2158" i="1"/>
  <c r="J2159" i="1"/>
  <c r="K2159" i="1"/>
  <c r="L2159" i="1"/>
  <c r="R2159" i="1"/>
  <c r="P2159" i="1"/>
  <c r="O2159" i="1"/>
  <c r="N2159" i="1"/>
  <c r="M2159" i="1"/>
  <c r="Q2159" i="1"/>
  <c r="J2160" i="1"/>
  <c r="K2160" i="1"/>
  <c r="R2160" i="1"/>
  <c r="Q2160" i="1"/>
  <c r="P2160" i="1"/>
  <c r="O2160" i="1"/>
  <c r="N2160" i="1"/>
  <c r="M2160" i="1"/>
  <c r="L2160" i="1"/>
  <c r="R2161" i="1"/>
  <c r="J2161" i="1"/>
  <c r="K2161" i="1"/>
  <c r="L2161" i="1"/>
  <c r="M2161" i="1"/>
  <c r="N2161" i="1"/>
  <c r="O2161" i="1"/>
  <c r="P2161" i="1"/>
  <c r="Q2161" i="1"/>
  <c r="K2162" i="1"/>
  <c r="J2162" i="1"/>
  <c r="L2162" i="1"/>
  <c r="M2162" i="1"/>
  <c r="N2162" i="1"/>
  <c r="O2162" i="1"/>
  <c r="P2162" i="1"/>
  <c r="Q2162" i="1"/>
  <c r="R2162" i="1"/>
  <c r="R2163" i="1"/>
  <c r="Q2163" i="1"/>
  <c r="P2163" i="1"/>
  <c r="J2163" i="1"/>
  <c r="K2163" i="1"/>
  <c r="L2163" i="1"/>
  <c r="M2163" i="1"/>
  <c r="N2163" i="1"/>
  <c r="O2163" i="1"/>
  <c r="R2164" i="1"/>
  <c r="J2164" i="1"/>
  <c r="K2164" i="1"/>
  <c r="L2164" i="1"/>
  <c r="M2164" i="1"/>
  <c r="N2164" i="1"/>
  <c r="O2164" i="1"/>
  <c r="P2164" i="1"/>
  <c r="Q2164" i="1"/>
  <c r="P2165" i="1"/>
  <c r="K2165" i="1"/>
  <c r="L2165" i="1"/>
  <c r="N2165" i="1"/>
  <c r="M2165" i="1"/>
  <c r="O2165" i="1"/>
  <c r="R2165" i="1"/>
  <c r="J2165" i="1"/>
  <c r="Q2165" i="1"/>
  <c r="R2166" i="1"/>
  <c r="K2166" i="1"/>
  <c r="Q2166" i="1"/>
  <c r="P2166" i="1"/>
  <c r="N2166" i="1"/>
  <c r="M2166" i="1"/>
  <c r="L2166" i="1"/>
  <c r="J2166" i="1"/>
  <c r="O2166" i="1"/>
  <c r="N2167" i="1"/>
  <c r="M2167" i="1"/>
  <c r="L2167" i="1"/>
  <c r="K2167" i="1"/>
  <c r="J2167" i="1"/>
  <c r="R2167" i="1"/>
  <c r="Q2167" i="1"/>
  <c r="O2167" i="1"/>
  <c r="P2167" i="1"/>
  <c r="R2168" i="1"/>
  <c r="Q2168" i="1"/>
  <c r="O2168" i="1"/>
  <c r="N2168" i="1"/>
  <c r="L2168" i="1"/>
  <c r="J2168" i="1"/>
  <c r="K2168" i="1"/>
  <c r="M2168" i="1"/>
  <c r="P2168" i="1"/>
  <c r="L2169" i="1"/>
  <c r="O2169" i="1"/>
  <c r="R2169" i="1"/>
  <c r="J2169" i="1"/>
  <c r="K2169" i="1"/>
  <c r="M2169" i="1"/>
  <c r="N2169" i="1"/>
  <c r="P2169" i="1"/>
  <c r="Q2169" i="1"/>
  <c r="K2170" i="1"/>
  <c r="M2170" i="1"/>
  <c r="O2170" i="1"/>
  <c r="R2170" i="1"/>
  <c r="J2170" i="1"/>
  <c r="L2170" i="1"/>
  <c r="N2170" i="1"/>
  <c r="P2170" i="1"/>
  <c r="Q2170" i="1"/>
  <c r="K2171" i="1"/>
  <c r="L2171" i="1"/>
  <c r="N2171" i="1"/>
  <c r="P2171" i="1"/>
  <c r="R2171" i="1"/>
  <c r="J2171" i="1"/>
  <c r="M2171" i="1"/>
  <c r="O2171" i="1"/>
  <c r="Q2171" i="1"/>
  <c r="Q2172" i="1"/>
  <c r="O2172" i="1"/>
  <c r="M2172" i="1"/>
  <c r="J2172" i="1"/>
  <c r="K2172" i="1"/>
  <c r="L2172" i="1"/>
  <c r="N2172" i="1"/>
  <c r="P2172" i="1"/>
  <c r="R2172" i="1"/>
  <c r="B2173" i="1"/>
  <c r="J2173" i="1"/>
  <c r="Q2173" i="1"/>
  <c r="K2173" i="1"/>
  <c r="L2173" i="1"/>
  <c r="M2173" i="1"/>
  <c r="O2173" i="1"/>
  <c r="N2173" i="1"/>
  <c r="P2173" i="1"/>
  <c r="R2173" i="1"/>
  <c r="A1652" i="1"/>
  <c r="B1652" i="1"/>
  <c r="A1135" i="1"/>
  <c r="B1135" i="1"/>
  <c r="B1121" i="1"/>
  <c r="A1121" i="1"/>
  <c r="B1061" i="1"/>
  <c r="A1061" i="1"/>
  <c r="B1047" i="1"/>
  <c r="A1047" i="1"/>
  <c r="B1046" i="1"/>
  <c r="A1046" i="1"/>
  <c r="B1043" i="1"/>
  <c r="A1043" i="1"/>
  <c r="A1042" i="1"/>
  <c r="B1042" i="1"/>
  <c r="A1019" i="1"/>
  <c r="B1019" i="1"/>
  <c r="A992" i="1"/>
  <c r="B992" i="1"/>
  <c r="B979" i="1"/>
  <c r="A979" i="1"/>
  <c r="B975" i="1"/>
  <c r="A975" i="1"/>
  <c r="B958" i="1"/>
  <c r="A958" i="1"/>
  <c r="A934" i="1"/>
  <c r="B934" i="1"/>
  <c r="A923" i="1"/>
  <c r="B923" i="1"/>
  <c r="B847" i="1"/>
  <c r="A847" i="1"/>
  <c r="A917" i="1"/>
  <c r="B917" i="1"/>
  <c r="A2374" i="1"/>
  <c r="B2374" i="1"/>
  <c r="B2375" i="1"/>
  <c r="A2375" i="1"/>
  <c r="B2376" i="1"/>
  <c r="A2376" i="1"/>
  <c r="B2379" i="1"/>
  <c r="A2379" i="1"/>
  <c r="B2380" i="1"/>
  <c r="A2380" i="1"/>
  <c r="B2381" i="1"/>
  <c r="A2381" i="1"/>
  <c r="B2382" i="1"/>
  <c r="A2382" i="1"/>
  <c r="B2383" i="1"/>
  <c r="A2383" i="1"/>
  <c r="B2385" i="1"/>
  <c r="A2385" i="1"/>
  <c r="A2386" i="1"/>
  <c r="B2386" i="1"/>
  <c r="B2387" i="1"/>
  <c r="A2387" i="1"/>
  <c r="A2388" i="1"/>
  <c r="B2388" i="1"/>
  <c r="B2389" i="1"/>
  <c r="A2389" i="1"/>
  <c r="B2390" i="1"/>
  <c r="A2390" i="1"/>
  <c r="B2391" i="1"/>
  <c r="A2391" i="1"/>
  <c r="A2392" i="1"/>
  <c r="B2392" i="1"/>
  <c r="B2393" i="1"/>
  <c r="A2393" i="1"/>
  <c r="A2394" i="1"/>
  <c r="B2394" i="1"/>
  <c r="B2395" i="1"/>
  <c r="A2395" i="1"/>
  <c r="A2396" i="1"/>
  <c r="B2396" i="1"/>
  <c r="B2398" i="1"/>
  <c r="A2398" i="1"/>
  <c r="B2399" i="1"/>
  <c r="A2399" i="1"/>
  <c r="B2400" i="1"/>
  <c r="A2400" i="1"/>
  <c r="B2401" i="1"/>
  <c r="A2401" i="1"/>
  <c r="A2402" i="1"/>
  <c r="B2402" i="1"/>
  <c r="B2403" i="1"/>
  <c r="A2403" i="1"/>
  <c r="B2404" i="1"/>
  <c r="A2404" i="1"/>
  <c r="B2405" i="1"/>
  <c r="A2405" i="1"/>
  <c r="B2406" i="1"/>
  <c r="A2406" i="1"/>
  <c r="B2407" i="1"/>
  <c r="A2407" i="1"/>
  <c r="B2408" i="1"/>
  <c r="A2408" i="1"/>
  <c r="B2410" i="1"/>
  <c r="A2410" i="1"/>
  <c r="B2412" i="1"/>
  <c r="A2412" i="1"/>
  <c r="B2413" i="1"/>
  <c r="A2413" i="1"/>
  <c r="B2414" i="1"/>
  <c r="A2414" i="1"/>
  <c r="A2415" i="1"/>
  <c r="B2415" i="1"/>
  <c r="B2416" i="1"/>
  <c r="A2416" i="1"/>
  <c r="B2417" i="1"/>
  <c r="A2417" i="1"/>
  <c r="B2418" i="1"/>
  <c r="A2418" i="1"/>
  <c r="A2420" i="1"/>
  <c r="B2420" i="1"/>
  <c r="A2421" i="1"/>
  <c r="B2421" i="1"/>
  <c r="A2422" i="1"/>
  <c r="B2422" i="1"/>
  <c r="A2423" i="1"/>
  <c r="B2423" i="1"/>
  <c r="A2124" i="1"/>
  <c r="B2124" i="1"/>
  <c r="A2125" i="1"/>
  <c r="B2125" i="1"/>
  <c r="A2126" i="1"/>
  <c r="B2126" i="1"/>
  <c r="A2127" i="1"/>
  <c r="B2127" i="1"/>
  <c r="A2128" i="1"/>
  <c r="B2128" i="1"/>
  <c r="A2129" i="1"/>
  <c r="B2129" i="1"/>
  <c r="A2130" i="1"/>
  <c r="B2130" i="1"/>
  <c r="A2131" i="1"/>
  <c r="B2131" i="1"/>
  <c r="A2132" i="1"/>
  <c r="B2132" i="1"/>
  <c r="A2133" i="1"/>
  <c r="B2133" i="1"/>
  <c r="A2134" i="1"/>
  <c r="B2134" i="1"/>
  <c r="A2135" i="1"/>
  <c r="B2135" i="1"/>
  <c r="A2136" i="1"/>
  <c r="B2136" i="1"/>
  <c r="A2138" i="1"/>
  <c r="B2138" i="1"/>
  <c r="A2139" i="1"/>
  <c r="B2139" i="1"/>
  <c r="A2140" i="1"/>
  <c r="B2140" i="1"/>
  <c r="A2141" i="1"/>
  <c r="B2141" i="1"/>
  <c r="A2142" i="1"/>
  <c r="B2142" i="1"/>
  <c r="A2143" i="1"/>
  <c r="B2143" i="1"/>
  <c r="B2144" i="1"/>
  <c r="A2144" i="1"/>
  <c r="A2145" i="1"/>
  <c r="B2145" i="1"/>
  <c r="B2146" i="1"/>
  <c r="A2146" i="1"/>
  <c r="B2147" i="1"/>
  <c r="A2147" i="1"/>
  <c r="A2148" i="1"/>
  <c r="B2148" i="1"/>
  <c r="A2149" i="1"/>
  <c r="B2149" i="1"/>
  <c r="A2150" i="1"/>
  <c r="B2150" i="1"/>
  <c r="B2151" i="1"/>
  <c r="A2151" i="1"/>
  <c r="B2152" i="1"/>
  <c r="A2152" i="1"/>
  <c r="B2153" i="1"/>
  <c r="A2153" i="1"/>
  <c r="B2154" i="1"/>
  <c r="A2154" i="1"/>
  <c r="B2155" i="1"/>
  <c r="A2155" i="1"/>
  <c r="A2157" i="1"/>
  <c r="B2157" i="1"/>
  <c r="A2158" i="1"/>
  <c r="B2158" i="1"/>
  <c r="A2159" i="1"/>
  <c r="B2159" i="1"/>
  <c r="A2160" i="1"/>
  <c r="B2160" i="1"/>
  <c r="A2161" i="1"/>
  <c r="B2161" i="1"/>
  <c r="A2162" i="1"/>
  <c r="B2162" i="1"/>
  <c r="A2163" i="1"/>
  <c r="B2163" i="1"/>
  <c r="A2164" i="1"/>
  <c r="B2164" i="1"/>
  <c r="A2165" i="1"/>
  <c r="B2165" i="1"/>
  <c r="A2166" i="1"/>
  <c r="B2166" i="1"/>
  <c r="A2167" i="1"/>
  <c r="B2167" i="1"/>
  <c r="A2168" i="1"/>
  <c r="B2168" i="1"/>
  <c r="A2169" i="1"/>
  <c r="B2169" i="1"/>
  <c r="A2170" i="1"/>
  <c r="B2170" i="1"/>
  <c r="A2171" i="1"/>
  <c r="B2171" i="1"/>
  <c r="A2172" i="1"/>
  <c r="B2172" i="1"/>
  <c r="A1654" i="1"/>
  <c r="B1654" i="1"/>
  <c r="A1634" i="1"/>
  <c r="B1634" i="1"/>
  <c r="A1126" i="1"/>
  <c r="B1126" i="1"/>
  <c r="B1011" i="1"/>
  <c r="A1011" i="1"/>
  <c r="A873" i="1"/>
  <c r="B873" i="1"/>
  <c r="J1874" i="1"/>
  <c r="K1874" i="1"/>
  <c r="L1874" i="1"/>
  <c r="M1874" i="1"/>
  <c r="N1874" i="1"/>
  <c r="O1874" i="1"/>
  <c r="P1874" i="1"/>
  <c r="Q1874" i="1"/>
  <c r="R1874" i="1"/>
  <c r="J1875" i="1"/>
  <c r="K1875" i="1"/>
  <c r="L1875" i="1"/>
  <c r="M1875" i="1"/>
  <c r="N1875" i="1"/>
  <c r="O1875" i="1"/>
  <c r="P1875" i="1"/>
  <c r="Q1875" i="1"/>
  <c r="R1875" i="1"/>
  <c r="J1876" i="1"/>
  <c r="K1876" i="1"/>
  <c r="L1876" i="1"/>
  <c r="M1876" i="1"/>
  <c r="N1876" i="1"/>
  <c r="O1876" i="1"/>
  <c r="P1876" i="1"/>
  <c r="Q1876" i="1"/>
  <c r="R1876" i="1"/>
  <c r="J1877" i="1"/>
  <c r="K1877" i="1"/>
  <c r="L1877" i="1"/>
  <c r="M1877" i="1"/>
  <c r="N1877" i="1"/>
  <c r="O1877" i="1"/>
  <c r="P1877" i="1"/>
  <c r="Q1877" i="1"/>
  <c r="R1877" i="1"/>
  <c r="J1878" i="1"/>
  <c r="K1878" i="1"/>
  <c r="L1878" i="1"/>
  <c r="M1878" i="1"/>
  <c r="N1878" i="1"/>
  <c r="O1878" i="1"/>
  <c r="P1878" i="1"/>
  <c r="Q1878" i="1"/>
  <c r="R1878" i="1"/>
  <c r="J1879" i="1"/>
  <c r="K1879" i="1"/>
  <c r="L1879" i="1"/>
  <c r="M1879" i="1"/>
  <c r="N1879" i="1"/>
  <c r="O1879" i="1"/>
  <c r="P1879" i="1"/>
  <c r="Q1879" i="1"/>
  <c r="R1879" i="1"/>
  <c r="J1880" i="1"/>
  <c r="R1880" i="1"/>
  <c r="Q1880" i="1"/>
  <c r="P1880" i="1"/>
  <c r="O1880" i="1"/>
  <c r="K1880" i="1"/>
  <c r="L1880" i="1"/>
  <c r="M1880" i="1"/>
  <c r="N1880" i="1"/>
  <c r="R1881" i="1"/>
  <c r="Q1881" i="1"/>
  <c r="P1881" i="1"/>
  <c r="O1881" i="1"/>
  <c r="N1881" i="1"/>
  <c r="M1881" i="1"/>
  <c r="L1881" i="1"/>
  <c r="K1881" i="1"/>
  <c r="J1881" i="1"/>
  <c r="J1882" i="1"/>
  <c r="R1882" i="1"/>
  <c r="Q1882" i="1"/>
  <c r="P1882" i="1"/>
  <c r="O1882" i="1"/>
  <c r="N1882" i="1"/>
  <c r="M1882" i="1"/>
  <c r="L1882" i="1"/>
  <c r="K1882" i="1"/>
  <c r="Q1883" i="1"/>
  <c r="P1883" i="1"/>
  <c r="O1883" i="1"/>
  <c r="N1883" i="1"/>
  <c r="M1883" i="1"/>
  <c r="R1883" i="1"/>
  <c r="K1883" i="1"/>
  <c r="J1883" i="1"/>
  <c r="L1883" i="1"/>
  <c r="O1884" i="1"/>
  <c r="R1884" i="1"/>
  <c r="M1884" i="1"/>
  <c r="J1884" i="1"/>
  <c r="K1884" i="1"/>
  <c r="L1884" i="1"/>
  <c r="N1884" i="1"/>
  <c r="P1884" i="1"/>
  <c r="Q1884" i="1"/>
  <c r="K1885" i="1"/>
  <c r="L1885" i="1"/>
  <c r="N1885" i="1"/>
  <c r="P1885" i="1"/>
  <c r="R1885" i="1"/>
  <c r="Q1885" i="1"/>
  <c r="M1885" i="1"/>
  <c r="J1885" i="1"/>
  <c r="O1885" i="1"/>
  <c r="K1886" i="1"/>
  <c r="M1886" i="1"/>
  <c r="O1886" i="1"/>
  <c r="Q1886" i="1"/>
  <c r="J1886" i="1"/>
  <c r="L1886" i="1"/>
  <c r="N1886" i="1"/>
  <c r="P1886" i="1"/>
  <c r="R1886" i="1"/>
  <c r="J1887" i="1"/>
  <c r="K1887" i="1"/>
  <c r="M1887" i="1"/>
  <c r="O1887" i="1"/>
  <c r="P1887" i="1"/>
  <c r="R1887" i="1"/>
  <c r="Q1887" i="1"/>
  <c r="L1887" i="1"/>
  <c r="N1887" i="1"/>
  <c r="K1888" i="1"/>
  <c r="M1888" i="1"/>
  <c r="O1888" i="1"/>
  <c r="Q1888" i="1"/>
  <c r="J1888" i="1"/>
  <c r="R1888" i="1"/>
  <c r="P1888" i="1"/>
  <c r="N1888" i="1"/>
  <c r="L1888" i="1"/>
  <c r="Q1889" i="1"/>
  <c r="R1889" i="1"/>
  <c r="O1889" i="1"/>
  <c r="L1889" i="1"/>
  <c r="K1889" i="1"/>
  <c r="P1889" i="1"/>
  <c r="J1889" i="1"/>
  <c r="M1889" i="1"/>
  <c r="N1889" i="1"/>
  <c r="L1890" i="1"/>
  <c r="J1890" i="1"/>
  <c r="P1890" i="1"/>
  <c r="R1890" i="1"/>
  <c r="N1890" i="1"/>
  <c r="O1890" i="1"/>
  <c r="K1890" i="1"/>
  <c r="M1890" i="1"/>
  <c r="Q1890" i="1"/>
  <c r="R1891" i="1"/>
  <c r="Q1891" i="1"/>
  <c r="J1891" i="1"/>
  <c r="K1891" i="1"/>
  <c r="L1891" i="1"/>
  <c r="M1891" i="1"/>
  <c r="N1891" i="1"/>
  <c r="O1891" i="1"/>
  <c r="P1891" i="1"/>
  <c r="J1892" i="1"/>
  <c r="K1892" i="1"/>
  <c r="Q1892" i="1"/>
  <c r="R1892" i="1"/>
  <c r="N1892" i="1"/>
  <c r="O1892" i="1"/>
  <c r="M1892" i="1"/>
  <c r="L1892" i="1"/>
  <c r="P1892" i="1"/>
  <c r="K1893" i="1"/>
  <c r="L1893" i="1"/>
  <c r="M1893" i="1"/>
  <c r="N1893" i="1"/>
  <c r="O1893" i="1"/>
  <c r="P1893" i="1"/>
  <c r="Q1893" i="1"/>
  <c r="R1893" i="1"/>
  <c r="J1893" i="1"/>
  <c r="L1894" i="1"/>
  <c r="N1894" i="1"/>
  <c r="O1894" i="1"/>
  <c r="Q1894" i="1"/>
  <c r="M1894" i="1"/>
  <c r="K1894" i="1"/>
  <c r="P1894" i="1"/>
  <c r="J1894" i="1"/>
  <c r="R1894" i="1"/>
  <c r="O1895" i="1"/>
  <c r="P1895" i="1"/>
  <c r="N1895" i="1"/>
  <c r="M1895" i="1"/>
  <c r="K1895" i="1"/>
  <c r="J1895" i="1"/>
  <c r="R1895" i="1"/>
  <c r="Q1895" i="1"/>
  <c r="L1895" i="1"/>
  <c r="R1896" i="1"/>
  <c r="Q1896" i="1"/>
  <c r="O1896" i="1"/>
  <c r="L1896" i="1"/>
  <c r="J1896" i="1"/>
  <c r="P1896" i="1"/>
  <c r="K1896" i="1"/>
  <c r="M1896" i="1"/>
  <c r="N1896" i="1"/>
  <c r="P1897" i="1"/>
  <c r="R1897" i="1"/>
  <c r="J1897" i="1"/>
  <c r="L1897" i="1"/>
  <c r="Q1897" i="1"/>
  <c r="N1897" i="1"/>
  <c r="M1897" i="1"/>
  <c r="K1897" i="1"/>
  <c r="O1897" i="1"/>
  <c r="P1898" i="1"/>
  <c r="R1898" i="1"/>
  <c r="K1898" i="1"/>
  <c r="L1898" i="1"/>
  <c r="M1898" i="1"/>
  <c r="J1898" i="1"/>
  <c r="O1898" i="1"/>
  <c r="Q1898" i="1"/>
  <c r="N1898" i="1"/>
  <c r="J1899" i="1"/>
  <c r="N1899" i="1"/>
  <c r="P1899" i="1"/>
  <c r="K1899" i="1"/>
  <c r="L1899" i="1"/>
  <c r="O1899" i="1"/>
  <c r="Q1899" i="1"/>
  <c r="R1899" i="1"/>
  <c r="M1899" i="1"/>
  <c r="L1900" i="1"/>
  <c r="J1900" i="1"/>
  <c r="M1900" i="1"/>
  <c r="O1900" i="1"/>
  <c r="Q1900" i="1"/>
  <c r="P1900" i="1"/>
  <c r="N1900" i="1"/>
  <c r="K1900" i="1"/>
  <c r="R1900" i="1"/>
  <c r="O1901" i="1"/>
  <c r="Q1901" i="1"/>
  <c r="M1901" i="1"/>
  <c r="L1901" i="1"/>
  <c r="J1901" i="1"/>
  <c r="P1901" i="1"/>
  <c r="R1901" i="1"/>
  <c r="K1901" i="1"/>
  <c r="N1901" i="1"/>
  <c r="R1902" i="1"/>
  <c r="J1902" i="1"/>
  <c r="N1902" i="1"/>
  <c r="L1902" i="1"/>
  <c r="K1902" i="1"/>
  <c r="M1902" i="1"/>
  <c r="O1902" i="1"/>
  <c r="Q1902" i="1"/>
  <c r="P1902" i="1"/>
  <c r="B1647" i="1"/>
  <c r="A1647" i="1"/>
  <c r="B1637" i="1"/>
  <c r="A1637" i="1"/>
  <c r="B1118" i="1"/>
  <c r="A1118" i="1"/>
  <c r="B1087" i="1"/>
  <c r="A1087" i="1"/>
  <c r="B1017" i="1"/>
  <c r="A1017" i="1"/>
  <c r="A984" i="1"/>
  <c r="B984" i="1"/>
  <c r="B983" i="1"/>
  <c r="A983" i="1"/>
  <c r="A955" i="1"/>
  <c r="B955" i="1"/>
  <c r="A942" i="1"/>
  <c r="B942" i="1"/>
  <c r="B922" i="1"/>
  <c r="A922" i="1"/>
  <c r="A1897" i="1"/>
  <c r="B1897" i="1"/>
  <c r="A1901" i="1"/>
  <c r="B1901" i="1"/>
  <c r="J1903" i="1"/>
  <c r="K1903" i="1"/>
  <c r="L1903" i="1"/>
  <c r="M1903" i="1"/>
  <c r="N1903" i="1"/>
  <c r="O1903" i="1"/>
  <c r="P1903" i="1"/>
  <c r="Q1903" i="1"/>
  <c r="R1903" i="1"/>
  <c r="J1904" i="1"/>
  <c r="K1904" i="1"/>
  <c r="L1904" i="1"/>
  <c r="M1904" i="1"/>
  <c r="N1904" i="1"/>
  <c r="O1904" i="1"/>
  <c r="P1904" i="1"/>
  <c r="Q1904" i="1"/>
  <c r="R1904" i="1"/>
  <c r="J1905" i="1"/>
  <c r="K1905" i="1"/>
  <c r="L1905" i="1"/>
  <c r="M1905" i="1"/>
  <c r="N1905" i="1"/>
  <c r="O1905" i="1"/>
  <c r="P1905" i="1"/>
  <c r="Q1905" i="1"/>
  <c r="R1905" i="1"/>
  <c r="B1906" i="1"/>
  <c r="L1906" i="1"/>
  <c r="M1906" i="1"/>
  <c r="N1906" i="1"/>
  <c r="O1906" i="1"/>
  <c r="P1906" i="1"/>
  <c r="Q1906" i="1"/>
  <c r="R1906" i="1"/>
  <c r="J1906" i="1"/>
  <c r="A1906" i="1"/>
  <c r="K1906" i="1"/>
  <c r="M1907" i="1"/>
  <c r="N1907" i="1"/>
  <c r="O1907" i="1"/>
  <c r="J1907" i="1"/>
  <c r="Q1907" i="1"/>
  <c r="R1907" i="1"/>
  <c r="P1907" i="1"/>
  <c r="K1907" i="1"/>
  <c r="L1907" i="1"/>
  <c r="J1908" i="1"/>
  <c r="K1908" i="1"/>
  <c r="L1908" i="1"/>
  <c r="M1908" i="1"/>
  <c r="O1908" i="1"/>
  <c r="P1908" i="1"/>
  <c r="Q1908" i="1"/>
  <c r="R1908" i="1"/>
  <c r="N1908" i="1"/>
  <c r="M1909" i="1"/>
  <c r="N1909" i="1"/>
  <c r="O1909" i="1"/>
  <c r="P1909" i="1"/>
  <c r="Q1909" i="1"/>
  <c r="R1909" i="1"/>
  <c r="J1909" i="1"/>
  <c r="K1909" i="1"/>
  <c r="L1909" i="1"/>
  <c r="N1910" i="1"/>
  <c r="J1910" i="1"/>
  <c r="L1910" i="1"/>
  <c r="K1910" i="1"/>
  <c r="R1910" i="1"/>
  <c r="P1910" i="1"/>
  <c r="O1910" i="1"/>
  <c r="M1910" i="1"/>
  <c r="Q1910" i="1"/>
  <c r="R1911" i="1"/>
  <c r="Q1911" i="1"/>
  <c r="P1911" i="1"/>
  <c r="O1911" i="1"/>
  <c r="N1911" i="1"/>
  <c r="M1911" i="1"/>
  <c r="L1911" i="1"/>
  <c r="K1911" i="1"/>
  <c r="J1911" i="1"/>
  <c r="B1912" i="1"/>
  <c r="A1912" i="1"/>
  <c r="K1912" i="1"/>
  <c r="L1912" i="1"/>
  <c r="R1912" i="1"/>
  <c r="Q1912" i="1"/>
  <c r="N1912" i="1"/>
  <c r="O1912" i="1"/>
  <c r="P1912" i="1"/>
  <c r="M1912" i="1"/>
  <c r="J1912" i="1"/>
  <c r="O1913" i="1"/>
  <c r="K1913" i="1"/>
  <c r="P1913" i="1"/>
  <c r="Q1913" i="1"/>
  <c r="R1913" i="1"/>
  <c r="M1913" i="1"/>
  <c r="J1913" i="1"/>
  <c r="N1913" i="1"/>
  <c r="L1913" i="1"/>
  <c r="R1914" i="1"/>
  <c r="Q1914" i="1"/>
  <c r="J1914" i="1"/>
  <c r="K1914" i="1"/>
  <c r="L1914" i="1"/>
  <c r="M1914" i="1"/>
  <c r="N1914" i="1"/>
  <c r="O1914" i="1"/>
  <c r="P1914" i="1"/>
  <c r="O1915" i="1"/>
  <c r="J1915" i="1"/>
  <c r="K1915" i="1"/>
  <c r="L1915" i="1"/>
  <c r="M1915" i="1"/>
  <c r="N1915" i="1"/>
  <c r="P1915" i="1"/>
  <c r="Q1915" i="1"/>
  <c r="R1915" i="1"/>
  <c r="M1916" i="1"/>
  <c r="P1916" i="1"/>
  <c r="Q1916" i="1"/>
  <c r="R1916" i="1"/>
  <c r="N1916" i="1"/>
  <c r="O1916" i="1"/>
  <c r="L1916" i="1"/>
  <c r="J1916" i="1"/>
  <c r="K1916" i="1"/>
  <c r="P1917" i="1"/>
  <c r="O1917" i="1"/>
  <c r="N1917" i="1"/>
  <c r="M1917" i="1"/>
  <c r="L1917" i="1"/>
  <c r="K1917" i="1"/>
  <c r="R1917" i="1"/>
  <c r="J1917" i="1"/>
  <c r="Q1917" i="1"/>
  <c r="P1918" i="1"/>
  <c r="O1918" i="1"/>
  <c r="L1918" i="1"/>
  <c r="K1918" i="1"/>
  <c r="J1918" i="1"/>
  <c r="M1918" i="1"/>
  <c r="N1918" i="1"/>
  <c r="R1918" i="1"/>
  <c r="Q1918" i="1"/>
  <c r="A1919" i="1"/>
  <c r="P1919" i="1"/>
  <c r="B1919" i="1"/>
  <c r="R1919" i="1"/>
  <c r="K1919" i="1"/>
  <c r="M1919" i="1"/>
  <c r="O1919" i="1"/>
  <c r="L1919" i="1"/>
  <c r="J1919" i="1"/>
  <c r="N1919" i="1"/>
  <c r="Q1919" i="1"/>
  <c r="K1920" i="1"/>
  <c r="J1920" i="1"/>
  <c r="M1920" i="1"/>
  <c r="N1920" i="1"/>
  <c r="P1920" i="1"/>
  <c r="O1920" i="1"/>
  <c r="R1920" i="1"/>
  <c r="L1920" i="1"/>
  <c r="Q1920" i="1"/>
  <c r="M1921" i="1"/>
  <c r="K1921" i="1"/>
  <c r="J1921" i="1"/>
  <c r="N1921" i="1"/>
  <c r="P1921" i="1"/>
  <c r="R1921" i="1"/>
  <c r="L1921" i="1"/>
  <c r="Q1921" i="1"/>
  <c r="O1921" i="1"/>
  <c r="B1922" i="1"/>
  <c r="P1922" i="1"/>
  <c r="K1922" i="1"/>
  <c r="J1922" i="1"/>
  <c r="Q1922" i="1"/>
  <c r="M1922" i="1"/>
  <c r="L1922" i="1"/>
  <c r="N1922" i="1"/>
  <c r="O1922" i="1"/>
  <c r="R1922" i="1"/>
  <c r="A1922" i="1"/>
  <c r="L1923" i="1"/>
  <c r="Q1923" i="1"/>
  <c r="O1923" i="1"/>
  <c r="K1923" i="1"/>
  <c r="P1923" i="1"/>
  <c r="R1923" i="1"/>
  <c r="N1923" i="1"/>
  <c r="J1923" i="1"/>
  <c r="M1923" i="1"/>
  <c r="B1656" i="1"/>
  <c r="A1656" i="1"/>
  <c r="B1146" i="1"/>
  <c r="A1146" i="1"/>
  <c r="B1145" i="1"/>
  <c r="A1145" i="1"/>
  <c r="B1111" i="1"/>
  <c r="A1111" i="1"/>
  <c r="A1091" i="1"/>
  <c r="B1091" i="1"/>
  <c r="B1075" i="1"/>
  <c r="A1075" i="1"/>
  <c r="B938" i="1"/>
  <c r="A938" i="1"/>
  <c r="B896" i="1"/>
  <c r="A896" i="1"/>
  <c r="A1874" i="1"/>
  <c r="B1874" i="1"/>
  <c r="B1875" i="1"/>
  <c r="A1875" i="1"/>
  <c r="A1876" i="1"/>
  <c r="B1876" i="1"/>
  <c r="A1877" i="1"/>
  <c r="B1877" i="1"/>
  <c r="A1878" i="1"/>
  <c r="B1878" i="1"/>
  <c r="A1879" i="1"/>
  <c r="B1879" i="1"/>
  <c r="A1880" i="1"/>
  <c r="B1880" i="1"/>
  <c r="A1881" i="1"/>
  <c r="B1881" i="1"/>
  <c r="A1882" i="1"/>
  <c r="B1882" i="1"/>
  <c r="A1883" i="1"/>
  <c r="B1883" i="1"/>
  <c r="B1884" i="1"/>
  <c r="A1884" i="1"/>
  <c r="B1885" i="1"/>
  <c r="A1885" i="1"/>
  <c r="A1886" i="1"/>
  <c r="B1886" i="1"/>
  <c r="A1887" i="1"/>
  <c r="B1887" i="1"/>
  <c r="B1888" i="1"/>
  <c r="A1888" i="1"/>
  <c r="B1889" i="1"/>
  <c r="A1889" i="1"/>
  <c r="B1890" i="1"/>
  <c r="A1890" i="1"/>
  <c r="A1891" i="1"/>
  <c r="B1891" i="1"/>
  <c r="A1892" i="1"/>
  <c r="B1892" i="1"/>
  <c r="B1893" i="1"/>
  <c r="A1893" i="1"/>
  <c r="B1894" i="1"/>
  <c r="A1894" i="1"/>
  <c r="B1895" i="1"/>
  <c r="A1895" i="1"/>
  <c r="A1896" i="1"/>
  <c r="B1896" i="1"/>
  <c r="A1898" i="1"/>
  <c r="B1898" i="1"/>
  <c r="B1899" i="1"/>
  <c r="A1899" i="1"/>
  <c r="B1900" i="1"/>
  <c r="A1900" i="1"/>
  <c r="B1902" i="1"/>
  <c r="A1902" i="1"/>
  <c r="A1903" i="1"/>
  <c r="B1903" i="1"/>
  <c r="B1904" i="1"/>
  <c r="A1904" i="1"/>
  <c r="B1905" i="1"/>
  <c r="A1905" i="1"/>
  <c r="A1907" i="1"/>
  <c r="B1907" i="1"/>
  <c r="A1908" i="1"/>
  <c r="B1908" i="1"/>
  <c r="A1909" i="1"/>
  <c r="B1909" i="1"/>
  <c r="A1910" i="1"/>
  <c r="B1910" i="1"/>
  <c r="A1911" i="1"/>
  <c r="B1911" i="1"/>
  <c r="A1913" i="1"/>
  <c r="B1913" i="1"/>
  <c r="A1914" i="1"/>
  <c r="B1914" i="1"/>
  <c r="B1915" i="1"/>
  <c r="A1915" i="1"/>
  <c r="A1916" i="1"/>
  <c r="B1916" i="1"/>
  <c r="A1917" i="1"/>
  <c r="B1917" i="1"/>
  <c r="B1918" i="1"/>
  <c r="A1918" i="1"/>
  <c r="B1920" i="1"/>
  <c r="A1920" i="1"/>
  <c r="A1921" i="1"/>
  <c r="B1921" i="1"/>
  <c r="A1923" i="1"/>
  <c r="B1923" i="1"/>
  <c r="B1085" i="1"/>
  <c r="A1085" i="1"/>
  <c r="B1006" i="1"/>
  <c r="A1006" i="1"/>
  <c r="A1005" i="1"/>
  <c r="B1005" i="1"/>
  <c r="B995" i="1"/>
  <c r="A995" i="1"/>
  <c r="A993" i="1"/>
  <c r="B993" i="1"/>
  <c r="A991" i="1"/>
  <c r="B991" i="1"/>
  <c r="B957" i="1"/>
  <c r="A957" i="1"/>
  <c r="B954" i="1"/>
  <c r="A954" i="1"/>
  <c r="B1127" i="1"/>
  <c r="A1127" i="1"/>
  <c r="B1108" i="1"/>
  <c r="A1108" i="1"/>
  <c r="B1086" i="1"/>
  <c r="A1086" i="1"/>
  <c r="B1013" i="1"/>
  <c r="A1013" i="1"/>
  <c r="B962" i="1"/>
  <c r="A962" i="1"/>
  <c r="B935" i="1"/>
  <c r="A935" i="1"/>
  <c r="R1673" i="1"/>
  <c r="Q1673" i="1"/>
  <c r="P1673" i="1"/>
  <c r="O1673" i="1"/>
  <c r="N1673" i="1"/>
  <c r="M1673" i="1"/>
  <c r="L1673" i="1"/>
  <c r="K1673" i="1"/>
  <c r="J1673" i="1"/>
  <c r="A1673" i="1"/>
  <c r="B1673" i="1"/>
  <c r="R1672" i="1"/>
  <c r="Q1672" i="1"/>
  <c r="P1672" i="1"/>
  <c r="O1672" i="1"/>
  <c r="N1672" i="1"/>
  <c r="M1672" i="1"/>
  <c r="L1672" i="1"/>
  <c r="K1672" i="1"/>
  <c r="J1672" i="1"/>
  <c r="B1671" i="1"/>
  <c r="R1671" i="1"/>
  <c r="Q1671" i="1"/>
  <c r="N1671" i="1"/>
  <c r="M1671" i="1"/>
  <c r="L1671" i="1"/>
  <c r="K1671" i="1"/>
  <c r="J1671" i="1"/>
  <c r="O1671" i="1"/>
  <c r="A1671" i="1"/>
  <c r="P1671" i="1"/>
  <c r="R1670" i="1"/>
  <c r="Q1670" i="1"/>
  <c r="P1670" i="1"/>
  <c r="O1670" i="1"/>
  <c r="N1670" i="1"/>
  <c r="M1670" i="1"/>
  <c r="L1670" i="1"/>
  <c r="K1670" i="1"/>
  <c r="J1670" i="1"/>
  <c r="A1670" i="1"/>
  <c r="B1670" i="1"/>
  <c r="M1669" i="1"/>
  <c r="L1669" i="1"/>
  <c r="K1669" i="1"/>
  <c r="J1669" i="1"/>
  <c r="R1669" i="1"/>
  <c r="Q1669" i="1"/>
  <c r="B1669" i="1"/>
  <c r="P1669" i="1"/>
  <c r="A1669" i="1"/>
  <c r="O1669" i="1"/>
  <c r="N1669" i="1"/>
  <c r="K1668" i="1"/>
  <c r="J1668" i="1"/>
  <c r="R1668" i="1"/>
  <c r="Q1668" i="1"/>
  <c r="A1668" i="1"/>
  <c r="P1668" i="1"/>
  <c r="O1668" i="1"/>
  <c r="B1668" i="1"/>
  <c r="N1668" i="1"/>
  <c r="M1668" i="1"/>
  <c r="L1668" i="1"/>
  <c r="R1667" i="1"/>
  <c r="Q1667" i="1"/>
  <c r="P1667" i="1"/>
  <c r="O1667" i="1"/>
  <c r="N1667" i="1"/>
  <c r="M1667" i="1"/>
  <c r="K1667" i="1"/>
  <c r="J1667" i="1"/>
  <c r="L1667" i="1"/>
  <c r="R1666" i="1"/>
  <c r="Q1666" i="1"/>
  <c r="P1666" i="1"/>
  <c r="O1666" i="1"/>
  <c r="N1666" i="1"/>
  <c r="M1666" i="1"/>
  <c r="L1666" i="1"/>
  <c r="J1666" i="1"/>
  <c r="K1666" i="1"/>
  <c r="R1665" i="1"/>
  <c r="Q1665" i="1"/>
  <c r="P1665" i="1"/>
  <c r="O1665" i="1"/>
  <c r="N1665" i="1"/>
  <c r="M1665" i="1"/>
  <c r="L1665" i="1"/>
  <c r="K1665" i="1"/>
  <c r="J1665" i="1"/>
  <c r="J1664" i="1"/>
  <c r="R1664" i="1"/>
  <c r="P1664" i="1"/>
  <c r="K1664" i="1"/>
  <c r="L1664" i="1"/>
  <c r="M1664" i="1"/>
  <c r="N1664" i="1"/>
  <c r="O1664" i="1"/>
  <c r="Q1664" i="1"/>
  <c r="Q1663" i="1"/>
  <c r="P1663" i="1"/>
  <c r="O1663" i="1"/>
  <c r="N1663" i="1"/>
  <c r="M1663" i="1"/>
  <c r="L1663" i="1"/>
  <c r="K1663" i="1"/>
  <c r="J1663" i="1"/>
  <c r="R1663" i="1"/>
  <c r="R1662" i="1"/>
  <c r="Q1662" i="1"/>
  <c r="B1662" i="1"/>
  <c r="J1662" i="1"/>
  <c r="K1662" i="1"/>
  <c r="L1662" i="1"/>
  <c r="M1662" i="1"/>
  <c r="N1662" i="1"/>
  <c r="O1662" i="1"/>
  <c r="P1662" i="1"/>
  <c r="P1661" i="1"/>
  <c r="O1661" i="1"/>
  <c r="N1661" i="1"/>
  <c r="M1661" i="1"/>
  <c r="L1661" i="1"/>
  <c r="K1661" i="1"/>
  <c r="J1661" i="1"/>
  <c r="R1661" i="1"/>
  <c r="B1661" i="1"/>
  <c r="Q1661" i="1"/>
  <c r="P1660" i="1"/>
  <c r="O1660" i="1"/>
  <c r="N1660" i="1"/>
  <c r="M1660" i="1"/>
  <c r="L1660" i="1"/>
  <c r="K1660" i="1"/>
  <c r="J1660" i="1"/>
  <c r="R1660" i="1"/>
  <c r="Q1660" i="1"/>
  <c r="Q1659" i="1"/>
  <c r="P1659" i="1"/>
  <c r="O1659" i="1"/>
  <c r="N1659" i="1"/>
  <c r="M1659" i="1"/>
  <c r="L1659" i="1"/>
  <c r="K1659" i="1"/>
  <c r="J1659" i="1"/>
  <c r="R1659" i="1"/>
  <c r="P1658" i="1"/>
  <c r="N1658" i="1"/>
  <c r="M1658" i="1"/>
  <c r="L1658" i="1"/>
  <c r="K1658" i="1"/>
  <c r="J1658" i="1"/>
  <c r="O1658" i="1"/>
  <c r="Q1658" i="1"/>
  <c r="R1658" i="1"/>
  <c r="R1657" i="1"/>
  <c r="Q1657" i="1"/>
  <c r="P1657" i="1"/>
  <c r="O1657" i="1"/>
  <c r="N1657" i="1"/>
  <c r="M1657" i="1"/>
  <c r="L1657" i="1"/>
  <c r="K1657" i="1"/>
  <c r="A1657" i="1"/>
  <c r="B1657" i="1"/>
  <c r="J1657" i="1"/>
  <c r="M1656" i="1"/>
  <c r="R1656" i="1"/>
  <c r="P1656" i="1"/>
  <c r="O1656" i="1"/>
  <c r="N1656" i="1"/>
  <c r="Q1656" i="1"/>
  <c r="L1656" i="1"/>
  <c r="K1656" i="1"/>
  <c r="J1656" i="1"/>
  <c r="O1655" i="1"/>
  <c r="R1655" i="1"/>
  <c r="Q1655" i="1"/>
  <c r="P1655" i="1"/>
  <c r="B1655" i="1"/>
  <c r="N1655" i="1"/>
  <c r="M1655" i="1"/>
  <c r="L1655" i="1"/>
  <c r="K1655" i="1"/>
  <c r="J1655" i="1"/>
  <c r="P1654" i="1"/>
  <c r="R1654" i="1"/>
  <c r="Q1654" i="1"/>
  <c r="O1654" i="1"/>
  <c r="L1654" i="1"/>
  <c r="K1654" i="1"/>
  <c r="J1654" i="1"/>
  <c r="N1654" i="1"/>
  <c r="M1654" i="1"/>
  <c r="R1653" i="1"/>
  <c r="Q1653" i="1"/>
  <c r="P1653" i="1"/>
  <c r="O1653" i="1"/>
  <c r="N1653" i="1"/>
  <c r="M1653" i="1"/>
  <c r="L1653" i="1"/>
  <c r="K1653" i="1"/>
  <c r="J1653" i="1"/>
  <c r="N1652" i="1"/>
  <c r="R1652" i="1"/>
  <c r="Q1652" i="1"/>
  <c r="P1652" i="1"/>
  <c r="O1652" i="1"/>
  <c r="M1652" i="1"/>
  <c r="L1652" i="1"/>
  <c r="K1652" i="1"/>
  <c r="J1652" i="1"/>
  <c r="Q1651" i="1"/>
  <c r="P1651" i="1"/>
  <c r="O1651" i="1"/>
  <c r="N1651" i="1"/>
  <c r="M1651" i="1"/>
  <c r="L1651" i="1"/>
  <c r="K1651" i="1"/>
  <c r="J1651" i="1"/>
  <c r="R1651" i="1"/>
  <c r="B1650" i="1"/>
  <c r="Q1650" i="1"/>
  <c r="P1650" i="1"/>
  <c r="O1650" i="1"/>
  <c r="N1650" i="1"/>
  <c r="M1650" i="1"/>
  <c r="L1650" i="1"/>
  <c r="K1650" i="1"/>
  <c r="J1650" i="1"/>
  <c r="R1650" i="1"/>
  <c r="R1649" i="1"/>
  <c r="Q1649" i="1"/>
  <c r="P1649" i="1"/>
  <c r="O1649" i="1"/>
  <c r="N1649" i="1"/>
  <c r="M1649" i="1"/>
  <c r="L1649" i="1"/>
  <c r="K1649" i="1"/>
  <c r="J1649" i="1"/>
  <c r="R1648" i="1"/>
  <c r="Q1648" i="1"/>
  <c r="P1648" i="1"/>
  <c r="N1648" i="1"/>
  <c r="M1648" i="1"/>
  <c r="L1648" i="1"/>
  <c r="K1648" i="1"/>
  <c r="J1648" i="1"/>
  <c r="O1648" i="1"/>
  <c r="N1647" i="1"/>
  <c r="M1647" i="1"/>
  <c r="L1647" i="1"/>
  <c r="K1647" i="1"/>
  <c r="J1647" i="1"/>
  <c r="R1647" i="1"/>
  <c r="Q1647" i="1"/>
  <c r="O1647" i="1"/>
  <c r="P1647" i="1"/>
  <c r="Q1646" i="1"/>
  <c r="P1646" i="1"/>
  <c r="O1646" i="1"/>
  <c r="N1646" i="1"/>
  <c r="M1646" i="1"/>
  <c r="L1646" i="1"/>
  <c r="K1646" i="1"/>
  <c r="J1646" i="1"/>
  <c r="R1646" i="1"/>
  <c r="N1645" i="1"/>
  <c r="M1645" i="1"/>
  <c r="L1645" i="1"/>
  <c r="K1645" i="1"/>
  <c r="J1645" i="1"/>
  <c r="O1645" i="1"/>
  <c r="R1645" i="1"/>
  <c r="Q1645" i="1"/>
  <c r="P1645" i="1"/>
  <c r="B1644" i="1"/>
  <c r="Q1644" i="1"/>
  <c r="P1644" i="1"/>
  <c r="O1644" i="1"/>
  <c r="N1644" i="1"/>
  <c r="M1644" i="1"/>
  <c r="L1644" i="1"/>
  <c r="K1644" i="1"/>
  <c r="J1644" i="1"/>
  <c r="R1644" i="1"/>
  <c r="R1643" i="1"/>
  <c r="Q1643" i="1"/>
  <c r="P1643" i="1"/>
  <c r="O1643" i="1"/>
  <c r="N1643" i="1"/>
  <c r="M1643" i="1"/>
  <c r="K1643" i="1"/>
  <c r="J1643" i="1"/>
  <c r="L1643" i="1"/>
  <c r="B1642" i="1"/>
  <c r="K1642" i="1"/>
  <c r="R1642" i="1"/>
  <c r="Q1642" i="1"/>
  <c r="O1642" i="1"/>
  <c r="N1642" i="1"/>
  <c r="J1642" i="1"/>
  <c r="L1642" i="1"/>
  <c r="M1642" i="1"/>
  <c r="P1642" i="1"/>
  <c r="Q1641" i="1"/>
  <c r="O1641" i="1"/>
  <c r="M1641" i="1"/>
  <c r="K1641" i="1"/>
  <c r="J1641" i="1"/>
  <c r="L1641" i="1"/>
  <c r="N1641" i="1"/>
  <c r="P1641" i="1"/>
  <c r="R1641" i="1"/>
  <c r="L1640" i="1"/>
  <c r="P1640" i="1"/>
  <c r="N1640" i="1"/>
  <c r="K1640" i="1"/>
  <c r="R1640" i="1"/>
  <c r="M1640" i="1"/>
  <c r="O1640" i="1"/>
  <c r="Q1640" i="1"/>
  <c r="B1640" i="1"/>
  <c r="A1640" i="1"/>
  <c r="J1640" i="1"/>
  <c r="R1639" i="1"/>
  <c r="Q1639" i="1"/>
  <c r="P1639" i="1"/>
  <c r="N1639" i="1"/>
  <c r="M1639" i="1"/>
  <c r="L1639" i="1"/>
  <c r="K1639" i="1"/>
  <c r="J1639" i="1"/>
  <c r="O1639" i="1"/>
  <c r="L1638" i="1"/>
  <c r="K1638" i="1"/>
  <c r="J1638" i="1"/>
  <c r="R1638" i="1"/>
  <c r="Q1638" i="1"/>
  <c r="P1638" i="1"/>
  <c r="O1638" i="1"/>
  <c r="N1638" i="1"/>
  <c r="M1638" i="1"/>
  <c r="P1637" i="1"/>
  <c r="Q1637" i="1"/>
  <c r="R1637" i="1"/>
  <c r="N1637" i="1"/>
  <c r="O1637" i="1"/>
  <c r="M1637" i="1"/>
  <c r="L1637" i="1"/>
  <c r="K1637" i="1"/>
  <c r="J1637" i="1"/>
  <c r="L1636" i="1"/>
  <c r="K1636" i="1"/>
  <c r="J1636" i="1"/>
  <c r="B1636" i="1"/>
  <c r="A1636" i="1"/>
  <c r="R1636" i="1"/>
  <c r="Q1636" i="1"/>
  <c r="P1636" i="1"/>
  <c r="O1636" i="1"/>
  <c r="N1636" i="1"/>
  <c r="M1636" i="1"/>
  <c r="R1635" i="1"/>
  <c r="Q1635" i="1"/>
  <c r="P1635" i="1"/>
  <c r="O1635" i="1"/>
  <c r="N1635" i="1"/>
  <c r="M1635" i="1"/>
  <c r="L1635" i="1"/>
  <c r="K1635" i="1"/>
  <c r="J1635" i="1"/>
  <c r="B1635" i="1"/>
  <c r="A1635" i="1"/>
  <c r="R1634" i="1"/>
  <c r="Q1634" i="1"/>
  <c r="P1634" i="1"/>
  <c r="O1634" i="1"/>
  <c r="N1634" i="1"/>
  <c r="M1634" i="1"/>
  <c r="L1634" i="1"/>
  <c r="K1634" i="1"/>
  <c r="J1634" i="1"/>
  <c r="R1633" i="1"/>
  <c r="Q1633" i="1"/>
  <c r="P1633" i="1"/>
  <c r="O1633" i="1"/>
  <c r="N1633" i="1"/>
  <c r="K1633" i="1"/>
  <c r="J1633" i="1"/>
  <c r="B1633" i="1"/>
  <c r="M1633" i="1"/>
  <c r="L1633" i="1"/>
  <c r="J1632" i="1"/>
  <c r="K1632" i="1"/>
  <c r="L1632" i="1"/>
  <c r="M1632" i="1"/>
  <c r="N1632" i="1"/>
  <c r="O1632" i="1"/>
  <c r="P1632" i="1"/>
  <c r="Q1632" i="1"/>
  <c r="R1632" i="1"/>
  <c r="L1631" i="1"/>
  <c r="K1631" i="1"/>
  <c r="J1631" i="1"/>
  <c r="Q1631" i="1"/>
  <c r="R1631" i="1"/>
  <c r="N1631" i="1"/>
  <c r="O1631" i="1"/>
  <c r="P1631" i="1"/>
  <c r="M1631" i="1"/>
  <c r="R1630" i="1"/>
  <c r="Q1630" i="1"/>
  <c r="P1630" i="1"/>
  <c r="O1630" i="1"/>
  <c r="N1630" i="1"/>
  <c r="J1630" i="1"/>
  <c r="K1630" i="1"/>
  <c r="L1630" i="1"/>
  <c r="M1630" i="1"/>
  <c r="P1629" i="1"/>
  <c r="O1629" i="1"/>
  <c r="N1629" i="1"/>
  <c r="M1629" i="1"/>
  <c r="L1629" i="1"/>
  <c r="K1629" i="1"/>
  <c r="R1629" i="1"/>
  <c r="Q1629" i="1"/>
  <c r="J1629" i="1"/>
  <c r="P1628" i="1"/>
  <c r="O1628" i="1"/>
  <c r="N1628" i="1"/>
  <c r="M1628" i="1"/>
  <c r="L1628" i="1"/>
  <c r="K1628" i="1"/>
  <c r="J1628" i="1"/>
  <c r="R1628" i="1"/>
  <c r="Q1628" i="1"/>
  <c r="R1627" i="1"/>
  <c r="Q1627" i="1"/>
  <c r="P1627" i="1"/>
  <c r="O1627" i="1"/>
  <c r="N1627" i="1"/>
  <c r="K1627" i="1"/>
  <c r="M1627" i="1"/>
  <c r="L1627" i="1"/>
  <c r="J1627" i="1"/>
  <c r="B1626" i="1"/>
  <c r="N1626" i="1"/>
  <c r="M1626" i="1"/>
  <c r="L1626" i="1"/>
  <c r="K1626" i="1"/>
  <c r="J1626" i="1"/>
  <c r="R1626" i="1"/>
  <c r="Q1626" i="1"/>
  <c r="P1626" i="1"/>
  <c r="O1626" i="1"/>
  <c r="B1625" i="1"/>
  <c r="O1625" i="1"/>
  <c r="N1625" i="1"/>
  <c r="M1625" i="1"/>
  <c r="L1625" i="1"/>
  <c r="J1625" i="1"/>
  <c r="K1625" i="1"/>
  <c r="P1625" i="1"/>
  <c r="R1625" i="1"/>
  <c r="Q1625" i="1"/>
  <c r="R1624" i="1"/>
  <c r="Q1624" i="1"/>
  <c r="P1624" i="1"/>
  <c r="N1624" i="1"/>
  <c r="M1624" i="1"/>
  <c r="L1624" i="1"/>
  <c r="K1624" i="1"/>
  <c r="J1624" i="1"/>
  <c r="O1624" i="1"/>
  <c r="P1167" i="1"/>
  <c r="K1167" i="1"/>
  <c r="M1167" i="1"/>
  <c r="J1167" i="1"/>
  <c r="L1167" i="1"/>
  <c r="N1167" i="1"/>
  <c r="B1167" i="1"/>
  <c r="O1167" i="1"/>
  <c r="A1167" i="1"/>
  <c r="J1166" i="1"/>
  <c r="R1166" i="1"/>
  <c r="O1166" i="1"/>
  <c r="Q1166" i="1"/>
  <c r="M1166" i="1"/>
  <c r="K1166" i="1"/>
  <c r="P1166" i="1"/>
  <c r="L1166" i="1"/>
  <c r="N1166" i="1"/>
  <c r="R1164" i="1"/>
  <c r="K1164" i="1"/>
  <c r="M1164" i="1"/>
  <c r="Q1164" i="1"/>
  <c r="L1164" i="1"/>
  <c r="O1164" i="1"/>
  <c r="N1164" i="1"/>
  <c r="P1164" i="1"/>
  <c r="J1164" i="1"/>
  <c r="P1163" i="1"/>
  <c r="L1163" i="1"/>
  <c r="K1163" i="1"/>
  <c r="M1163" i="1"/>
  <c r="O1163" i="1"/>
  <c r="R1163" i="1"/>
  <c r="N1163" i="1"/>
  <c r="J1163" i="1"/>
  <c r="Q1163" i="1"/>
  <c r="B1162" i="1"/>
  <c r="O1162" i="1"/>
  <c r="J1162" i="1"/>
  <c r="K1162" i="1"/>
  <c r="A1162" i="1"/>
  <c r="R1162" i="1"/>
  <c r="P1162" i="1"/>
  <c r="M1162" i="1"/>
  <c r="Q1162" i="1"/>
  <c r="N1162" i="1"/>
  <c r="L1162" i="1"/>
  <c r="P1161" i="1"/>
  <c r="N1161" i="1"/>
  <c r="L1161" i="1"/>
  <c r="K1161" i="1"/>
  <c r="J1161" i="1"/>
  <c r="M1161" i="1"/>
  <c r="R1161" i="1"/>
  <c r="Q1161" i="1"/>
  <c r="O1161" i="1"/>
  <c r="P1160" i="1"/>
  <c r="K1160" i="1"/>
  <c r="O1160" i="1"/>
  <c r="M1160" i="1"/>
  <c r="R1160" i="1"/>
  <c r="N1160" i="1"/>
  <c r="L1160" i="1"/>
  <c r="J1160" i="1"/>
  <c r="Q1160" i="1"/>
  <c r="O1159" i="1"/>
  <c r="L1159" i="1"/>
  <c r="M1159" i="1"/>
  <c r="J1159" i="1"/>
  <c r="Q1159" i="1"/>
  <c r="P1159" i="1"/>
  <c r="R1159" i="1"/>
  <c r="N1159" i="1"/>
  <c r="K1159" i="1"/>
  <c r="L1158" i="1"/>
  <c r="J1158" i="1"/>
  <c r="M1158" i="1"/>
  <c r="R1158" i="1"/>
  <c r="O1158" i="1"/>
  <c r="N1158" i="1"/>
  <c r="K1158" i="1"/>
  <c r="P1158" i="1"/>
  <c r="Q1158" i="1"/>
  <c r="B1157" i="1"/>
  <c r="Q1157" i="1"/>
  <c r="N1157" i="1"/>
  <c r="K1157" i="1"/>
  <c r="L1157" i="1"/>
  <c r="O1157" i="1"/>
  <c r="R1157" i="1"/>
  <c r="J1157" i="1"/>
  <c r="M1157" i="1"/>
  <c r="P1157" i="1"/>
  <c r="J1156" i="1"/>
  <c r="L1156" i="1"/>
  <c r="P1156" i="1"/>
  <c r="O1156" i="1"/>
  <c r="Q1156" i="1"/>
  <c r="R1156" i="1"/>
  <c r="K1156" i="1"/>
  <c r="N1156" i="1"/>
  <c r="M1156" i="1"/>
  <c r="B1155" i="1"/>
  <c r="N1155" i="1"/>
  <c r="K1155" i="1"/>
  <c r="J1155" i="1"/>
  <c r="L1155" i="1"/>
  <c r="A1155" i="1"/>
  <c r="O1155" i="1"/>
  <c r="Q1155" i="1"/>
  <c r="P1155" i="1"/>
  <c r="R1155" i="1"/>
  <c r="M1155" i="1"/>
  <c r="O1154" i="1"/>
  <c r="M1154" i="1"/>
  <c r="J1154" i="1"/>
  <c r="N1154" i="1"/>
  <c r="R1154" i="1"/>
  <c r="L1154" i="1"/>
  <c r="K1154" i="1"/>
  <c r="Q1154" i="1"/>
  <c r="P1154" i="1"/>
  <c r="B1153" i="1"/>
  <c r="N1153" i="1"/>
  <c r="P1153" i="1"/>
  <c r="L1153" i="1"/>
  <c r="K1153" i="1"/>
  <c r="Q1153" i="1"/>
  <c r="R1153" i="1"/>
  <c r="M1153" i="1"/>
  <c r="A1153" i="1"/>
  <c r="J1153" i="1"/>
  <c r="O1153" i="1"/>
  <c r="Q1152" i="1"/>
  <c r="P1152" i="1"/>
  <c r="R1152" i="1"/>
  <c r="B1113" i="1"/>
  <c r="A1113" i="1"/>
  <c r="A1112" i="1"/>
  <c r="B1112" i="1"/>
  <c r="B1095" i="1"/>
  <c r="A1095" i="1"/>
  <c r="B1055" i="1"/>
  <c r="A1055" i="1"/>
  <c r="B1016" i="1"/>
  <c r="A1016" i="1"/>
  <c r="A1015" i="1"/>
  <c r="B1015" i="1"/>
  <c r="B940" i="1"/>
  <c r="A940" i="1"/>
  <c r="B939" i="1"/>
  <c r="A939" i="1"/>
  <c r="A924" i="1"/>
  <c r="B924" i="1"/>
  <c r="B1672" i="1"/>
  <c r="A1672" i="1"/>
  <c r="B1666" i="1"/>
  <c r="A1666" i="1"/>
  <c r="B1665" i="1"/>
  <c r="A1665" i="1"/>
  <c r="A1663" i="1"/>
  <c r="B1663" i="1"/>
  <c r="B1645" i="1"/>
  <c r="A1645" i="1"/>
  <c r="B1639" i="1"/>
  <c r="A1639" i="1"/>
  <c r="R1168" i="1"/>
  <c r="Q1168" i="1"/>
  <c r="P1168" i="1"/>
  <c r="O1168" i="1"/>
  <c r="N1168" i="1"/>
  <c r="M1168" i="1"/>
  <c r="L1168" i="1"/>
  <c r="K1168" i="1"/>
  <c r="J1168" i="1"/>
  <c r="R1167" i="1"/>
  <c r="Q1167" i="1"/>
  <c r="O1152" i="1"/>
  <c r="N1152" i="1"/>
  <c r="M1152" i="1"/>
  <c r="B1072" i="1"/>
  <c r="A1072" i="1"/>
  <c r="A1002" i="1"/>
  <c r="B1002" i="1"/>
  <c r="B965" i="1"/>
  <c r="A965" i="1"/>
  <c r="B929" i="1"/>
  <c r="A929" i="1"/>
  <c r="A927" i="1"/>
  <c r="B927" i="1"/>
  <c r="A926" i="1"/>
  <c r="B926" i="1"/>
  <c r="A925" i="1"/>
  <c r="B925" i="1"/>
  <c r="A1168" i="1"/>
  <c r="B1168" i="1"/>
  <c r="B1166" i="1"/>
  <c r="A1166" i="1"/>
  <c r="B1164" i="1"/>
  <c r="A1164" i="1"/>
  <c r="A1163" i="1"/>
  <c r="B1163" i="1"/>
  <c r="B1161" i="1"/>
  <c r="A1161" i="1"/>
  <c r="A1160" i="1"/>
  <c r="B1160" i="1"/>
  <c r="B1159" i="1"/>
  <c r="A1159" i="1"/>
  <c r="B1158" i="1"/>
  <c r="A1158" i="1"/>
  <c r="A1156" i="1"/>
  <c r="B1156" i="1"/>
  <c r="B1154" i="1"/>
  <c r="A1154" i="1"/>
  <c r="B1152" i="1"/>
  <c r="A1152" i="1"/>
  <c r="J1152" i="1"/>
  <c r="K1152" i="1"/>
  <c r="L1152" i="1"/>
  <c r="A1151" i="1"/>
  <c r="M1151" i="1"/>
  <c r="N1151" i="1"/>
  <c r="J1151" i="1"/>
  <c r="O1151" i="1"/>
  <c r="B1151" i="1"/>
  <c r="P1151" i="1"/>
  <c r="Q1151" i="1"/>
  <c r="R1151" i="1"/>
  <c r="K1151" i="1"/>
  <c r="L1151" i="1"/>
  <c r="R1150" i="1"/>
  <c r="P1150" i="1"/>
  <c r="O1150" i="1"/>
  <c r="N1150" i="1"/>
  <c r="M1150" i="1"/>
  <c r="L1150" i="1"/>
  <c r="K1150" i="1"/>
  <c r="J1150" i="1"/>
  <c r="A1150" i="1"/>
  <c r="B1150" i="1"/>
  <c r="Q1150" i="1"/>
  <c r="R1149" i="1"/>
  <c r="Q1149" i="1"/>
  <c r="P1149" i="1"/>
  <c r="O1149" i="1"/>
  <c r="N1149" i="1"/>
  <c r="M1149" i="1"/>
  <c r="L1149" i="1"/>
  <c r="K1149" i="1"/>
  <c r="B1149" i="1"/>
  <c r="J1149" i="1"/>
  <c r="A1149" i="1"/>
  <c r="J1148" i="1"/>
  <c r="L1148" i="1"/>
  <c r="R1148" i="1"/>
  <c r="Q1148" i="1"/>
  <c r="P1148" i="1"/>
  <c r="K1148" i="1"/>
  <c r="B1148" i="1"/>
  <c r="O1148" i="1"/>
  <c r="N1148" i="1"/>
  <c r="M1148" i="1"/>
  <c r="O1147" i="1"/>
  <c r="K1147" i="1"/>
  <c r="L1147" i="1"/>
  <c r="M1147" i="1"/>
  <c r="N1147" i="1"/>
  <c r="P1147" i="1"/>
  <c r="Q1147" i="1"/>
  <c r="R1147" i="1"/>
  <c r="A1147" i="1"/>
  <c r="J1147" i="1"/>
  <c r="B1147" i="1"/>
  <c r="P1146" i="1"/>
  <c r="O1146" i="1"/>
  <c r="R1146" i="1"/>
  <c r="K1146" i="1"/>
  <c r="M1146" i="1"/>
  <c r="L1146" i="1"/>
  <c r="Q1146" i="1"/>
  <c r="J1146" i="1"/>
  <c r="N1146" i="1"/>
  <c r="Q1145" i="1"/>
  <c r="P1145" i="1"/>
  <c r="O1145" i="1"/>
  <c r="N1145" i="1"/>
  <c r="M1145" i="1"/>
  <c r="L1145" i="1"/>
  <c r="J1145" i="1"/>
  <c r="K1145" i="1"/>
  <c r="R1145" i="1"/>
  <c r="R1144" i="1"/>
  <c r="Q1144" i="1"/>
  <c r="P1144" i="1"/>
  <c r="O1144" i="1"/>
  <c r="A1144" i="1"/>
  <c r="J1144" i="1"/>
  <c r="L1144" i="1"/>
  <c r="M1144" i="1"/>
  <c r="B1144" i="1"/>
  <c r="K1144" i="1"/>
  <c r="N1144" i="1"/>
  <c r="R1143" i="1"/>
  <c r="Q1143" i="1"/>
  <c r="P1143" i="1"/>
  <c r="O1143" i="1"/>
  <c r="N1143" i="1"/>
  <c r="M1143" i="1"/>
  <c r="L1143" i="1"/>
  <c r="K1143" i="1"/>
  <c r="J1143" i="1"/>
  <c r="B1143" i="1"/>
  <c r="R1142" i="1"/>
  <c r="Q1142" i="1"/>
  <c r="P1142" i="1"/>
  <c r="O1142" i="1"/>
  <c r="N1142" i="1"/>
  <c r="M1142" i="1"/>
  <c r="L1142" i="1"/>
  <c r="K1142" i="1"/>
  <c r="J1142" i="1"/>
  <c r="A1142" i="1"/>
  <c r="B1142" i="1"/>
  <c r="R1141" i="1"/>
  <c r="Q1141" i="1"/>
  <c r="P1141" i="1"/>
  <c r="O1141" i="1"/>
  <c r="N1141" i="1"/>
  <c r="M1141" i="1"/>
  <c r="L1141" i="1"/>
  <c r="K1141" i="1"/>
  <c r="J1141" i="1"/>
  <c r="B1141" i="1"/>
  <c r="A1141" i="1"/>
  <c r="R1140" i="1"/>
  <c r="Q1140" i="1"/>
  <c r="P1140" i="1"/>
  <c r="O1140" i="1"/>
  <c r="N1140" i="1"/>
  <c r="M1140" i="1"/>
  <c r="L1140" i="1"/>
  <c r="K1140" i="1"/>
  <c r="J1140" i="1"/>
  <c r="B1140" i="1"/>
  <c r="M1139" i="1"/>
  <c r="L1139" i="1"/>
  <c r="K1139" i="1"/>
  <c r="J1139" i="1"/>
  <c r="R1139" i="1"/>
  <c r="B1139" i="1"/>
  <c r="A1139" i="1"/>
  <c r="Q1139" i="1"/>
  <c r="P1139" i="1"/>
  <c r="O1139" i="1"/>
  <c r="N1139" i="1"/>
  <c r="K1138" i="1"/>
  <c r="J1138" i="1"/>
  <c r="Q1138" i="1"/>
  <c r="P1138" i="1"/>
  <c r="M1138" i="1"/>
  <c r="O1138" i="1"/>
  <c r="N1138" i="1"/>
  <c r="B1138" i="1"/>
  <c r="R1138" i="1"/>
  <c r="L1138" i="1"/>
  <c r="A1138" i="1"/>
  <c r="B1137" i="1"/>
  <c r="Q1137" i="1"/>
  <c r="P1137" i="1"/>
  <c r="R1137" i="1"/>
  <c r="O1137" i="1"/>
  <c r="N1137" i="1"/>
  <c r="M1137" i="1"/>
  <c r="L1137" i="1"/>
  <c r="K1137" i="1"/>
  <c r="J1137" i="1"/>
  <c r="A1137" i="1"/>
  <c r="L1136" i="1"/>
  <c r="J1136" i="1"/>
  <c r="R1136" i="1"/>
  <c r="Q1136" i="1"/>
  <c r="P1136" i="1"/>
  <c r="K1136" i="1"/>
  <c r="O1136" i="1"/>
  <c r="N1136" i="1"/>
  <c r="M1136" i="1"/>
  <c r="B1136" i="1"/>
  <c r="A1136" i="1"/>
  <c r="P1135" i="1"/>
  <c r="R1135" i="1"/>
  <c r="Q1135" i="1"/>
  <c r="O1135" i="1"/>
  <c r="N1135" i="1"/>
  <c r="M1135" i="1"/>
  <c r="L1135" i="1"/>
  <c r="K1135" i="1"/>
  <c r="J1135" i="1"/>
  <c r="K1134" i="1"/>
  <c r="J1134" i="1"/>
  <c r="L1134" i="1"/>
  <c r="R1134" i="1"/>
  <c r="Q1134" i="1"/>
  <c r="P1134" i="1"/>
  <c r="O1134" i="1"/>
  <c r="N1134" i="1"/>
  <c r="M1134" i="1"/>
  <c r="R1133" i="1"/>
  <c r="Q1133" i="1"/>
  <c r="P1133" i="1"/>
  <c r="O1133" i="1"/>
  <c r="N1133" i="1"/>
  <c r="M1133" i="1"/>
  <c r="L1133" i="1"/>
  <c r="B1133" i="1"/>
  <c r="K1133" i="1"/>
  <c r="A1133" i="1"/>
  <c r="J1133" i="1"/>
  <c r="R1132" i="1"/>
  <c r="Q1132" i="1"/>
  <c r="P1132" i="1"/>
  <c r="O1132" i="1"/>
  <c r="N1132" i="1"/>
  <c r="M1132" i="1"/>
  <c r="L1132" i="1"/>
  <c r="B1132" i="1"/>
  <c r="K1132" i="1"/>
  <c r="J1132" i="1"/>
  <c r="J1131" i="1"/>
  <c r="M1131" i="1"/>
  <c r="R1131" i="1"/>
  <c r="O1131" i="1"/>
  <c r="N1131" i="1"/>
  <c r="L1131" i="1"/>
  <c r="K1131" i="1"/>
  <c r="P1131" i="1"/>
  <c r="Q1131" i="1"/>
  <c r="K1130" i="1"/>
  <c r="N1130" i="1"/>
  <c r="R1130" i="1"/>
  <c r="Q1130" i="1"/>
  <c r="O1130" i="1"/>
  <c r="P1130" i="1"/>
  <c r="J1130" i="1"/>
  <c r="L1130" i="1"/>
  <c r="M1130" i="1"/>
  <c r="M1129" i="1"/>
  <c r="N1129" i="1"/>
  <c r="P1129" i="1"/>
  <c r="Q1129" i="1"/>
  <c r="R1129" i="1"/>
  <c r="J1129" i="1"/>
  <c r="K1129" i="1"/>
  <c r="L1129" i="1"/>
  <c r="O1129" i="1"/>
  <c r="B1129" i="1"/>
  <c r="K1128" i="1"/>
  <c r="L1128" i="1"/>
  <c r="M1128" i="1"/>
  <c r="J1128" i="1"/>
  <c r="O1128" i="1"/>
  <c r="P1128" i="1"/>
  <c r="Q1128" i="1"/>
  <c r="R1128" i="1"/>
  <c r="N1128" i="1"/>
  <c r="O1127" i="1"/>
  <c r="K1127" i="1"/>
  <c r="J1127" i="1"/>
  <c r="P1127" i="1"/>
  <c r="N1127" i="1"/>
  <c r="Q1127" i="1"/>
  <c r="R1127" i="1"/>
  <c r="M1127" i="1"/>
  <c r="L1127" i="1"/>
  <c r="K1126" i="1"/>
  <c r="J1126" i="1"/>
  <c r="R1126" i="1"/>
  <c r="Q1126" i="1"/>
  <c r="P1126" i="1"/>
  <c r="O1126" i="1"/>
  <c r="N1126" i="1"/>
  <c r="M1126" i="1"/>
  <c r="L1126" i="1"/>
  <c r="B1125" i="1"/>
  <c r="R1125" i="1"/>
  <c r="J1125" i="1"/>
  <c r="K1125" i="1"/>
  <c r="L1125" i="1"/>
  <c r="M1125" i="1"/>
  <c r="N1125" i="1"/>
  <c r="O1125" i="1"/>
  <c r="P1125" i="1"/>
  <c r="Q1125" i="1"/>
  <c r="M1124" i="1"/>
  <c r="J1124" i="1"/>
  <c r="K1124" i="1"/>
  <c r="L1124" i="1"/>
  <c r="R1124" i="1"/>
  <c r="Q1124" i="1"/>
  <c r="P1124" i="1"/>
  <c r="N1124" i="1"/>
  <c r="O1124" i="1"/>
  <c r="R1123" i="1"/>
  <c r="M1123" i="1"/>
  <c r="L1123" i="1"/>
  <c r="K1123" i="1"/>
  <c r="J1123" i="1"/>
  <c r="N1123" i="1"/>
  <c r="O1123" i="1"/>
  <c r="P1123" i="1"/>
  <c r="Q1123" i="1"/>
  <c r="Q1122" i="1"/>
  <c r="P1122" i="1"/>
  <c r="O1122" i="1"/>
  <c r="N1122" i="1"/>
  <c r="M1122" i="1"/>
  <c r="L1122" i="1"/>
  <c r="K1122" i="1"/>
  <c r="J1122" i="1"/>
  <c r="R1122" i="1"/>
  <c r="N1121" i="1"/>
  <c r="O1121" i="1"/>
  <c r="R1121" i="1"/>
  <c r="Q1121" i="1"/>
  <c r="P1121" i="1"/>
  <c r="J1121" i="1"/>
  <c r="M1121" i="1"/>
  <c r="L1121" i="1"/>
  <c r="K1121" i="1"/>
  <c r="O1120" i="1"/>
  <c r="P1120" i="1"/>
  <c r="Q1120" i="1"/>
  <c r="B1120" i="1"/>
  <c r="K1120" i="1"/>
  <c r="J1120" i="1"/>
  <c r="L1120" i="1"/>
  <c r="R1120" i="1"/>
  <c r="M1120" i="1"/>
  <c r="N1120" i="1"/>
  <c r="J1119" i="1"/>
  <c r="N1119" i="1"/>
  <c r="L1119" i="1"/>
  <c r="B1119" i="1"/>
  <c r="R1119" i="1"/>
  <c r="Q1119" i="1"/>
  <c r="O1119" i="1"/>
  <c r="P1119" i="1"/>
  <c r="M1119" i="1"/>
  <c r="K1119" i="1"/>
  <c r="N1118" i="1"/>
  <c r="R1118" i="1"/>
  <c r="Q1118" i="1"/>
  <c r="P1118" i="1"/>
  <c r="O1118" i="1"/>
  <c r="M1118" i="1"/>
  <c r="L1118" i="1"/>
  <c r="K1118" i="1"/>
  <c r="J1118" i="1"/>
  <c r="P1117" i="1"/>
  <c r="L1117" i="1"/>
  <c r="M1117" i="1"/>
  <c r="N1117" i="1"/>
  <c r="O1117" i="1"/>
  <c r="B1117" i="1"/>
  <c r="A1117" i="1"/>
  <c r="J1117" i="1"/>
  <c r="K1117" i="1"/>
  <c r="R1117" i="1"/>
  <c r="Q1117" i="1"/>
  <c r="N1116" i="1"/>
  <c r="A1116" i="1"/>
  <c r="M1116" i="1"/>
  <c r="L1116" i="1"/>
  <c r="K1116" i="1"/>
  <c r="B1116" i="1"/>
  <c r="J1116" i="1"/>
  <c r="R1116" i="1"/>
  <c r="Q1116" i="1"/>
  <c r="P1116" i="1"/>
  <c r="O1116" i="1"/>
  <c r="L1115" i="1"/>
  <c r="N1115" i="1"/>
  <c r="M1115" i="1"/>
  <c r="J1115" i="1"/>
  <c r="K1115" i="1"/>
  <c r="R1115" i="1"/>
  <c r="Q1115" i="1"/>
  <c r="P1115" i="1"/>
  <c r="O1115" i="1"/>
  <c r="N1114" i="1"/>
  <c r="M1114" i="1"/>
  <c r="L1114" i="1"/>
  <c r="K1114" i="1"/>
  <c r="J1114" i="1"/>
  <c r="R1114" i="1"/>
  <c r="Q1114" i="1"/>
  <c r="P1114" i="1"/>
  <c r="O1114" i="1"/>
  <c r="R1113" i="1"/>
  <c r="Q1113" i="1"/>
  <c r="P1113" i="1"/>
  <c r="O1113" i="1"/>
  <c r="N1113" i="1"/>
  <c r="M1113" i="1"/>
  <c r="L1113" i="1"/>
  <c r="K1113" i="1"/>
  <c r="J1113" i="1"/>
  <c r="N1112" i="1"/>
  <c r="M1112" i="1"/>
  <c r="L1112" i="1"/>
  <c r="K1112" i="1"/>
  <c r="J1112" i="1"/>
  <c r="R1112" i="1"/>
  <c r="Q1112" i="1"/>
  <c r="P1112" i="1"/>
  <c r="O1112" i="1"/>
  <c r="N1111" i="1"/>
  <c r="M1111" i="1"/>
  <c r="L1111" i="1"/>
  <c r="K1111" i="1"/>
  <c r="J1111" i="1"/>
  <c r="R1111" i="1"/>
  <c r="Q1111" i="1"/>
  <c r="P1111" i="1"/>
  <c r="O1111" i="1"/>
  <c r="B1110" i="1"/>
  <c r="A1110" i="1"/>
  <c r="R1110" i="1"/>
  <c r="Q1110" i="1"/>
  <c r="P1110" i="1"/>
  <c r="O1110" i="1"/>
  <c r="N1110" i="1"/>
  <c r="M1110" i="1"/>
  <c r="L1110" i="1"/>
  <c r="K1110" i="1"/>
  <c r="J1110" i="1"/>
  <c r="B1109" i="1"/>
  <c r="J1109" i="1"/>
  <c r="A1109" i="1"/>
  <c r="R1109" i="1"/>
  <c r="Q1109" i="1"/>
  <c r="P1109" i="1"/>
  <c r="O1109" i="1"/>
  <c r="N1109" i="1"/>
  <c r="M1109" i="1"/>
  <c r="L1109" i="1"/>
  <c r="K1109" i="1"/>
  <c r="J1108" i="1"/>
  <c r="R1108" i="1"/>
  <c r="Q1108" i="1"/>
  <c r="P1108" i="1"/>
  <c r="O1108" i="1"/>
  <c r="N1108" i="1"/>
  <c r="M1108" i="1"/>
  <c r="L1108" i="1"/>
  <c r="K1108" i="1"/>
  <c r="B1107" i="1"/>
  <c r="R1107" i="1"/>
  <c r="Q1107" i="1"/>
  <c r="P1107" i="1"/>
  <c r="O1107" i="1"/>
  <c r="N1107" i="1"/>
  <c r="M1107" i="1"/>
  <c r="L1107" i="1"/>
  <c r="K1107" i="1"/>
  <c r="J1107" i="1"/>
  <c r="R1106" i="1"/>
  <c r="Q1106" i="1"/>
  <c r="P1106" i="1"/>
  <c r="O1106" i="1"/>
  <c r="N1106" i="1"/>
  <c r="M1106" i="1"/>
  <c r="L1106" i="1"/>
  <c r="K1106" i="1"/>
  <c r="J1106" i="1"/>
  <c r="Q1105" i="1"/>
  <c r="R1105" i="1"/>
  <c r="P1105" i="1"/>
  <c r="O1105" i="1"/>
  <c r="N1105" i="1"/>
  <c r="M1105" i="1"/>
  <c r="L1105" i="1"/>
  <c r="K1105" i="1"/>
  <c r="J1105" i="1"/>
  <c r="P1104" i="1"/>
  <c r="R1104" i="1"/>
  <c r="M1104" i="1"/>
  <c r="N1104" i="1"/>
  <c r="O1104" i="1"/>
  <c r="Q1104" i="1"/>
  <c r="J1104" i="1"/>
  <c r="K1104" i="1"/>
  <c r="L1104" i="1"/>
  <c r="A1103" i="1"/>
  <c r="B1103" i="1"/>
  <c r="P1103" i="1"/>
  <c r="Q1103" i="1"/>
  <c r="R1103" i="1"/>
  <c r="J1103" i="1"/>
  <c r="K1103" i="1"/>
  <c r="L1103" i="1"/>
  <c r="M1103" i="1"/>
  <c r="N1103" i="1"/>
  <c r="O1103" i="1"/>
  <c r="M1102" i="1"/>
  <c r="N1102" i="1"/>
  <c r="O1102" i="1"/>
  <c r="P1102" i="1"/>
  <c r="J1102" i="1"/>
  <c r="L1102" i="1"/>
  <c r="Q1102" i="1"/>
  <c r="K1102" i="1"/>
  <c r="R1102" i="1"/>
  <c r="A1101" i="1"/>
  <c r="K1101" i="1"/>
  <c r="L1101" i="1"/>
  <c r="M1101" i="1"/>
  <c r="N1101" i="1"/>
  <c r="O1101" i="1"/>
  <c r="P1101" i="1"/>
  <c r="Q1101" i="1"/>
  <c r="R1101" i="1"/>
  <c r="J1101" i="1"/>
  <c r="N1100" i="1"/>
  <c r="M1100" i="1"/>
  <c r="L1100" i="1"/>
  <c r="K1100" i="1"/>
  <c r="J1100" i="1"/>
  <c r="R1100" i="1"/>
  <c r="Q1100" i="1"/>
  <c r="B1100" i="1"/>
  <c r="P1100" i="1"/>
  <c r="A1100" i="1"/>
  <c r="O1100" i="1"/>
  <c r="R1099" i="1"/>
  <c r="P1099" i="1"/>
  <c r="K1099" i="1"/>
  <c r="Q1099" i="1"/>
  <c r="O1099" i="1"/>
  <c r="L1099" i="1"/>
  <c r="M1099" i="1"/>
  <c r="N1099" i="1"/>
  <c r="B1099" i="1"/>
  <c r="J1099" i="1"/>
  <c r="A1099" i="1"/>
  <c r="K1098" i="1"/>
  <c r="L1098" i="1"/>
  <c r="M1098" i="1"/>
  <c r="A1098" i="1"/>
  <c r="O1098" i="1"/>
  <c r="N1098" i="1"/>
  <c r="P1098" i="1"/>
  <c r="Q1098" i="1"/>
  <c r="R1098" i="1"/>
  <c r="B1098" i="1"/>
  <c r="J1098" i="1"/>
  <c r="P1097" i="1"/>
  <c r="Q1097" i="1"/>
  <c r="B1097" i="1"/>
  <c r="L1097" i="1"/>
  <c r="O1097" i="1"/>
  <c r="N1097" i="1"/>
  <c r="M1097" i="1"/>
  <c r="K1097" i="1"/>
  <c r="J1097" i="1"/>
  <c r="R1097" i="1"/>
  <c r="B1096" i="1"/>
  <c r="P1096" i="1"/>
  <c r="Q1096" i="1"/>
  <c r="K1096" i="1"/>
  <c r="L1096" i="1"/>
  <c r="M1096" i="1"/>
  <c r="A1096" i="1"/>
  <c r="O1096" i="1"/>
  <c r="J1096" i="1"/>
  <c r="R1096" i="1"/>
  <c r="N1096" i="1"/>
  <c r="R1095" i="1"/>
  <c r="O1095" i="1"/>
  <c r="N1095" i="1"/>
  <c r="M1095" i="1"/>
  <c r="L1095" i="1"/>
  <c r="K1095" i="1"/>
  <c r="P1095" i="1"/>
  <c r="J1095" i="1"/>
  <c r="Q1095" i="1"/>
  <c r="R1094" i="1"/>
  <c r="Q1094" i="1"/>
  <c r="P1094" i="1"/>
  <c r="O1094" i="1"/>
  <c r="N1094" i="1"/>
  <c r="J1094" i="1"/>
  <c r="K1094" i="1"/>
  <c r="L1094" i="1"/>
  <c r="M1094" i="1"/>
  <c r="K1093" i="1"/>
  <c r="J1093" i="1"/>
  <c r="R1093" i="1"/>
  <c r="Q1093" i="1"/>
  <c r="P1093" i="1"/>
  <c r="O1093" i="1"/>
  <c r="N1093" i="1"/>
  <c r="M1093" i="1"/>
  <c r="L1093" i="1"/>
  <c r="B1092" i="1"/>
  <c r="M1092" i="1"/>
  <c r="J1092" i="1"/>
  <c r="R1092" i="1"/>
  <c r="Q1092" i="1"/>
  <c r="P1092" i="1"/>
  <c r="O1092" i="1"/>
  <c r="N1092" i="1"/>
  <c r="L1092" i="1"/>
  <c r="K1092" i="1"/>
  <c r="R1091" i="1"/>
  <c r="Q1091" i="1"/>
  <c r="P1091" i="1"/>
  <c r="O1091" i="1"/>
  <c r="N1091" i="1"/>
  <c r="M1091" i="1"/>
  <c r="L1091" i="1"/>
  <c r="K1091" i="1"/>
  <c r="J1091" i="1"/>
  <c r="B1090" i="1"/>
  <c r="R1090" i="1"/>
  <c r="Q1090" i="1"/>
  <c r="P1090" i="1"/>
  <c r="O1090" i="1"/>
  <c r="N1090" i="1"/>
  <c r="M1090" i="1"/>
  <c r="L1090" i="1"/>
  <c r="K1090" i="1"/>
  <c r="J1090" i="1"/>
  <c r="L1089" i="1"/>
  <c r="M1089" i="1"/>
  <c r="J1089" i="1"/>
  <c r="K1089" i="1"/>
  <c r="R1089" i="1"/>
  <c r="Q1089" i="1"/>
  <c r="P1089" i="1"/>
  <c r="O1089" i="1"/>
  <c r="N1089" i="1"/>
  <c r="M1088" i="1"/>
  <c r="B1088" i="1"/>
  <c r="P1088" i="1"/>
  <c r="L1088" i="1"/>
  <c r="Q1088" i="1"/>
  <c r="O1088" i="1"/>
  <c r="N1088" i="1"/>
  <c r="K1088" i="1"/>
  <c r="J1088" i="1"/>
  <c r="R1088" i="1"/>
  <c r="O1087" i="1"/>
  <c r="K1087" i="1"/>
  <c r="N1087" i="1"/>
  <c r="P1087" i="1"/>
  <c r="R1087" i="1"/>
  <c r="J1087" i="1"/>
  <c r="Q1087" i="1"/>
  <c r="M1087" i="1"/>
  <c r="L1087" i="1"/>
  <c r="Q1086" i="1"/>
  <c r="O1086" i="1"/>
  <c r="K1086" i="1"/>
  <c r="J1086" i="1"/>
  <c r="L1086" i="1"/>
  <c r="M1086" i="1"/>
  <c r="P1086" i="1"/>
  <c r="R1086" i="1"/>
  <c r="N1086" i="1"/>
  <c r="N1085" i="1"/>
  <c r="Q1085" i="1"/>
  <c r="M1085" i="1"/>
  <c r="J1085" i="1"/>
  <c r="O1085" i="1"/>
  <c r="R1085" i="1"/>
  <c r="K1085" i="1"/>
  <c r="P1085" i="1"/>
  <c r="L1085" i="1"/>
  <c r="J1084" i="1"/>
  <c r="K1084" i="1"/>
  <c r="P1084" i="1"/>
  <c r="R1084" i="1"/>
  <c r="Q1084" i="1"/>
  <c r="O1084" i="1"/>
  <c r="N1084" i="1"/>
  <c r="M1084" i="1"/>
  <c r="L1084" i="1"/>
  <c r="N1083" i="1"/>
  <c r="M1083" i="1"/>
  <c r="L1083" i="1"/>
  <c r="B1083" i="1"/>
  <c r="K1083" i="1"/>
  <c r="J1083" i="1"/>
  <c r="P1083" i="1"/>
  <c r="A1083" i="1"/>
  <c r="R1083" i="1"/>
  <c r="Q1083" i="1"/>
  <c r="O1083" i="1"/>
  <c r="R1082" i="1"/>
  <c r="Q1082" i="1"/>
  <c r="P1082" i="1"/>
  <c r="O1082" i="1"/>
  <c r="M1082" i="1"/>
  <c r="L1082" i="1"/>
  <c r="B1082" i="1"/>
  <c r="N1082" i="1"/>
  <c r="J1082" i="1"/>
  <c r="A1082" i="1"/>
  <c r="K1082" i="1"/>
  <c r="M1081" i="1"/>
  <c r="L1081" i="1"/>
  <c r="K1081" i="1"/>
  <c r="J1081" i="1"/>
  <c r="A1081" i="1"/>
  <c r="R1081" i="1"/>
  <c r="B1081" i="1"/>
  <c r="Q1081" i="1"/>
  <c r="P1081" i="1"/>
  <c r="O1081" i="1"/>
  <c r="N1081" i="1"/>
  <c r="N1080" i="1"/>
  <c r="M1080" i="1"/>
  <c r="L1080" i="1"/>
  <c r="K1080" i="1"/>
  <c r="J1080" i="1"/>
  <c r="R1080" i="1"/>
  <c r="A1080" i="1"/>
  <c r="O1080" i="1"/>
  <c r="Q1080" i="1"/>
  <c r="P1080" i="1"/>
  <c r="B1080" i="1"/>
  <c r="R1079" i="1"/>
  <c r="Q1079" i="1"/>
  <c r="O1079" i="1"/>
  <c r="M1079" i="1"/>
  <c r="N1079" i="1"/>
  <c r="P1079" i="1"/>
  <c r="B1079" i="1"/>
  <c r="L1079" i="1"/>
  <c r="J1079" i="1"/>
  <c r="K1079" i="1"/>
  <c r="A1079" i="1"/>
  <c r="R1078" i="1"/>
  <c r="L1078" i="1"/>
  <c r="P1078" i="1"/>
  <c r="O1078" i="1"/>
  <c r="N1078" i="1"/>
  <c r="M1078" i="1"/>
  <c r="B1078" i="1"/>
  <c r="K1078" i="1"/>
  <c r="J1078" i="1"/>
  <c r="Q1078" i="1"/>
  <c r="A1078" i="1"/>
  <c r="B1077" i="1"/>
  <c r="Q1077" i="1"/>
  <c r="R1077" i="1"/>
  <c r="O1077" i="1"/>
  <c r="L1077" i="1"/>
  <c r="M1077" i="1"/>
  <c r="K1077" i="1"/>
  <c r="N1077" i="1"/>
  <c r="P1077" i="1"/>
  <c r="J1077" i="1"/>
  <c r="Q1076" i="1"/>
  <c r="M1076" i="1"/>
  <c r="J1076" i="1"/>
  <c r="O1076" i="1"/>
  <c r="P1076" i="1"/>
  <c r="N1076" i="1"/>
  <c r="K1076" i="1"/>
  <c r="L1076" i="1"/>
  <c r="B1076" i="1"/>
  <c r="A1076" i="1"/>
  <c r="R1076" i="1"/>
  <c r="L1075" i="1"/>
  <c r="Q1075" i="1"/>
  <c r="J1075" i="1"/>
  <c r="P1075" i="1"/>
  <c r="R1075" i="1"/>
  <c r="O1075" i="1"/>
  <c r="N1075" i="1"/>
  <c r="M1075" i="1"/>
  <c r="K1075" i="1"/>
  <c r="N1074" i="1"/>
  <c r="M1074" i="1"/>
  <c r="K1074" i="1"/>
  <c r="J1074" i="1"/>
  <c r="A1074" i="1"/>
  <c r="L1074" i="1"/>
  <c r="R1074" i="1"/>
  <c r="Q1074" i="1"/>
  <c r="P1074" i="1"/>
  <c r="O1074" i="1"/>
  <c r="B1074" i="1"/>
  <c r="R1073" i="1"/>
  <c r="J1073" i="1"/>
  <c r="Q1073" i="1"/>
  <c r="B1073" i="1"/>
  <c r="K1073" i="1"/>
  <c r="L1073" i="1"/>
  <c r="M1073" i="1"/>
  <c r="N1073" i="1"/>
  <c r="O1073" i="1"/>
  <c r="P1073" i="1"/>
  <c r="A1073" i="1"/>
  <c r="J1072" i="1"/>
  <c r="Q1072" i="1"/>
  <c r="R1072" i="1"/>
  <c r="O1072" i="1"/>
  <c r="N1072" i="1"/>
  <c r="M1072" i="1"/>
  <c r="L1072" i="1"/>
  <c r="K1072" i="1"/>
  <c r="P1072" i="1"/>
  <c r="P1071" i="1"/>
  <c r="K1071" i="1"/>
  <c r="L1071" i="1"/>
  <c r="J1071" i="1"/>
  <c r="M1071" i="1"/>
  <c r="Q1071" i="1"/>
  <c r="B1071" i="1"/>
  <c r="O1071" i="1"/>
  <c r="N1071" i="1"/>
  <c r="R1071" i="1"/>
  <c r="A1071" i="1"/>
  <c r="L1070" i="1"/>
  <c r="M1070" i="1"/>
  <c r="N1070" i="1"/>
  <c r="P1070" i="1"/>
  <c r="Q1070" i="1"/>
  <c r="R1070" i="1"/>
  <c r="B1070" i="1"/>
  <c r="A1070" i="1"/>
  <c r="O1070" i="1"/>
  <c r="J1070" i="1"/>
  <c r="K1070" i="1"/>
  <c r="K1069" i="1"/>
  <c r="J1069" i="1"/>
  <c r="R1069" i="1"/>
  <c r="Q1069" i="1"/>
  <c r="P1069" i="1"/>
  <c r="O1069" i="1"/>
  <c r="A1069" i="1"/>
  <c r="N1069" i="1"/>
  <c r="B1069" i="1"/>
  <c r="M1069" i="1"/>
  <c r="L1069" i="1"/>
  <c r="L1068" i="1"/>
  <c r="J1068" i="1"/>
  <c r="M1068" i="1"/>
  <c r="P1068" i="1"/>
  <c r="B1068" i="1"/>
  <c r="R1068" i="1"/>
  <c r="O1068" i="1"/>
  <c r="K1068" i="1"/>
  <c r="N1068" i="1"/>
  <c r="A1068" i="1"/>
  <c r="Q1068" i="1"/>
  <c r="B1067" i="1"/>
  <c r="K1067" i="1"/>
  <c r="Q1067" i="1"/>
  <c r="O1067" i="1"/>
  <c r="R1067" i="1"/>
  <c r="A1067" i="1"/>
  <c r="N1067" i="1"/>
  <c r="M1067" i="1"/>
  <c r="P1067" i="1"/>
  <c r="L1067" i="1"/>
  <c r="J1067" i="1"/>
  <c r="K1066" i="1"/>
  <c r="M1066" i="1"/>
  <c r="R1066" i="1"/>
  <c r="N1066" i="1"/>
  <c r="L1066" i="1"/>
  <c r="Q1066" i="1"/>
  <c r="P1066" i="1"/>
  <c r="O1066" i="1"/>
  <c r="B1066" i="1"/>
  <c r="A1066" i="1"/>
  <c r="J1066" i="1"/>
  <c r="J1065" i="1"/>
  <c r="B1065" i="1"/>
  <c r="A1065" i="1"/>
  <c r="R1065" i="1"/>
  <c r="Q1065" i="1"/>
  <c r="P1065" i="1"/>
  <c r="O1065" i="1"/>
  <c r="N1065" i="1"/>
  <c r="M1065" i="1"/>
  <c r="L1065" i="1"/>
  <c r="K1065" i="1"/>
  <c r="B1064" i="1"/>
  <c r="M1064" i="1"/>
  <c r="K1064" i="1"/>
  <c r="Q1064" i="1"/>
  <c r="P1064" i="1"/>
  <c r="O1064" i="1"/>
  <c r="N1064" i="1"/>
  <c r="L1064" i="1"/>
  <c r="J1064" i="1"/>
  <c r="R1064" i="1"/>
  <c r="A1064" i="1"/>
  <c r="B1063" i="1"/>
  <c r="A1063" i="1"/>
  <c r="J1063" i="1"/>
  <c r="M1063" i="1"/>
  <c r="O1063" i="1"/>
  <c r="Q1063" i="1"/>
  <c r="R1063" i="1"/>
  <c r="P1063" i="1"/>
  <c r="N1063" i="1"/>
  <c r="L1063" i="1"/>
  <c r="K1063" i="1"/>
  <c r="L1062" i="1"/>
  <c r="J1062" i="1"/>
  <c r="B1062" i="1"/>
  <c r="A1062" i="1"/>
  <c r="R1062" i="1"/>
  <c r="P1062" i="1"/>
  <c r="Q1062" i="1"/>
  <c r="O1062" i="1"/>
  <c r="M1062" i="1"/>
  <c r="K1062" i="1"/>
  <c r="N1062" i="1"/>
  <c r="O1061" i="1"/>
  <c r="J1061" i="1"/>
  <c r="N1061" i="1"/>
  <c r="P1061" i="1"/>
  <c r="R1061" i="1"/>
  <c r="L1061" i="1"/>
  <c r="K1061" i="1"/>
  <c r="M1061" i="1"/>
  <c r="Q1061" i="1"/>
  <c r="K1060" i="1"/>
  <c r="J1060" i="1"/>
  <c r="R1060" i="1"/>
  <c r="Q1060" i="1"/>
  <c r="L1060" i="1"/>
  <c r="O1060" i="1"/>
  <c r="B1060" i="1"/>
  <c r="M1060" i="1"/>
  <c r="N1060" i="1"/>
  <c r="P1060" i="1"/>
  <c r="A1060" i="1"/>
  <c r="Q1059" i="1"/>
  <c r="K1059" i="1"/>
  <c r="N1059" i="1"/>
  <c r="P1059" i="1"/>
  <c r="J1059" i="1"/>
  <c r="L1059" i="1"/>
  <c r="M1059" i="1"/>
  <c r="R1059" i="1"/>
  <c r="O1059" i="1"/>
  <c r="A1059" i="1"/>
  <c r="B1059" i="1"/>
  <c r="N1058" i="1"/>
  <c r="J1058" i="1"/>
  <c r="B1058" i="1"/>
  <c r="M1058" i="1"/>
  <c r="L1058" i="1"/>
  <c r="K1058" i="1"/>
  <c r="R1058" i="1"/>
  <c r="A1058" i="1"/>
  <c r="O1058" i="1"/>
  <c r="Q1058" i="1"/>
  <c r="P1058" i="1"/>
  <c r="N1057" i="1"/>
  <c r="R1057" i="1"/>
  <c r="J1057" i="1"/>
  <c r="L1057" i="1"/>
  <c r="B1057" i="1"/>
  <c r="O1057" i="1"/>
  <c r="K1057" i="1"/>
  <c r="M1057" i="1"/>
  <c r="Q1057" i="1"/>
  <c r="P1057" i="1"/>
  <c r="O1056" i="1"/>
  <c r="M1056" i="1"/>
  <c r="A1056" i="1"/>
  <c r="B1056" i="1"/>
  <c r="N1056" i="1"/>
  <c r="J1056" i="1"/>
  <c r="K1056" i="1"/>
  <c r="Q1056" i="1"/>
  <c r="P1056" i="1"/>
  <c r="L1056" i="1"/>
  <c r="R1056" i="1"/>
  <c r="M1055" i="1"/>
  <c r="P1055" i="1"/>
  <c r="Q1055" i="1"/>
  <c r="R1055" i="1"/>
  <c r="O1055" i="1"/>
  <c r="J1055" i="1"/>
  <c r="N1055" i="1"/>
  <c r="L1055" i="1"/>
  <c r="K1055" i="1"/>
  <c r="K1054" i="1"/>
  <c r="J1054" i="1"/>
  <c r="M1054" i="1"/>
  <c r="A1054" i="1"/>
  <c r="P1054" i="1"/>
  <c r="B1054" i="1"/>
  <c r="N1054" i="1"/>
  <c r="R1054" i="1"/>
  <c r="O1054" i="1"/>
  <c r="Q1054" i="1"/>
  <c r="L1054" i="1"/>
  <c r="R1053" i="1"/>
  <c r="N1053" i="1"/>
  <c r="M1053" i="1"/>
  <c r="J1053" i="1"/>
  <c r="A1053" i="1"/>
  <c r="Q1053" i="1"/>
  <c r="O1053" i="1"/>
  <c r="P1053" i="1"/>
  <c r="K1053" i="1"/>
  <c r="L1053" i="1"/>
  <c r="A1052" i="1"/>
  <c r="M1052" i="1"/>
  <c r="O1052" i="1"/>
  <c r="Q1052" i="1"/>
  <c r="K1052" i="1"/>
  <c r="L1052" i="1"/>
  <c r="N1052" i="1"/>
  <c r="R1052" i="1"/>
  <c r="P1052" i="1"/>
  <c r="J1052" i="1"/>
  <c r="B1052" i="1"/>
  <c r="A1051" i="1"/>
  <c r="Q1051" i="1"/>
  <c r="N1051" i="1"/>
  <c r="J1051" i="1"/>
  <c r="K1051" i="1"/>
  <c r="M1051" i="1"/>
  <c r="R1051" i="1"/>
  <c r="P1051" i="1"/>
  <c r="L1051" i="1"/>
  <c r="O1051" i="1"/>
  <c r="M1050" i="1"/>
  <c r="R1050" i="1"/>
  <c r="J1050" i="1"/>
  <c r="O1050" i="1"/>
  <c r="N1050" i="1"/>
  <c r="B1050" i="1"/>
  <c r="Q1050" i="1"/>
  <c r="L1050" i="1"/>
  <c r="P1050" i="1"/>
  <c r="A1050" i="1"/>
  <c r="K1050" i="1"/>
  <c r="B1049" i="1"/>
  <c r="P1049" i="1"/>
  <c r="K1049" i="1"/>
  <c r="L1049" i="1"/>
  <c r="J1049" i="1"/>
  <c r="N1049" i="1"/>
  <c r="O1049" i="1"/>
  <c r="Q1049" i="1"/>
  <c r="M1049" i="1"/>
  <c r="R1049" i="1"/>
  <c r="K1048" i="1"/>
  <c r="L1048" i="1"/>
  <c r="B1048" i="1"/>
  <c r="Q1048" i="1"/>
  <c r="O1048" i="1"/>
  <c r="P1048" i="1"/>
  <c r="J1048" i="1"/>
  <c r="N1048" i="1"/>
  <c r="R1048" i="1"/>
  <c r="M1048" i="1"/>
  <c r="K1047" i="1"/>
  <c r="J1047" i="1"/>
  <c r="Q1047" i="1"/>
  <c r="L1047" i="1"/>
  <c r="P1047" i="1"/>
  <c r="N1047" i="1"/>
  <c r="R1047" i="1"/>
  <c r="O1047" i="1"/>
  <c r="M1047" i="1"/>
  <c r="M1046" i="1"/>
  <c r="P1046" i="1"/>
  <c r="R1046" i="1"/>
  <c r="L1046" i="1"/>
  <c r="J1046" i="1"/>
  <c r="Q1046" i="1"/>
  <c r="O1046" i="1"/>
  <c r="K1046" i="1"/>
  <c r="N1046" i="1"/>
  <c r="K1045" i="1"/>
  <c r="L1045" i="1"/>
  <c r="M1045" i="1"/>
  <c r="N1045" i="1"/>
  <c r="R1045" i="1"/>
  <c r="O1045" i="1"/>
  <c r="Q1045" i="1"/>
  <c r="J1045" i="1"/>
  <c r="B1045" i="1"/>
  <c r="P1045" i="1"/>
  <c r="A1045" i="1"/>
  <c r="J1044" i="1"/>
  <c r="Q1044" i="1"/>
  <c r="R1044" i="1"/>
  <c r="A1044" i="1"/>
  <c r="K1044" i="1"/>
  <c r="M1044" i="1"/>
  <c r="L1044" i="1"/>
  <c r="O1044" i="1"/>
  <c r="N1044" i="1"/>
  <c r="P1044" i="1"/>
  <c r="B1044" i="1"/>
  <c r="O1043" i="1"/>
  <c r="L1043" i="1"/>
  <c r="J1043" i="1"/>
  <c r="Q1043" i="1"/>
  <c r="M1043" i="1"/>
  <c r="N1043" i="1"/>
  <c r="K1043" i="1"/>
  <c r="P1043" i="1"/>
  <c r="R1043" i="1"/>
  <c r="L1042" i="1"/>
  <c r="J1042" i="1"/>
  <c r="N1042" i="1"/>
  <c r="P1042" i="1"/>
  <c r="Q1042" i="1"/>
  <c r="K1042" i="1"/>
  <c r="R1042" i="1"/>
  <c r="M1042" i="1"/>
  <c r="O1042" i="1"/>
  <c r="R1041" i="1"/>
  <c r="K1041" i="1"/>
  <c r="O1041" i="1"/>
  <c r="M1041" i="1"/>
  <c r="J1041" i="1"/>
  <c r="N1041" i="1"/>
  <c r="P1041" i="1"/>
  <c r="L1041" i="1"/>
  <c r="Q1041" i="1"/>
  <c r="L1040" i="1"/>
  <c r="J1040" i="1"/>
  <c r="K1040" i="1"/>
  <c r="M1040" i="1"/>
  <c r="Q1040" i="1"/>
  <c r="R1040" i="1"/>
  <c r="O1040" i="1"/>
  <c r="P1040" i="1"/>
  <c r="N1040" i="1"/>
  <c r="N1039" i="1"/>
  <c r="L1039" i="1"/>
  <c r="O1039" i="1"/>
  <c r="J1039" i="1"/>
  <c r="R1039" i="1"/>
  <c r="P1039" i="1"/>
  <c r="Q1039" i="1"/>
  <c r="M1039" i="1"/>
  <c r="K1039" i="1"/>
  <c r="J1038" i="1"/>
  <c r="N1038" i="1"/>
  <c r="R1038" i="1"/>
  <c r="L1038" i="1"/>
  <c r="P1038" i="1"/>
  <c r="M1038" i="1"/>
  <c r="K1038" i="1"/>
  <c r="O1038" i="1"/>
  <c r="Q1038" i="1"/>
  <c r="P1037" i="1"/>
  <c r="Q1037" i="1"/>
  <c r="K1037" i="1"/>
  <c r="M1037" i="1"/>
  <c r="O1037" i="1"/>
  <c r="R1037" i="1"/>
  <c r="N1037" i="1"/>
  <c r="J1037" i="1"/>
  <c r="L1037" i="1"/>
  <c r="R1036" i="1"/>
  <c r="N1036" i="1"/>
  <c r="O1036" i="1"/>
  <c r="P1036" i="1"/>
  <c r="L1036" i="1"/>
  <c r="K1036" i="1"/>
  <c r="Q1036" i="1"/>
  <c r="J1036" i="1"/>
  <c r="M1036" i="1"/>
  <c r="A1035" i="1"/>
  <c r="O1035" i="1"/>
  <c r="N1035" i="1"/>
  <c r="M1035" i="1"/>
  <c r="L1035" i="1"/>
  <c r="J1035" i="1"/>
  <c r="R1035" i="1"/>
  <c r="K1035" i="1"/>
  <c r="Q1035" i="1"/>
  <c r="P1035" i="1"/>
  <c r="B1035" i="1"/>
  <c r="P1034" i="1"/>
  <c r="R1034" i="1"/>
  <c r="A1034" i="1"/>
  <c r="M1034" i="1"/>
  <c r="Q1034" i="1"/>
  <c r="B1034" i="1"/>
  <c r="O1034" i="1"/>
  <c r="N1034" i="1"/>
  <c r="L1034" i="1"/>
  <c r="K1034" i="1"/>
  <c r="J1034" i="1"/>
  <c r="B1033" i="1"/>
  <c r="L1033" i="1"/>
  <c r="R1033" i="1"/>
  <c r="Q1033" i="1"/>
  <c r="P1033" i="1"/>
  <c r="O1033" i="1"/>
  <c r="N1033" i="1"/>
  <c r="M1033" i="1"/>
  <c r="K1033" i="1"/>
  <c r="J1033" i="1"/>
  <c r="B1032" i="1"/>
  <c r="N1032" i="1"/>
  <c r="M1032" i="1"/>
  <c r="L1032" i="1"/>
  <c r="K1032" i="1"/>
  <c r="O1032" i="1"/>
  <c r="J1032" i="1"/>
  <c r="R1032" i="1"/>
  <c r="Q1032" i="1"/>
  <c r="P1032" i="1"/>
  <c r="L1031" i="1"/>
  <c r="M1031" i="1"/>
  <c r="N1031" i="1"/>
  <c r="O1031" i="1"/>
  <c r="P1031" i="1"/>
  <c r="Q1031" i="1"/>
  <c r="R1031" i="1"/>
  <c r="J1031" i="1"/>
  <c r="K1031" i="1"/>
  <c r="M1030" i="1"/>
  <c r="N1030" i="1"/>
  <c r="O1030" i="1"/>
  <c r="L1030" i="1"/>
  <c r="Q1030" i="1"/>
  <c r="P1030" i="1"/>
  <c r="R1030" i="1"/>
  <c r="J1030" i="1"/>
  <c r="K1030" i="1"/>
  <c r="B1029" i="1"/>
  <c r="M1029" i="1"/>
  <c r="L1029" i="1"/>
  <c r="J1029" i="1"/>
  <c r="K1029" i="1"/>
  <c r="N1029" i="1"/>
  <c r="O1029" i="1"/>
  <c r="P1029" i="1"/>
  <c r="Q1029" i="1"/>
  <c r="R1029" i="1"/>
  <c r="B1028" i="1"/>
  <c r="R1028" i="1"/>
  <c r="N1028" i="1"/>
  <c r="O1028" i="1"/>
  <c r="A1028" i="1"/>
  <c r="P1028" i="1"/>
  <c r="Q1028" i="1"/>
  <c r="M1028" i="1"/>
  <c r="J1028" i="1"/>
  <c r="K1028" i="1"/>
  <c r="L1028" i="1"/>
  <c r="P1027" i="1"/>
  <c r="Q1027" i="1"/>
  <c r="J1027" i="1"/>
  <c r="K1027" i="1"/>
  <c r="L1027" i="1"/>
  <c r="M1027" i="1"/>
  <c r="N1027" i="1"/>
  <c r="O1027" i="1"/>
  <c r="R1027" i="1"/>
  <c r="B1026" i="1"/>
  <c r="L1026" i="1"/>
  <c r="N1026" i="1"/>
  <c r="M1026" i="1"/>
  <c r="K1026" i="1"/>
  <c r="P1026" i="1"/>
  <c r="R1026" i="1"/>
  <c r="O1026" i="1"/>
  <c r="J1026" i="1"/>
  <c r="Q1026" i="1"/>
  <c r="L1025" i="1"/>
  <c r="M1025" i="1"/>
  <c r="N1025" i="1"/>
  <c r="O1025" i="1"/>
  <c r="P1025" i="1"/>
  <c r="Q1025" i="1"/>
  <c r="R1025" i="1"/>
  <c r="J1025" i="1"/>
  <c r="K1025" i="1"/>
  <c r="R1024" i="1"/>
  <c r="J1024" i="1"/>
  <c r="K1024" i="1"/>
  <c r="L1024" i="1"/>
  <c r="M1024" i="1"/>
  <c r="N1024" i="1"/>
  <c r="O1024" i="1"/>
  <c r="Q1024" i="1"/>
  <c r="P1024" i="1"/>
  <c r="O1023" i="1"/>
  <c r="Q1023" i="1"/>
  <c r="R1023" i="1"/>
  <c r="N1023" i="1"/>
  <c r="M1023" i="1"/>
  <c r="P1023" i="1"/>
  <c r="J1023" i="1"/>
  <c r="L1023" i="1"/>
  <c r="K1023" i="1"/>
  <c r="J1022" i="1"/>
  <c r="R1022" i="1"/>
  <c r="Q1022" i="1"/>
  <c r="P1022" i="1"/>
  <c r="O1022" i="1"/>
  <c r="N1022" i="1"/>
  <c r="M1022" i="1"/>
  <c r="L1022" i="1"/>
  <c r="K1022" i="1"/>
  <c r="B1021" i="1"/>
  <c r="Q1021" i="1"/>
  <c r="P1021" i="1"/>
  <c r="O1021" i="1"/>
  <c r="N1021" i="1"/>
  <c r="M1021" i="1"/>
  <c r="L1021" i="1"/>
  <c r="K1021" i="1"/>
  <c r="J1021" i="1"/>
  <c r="R1021" i="1"/>
  <c r="B1020" i="1"/>
  <c r="R1020" i="1"/>
  <c r="Q1020" i="1"/>
  <c r="P1020" i="1"/>
  <c r="M1020" i="1"/>
  <c r="J1020" i="1"/>
  <c r="K1020" i="1"/>
  <c r="O1020" i="1"/>
  <c r="L1020" i="1"/>
  <c r="N1020" i="1"/>
  <c r="L1019" i="1"/>
  <c r="M1019" i="1"/>
  <c r="J1019" i="1"/>
  <c r="K1019" i="1"/>
  <c r="R1019" i="1"/>
  <c r="Q1019" i="1"/>
  <c r="P1019" i="1"/>
  <c r="O1019" i="1"/>
  <c r="N1019" i="1"/>
  <c r="N1018" i="1"/>
  <c r="O1018" i="1"/>
  <c r="P1018" i="1"/>
  <c r="Q1018" i="1"/>
  <c r="R1018" i="1"/>
  <c r="K1018" i="1"/>
  <c r="L1018" i="1"/>
  <c r="B1018" i="1"/>
  <c r="M1018" i="1"/>
  <c r="J1018" i="1"/>
  <c r="K1017" i="1"/>
  <c r="L1017" i="1"/>
  <c r="M1017" i="1"/>
  <c r="N1017" i="1"/>
  <c r="O1017" i="1"/>
  <c r="P1017" i="1"/>
  <c r="Q1017" i="1"/>
  <c r="R1017" i="1"/>
  <c r="J1017" i="1"/>
  <c r="L1016" i="1"/>
  <c r="M1016" i="1"/>
  <c r="J1016" i="1"/>
  <c r="Q1016" i="1"/>
  <c r="O1016" i="1"/>
  <c r="P1016" i="1"/>
  <c r="K1016" i="1"/>
  <c r="R1016" i="1"/>
  <c r="N1016" i="1"/>
  <c r="N1015" i="1"/>
  <c r="M1015" i="1"/>
  <c r="L1015" i="1"/>
  <c r="K1015" i="1"/>
  <c r="J1015" i="1"/>
  <c r="R1015" i="1"/>
  <c r="Q1015" i="1"/>
  <c r="P1015" i="1"/>
  <c r="O1015" i="1"/>
  <c r="B1014" i="1"/>
  <c r="N1014" i="1"/>
  <c r="J1014" i="1"/>
  <c r="K1014" i="1"/>
  <c r="L1014" i="1"/>
  <c r="M1014" i="1"/>
  <c r="A1014" i="1"/>
  <c r="R1014" i="1"/>
  <c r="Q1014" i="1"/>
  <c r="P1014" i="1"/>
  <c r="O1014" i="1"/>
  <c r="Q1013" i="1"/>
  <c r="O1013" i="1"/>
  <c r="P1013" i="1"/>
  <c r="R1013" i="1"/>
  <c r="M1013" i="1"/>
  <c r="J1013" i="1"/>
  <c r="K1013" i="1"/>
  <c r="L1013" i="1"/>
  <c r="N1013" i="1"/>
  <c r="B1012" i="1"/>
  <c r="P1012" i="1"/>
  <c r="O1012" i="1"/>
  <c r="N1012" i="1"/>
  <c r="M1012" i="1"/>
  <c r="L1012" i="1"/>
  <c r="J1012" i="1"/>
  <c r="Q1012" i="1"/>
  <c r="R1012" i="1"/>
  <c r="K1012" i="1"/>
  <c r="R1011" i="1"/>
  <c r="Q1011" i="1"/>
  <c r="K1011" i="1"/>
  <c r="L1011" i="1"/>
  <c r="M1011" i="1"/>
  <c r="N1011" i="1"/>
  <c r="O1011" i="1"/>
  <c r="P1011" i="1"/>
  <c r="J1011" i="1"/>
  <c r="B1010" i="1"/>
  <c r="Q1010" i="1"/>
  <c r="P1010" i="1"/>
  <c r="O1010" i="1"/>
  <c r="N1010" i="1"/>
  <c r="M1010" i="1"/>
  <c r="L1010" i="1"/>
  <c r="K1010" i="1"/>
  <c r="J1010" i="1"/>
  <c r="R1010" i="1"/>
  <c r="O1009" i="1"/>
  <c r="R1009" i="1"/>
  <c r="Q1009" i="1"/>
  <c r="P1009" i="1"/>
  <c r="K1009" i="1"/>
  <c r="J1009" i="1"/>
  <c r="L1009" i="1"/>
  <c r="M1009" i="1"/>
  <c r="N1009" i="1"/>
  <c r="L1008" i="1"/>
  <c r="R1008" i="1"/>
  <c r="K1008" i="1"/>
  <c r="J1008" i="1"/>
  <c r="O1008" i="1"/>
  <c r="N1008" i="1"/>
  <c r="P1008" i="1"/>
  <c r="M1008" i="1"/>
  <c r="Q1008" i="1"/>
  <c r="R1007" i="1"/>
  <c r="P1007" i="1"/>
  <c r="N1007" i="1"/>
  <c r="J1007" i="1"/>
  <c r="M1007" i="1"/>
  <c r="K1007" i="1"/>
  <c r="O1007" i="1"/>
  <c r="L1007" i="1"/>
  <c r="Q1007" i="1"/>
  <c r="O1006" i="1"/>
  <c r="K1006" i="1"/>
  <c r="Q1006" i="1"/>
  <c r="M1006" i="1"/>
  <c r="N1006" i="1"/>
  <c r="R1006" i="1"/>
  <c r="P1006" i="1"/>
  <c r="L1006" i="1"/>
  <c r="J1006" i="1"/>
  <c r="O1005" i="1"/>
  <c r="M1005" i="1"/>
  <c r="Q1005" i="1"/>
  <c r="K1005" i="1"/>
  <c r="P1005" i="1"/>
  <c r="L1005" i="1"/>
  <c r="R1005" i="1"/>
  <c r="J1005" i="1"/>
  <c r="N1005" i="1"/>
  <c r="B1004" i="1"/>
  <c r="L1004" i="1"/>
  <c r="K1004" i="1"/>
  <c r="O1004" i="1"/>
  <c r="R1004" i="1"/>
  <c r="N1004" i="1"/>
  <c r="M1004" i="1"/>
  <c r="P1004" i="1"/>
  <c r="Q1004" i="1"/>
  <c r="J1004" i="1"/>
  <c r="N1003" i="1"/>
  <c r="M1003" i="1"/>
  <c r="K1003" i="1"/>
  <c r="P1003" i="1"/>
  <c r="Q1003" i="1"/>
  <c r="J1003" i="1"/>
  <c r="R1003" i="1"/>
  <c r="L1003" i="1"/>
  <c r="O1003" i="1"/>
  <c r="L1002" i="1"/>
  <c r="M1002" i="1"/>
  <c r="P1002" i="1"/>
  <c r="O1002" i="1"/>
  <c r="R1002" i="1"/>
  <c r="Q1002" i="1"/>
  <c r="J1002" i="1"/>
  <c r="N1002" i="1"/>
  <c r="K1002" i="1"/>
  <c r="B1001" i="1"/>
  <c r="M1001" i="1"/>
  <c r="K1001" i="1"/>
  <c r="Q1001" i="1"/>
  <c r="R1001" i="1"/>
  <c r="L1001" i="1"/>
  <c r="J1001" i="1"/>
  <c r="P1001" i="1"/>
  <c r="O1001" i="1"/>
  <c r="N1001" i="1"/>
  <c r="M1000" i="1"/>
  <c r="Q1000" i="1"/>
  <c r="L1000" i="1"/>
  <c r="O1000" i="1"/>
  <c r="P1000" i="1"/>
  <c r="N1000" i="1"/>
  <c r="K1000" i="1"/>
  <c r="J1000" i="1"/>
  <c r="R1000" i="1"/>
  <c r="N999" i="1"/>
  <c r="J999" i="1"/>
  <c r="P999" i="1"/>
  <c r="M999" i="1"/>
  <c r="Q999" i="1"/>
  <c r="O999" i="1"/>
  <c r="L999" i="1"/>
  <c r="K999" i="1"/>
  <c r="R999" i="1"/>
  <c r="R998" i="1"/>
  <c r="M998" i="1"/>
  <c r="B998" i="1"/>
  <c r="O998" i="1"/>
  <c r="P998" i="1"/>
  <c r="J998" i="1"/>
  <c r="Q998" i="1"/>
  <c r="N998" i="1"/>
  <c r="K998" i="1"/>
  <c r="L998" i="1"/>
  <c r="B997" i="1"/>
  <c r="K997" i="1"/>
  <c r="L997" i="1"/>
  <c r="P997" i="1"/>
  <c r="J997" i="1"/>
  <c r="Q997" i="1"/>
  <c r="M997" i="1"/>
  <c r="O997" i="1"/>
  <c r="R997" i="1"/>
  <c r="N997" i="1"/>
  <c r="B996" i="1"/>
  <c r="M996" i="1"/>
  <c r="Q996" i="1"/>
  <c r="L996" i="1"/>
  <c r="O996" i="1"/>
  <c r="J996" i="1"/>
  <c r="R996" i="1"/>
  <c r="N996" i="1"/>
  <c r="P996" i="1"/>
  <c r="K996" i="1"/>
  <c r="Q995" i="1"/>
  <c r="K995" i="1"/>
  <c r="O995" i="1"/>
  <c r="N995" i="1"/>
  <c r="P995" i="1"/>
  <c r="J995" i="1"/>
  <c r="M995" i="1"/>
  <c r="L995" i="1"/>
  <c r="R995" i="1"/>
  <c r="O994" i="1"/>
  <c r="K994" i="1"/>
  <c r="Q994" i="1"/>
  <c r="N994" i="1"/>
  <c r="L994" i="1"/>
  <c r="M994" i="1"/>
  <c r="R994" i="1"/>
  <c r="P994" i="1"/>
  <c r="J994" i="1"/>
  <c r="P993" i="1"/>
  <c r="O993" i="1"/>
  <c r="J993" i="1"/>
  <c r="R993" i="1"/>
  <c r="Q993" i="1"/>
  <c r="L993" i="1"/>
  <c r="K993" i="1"/>
  <c r="N993" i="1"/>
  <c r="M993" i="1"/>
  <c r="P992" i="1"/>
  <c r="O992" i="1"/>
  <c r="J992" i="1"/>
  <c r="M992" i="1"/>
  <c r="R992" i="1"/>
  <c r="N992" i="1"/>
  <c r="K992" i="1"/>
  <c r="L992" i="1"/>
  <c r="Q992" i="1"/>
  <c r="K991" i="1"/>
  <c r="R991" i="1"/>
  <c r="N991" i="1"/>
  <c r="P991" i="1"/>
  <c r="Q991" i="1"/>
  <c r="J991" i="1"/>
  <c r="M991" i="1"/>
  <c r="O991" i="1"/>
  <c r="L991" i="1"/>
  <c r="B990" i="1"/>
  <c r="J990" i="1"/>
  <c r="P990" i="1"/>
  <c r="R990" i="1"/>
  <c r="L990" i="1"/>
  <c r="Q990" i="1"/>
  <c r="N990" i="1"/>
  <c r="M990" i="1"/>
  <c r="K990" i="1"/>
  <c r="O990" i="1"/>
  <c r="B989" i="1"/>
  <c r="O989" i="1"/>
  <c r="P989" i="1"/>
  <c r="R989" i="1"/>
  <c r="L989" i="1"/>
  <c r="N989" i="1"/>
  <c r="J989" i="1"/>
  <c r="Q989" i="1"/>
  <c r="K989" i="1"/>
  <c r="M989" i="1"/>
  <c r="B988" i="1"/>
  <c r="K988" i="1"/>
  <c r="P988" i="1"/>
  <c r="N988" i="1"/>
  <c r="O988" i="1"/>
  <c r="R988" i="1"/>
  <c r="M988" i="1"/>
  <c r="L988" i="1"/>
  <c r="J988" i="1"/>
  <c r="Q988" i="1"/>
  <c r="A987" i="1"/>
  <c r="R987" i="1"/>
  <c r="N987" i="1"/>
  <c r="M987" i="1"/>
  <c r="L987" i="1"/>
  <c r="J987" i="1"/>
  <c r="Q987" i="1"/>
  <c r="K987" i="1"/>
  <c r="O987" i="1"/>
  <c r="P987" i="1"/>
  <c r="B986" i="1"/>
  <c r="P986" i="1"/>
  <c r="L986" i="1"/>
  <c r="M986" i="1"/>
  <c r="O986" i="1"/>
  <c r="J986" i="1"/>
  <c r="K986" i="1"/>
  <c r="Q986" i="1"/>
  <c r="R986" i="1"/>
  <c r="N986" i="1"/>
  <c r="B985" i="1"/>
  <c r="P985" i="1"/>
  <c r="L985" i="1"/>
  <c r="J985" i="1"/>
  <c r="K985" i="1"/>
  <c r="M985" i="1"/>
  <c r="O985" i="1"/>
  <c r="Q985" i="1"/>
  <c r="N985" i="1"/>
  <c r="R985" i="1"/>
  <c r="N984" i="1"/>
  <c r="K984" i="1"/>
  <c r="P984" i="1"/>
  <c r="L984" i="1"/>
  <c r="M984" i="1"/>
  <c r="J984" i="1"/>
  <c r="R984" i="1"/>
  <c r="Q984" i="1"/>
  <c r="O984" i="1"/>
  <c r="Q983" i="1"/>
  <c r="M983" i="1"/>
  <c r="L983" i="1"/>
  <c r="K983" i="1"/>
  <c r="P983" i="1"/>
  <c r="O983" i="1"/>
  <c r="R983" i="1"/>
  <c r="N983" i="1"/>
  <c r="J983" i="1"/>
  <c r="B982" i="1"/>
  <c r="O982" i="1"/>
  <c r="R982" i="1"/>
  <c r="K982" i="1"/>
  <c r="N982" i="1"/>
  <c r="L982" i="1"/>
  <c r="J982" i="1"/>
  <c r="M982" i="1"/>
  <c r="P982" i="1"/>
  <c r="Q982" i="1"/>
  <c r="L981" i="1"/>
  <c r="M981" i="1"/>
  <c r="R981" i="1"/>
  <c r="J981" i="1"/>
  <c r="P981" i="1"/>
  <c r="Q981" i="1"/>
  <c r="N981" i="1"/>
  <c r="K981" i="1"/>
  <c r="O981" i="1"/>
  <c r="L980" i="1"/>
  <c r="J980" i="1"/>
  <c r="M980" i="1"/>
  <c r="N980" i="1"/>
  <c r="K980" i="1"/>
  <c r="P980" i="1"/>
  <c r="Q980" i="1"/>
  <c r="O980" i="1"/>
  <c r="R980" i="1"/>
  <c r="B980" i="1"/>
  <c r="N979" i="1"/>
  <c r="J979" i="1"/>
  <c r="R979" i="1"/>
  <c r="L979" i="1"/>
  <c r="Q979" i="1"/>
  <c r="K979" i="1"/>
  <c r="O979" i="1"/>
  <c r="P979" i="1"/>
  <c r="M979" i="1"/>
  <c r="B978" i="1"/>
  <c r="K978" i="1"/>
  <c r="P978" i="1"/>
  <c r="Q978" i="1"/>
  <c r="N978" i="1"/>
  <c r="J978" i="1"/>
  <c r="L978" i="1"/>
  <c r="M978" i="1"/>
  <c r="O978" i="1"/>
  <c r="R978" i="1"/>
  <c r="O977" i="1"/>
  <c r="R977" i="1"/>
  <c r="L977" i="1"/>
  <c r="P977" i="1"/>
  <c r="K977" i="1"/>
  <c r="N977" i="1"/>
  <c r="Q977" i="1"/>
  <c r="M977" i="1"/>
  <c r="J977" i="1"/>
  <c r="J976" i="1"/>
  <c r="N976" i="1"/>
  <c r="Q976" i="1"/>
  <c r="M976" i="1"/>
  <c r="K976" i="1"/>
  <c r="P976" i="1"/>
  <c r="R976" i="1"/>
  <c r="O976" i="1"/>
  <c r="L976" i="1"/>
  <c r="J975" i="1"/>
  <c r="M975" i="1"/>
  <c r="N975" i="1"/>
  <c r="P975" i="1"/>
  <c r="O975" i="1"/>
  <c r="R975" i="1"/>
  <c r="Q975" i="1"/>
  <c r="L975" i="1"/>
  <c r="K975" i="1"/>
  <c r="R974" i="1"/>
  <c r="P974" i="1"/>
  <c r="O974" i="1"/>
  <c r="L974" i="1"/>
  <c r="K974" i="1"/>
  <c r="B974" i="1"/>
  <c r="Q974" i="1"/>
  <c r="N974" i="1"/>
  <c r="M974" i="1"/>
  <c r="J974" i="1"/>
  <c r="B973" i="1"/>
  <c r="L973" i="1"/>
  <c r="K973" i="1"/>
  <c r="M973" i="1"/>
  <c r="Q973" i="1"/>
  <c r="J973" i="1"/>
  <c r="P973" i="1"/>
  <c r="N973" i="1"/>
  <c r="O973" i="1"/>
  <c r="R973" i="1"/>
  <c r="N972" i="1"/>
  <c r="L972" i="1"/>
  <c r="J972" i="1"/>
  <c r="M972" i="1"/>
  <c r="P972" i="1"/>
  <c r="Q972" i="1"/>
  <c r="O972" i="1"/>
  <c r="K972" i="1"/>
  <c r="R972" i="1"/>
  <c r="Q971" i="1"/>
  <c r="N971" i="1"/>
  <c r="K971" i="1"/>
  <c r="L971" i="1"/>
  <c r="J971" i="1"/>
  <c r="P971" i="1"/>
  <c r="O971" i="1"/>
  <c r="M971" i="1"/>
  <c r="R971" i="1"/>
  <c r="M970" i="1"/>
  <c r="N970" i="1"/>
  <c r="K970" i="1"/>
  <c r="O970" i="1"/>
  <c r="P970" i="1"/>
  <c r="Q970" i="1"/>
  <c r="L970" i="1"/>
  <c r="J970" i="1"/>
  <c r="R970" i="1"/>
  <c r="B969" i="1"/>
  <c r="Q969" i="1"/>
  <c r="J969" i="1"/>
  <c r="O969" i="1"/>
  <c r="L969" i="1"/>
  <c r="N969" i="1"/>
  <c r="R969" i="1"/>
  <c r="M969" i="1"/>
  <c r="K969" i="1"/>
  <c r="P969" i="1"/>
  <c r="Q968" i="1"/>
  <c r="P968" i="1"/>
  <c r="O968" i="1"/>
  <c r="J968" i="1"/>
  <c r="K968" i="1"/>
  <c r="L968" i="1"/>
  <c r="M968" i="1"/>
  <c r="R968" i="1"/>
  <c r="N968" i="1"/>
  <c r="R967" i="1"/>
  <c r="J967" i="1"/>
  <c r="L967" i="1"/>
  <c r="M967" i="1"/>
  <c r="N967" i="1"/>
  <c r="O967" i="1"/>
  <c r="P967" i="1"/>
  <c r="Q967" i="1"/>
  <c r="K967" i="1"/>
  <c r="J966" i="1"/>
  <c r="Q966" i="1"/>
  <c r="P966" i="1"/>
  <c r="O966" i="1"/>
  <c r="N966" i="1"/>
  <c r="M966" i="1"/>
  <c r="R966" i="1"/>
  <c r="L966" i="1"/>
  <c r="K966" i="1"/>
  <c r="M965" i="1"/>
  <c r="L965" i="1"/>
  <c r="K965" i="1"/>
  <c r="J965" i="1"/>
  <c r="R965" i="1"/>
  <c r="Q965" i="1"/>
  <c r="P965" i="1"/>
  <c r="O965" i="1"/>
  <c r="N965" i="1"/>
  <c r="M964" i="1"/>
  <c r="N964" i="1"/>
  <c r="O964" i="1"/>
  <c r="P964" i="1"/>
  <c r="Q964" i="1"/>
  <c r="L964" i="1"/>
  <c r="J964" i="1"/>
  <c r="R964" i="1"/>
  <c r="K964" i="1"/>
  <c r="O963" i="1"/>
  <c r="P963" i="1"/>
  <c r="Q963" i="1"/>
  <c r="R963" i="1"/>
  <c r="M963" i="1"/>
  <c r="L963" i="1"/>
  <c r="K963" i="1"/>
  <c r="J963" i="1"/>
  <c r="N963" i="1"/>
  <c r="M962" i="1"/>
  <c r="L962" i="1"/>
  <c r="K962" i="1"/>
  <c r="J962" i="1"/>
  <c r="N962" i="1"/>
  <c r="R962" i="1"/>
  <c r="Q962" i="1"/>
  <c r="P962" i="1"/>
  <c r="O962" i="1"/>
  <c r="R961" i="1"/>
  <c r="Q961" i="1"/>
  <c r="P961" i="1"/>
  <c r="O961" i="1"/>
  <c r="N961" i="1"/>
  <c r="M961" i="1"/>
  <c r="L961" i="1"/>
  <c r="K961" i="1"/>
  <c r="J961" i="1"/>
  <c r="R960" i="1"/>
  <c r="Q960" i="1"/>
  <c r="P960" i="1"/>
  <c r="O960" i="1"/>
  <c r="N960" i="1"/>
  <c r="M960" i="1"/>
  <c r="L960" i="1"/>
  <c r="K960" i="1"/>
  <c r="J960" i="1"/>
  <c r="R959" i="1"/>
  <c r="Q959" i="1"/>
  <c r="P959" i="1"/>
  <c r="O959" i="1"/>
  <c r="N959" i="1"/>
  <c r="J959" i="1"/>
  <c r="M959" i="1"/>
  <c r="L959" i="1"/>
  <c r="K959" i="1"/>
  <c r="N958" i="1"/>
  <c r="O958" i="1"/>
  <c r="Q958" i="1"/>
  <c r="R958" i="1"/>
  <c r="P958" i="1"/>
  <c r="J958" i="1"/>
  <c r="K958" i="1"/>
  <c r="L958" i="1"/>
  <c r="M958" i="1"/>
  <c r="P957" i="1"/>
  <c r="O957" i="1"/>
  <c r="J957" i="1"/>
  <c r="R957" i="1"/>
  <c r="Q957" i="1"/>
  <c r="K957" i="1"/>
  <c r="L957" i="1"/>
  <c r="M957" i="1"/>
  <c r="N957" i="1"/>
  <c r="B956" i="1"/>
  <c r="P956" i="1"/>
  <c r="O956" i="1"/>
  <c r="N956" i="1"/>
  <c r="M956" i="1"/>
  <c r="L956" i="1"/>
  <c r="K956" i="1"/>
  <c r="J956" i="1"/>
  <c r="Q956" i="1"/>
  <c r="R956" i="1"/>
  <c r="R955" i="1"/>
  <c r="Q955" i="1"/>
  <c r="O955" i="1"/>
  <c r="N955" i="1"/>
  <c r="P955" i="1"/>
  <c r="J955" i="1"/>
  <c r="K955" i="1"/>
  <c r="L955" i="1"/>
  <c r="M955" i="1"/>
  <c r="Q954" i="1"/>
  <c r="P954" i="1"/>
  <c r="O954" i="1"/>
  <c r="N954" i="1"/>
  <c r="M954" i="1"/>
  <c r="L954" i="1"/>
  <c r="R954" i="1"/>
  <c r="J954" i="1"/>
  <c r="K954" i="1"/>
  <c r="K953" i="1"/>
  <c r="J953" i="1"/>
  <c r="R953" i="1"/>
  <c r="Q953" i="1"/>
  <c r="P953" i="1"/>
  <c r="O953" i="1"/>
  <c r="N953" i="1"/>
  <c r="M953" i="1"/>
  <c r="L953" i="1"/>
  <c r="O952" i="1"/>
  <c r="K952" i="1"/>
  <c r="Q952" i="1"/>
  <c r="P952" i="1"/>
  <c r="N952" i="1"/>
  <c r="M952" i="1"/>
  <c r="L952" i="1"/>
  <c r="R952" i="1"/>
  <c r="J952" i="1"/>
  <c r="Q951" i="1"/>
  <c r="K951" i="1"/>
  <c r="L951" i="1"/>
  <c r="M951" i="1"/>
  <c r="J951" i="1"/>
  <c r="N951" i="1"/>
  <c r="O951" i="1"/>
  <c r="R951" i="1"/>
  <c r="P951" i="1"/>
  <c r="N950" i="1"/>
  <c r="J950" i="1"/>
  <c r="K950" i="1"/>
  <c r="L950" i="1"/>
  <c r="M950" i="1"/>
  <c r="O950" i="1"/>
  <c r="P950" i="1"/>
  <c r="R950" i="1"/>
  <c r="B950" i="1"/>
  <c r="Q950" i="1"/>
  <c r="P949" i="1"/>
  <c r="Q949" i="1"/>
  <c r="L949" i="1"/>
  <c r="R949" i="1"/>
  <c r="K949" i="1"/>
  <c r="M949" i="1"/>
  <c r="N949" i="1"/>
  <c r="O949" i="1"/>
  <c r="J949" i="1"/>
  <c r="B948" i="1"/>
  <c r="A948" i="1"/>
  <c r="J948" i="1"/>
  <c r="R948" i="1"/>
  <c r="Q948" i="1"/>
  <c r="P948" i="1"/>
  <c r="O948" i="1"/>
  <c r="N948" i="1"/>
  <c r="M948" i="1"/>
  <c r="L948" i="1"/>
  <c r="K948" i="1"/>
  <c r="B947" i="1"/>
  <c r="J947" i="1"/>
  <c r="K947" i="1"/>
  <c r="L947" i="1"/>
  <c r="M947" i="1"/>
  <c r="N947" i="1"/>
  <c r="R947" i="1"/>
  <c r="P947" i="1"/>
  <c r="Q947" i="1"/>
  <c r="O947" i="1"/>
  <c r="B946" i="1"/>
  <c r="R946" i="1"/>
  <c r="Q946" i="1"/>
  <c r="J946" i="1"/>
  <c r="K946" i="1"/>
  <c r="L946" i="1"/>
  <c r="M946" i="1"/>
  <c r="N946" i="1"/>
  <c r="O946" i="1"/>
  <c r="P946" i="1"/>
  <c r="Q945" i="1"/>
  <c r="P945" i="1"/>
  <c r="O945" i="1"/>
  <c r="N945" i="1"/>
  <c r="R945" i="1"/>
  <c r="L945" i="1"/>
  <c r="K945" i="1"/>
  <c r="J945" i="1"/>
  <c r="M945" i="1"/>
  <c r="B944" i="1"/>
  <c r="R944" i="1"/>
  <c r="L944" i="1"/>
  <c r="J944" i="1"/>
  <c r="K944" i="1"/>
  <c r="M944" i="1"/>
  <c r="N944" i="1"/>
  <c r="O944" i="1"/>
  <c r="P944" i="1"/>
  <c r="Q944" i="1"/>
  <c r="J943" i="1"/>
  <c r="O943" i="1"/>
  <c r="N943" i="1"/>
  <c r="M943" i="1"/>
  <c r="L943" i="1"/>
  <c r="K943" i="1"/>
  <c r="P943" i="1"/>
  <c r="R943" i="1"/>
  <c r="B943" i="1"/>
  <c r="Q943" i="1"/>
  <c r="M942" i="1"/>
  <c r="R942" i="1"/>
  <c r="Q942" i="1"/>
  <c r="P942" i="1"/>
  <c r="O942" i="1"/>
  <c r="N942" i="1"/>
  <c r="L942" i="1"/>
  <c r="K942" i="1"/>
  <c r="J942" i="1"/>
  <c r="B941" i="1"/>
  <c r="O941" i="1"/>
  <c r="Q941" i="1"/>
  <c r="J941" i="1"/>
  <c r="K941" i="1"/>
  <c r="L941" i="1"/>
  <c r="R941" i="1"/>
  <c r="M941" i="1"/>
  <c r="N941" i="1"/>
  <c r="P941" i="1"/>
  <c r="P940" i="1"/>
  <c r="R940" i="1"/>
  <c r="L940" i="1"/>
  <c r="O940" i="1"/>
  <c r="N940" i="1"/>
  <c r="M940" i="1"/>
  <c r="Q940" i="1"/>
  <c r="K940" i="1"/>
  <c r="J940" i="1"/>
  <c r="N939" i="1"/>
  <c r="P939" i="1"/>
  <c r="R939" i="1"/>
  <c r="O939" i="1"/>
  <c r="Q939" i="1"/>
  <c r="J939" i="1"/>
  <c r="K939" i="1"/>
  <c r="L939" i="1"/>
  <c r="M939" i="1"/>
  <c r="Q938" i="1"/>
  <c r="K938" i="1"/>
  <c r="J938" i="1"/>
  <c r="P938" i="1"/>
  <c r="R938" i="1"/>
  <c r="O938" i="1"/>
  <c r="L938" i="1"/>
  <c r="M938" i="1"/>
  <c r="N938" i="1"/>
  <c r="B937" i="1"/>
  <c r="O937" i="1"/>
  <c r="P937" i="1"/>
  <c r="Q937" i="1"/>
  <c r="R937" i="1"/>
  <c r="N937" i="1"/>
  <c r="M937" i="1"/>
  <c r="L937" i="1"/>
  <c r="K937" i="1"/>
  <c r="J937" i="1"/>
  <c r="B936" i="1"/>
  <c r="J936" i="1"/>
  <c r="K936" i="1"/>
  <c r="N936" i="1"/>
  <c r="O936" i="1"/>
  <c r="P936" i="1"/>
  <c r="L936" i="1"/>
  <c r="M936" i="1"/>
  <c r="R936" i="1"/>
  <c r="Q936" i="1"/>
  <c r="M935" i="1"/>
  <c r="N935" i="1"/>
  <c r="O935" i="1"/>
  <c r="L935" i="1"/>
  <c r="K935" i="1"/>
  <c r="P935" i="1"/>
  <c r="J935" i="1"/>
  <c r="R935" i="1"/>
  <c r="Q935" i="1"/>
  <c r="R934" i="1"/>
  <c r="P934" i="1"/>
  <c r="K934" i="1"/>
  <c r="L934" i="1"/>
  <c r="M934" i="1"/>
  <c r="N934" i="1"/>
  <c r="O934" i="1"/>
  <c r="Q934" i="1"/>
  <c r="J934" i="1"/>
  <c r="B933" i="1"/>
  <c r="O933" i="1"/>
  <c r="R933" i="1"/>
  <c r="Q933" i="1"/>
  <c r="P933" i="1"/>
  <c r="N933" i="1"/>
  <c r="L933" i="1"/>
  <c r="K933" i="1"/>
  <c r="M933" i="1"/>
  <c r="J933" i="1"/>
  <c r="K932" i="1"/>
  <c r="J932" i="1"/>
  <c r="P932" i="1"/>
  <c r="O932" i="1"/>
  <c r="R932" i="1"/>
  <c r="N932" i="1"/>
  <c r="L932" i="1"/>
  <c r="Q932" i="1"/>
  <c r="M932" i="1"/>
  <c r="N931" i="1"/>
  <c r="P931" i="1"/>
  <c r="Q931" i="1"/>
  <c r="B931" i="1"/>
  <c r="R931" i="1"/>
  <c r="A931" i="1"/>
  <c r="M931" i="1"/>
  <c r="L931" i="1"/>
  <c r="K931" i="1"/>
  <c r="J931" i="1"/>
  <c r="O931" i="1"/>
  <c r="R930" i="1"/>
  <c r="K930" i="1"/>
  <c r="J930" i="1"/>
  <c r="L930" i="1"/>
  <c r="M930" i="1"/>
  <c r="N930" i="1"/>
  <c r="O930" i="1"/>
  <c r="Q930" i="1"/>
  <c r="P930" i="1"/>
  <c r="K929" i="1"/>
  <c r="J929" i="1"/>
  <c r="O929" i="1"/>
  <c r="Q929" i="1"/>
  <c r="N929" i="1"/>
  <c r="M929" i="1"/>
  <c r="L929" i="1"/>
  <c r="R929" i="1"/>
  <c r="P929" i="1"/>
  <c r="O928" i="1"/>
  <c r="L928" i="1"/>
  <c r="J928" i="1"/>
  <c r="R928" i="1"/>
  <c r="Q928" i="1"/>
  <c r="P928" i="1"/>
  <c r="N928" i="1"/>
  <c r="M928" i="1"/>
  <c r="B928" i="1"/>
  <c r="K928" i="1"/>
  <c r="M927" i="1"/>
  <c r="L927" i="1"/>
  <c r="P927" i="1"/>
  <c r="Q927" i="1"/>
  <c r="N927" i="1"/>
  <c r="J927" i="1"/>
  <c r="K927" i="1"/>
  <c r="O927" i="1"/>
  <c r="R927" i="1"/>
  <c r="N926" i="1"/>
  <c r="R926" i="1"/>
  <c r="P926" i="1"/>
  <c r="L926" i="1"/>
  <c r="K926" i="1"/>
  <c r="Q926" i="1"/>
  <c r="O926" i="1"/>
  <c r="M926" i="1"/>
  <c r="J926" i="1"/>
  <c r="N925" i="1"/>
  <c r="L925" i="1"/>
  <c r="J925" i="1"/>
  <c r="P925" i="1"/>
  <c r="R925" i="1"/>
  <c r="O925" i="1"/>
  <c r="M925" i="1"/>
  <c r="K925" i="1"/>
  <c r="Q925" i="1"/>
  <c r="Q924" i="1"/>
  <c r="O924" i="1"/>
  <c r="M924" i="1"/>
  <c r="J924" i="1"/>
  <c r="P924" i="1"/>
  <c r="N924" i="1"/>
  <c r="L924" i="1"/>
  <c r="K924" i="1"/>
  <c r="R924" i="1"/>
  <c r="L923" i="1"/>
  <c r="J923" i="1"/>
  <c r="R923" i="1"/>
  <c r="K923" i="1"/>
  <c r="P923" i="1"/>
  <c r="M923" i="1"/>
  <c r="Q923" i="1"/>
  <c r="O923" i="1"/>
  <c r="N923" i="1"/>
  <c r="O922" i="1"/>
  <c r="R922" i="1"/>
  <c r="P922" i="1"/>
  <c r="N922" i="1"/>
  <c r="M922" i="1"/>
  <c r="Q922" i="1"/>
  <c r="L922" i="1"/>
  <c r="K922" i="1"/>
  <c r="J922" i="1"/>
  <c r="B921" i="1"/>
  <c r="P921" i="1"/>
  <c r="N921" i="1"/>
  <c r="K921" i="1"/>
  <c r="Q921" i="1"/>
  <c r="O921" i="1"/>
  <c r="M921" i="1"/>
  <c r="L921" i="1"/>
  <c r="R921" i="1"/>
  <c r="J921" i="1"/>
  <c r="B920" i="1"/>
  <c r="A920" i="1"/>
  <c r="A1134" i="1"/>
  <c r="B1134" i="1"/>
  <c r="B1093" i="1"/>
  <c r="A1093" i="1"/>
  <c r="A1084" i="1"/>
  <c r="B1084" i="1"/>
  <c r="B1027" i="1"/>
  <c r="A1027" i="1"/>
  <c r="A1025" i="1"/>
  <c r="B1025" i="1"/>
  <c r="A1024" i="1"/>
  <c r="B1024" i="1"/>
  <c r="A1023" i="1"/>
  <c r="B1023" i="1"/>
  <c r="B1022" i="1"/>
  <c r="A1022" i="1"/>
  <c r="A1000" i="1"/>
  <c r="B1000" i="1"/>
  <c r="A999" i="1"/>
  <c r="B999" i="1"/>
  <c r="B972" i="1"/>
  <c r="A972" i="1"/>
  <c r="B971" i="1"/>
  <c r="A971" i="1"/>
  <c r="B970" i="1"/>
  <c r="A970" i="1"/>
  <c r="A967" i="1"/>
  <c r="B967" i="1"/>
  <c r="A960" i="1"/>
  <c r="B960" i="1"/>
  <c r="A953" i="1"/>
  <c r="B953" i="1"/>
  <c r="B893" i="1"/>
  <c r="A893" i="1"/>
  <c r="A902" i="1"/>
  <c r="B902" i="1"/>
  <c r="B867" i="1"/>
  <c r="A867" i="1"/>
  <c r="B864" i="1"/>
  <c r="A864" i="1"/>
  <c r="B859" i="1"/>
  <c r="A859" i="1"/>
  <c r="B888" i="1"/>
  <c r="A888" i="1"/>
  <c r="B861" i="1"/>
  <c r="A861" i="1"/>
  <c r="B890" i="1"/>
  <c r="A890" i="1"/>
  <c r="A915" i="1"/>
  <c r="B915" i="1"/>
  <c r="A889" i="1"/>
  <c r="B889" i="1"/>
  <c r="B877" i="1"/>
  <c r="A877" i="1"/>
  <c r="A916" i="1"/>
  <c r="B916" i="1"/>
  <c r="B857" i="1"/>
  <c r="A857" i="1"/>
  <c r="A879" i="1"/>
  <c r="B879" i="1"/>
  <c r="B906" i="1"/>
  <c r="A906" i="1"/>
  <c r="A860" i="1"/>
  <c r="B860" i="1"/>
  <c r="B852" i="1"/>
  <c r="A852" i="1"/>
  <c r="B909" i="1"/>
  <c r="A909" i="1"/>
  <c r="B891" i="1"/>
  <c r="A891" i="1"/>
  <c r="A911" i="1"/>
  <c r="B911" i="1"/>
  <c r="B866" i="1"/>
  <c r="A866" i="1"/>
  <c r="B892" i="1"/>
  <c r="A892" i="1"/>
  <c r="B887" i="1"/>
  <c r="A887" i="1"/>
  <c r="A886" i="1"/>
  <c r="B886" i="1"/>
  <c r="B868" i="1"/>
  <c r="A868" i="1"/>
  <c r="B865" i="1"/>
  <c r="A865" i="1"/>
  <c r="B851" i="1"/>
  <c r="A851" i="1"/>
  <c r="A863" i="1"/>
  <c r="B863" i="1"/>
  <c r="B882" i="1"/>
  <c r="A882" i="1"/>
  <c r="B856" i="1"/>
  <c r="A856" i="1"/>
  <c r="B874" i="1"/>
  <c r="A874" i="1"/>
  <c r="A871" i="1"/>
  <c r="B871" i="1"/>
  <c r="B918" i="1"/>
  <c r="A918" i="1"/>
  <c r="B910" i="1"/>
  <c r="A910" i="1"/>
  <c r="B899" i="1"/>
  <c r="A899" i="1"/>
  <c r="B869" i="1"/>
  <c r="A869" i="1"/>
  <c r="B849" i="1"/>
  <c r="A849" i="1"/>
  <c r="B901" i="1"/>
  <c r="A901" i="1"/>
  <c r="B846" i="1"/>
  <c r="A846" i="1"/>
  <c r="A885" i="1"/>
  <c r="B885" i="1"/>
  <c r="B854" i="1"/>
  <c r="A854" i="1"/>
  <c r="B881" i="1"/>
  <c r="A881" i="1"/>
  <c r="A872" i="1"/>
  <c r="B872" i="1"/>
  <c r="A908" i="1"/>
  <c r="B908" i="1"/>
  <c r="A898" i="1"/>
  <c r="B898" i="1"/>
  <c r="P865" i="1"/>
  <c r="O865" i="1"/>
  <c r="N865" i="1"/>
  <c r="P858" i="1"/>
  <c r="O858" i="1"/>
  <c r="N858" i="1"/>
  <c r="A858" i="1"/>
  <c r="B848" i="1"/>
  <c r="A848" i="1"/>
  <c r="P844" i="1"/>
  <c r="B844" i="1"/>
  <c r="Q893" i="1"/>
  <c r="R893" i="1"/>
  <c r="Q892" i="1"/>
  <c r="R892" i="1"/>
  <c r="P868" i="1"/>
  <c r="O868" i="1"/>
  <c r="N868" i="1"/>
  <c r="M868" i="1"/>
  <c r="L868" i="1"/>
  <c r="K868" i="1"/>
  <c r="J868" i="1"/>
  <c r="P867" i="1"/>
  <c r="O867" i="1"/>
  <c r="N867" i="1"/>
  <c r="M867" i="1"/>
  <c r="L867" i="1"/>
  <c r="K867" i="1"/>
  <c r="J867" i="1"/>
  <c r="P866" i="1"/>
  <c r="O866" i="1"/>
  <c r="N866" i="1"/>
  <c r="M866" i="1"/>
  <c r="L866" i="1"/>
  <c r="K866" i="1"/>
  <c r="J866" i="1"/>
  <c r="M865" i="1"/>
  <c r="L865" i="1"/>
  <c r="K865" i="1"/>
  <c r="J865" i="1"/>
  <c r="P864" i="1"/>
  <c r="O864" i="1"/>
  <c r="N864" i="1"/>
  <c r="M864" i="1"/>
  <c r="L864" i="1"/>
  <c r="K864" i="1"/>
  <c r="J864" i="1"/>
  <c r="P863" i="1"/>
  <c r="O863" i="1"/>
  <c r="N863" i="1"/>
  <c r="M863" i="1"/>
  <c r="L863" i="1"/>
  <c r="K863" i="1"/>
  <c r="J863" i="1"/>
  <c r="P862" i="1"/>
  <c r="O862" i="1"/>
  <c r="N862" i="1"/>
  <c r="M862" i="1"/>
  <c r="L862" i="1"/>
  <c r="K862" i="1"/>
  <c r="J862" i="1"/>
  <c r="A862" i="1"/>
  <c r="M861" i="1"/>
  <c r="L861" i="1"/>
  <c r="K861" i="1"/>
  <c r="J861" i="1"/>
  <c r="P861" i="1"/>
  <c r="O861" i="1"/>
  <c r="N861" i="1"/>
  <c r="P860" i="1"/>
  <c r="O860" i="1"/>
  <c r="N860" i="1"/>
  <c r="M860" i="1"/>
  <c r="L860" i="1"/>
  <c r="K860" i="1"/>
  <c r="J860" i="1"/>
  <c r="P859" i="1"/>
  <c r="N859" i="1"/>
  <c r="L859" i="1"/>
  <c r="J859" i="1"/>
  <c r="O859" i="1"/>
  <c r="M859" i="1"/>
  <c r="K859" i="1"/>
  <c r="M858" i="1"/>
  <c r="L858" i="1"/>
  <c r="K858" i="1"/>
  <c r="J858" i="1"/>
  <c r="P857" i="1"/>
  <c r="O857" i="1"/>
  <c r="N857" i="1"/>
  <c r="M857" i="1"/>
  <c r="L857" i="1"/>
  <c r="K857" i="1"/>
  <c r="J857" i="1"/>
  <c r="P856" i="1"/>
  <c r="O856" i="1"/>
  <c r="N856" i="1"/>
  <c r="M856" i="1"/>
  <c r="L856" i="1"/>
  <c r="K856" i="1"/>
  <c r="J856" i="1"/>
  <c r="P855" i="1"/>
  <c r="O855" i="1"/>
  <c r="N855" i="1"/>
  <c r="M855" i="1"/>
  <c r="L855" i="1"/>
  <c r="K855" i="1"/>
  <c r="J855" i="1"/>
  <c r="A855" i="1"/>
  <c r="B855" i="1"/>
  <c r="O854" i="1"/>
  <c r="P854" i="1"/>
  <c r="K854" i="1"/>
  <c r="N854" i="1"/>
  <c r="M854" i="1"/>
  <c r="L854" i="1"/>
  <c r="J854" i="1"/>
  <c r="O853" i="1"/>
  <c r="J853" i="1"/>
  <c r="L853" i="1"/>
  <c r="M853" i="1"/>
  <c r="N853" i="1"/>
  <c r="P853" i="1"/>
  <c r="K853" i="1"/>
  <c r="M852" i="1"/>
  <c r="N852" i="1"/>
  <c r="O852" i="1"/>
  <c r="P852" i="1"/>
  <c r="J852" i="1"/>
  <c r="K852" i="1"/>
  <c r="L852" i="1"/>
  <c r="J851" i="1"/>
  <c r="K851" i="1"/>
  <c r="L851" i="1"/>
  <c r="M851" i="1"/>
  <c r="N851" i="1"/>
  <c r="O851" i="1"/>
  <c r="P851" i="1"/>
  <c r="K850" i="1"/>
  <c r="M850" i="1"/>
  <c r="O850" i="1"/>
  <c r="P850" i="1"/>
  <c r="N850" i="1"/>
  <c r="L850" i="1"/>
  <c r="J850" i="1"/>
  <c r="B850" i="1"/>
  <c r="K849" i="1"/>
  <c r="L849" i="1"/>
  <c r="M849" i="1"/>
  <c r="N849" i="1"/>
  <c r="J849" i="1"/>
  <c r="O849" i="1"/>
  <c r="P849" i="1"/>
  <c r="J848" i="1"/>
  <c r="P848" i="1"/>
  <c r="O848" i="1"/>
  <c r="N848" i="1"/>
  <c r="M848" i="1"/>
  <c r="L848" i="1"/>
  <c r="K848" i="1"/>
  <c r="J847" i="1"/>
  <c r="O847" i="1"/>
  <c r="N847" i="1"/>
  <c r="K847" i="1"/>
  <c r="M847" i="1"/>
  <c r="P847" i="1"/>
  <c r="L847" i="1"/>
  <c r="O846" i="1"/>
  <c r="K846" i="1"/>
  <c r="N846" i="1"/>
  <c r="P846" i="1"/>
  <c r="M846" i="1"/>
  <c r="J846" i="1"/>
  <c r="L846" i="1"/>
  <c r="L845" i="1"/>
  <c r="N845" i="1"/>
  <c r="J845" i="1"/>
  <c r="P845" i="1"/>
  <c r="O845" i="1"/>
  <c r="M845" i="1"/>
  <c r="K845" i="1"/>
  <c r="B845" i="1"/>
  <c r="O844" i="1"/>
  <c r="N844" i="1"/>
  <c r="M844" i="1"/>
  <c r="L844" i="1"/>
  <c r="K844" i="1"/>
  <c r="J844" i="1"/>
  <c r="N893" i="1"/>
  <c r="O893" i="1"/>
  <c r="P893" i="1"/>
  <c r="M893" i="1"/>
  <c r="L893" i="1"/>
  <c r="K893" i="1"/>
  <c r="J893" i="1"/>
  <c r="P892" i="1"/>
  <c r="O892" i="1"/>
  <c r="N892" i="1"/>
  <c r="M892" i="1"/>
  <c r="L892" i="1"/>
  <c r="K892" i="1"/>
  <c r="J892" i="1"/>
  <c r="L891" i="1"/>
  <c r="K891" i="1"/>
  <c r="Q891" i="1"/>
  <c r="R891" i="1"/>
  <c r="P891" i="1"/>
  <c r="O891" i="1"/>
  <c r="N891" i="1"/>
  <c r="M891" i="1"/>
  <c r="J891" i="1"/>
  <c r="R890" i="1"/>
  <c r="Q890" i="1"/>
  <c r="P890" i="1"/>
  <c r="O890" i="1"/>
  <c r="N890" i="1"/>
  <c r="M890" i="1"/>
  <c r="L890" i="1"/>
  <c r="K890" i="1"/>
  <c r="J890" i="1"/>
  <c r="M889" i="1"/>
  <c r="N889" i="1"/>
  <c r="O889" i="1"/>
  <c r="L889" i="1"/>
  <c r="J889" i="1"/>
  <c r="Q889" i="1"/>
  <c r="R889" i="1"/>
  <c r="K889" i="1"/>
  <c r="P889" i="1"/>
  <c r="K888" i="1"/>
  <c r="L888" i="1"/>
  <c r="N888" i="1"/>
  <c r="O888" i="1"/>
  <c r="P888" i="1"/>
  <c r="Q888" i="1"/>
  <c r="R888" i="1"/>
  <c r="J888" i="1"/>
  <c r="M888" i="1"/>
  <c r="Q887" i="1"/>
  <c r="R887" i="1"/>
  <c r="P887" i="1"/>
  <c r="O887" i="1"/>
  <c r="N887" i="1"/>
  <c r="M887" i="1"/>
  <c r="L887" i="1"/>
  <c r="K887" i="1"/>
  <c r="J887" i="1"/>
  <c r="J886" i="1"/>
  <c r="R886" i="1"/>
  <c r="N886" i="1"/>
  <c r="L886" i="1"/>
  <c r="P886" i="1"/>
  <c r="O886" i="1"/>
  <c r="M886" i="1"/>
  <c r="K886" i="1"/>
  <c r="Q886" i="1"/>
  <c r="N885" i="1"/>
  <c r="J885" i="1"/>
  <c r="L885" i="1"/>
  <c r="M885" i="1"/>
  <c r="O885" i="1"/>
  <c r="P885" i="1"/>
  <c r="K885" i="1"/>
  <c r="B884" i="1"/>
  <c r="N884" i="1"/>
  <c r="P884" i="1"/>
  <c r="M884" i="1"/>
  <c r="L884" i="1"/>
  <c r="K884" i="1"/>
  <c r="J884" i="1"/>
  <c r="O884" i="1"/>
  <c r="P883" i="1"/>
  <c r="O883" i="1"/>
  <c r="N883" i="1"/>
  <c r="M883" i="1"/>
  <c r="L883" i="1"/>
  <c r="K883" i="1"/>
  <c r="A883" i="1"/>
  <c r="J883" i="1"/>
  <c r="B883" i="1"/>
  <c r="K882" i="1"/>
  <c r="M882" i="1"/>
  <c r="J882" i="1"/>
  <c r="N882" i="1"/>
  <c r="O882" i="1"/>
  <c r="P882" i="1"/>
  <c r="L882" i="1"/>
  <c r="P881" i="1"/>
  <c r="N881" i="1"/>
  <c r="M881" i="1"/>
  <c r="L881" i="1"/>
  <c r="K881" i="1"/>
  <c r="J881" i="1"/>
  <c r="O881" i="1"/>
  <c r="L880" i="1"/>
  <c r="K880" i="1"/>
  <c r="J880" i="1"/>
  <c r="P880" i="1"/>
  <c r="O880" i="1"/>
  <c r="N880" i="1"/>
  <c r="M880" i="1"/>
  <c r="P879" i="1"/>
  <c r="O879" i="1"/>
  <c r="N879" i="1"/>
  <c r="M879" i="1"/>
  <c r="L879" i="1"/>
  <c r="K879" i="1"/>
  <c r="J879" i="1"/>
  <c r="M878" i="1"/>
  <c r="N878" i="1"/>
  <c r="O878" i="1"/>
  <c r="P878" i="1"/>
  <c r="A878" i="1"/>
  <c r="B878" i="1"/>
  <c r="J878" i="1"/>
  <c r="K878" i="1"/>
  <c r="L878" i="1"/>
  <c r="M877" i="1"/>
  <c r="P877" i="1"/>
  <c r="O877" i="1"/>
  <c r="N877" i="1"/>
  <c r="L877" i="1"/>
  <c r="K877" i="1"/>
  <c r="J877" i="1"/>
  <c r="B876" i="1"/>
  <c r="J876" i="1"/>
  <c r="O876" i="1"/>
  <c r="K876" i="1"/>
  <c r="L876" i="1"/>
  <c r="M876" i="1"/>
  <c r="N876" i="1"/>
  <c r="P876" i="1"/>
  <c r="L875" i="1"/>
  <c r="P875" i="1"/>
  <c r="A875" i="1"/>
  <c r="B875" i="1"/>
  <c r="J875" i="1"/>
  <c r="K875" i="1"/>
  <c r="M875" i="1"/>
  <c r="N875" i="1"/>
  <c r="O875" i="1"/>
  <c r="N874" i="1"/>
  <c r="O874" i="1"/>
  <c r="J874" i="1"/>
  <c r="L874" i="1"/>
  <c r="K874" i="1"/>
  <c r="P874" i="1"/>
  <c r="M874" i="1"/>
  <c r="O873" i="1"/>
  <c r="J873" i="1"/>
  <c r="P873" i="1"/>
  <c r="M873" i="1"/>
  <c r="N873" i="1"/>
  <c r="L873" i="1"/>
  <c r="K873" i="1"/>
  <c r="O872" i="1"/>
  <c r="P872" i="1"/>
  <c r="L872" i="1"/>
  <c r="J872" i="1"/>
  <c r="K872" i="1"/>
  <c r="M872" i="1"/>
  <c r="N872" i="1"/>
  <c r="O871" i="1"/>
  <c r="N871" i="1"/>
  <c r="M871" i="1"/>
  <c r="L871" i="1"/>
  <c r="K871" i="1"/>
  <c r="J871" i="1"/>
  <c r="P871" i="1"/>
  <c r="A870" i="1"/>
  <c r="P870" i="1"/>
  <c r="B870" i="1"/>
  <c r="J870" i="1"/>
  <c r="K870" i="1"/>
  <c r="L870" i="1"/>
  <c r="M870" i="1"/>
  <c r="N870" i="1"/>
  <c r="O870" i="1"/>
  <c r="J869" i="1"/>
  <c r="K869" i="1"/>
  <c r="L869" i="1"/>
  <c r="M869" i="1"/>
  <c r="N869" i="1"/>
  <c r="O869" i="1"/>
  <c r="P869" i="1"/>
  <c r="A880" i="1"/>
  <c r="B880" i="1"/>
  <c r="R900" i="1"/>
  <c r="B900" i="1"/>
  <c r="A900" i="1"/>
  <c r="B913" i="1"/>
  <c r="A913" i="1"/>
  <c r="B895" i="1"/>
  <c r="A895" i="1"/>
  <c r="J2752" i="1"/>
  <c r="K2752" i="1"/>
  <c r="R916" i="1"/>
  <c r="Q916" i="1"/>
  <c r="P916" i="1"/>
  <c r="B914" i="1"/>
  <c r="A914" i="1"/>
  <c r="K912" i="1"/>
  <c r="J912" i="1"/>
  <c r="R912" i="1"/>
  <c r="Q912" i="1"/>
  <c r="P912" i="1"/>
  <c r="O912" i="1"/>
  <c r="N912" i="1"/>
  <c r="M912" i="1"/>
  <c r="L912" i="1"/>
  <c r="A912" i="1"/>
  <c r="R907" i="1"/>
  <c r="Q907" i="1"/>
  <c r="P907" i="1"/>
  <c r="B907" i="1"/>
  <c r="A907" i="1"/>
  <c r="Q905" i="1"/>
  <c r="N905" i="1"/>
  <c r="P905" i="1"/>
  <c r="L905" i="1"/>
  <c r="R905" i="1"/>
  <c r="O905" i="1"/>
  <c r="M905" i="1"/>
  <c r="B905" i="1"/>
  <c r="B904" i="1"/>
  <c r="A904" i="1"/>
  <c r="L2752" i="1"/>
  <c r="M2752" i="1"/>
  <c r="N2752" i="1"/>
  <c r="O2752" i="1"/>
  <c r="R918" i="1"/>
  <c r="Q918" i="1"/>
  <c r="P918" i="1"/>
  <c r="O918" i="1"/>
  <c r="N918" i="1"/>
  <c r="M918" i="1"/>
  <c r="L918" i="1"/>
  <c r="K918" i="1"/>
  <c r="J918" i="1"/>
  <c r="R917" i="1"/>
  <c r="Q917" i="1"/>
  <c r="P917" i="1"/>
  <c r="O917" i="1"/>
  <c r="N917" i="1"/>
  <c r="M917" i="1"/>
  <c r="L917" i="1"/>
  <c r="K917" i="1"/>
  <c r="J917" i="1"/>
  <c r="O916" i="1"/>
  <c r="N916" i="1"/>
  <c r="M916" i="1"/>
  <c r="L916" i="1"/>
  <c r="K916" i="1"/>
  <c r="J916" i="1"/>
  <c r="R915" i="1"/>
  <c r="Q915" i="1"/>
  <c r="P915" i="1"/>
  <c r="O915" i="1"/>
  <c r="N915" i="1"/>
  <c r="M915" i="1"/>
  <c r="L915" i="1"/>
  <c r="K915" i="1"/>
  <c r="J915" i="1"/>
  <c r="R914" i="1"/>
  <c r="Q914" i="1"/>
  <c r="P914" i="1"/>
  <c r="O914" i="1"/>
  <c r="N914" i="1"/>
  <c r="M914" i="1"/>
  <c r="L914" i="1"/>
  <c r="K914" i="1"/>
  <c r="J914" i="1"/>
  <c r="R913" i="1"/>
  <c r="Q913" i="1"/>
  <c r="P913" i="1"/>
  <c r="O913" i="1"/>
  <c r="N913" i="1"/>
  <c r="M913" i="1"/>
  <c r="L913" i="1"/>
  <c r="K913" i="1"/>
  <c r="J913" i="1"/>
  <c r="J911" i="1"/>
  <c r="R911" i="1"/>
  <c r="Q911" i="1"/>
  <c r="P911" i="1"/>
  <c r="O911" i="1"/>
  <c r="N911" i="1"/>
  <c r="M911" i="1"/>
  <c r="L911" i="1"/>
  <c r="K911" i="1"/>
  <c r="R910" i="1"/>
  <c r="Q910" i="1"/>
  <c r="P910" i="1"/>
  <c r="O910" i="1"/>
  <c r="N910" i="1"/>
  <c r="M910" i="1"/>
  <c r="L910" i="1"/>
  <c r="K910" i="1"/>
  <c r="J910" i="1"/>
  <c r="J909" i="1"/>
  <c r="R909" i="1"/>
  <c r="Q909" i="1"/>
  <c r="P909" i="1"/>
  <c r="O909" i="1"/>
  <c r="N909" i="1"/>
  <c r="M909" i="1"/>
  <c r="L909" i="1"/>
  <c r="K909" i="1"/>
  <c r="J908" i="1"/>
  <c r="R908" i="1"/>
  <c r="Q908" i="1"/>
  <c r="P908" i="1"/>
  <c r="O908" i="1"/>
  <c r="N908" i="1"/>
  <c r="M908" i="1"/>
  <c r="L908" i="1"/>
  <c r="K908" i="1"/>
  <c r="M907" i="1"/>
  <c r="O907" i="1"/>
  <c r="N907" i="1"/>
  <c r="L907" i="1"/>
  <c r="K907" i="1"/>
  <c r="J907" i="1"/>
  <c r="Q906" i="1"/>
  <c r="P906" i="1"/>
  <c r="O906" i="1"/>
  <c r="N906" i="1"/>
  <c r="M906" i="1"/>
  <c r="R906" i="1"/>
  <c r="L906" i="1"/>
  <c r="K906" i="1"/>
  <c r="J906" i="1"/>
  <c r="K905" i="1"/>
  <c r="J905" i="1"/>
  <c r="Q904" i="1"/>
  <c r="J904" i="1"/>
  <c r="K904" i="1"/>
  <c r="L904" i="1"/>
  <c r="M904" i="1"/>
  <c r="N904" i="1"/>
  <c r="O904" i="1"/>
  <c r="P904" i="1"/>
  <c r="R904" i="1"/>
  <c r="Q903" i="1"/>
  <c r="R903" i="1"/>
  <c r="N903" i="1"/>
  <c r="O903" i="1"/>
  <c r="P903" i="1"/>
  <c r="M903" i="1"/>
  <c r="L903" i="1"/>
  <c r="K903" i="1"/>
  <c r="J903" i="1"/>
  <c r="B903" i="1"/>
  <c r="A903" i="1"/>
  <c r="N902" i="1"/>
  <c r="R902" i="1"/>
  <c r="Q902" i="1"/>
  <c r="P902" i="1"/>
  <c r="O902" i="1"/>
  <c r="M902" i="1"/>
  <c r="L902" i="1"/>
  <c r="K902" i="1"/>
  <c r="J902" i="1"/>
  <c r="R901" i="1"/>
  <c r="Q901" i="1"/>
  <c r="P901" i="1"/>
  <c r="O901" i="1"/>
  <c r="N901" i="1"/>
  <c r="M901" i="1"/>
  <c r="L901" i="1"/>
  <c r="K901" i="1"/>
  <c r="J901" i="1"/>
  <c r="Q900" i="1"/>
  <c r="P900" i="1"/>
  <c r="O900" i="1"/>
  <c r="N900" i="1"/>
  <c r="M900" i="1"/>
  <c r="L900" i="1"/>
  <c r="K900" i="1"/>
  <c r="J900" i="1"/>
  <c r="R899" i="1"/>
  <c r="M899" i="1"/>
  <c r="K899" i="1"/>
  <c r="O899" i="1"/>
  <c r="Q899" i="1"/>
  <c r="N899" i="1"/>
  <c r="J899" i="1"/>
  <c r="P899" i="1"/>
  <c r="L899" i="1"/>
  <c r="M898" i="1"/>
  <c r="L898" i="1"/>
  <c r="K898" i="1"/>
  <c r="J898" i="1"/>
  <c r="R898" i="1"/>
  <c r="Q898" i="1"/>
  <c r="P898" i="1"/>
  <c r="O898" i="1"/>
  <c r="N898" i="1"/>
  <c r="Q897" i="1"/>
  <c r="N897" i="1"/>
  <c r="M897" i="1"/>
  <c r="A897" i="1"/>
  <c r="J897" i="1"/>
  <c r="R897" i="1"/>
  <c r="P897" i="1"/>
  <c r="O897" i="1"/>
  <c r="L897" i="1"/>
  <c r="K897" i="1"/>
  <c r="B897" i="1"/>
  <c r="N896" i="1"/>
  <c r="J896" i="1"/>
  <c r="K896" i="1"/>
  <c r="O896" i="1"/>
  <c r="Q896" i="1"/>
  <c r="M896" i="1"/>
  <c r="P896" i="1"/>
  <c r="L896" i="1"/>
  <c r="R896" i="1"/>
  <c r="J895" i="1"/>
  <c r="Q895" i="1"/>
  <c r="N895" i="1"/>
  <c r="L895" i="1"/>
  <c r="M895" i="1"/>
  <c r="P895" i="1"/>
  <c r="R895" i="1"/>
  <c r="O895" i="1"/>
  <c r="K895" i="1"/>
  <c r="M894" i="1"/>
  <c r="K894" i="1"/>
  <c r="B894" i="1"/>
  <c r="J894" i="1"/>
  <c r="L894" i="1"/>
  <c r="R894" i="1"/>
  <c r="Q894" i="1"/>
  <c r="P894" i="1"/>
  <c r="O894" i="1"/>
  <c r="N894" i="1"/>
  <c r="O2755" i="1"/>
  <c r="J2755" i="1"/>
  <c r="K2755" i="1"/>
  <c r="L2755" i="1"/>
  <c r="M2755" i="1"/>
  <c r="N2755" i="1"/>
  <c r="J2754" i="1"/>
  <c r="K2754" i="1"/>
  <c r="L2754" i="1"/>
  <c r="M2754" i="1"/>
  <c r="N2754" i="1"/>
  <c r="O2754" i="1"/>
  <c r="P2754" i="1"/>
  <c r="Q2754" i="1"/>
  <c r="R2754" i="1"/>
  <c r="J2753" i="1"/>
  <c r="K2753" i="1"/>
  <c r="L2753" i="1"/>
  <c r="M2753" i="1"/>
  <c r="N2753" i="1"/>
  <c r="O2753" i="1"/>
  <c r="P2753" i="1"/>
  <c r="R2753" i="1"/>
  <c r="Q2753" i="1"/>
  <c r="P2752" i="1"/>
  <c r="Q2752" i="1"/>
  <c r="R2752" i="1"/>
  <c r="J1675" i="1"/>
  <c r="K1675" i="1"/>
  <c r="K2757" i="1"/>
  <c r="N2757" i="1"/>
  <c r="J2757" i="1"/>
  <c r="L2757" i="1"/>
  <c r="M2757" i="1"/>
  <c r="O2757" i="1"/>
  <c r="P2757" i="1"/>
  <c r="Q2757" i="1"/>
  <c r="R2757" i="1"/>
  <c r="A2757" i="1"/>
  <c r="B2757" i="1"/>
  <c r="J2756" i="1"/>
  <c r="K2756" i="1"/>
  <c r="L2756" i="1"/>
  <c r="M2756" i="1"/>
  <c r="N2756" i="1"/>
  <c r="P2756" i="1"/>
  <c r="Q2756" i="1"/>
  <c r="R2756" i="1"/>
  <c r="O2756" i="1"/>
  <c r="A2756" i="1"/>
  <c r="B2756" i="1"/>
  <c r="Q2755" i="1"/>
  <c r="R2755" i="1"/>
  <c r="P2755" i="1"/>
  <c r="A2755" i="1"/>
  <c r="B2755" i="1"/>
  <c r="A2754" i="1"/>
  <c r="B2754" i="1"/>
  <c r="A2753" i="1"/>
  <c r="B2753" i="1"/>
  <c r="A2752" i="1"/>
  <c r="B2752" i="1"/>
  <c r="M1873" i="1"/>
  <c r="K1873" i="1"/>
  <c r="L1873" i="1"/>
  <c r="N1873" i="1"/>
  <c r="O1873" i="1"/>
  <c r="Q1873" i="1"/>
  <c r="R1873" i="1"/>
  <c r="P1873" i="1"/>
  <c r="J1873" i="1"/>
  <c r="K1872" i="1"/>
  <c r="R1872" i="1"/>
  <c r="Q1872" i="1"/>
  <c r="P1872" i="1"/>
  <c r="O1872" i="1"/>
  <c r="L1872" i="1"/>
  <c r="J1872" i="1"/>
  <c r="A1872" i="1"/>
  <c r="B1872" i="1"/>
  <c r="O1871" i="1"/>
  <c r="N1871" i="1"/>
  <c r="M1871" i="1"/>
  <c r="L1871" i="1"/>
  <c r="J1871" i="1"/>
  <c r="K1871" i="1"/>
  <c r="P1870" i="1"/>
  <c r="R1870" i="1"/>
  <c r="Q1870" i="1"/>
  <c r="O1870" i="1"/>
  <c r="N1870" i="1"/>
  <c r="B1870" i="1"/>
  <c r="L1870" i="1"/>
  <c r="K1870" i="1"/>
  <c r="J1870" i="1"/>
  <c r="M1870" i="1"/>
  <c r="A1870" i="1"/>
  <c r="Q1869" i="1"/>
  <c r="B1869" i="1"/>
  <c r="R1869" i="1"/>
  <c r="J1869" i="1"/>
  <c r="L1869" i="1"/>
  <c r="A1869" i="1"/>
  <c r="L1868" i="1"/>
  <c r="K1868" i="1"/>
  <c r="B1868" i="1"/>
  <c r="A1868" i="1"/>
  <c r="J1867" i="1"/>
  <c r="K1867" i="1"/>
  <c r="M1867" i="1"/>
  <c r="N1867" i="1"/>
  <c r="R1867" i="1"/>
  <c r="Q1867" i="1"/>
  <c r="L1867" i="1"/>
  <c r="B1867" i="1"/>
  <c r="A1867" i="1"/>
  <c r="P1867" i="1"/>
  <c r="O1867" i="1"/>
  <c r="N1866" i="1"/>
  <c r="Q1866" i="1"/>
  <c r="B1866" i="1"/>
  <c r="A1866" i="1"/>
  <c r="J1864" i="1"/>
  <c r="L1864" i="1"/>
  <c r="M1864" i="1"/>
  <c r="K1864" i="1"/>
  <c r="P1864" i="1"/>
  <c r="O1862" i="1"/>
  <c r="Q1862" i="1"/>
  <c r="O1860" i="1"/>
  <c r="M1860" i="1"/>
  <c r="K1860" i="1"/>
  <c r="Q1859" i="1"/>
  <c r="K1859" i="1"/>
  <c r="R1859" i="1"/>
  <c r="L1859" i="1"/>
  <c r="M1859" i="1"/>
  <c r="N1859" i="1"/>
  <c r="Q1858" i="1"/>
  <c r="M1858" i="1"/>
  <c r="O1858" i="1"/>
  <c r="B1858" i="1"/>
  <c r="L1858" i="1"/>
  <c r="N1858" i="1"/>
  <c r="R1858" i="1"/>
  <c r="R1857" i="1"/>
  <c r="P1857" i="1"/>
  <c r="J1857" i="1"/>
  <c r="A1857" i="1"/>
  <c r="B1857" i="1"/>
  <c r="P1856" i="1"/>
  <c r="B1856" i="1"/>
  <c r="M1856" i="1"/>
  <c r="N1856" i="1"/>
  <c r="O1856" i="1"/>
  <c r="Q1856" i="1"/>
  <c r="R1856" i="1"/>
  <c r="A1856" i="1"/>
  <c r="J1856" i="1"/>
  <c r="K1856" i="1"/>
  <c r="L1856" i="1"/>
  <c r="A1855" i="1"/>
  <c r="B1855" i="1"/>
  <c r="J1855" i="1"/>
  <c r="O1855" i="1"/>
  <c r="P1855" i="1"/>
  <c r="Q1855" i="1"/>
  <c r="R1855" i="1"/>
  <c r="B1854" i="1"/>
  <c r="J1854" i="1"/>
  <c r="K1854" i="1"/>
  <c r="M1854" i="1"/>
  <c r="B1853" i="1"/>
  <c r="O1853" i="1"/>
  <c r="R1853" i="1"/>
  <c r="Q1853" i="1"/>
  <c r="A1853" i="1"/>
  <c r="P1853" i="1"/>
  <c r="J1853" i="1"/>
  <c r="R1852" i="1"/>
  <c r="N1852" i="1"/>
  <c r="A1852" i="1"/>
  <c r="O1852" i="1"/>
  <c r="Q1852" i="1"/>
  <c r="P1852" i="1"/>
  <c r="N1851" i="1"/>
  <c r="A1851" i="1"/>
  <c r="J1851" i="1"/>
  <c r="B1851" i="1"/>
  <c r="P1851" i="1"/>
  <c r="B1850" i="1"/>
  <c r="A1850" i="1"/>
  <c r="L1850" i="1"/>
  <c r="Q1850" i="1"/>
  <c r="N1850" i="1"/>
  <c r="P1850" i="1"/>
  <c r="M1850" i="1"/>
  <c r="R1850" i="1"/>
  <c r="J1850" i="1"/>
  <c r="O1850" i="1"/>
  <c r="K1850" i="1"/>
  <c r="A1849" i="1"/>
  <c r="B1849" i="1"/>
  <c r="Q1848" i="1"/>
  <c r="M1848" i="1"/>
  <c r="L1848" i="1"/>
  <c r="O1848" i="1"/>
  <c r="K1848" i="1"/>
  <c r="J1848" i="1"/>
  <c r="B1847" i="1"/>
  <c r="A1847" i="1"/>
  <c r="Q1847" i="1"/>
  <c r="P1847" i="1"/>
  <c r="J1847" i="1"/>
  <c r="O1847" i="1"/>
  <c r="R1847" i="1"/>
  <c r="L1847" i="1"/>
  <c r="K1847" i="1"/>
  <c r="K1844" i="1"/>
  <c r="O1844" i="1"/>
  <c r="Q1844" i="1"/>
  <c r="N1844" i="1"/>
  <c r="P1844" i="1"/>
  <c r="B1843" i="1"/>
  <c r="J1843" i="1"/>
  <c r="O1843" i="1"/>
  <c r="R1843" i="1"/>
  <c r="P1843" i="1"/>
  <c r="M1843" i="1"/>
  <c r="N1843" i="1"/>
  <c r="N1839" i="1"/>
  <c r="J1839" i="1"/>
  <c r="K1839" i="1"/>
  <c r="L1839" i="1"/>
  <c r="M1839" i="1"/>
  <c r="B1837" i="1"/>
  <c r="A1837" i="1"/>
  <c r="M1837" i="1"/>
  <c r="A1836" i="1"/>
  <c r="N1836" i="1"/>
  <c r="L1836" i="1"/>
  <c r="O1836" i="1"/>
  <c r="B1836" i="1"/>
  <c r="M1836" i="1"/>
  <c r="K1836" i="1"/>
  <c r="P1835" i="1"/>
  <c r="J1835" i="1"/>
  <c r="A1835" i="1"/>
  <c r="B1835" i="1"/>
  <c r="N1835" i="1"/>
  <c r="M1835" i="1"/>
  <c r="R1835" i="1"/>
  <c r="O1835" i="1"/>
  <c r="B1834" i="1"/>
  <c r="Q1834" i="1"/>
  <c r="P1834" i="1"/>
  <c r="R1834" i="1"/>
  <c r="N1834" i="1"/>
  <c r="K1834" i="1"/>
  <c r="A1834" i="1"/>
  <c r="O1834" i="1"/>
  <c r="R1833" i="1"/>
  <c r="J1833" i="1"/>
  <c r="J1832" i="1"/>
  <c r="L1832" i="1"/>
  <c r="K1832" i="1"/>
  <c r="R1832" i="1"/>
  <c r="N1832" i="1"/>
  <c r="O1832" i="1"/>
  <c r="M1832" i="1"/>
  <c r="B1832" i="1"/>
  <c r="R1831" i="1"/>
  <c r="Q1831" i="1"/>
  <c r="O1831" i="1"/>
  <c r="L1831" i="1"/>
  <c r="P1831" i="1"/>
  <c r="J1831" i="1"/>
  <c r="O1830" i="1"/>
  <c r="K1830" i="1"/>
  <c r="Q1830" i="1"/>
  <c r="L1829" i="1"/>
  <c r="J1829" i="1"/>
  <c r="K1829" i="1"/>
  <c r="J1828" i="1"/>
  <c r="R1828" i="1"/>
  <c r="M1828" i="1"/>
  <c r="K1828" i="1"/>
  <c r="Q1828" i="1"/>
  <c r="B1828" i="1"/>
  <c r="P1828" i="1"/>
  <c r="A1828" i="1"/>
  <c r="L1827" i="1"/>
  <c r="N1827" i="1"/>
  <c r="A1827" i="1"/>
  <c r="B1827" i="1"/>
  <c r="J1827" i="1"/>
  <c r="M1827" i="1"/>
  <c r="K1827" i="1"/>
  <c r="O1826" i="1"/>
  <c r="A1826" i="1"/>
  <c r="B1826" i="1"/>
  <c r="B1825" i="1"/>
  <c r="A1825" i="1"/>
  <c r="B1824" i="1"/>
  <c r="A1824" i="1"/>
  <c r="J1824" i="1"/>
  <c r="N1824" i="1"/>
  <c r="L1824" i="1"/>
  <c r="Q1824" i="1"/>
  <c r="M1824" i="1"/>
  <c r="O1824" i="1"/>
  <c r="K1824" i="1"/>
  <c r="P1823" i="1"/>
  <c r="R1823" i="1"/>
  <c r="Q1823" i="1"/>
  <c r="R1820" i="1"/>
  <c r="K1820" i="1"/>
  <c r="P1820" i="1"/>
  <c r="L1820" i="1"/>
  <c r="J1820" i="1"/>
  <c r="M1820" i="1"/>
  <c r="Q1820" i="1"/>
  <c r="R1819" i="1"/>
  <c r="L1819" i="1"/>
  <c r="P1819" i="1"/>
  <c r="M1817" i="1"/>
  <c r="L1817" i="1"/>
  <c r="B1814" i="1"/>
  <c r="A1814" i="1"/>
  <c r="P1814" i="1"/>
  <c r="Q1814" i="1"/>
  <c r="J1814" i="1"/>
  <c r="O1814" i="1"/>
  <c r="M1814" i="1"/>
  <c r="K1814" i="1"/>
  <c r="R1814" i="1"/>
  <c r="B1813" i="1"/>
  <c r="A1813" i="1"/>
  <c r="Q1813" i="1"/>
  <c r="N1813" i="1"/>
  <c r="J1813" i="1"/>
  <c r="R1813" i="1"/>
  <c r="R1812" i="1"/>
  <c r="K1812" i="1"/>
  <c r="Q1812" i="1"/>
  <c r="J1812" i="1"/>
  <c r="P1812" i="1"/>
  <c r="L1812" i="1"/>
  <c r="N1812" i="1"/>
  <c r="O1812" i="1"/>
  <c r="M1812" i="1"/>
  <c r="A1812" i="1"/>
  <c r="B1812" i="1"/>
  <c r="L1811" i="1"/>
  <c r="N1811" i="1"/>
  <c r="M1811" i="1"/>
  <c r="A1811" i="1"/>
  <c r="B1811" i="1"/>
  <c r="J1811" i="1"/>
  <c r="K1811" i="1"/>
  <c r="M1810" i="1"/>
  <c r="B1810" i="1"/>
  <c r="K1810" i="1"/>
  <c r="R1810" i="1"/>
  <c r="A1809" i="1"/>
  <c r="L1809" i="1"/>
  <c r="M1809" i="1"/>
  <c r="J1809" i="1"/>
  <c r="N1809" i="1"/>
  <c r="P1808" i="1"/>
  <c r="N1808" i="1"/>
  <c r="O1808" i="1"/>
  <c r="Q1808" i="1"/>
  <c r="A1808" i="1"/>
  <c r="J1807" i="1"/>
  <c r="N1807" i="1"/>
  <c r="R1807" i="1"/>
  <c r="B1807" i="1"/>
  <c r="Q1807" i="1"/>
  <c r="L1807" i="1"/>
  <c r="O1806" i="1"/>
  <c r="Q1806" i="1"/>
  <c r="A1806" i="1"/>
  <c r="R1806" i="1"/>
  <c r="L1805" i="1"/>
  <c r="J1805" i="1"/>
  <c r="K1805" i="1"/>
  <c r="M1805" i="1"/>
  <c r="J1804" i="1"/>
  <c r="R1804" i="1"/>
  <c r="K1804" i="1"/>
  <c r="R1803" i="1"/>
  <c r="L1803" i="1"/>
  <c r="P1803" i="1"/>
  <c r="J1803" i="1"/>
  <c r="K1803" i="1"/>
  <c r="N1801" i="1"/>
  <c r="B1801" i="1"/>
  <c r="A1801" i="1"/>
  <c r="L1801" i="1"/>
  <c r="B1800" i="1"/>
  <c r="A1800" i="1"/>
  <c r="M1800" i="1"/>
  <c r="J1800" i="1"/>
  <c r="L1800" i="1"/>
  <c r="Q1800" i="1"/>
  <c r="K1800" i="1"/>
  <c r="M1797" i="1"/>
  <c r="J1797" i="1"/>
  <c r="R1796" i="1"/>
  <c r="N1796" i="1"/>
  <c r="L1796" i="1"/>
  <c r="M1796" i="1"/>
  <c r="O1796" i="1"/>
  <c r="Q1796" i="1"/>
  <c r="P1796" i="1"/>
  <c r="A1795" i="1"/>
  <c r="B1795" i="1"/>
  <c r="J1795" i="1"/>
  <c r="P1795" i="1"/>
  <c r="L1795" i="1"/>
  <c r="K1793" i="1"/>
  <c r="A1793" i="1"/>
  <c r="B1792" i="1"/>
  <c r="A1792" i="1"/>
  <c r="K1792" i="1"/>
  <c r="M1792" i="1"/>
  <c r="J1792" i="1"/>
  <c r="O1792" i="1"/>
  <c r="B1791" i="1"/>
  <c r="R1791" i="1"/>
  <c r="M1791" i="1"/>
  <c r="P1791" i="1"/>
  <c r="N1791" i="1"/>
  <c r="A1791" i="1"/>
  <c r="J1791" i="1"/>
  <c r="O1791" i="1"/>
  <c r="Q1791" i="1"/>
  <c r="N1790" i="1"/>
  <c r="B1790" i="1"/>
  <c r="A1790" i="1"/>
  <c r="R1790" i="1"/>
  <c r="P1790" i="1"/>
  <c r="Q1790" i="1"/>
  <c r="O1790" i="1"/>
  <c r="B1789" i="1"/>
  <c r="K1789" i="1"/>
  <c r="J1789" i="1"/>
  <c r="L1789" i="1"/>
  <c r="O1788" i="1"/>
  <c r="R1788" i="1"/>
  <c r="A1788" i="1"/>
  <c r="N1788" i="1"/>
  <c r="L1788" i="1"/>
  <c r="M1788" i="1"/>
  <c r="K1788" i="1"/>
  <c r="J1788" i="1"/>
  <c r="Q1787" i="1"/>
  <c r="K1787" i="1"/>
  <c r="N1787" i="1"/>
  <c r="L1787" i="1"/>
  <c r="R1787" i="1"/>
  <c r="P1787" i="1"/>
  <c r="O1786" i="1"/>
  <c r="B1786" i="1"/>
  <c r="Q1786" i="1"/>
  <c r="B1785" i="1"/>
  <c r="J1785" i="1"/>
  <c r="M1785" i="1"/>
  <c r="A1785" i="1"/>
  <c r="L1785" i="1"/>
  <c r="K1785" i="1"/>
  <c r="L1784" i="1"/>
  <c r="B1784" i="1"/>
  <c r="A1784" i="1"/>
  <c r="M1784" i="1"/>
  <c r="N1784" i="1"/>
  <c r="O1784" i="1"/>
  <c r="Q1784" i="1"/>
  <c r="N1783" i="1"/>
  <c r="K1783" i="1"/>
  <c r="A1783" i="1"/>
  <c r="B1783" i="1"/>
  <c r="L1783" i="1"/>
  <c r="P1783" i="1"/>
  <c r="K1781" i="1"/>
  <c r="B1781" i="1"/>
  <c r="O1781" i="1"/>
  <c r="Q1780" i="1"/>
  <c r="J1780" i="1"/>
  <c r="K1780" i="1"/>
  <c r="M1780" i="1"/>
  <c r="L1780" i="1"/>
  <c r="A1779" i="1"/>
  <c r="R1779" i="1"/>
  <c r="Q1779" i="1"/>
  <c r="L1777" i="1"/>
  <c r="J1777" i="1"/>
  <c r="K1777" i="1"/>
  <c r="M1777" i="1"/>
  <c r="J1776" i="1"/>
  <c r="K1776" i="1"/>
  <c r="M1776" i="1"/>
  <c r="Q1776" i="1"/>
  <c r="L1776" i="1"/>
  <c r="P1772" i="1"/>
  <c r="N1772" i="1"/>
  <c r="O1772" i="1"/>
  <c r="B1771" i="1"/>
  <c r="A1771" i="1"/>
  <c r="N1771" i="1"/>
  <c r="L1771" i="1"/>
  <c r="B1770" i="1"/>
  <c r="A1770" i="1"/>
  <c r="K1770" i="1"/>
  <c r="O1770" i="1"/>
  <c r="Q1770" i="1"/>
  <c r="M1770" i="1"/>
  <c r="J1770" i="1"/>
  <c r="L1770" i="1"/>
  <c r="N1770" i="1"/>
  <c r="P1770" i="1"/>
  <c r="R1770" i="1"/>
  <c r="B1769" i="1"/>
  <c r="A1769" i="1"/>
  <c r="J1769" i="1"/>
  <c r="P1769" i="1"/>
  <c r="O1769" i="1"/>
  <c r="Q1769" i="1"/>
  <c r="R1769" i="1"/>
  <c r="Q1768" i="1"/>
  <c r="L1768" i="1"/>
  <c r="B1768" i="1"/>
  <c r="M1768" i="1"/>
  <c r="B1767" i="1"/>
  <c r="A1767" i="1"/>
  <c r="Q1767" i="1"/>
  <c r="J1767" i="1"/>
  <c r="K1767" i="1"/>
  <c r="L1767" i="1"/>
  <c r="P1767" i="1"/>
  <c r="M1767" i="1"/>
  <c r="R1767" i="1"/>
  <c r="O1767" i="1"/>
  <c r="N1767" i="1"/>
  <c r="R1766" i="1"/>
  <c r="O1766" i="1"/>
  <c r="A1766" i="1"/>
  <c r="B1766" i="1"/>
  <c r="K1766" i="1"/>
  <c r="N1765" i="1"/>
  <c r="B1765" i="1"/>
  <c r="K1765" i="1"/>
  <c r="M1765" i="1"/>
  <c r="A1765" i="1"/>
  <c r="J1765" i="1"/>
  <c r="L1765" i="1"/>
  <c r="J1764" i="1"/>
  <c r="K1764" i="1"/>
  <c r="O1764" i="1"/>
  <c r="N1764" i="1"/>
  <c r="Q1763" i="1"/>
  <c r="R1763" i="1"/>
  <c r="P1763" i="1"/>
  <c r="A1763" i="1"/>
  <c r="J1763" i="1"/>
  <c r="O1763" i="1"/>
  <c r="O1762" i="1"/>
  <c r="A1762" i="1"/>
  <c r="Q1762" i="1"/>
  <c r="J1761" i="1"/>
  <c r="N1761" i="1"/>
  <c r="K1760" i="1"/>
  <c r="O1760" i="1"/>
  <c r="R1760" i="1"/>
  <c r="Q1760" i="1"/>
  <c r="R1759" i="1"/>
  <c r="O1759" i="1"/>
  <c r="K1759" i="1"/>
  <c r="P1759" i="1"/>
  <c r="L1759" i="1"/>
  <c r="A1757" i="1"/>
  <c r="B1757" i="1"/>
  <c r="B1756" i="1"/>
  <c r="N1756" i="1"/>
  <c r="O1756" i="1"/>
  <c r="Q1755" i="1"/>
  <c r="N1755" i="1"/>
  <c r="O1755" i="1"/>
  <c r="P1755" i="1"/>
  <c r="M1752" i="1"/>
  <c r="O1752" i="1"/>
  <c r="Q1752" i="1"/>
  <c r="R1752" i="1"/>
  <c r="L1752" i="1"/>
  <c r="J1751" i="1"/>
  <c r="Q1751" i="1"/>
  <c r="B1751" i="1"/>
  <c r="P1751" i="1"/>
  <c r="R1751" i="1"/>
  <c r="B1750" i="1"/>
  <c r="A1750" i="1"/>
  <c r="B1749" i="1"/>
  <c r="A1749" i="1"/>
  <c r="A1748" i="1"/>
  <c r="B1748" i="1"/>
  <c r="K1748" i="1"/>
  <c r="M1748" i="1"/>
  <c r="Q1748" i="1"/>
  <c r="R1748" i="1"/>
  <c r="P1748" i="1"/>
  <c r="R1747" i="1"/>
  <c r="Q1747" i="1"/>
  <c r="P1747" i="1"/>
  <c r="O1747" i="1"/>
  <c r="N1747" i="1"/>
  <c r="J1747" i="1"/>
  <c r="B1747" i="1"/>
  <c r="A1747" i="1"/>
  <c r="Q1746" i="1"/>
  <c r="J1746" i="1"/>
  <c r="K1746" i="1"/>
  <c r="L1746" i="1"/>
  <c r="M1746" i="1"/>
  <c r="A1746" i="1"/>
  <c r="B1746" i="1"/>
  <c r="L1745" i="1"/>
  <c r="Q1745" i="1"/>
  <c r="R1745" i="1"/>
  <c r="J1744" i="1"/>
  <c r="O1744" i="1"/>
  <c r="M1744" i="1"/>
  <c r="K1744" i="1"/>
  <c r="A1744" i="1"/>
  <c r="A1743" i="1"/>
  <c r="N1743" i="1"/>
  <c r="B1743" i="1"/>
  <c r="R1743" i="1"/>
  <c r="J1743" i="1"/>
  <c r="O1743" i="1"/>
  <c r="P1743" i="1"/>
  <c r="Q1743" i="1"/>
  <c r="K1742" i="1"/>
  <c r="B1742" i="1"/>
  <c r="R1742" i="1"/>
  <c r="O1742" i="1"/>
  <c r="N1741" i="1"/>
  <c r="P1741" i="1"/>
  <c r="R1741" i="1"/>
  <c r="P1740" i="1"/>
  <c r="K1740" i="1"/>
  <c r="M1740" i="1"/>
  <c r="N1740" i="1"/>
  <c r="O1740" i="1"/>
  <c r="L1740" i="1"/>
  <c r="R1738" i="1"/>
  <c r="Q1738" i="1"/>
  <c r="P1738" i="1"/>
  <c r="O1738" i="1"/>
  <c r="N1738" i="1"/>
  <c r="M1738" i="1"/>
  <c r="L1738" i="1"/>
  <c r="K1738" i="1"/>
  <c r="A1738" i="1"/>
  <c r="B1738" i="1"/>
  <c r="A1737" i="1"/>
  <c r="B1737" i="1"/>
  <c r="R1735" i="1"/>
  <c r="B1735" i="1"/>
  <c r="A1735" i="1"/>
  <c r="K1735" i="1"/>
  <c r="L1735" i="1"/>
  <c r="P1734" i="1"/>
  <c r="Q1734" i="1"/>
  <c r="O1734" i="1"/>
  <c r="N1734" i="1"/>
  <c r="M1734" i="1"/>
  <c r="N1731" i="1"/>
  <c r="J1731" i="1"/>
  <c r="L1731" i="1"/>
  <c r="M1731" i="1"/>
  <c r="Q1731" i="1"/>
  <c r="P1731" i="1"/>
  <c r="O1731" i="1"/>
  <c r="B1726" i="1"/>
  <c r="O1726" i="1"/>
  <c r="Q1726" i="1"/>
  <c r="R1726" i="1"/>
  <c r="P1726" i="1"/>
  <c r="N1726" i="1"/>
  <c r="L1726" i="1"/>
  <c r="A1726" i="1"/>
  <c r="J1726" i="1"/>
  <c r="K1726" i="1"/>
  <c r="M1726" i="1"/>
  <c r="N1725" i="1"/>
  <c r="R1725" i="1"/>
  <c r="M1725" i="1"/>
  <c r="P1725" i="1"/>
  <c r="B1725" i="1"/>
  <c r="A1725" i="1"/>
  <c r="K1724" i="1"/>
  <c r="O1724" i="1"/>
  <c r="M1724" i="1"/>
  <c r="A1724" i="1"/>
  <c r="B1724" i="1"/>
  <c r="J1724" i="1"/>
  <c r="K1723" i="1"/>
  <c r="O1723" i="1"/>
  <c r="P1723" i="1"/>
  <c r="M1723" i="1"/>
  <c r="A1723" i="1"/>
  <c r="J1723" i="1"/>
  <c r="B1723" i="1"/>
  <c r="N1723" i="1"/>
  <c r="L1723" i="1"/>
  <c r="Q1723" i="1"/>
  <c r="K1722" i="1"/>
  <c r="J1722" i="1"/>
  <c r="O1722" i="1"/>
  <c r="N1722" i="1"/>
  <c r="M1722" i="1"/>
  <c r="A1722" i="1"/>
  <c r="B1722" i="1"/>
  <c r="L1722" i="1"/>
  <c r="P1721" i="1"/>
  <c r="J1721" i="1"/>
  <c r="B1721" i="1"/>
  <c r="A1721" i="1"/>
  <c r="K1720" i="1"/>
  <c r="R1720" i="1"/>
  <c r="Q1720" i="1"/>
  <c r="B1720" i="1"/>
  <c r="J1719" i="1"/>
  <c r="A1719" i="1"/>
  <c r="B1719" i="1"/>
  <c r="K1719" i="1"/>
  <c r="L1719" i="1"/>
  <c r="M1719" i="1"/>
  <c r="N1719" i="1"/>
  <c r="O1719" i="1"/>
  <c r="B1718" i="1"/>
  <c r="M1718" i="1"/>
  <c r="Q1718" i="1"/>
  <c r="K1718" i="1"/>
  <c r="L1718" i="1"/>
  <c r="O1718" i="1"/>
  <c r="L1717" i="1"/>
  <c r="K1717" i="1"/>
  <c r="J1717" i="1"/>
  <c r="L1715" i="1"/>
  <c r="K1715" i="1"/>
  <c r="J1715" i="1"/>
  <c r="N1714" i="1"/>
  <c r="Q1714" i="1"/>
  <c r="O1714" i="1"/>
  <c r="M1714" i="1"/>
  <c r="P1713" i="1"/>
  <c r="O1713" i="1"/>
  <c r="R1713" i="1"/>
  <c r="Q1713" i="1"/>
  <c r="J1711" i="1"/>
  <c r="M1711" i="1"/>
  <c r="L1711" i="1"/>
  <c r="L1710" i="1"/>
  <c r="A1710" i="1"/>
  <c r="N1707" i="1"/>
  <c r="B1707" i="1"/>
  <c r="A1707" i="1"/>
  <c r="L1706" i="1"/>
  <c r="A1706" i="1"/>
  <c r="B1706" i="1"/>
  <c r="M1706" i="1"/>
  <c r="K1706" i="1"/>
  <c r="J1706" i="1"/>
  <c r="R1705" i="1"/>
  <c r="N1705" i="1"/>
  <c r="M1705" i="1"/>
  <c r="L1705" i="1"/>
  <c r="Q1705" i="1"/>
  <c r="N1704" i="1"/>
  <c r="O1704" i="1"/>
  <c r="B1704" i="1"/>
  <c r="P1704" i="1"/>
  <c r="R1704" i="1"/>
  <c r="Q1704" i="1"/>
  <c r="J1703" i="1"/>
  <c r="R1703" i="1"/>
  <c r="P1703" i="1"/>
  <c r="B1703" i="1"/>
  <c r="A1703" i="1"/>
  <c r="N1703" i="1"/>
  <c r="M1703" i="1"/>
  <c r="R1702" i="1"/>
  <c r="N1702" i="1"/>
  <c r="M1702" i="1"/>
  <c r="K1702" i="1"/>
  <c r="L1702" i="1"/>
  <c r="B1702" i="1"/>
  <c r="A1702" i="1"/>
  <c r="Q1702" i="1"/>
  <c r="P1702" i="1"/>
  <c r="O1702" i="1"/>
  <c r="J1702" i="1"/>
  <c r="A1701" i="1"/>
  <c r="N1701" i="1"/>
  <c r="R1701" i="1"/>
  <c r="B1701" i="1"/>
  <c r="J1701" i="1"/>
  <c r="Q1701" i="1"/>
  <c r="P1701" i="1"/>
  <c r="M1700" i="1"/>
  <c r="L1700" i="1"/>
  <c r="K1700" i="1"/>
  <c r="O1700" i="1"/>
  <c r="J1699" i="1"/>
  <c r="R1699" i="1"/>
  <c r="Q1698" i="1"/>
  <c r="O1698" i="1"/>
  <c r="N1698" i="1"/>
  <c r="A1697" i="1"/>
  <c r="P1697" i="1"/>
  <c r="N1697" i="1"/>
  <c r="M1697" i="1"/>
  <c r="R1697" i="1"/>
  <c r="L1697" i="1"/>
  <c r="K1697" i="1"/>
  <c r="J1697" i="1"/>
  <c r="R1696" i="1"/>
  <c r="Q1696" i="1"/>
  <c r="O1696" i="1"/>
  <c r="B1696" i="1"/>
  <c r="A1695" i="1"/>
  <c r="B1695" i="1"/>
  <c r="Q1694" i="1"/>
  <c r="J1694" i="1"/>
  <c r="L1694" i="1"/>
  <c r="K1694" i="1"/>
  <c r="A1694" i="1"/>
  <c r="B1694" i="1"/>
  <c r="B1693" i="1"/>
  <c r="Q1693" i="1"/>
  <c r="R1693" i="1"/>
  <c r="L1693" i="1"/>
  <c r="P1693" i="1"/>
  <c r="Q1692" i="1"/>
  <c r="K1692" i="1"/>
  <c r="A1692" i="1"/>
  <c r="R1689" i="1"/>
  <c r="A1689" i="1"/>
  <c r="B1689" i="1"/>
  <c r="L1688" i="1"/>
  <c r="M1688" i="1"/>
  <c r="K1688" i="1"/>
  <c r="P1687" i="1"/>
  <c r="O1687" i="1"/>
  <c r="R1687" i="1"/>
  <c r="O1684" i="1"/>
  <c r="P1684" i="1"/>
  <c r="Q1684" i="1"/>
  <c r="B1682" i="1"/>
  <c r="A1682" i="1"/>
  <c r="R1682" i="1"/>
  <c r="P1682" i="1"/>
  <c r="N1682" i="1"/>
  <c r="L1682" i="1"/>
  <c r="K1682" i="1"/>
  <c r="J1682" i="1"/>
  <c r="O1681" i="1"/>
  <c r="M1681" i="1"/>
  <c r="P1681" i="1"/>
  <c r="Q1681" i="1"/>
  <c r="R1681" i="1"/>
  <c r="B1681" i="1"/>
  <c r="A1681" i="1"/>
  <c r="Q1680" i="1"/>
  <c r="R1680" i="1"/>
  <c r="K1680" i="1"/>
  <c r="N1680" i="1"/>
  <c r="O1680" i="1"/>
  <c r="P1680" i="1"/>
  <c r="B1679" i="1"/>
  <c r="J1679" i="1"/>
  <c r="K1679" i="1"/>
  <c r="L1679" i="1"/>
  <c r="M1679" i="1"/>
  <c r="N1679" i="1"/>
  <c r="R1679" i="1"/>
  <c r="B1678" i="1"/>
  <c r="J1678" i="1"/>
  <c r="L1678" i="1"/>
  <c r="M1678" i="1"/>
  <c r="N1678" i="1"/>
  <c r="R1678" i="1"/>
  <c r="B1677" i="1"/>
  <c r="A1677" i="1"/>
  <c r="N1676" i="1"/>
  <c r="J1676" i="1"/>
  <c r="M1675" i="1"/>
  <c r="N1675" i="1"/>
  <c r="O1675" i="1"/>
  <c r="L1675" i="1"/>
  <c r="Q1675" i="1"/>
  <c r="R1675" i="1"/>
  <c r="A1675" i="1"/>
  <c r="B1675" i="1"/>
  <c r="P1675" i="1"/>
  <c r="F92" i="8"/>
  <c r="F98" i="8"/>
  <c r="F90" i="8"/>
  <c r="F89" i="8"/>
  <c r="F87" i="8"/>
  <c r="F85" i="8"/>
  <c r="F83" i="8"/>
  <c r="F81" i="8"/>
  <c r="J1782" i="1"/>
  <c r="L1782" i="1"/>
  <c r="P1782" i="1"/>
  <c r="Q1782" i="1"/>
  <c r="N1782" i="1"/>
  <c r="K1782" i="1"/>
  <c r="M1782" i="1"/>
  <c r="O1782" i="1"/>
  <c r="R1782" i="1"/>
  <c r="L1689" i="1"/>
  <c r="O1705" i="1"/>
  <c r="P1705" i="1"/>
  <c r="A1705" i="1"/>
  <c r="B1705" i="1"/>
  <c r="J1705" i="1"/>
  <c r="O1815" i="1"/>
  <c r="P1815" i="1"/>
  <c r="K1815" i="1"/>
  <c r="L1815" i="1"/>
  <c r="B1815" i="1"/>
  <c r="O1859" i="1"/>
  <c r="P1859" i="1"/>
  <c r="A1859" i="1"/>
  <c r="B1859" i="1"/>
  <c r="A1684" i="1"/>
  <c r="R1684" i="1"/>
  <c r="B1684" i="1"/>
  <c r="J1750" i="1"/>
  <c r="R1750" i="1"/>
  <c r="L1750" i="1"/>
  <c r="N1750" i="1"/>
  <c r="M1750" i="1"/>
  <c r="P1750" i="1"/>
  <c r="O1750" i="1"/>
  <c r="K1750" i="1"/>
  <c r="Q1750" i="1"/>
  <c r="A1794" i="1"/>
  <c r="J1794" i="1"/>
  <c r="K1794" i="1"/>
  <c r="Q1794" i="1"/>
  <c r="R1794" i="1"/>
  <c r="N1794" i="1"/>
  <c r="O1794" i="1"/>
  <c r="L1794" i="1"/>
  <c r="M1794" i="1"/>
  <c r="P1794" i="1"/>
  <c r="N1838" i="1"/>
  <c r="P1838" i="1"/>
  <c r="K1838" i="1"/>
  <c r="J1838" i="1"/>
  <c r="L1838" i="1"/>
  <c r="M1838" i="1"/>
  <c r="O1838" i="1"/>
  <c r="Q1838" i="1"/>
  <c r="R1838" i="1"/>
  <c r="N1684" i="1"/>
  <c r="O1839" i="1"/>
  <c r="Q1839" i="1"/>
  <c r="Q1816" i="1"/>
  <c r="L1793" i="1"/>
  <c r="L1751" i="1"/>
  <c r="O1730" i="1"/>
  <c r="K1711" i="1"/>
  <c r="L1684" i="1"/>
  <c r="A1731" i="1"/>
  <c r="K1731" i="1"/>
  <c r="B1731" i="1"/>
  <c r="R1731" i="1"/>
  <c r="J1693" i="1"/>
  <c r="K1684" i="1"/>
  <c r="O1727" i="1"/>
  <c r="P1727" i="1"/>
  <c r="K1727" i="1"/>
  <c r="M1727" i="1"/>
  <c r="Q1727" i="1"/>
  <c r="R1727" i="1"/>
  <c r="A1727" i="1"/>
  <c r="K1705" i="1"/>
  <c r="P1706" i="1"/>
  <c r="R1706" i="1"/>
  <c r="N1706" i="1"/>
  <c r="Q1706" i="1"/>
  <c r="O1706" i="1"/>
  <c r="L1728" i="1"/>
  <c r="N1728" i="1"/>
  <c r="A1728" i="1"/>
  <c r="P1728" i="1"/>
  <c r="R1728" i="1"/>
  <c r="Q1728" i="1"/>
  <c r="K1728" i="1"/>
  <c r="M1728" i="1"/>
  <c r="O1728" i="1"/>
  <c r="J1728" i="1"/>
  <c r="B1728" i="1"/>
  <c r="J1772" i="1"/>
  <c r="L1772" i="1"/>
  <c r="M1772" i="1"/>
  <c r="K1772" i="1"/>
  <c r="B1772" i="1"/>
  <c r="A1772" i="1"/>
  <c r="R1816" i="1"/>
  <c r="J1816" i="1"/>
  <c r="L1816" i="1"/>
  <c r="N1816" i="1"/>
  <c r="O1816" i="1"/>
  <c r="A1816" i="1"/>
  <c r="B1816" i="1"/>
  <c r="J1860" i="1"/>
  <c r="L1860" i="1"/>
  <c r="N1860" i="1"/>
  <c r="P1860" i="1"/>
  <c r="R1860" i="1"/>
  <c r="A1860" i="1"/>
  <c r="B1860" i="1"/>
  <c r="Q1860" i="1"/>
  <c r="K1685" i="1"/>
  <c r="M1685" i="1"/>
  <c r="Q1685" i="1"/>
  <c r="J1685" i="1"/>
  <c r="A1685" i="1"/>
  <c r="L1685" i="1"/>
  <c r="O1685" i="1"/>
  <c r="R1685" i="1"/>
  <c r="B1685" i="1"/>
  <c r="P1685" i="1"/>
  <c r="A1729" i="1"/>
  <c r="B1729" i="1"/>
  <c r="K1729" i="1"/>
  <c r="L1729" i="1"/>
  <c r="N1729" i="1"/>
  <c r="J1729" i="1"/>
  <c r="P1729" i="1"/>
  <c r="M1729" i="1"/>
  <c r="O1729" i="1"/>
  <c r="Q1773" i="1"/>
  <c r="O1773" i="1"/>
  <c r="P1773" i="1"/>
  <c r="A1773" i="1"/>
  <c r="R1773" i="1"/>
  <c r="B1773" i="1"/>
  <c r="N1773" i="1"/>
  <c r="K1817" i="1"/>
  <c r="O1817" i="1"/>
  <c r="P1817" i="1"/>
  <c r="R1817" i="1"/>
  <c r="B1817" i="1"/>
  <c r="Q1817" i="1"/>
  <c r="A1817" i="1"/>
  <c r="N1817" i="1"/>
  <c r="J1686" i="1"/>
  <c r="K1686" i="1"/>
  <c r="L1686" i="1"/>
  <c r="N1686" i="1"/>
  <c r="O1686" i="1"/>
  <c r="M1686" i="1"/>
  <c r="A1686" i="1"/>
  <c r="P1686" i="1"/>
  <c r="Q1686" i="1"/>
  <c r="R1686" i="1"/>
  <c r="B1686" i="1"/>
  <c r="J1752" i="1"/>
  <c r="K1752" i="1"/>
  <c r="N1752" i="1"/>
  <c r="P1752" i="1"/>
  <c r="A1752" i="1"/>
  <c r="B1752" i="1"/>
  <c r="J1796" i="1"/>
  <c r="K1796" i="1"/>
  <c r="A1775" i="1"/>
  <c r="K1775" i="1"/>
  <c r="B1775" i="1"/>
  <c r="L1775" i="1"/>
  <c r="O1775" i="1"/>
  <c r="P1775" i="1"/>
  <c r="N1775" i="1"/>
  <c r="M1775" i="1"/>
  <c r="J1775" i="1"/>
  <c r="N1688" i="1"/>
  <c r="O1688" i="1"/>
  <c r="J1688" i="1"/>
  <c r="R1688" i="1"/>
  <c r="P1688" i="1"/>
  <c r="Q1688" i="1"/>
  <c r="A1688" i="1"/>
  <c r="B1688" i="1"/>
  <c r="N1754" i="1"/>
  <c r="O1754" i="1"/>
  <c r="J1754" i="1"/>
  <c r="L1754" i="1"/>
  <c r="M1754" i="1"/>
  <c r="B1754" i="1"/>
  <c r="K1754" i="1"/>
  <c r="R1754" i="1"/>
  <c r="P1754" i="1"/>
  <c r="Q1754" i="1"/>
  <c r="A1841" i="1"/>
  <c r="R1729" i="1"/>
  <c r="M1710" i="1"/>
  <c r="O1711" i="1"/>
  <c r="P1711" i="1"/>
  <c r="Q1711" i="1"/>
  <c r="R1711" i="1"/>
  <c r="N1711" i="1"/>
  <c r="K1755" i="1"/>
  <c r="M1755" i="1"/>
  <c r="A1755" i="1"/>
  <c r="J1755" i="1"/>
  <c r="L1755" i="1"/>
  <c r="J1799" i="1"/>
  <c r="A1799" i="1"/>
  <c r="M1799" i="1"/>
  <c r="L1799" i="1"/>
  <c r="K1799" i="1"/>
  <c r="Q1843" i="1"/>
  <c r="K1843" i="1"/>
  <c r="L1843" i="1"/>
  <c r="A1843" i="1"/>
  <c r="M1865" i="1"/>
  <c r="A1865" i="1"/>
  <c r="P1865" i="1"/>
  <c r="Q1865" i="1"/>
  <c r="J1865" i="1"/>
  <c r="L1865" i="1"/>
  <c r="K1865" i="1"/>
  <c r="N1865" i="1"/>
  <c r="O1865" i="1"/>
  <c r="R1865" i="1"/>
  <c r="B1840" i="1"/>
  <c r="B1782" i="1"/>
  <c r="Q1729" i="1"/>
  <c r="R1683" i="1"/>
  <c r="R1690" i="1"/>
  <c r="N1690" i="1"/>
  <c r="P1690" i="1"/>
  <c r="L1690" i="1"/>
  <c r="M1690" i="1"/>
  <c r="O1690" i="1"/>
  <c r="Q1690" i="1"/>
  <c r="K1690" i="1"/>
  <c r="R1712" i="1"/>
  <c r="J1712" i="1"/>
  <c r="L1712" i="1"/>
  <c r="N1712" i="1"/>
  <c r="P1712" i="1"/>
  <c r="K1712" i="1"/>
  <c r="M1712" i="1"/>
  <c r="O1712" i="1"/>
  <c r="Q1712" i="1"/>
  <c r="R1734" i="1"/>
  <c r="J1734" i="1"/>
  <c r="K1734" i="1"/>
  <c r="L1734" i="1"/>
  <c r="A1734" i="1"/>
  <c r="B1734" i="1"/>
  <c r="R1756" i="1"/>
  <c r="P1756" i="1"/>
  <c r="Q1756" i="1"/>
  <c r="R1778" i="1"/>
  <c r="J1778" i="1"/>
  <c r="K1778" i="1"/>
  <c r="Q1778" i="1"/>
  <c r="P1778" i="1"/>
  <c r="L1778" i="1"/>
  <c r="M1778" i="1"/>
  <c r="O1778" i="1"/>
  <c r="B1778" i="1"/>
  <c r="N1778" i="1"/>
  <c r="A1778" i="1"/>
  <c r="R1800" i="1"/>
  <c r="P1800" i="1"/>
  <c r="N1800" i="1"/>
  <c r="O1800" i="1"/>
  <c r="R1822" i="1"/>
  <c r="L1822" i="1"/>
  <c r="N1822" i="1"/>
  <c r="J1822" i="1"/>
  <c r="M1822" i="1"/>
  <c r="O1822" i="1"/>
  <c r="P1822" i="1"/>
  <c r="Q1822" i="1"/>
  <c r="B1822" i="1"/>
  <c r="K1822" i="1"/>
  <c r="A1822" i="1"/>
  <c r="R1844" i="1"/>
  <c r="J1844" i="1"/>
  <c r="L1844" i="1"/>
  <c r="M1844" i="1"/>
  <c r="B1844" i="1"/>
  <c r="A1844" i="1"/>
  <c r="R1866" i="1"/>
  <c r="K1866" i="1"/>
  <c r="M1866" i="1"/>
  <c r="O1866" i="1"/>
  <c r="P1866" i="1"/>
  <c r="J1866" i="1"/>
  <c r="L1866" i="1"/>
  <c r="A1863" i="1"/>
  <c r="A1840" i="1"/>
  <c r="B1799" i="1"/>
  <c r="A1782" i="1"/>
  <c r="A1756" i="1"/>
  <c r="A1712" i="1"/>
  <c r="N1863" i="1"/>
  <c r="R1840" i="1"/>
  <c r="R1815" i="1"/>
  <c r="R1799" i="1"/>
  <c r="L1781" i="1"/>
  <c r="L1773" i="1"/>
  <c r="M1756" i="1"/>
  <c r="K1736" i="1"/>
  <c r="N1727" i="1"/>
  <c r="R1709" i="1"/>
  <c r="O1683" i="1"/>
  <c r="P1683" i="1"/>
  <c r="N1683" i="1"/>
  <c r="J1683" i="1"/>
  <c r="L1683" i="1"/>
  <c r="M1683" i="1"/>
  <c r="B1683" i="1"/>
  <c r="A1683" i="1"/>
  <c r="K1683" i="1"/>
  <c r="O1749" i="1"/>
  <c r="P1749" i="1"/>
  <c r="Q1749" i="1"/>
  <c r="J1749" i="1"/>
  <c r="K1749" i="1"/>
  <c r="N1749" i="1"/>
  <c r="R1749" i="1"/>
  <c r="L1749" i="1"/>
  <c r="M1749" i="1"/>
  <c r="O1793" i="1"/>
  <c r="P1793" i="1"/>
  <c r="J1793" i="1"/>
  <c r="Q1793" i="1"/>
  <c r="B1793" i="1"/>
  <c r="R1793" i="1"/>
  <c r="N1793" i="1"/>
  <c r="O1837" i="1"/>
  <c r="P1837" i="1"/>
  <c r="K1837" i="1"/>
  <c r="L1837" i="1"/>
  <c r="J1837" i="1"/>
  <c r="Q1837" i="1"/>
  <c r="R1837" i="1"/>
  <c r="N1837" i="1"/>
  <c r="J1859" i="1"/>
  <c r="K1751" i="1"/>
  <c r="A1751" i="1"/>
  <c r="M1751" i="1"/>
  <c r="N1751" i="1"/>
  <c r="M1793" i="1"/>
  <c r="J1708" i="1"/>
  <c r="K1708" i="1"/>
  <c r="A1708" i="1"/>
  <c r="P1708" i="1"/>
  <c r="Q1708" i="1"/>
  <c r="R1708" i="1"/>
  <c r="O1708" i="1"/>
  <c r="L1708" i="1"/>
  <c r="M1708" i="1"/>
  <c r="N1708" i="1"/>
  <c r="J1774" i="1"/>
  <c r="K1774" i="1"/>
  <c r="L1774" i="1"/>
  <c r="P1774" i="1"/>
  <c r="R1774" i="1"/>
  <c r="A1774" i="1"/>
  <c r="Q1774" i="1"/>
  <c r="M1774" i="1"/>
  <c r="B1774" i="1"/>
  <c r="N1774" i="1"/>
  <c r="O1774" i="1"/>
  <c r="J1818" i="1"/>
  <c r="K1818" i="1"/>
  <c r="R1818" i="1"/>
  <c r="P1818" i="1"/>
  <c r="Q1818" i="1"/>
  <c r="A1818" i="1"/>
  <c r="N1818" i="1"/>
  <c r="O1818" i="1"/>
  <c r="B1818" i="1"/>
  <c r="L1818" i="1"/>
  <c r="M1818" i="1"/>
  <c r="J1862" i="1"/>
  <c r="K1862" i="1"/>
  <c r="P1862" i="1"/>
  <c r="R1862" i="1"/>
  <c r="L1862" i="1"/>
  <c r="M1862" i="1"/>
  <c r="B1862" i="1"/>
  <c r="N1862" i="1"/>
  <c r="A1862" i="1"/>
  <c r="N1732" i="1"/>
  <c r="O1732" i="1"/>
  <c r="J1732" i="1"/>
  <c r="L1732" i="1"/>
  <c r="K1732" i="1"/>
  <c r="M1732" i="1"/>
  <c r="P1732" i="1"/>
  <c r="A1732" i="1"/>
  <c r="B1732" i="1"/>
  <c r="Q1732" i="1"/>
  <c r="R1732" i="1"/>
  <c r="N1820" i="1"/>
  <c r="O1820" i="1"/>
  <c r="B1820" i="1"/>
  <c r="A1820" i="1"/>
  <c r="O1733" i="1"/>
  <c r="Q1733" i="1"/>
  <c r="K1733" i="1"/>
  <c r="M1733" i="1"/>
  <c r="P1733" i="1"/>
  <c r="R1733" i="1"/>
  <c r="J1733" i="1"/>
  <c r="L1733" i="1"/>
  <c r="A1733" i="1"/>
  <c r="B1733" i="1"/>
  <c r="N1733" i="1"/>
  <c r="K1816" i="1"/>
  <c r="J1691" i="1"/>
  <c r="Q1691" i="1"/>
  <c r="B1691" i="1"/>
  <c r="M1691" i="1"/>
  <c r="O1691" i="1"/>
  <c r="K1691" i="1"/>
  <c r="L1691" i="1"/>
  <c r="N1691" i="1"/>
  <c r="P1691" i="1"/>
  <c r="J1823" i="1"/>
  <c r="L1823" i="1"/>
  <c r="K1823" i="1"/>
  <c r="M1823" i="1"/>
  <c r="B1711" i="1"/>
  <c r="Q1815" i="1"/>
  <c r="Q1799" i="1"/>
  <c r="K1773" i="1"/>
  <c r="L1756" i="1"/>
  <c r="L1727" i="1"/>
  <c r="J1690" i="1"/>
  <c r="O1771" i="1"/>
  <c r="P1771" i="1"/>
  <c r="K1771" i="1"/>
  <c r="M1771" i="1"/>
  <c r="Q1771" i="1"/>
  <c r="R1771" i="1"/>
  <c r="J1771" i="1"/>
  <c r="K1707" i="1"/>
  <c r="L1707" i="1"/>
  <c r="J1707" i="1"/>
  <c r="M1707" i="1"/>
  <c r="P1707" i="1"/>
  <c r="Q1707" i="1"/>
  <c r="R1707" i="1"/>
  <c r="O1707" i="1"/>
  <c r="M1795" i="1"/>
  <c r="O1795" i="1"/>
  <c r="K1795" i="1"/>
  <c r="N1795" i="1"/>
  <c r="Q1795" i="1"/>
  <c r="R1795" i="1"/>
  <c r="J1861" i="1"/>
  <c r="K1861" i="1"/>
  <c r="L1861" i="1"/>
  <c r="N1861" i="1"/>
  <c r="R1861" i="1"/>
  <c r="M1861" i="1"/>
  <c r="Q1861" i="1"/>
  <c r="B1861" i="1"/>
  <c r="O1861" i="1"/>
  <c r="A1861" i="1"/>
  <c r="P1861" i="1"/>
  <c r="J1817" i="1"/>
  <c r="O1751" i="1"/>
  <c r="M1684" i="1"/>
  <c r="J1730" i="1"/>
  <c r="K1730" i="1"/>
  <c r="R1730" i="1"/>
  <c r="L1730" i="1"/>
  <c r="N1730" i="1"/>
  <c r="P1730" i="1"/>
  <c r="Q1730" i="1"/>
  <c r="A1730" i="1"/>
  <c r="B1730" i="1"/>
  <c r="J1840" i="1"/>
  <c r="K1840" i="1"/>
  <c r="L1840" i="1"/>
  <c r="M1840" i="1"/>
  <c r="P1840" i="1"/>
  <c r="Q1840" i="1"/>
  <c r="A1687" i="1"/>
  <c r="B1687" i="1"/>
  <c r="Q1687" i="1"/>
  <c r="L1687" i="1"/>
  <c r="K1687" i="1"/>
  <c r="M1687" i="1"/>
  <c r="J1687" i="1"/>
  <c r="N1687" i="1"/>
  <c r="A1709" i="1"/>
  <c r="B1709" i="1"/>
  <c r="M1709" i="1"/>
  <c r="O1709" i="1"/>
  <c r="N1709" i="1"/>
  <c r="Q1709" i="1"/>
  <c r="A1753" i="1"/>
  <c r="Q1753" i="1"/>
  <c r="O1753" i="1"/>
  <c r="R1753" i="1"/>
  <c r="P1753" i="1"/>
  <c r="K1753" i="1"/>
  <c r="L1753" i="1"/>
  <c r="M1753" i="1"/>
  <c r="N1753" i="1"/>
  <c r="J1753" i="1"/>
  <c r="A1797" i="1"/>
  <c r="B1797" i="1"/>
  <c r="K1797" i="1"/>
  <c r="L1797" i="1"/>
  <c r="O1797" i="1"/>
  <c r="P1797" i="1"/>
  <c r="Q1797" i="1"/>
  <c r="R1797" i="1"/>
  <c r="N1797" i="1"/>
  <c r="O1819" i="1"/>
  <c r="Q1819" i="1"/>
  <c r="K1819" i="1"/>
  <c r="B1819" i="1"/>
  <c r="M1819" i="1"/>
  <c r="N1819" i="1"/>
  <c r="A1819" i="1"/>
  <c r="J1819" i="1"/>
  <c r="K1841" i="1"/>
  <c r="M1841" i="1"/>
  <c r="B1841" i="1"/>
  <c r="O1841" i="1"/>
  <c r="P1841" i="1"/>
  <c r="Q1841" i="1"/>
  <c r="R1841" i="1"/>
  <c r="N1841" i="1"/>
  <c r="M1863" i="1"/>
  <c r="O1863" i="1"/>
  <c r="B1863" i="1"/>
  <c r="Q1863" i="1"/>
  <c r="R1863" i="1"/>
  <c r="N1710" i="1"/>
  <c r="O1710" i="1"/>
  <c r="J1710" i="1"/>
  <c r="K1710" i="1"/>
  <c r="P1710" i="1"/>
  <c r="R1710" i="1"/>
  <c r="Q1710" i="1"/>
  <c r="N1776" i="1"/>
  <c r="O1776" i="1"/>
  <c r="P1776" i="1"/>
  <c r="R1776" i="1"/>
  <c r="A1776" i="1"/>
  <c r="B1776" i="1"/>
  <c r="N1842" i="1"/>
  <c r="O1842" i="1"/>
  <c r="P1842" i="1"/>
  <c r="R1842" i="1"/>
  <c r="B1842" i="1"/>
  <c r="Q1842" i="1"/>
  <c r="J1842" i="1"/>
  <c r="K1842" i="1"/>
  <c r="L1842" i="1"/>
  <c r="M1842" i="1"/>
  <c r="J1684" i="1"/>
  <c r="Q1821" i="1"/>
  <c r="A1821" i="1"/>
  <c r="M1821" i="1"/>
  <c r="N1821" i="1"/>
  <c r="P1821" i="1"/>
  <c r="O1821" i="1"/>
  <c r="R1821" i="1"/>
  <c r="B1821" i="1"/>
  <c r="L1821" i="1"/>
  <c r="M1773" i="1"/>
  <c r="J1735" i="1"/>
  <c r="O1735" i="1"/>
  <c r="Q1735" i="1"/>
  <c r="P1735" i="1"/>
  <c r="B1839" i="1"/>
  <c r="B1755" i="1"/>
  <c r="P1714" i="1"/>
  <c r="R1714" i="1"/>
  <c r="J1714" i="1"/>
  <c r="K1714" i="1"/>
  <c r="A1714" i="1"/>
  <c r="L1714" i="1"/>
  <c r="B1714" i="1"/>
  <c r="J1802" i="1"/>
  <c r="B1802" i="1"/>
  <c r="K1802" i="1"/>
  <c r="Q1802" i="1"/>
  <c r="R1802" i="1"/>
  <c r="N1802" i="1"/>
  <c r="O1802" i="1"/>
  <c r="L1802" i="1"/>
  <c r="M1802" i="1"/>
  <c r="A1802" i="1"/>
  <c r="P1802" i="1"/>
  <c r="J1868" i="1"/>
  <c r="R1868" i="1"/>
  <c r="N1868" i="1"/>
  <c r="O1868" i="1"/>
  <c r="Q1868" i="1"/>
  <c r="P1868" i="1"/>
  <c r="M1868" i="1"/>
  <c r="A1839" i="1"/>
  <c r="B1823" i="1"/>
  <c r="B1796" i="1"/>
  <c r="A1780" i="1"/>
  <c r="A1754" i="1"/>
  <c r="A1711" i="1"/>
  <c r="A1691" i="1"/>
  <c r="K1863" i="1"/>
  <c r="N1840" i="1"/>
  <c r="N1823" i="1"/>
  <c r="N1815" i="1"/>
  <c r="P1799" i="1"/>
  <c r="J1773" i="1"/>
  <c r="K1756" i="1"/>
  <c r="N1735" i="1"/>
  <c r="J1727" i="1"/>
  <c r="L1709" i="1"/>
  <c r="N1798" i="1"/>
  <c r="O1798" i="1"/>
  <c r="J1798" i="1"/>
  <c r="L1798" i="1"/>
  <c r="K1798" i="1"/>
  <c r="P1798" i="1"/>
  <c r="R1798" i="1"/>
  <c r="B1798" i="1"/>
  <c r="M1798" i="1"/>
  <c r="Q1798" i="1"/>
  <c r="N1864" i="1"/>
  <c r="O1864" i="1"/>
  <c r="B1864" i="1"/>
  <c r="R1864" i="1"/>
  <c r="Q1864" i="1"/>
  <c r="M1816" i="1"/>
  <c r="Q1775" i="1"/>
  <c r="K1689" i="1"/>
  <c r="M1689" i="1"/>
  <c r="N1689" i="1"/>
  <c r="J1689" i="1"/>
  <c r="O1689" i="1"/>
  <c r="O1777" i="1"/>
  <c r="Q1777" i="1"/>
  <c r="P1777" i="1"/>
  <c r="R1777" i="1"/>
  <c r="B1777" i="1"/>
  <c r="A1777" i="1"/>
  <c r="N1777" i="1"/>
  <c r="A1864" i="1"/>
  <c r="J1841" i="1"/>
  <c r="J1713" i="1"/>
  <c r="K1713" i="1"/>
  <c r="L1713" i="1"/>
  <c r="B1713" i="1"/>
  <c r="M1713" i="1"/>
  <c r="N1713" i="1"/>
  <c r="A1713" i="1"/>
  <c r="J1757" i="1"/>
  <c r="Q1757" i="1"/>
  <c r="K1757" i="1"/>
  <c r="M1757" i="1"/>
  <c r="N1757" i="1"/>
  <c r="O1757" i="1"/>
  <c r="R1757" i="1"/>
  <c r="P1757" i="1"/>
  <c r="L1757" i="1"/>
  <c r="J1779" i="1"/>
  <c r="M1779" i="1"/>
  <c r="O1779" i="1"/>
  <c r="K1779" i="1"/>
  <c r="L1779" i="1"/>
  <c r="P1779" i="1"/>
  <c r="N1779" i="1"/>
  <c r="J1801" i="1"/>
  <c r="K1801" i="1"/>
  <c r="M1801" i="1"/>
  <c r="O1801" i="1"/>
  <c r="Q1801" i="1"/>
  <c r="R1801" i="1"/>
  <c r="P1801" i="1"/>
  <c r="J1845" i="1"/>
  <c r="O1845" i="1"/>
  <c r="Q1845" i="1"/>
  <c r="B1845" i="1"/>
  <c r="M1845" i="1"/>
  <c r="N1845" i="1"/>
  <c r="A1845" i="1"/>
  <c r="R1845" i="1"/>
  <c r="P1845" i="1"/>
  <c r="L1845" i="1"/>
  <c r="L1863" i="1"/>
  <c r="O1823" i="1"/>
  <c r="J1692" i="1"/>
  <c r="L1692" i="1"/>
  <c r="B1692" i="1"/>
  <c r="M1692" i="1"/>
  <c r="N1692" i="1"/>
  <c r="O1692" i="1"/>
  <c r="P1692" i="1"/>
  <c r="R1692" i="1"/>
  <c r="L1736" i="1"/>
  <c r="N1736" i="1"/>
  <c r="J1736" i="1"/>
  <c r="M1736" i="1"/>
  <c r="P1736" i="1"/>
  <c r="Q1736" i="1"/>
  <c r="R1736" i="1"/>
  <c r="O1736" i="1"/>
  <c r="J1758" i="1"/>
  <c r="B1758" i="1"/>
  <c r="K1758" i="1"/>
  <c r="N1758" i="1"/>
  <c r="R1758" i="1"/>
  <c r="O1758" i="1"/>
  <c r="P1758" i="1"/>
  <c r="L1758" i="1"/>
  <c r="M1758" i="1"/>
  <c r="Q1758" i="1"/>
  <c r="A1758" i="1"/>
  <c r="N1780" i="1"/>
  <c r="P1780" i="1"/>
  <c r="R1780" i="1"/>
  <c r="B1780" i="1"/>
  <c r="R1824" i="1"/>
  <c r="P1824" i="1"/>
  <c r="N1846" i="1"/>
  <c r="P1846" i="1"/>
  <c r="J1846" i="1"/>
  <c r="K1846" i="1"/>
  <c r="A1846" i="1"/>
  <c r="L1846" i="1"/>
  <c r="B1846" i="1"/>
  <c r="M1846" i="1"/>
  <c r="O1846" i="1"/>
  <c r="R1846" i="1"/>
  <c r="Q1846" i="1"/>
  <c r="M1693" i="1"/>
  <c r="N1693" i="1"/>
  <c r="K1693" i="1"/>
  <c r="O1693" i="1"/>
  <c r="A1693" i="1"/>
  <c r="M1715" i="1"/>
  <c r="N1715" i="1"/>
  <c r="O1715" i="1"/>
  <c r="Q1715" i="1"/>
  <c r="R1715" i="1"/>
  <c r="A1715" i="1"/>
  <c r="B1715" i="1"/>
  <c r="P1715" i="1"/>
  <c r="M1737" i="1"/>
  <c r="N1737" i="1"/>
  <c r="J1737" i="1"/>
  <c r="O1737" i="1"/>
  <c r="P1737" i="1"/>
  <c r="R1737" i="1"/>
  <c r="K1737" i="1"/>
  <c r="L1737" i="1"/>
  <c r="Q1737" i="1"/>
  <c r="M1759" i="1"/>
  <c r="N1759" i="1"/>
  <c r="Q1759" i="1"/>
  <c r="A1759" i="1"/>
  <c r="B1759" i="1"/>
  <c r="J1759" i="1"/>
  <c r="M1781" i="1"/>
  <c r="N1781" i="1"/>
  <c r="J1781" i="1"/>
  <c r="A1781" i="1"/>
  <c r="Q1781" i="1"/>
  <c r="R1781" i="1"/>
  <c r="P1781" i="1"/>
  <c r="M1803" i="1"/>
  <c r="N1803" i="1"/>
  <c r="O1803" i="1"/>
  <c r="Q1803" i="1"/>
  <c r="A1803" i="1"/>
  <c r="B1803" i="1"/>
  <c r="M1825" i="1"/>
  <c r="N1825" i="1"/>
  <c r="K1825" i="1"/>
  <c r="J1825" i="1"/>
  <c r="O1825" i="1"/>
  <c r="P1825" i="1"/>
  <c r="Q1825" i="1"/>
  <c r="R1825" i="1"/>
  <c r="L1825" i="1"/>
  <c r="B1838" i="1"/>
  <c r="A1823" i="1"/>
  <c r="A1796" i="1"/>
  <c r="B1779" i="1"/>
  <c r="B1753" i="1"/>
  <c r="A1736" i="1"/>
  <c r="B1710" i="1"/>
  <c r="B1690" i="1"/>
  <c r="J1863" i="1"/>
  <c r="R1839" i="1"/>
  <c r="K1821" i="1"/>
  <c r="M1815" i="1"/>
  <c r="O1799" i="1"/>
  <c r="O1780" i="1"/>
  <c r="R1772" i="1"/>
  <c r="J1756" i="1"/>
  <c r="M1735" i="1"/>
  <c r="K1709" i="1"/>
  <c r="Q1689" i="1"/>
  <c r="A1815" i="1"/>
  <c r="P1839" i="1"/>
  <c r="J1815" i="1"/>
  <c r="Q1772" i="1"/>
  <c r="R1755" i="1"/>
  <c r="J1709" i="1"/>
  <c r="P1689" i="1"/>
  <c r="B1716" i="1"/>
  <c r="J1716" i="1"/>
  <c r="K1716" i="1"/>
  <c r="J1738" i="1"/>
  <c r="Q1761" i="1"/>
  <c r="R1761" i="1"/>
  <c r="K1761" i="1"/>
  <c r="M1761" i="1"/>
  <c r="L1761" i="1"/>
  <c r="Q1805" i="1"/>
  <c r="R1805" i="1"/>
  <c r="B1848" i="1"/>
  <c r="B1805" i="1"/>
  <c r="P1806" i="1"/>
  <c r="Q1851" i="1"/>
  <c r="M1851" i="1"/>
  <c r="O1851" i="1"/>
  <c r="R1851" i="1"/>
  <c r="K1851" i="1"/>
  <c r="L1851" i="1"/>
  <c r="A1848" i="1"/>
  <c r="A1829" i="1"/>
  <c r="N1805" i="1"/>
  <c r="N1785" i="1"/>
  <c r="O1761" i="1"/>
  <c r="P1719" i="1"/>
  <c r="M1694" i="1"/>
  <c r="Q1695" i="1"/>
  <c r="R1695" i="1"/>
  <c r="K1695" i="1"/>
  <c r="L1695" i="1"/>
  <c r="Q1783" i="1"/>
  <c r="R1783" i="1"/>
  <c r="M1783" i="1"/>
  <c r="O1783" i="1"/>
  <c r="Q1871" i="1"/>
  <c r="R1871" i="1"/>
  <c r="P1871" i="1"/>
  <c r="A1871" i="1"/>
  <c r="J1783" i="1"/>
  <c r="P1695" i="1"/>
  <c r="N1760" i="1"/>
  <c r="P1760" i="1"/>
  <c r="J1760" i="1"/>
  <c r="L1760" i="1"/>
  <c r="M1760" i="1"/>
  <c r="L1826" i="1"/>
  <c r="M1826" i="1"/>
  <c r="N1848" i="1"/>
  <c r="P1848" i="1"/>
  <c r="R1848" i="1"/>
  <c r="R1826" i="1"/>
  <c r="Q1717" i="1"/>
  <c r="R1717" i="1"/>
  <c r="M1717" i="1"/>
  <c r="O1717" i="1"/>
  <c r="B1717" i="1"/>
  <c r="N1717" i="1"/>
  <c r="P1717" i="1"/>
  <c r="Q1849" i="1"/>
  <c r="R1849" i="1"/>
  <c r="K1849" i="1"/>
  <c r="M1849" i="1"/>
  <c r="J1849" i="1"/>
  <c r="P1784" i="1"/>
  <c r="R1784" i="1"/>
  <c r="J1784" i="1"/>
  <c r="K1784" i="1"/>
  <c r="O1695" i="1"/>
  <c r="O1697" i="1"/>
  <c r="Q1697" i="1"/>
  <c r="O1741" i="1"/>
  <c r="Q1741" i="1"/>
  <c r="A1741" i="1"/>
  <c r="B1741" i="1"/>
  <c r="K1763" i="1"/>
  <c r="M1763" i="1"/>
  <c r="L1763" i="1"/>
  <c r="B1763" i="1"/>
  <c r="N1763" i="1"/>
  <c r="O1829" i="1"/>
  <c r="P1829" i="1"/>
  <c r="N1695" i="1"/>
  <c r="L1764" i="1"/>
  <c r="M1764" i="1"/>
  <c r="A1764" i="1"/>
  <c r="B1764" i="1"/>
  <c r="P1764" i="1"/>
  <c r="R1764" i="1"/>
  <c r="Q1764" i="1"/>
  <c r="A1717" i="1"/>
  <c r="P1720" i="1"/>
  <c r="M1695" i="1"/>
  <c r="M1721" i="1"/>
  <c r="O1721" i="1"/>
  <c r="Q1721" i="1"/>
  <c r="R1721" i="1"/>
  <c r="K1721" i="1"/>
  <c r="L1721" i="1"/>
  <c r="N1721" i="1"/>
  <c r="L1804" i="1"/>
  <c r="N1804" i="1"/>
  <c r="P1804" i="1"/>
  <c r="Q1804" i="1"/>
  <c r="M1804" i="1"/>
  <c r="O1804" i="1"/>
  <c r="B1740" i="1"/>
  <c r="A1740" i="1"/>
  <c r="J1740" i="1"/>
  <c r="P1762" i="1"/>
  <c r="R1762" i="1"/>
  <c r="B1762" i="1"/>
  <c r="L1806" i="1"/>
  <c r="N1806" i="1"/>
  <c r="B1806" i="1"/>
  <c r="B1761" i="1"/>
  <c r="L1742" i="1"/>
  <c r="M1742" i="1"/>
  <c r="A1742" i="1"/>
  <c r="J1742" i="1"/>
  <c r="N1742" i="1"/>
  <c r="P1742" i="1"/>
  <c r="Q1742" i="1"/>
  <c r="L1830" i="1"/>
  <c r="M1830" i="1"/>
  <c r="N1830" i="1"/>
  <c r="P1830" i="1"/>
  <c r="R1830" i="1"/>
  <c r="B1830" i="1"/>
  <c r="J1830" i="1"/>
  <c r="N1826" i="1"/>
  <c r="L1741" i="1"/>
  <c r="J1677" i="1"/>
  <c r="L1677" i="1"/>
  <c r="M1677" i="1"/>
  <c r="P1677" i="1"/>
  <c r="Q1677" i="1"/>
  <c r="R1677" i="1"/>
  <c r="O1699" i="1"/>
  <c r="B1699" i="1"/>
  <c r="P1699" i="1"/>
  <c r="Q1699" i="1"/>
  <c r="Q1765" i="1"/>
  <c r="O1765" i="1"/>
  <c r="R1765" i="1"/>
  <c r="K1809" i="1"/>
  <c r="B1809" i="1"/>
  <c r="K1831" i="1"/>
  <c r="M1831" i="1"/>
  <c r="B1831" i="1"/>
  <c r="N1831" i="1"/>
  <c r="A1760" i="1"/>
  <c r="A1716" i="1"/>
  <c r="P1849" i="1"/>
  <c r="R1829" i="1"/>
  <c r="K1826" i="1"/>
  <c r="R1809" i="1"/>
  <c r="K1806" i="1"/>
  <c r="R1785" i="1"/>
  <c r="L1762" i="1"/>
  <c r="N1745" i="1"/>
  <c r="K1741" i="1"/>
  <c r="O1720" i="1"/>
  <c r="N1716" i="1"/>
  <c r="N1699" i="1"/>
  <c r="J1695" i="1"/>
  <c r="O1677" i="1"/>
  <c r="P1678" i="1"/>
  <c r="Q1678" i="1"/>
  <c r="O1678" i="1"/>
  <c r="A1678" i="1"/>
  <c r="K1678" i="1"/>
  <c r="P1700" i="1"/>
  <c r="Q1700" i="1"/>
  <c r="N1700" i="1"/>
  <c r="R1700" i="1"/>
  <c r="A1700" i="1"/>
  <c r="J1700" i="1"/>
  <c r="P1722" i="1"/>
  <c r="Q1722" i="1"/>
  <c r="R1722" i="1"/>
  <c r="P1744" i="1"/>
  <c r="Q1744" i="1"/>
  <c r="L1744" i="1"/>
  <c r="N1744" i="1"/>
  <c r="P1766" i="1"/>
  <c r="Q1766" i="1"/>
  <c r="J1766" i="1"/>
  <c r="L1766" i="1"/>
  <c r="M1766" i="1"/>
  <c r="P1788" i="1"/>
  <c r="Q1788" i="1"/>
  <c r="P1810" i="1"/>
  <c r="Q1810" i="1"/>
  <c r="J1810" i="1"/>
  <c r="L1810" i="1"/>
  <c r="N1810" i="1"/>
  <c r="O1810" i="1"/>
  <c r="A1810" i="1"/>
  <c r="P1832" i="1"/>
  <c r="Q1832" i="1"/>
  <c r="A1832" i="1"/>
  <c r="P1854" i="1"/>
  <c r="Q1854" i="1"/>
  <c r="N1854" i="1"/>
  <c r="R1854" i="1"/>
  <c r="L1854" i="1"/>
  <c r="O1854" i="1"/>
  <c r="A1854" i="1"/>
  <c r="A1831" i="1"/>
  <c r="B1745" i="1"/>
  <c r="B1700" i="1"/>
  <c r="M1853" i="1"/>
  <c r="O1849" i="1"/>
  <c r="Q1829" i="1"/>
  <c r="J1826" i="1"/>
  <c r="Q1809" i="1"/>
  <c r="J1806" i="1"/>
  <c r="Q1785" i="1"/>
  <c r="N1766" i="1"/>
  <c r="K1762" i="1"/>
  <c r="J1741" i="1"/>
  <c r="M1716" i="1"/>
  <c r="M1699" i="1"/>
  <c r="N1677" i="1"/>
  <c r="N1718" i="1"/>
  <c r="P1718" i="1"/>
  <c r="R1718" i="1"/>
  <c r="A1718" i="1"/>
  <c r="J1718" i="1"/>
  <c r="Q1716" i="1"/>
  <c r="A1805" i="1"/>
  <c r="N1762" i="1"/>
  <c r="M1741" i="1"/>
  <c r="L1698" i="1"/>
  <c r="A1698" i="1"/>
  <c r="M1698" i="1"/>
  <c r="B1698" i="1"/>
  <c r="P1698" i="1"/>
  <c r="R1698" i="1"/>
  <c r="J1698" i="1"/>
  <c r="K1698" i="1"/>
  <c r="L1720" i="1"/>
  <c r="M1720" i="1"/>
  <c r="J1720" i="1"/>
  <c r="A1720" i="1"/>
  <c r="N1720" i="1"/>
  <c r="L1808" i="1"/>
  <c r="M1808" i="1"/>
  <c r="R1808" i="1"/>
  <c r="B1808" i="1"/>
  <c r="J1808" i="1"/>
  <c r="K1808" i="1"/>
  <c r="L1852" i="1"/>
  <c r="M1852" i="1"/>
  <c r="J1852" i="1"/>
  <c r="B1852" i="1"/>
  <c r="K1852" i="1"/>
  <c r="B1873" i="1"/>
  <c r="M1806" i="1"/>
  <c r="M1787" i="1"/>
  <c r="O1787" i="1"/>
  <c r="A1787" i="1"/>
  <c r="J1787" i="1"/>
  <c r="B1787" i="1"/>
  <c r="A1804" i="1"/>
  <c r="M1701" i="1"/>
  <c r="O1701" i="1"/>
  <c r="K1701" i="1"/>
  <c r="L1701" i="1"/>
  <c r="P1694" i="1"/>
  <c r="R1694" i="1"/>
  <c r="Q1739" i="1"/>
  <c r="R1739" i="1"/>
  <c r="K1739" i="1"/>
  <c r="J1739" i="1"/>
  <c r="M1739" i="1"/>
  <c r="B1739" i="1"/>
  <c r="O1739" i="1"/>
  <c r="P1739" i="1"/>
  <c r="L1739" i="1"/>
  <c r="N1739" i="1"/>
  <c r="Q1827" i="1"/>
  <c r="R1827" i="1"/>
  <c r="O1827" i="1"/>
  <c r="P1827" i="1"/>
  <c r="Q1826" i="1"/>
  <c r="R1716" i="1"/>
  <c r="J1696" i="1"/>
  <c r="A1696" i="1"/>
  <c r="L1696" i="1"/>
  <c r="K1696" i="1"/>
  <c r="M1696" i="1"/>
  <c r="N1696" i="1"/>
  <c r="P1696" i="1"/>
  <c r="P1826" i="1"/>
  <c r="K1807" i="1"/>
  <c r="M1807" i="1"/>
  <c r="O1807" i="1"/>
  <c r="P1807" i="1"/>
  <c r="A1807" i="1"/>
  <c r="A1761" i="1"/>
  <c r="P1716" i="1"/>
  <c r="L1676" i="1"/>
  <c r="A1676" i="1"/>
  <c r="M1676" i="1"/>
  <c r="B1676" i="1"/>
  <c r="K1676" i="1"/>
  <c r="Q1676" i="1"/>
  <c r="O1676" i="1"/>
  <c r="R1676" i="1"/>
  <c r="L1786" i="1"/>
  <c r="M1786" i="1"/>
  <c r="A1786" i="1"/>
  <c r="N1786" i="1"/>
  <c r="P1786" i="1"/>
  <c r="R1786" i="1"/>
  <c r="J1786" i="1"/>
  <c r="K1786" i="1"/>
  <c r="B1804" i="1"/>
  <c r="B1760" i="1"/>
  <c r="M1762" i="1"/>
  <c r="O1716" i="1"/>
  <c r="K1743" i="1"/>
  <c r="M1743" i="1"/>
  <c r="L1743" i="1"/>
  <c r="A1873" i="1"/>
  <c r="N1853" i="1"/>
  <c r="O1679" i="1"/>
  <c r="Q1679" i="1"/>
  <c r="P1679" i="1"/>
  <c r="A1679" i="1"/>
  <c r="K1745" i="1"/>
  <c r="M1745" i="1"/>
  <c r="O1745" i="1"/>
  <c r="P1745" i="1"/>
  <c r="M1789" i="1"/>
  <c r="O1789" i="1"/>
  <c r="Q1789" i="1"/>
  <c r="R1789" i="1"/>
  <c r="O1811" i="1"/>
  <c r="Q1811" i="1"/>
  <c r="P1811" i="1"/>
  <c r="R1811" i="1"/>
  <c r="K1833" i="1"/>
  <c r="M1833" i="1"/>
  <c r="Q1833" i="1"/>
  <c r="L1833" i="1"/>
  <c r="A1833" i="1"/>
  <c r="B1833" i="1"/>
  <c r="N1833" i="1"/>
  <c r="K1855" i="1"/>
  <c r="L1855" i="1"/>
  <c r="M1855" i="1"/>
  <c r="N1855" i="1"/>
  <c r="A1830" i="1"/>
  <c r="A1789" i="1"/>
  <c r="A1745" i="1"/>
  <c r="A1699" i="1"/>
  <c r="L1853" i="1"/>
  <c r="N1849" i="1"/>
  <c r="P1833" i="1"/>
  <c r="N1829" i="1"/>
  <c r="P1809" i="1"/>
  <c r="P1805" i="1"/>
  <c r="P1789" i="1"/>
  <c r="P1785" i="1"/>
  <c r="J1762" i="1"/>
  <c r="J1745" i="1"/>
  <c r="R1740" i="1"/>
  <c r="R1719" i="1"/>
  <c r="L1716" i="1"/>
  <c r="L1699" i="1"/>
  <c r="O1694" i="1"/>
  <c r="K1677" i="1"/>
  <c r="J1680" i="1"/>
  <c r="L1680" i="1"/>
  <c r="A1680" i="1"/>
  <c r="M1680" i="1"/>
  <c r="B1680" i="1"/>
  <c r="L1724" i="1"/>
  <c r="N1724" i="1"/>
  <c r="P1724" i="1"/>
  <c r="Q1724" i="1"/>
  <c r="R1724" i="1"/>
  <c r="R1746" i="1"/>
  <c r="N1746" i="1"/>
  <c r="P1746" i="1"/>
  <c r="O1746" i="1"/>
  <c r="N1768" i="1"/>
  <c r="P1768" i="1"/>
  <c r="O1768" i="1"/>
  <c r="R1768" i="1"/>
  <c r="J1768" i="1"/>
  <c r="K1768" i="1"/>
  <c r="A1768" i="1"/>
  <c r="J1790" i="1"/>
  <c r="L1790" i="1"/>
  <c r="K1790" i="1"/>
  <c r="M1790" i="1"/>
  <c r="J1834" i="1"/>
  <c r="L1834" i="1"/>
  <c r="M1834" i="1"/>
  <c r="B1871" i="1"/>
  <c r="B1829" i="1"/>
  <c r="B1788" i="1"/>
  <c r="B1744" i="1"/>
  <c r="B1697" i="1"/>
  <c r="K1853" i="1"/>
  <c r="L1849" i="1"/>
  <c r="O1833" i="1"/>
  <c r="M1829" i="1"/>
  <c r="O1809" i="1"/>
  <c r="O1805" i="1"/>
  <c r="N1789" i="1"/>
  <c r="O1785" i="1"/>
  <c r="P1765" i="1"/>
  <c r="P1761" i="1"/>
  <c r="R1744" i="1"/>
  <c r="Q1740" i="1"/>
  <c r="R1723" i="1"/>
  <c r="Q1719" i="1"/>
  <c r="K1699" i="1"/>
  <c r="N1694" i="1"/>
  <c r="P1676" i="1"/>
  <c r="K1725" i="1"/>
  <c r="L1725" i="1"/>
  <c r="O1725" i="1"/>
  <c r="Q1725" i="1"/>
  <c r="K1769" i="1"/>
  <c r="L1769" i="1"/>
  <c r="M1769" i="1"/>
  <c r="N1769" i="1"/>
  <c r="K1813" i="1"/>
  <c r="L1813" i="1"/>
  <c r="M1813" i="1"/>
  <c r="O1813" i="1"/>
  <c r="P1813" i="1"/>
  <c r="K1835" i="1"/>
  <c r="L1835" i="1"/>
  <c r="Q1835" i="1"/>
  <c r="K1857" i="1"/>
  <c r="L1857" i="1"/>
  <c r="M1857" i="1"/>
  <c r="O1857" i="1"/>
  <c r="N1857" i="1"/>
  <c r="Q1857" i="1"/>
  <c r="J1725" i="1"/>
  <c r="K1681" i="1"/>
  <c r="L1681" i="1"/>
  <c r="J1681" i="1"/>
  <c r="K1703" i="1"/>
  <c r="L1703" i="1"/>
  <c r="O1703" i="1"/>
  <c r="Q1703" i="1"/>
  <c r="K1747" i="1"/>
  <c r="L1747" i="1"/>
  <c r="M1747" i="1"/>
  <c r="K1791" i="1"/>
  <c r="L1791" i="1"/>
  <c r="M1682" i="1"/>
  <c r="O1682" i="1"/>
  <c r="Q1682" i="1"/>
  <c r="J1704" i="1"/>
  <c r="L1704" i="1"/>
  <c r="A1704" i="1"/>
  <c r="K1704" i="1"/>
  <c r="M1704" i="1"/>
  <c r="J1748" i="1"/>
  <c r="L1748" i="1"/>
  <c r="N1748" i="1"/>
  <c r="O1748" i="1"/>
  <c r="P1792" i="1"/>
  <c r="R1792" i="1"/>
  <c r="L1792" i="1"/>
  <c r="N1792" i="1"/>
  <c r="Q1792" i="1"/>
  <c r="L1814" i="1"/>
  <c r="N1814" i="1"/>
  <c r="J1836" i="1"/>
  <c r="P1836" i="1"/>
  <c r="R1836" i="1"/>
  <c r="J1858" i="1"/>
  <c r="K1858" i="1"/>
  <c r="A1858" i="1"/>
  <c r="P1858" i="1"/>
  <c r="Q1836" i="1"/>
  <c r="N1681" i="1"/>
  <c r="M1847" i="1"/>
  <c r="N1847" i="1"/>
  <c r="M1869" i="1"/>
  <c r="N1869" i="1"/>
  <c r="N1872" i="1"/>
  <c r="P1869" i="1"/>
  <c r="O1828" i="1"/>
  <c r="M1872" i="1"/>
  <c r="O1869" i="1"/>
  <c r="N1828" i="1"/>
  <c r="K1869" i="1"/>
  <c r="L1828" i="1"/>
  <c r="J2424" i="1"/>
  <c r="K2424" i="1"/>
  <c r="L2424" i="1"/>
  <c r="M2424" i="1"/>
  <c r="N2424" i="1"/>
  <c r="O2424" i="1"/>
  <c r="P2424" i="1"/>
  <c r="Q2424" i="1"/>
  <c r="R2424" i="1"/>
  <c r="A2424" i="1"/>
  <c r="B2424" i="1"/>
  <c r="C2448" i="1"/>
  <c r="C2447" i="1"/>
  <c r="A2447" i="1" s="1"/>
  <c r="C2446" i="1"/>
  <c r="J2446" i="1" s="1"/>
  <c r="C2445" i="1"/>
  <c r="C2444" i="1"/>
  <c r="A2444" i="1" s="1"/>
  <c r="C2443" i="1"/>
  <c r="O2443" i="1" s="1"/>
  <c r="C2442" i="1"/>
  <c r="M2442" i="1" s="1"/>
  <c r="C2441" i="1"/>
  <c r="K2441" i="1" s="1"/>
  <c r="C2440" i="1"/>
  <c r="M2440" i="1" s="1"/>
  <c r="C2439" i="1"/>
  <c r="B2439" i="1" s="1"/>
  <c r="C2438" i="1"/>
  <c r="P2438" i="1" s="1"/>
  <c r="C2437" i="1"/>
  <c r="J2437" i="1" s="1"/>
  <c r="C2436" i="1"/>
  <c r="L2436" i="1" s="1"/>
  <c r="C2435" i="1"/>
  <c r="L2435" i="1" s="1"/>
  <c r="C2434" i="1"/>
  <c r="C2433" i="1"/>
  <c r="C2432" i="1"/>
  <c r="C2431" i="1"/>
  <c r="C2430" i="1"/>
  <c r="C2429" i="1"/>
  <c r="C2428" i="1"/>
  <c r="C2427" i="1"/>
  <c r="C2426" i="1"/>
  <c r="C2425" i="1"/>
  <c r="C2373" i="1"/>
  <c r="C2372" i="1"/>
  <c r="C2371" i="1"/>
  <c r="Q2371" i="1" s="1"/>
  <c r="C2370" i="1"/>
  <c r="C2369" i="1"/>
  <c r="M2369" i="1" s="1"/>
  <c r="C2368" i="1"/>
  <c r="Q2368" i="1" s="1"/>
  <c r="C2367" i="1"/>
  <c r="P2367" i="1" s="1"/>
  <c r="C2366" i="1"/>
  <c r="N2366" i="1" s="1"/>
  <c r="C2365" i="1"/>
  <c r="A2365" i="1" s="1"/>
  <c r="C2364" i="1"/>
  <c r="K2364" i="1" s="1"/>
  <c r="C2363" i="1"/>
  <c r="Q2363" i="1" s="1"/>
  <c r="C2362" i="1"/>
  <c r="C2361" i="1"/>
  <c r="C2360" i="1"/>
  <c r="B2360" i="1" s="1"/>
  <c r="C2359" i="1"/>
  <c r="Q2359" i="1" s="1"/>
  <c r="C2358" i="1"/>
  <c r="C2357" i="1"/>
  <c r="A2357" i="1" s="1"/>
  <c r="C2356" i="1"/>
  <c r="J2356" i="1" s="1"/>
  <c r="C2355" i="1"/>
  <c r="K2355" i="1" s="1"/>
  <c r="C2354" i="1"/>
  <c r="C2353" i="1"/>
  <c r="C2352" i="1"/>
  <c r="N2352" i="1" s="1"/>
  <c r="C2351" i="1"/>
  <c r="C2350" i="1"/>
  <c r="O2350" i="1" s="1"/>
  <c r="C2349" i="1"/>
  <c r="C2348" i="1"/>
  <c r="A2348" i="1" s="1"/>
  <c r="C2347" i="1"/>
  <c r="Q2347" i="1" s="1"/>
  <c r="C2346" i="1"/>
  <c r="A2346" i="1" s="1"/>
  <c r="C2345" i="1"/>
  <c r="P2345" i="1" s="1"/>
  <c r="C2344" i="1"/>
  <c r="Q2344" i="1" s="1"/>
  <c r="C2343" i="1"/>
  <c r="O2343" i="1" s="1"/>
  <c r="C2342" i="1"/>
  <c r="A2342" i="1" s="1"/>
  <c r="C2341" i="1"/>
  <c r="P2341" i="1" s="1"/>
  <c r="C2340" i="1"/>
  <c r="O2340" i="1" s="1"/>
  <c r="C2339" i="1"/>
  <c r="C2338" i="1"/>
  <c r="N2338" i="1" s="1"/>
  <c r="C2337" i="1"/>
  <c r="O2337" i="1" s="1"/>
  <c r="C2336" i="1"/>
  <c r="Q2336" i="1" s="1"/>
  <c r="C2335" i="1"/>
  <c r="N2335" i="1" s="1"/>
  <c r="C2334" i="1"/>
  <c r="C2333" i="1"/>
  <c r="R2333" i="1" s="1"/>
  <c r="C2332" i="1"/>
  <c r="Q2332" i="1" s="1"/>
  <c r="C2331" i="1"/>
  <c r="R2331" i="1" s="1"/>
  <c r="C2330" i="1"/>
  <c r="A2330" i="1" s="1"/>
  <c r="C2329" i="1"/>
  <c r="B2329" i="1" s="1"/>
  <c r="C2328" i="1"/>
  <c r="M2328" i="1" s="1"/>
  <c r="C2327" i="1"/>
  <c r="Q2327" i="1" s="1"/>
  <c r="C2326" i="1"/>
  <c r="K2326" i="1" s="1"/>
  <c r="C2325" i="1"/>
  <c r="L2325" i="1" s="1"/>
  <c r="C2324" i="1"/>
  <c r="R2324" i="1" s="1"/>
  <c r="C2323" i="1"/>
  <c r="L2323" i="1" s="1"/>
  <c r="C2322" i="1"/>
  <c r="B2322" i="1" s="1"/>
  <c r="C2321" i="1"/>
  <c r="A2321" i="1" s="1"/>
  <c r="C2320" i="1"/>
  <c r="B2320" i="1" s="1"/>
  <c r="C2319" i="1"/>
  <c r="R2319" i="1" s="1"/>
  <c r="C2318" i="1"/>
  <c r="C2317" i="1"/>
  <c r="C2316" i="1"/>
  <c r="C2315" i="1"/>
  <c r="K2315" i="1" s="1"/>
  <c r="C2314" i="1"/>
  <c r="A2314" i="1" s="1"/>
  <c r="C2313" i="1"/>
  <c r="R2313" i="1" s="1"/>
  <c r="C2312" i="1"/>
  <c r="B2312" i="1" s="1"/>
  <c r="C2311" i="1"/>
  <c r="B2311" i="1" s="1"/>
  <c r="C2310" i="1"/>
  <c r="Q2310" i="1" s="1"/>
  <c r="C2309" i="1"/>
  <c r="Q2309" i="1" s="1"/>
  <c r="C2308" i="1"/>
  <c r="N2308" i="1" s="1"/>
  <c r="C2307" i="1"/>
  <c r="J2307" i="1" s="1"/>
  <c r="C2306" i="1"/>
  <c r="K2306" i="1" s="1"/>
  <c r="C2305" i="1"/>
  <c r="B2305" i="1" s="1"/>
  <c r="C2304" i="1"/>
  <c r="A2304" i="1" s="1"/>
  <c r="C2303" i="1"/>
  <c r="Q2303" i="1" s="1"/>
  <c r="C2302" i="1"/>
  <c r="C2301" i="1"/>
  <c r="O2301" i="1" s="1"/>
  <c r="C2300" i="1"/>
  <c r="O2300" i="1" s="1"/>
  <c r="C2299" i="1"/>
  <c r="R2299" i="1" s="1"/>
  <c r="C2298" i="1"/>
  <c r="M2298" i="1" s="1"/>
  <c r="C2297" i="1"/>
  <c r="O2297" i="1" s="1"/>
  <c r="C2296" i="1"/>
  <c r="C2295" i="1"/>
  <c r="C2294" i="1"/>
  <c r="O2294" i="1" s="1"/>
  <c r="C2293" i="1"/>
  <c r="K2293" i="1" s="1"/>
  <c r="C2292" i="1"/>
  <c r="A2292" i="1" s="1"/>
  <c r="C2291" i="1"/>
  <c r="A2291" i="1" s="1"/>
  <c r="C2290" i="1"/>
  <c r="J2290" i="1" s="1"/>
  <c r="C2289" i="1"/>
  <c r="O2289" i="1" s="1"/>
  <c r="C2288" i="1"/>
  <c r="C2287" i="1"/>
  <c r="C2286" i="1"/>
  <c r="K2286" i="1" s="1"/>
  <c r="C2285" i="1"/>
  <c r="B2285" i="1" s="1"/>
  <c r="C2284" i="1"/>
  <c r="K2284" i="1" s="1"/>
  <c r="C2283" i="1"/>
  <c r="A2283" i="1" s="1"/>
  <c r="C2282" i="1"/>
  <c r="O2282" i="1" s="1"/>
  <c r="C2281" i="1"/>
  <c r="P2281" i="1" s="1"/>
  <c r="C2280" i="1"/>
  <c r="O2280" i="1" s="1"/>
  <c r="C2279" i="1"/>
  <c r="Q2279" i="1" s="1"/>
  <c r="C2278" i="1"/>
  <c r="B2278" i="1" s="1"/>
  <c r="C2277" i="1"/>
  <c r="R2277" i="1" s="1"/>
  <c r="C2276" i="1"/>
  <c r="P2276" i="1" s="1"/>
  <c r="C2275" i="1"/>
  <c r="P2275" i="1" s="1"/>
  <c r="C2274" i="1"/>
  <c r="B2274" i="1" s="1"/>
  <c r="C2273" i="1"/>
  <c r="R2273" i="1" s="1"/>
  <c r="C2272" i="1"/>
  <c r="A2272" i="1" s="1"/>
  <c r="C2271" i="1"/>
  <c r="C2270" i="1"/>
  <c r="A2270" i="1" s="1"/>
  <c r="C2269" i="1"/>
  <c r="C2268" i="1"/>
  <c r="C2267" i="1"/>
  <c r="K2267" i="1" s="1"/>
  <c r="C2266" i="1"/>
  <c r="C2265" i="1"/>
  <c r="C2264" i="1"/>
  <c r="R2264" i="1" s="1"/>
  <c r="C2263" i="1"/>
  <c r="O2263" i="1" s="1"/>
  <c r="C2262" i="1"/>
  <c r="C2261" i="1"/>
  <c r="N2261" i="1" s="1"/>
  <c r="C2260" i="1"/>
  <c r="N2260" i="1" s="1"/>
  <c r="C2259" i="1"/>
  <c r="C2258" i="1"/>
  <c r="A2258" i="1" s="1"/>
  <c r="C2257" i="1"/>
  <c r="C2256" i="1"/>
  <c r="A2256" i="1" s="1"/>
  <c r="C2255" i="1"/>
  <c r="R2255" i="1" s="1"/>
  <c r="C2254" i="1"/>
  <c r="A2254" i="1" s="1"/>
  <c r="C2253" i="1"/>
  <c r="O2253" i="1" s="1"/>
  <c r="C2252" i="1"/>
  <c r="A2252" i="1" s="1"/>
  <c r="C2251" i="1"/>
  <c r="N2251" i="1" s="1"/>
  <c r="C2250" i="1"/>
  <c r="Q2250" i="1" s="1"/>
  <c r="C2249" i="1"/>
  <c r="C2248" i="1"/>
  <c r="C2247" i="1"/>
  <c r="A2247" i="1" s="1"/>
  <c r="C2246" i="1"/>
  <c r="M2246" i="1" s="1"/>
  <c r="C2245" i="1"/>
  <c r="O2245" i="1" s="1"/>
  <c r="C2244" i="1"/>
  <c r="B2244" i="1" s="1"/>
  <c r="C2243" i="1"/>
  <c r="B2243" i="1" s="1"/>
  <c r="C2242" i="1"/>
  <c r="J2242" i="1" s="1"/>
  <c r="C2241" i="1"/>
  <c r="M2241" i="1" s="1"/>
  <c r="C2240" i="1"/>
  <c r="C2239" i="1"/>
  <c r="O2239" i="1" s="1"/>
  <c r="C2238" i="1"/>
  <c r="K2238" i="1" s="1"/>
  <c r="C2237" i="1"/>
  <c r="N2237" i="1" s="1"/>
  <c r="C2236" i="1"/>
  <c r="C2235" i="1"/>
  <c r="M2235" i="1" s="1"/>
  <c r="C2234" i="1"/>
  <c r="A2234" i="1" s="1"/>
  <c r="C2233" i="1"/>
  <c r="R2233" i="1" s="1"/>
  <c r="C2232" i="1"/>
  <c r="B2232" i="1" s="1"/>
  <c r="C2231" i="1"/>
  <c r="P2231" i="1" s="1"/>
  <c r="C2230" i="1"/>
  <c r="L2230" i="1" s="1"/>
  <c r="C2229" i="1"/>
  <c r="K2229" i="1" s="1"/>
  <c r="C2228" i="1"/>
  <c r="Q2228" i="1" s="1"/>
  <c r="C2227" i="1"/>
  <c r="C2226" i="1"/>
  <c r="O2226" i="1" s="1"/>
  <c r="C2225" i="1"/>
  <c r="N2225" i="1" s="1"/>
  <c r="C2224" i="1"/>
  <c r="A2224" i="1" s="1"/>
  <c r="C2223" i="1"/>
  <c r="K2223" i="1" s="1"/>
  <c r="C2222" i="1"/>
  <c r="P2222" i="1" s="1"/>
  <c r="C2221" i="1"/>
  <c r="R2221" i="1" s="1"/>
  <c r="C2220" i="1"/>
  <c r="N2220" i="1" s="1"/>
  <c r="C2219" i="1"/>
  <c r="B2219" i="1" s="1"/>
  <c r="C2218" i="1"/>
  <c r="M2218" i="1" s="1"/>
  <c r="C2217" i="1"/>
  <c r="R2217" i="1" s="1"/>
  <c r="C2216" i="1"/>
  <c r="L2216" i="1" s="1"/>
  <c r="C2215" i="1"/>
  <c r="Q2215" i="1" s="1"/>
  <c r="C2214" i="1"/>
  <c r="A2214" i="1" s="1"/>
  <c r="C2213" i="1"/>
  <c r="K2213" i="1" s="1"/>
  <c r="C2212" i="1"/>
  <c r="Q2212" i="1" s="1"/>
  <c r="C2211" i="1"/>
  <c r="A2211" i="1" s="1"/>
  <c r="C2210" i="1"/>
  <c r="A2210" i="1" s="1"/>
  <c r="C2209" i="1"/>
  <c r="B2209" i="1" s="1"/>
  <c r="C2208" i="1"/>
  <c r="P2208" i="1" s="1"/>
  <c r="C2207" i="1"/>
  <c r="C2206" i="1"/>
  <c r="B2206" i="1" s="1"/>
  <c r="C2205" i="1"/>
  <c r="J2205" i="1" s="1"/>
  <c r="C2204" i="1"/>
  <c r="C2203" i="1"/>
  <c r="B2203" i="1" s="1"/>
  <c r="C2202" i="1"/>
  <c r="K2202" i="1" s="1"/>
  <c r="C2201" i="1"/>
  <c r="P2201" i="1" s="1"/>
  <c r="C2200" i="1"/>
  <c r="K2200" i="1" s="1"/>
  <c r="C2199" i="1"/>
  <c r="Q2199" i="1" s="1"/>
  <c r="C2198" i="1"/>
  <c r="B2198" i="1" s="1"/>
  <c r="C2197" i="1"/>
  <c r="C2196" i="1"/>
  <c r="C2195" i="1"/>
  <c r="O2195" i="1" s="1"/>
  <c r="C2194" i="1"/>
  <c r="B2194" i="1" s="1"/>
  <c r="C2193" i="1"/>
  <c r="A2193" i="1" s="1"/>
  <c r="C2192" i="1"/>
  <c r="A2192" i="1" s="1"/>
  <c r="C2191" i="1"/>
  <c r="R2191" i="1" s="1"/>
  <c r="C2190" i="1"/>
  <c r="R2190" i="1" s="1"/>
  <c r="C2189" i="1"/>
  <c r="B2189" i="1" s="1"/>
  <c r="C2188" i="1"/>
  <c r="Q2188" i="1" s="1"/>
  <c r="C2187" i="1"/>
  <c r="B2187" i="1" s="1"/>
  <c r="C2186" i="1"/>
  <c r="N2186" i="1" s="1"/>
  <c r="C2185" i="1"/>
  <c r="C2184" i="1"/>
  <c r="C2183" i="1"/>
  <c r="C2182" i="1"/>
  <c r="A2182" i="1" s="1"/>
  <c r="C2181" i="1"/>
  <c r="C2180" i="1"/>
  <c r="R2180" i="1" s="1"/>
  <c r="C2179" i="1"/>
  <c r="A2179" i="1" s="1"/>
  <c r="C2178" i="1"/>
  <c r="A2178" i="1" s="1"/>
  <c r="C2177" i="1"/>
  <c r="O2177" i="1" s="1"/>
  <c r="C2176" i="1"/>
  <c r="P2176" i="1" s="1"/>
  <c r="C2175" i="1"/>
  <c r="R2174" i="1"/>
  <c r="Q2174" i="1"/>
  <c r="P2174" i="1"/>
  <c r="O2174" i="1"/>
  <c r="N2174" i="1"/>
  <c r="M2174" i="1"/>
  <c r="L2174" i="1"/>
  <c r="K2174" i="1"/>
  <c r="J2174" i="1"/>
  <c r="B2174" i="1"/>
  <c r="A2174" i="1"/>
  <c r="C676" i="1"/>
  <c r="C649" i="1"/>
  <c r="C659" i="1"/>
  <c r="C3094" i="1"/>
  <c r="C3093" i="1"/>
  <c r="K3093" i="1" s="1"/>
  <c r="C3092" i="1"/>
  <c r="C3091" i="1"/>
  <c r="C3090" i="1"/>
  <c r="C3089" i="1"/>
  <c r="C3088" i="1"/>
  <c r="C3087" i="1"/>
  <c r="C3086" i="1"/>
  <c r="C3085" i="1"/>
  <c r="K3085" i="1" s="1"/>
  <c r="C3084" i="1"/>
  <c r="C3083" i="1"/>
  <c r="C3082" i="1"/>
  <c r="C3081" i="1"/>
  <c r="C3080" i="1"/>
  <c r="C3079" i="1"/>
  <c r="C3078" i="1"/>
  <c r="C3077" i="1"/>
  <c r="C3076" i="1"/>
  <c r="C3075" i="1"/>
  <c r="K3075" i="1" s="1"/>
  <c r="C3074" i="1"/>
  <c r="C3073" i="1"/>
  <c r="C3072" i="1"/>
  <c r="C3071" i="1"/>
  <c r="K3071" i="1" s="1"/>
  <c r="C3070" i="1"/>
  <c r="C3069" i="1"/>
  <c r="C3068" i="1"/>
  <c r="C3067" i="1"/>
  <c r="C3066" i="1"/>
  <c r="C3065" i="1"/>
  <c r="C3064" i="1"/>
  <c r="C3063" i="1"/>
  <c r="C3062" i="1"/>
  <c r="C3061" i="1"/>
  <c r="C3060" i="1"/>
  <c r="C3059" i="1"/>
  <c r="C3058" i="1"/>
  <c r="C3057" i="1"/>
  <c r="C3056" i="1"/>
  <c r="C3055" i="1"/>
  <c r="C3054" i="1"/>
  <c r="C3053" i="1"/>
  <c r="C3052" i="1"/>
  <c r="C3051" i="1"/>
  <c r="C3050" i="1"/>
  <c r="C3049" i="1"/>
  <c r="K3049" i="1" s="1"/>
  <c r="C3048" i="1"/>
  <c r="C3047" i="1"/>
  <c r="C3046" i="1"/>
  <c r="C3045" i="1"/>
  <c r="C3044" i="1"/>
  <c r="C3043" i="1"/>
  <c r="C3042" i="1"/>
  <c r="K3042" i="1" s="1"/>
  <c r="C3041" i="1"/>
  <c r="C3040" i="1"/>
  <c r="C3039" i="1"/>
  <c r="C3038" i="1"/>
  <c r="C3037" i="1"/>
  <c r="C3036" i="1"/>
  <c r="R3253" i="1"/>
  <c r="O3253" i="1"/>
  <c r="N3253" i="1"/>
  <c r="M3253" i="1"/>
  <c r="L3253" i="1"/>
  <c r="K3253" i="1"/>
  <c r="J3253" i="1"/>
  <c r="R3248" i="1"/>
  <c r="O3248" i="1"/>
  <c r="N3248" i="1"/>
  <c r="M3248" i="1"/>
  <c r="L3248" i="1"/>
  <c r="K3248" i="1"/>
  <c r="J3248" i="1"/>
  <c r="I3257" i="1"/>
  <c r="I3256" i="1"/>
  <c r="I3255" i="1"/>
  <c r="I3254" i="1"/>
  <c r="I3252" i="1"/>
  <c r="I3251" i="1"/>
  <c r="I3250" i="1"/>
  <c r="I3249" i="1"/>
  <c r="A3248" i="1"/>
  <c r="B3248" i="1"/>
  <c r="A3253" i="1"/>
  <c r="B3253" i="1"/>
  <c r="C3257" i="1"/>
  <c r="R3257" i="1" s="1"/>
  <c r="C3256" i="1"/>
  <c r="B3256" i="1" s="1"/>
  <c r="C3255" i="1"/>
  <c r="N3255" i="1" s="1"/>
  <c r="C3254" i="1"/>
  <c r="A3254" i="1" s="1"/>
  <c r="C3252" i="1"/>
  <c r="R3252" i="1" s="1"/>
  <c r="C3251" i="1"/>
  <c r="R3251" i="1" s="1"/>
  <c r="C3250" i="1"/>
  <c r="O3250" i="1" s="1"/>
  <c r="C3249" i="1"/>
  <c r="R3249" i="1" s="1"/>
  <c r="K131" i="19"/>
  <c r="Q3253" i="1" s="1"/>
  <c r="K130" i="19"/>
  <c r="Q3248" i="1" s="1"/>
  <c r="J131" i="19"/>
  <c r="P3253" i="1" s="1"/>
  <c r="J130" i="19"/>
  <c r="P3248" i="1" s="1"/>
  <c r="B174" i="1"/>
  <c r="B186" i="1"/>
  <c r="B187" i="1"/>
  <c r="B188" i="1"/>
  <c r="B200" i="1"/>
  <c r="B215" i="1"/>
  <c r="B233" i="1"/>
  <c r="B234" i="1"/>
  <c r="B235" i="1"/>
  <c r="B238" i="1"/>
  <c r="B241" i="1"/>
  <c r="B244" i="1"/>
  <c r="B245" i="1"/>
  <c r="B248" i="1"/>
  <c r="B254" i="1"/>
  <c r="B278" i="1"/>
  <c r="B302" i="1"/>
  <c r="B303" i="1"/>
  <c r="B304" i="1"/>
  <c r="B305" i="1"/>
  <c r="B306" i="1"/>
  <c r="B330" i="1"/>
  <c r="B331" i="1"/>
  <c r="B355" i="1"/>
  <c r="B356" i="1"/>
  <c r="B357" i="1"/>
  <c r="B380" i="1"/>
  <c r="B381" i="1"/>
  <c r="B405" i="1"/>
  <c r="B429" i="1"/>
  <c r="B453" i="1"/>
  <c r="B477" i="1"/>
  <c r="B480" i="1"/>
  <c r="B481" i="1"/>
  <c r="B505" i="1"/>
  <c r="B529" i="1"/>
  <c r="B530" i="1"/>
  <c r="B531" i="1"/>
  <c r="B532" i="1"/>
  <c r="B533" i="1"/>
  <c r="B557" i="1"/>
  <c r="B558" i="1"/>
  <c r="B559" i="1"/>
  <c r="B584" i="1"/>
  <c r="B634" i="1"/>
  <c r="B635" i="1"/>
  <c r="B660" i="1"/>
  <c r="B661" i="1"/>
  <c r="B665" i="1"/>
  <c r="B669" i="1"/>
  <c r="B919" i="1"/>
  <c r="B1169" i="1"/>
  <c r="B1170" i="1"/>
  <c r="B1171" i="1"/>
  <c r="B1172" i="1"/>
  <c r="B1173" i="1"/>
  <c r="B1174" i="1"/>
  <c r="B1424" i="1"/>
  <c r="B1924" i="1"/>
  <c r="B2449" i="1"/>
  <c r="B2699" i="1"/>
  <c r="B2702" i="1"/>
  <c r="B2706" i="1"/>
  <c r="B2710" i="1"/>
  <c r="B2711" i="1"/>
  <c r="B2729" i="1"/>
  <c r="B2738" i="1"/>
  <c r="B2739" i="1"/>
  <c r="B2740" i="1"/>
  <c r="B2741" i="1"/>
  <c r="B2742" i="1"/>
  <c r="B2743" i="1"/>
  <c r="B2744" i="1"/>
  <c r="B2745" i="1"/>
  <c r="B2746" i="1"/>
  <c r="B2747" i="1"/>
  <c r="B2748" i="1"/>
  <c r="B2749" i="1"/>
  <c r="B2750" i="1"/>
  <c r="B2758" i="1"/>
  <c r="B2764" i="1"/>
  <c r="B2785" i="1"/>
  <c r="B2810" i="1"/>
  <c r="B2811" i="1"/>
  <c r="B2814" i="1"/>
  <c r="B2826" i="1"/>
  <c r="B2841" i="1"/>
  <c r="B2977" i="1"/>
  <c r="B2978" i="1"/>
  <c r="B2979" i="1"/>
  <c r="B2980" i="1"/>
  <c r="B3138" i="1"/>
  <c r="B3139" i="1"/>
  <c r="B3140" i="1"/>
  <c r="B3203" i="1"/>
  <c r="B3208" i="1"/>
  <c r="B3213" i="1"/>
  <c r="B3218" i="1"/>
  <c r="B3223" i="1"/>
  <c r="B3228" i="1"/>
  <c r="B3233" i="1"/>
  <c r="B3238" i="1"/>
  <c r="B3243" i="1"/>
  <c r="B3258" i="1"/>
  <c r="B3263" i="1"/>
  <c r="B3268" i="1"/>
  <c r="B3269" i="1"/>
  <c r="M2271" i="1" l="1"/>
  <c r="N2271" i="1"/>
  <c r="J2271" i="1"/>
  <c r="Q2269" i="1"/>
  <c r="A2269" i="1"/>
  <c r="M2268" i="1"/>
  <c r="R2268" i="1"/>
  <c r="J2262" i="1"/>
  <c r="M2262" i="1"/>
  <c r="L2262" i="1"/>
  <c r="K2262" i="1"/>
  <c r="N2259" i="1"/>
  <c r="O2259" i="1"/>
  <c r="J2259" i="1"/>
  <c r="R2259" i="1"/>
  <c r="L2257" i="1"/>
  <c r="N2257" i="1"/>
  <c r="M2257" i="1"/>
  <c r="N2197" i="1"/>
  <c r="J2197" i="1"/>
  <c r="K2197" i="1"/>
  <c r="B2196" i="1"/>
  <c r="Q2196" i="1"/>
  <c r="O2196" i="1"/>
  <c r="Q2184" i="1"/>
  <c r="P2184" i="1"/>
  <c r="J2181" i="1"/>
  <c r="P2181" i="1"/>
  <c r="O2181" i="1"/>
  <c r="N2448" i="1"/>
  <c r="M2448" i="1"/>
  <c r="L2448" i="1"/>
  <c r="K2448" i="1"/>
  <c r="A2445" i="1"/>
  <c r="O2445" i="1"/>
  <c r="Q2445" i="1"/>
  <c r="P2445" i="1"/>
  <c r="J2434" i="1"/>
  <c r="R2434" i="1"/>
  <c r="Q2433" i="1"/>
  <c r="O2433" i="1"/>
  <c r="L2433" i="1"/>
  <c r="R2433" i="1"/>
  <c r="M2433" i="1"/>
  <c r="J2433" i="1"/>
  <c r="N2433" i="1"/>
  <c r="K2433" i="1"/>
  <c r="P2433" i="1"/>
  <c r="B2432" i="1"/>
  <c r="N2432" i="1"/>
  <c r="M2431" i="1"/>
  <c r="J2431" i="1"/>
  <c r="K2431" i="1"/>
  <c r="L2430" i="1"/>
  <c r="Q2430" i="1"/>
  <c r="J2430" i="1"/>
  <c r="K2430" i="1"/>
  <c r="R2430" i="1"/>
  <c r="J2429" i="1"/>
  <c r="A2429" i="1"/>
  <c r="B2429" i="1"/>
  <c r="J2428" i="1"/>
  <c r="R2428" i="1"/>
  <c r="A2428" i="1"/>
  <c r="B2428" i="1"/>
  <c r="P2428" i="1"/>
  <c r="O2427" i="1"/>
  <c r="A2427" i="1"/>
  <c r="R2427" i="1"/>
  <c r="P2427" i="1"/>
  <c r="N2426" i="1"/>
  <c r="L2426" i="1"/>
  <c r="M2426" i="1"/>
  <c r="K2426" i="1"/>
  <c r="J2426" i="1"/>
  <c r="A2425" i="1"/>
  <c r="Q2425" i="1"/>
  <c r="R2425" i="1"/>
  <c r="N2425" i="1"/>
  <c r="A2373" i="1"/>
  <c r="B2373" i="1"/>
  <c r="K2372" i="1"/>
  <c r="J2372" i="1"/>
  <c r="Q2370" i="1"/>
  <c r="R2370" i="1"/>
  <c r="N2370" i="1"/>
  <c r="L2370" i="1"/>
  <c r="P2370" i="1"/>
  <c r="M2370" i="1"/>
  <c r="B2351" i="1"/>
  <c r="M2351" i="1"/>
  <c r="J2351" i="1"/>
  <c r="L2334" i="1"/>
  <c r="A2334" i="1"/>
  <c r="N2317" i="1"/>
  <c r="Q2317" i="1"/>
  <c r="K2435" i="1"/>
  <c r="Q2186" i="1"/>
  <c r="N2445" i="1"/>
  <c r="K2271" i="1"/>
  <c r="M2445" i="1"/>
  <c r="L2431" i="1"/>
  <c r="P2425" i="1"/>
  <c r="O2208" i="1"/>
  <c r="L2445" i="1"/>
  <c r="O2425" i="1"/>
  <c r="J2435" i="1"/>
  <c r="M2186" i="1"/>
  <c r="Q2208" i="1"/>
  <c r="N2443" i="1"/>
  <c r="R2186" i="1"/>
  <c r="A2435" i="1"/>
  <c r="Q2435" i="1"/>
  <c r="J2230" i="1"/>
  <c r="N2304" i="1"/>
  <c r="A2431" i="1"/>
  <c r="P2435" i="1"/>
  <c r="P2430" i="1"/>
  <c r="K2273" i="1"/>
  <c r="M2230" i="1"/>
  <c r="Q2304" i="1"/>
  <c r="A2430" i="1"/>
  <c r="N2435" i="1"/>
  <c r="N2430" i="1"/>
  <c r="B2435" i="1"/>
  <c r="R2435" i="1"/>
  <c r="A2274" i="1"/>
  <c r="P2304" i="1"/>
  <c r="O2435" i="1"/>
  <c r="O2317" i="1"/>
  <c r="M2435" i="1"/>
  <c r="M2430" i="1"/>
  <c r="J2186" i="1"/>
  <c r="L2186" i="1"/>
  <c r="B2430" i="1"/>
  <c r="O2430" i="1"/>
  <c r="M2253" i="1"/>
  <c r="P2317" i="1"/>
  <c r="B2210" i="1"/>
  <c r="M2276" i="1"/>
  <c r="Q2276" i="1"/>
  <c r="L2425" i="1"/>
  <c r="K2425" i="1"/>
  <c r="R2194" i="1"/>
  <c r="M2217" i="1"/>
  <c r="Q2239" i="1"/>
  <c r="B2263" i="1"/>
  <c r="A2285" i="1"/>
  <c r="B2344" i="1"/>
  <c r="B2442" i="1"/>
  <c r="R2447" i="1"/>
  <c r="Q2437" i="1"/>
  <c r="Q2428" i="1"/>
  <c r="M2232" i="1"/>
  <c r="R2320" i="1"/>
  <c r="R2188" i="1"/>
  <c r="B2239" i="1"/>
  <c r="J2284" i="1"/>
  <c r="B2342" i="1"/>
  <c r="A2442" i="1"/>
  <c r="P2437" i="1"/>
  <c r="K2194" i="1"/>
  <c r="N2217" i="1"/>
  <c r="B2241" i="1"/>
  <c r="K2298" i="1"/>
  <c r="M2350" i="1"/>
  <c r="B2437" i="1"/>
  <c r="P2447" i="1"/>
  <c r="O2437" i="1"/>
  <c r="O2428" i="1"/>
  <c r="J2232" i="1"/>
  <c r="J2210" i="1"/>
  <c r="M2443" i="1"/>
  <c r="K2210" i="1"/>
  <c r="R2276" i="1"/>
  <c r="L2443" i="1"/>
  <c r="A2188" i="1"/>
  <c r="L2210" i="1"/>
  <c r="R2238" i="1"/>
  <c r="Q2283" i="1"/>
  <c r="N2262" i="1"/>
  <c r="K2239" i="1"/>
  <c r="N2284" i="1"/>
  <c r="R2193" i="1"/>
  <c r="P2210" i="1"/>
  <c r="M2239" i="1"/>
  <c r="R2262" i="1"/>
  <c r="R2284" i="1"/>
  <c r="J2448" i="1"/>
  <c r="O2285" i="1"/>
  <c r="L2350" i="1"/>
  <c r="J2196" i="1"/>
  <c r="O2217" i="1"/>
  <c r="J2241" i="1"/>
  <c r="Q2298" i="1"/>
  <c r="N2350" i="1"/>
  <c r="O2447" i="1"/>
  <c r="N2437" i="1"/>
  <c r="N2428" i="1"/>
  <c r="B2275" i="1"/>
  <c r="L2187" i="1"/>
  <c r="R2232" i="1"/>
  <c r="K2443" i="1"/>
  <c r="J2443" i="1"/>
  <c r="N2210" i="1"/>
  <c r="J2441" i="1"/>
  <c r="L2239" i="1"/>
  <c r="P2342" i="1"/>
  <c r="R2440" i="1"/>
  <c r="L2217" i="1"/>
  <c r="Q2447" i="1"/>
  <c r="K2196" i="1"/>
  <c r="A2218" i="1"/>
  <c r="N2246" i="1"/>
  <c r="R2298" i="1"/>
  <c r="P2350" i="1"/>
  <c r="N2447" i="1"/>
  <c r="M2437" i="1"/>
  <c r="R2432" i="1"/>
  <c r="M2428" i="1"/>
  <c r="P2193" i="1"/>
  <c r="O2210" i="1"/>
  <c r="Q2284" i="1"/>
  <c r="Q2343" i="1"/>
  <c r="L2196" i="1"/>
  <c r="B2218" i="1"/>
  <c r="K2304" i="1"/>
  <c r="Q2350" i="1"/>
  <c r="A2433" i="1"/>
  <c r="L2447" i="1"/>
  <c r="K2437" i="1"/>
  <c r="Q2432" i="1"/>
  <c r="L2428" i="1"/>
  <c r="A2323" i="1"/>
  <c r="O2262" i="1"/>
  <c r="A2194" i="1"/>
  <c r="A2443" i="1"/>
  <c r="R2437" i="1"/>
  <c r="J2194" i="1"/>
  <c r="A2241" i="1"/>
  <c r="M2196" i="1"/>
  <c r="K2218" i="1"/>
  <c r="A2253" i="1"/>
  <c r="L2271" i="1"/>
  <c r="L2304" i="1"/>
  <c r="R2350" i="1"/>
  <c r="A2432" i="1"/>
  <c r="K2447" i="1"/>
  <c r="K2436" i="1"/>
  <c r="P2432" i="1"/>
  <c r="K2428" i="1"/>
  <c r="A2275" i="1"/>
  <c r="K2232" i="1"/>
  <c r="Q2320" i="1"/>
  <c r="M2210" i="1"/>
  <c r="P2262" i="1"/>
  <c r="N2181" i="1"/>
  <c r="N2196" i="1"/>
  <c r="L2218" i="1"/>
  <c r="R2253" i="1"/>
  <c r="M2304" i="1"/>
  <c r="A2351" i="1"/>
  <c r="B2431" i="1"/>
  <c r="R2445" i="1"/>
  <c r="J2436" i="1"/>
  <c r="O2432" i="1"/>
  <c r="A2277" i="1"/>
  <c r="Q2233" i="1"/>
  <c r="Q2259" i="1"/>
  <c r="P2278" i="1"/>
  <c r="B2345" i="1"/>
  <c r="O2345" i="1"/>
  <c r="A2439" i="1"/>
  <c r="O2442" i="1"/>
  <c r="O2194" i="1"/>
  <c r="L2197" i="1"/>
  <c r="P2212" i="1"/>
  <c r="N2218" i="1"/>
  <c r="L2235" i="1"/>
  <c r="K2241" i="1"/>
  <c r="L2260" i="1"/>
  <c r="J2279" i="1"/>
  <c r="J2305" i="1"/>
  <c r="M2326" i="1"/>
  <c r="R2345" i="1"/>
  <c r="O2351" i="1"/>
  <c r="B2438" i="1"/>
  <c r="B2427" i="1"/>
  <c r="M2447" i="1"/>
  <c r="R2444" i="1"/>
  <c r="N2442" i="1"/>
  <c r="J2440" i="1"/>
  <c r="Q2427" i="1"/>
  <c r="M2425" i="1"/>
  <c r="B2211" i="1"/>
  <c r="B2440" i="1"/>
  <c r="R2304" i="1"/>
  <c r="N2345" i="1"/>
  <c r="Q2442" i="1"/>
  <c r="M2194" i="1"/>
  <c r="L2212" i="1"/>
  <c r="B2279" i="1"/>
  <c r="L2440" i="1"/>
  <c r="O2212" i="1"/>
  <c r="J2445" i="1"/>
  <c r="R2212" i="1"/>
  <c r="O2241" i="1"/>
  <c r="O2326" i="1"/>
  <c r="M2189" i="1"/>
  <c r="B2195" i="1"/>
  <c r="O2197" i="1"/>
  <c r="L2219" i="1"/>
  <c r="O2235" i="1"/>
  <c r="P2260" i="1"/>
  <c r="A2282" i="1"/>
  <c r="K2300" i="1"/>
  <c r="O2305" i="1"/>
  <c r="R2326" i="1"/>
  <c r="K2347" i="1"/>
  <c r="K2366" i="1"/>
  <c r="A2448" i="1"/>
  <c r="A2437" i="1"/>
  <c r="A2426" i="1"/>
  <c r="J2447" i="1"/>
  <c r="O2444" i="1"/>
  <c r="K2442" i="1"/>
  <c r="P2439" i="1"/>
  <c r="L2437" i="1"/>
  <c r="Q2434" i="1"/>
  <c r="M2432" i="1"/>
  <c r="R2429" i="1"/>
  <c r="N2427" i="1"/>
  <c r="J2425" i="1"/>
  <c r="P2344" i="1"/>
  <c r="A2279" i="1"/>
  <c r="J2260" i="1"/>
  <c r="K2445" i="1"/>
  <c r="K2260" i="1"/>
  <c r="N2235" i="1"/>
  <c r="L2305" i="1"/>
  <c r="P2444" i="1"/>
  <c r="A2190" i="1"/>
  <c r="M2195" i="1"/>
  <c r="P2197" i="1"/>
  <c r="M2219" i="1"/>
  <c r="R2237" i="1"/>
  <c r="Q2260" i="1"/>
  <c r="J2282" i="1"/>
  <c r="K2301" i="1"/>
  <c r="Q2305" i="1"/>
  <c r="N2327" i="1"/>
  <c r="J2348" i="1"/>
  <c r="O2366" i="1"/>
  <c r="B2447" i="1"/>
  <c r="B2436" i="1"/>
  <c r="B2425" i="1"/>
  <c r="R2446" i="1"/>
  <c r="N2444" i="1"/>
  <c r="J2442" i="1"/>
  <c r="O2439" i="1"/>
  <c r="P2434" i="1"/>
  <c r="L2432" i="1"/>
  <c r="Q2429" i="1"/>
  <c r="M2427" i="1"/>
  <c r="M2438" i="1"/>
  <c r="J2211" i="1"/>
  <c r="A2305" i="1"/>
  <c r="P2190" i="1"/>
  <c r="J2195" i="1"/>
  <c r="Q2197" i="1"/>
  <c r="A2216" i="1"/>
  <c r="O2219" i="1"/>
  <c r="P2237" i="1"/>
  <c r="R2260" i="1"/>
  <c r="K2282" i="1"/>
  <c r="L2301" i="1"/>
  <c r="J2328" i="1"/>
  <c r="K2348" i="1"/>
  <c r="P2366" i="1"/>
  <c r="A2436" i="1"/>
  <c r="Q2446" i="1"/>
  <c r="M2444" i="1"/>
  <c r="R2441" i="1"/>
  <c r="N2439" i="1"/>
  <c r="O2434" i="1"/>
  <c r="K2432" i="1"/>
  <c r="P2429" i="1"/>
  <c r="L2427" i="1"/>
  <c r="N2438" i="1"/>
  <c r="J2438" i="1"/>
  <c r="N2194" i="1"/>
  <c r="A2189" i="1"/>
  <c r="M2260" i="1"/>
  <c r="J2219" i="1"/>
  <c r="P2280" i="1"/>
  <c r="B2347" i="1"/>
  <c r="Q2190" i="1"/>
  <c r="K2195" i="1"/>
  <c r="R2197" i="1"/>
  <c r="B2216" i="1"/>
  <c r="Q2219" i="1"/>
  <c r="A2238" i="1"/>
  <c r="A2261" i="1"/>
  <c r="M2282" i="1"/>
  <c r="M2301" i="1"/>
  <c r="A2307" i="1"/>
  <c r="L2328" i="1"/>
  <c r="L2348" i="1"/>
  <c r="Q2366" i="1"/>
  <c r="B2446" i="1"/>
  <c r="P2446" i="1"/>
  <c r="L2444" i="1"/>
  <c r="Q2441" i="1"/>
  <c r="M2439" i="1"/>
  <c r="R2436" i="1"/>
  <c r="N2434" i="1"/>
  <c r="J2432" i="1"/>
  <c r="O2429" i="1"/>
  <c r="K2427" i="1"/>
  <c r="O2438" i="1"/>
  <c r="K2344" i="1"/>
  <c r="B2441" i="1"/>
  <c r="L2438" i="1"/>
  <c r="P2233" i="1"/>
  <c r="A2441" i="1"/>
  <c r="O2440" i="1"/>
  <c r="R2442" i="1"/>
  <c r="A2440" i="1"/>
  <c r="Q2444" i="1"/>
  <c r="A2195" i="1"/>
  <c r="L2442" i="1"/>
  <c r="L2195" i="1"/>
  <c r="R2216" i="1"/>
  <c r="J2238" i="1"/>
  <c r="B2261" i="1"/>
  <c r="N2282" i="1"/>
  <c r="N2301" i="1"/>
  <c r="B2307" i="1"/>
  <c r="M2348" i="1"/>
  <c r="R2366" i="1"/>
  <c r="A2446" i="1"/>
  <c r="O2446" i="1"/>
  <c r="K2444" i="1"/>
  <c r="P2441" i="1"/>
  <c r="L2439" i="1"/>
  <c r="Q2436" i="1"/>
  <c r="M2434" i="1"/>
  <c r="R2431" i="1"/>
  <c r="N2429" i="1"/>
  <c r="J2427" i="1"/>
  <c r="O2233" i="1"/>
  <c r="P2440" i="1"/>
  <c r="B2325" i="1"/>
  <c r="K2440" i="1"/>
  <c r="K2305" i="1"/>
  <c r="N2326" i="1"/>
  <c r="B2366" i="1"/>
  <c r="A2191" i="1"/>
  <c r="P2195" i="1"/>
  <c r="K2216" i="1"/>
  <c r="L2238" i="1"/>
  <c r="P2253" i="1"/>
  <c r="J2261" i="1"/>
  <c r="P2282" i="1"/>
  <c r="L2307" i="1"/>
  <c r="P2348" i="1"/>
  <c r="B2445" i="1"/>
  <c r="B2434" i="1"/>
  <c r="R2448" i="1"/>
  <c r="N2446" i="1"/>
  <c r="J2444" i="1"/>
  <c r="O2441" i="1"/>
  <c r="K2439" i="1"/>
  <c r="P2436" i="1"/>
  <c r="L2434" i="1"/>
  <c r="Q2431" i="1"/>
  <c r="M2429" i="1"/>
  <c r="R2426" i="1"/>
  <c r="K2235" i="1"/>
  <c r="M2197" i="1"/>
  <c r="A2438" i="1"/>
  <c r="Q2439" i="1"/>
  <c r="B2191" i="1"/>
  <c r="Q2195" i="1"/>
  <c r="M2216" i="1"/>
  <c r="M2238" i="1"/>
  <c r="K2261" i="1"/>
  <c r="Q2282" i="1"/>
  <c r="B2303" i="1"/>
  <c r="Q2348" i="1"/>
  <c r="A2434" i="1"/>
  <c r="Q2448" i="1"/>
  <c r="M2446" i="1"/>
  <c r="R2443" i="1"/>
  <c r="N2441" i="1"/>
  <c r="J2439" i="1"/>
  <c r="O2436" i="1"/>
  <c r="K2434" i="1"/>
  <c r="P2431" i="1"/>
  <c r="L2429" i="1"/>
  <c r="Q2426" i="1"/>
  <c r="B2323" i="1"/>
  <c r="K2438" i="1"/>
  <c r="L2194" i="1"/>
  <c r="B2448" i="1"/>
  <c r="B2426" i="1"/>
  <c r="K2191" i="1"/>
  <c r="R2195" i="1"/>
  <c r="N2216" i="1"/>
  <c r="N2238" i="1"/>
  <c r="O2261" i="1"/>
  <c r="R2282" i="1"/>
  <c r="L2303" i="1"/>
  <c r="R2348" i="1"/>
  <c r="A2370" i="1"/>
  <c r="B2444" i="1"/>
  <c r="B2433" i="1"/>
  <c r="P2448" i="1"/>
  <c r="L2446" i="1"/>
  <c r="Q2443" i="1"/>
  <c r="M2441" i="1"/>
  <c r="R2438" i="1"/>
  <c r="N2436" i="1"/>
  <c r="O2431" i="1"/>
  <c r="K2429" i="1"/>
  <c r="P2426" i="1"/>
  <c r="N2323" i="1"/>
  <c r="Q2324" i="1"/>
  <c r="N2440" i="1"/>
  <c r="M2211" i="1"/>
  <c r="A2260" i="1"/>
  <c r="P2442" i="1"/>
  <c r="R2439" i="1"/>
  <c r="B2300" i="1"/>
  <c r="A2196" i="1"/>
  <c r="A2217" i="1"/>
  <c r="O2238" i="1"/>
  <c r="Q2261" i="1"/>
  <c r="B2283" i="1"/>
  <c r="M2303" i="1"/>
  <c r="J2350" i="1"/>
  <c r="J2370" i="1"/>
  <c r="O2448" i="1"/>
  <c r="K2446" i="1"/>
  <c r="P2443" i="1"/>
  <c r="L2441" i="1"/>
  <c r="Q2438" i="1"/>
  <c r="M2436" i="1"/>
  <c r="N2431" i="1"/>
  <c r="O2426" i="1"/>
  <c r="Q2440" i="1"/>
  <c r="L2326" i="1"/>
  <c r="P2194" i="1"/>
  <c r="O2260" i="1"/>
  <c r="B2217" i="1"/>
  <c r="P2238" i="1"/>
  <c r="N2283" i="1"/>
  <c r="J2304" i="1"/>
  <c r="N2343" i="1"/>
  <c r="K2350" i="1"/>
  <c r="K2370" i="1"/>
  <c r="B2443" i="1"/>
  <c r="N2334" i="1"/>
  <c r="Q2210" i="1"/>
  <c r="O2334" i="1"/>
  <c r="A2187" i="1"/>
  <c r="N2195" i="1"/>
  <c r="R2210" i="1"/>
  <c r="J2217" i="1"/>
  <c r="N2239" i="1"/>
  <c r="M2261" i="1"/>
  <c r="M2290" i="1"/>
  <c r="A2341" i="1"/>
  <c r="O2355" i="1"/>
  <c r="M2334" i="1"/>
  <c r="R2226" i="1"/>
  <c r="K2201" i="1"/>
  <c r="K2217" i="1"/>
  <c r="N2290" i="1"/>
  <c r="B2341" i="1"/>
  <c r="J2347" i="1"/>
  <c r="P2355" i="1"/>
  <c r="B2334" i="1"/>
  <c r="L2201" i="1"/>
  <c r="Q2355" i="1"/>
  <c r="B2188" i="1"/>
  <c r="J2342" i="1"/>
  <c r="A2356" i="1"/>
  <c r="J2188" i="1"/>
  <c r="Q2193" i="1"/>
  <c r="B2202" i="1"/>
  <c r="P2217" i="1"/>
  <c r="R2231" i="1"/>
  <c r="B2237" i="1"/>
  <c r="L2259" i="1"/>
  <c r="J2275" i="1"/>
  <c r="A2297" i="1"/>
  <c r="A2319" i="1"/>
  <c r="A2327" i="1"/>
  <c r="K2342" i="1"/>
  <c r="A2364" i="1"/>
  <c r="P2290" i="1"/>
  <c r="B2231" i="1"/>
  <c r="Q2217" i="1"/>
  <c r="J2231" i="1"/>
  <c r="K2275" i="1"/>
  <c r="B2297" i="1"/>
  <c r="Q2319" i="1"/>
  <c r="B2327" i="1"/>
  <c r="M2342" i="1"/>
  <c r="B2364" i="1"/>
  <c r="A2202" i="1"/>
  <c r="M2275" i="1"/>
  <c r="R2291" i="1"/>
  <c r="K2188" i="1"/>
  <c r="R2205" i="1"/>
  <c r="L2188" i="1"/>
  <c r="K2231" i="1"/>
  <c r="J2237" i="1"/>
  <c r="P2259" i="1"/>
  <c r="L2275" i="1"/>
  <c r="K2297" i="1"/>
  <c r="J2327" i="1"/>
  <c r="R2342" i="1"/>
  <c r="P2364" i="1"/>
  <c r="L2231" i="1"/>
  <c r="L2297" i="1"/>
  <c r="A2320" i="1"/>
  <c r="K2327" i="1"/>
  <c r="J2364" i="1"/>
  <c r="M2188" i="1"/>
  <c r="R2275" i="1"/>
  <c r="N2188" i="1"/>
  <c r="J2209" i="1"/>
  <c r="M2231" i="1"/>
  <c r="Q2237" i="1"/>
  <c r="B2246" i="1"/>
  <c r="A2276" i="1"/>
  <c r="M2297" i="1"/>
  <c r="P2320" i="1"/>
  <c r="L2327" i="1"/>
  <c r="P2343" i="1"/>
  <c r="M2364" i="1"/>
  <c r="M2201" i="1"/>
  <c r="R2355" i="1"/>
  <c r="K2181" i="1"/>
  <c r="O2188" i="1"/>
  <c r="K2209" i="1"/>
  <c r="J2246" i="1"/>
  <c r="B2276" i="1"/>
  <c r="J2320" i="1"/>
  <c r="Q2364" i="1"/>
  <c r="M2209" i="1"/>
  <c r="A2232" i="1"/>
  <c r="K2246" i="1"/>
  <c r="J2276" i="1"/>
  <c r="P2298" i="1"/>
  <c r="K2320" i="1"/>
  <c r="O2327" i="1"/>
  <c r="R2343" i="1"/>
  <c r="B2365" i="1"/>
  <c r="Q2231" i="1"/>
  <c r="B2298" i="1"/>
  <c r="L2181" i="1"/>
  <c r="P2188" i="1"/>
  <c r="M2181" i="1"/>
  <c r="R2215" i="1"/>
  <c r="L2246" i="1"/>
  <c r="K2276" i="1"/>
  <c r="J2298" i="1"/>
  <c r="M2320" i="1"/>
  <c r="P2246" i="1"/>
  <c r="M2335" i="1"/>
  <c r="B2176" i="1"/>
  <c r="O2308" i="1"/>
  <c r="L2338" i="1"/>
  <c r="K2359" i="1"/>
  <c r="M2247" i="1"/>
  <c r="P2308" i="1"/>
  <c r="L2359" i="1"/>
  <c r="A2308" i="1"/>
  <c r="K2176" i="1"/>
  <c r="P2205" i="1"/>
  <c r="M2220" i="1"/>
  <c r="L2176" i="1"/>
  <c r="Q2205" i="1"/>
  <c r="O2220" i="1"/>
  <c r="J2250" i="1"/>
  <c r="Q2308" i="1"/>
  <c r="P2359" i="1"/>
  <c r="Q2356" i="1"/>
  <c r="Q2357" i="1"/>
  <c r="L2205" i="1"/>
  <c r="A2206" i="1"/>
  <c r="P2220" i="1"/>
  <c r="A2242" i="1"/>
  <c r="R2308" i="1"/>
  <c r="J2308" i="1"/>
  <c r="K2308" i="1"/>
  <c r="R2181" i="1"/>
  <c r="A2176" i="1"/>
  <c r="M2176" i="1"/>
  <c r="O2176" i="1"/>
  <c r="R2220" i="1"/>
  <c r="K2242" i="1"/>
  <c r="A2286" i="1"/>
  <c r="Q2312" i="1"/>
  <c r="B2352" i="1"/>
  <c r="O2246" i="1"/>
  <c r="L2242" i="1"/>
  <c r="B2286" i="1"/>
  <c r="P2312" i="1"/>
  <c r="K2352" i="1"/>
  <c r="A2335" i="1"/>
  <c r="A2180" i="1"/>
  <c r="O2222" i="1"/>
  <c r="M2242" i="1"/>
  <c r="A2268" i="1"/>
  <c r="R2312" i="1"/>
  <c r="B2330" i="1"/>
  <c r="L2352" i="1"/>
  <c r="B2308" i="1"/>
  <c r="B2180" i="1"/>
  <c r="N2242" i="1"/>
  <c r="Q2268" i="1"/>
  <c r="P2289" i="1"/>
  <c r="A2313" i="1"/>
  <c r="M2352" i="1"/>
  <c r="P2334" i="1"/>
  <c r="A2220" i="1"/>
  <c r="Q2220" i="1"/>
  <c r="K2220" i="1"/>
  <c r="M2308" i="1"/>
  <c r="L2220" i="1"/>
  <c r="K2180" i="1"/>
  <c r="A2198" i="1"/>
  <c r="B2223" i="1"/>
  <c r="O2242" i="1"/>
  <c r="J2268" i="1"/>
  <c r="Q2289" i="1"/>
  <c r="M2313" i="1"/>
  <c r="B2332" i="1"/>
  <c r="O2352" i="1"/>
  <c r="K2356" i="1"/>
  <c r="P2242" i="1"/>
  <c r="P2352" i="1"/>
  <c r="R2246" i="1"/>
  <c r="L2198" i="1"/>
  <c r="K2268" i="1"/>
  <c r="R2289" i="1"/>
  <c r="Q2313" i="1"/>
  <c r="A2181" i="1"/>
  <c r="B2201" i="1"/>
  <c r="Q2238" i="1"/>
  <c r="Q2242" i="1"/>
  <c r="Q2253" i="1"/>
  <c r="N2268" i="1"/>
  <c r="Q2275" i="1"/>
  <c r="L2282" i="1"/>
  <c r="B2290" i="1"/>
  <c r="B2333" i="1"/>
  <c r="Q2342" i="1"/>
  <c r="Q2352" i="1"/>
  <c r="R2364" i="1"/>
  <c r="Q2181" i="1"/>
  <c r="L2308" i="1"/>
  <c r="B2181" i="1"/>
  <c r="A2201" i="1"/>
  <c r="A2225" i="1"/>
  <c r="R2242" i="1"/>
  <c r="O2268" i="1"/>
  <c r="K2290" i="1"/>
  <c r="M2317" i="1"/>
  <c r="Q2333" i="1"/>
  <c r="R2352" i="1"/>
  <c r="Q2246" i="1"/>
  <c r="J2201" i="1"/>
  <c r="A2244" i="1"/>
  <c r="P2268" i="1"/>
  <c r="L2290" i="1"/>
  <c r="M2265" i="1"/>
  <c r="K2265" i="1"/>
  <c r="B2265" i="1"/>
  <c r="J2265" i="1"/>
  <c r="P2265" i="1"/>
  <c r="Q2265" i="1"/>
  <c r="A2265" i="1"/>
  <c r="B2288" i="1"/>
  <c r="K2288" i="1"/>
  <c r="P2273" i="1"/>
  <c r="O2273" i="1"/>
  <c r="L2273" i="1"/>
  <c r="N2273" i="1"/>
  <c r="M2273" i="1"/>
  <c r="Q2273" i="1"/>
  <c r="J2318" i="1"/>
  <c r="B2318" i="1"/>
  <c r="A2318" i="1"/>
  <c r="J2287" i="1"/>
  <c r="P2287" i="1"/>
  <c r="R2353" i="1"/>
  <c r="K2353" i="1"/>
  <c r="J2353" i="1"/>
  <c r="P2353" i="1"/>
  <c r="B2353" i="1"/>
  <c r="R2222" i="1"/>
  <c r="Q2222" i="1"/>
  <c r="Q2266" i="1"/>
  <c r="R2266" i="1"/>
  <c r="K2266" i="1"/>
  <c r="J2266" i="1"/>
  <c r="J2354" i="1"/>
  <c r="M2354" i="1"/>
  <c r="B2354" i="1"/>
  <c r="A2354" i="1"/>
  <c r="R2354" i="1"/>
  <c r="P2354" i="1"/>
  <c r="Q2354" i="1"/>
  <c r="K2354" i="1"/>
  <c r="B2266" i="1"/>
  <c r="M2309" i="1"/>
  <c r="R2204" i="1"/>
  <c r="A2204" i="1"/>
  <c r="Q2226" i="1"/>
  <c r="P2226" i="1"/>
  <c r="L2226" i="1"/>
  <c r="K2226" i="1"/>
  <c r="J2226" i="1"/>
  <c r="Q2248" i="1"/>
  <c r="P2248" i="1"/>
  <c r="O2248" i="1"/>
  <c r="K2248" i="1"/>
  <c r="R2248" i="1"/>
  <c r="P2310" i="1"/>
  <c r="M2183" i="1"/>
  <c r="K2183" i="1"/>
  <c r="A2205" i="1"/>
  <c r="O2205" i="1"/>
  <c r="N2205" i="1"/>
  <c r="B2205" i="1"/>
  <c r="J2227" i="1"/>
  <c r="A2227" i="1"/>
  <c r="P2227" i="1"/>
  <c r="O2227" i="1"/>
  <c r="K2227" i="1"/>
  <c r="A2249" i="1"/>
  <c r="O2249" i="1"/>
  <c r="N2249" i="1"/>
  <c r="J2249" i="1"/>
  <c r="R2271" i="1"/>
  <c r="Q2271" i="1"/>
  <c r="O2271" i="1"/>
  <c r="P2271" i="1"/>
  <c r="A2271" i="1"/>
  <c r="R2293" i="1"/>
  <c r="O2293" i="1"/>
  <c r="N2293" i="1"/>
  <c r="L2293" i="1"/>
  <c r="M2293" i="1"/>
  <c r="A2359" i="1"/>
  <c r="O2359" i="1"/>
  <c r="M2359" i="1"/>
  <c r="N2359" i="1"/>
  <c r="J2359" i="1"/>
  <c r="B2177" i="1"/>
  <c r="N2226" i="1"/>
  <c r="N2266" i="1"/>
  <c r="R2184" i="1"/>
  <c r="N2184" i="1"/>
  <c r="M2184" i="1"/>
  <c r="L2184" i="1"/>
  <c r="R2206" i="1"/>
  <c r="N2206" i="1"/>
  <c r="L2206" i="1"/>
  <c r="K2206" i="1"/>
  <c r="N2228" i="1"/>
  <c r="M2228" i="1"/>
  <c r="L2228" i="1"/>
  <c r="O2250" i="1"/>
  <c r="N2250" i="1"/>
  <c r="L2250" i="1"/>
  <c r="M2250" i="1"/>
  <c r="M2177" i="1"/>
  <c r="P2182" i="1"/>
  <c r="A2199" i="1"/>
  <c r="J2207" i="1"/>
  <c r="B2207" i="1"/>
  <c r="A2207" i="1"/>
  <c r="L2207" i="1"/>
  <c r="O2229" i="1"/>
  <c r="N2229" i="1"/>
  <c r="M2229" i="1"/>
  <c r="L2229" i="1"/>
  <c r="L2295" i="1"/>
  <c r="K2295" i="1"/>
  <c r="J2295" i="1"/>
  <c r="N2295" i="1"/>
  <c r="M2339" i="1"/>
  <c r="L2339" i="1"/>
  <c r="B2199" i="1"/>
  <c r="L2227" i="1"/>
  <c r="P2266" i="1"/>
  <c r="A2293" i="1"/>
  <c r="K2186" i="1"/>
  <c r="P2186" i="1"/>
  <c r="O2186" i="1"/>
  <c r="R2208" i="1"/>
  <c r="J2208" i="1"/>
  <c r="K2208" i="1"/>
  <c r="O2230" i="1"/>
  <c r="B2230" i="1"/>
  <c r="L2252" i="1"/>
  <c r="K2252" i="1"/>
  <c r="J2252" i="1"/>
  <c r="B2252" i="1"/>
  <c r="O2252" i="1"/>
  <c r="M2274" i="1"/>
  <c r="J2274" i="1"/>
  <c r="M2296" i="1"/>
  <c r="A2296" i="1"/>
  <c r="L2296" i="1"/>
  <c r="O2362" i="1"/>
  <c r="M2362" i="1"/>
  <c r="L2362" i="1"/>
  <c r="R2183" i="1"/>
  <c r="M2248" i="1"/>
  <c r="J2293" i="1"/>
  <c r="A2353" i="1"/>
  <c r="A2362" i="1"/>
  <c r="B2178" i="1"/>
  <c r="P2199" i="1"/>
  <c r="P2206" i="1"/>
  <c r="N2227" i="1"/>
  <c r="A2287" i="1"/>
  <c r="M2353" i="1"/>
  <c r="Q2206" i="1"/>
  <c r="B2287" i="1"/>
  <c r="P2293" i="1"/>
  <c r="Q2353" i="1"/>
  <c r="N2207" i="1"/>
  <c r="L2249" i="1"/>
  <c r="K2287" i="1"/>
  <c r="Q2293" i="1"/>
  <c r="J2337" i="1"/>
  <c r="N2354" i="1"/>
  <c r="M2178" i="1"/>
  <c r="A2184" i="1"/>
  <c r="O2207" i="1"/>
  <c r="A2228" i="1"/>
  <c r="M2249" i="1"/>
  <c r="M2287" i="1"/>
  <c r="P2295" i="1"/>
  <c r="N2337" i="1"/>
  <c r="O2354" i="1"/>
  <c r="P2235" i="1"/>
  <c r="J2235" i="1"/>
  <c r="R2257" i="1"/>
  <c r="Q2257" i="1"/>
  <c r="P2257" i="1"/>
  <c r="O2257" i="1"/>
  <c r="K2257" i="1"/>
  <c r="J2257" i="1"/>
  <c r="A2257" i="1"/>
  <c r="B2257" i="1"/>
  <c r="L2279" i="1"/>
  <c r="M2279" i="1"/>
  <c r="P2301" i="1"/>
  <c r="R2301" i="1"/>
  <c r="J2301" i="1"/>
  <c r="Q2301" i="1"/>
  <c r="M2345" i="1"/>
  <c r="K2345" i="1"/>
  <c r="L2345" i="1"/>
  <c r="A2345" i="1"/>
  <c r="K2367" i="1"/>
  <c r="J2367" i="1"/>
  <c r="B2367" i="1"/>
  <c r="A2367" i="1"/>
  <c r="L2367" i="1"/>
  <c r="B2184" i="1"/>
  <c r="Q2207" i="1"/>
  <c r="B2228" i="1"/>
  <c r="P2249" i="1"/>
  <c r="Q2287" i="1"/>
  <c r="B2296" i="1"/>
  <c r="J2315" i="1"/>
  <c r="J2323" i="1"/>
  <c r="J2192" i="1"/>
  <c r="B2192" i="1"/>
  <c r="R2214" i="1"/>
  <c r="B2214" i="1"/>
  <c r="M2236" i="1"/>
  <c r="A2236" i="1"/>
  <c r="R2280" i="1"/>
  <c r="Q2280" i="1"/>
  <c r="N2280" i="1"/>
  <c r="M2280" i="1"/>
  <c r="M2302" i="1"/>
  <c r="A2302" i="1"/>
  <c r="P2324" i="1"/>
  <c r="O2324" i="1"/>
  <c r="A2324" i="1"/>
  <c r="N2324" i="1"/>
  <c r="O2346" i="1"/>
  <c r="M2346" i="1"/>
  <c r="N2346" i="1"/>
  <c r="M2368" i="1"/>
  <c r="R2368" i="1"/>
  <c r="R2177" i="1"/>
  <c r="Q2177" i="1"/>
  <c r="P2177" i="1"/>
  <c r="L2177" i="1"/>
  <c r="K2177" i="1"/>
  <c r="J2177" i="1"/>
  <c r="K2221" i="1"/>
  <c r="J2221" i="1"/>
  <c r="B2221" i="1"/>
  <c r="A2221" i="1"/>
  <c r="Q2221" i="1"/>
  <c r="R2309" i="1"/>
  <c r="K2309" i="1"/>
  <c r="J2309" i="1"/>
  <c r="B2309" i="1"/>
  <c r="P2309" i="1"/>
  <c r="A2266" i="1"/>
  <c r="A2309" i="1"/>
  <c r="L2266" i="1"/>
  <c r="M2337" i="1"/>
  <c r="L2337" i="1"/>
  <c r="K2337" i="1"/>
  <c r="B2292" i="1"/>
  <c r="R2359" i="1"/>
  <c r="O2338" i="1"/>
  <c r="Q2338" i="1"/>
  <c r="K2338" i="1"/>
  <c r="J2338" i="1"/>
  <c r="A2338" i="1"/>
  <c r="B2338" i="1"/>
  <c r="M2206" i="1"/>
  <c r="N2292" i="1"/>
  <c r="A2360" i="1"/>
  <c r="Q2185" i="1"/>
  <c r="K2185" i="1"/>
  <c r="R2361" i="1"/>
  <c r="Q2361" i="1"/>
  <c r="P2361" i="1"/>
  <c r="O2361" i="1"/>
  <c r="N2177" i="1"/>
  <c r="A2183" i="1"/>
  <c r="A2340" i="1"/>
  <c r="B2340" i="1"/>
  <c r="O2199" i="1"/>
  <c r="O2206" i="1"/>
  <c r="M2227" i="1"/>
  <c r="J2183" i="1"/>
  <c r="N2248" i="1"/>
  <c r="J2362" i="1"/>
  <c r="J2178" i="1"/>
  <c r="O2183" i="1"/>
  <c r="Q2227" i="1"/>
  <c r="K2249" i="1"/>
  <c r="A2337" i="1"/>
  <c r="K2178" i="1"/>
  <c r="Q2183" i="1"/>
  <c r="R2227" i="1"/>
  <c r="J2184" i="1"/>
  <c r="L2208" i="1"/>
  <c r="J2228" i="1"/>
  <c r="Q2249" i="1"/>
  <c r="R2287" i="1"/>
  <c r="O2296" i="1"/>
  <c r="P2337" i="1"/>
  <c r="M2199" i="1"/>
  <c r="L2199" i="1"/>
  <c r="K2199" i="1"/>
  <c r="J2199" i="1"/>
  <c r="R2199" i="1"/>
  <c r="N2199" i="1"/>
  <c r="A2331" i="1"/>
  <c r="Q2331" i="1"/>
  <c r="M2331" i="1"/>
  <c r="K2331" i="1"/>
  <c r="B2331" i="1"/>
  <c r="N2310" i="1"/>
  <c r="M2310" i="1"/>
  <c r="L2310" i="1"/>
  <c r="K2310" i="1"/>
  <c r="R2310" i="1"/>
  <c r="O2310" i="1"/>
  <c r="R2265" i="1"/>
  <c r="M2358" i="1"/>
  <c r="B2358" i="1"/>
  <c r="A2358" i="1"/>
  <c r="A2177" i="1"/>
  <c r="M2226" i="1"/>
  <c r="M2266" i="1"/>
  <c r="P2315" i="1"/>
  <c r="L2315" i="1"/>
  <c r="O2315" i="1"/>
  <c r="N2315" i="1"/>
  <c r="M2315" i="1"/>
  <c r="A2315" i="1"/>
  <c r="Q2315" i="1"/>
  <c r="B2316" i="1"/>
  <c r="K2316" i="1"/>
  <c r="O2266" i="1"/>
  <c r="R2317" i="1"/>
  <c r="J2317" i="1"/>
  <c r="J2206" i="1"/>
  <c r="L2248" i="1"/>
  <c r="K2184" i="1"/>
  <c r="M2208" i="1"/>
  <c r="K2228" i="1"/>
  <c r="J2243" i="1"/>
  <c r="R2249" i="1"/>
  <c r="A2288" i="1"/>
  <c r="R2315" i="1"/>
  <c r="P2331" i="1"/>
  <c r="Q2337" i="1"/>
  <c r="O2184" i="1"/>
  <c r="N2208" i="1"/>
  <c r="O2228" i="1"/>
  <c r="B2250" i="1"/>
  <c r="A2316" i="1"/>
  <c r="J2331" i="1"/>
  <c r="R2337" i="1"/>
  <c r="Q2345" i="1"/>
  <c r="O2237" i="1"/>
  <c r="R2245" i="1"/>
  <c r="K2363" i="1"/>
  <c r="P2326" i="1"/>
  <c r="N2348" i="1"/>
  <c r="B2179" i="1"/>
  <c r="N2253" i="1"/>
  <c r="M2259" i="1"/>
  <c r="A2231" i="1"/>
  <c r="O2304" i="1"/>
  <c r="Q2326" i="1"/>
  <c r="O2348" i="1"/>
  <c r="N2201" i="1"/>
  <c r="N2231" i="1"/>
  <c r="N2275" i="1"/>
  <c r="N2297" i="1"/>
  <c r="B2356" i="1"/>
  <c r="O2370" i="1"/>
  <c r="O2201" i="1"/>
  <c r="A2209" i="1"/>
  <c r="O2231" i="1"/>
  <c r="B2267" i="1"/>
  <c r="O2275" i="1"/>
  <c r="B2289" i="1"/>
  <c r="A2237" i="1"/>
  <c r="A2298" i="1"/>
  <c r="A2347" i="1"/>
  <c r="K2237" i="1"/>
  <c r="A2245" i="1"/>
  <c r="N2303" i="1"/>
  <c r="N2347" i="1"/>
  <c r="L2237" i="1"/>
  <c r="B2245" i="1"/>
  <c r="B2281" i="1"/>
  <c r="P2303" i="1"/>
  <c r="A2326" i="1"/>
  <c r="P2347" i="1"/>
  <c r="A2215" i="1"/>
  <c r="M2237" i="1"/>
  <c r="K2245" i="1"/>
  <c r="J2326" i="1"/>
  <c r="A2363" i="1"/>
  <c r="J2198" i="1"/>
  <c r="B2240" i="1"/>
  <c r="A2240" i="1"/>
  <c r="Q2240" i="1"/>
  <c r="K2251" i="1"/>
  <c r="R2314" i="1"/>
  <c r="O2314" i="1"/>
  <c r="Q2314" i="1"/>
  <c r="P2314" i="1"/>
  <c r="N2314" i="1"/>
  <c r="M2314" i="1"/>
  <c r="L2314" i="1"/>
  <c r="J2314" i="1"/>
  <c r="B2314" i="1"/>
  <c r="Q2321" i="1"/>
  <c r="P2321" i="1"/>
  <c r="O2321" i="1"/>
  <c r="N2321" i="1"/>
  <c r="L2321" i="1"/>
  <c r="M2321" i="1"/>
  <c r="J2321" i="1"/>
  <c r="B2321" i="1"/>
  <c r="R2321" i="1"/>
  <c r="R2325" i="1"/>
  <c r="O2325" i="1"/>
  <c r="Q2325" i="1"/>
  <c r="N2325" i="1"/>
  <c r="A2325" i="1"/>
  <c r="K2179" i="1"/>
  <c r="M2203" i="1"/>
  <c r="R2218" i="1"/>
  <c r="P2218" i="1"/>
  <c r="B2229" i="1"/>
  <c r="A2229" i="1"/>
  <c r="R2229" i="1"/>
  <c r="P2229" i="1"/>
  <c r="J2240" i="1"/>
  <c r="K2314" i="1"/>
  <c r="L2341" i="1"/>
  <c r="K2278" i="1"/>
  <c r="K2281" i="1"/>
  <c r="L2299" i="1"/>
  <c r="O2302" i="1"/>
  <c r="J2341" i="1"/>
  <c r="K2198" i="1"/>
  <c r="A2213" i="1"/>
  <c r="N2234" i="1"/>
  <c r="M2234" i="1"/>
  <c r="L2234" i="1"/>
  <c r="J2234" i="1"/>
  <c r="R2234" i="1"/>
  <c r="Q2234" i="1"/>
  <c r="P2234" i="1"/>
  <c r="K2234" i="1"/>
  <c r="O2234" i="1"/>
  <c r="B2234" i="1"/>
  <c r="L2251" i="1"/>
  <c r="O2278" i="1"/>
  <c r="M2281" i="1"/>
  <c r="R2297" i="1"/>
  <c r="P2297" i="1"/>
  <c r="M2299" i="1"/>
  <c r="Q2302" i="1"/>
  <c r="K2321" i="1"/>
  <c r="J2325" i="1"/>
  <c r="L2179" i="1"/>
  <c r="Q2191" i="1"/>
  <c r="P2191" i="1"/>
  <c r="O2191" i="1"/>
  <c r="N2191" i="1"/>
  <c r="M2191" i="1"/>
  <c r="L2191" i="1"/>
  <c r="J2191" i="1"/>
  <c r="R2196" i="1"/>
  <c r="P2196" i="1"/>
  <c r="N2203" i="1"/>
  <c r="B2213" i="1"/>
  <c r="J2216" i="1"/>
  <c r="J2218" i="1"/>
  <c r="B2224" i="1"/>
  <c r="J2229" i="1"/>
  <c r="A2235" i="1"/>
  <c r="B2235" i="1"/>
  <c r="K2240" i="1"/>
  <c r="M2251" i="1"/>
  <c r="J2297" i="1"/>
  <c r="N2299" i="1"/>
  <c r="K2325" i="1"/>
  <c r="M2341" i="1"/>
  <c r="Q2367" i="1"/>
  <c r="R2367" i="1"/>
  <c r="O2367" i="1"/>
  <c r="N2367" i="1"/>
  <c r="M2367" i="1"/>
  <c r="P2198" i="1"/>
  <c r="R2198" i="1"/>
  <c r="Q2198" i="1"/>
  <c r="N2198" i="1"/>
  <c r="N2322" i="1"/>
  <c r="M2322" i="1"/>
  <c r="L2322" i="1"/>
  <c r="J2322" i="1"/>
  <c r="A2322" i="1"/>
  <c r="P2322" i="1"/>
  <c r="P2299" i="1"/>
  <c r="N2311" i="1"/>
  <c r="M2311" i="1"/>
  <c r="L2311" i="1"/>
  <c r="J2311" i="1"/>
  <c r="A2311" i="1"/>
  <c r="Q2311" i="1"/>
  <c r="K2224" i="1"/>
  <c r="K2336" i="1"/>
  <c r="R2240" i="1"/>
  <c r="J2285" i="1"/>
  <c r="K2192" i="1"/>
  <c r="P2204" i="1"/>
  <c r="O2288" i="1"/>
  <c r="Q2294" i="1"/>
  <c r="B2339" i="1"/>
  <c r="A2339" i="1"/>
  <c r="Q2339" i="1"/>
  <c r="P2339" i="1"/>
  <c r="O2339" i="1"/>
  <c r="R2200" i="1"/>
  <c r="N2200" i="1"/>
  <c r="Q2200" i="1"/>
  <c r="P2200" i="1"/>
  <c r="O2200" i="1"/>
  <c r="L2200" i="1"/>
  <c r="N2278" i="1"/>
  <c r="M2278" i="1"/>
  <c r="L2278" i="1"/>
  <c r="J2278" i="1"/>
  <c r="A2278" i="1"/>
  <c r="P2254" i="1"/>
  <c r="O2254" i="1"/>
  <c r="N2254" i="1"/>
  <c r="L2254" i="1"/>
  <c r="R2254" i="1"/>
  <c r="Q2254" i="1"/>
  <c r="M2254" i="1"/>
  <c r="J2254" i="1"/>
  <c r="K2254" i="1"/>
  <c r="B2254" i="1"/>
  <c r="J2224" i="1"/>
  <c r="P2325" i="1"/>
  <c r="R2203" i="1"/>
  <c r="O2240" i="1"/>
  <c r="Q2182" i="1"/>
  <c r="P2240" i="1"/>
  <c r="N2294" i="1"/>
  <c r="L2306" i="1"/>
  <c r="R2182" i="1"/>
  <c r="P2216" i="1"/>
  <c r="M2255" i="1"/>
  <c r="L2258" i="1"/>
  <c r="K2258" i="1"/>
  <c r="J2258" i="1"/>
  <c r="B2258" i="1"/>
  <c r="R2258" i="1"/>
  <c r="P2258" i="1"/>
  <c r="N2258" i="1"/>
  <c r="L2264" i="1"/>
  <c r="N2269" i="1"/>
  <c r="M2288" i="1"/>
  <c r="J2292" i="1"/>
  <c r="Q2297" i="1"/>
  <c r="M2306" i="1"/>
  <c r="R2329" i="1"/>
  <c r="Q2329" i="1"/>
  <c r="P2329" i="1"/>
  <c r="N2329" i="1"/>
  <c r="K2329" i="1"/>
  <c r="M2329" i="1"/>
  <c r="A2329" i="1"/>
  <c r="L2332" i="1"/>
  <c r="L2336" i="1"/>
  <c r="L2357" i="1"/>
  <c r="K2357" i="1"/>
  <c r="J2357" i="1"/>
  <c r="B2357" i="1"/>
  <c r="O2357" i="1"/>
  <c r="R2360" i="1"/>
  <c r="P2360" i="1"/>
  <c r="M2360" i="1"/>
  <c r="O2360" i="1"/>
  <c r="N2360" i="1"/>
  <c r="L2360" i="1"/>
  <c r="K2371" i="1"/>
  <c r="P2187" i="1"/>
  <c r="R2187" i="1"/>
  <c r="Q2187" i="1"/>
  <c r="N2187" i="1"/>
  <c r="K2189" i="1"/>
  <c r="N2255" i="1"/>
  <c r="M2258" i="1"/>
  <c r="M2264" i="1"/>
  <c r="L2285" i="1"/>
  <c r="K2292" i="1"/>
  <c r="N2306" i="1"/>
  <c r="J2329" i="1"/>
  <c r="M2332" i="1"/>
  <c r="N2336" i="1"/>
  <c r="M2357" i="1"/>
  <c r="J2360" i="1"/>
  <c r="L2371" i="1"/>
  <c r="B2183" i="1"/>
  <c r="A2185" i="1"/>
  <c r="J2187" i="1"/>
  <c r="L2192" i="1"/>
  <c r="Q2194" i="1"/>
  <c r="Q2201" i="1"/>
  <c r="Q2204" i="1"/>
  <c r="L2214" i="1"/>
  <c r="A2222" i="1"/>
  <c r="P2224" i="1"/>
  <c r="A2233" i="1"/>
  <c r="Q2235" i="1"/>
  <c r="K2244" i="1"/>
  <c r="O2255" i="1"/>
  <c r="O2258" i="1"/>
  <c r="N2264" i="1"/>
  <c r="P2269" i="1"/>
  <c r="M2285" i="1"/>
  <c r="L2292" i="1"/>
  <c r="B2295" i="1"/>
  <c r="A2295" i="1"/>
  <c r="Q2295" i="1"/>
  <c r="R2295" i="1"/>
  <c r="O2295" i="1"/>
  <c r="M2295" i="1"/>
  <c r="O2306" i="1"/>
  <c r="O2319" i="1"/>
  <c r="N2319" i="1"/>
  <c r="M2319" i="1"/>
  <c r="L2319" i="1"/>
  <c r="K2319" i="1"/>
  <c r="J2319" i="1"/>
  <c r="B2319" i="1"/>
  <c r="P2319" i="1"/>
  <c r="Q2323" i="1"/>
  <c r="R2323" i="1"/>
  <c r="P2323" i="1"/>
  <c r="O2323" i="1"/>
  <c r="M2323" i="1"/>
  <c r="K2323" i="1"/>
  <c r="L2329" i="1"/>
  <c r="P2336" i="1"/>
  <c r="J2339" i="1"/>
  <c r="N2357" i="1"/>
  <c r="K2360" i="1"/>
  <c r="A2369" i="1"/>
  <c r="R2281" i="1"/>
  <c r="O2281" i="1"/>
  <c r="Q2281" i="1"/>
  <c r="N2281" i="1"/>
  <c r="L2281" i="1"/>
  <c r="R2272" i="1"/>
  <c r="P2272" i="1"/>
  <c r="M2272" i="1"/>
  <c r="Q2272" i="1"/>
  <c r="O2272" i="1"/>
  <c r="L2272" i="1"/>
  <c r="N2272" i="1"/>
  <c r="J2272" i="1"/>
  <c r="B2272" i="1"/>
  <c r="Q2278" i="1"/>
  <c r="R2294" i="1"/>
  <c r="P2294" i="1"/>
  <c r="M2294" i="1"/>
  <c r="A2294" i="1"/>
  <c r="B2294" i="1"/>
  <c r="M2240" i="1"/>
  <c r="O2179" i="1"/>
  <c r="N2240" i="1"/>
  <c r="K2255" i="1"/>
  <c r="R2179" i="1"/>
  <c r="J2214" i="1"/>
  <c r="Q2218" i="1"/>
  <c r="N2224" i="1"/>
  <c r="Q2229" i="1"/>
  <c r="R2311" i="1"/>
  <c r="M2318" i="1"/>
  <c r="R2211" i="1"/>
  <c r="Q2211" i="1"/>
  <c r="N2211" i="1"/>
  <c r="P2211" i="1"/>
  <c r="O2211" i="1"/>
  <c r="L2211" i="1"/>
  <c r="K2214" i="1"/>
  <c r="Q2216" i="1"/>
  <c r="O2224" i="1"/>
  <c r="J2244" i="1"/>
  <c r="O2269" i="1"/>
  <c r="Q2180" i="1"/>
  <c r="P2180" i="1"/>
  <c r="L2180" i="1"/>
  <c r="O2180" i="1"/>
  <c r="N2180" i="1"/>
  <c r="M2180" i="1"/>
  <c r="J2180" i="1"/>
  <c r="B2185" i="1"/>
  <c r="K2187" i="1"/>
  <c r="B2190" i="1"/>
  <c r="M2192" i="1"/>
  <c r="R2201" i="1"/>
  <c r="P2209" i="1"/>
  <c r="R2209" i="1"/>
  <c r="Q2209" i="1"/>
  <c r="N2209" i="1"/>
  <c r="K2211" i="1"/>
  <c r="M2214" i="1"/>
  <c r="B2222" i="1"/>
  <c r="Q2224" i="1"/>
  <c r="B2233" i="1"/>
  <c r="R2235" i="1"/>
  <c r="L2244" i="1"/>
  <c r="P2255" i="1"/>
  <c r="Q2258" i="1"/>
  <c r="O2264" i="1"/>
  <c r="M2292" i="1"/>
  <c r="P2306" i="1"/>
  <c r="O2329" i="1"/>
  <c r="K2339" i="1"/>
  <c r="P2357" i="1"/>
  <c r="Q2360" i="1"/>
  <c r="B2369" i="1"/>
  <c r="B2372" i="1"/>
  <c r="A2372" i="1"/>
  <c r="R2372" i="1"/>
  <c r="P2372" i="1"/>
  <c r="O2372" i="1"/>
  <c r="N2372" i="1"/>
  <c r="J2203" i="1"/>
  <c r="J2281" i="1"/>
  <c r="K2299" i="1"/>
  <c r="R2278" i="1"/>
  <c r="K2311" i="1"/>
  <c r="O2322" i="1"/>
  <c r="R2332" i="1"/>
  <c r="P2332" i="1"/>
  <c r="O2332" i="1"/>
  <c r="N2332" i="1"/>
  <c r="A2332" i="1"/>
  <c r="P2179" i="1"/>
  <c r="L2269" i="1"/>
  <c r="K2269" i="1"/>
  <c r="J2269" i="1"/>
  <c r="B2269" i="1"/>
  <c r="R2269" i="1"/>
  <c r="J2288" i="1"/>
  <c r="O2216" i="1"/>
  <c r="O2218" i="1"/>
  <c r="M2224" i="1"/>
  <c r="P2311" i="1"/>
  <c r="O2204" i="1"/>
  <c r="N2204" i="1"/>
  <c r="J2204" i="1"/>
  <c r="M2204" i="1"/>
  <c r="L2204" i="1"/>
  <c r="K2204" i="1"/>
  <c r="B2204" i="1"/>
  <c r="N2192" i="1"/>
  <c r="R2224" i="1"/>
  <c r="Q2255" i="1"/>
  <c r="P2264" i="1"/>
  <c r="P2292" i="1"/>
  <c r="R2306" i="1"/>
  <c r="R2357" i="1"/>
  <c r="R2365" i="1"/>
  <c r="Q2365" i="1"/>
  <c r="P2365" i="1"/>
  <c r="O2365" i="1"/>
  <c r="N2365" i="1"/>
  <c r="L2365" i="1"/>
  <c r="K2365" i="1"/>
  <c r="J2365" i="1"/>
  <c r="K2369" i="1"/>
  <c r="L2183" i="1"/>
  <c r="O2187" i="1"/>
  <c r="K2190" i="1"/>
  <c r="P2192" i="1"/>
  <c r="Q2202" i="1"/>
  <c r="P2202" i="1"/>
  <c r="O2202" i="1"/>
  <c r="L2202" i="1"/>
  <c r="N2202" i="1"/>
  <c r="M2202" i="1"/>
  <c r="J2202" i="1"/>
  <c r="R2207" i="1"/>
  <c r="P2207" i="1"/>
  <c r="L2209" i="1"/>
  <c r="J2212" i="1"/>
  <c r="P2214" i="1"/>
  <c r="K2222" i="1"/>
  <c r="L2225" i="1"/>
  <c r="K2225" i="1"/>
  <c r="J2225" i="1"/>
  <c r="B2225" i="1"/>
  <c r="R2225" i="1"/>
  <c r="Q2225" i="1"/>
  <c r="O2225" i="1"/>
  <c r="P2225" i="1"/>
  <c r="M2225" i="1"/>
  <c r="K2233" i="1"/>
  <c r="O2244" i="1"/>
  <c r="B2253" i="1"/>
  <c r="N2267" i="1"/>
  <c r="M2267" i="1"/>
  <c r="L2267" i="1"/>
  <c r="J2267" i="1"/>
  <c r="A2267" i="1"/>
  <c r="Q2267" i="1"/>
  <c r="O2267" i="1"/>
  <c r="R2286" i="1"/>
  <c r="Q2286" i="1"/>
  <c r="P2286" i="1"/>
  <c r="O2286" i="1"/>
  <c r="N2286" i="1"/>
  <c r="L2286" i="1"/>
  <c r="J2286" i="1"/>
  <c r="Q2292" i="1"/>
  <c r="L2313" i="1"/>
  <c r="K2313" i="1"/>
  <c r="J2313" i="1"/>
  <c r="B2313" i="1"/>
  <c r="R2316" i="1"/>
  <c r="P2316" i="1"/>
  <c r="M2316" i="1"/>
  <c r="O2316" i="1"/>
  <c r="Q2316" i="1"/>
  <c r="L2316" i="1"/>
  <c r="J2316" i="1"/>
  <c r="R2330" i="1"/>
  <c r="P2330" i="1"/>
  <c r="Q2330" i="1"/>
  <c r="N2330" i="1"/>
  <c r="M2330" i="1"/>
  <c r="L2330" i="1"/>
  <c r="N2339" i="1"/>
  <c r="M2365" i="1"/>
  <c r="L2369" i="1"/>
  <c r="L2372" i="1"/>
  <c r="B2251" i="1"/>
  <c r="A2251" i="1"/>
  <c r="R2251" i="1"/>
  <c r="P2251" i="1"/>
  <c r="J2251" i="1"/>
  <c r="R2341" i="1"/>
  <c r="K2341" i="1"/>
  <c r="L2203" i="1"/>
  <c r="L2240" i="1"/>
  <c r="A2255" i="1"/>
  <c r="B2255" i="1"/>
  <c r="J2294" i="1"/>
  <c r="K2322" i="1"/>
  <c r="M2325" i="1"/>
  <c r="A2264" i="1"/>
  <c r="B2264" i="1"/>
  <c r="R2336" i="1"/>
  <c r="O2336" i="1"/>
  <c r="A2336" i="1"/>
  <c r="M2336" i="1"/>
  <c r="B2336" i="1"/>
  <c r="R2371" i="1"/>
  <c r="P2371" i="1"/>
  <c r="O2371" i="1"/>
  <c r="M2371" i="1"/>
  <c r="A2371" i="1"/>
  <c r="N2371" i="1"/>
  <c r="B2371" i="1"/>
  <c r="Q2179" i="1"/>
  <c r="R2189" i="1"/>
  <c r="N2189" i="1"/>
  <c r="Q2189" i="1"/>
  <c r="P2189" i="1"/>
  <c r="O2189" i="1"/>
  <c r="L2189" i="1"/>
  <c r="R2185" i="1"/>
  <c r="P2185" i="1"/>
  <c r="M2244" i="1"/>
  <c r="O2214" i="1"/>
  <c r="J2233" i="1"/>
  <c r="L2236" i="1"/>
  <c r="K2236" i="1"/>
  <c r="J2236" i="1"/>
  <c r="B2236" i="1"/>
  <c r="P2236" i="1"/>
  <c r="R2236" i="1"/>
  <c r="Q2236" i="1"/>
  <c r="N2236" i="1"/>
  <c r="N2244" i="1"/>
  <c r="L2247" i="1"/>
  <c r="K2247" i="1"/>
  <c r="J2247" i="1"/>
  <c r="B2247" i="1"/>
  <c r="Q2247" i="1"/>
  <c r="R2247" i="1"/>
  <c r="O2247" i="1"/>
  <c r="Q2264" i="1"/>
  <c r="R2270" i="1"/>
  <c r="O2270" i="1"/>
  <c r="P2270" i="1"/>
  <c r="N2270" i="1"/>
  <c r="M2270" i="1"/>
  <c r="L2270" i="1"/>
  <c r="J2270" i="1"/>
  <c r="K2270" i="1"/>
  <c r="B2270" i="1"/>
  <c r="Q2270" i="1"/>
  <c r="L2185" i="1"/>
  <c r="L2190" i="1"/>
  <c r="Q2192" i="1"/>
  <c r="K2212" i="1"/>
  <c r="Q2214" i="1"/>
  <c r="N2256" i="1"/>
  <c r="M2256" i="1"/>
  <c r="L2256" i="1"/>
  <c r="J2256" i="1"/>
  <c r="P2256" i="1"/>
  <c r="R2256" i="1"/>
  <c r="Q2256" i="1"/>
  <c r="K2256" i="1"/>
  <c r="B2256" i="1"/>
  <c r="R2283" i="1"/>
  <c r="P2283" i="1"/>
  <c r="M2283" i="1"/>
  <c r="O2283" i="1"/>
  <c r="J2330" i="1"/>
  <c r="R2339" i="1"/>
  <c r="A2343" i="1"/>
  <c r="M2343" i="1"/>
  <c r="B2343" i="1"/>
  <c r="M2372" i="1"/>
  <c r="L2302" i="1"/>
  <c r="K2302" i="1"/>
  <c r="J2302" i="1"/>
  <c r="B2302" i="1"/>
  <c r="R2302" i="1"/>
  <c r="P2302" i="1"/>
  <c r="N2302" i="1"/>
  <c r="M2200" i="1"/>
  <c r="O2203" i="1"/>
  <c r="O2299" i="1"/>
  <c r="O2198" i="1"/>
  <c r="P2203" i="1"/>
  <c r="B2306" i="1"/>
  <c r="A2306" i="1"/>
  <c r="Q2203" i="1"/>
  <c r="Q2251" i="1"/>
  <c r="J2255" i="1"/>
  <c r="Q2299" i="1"/>
  <c r="J2306" i="1"/>
  <c r="R2318" i="1"/>
  <c r="Q2318" i="1"/>
  <c r="P2318" i="1"/>
  <c r="N2318" i="1"/>
  <c r="K2318" i="1"/>
  <c r="O2318" i="1"/>
  <c r="L2224" i="1"/>
  <c r="O2311" i="1"/>
  <c r="K2264" i="1"/>
  <c r="M2269" i="1"/>
  <c r="L2318" i="1"/>
  <c r="R2322" i="1"/>
  <c r="J2371" i="1"/>
  <c r="J2189" i="1"/>
  <c r="N2214" i="1"/>
  <c r="R2369" i="1"/>
  <c r="Q2369" i="1"/>
  <c r="O2369" i="1"/>
  <c r="J2369" i="1"/>
  <c r="J2185" i="1"/>
  <c r="M2187" i="1"/>
  <c r="J2190" i="1"/>
  <c r="O2192" i="1"/>
  <c r="L2222" i="1"/>
  <c r="L2233" i="1"/>
  <c r="O2236" i="1"/>
  <c r="P2244" i="1"/>
  <c r="N2247" i="1"/>
  <c r="N2178" i="1"/>
  <c r="R2178" i="1"/>
  <c r="Q2178" i="1"/>
  <c r="P2178" i="1"/>
  <c r="O2178" i="1"/>
  <c r="L2178" i="1"/>
  <c r="N2183" i="1"/>
  <c r="M2185" i="1"/>
  <c r="M2190" i="1"/>
  <c r="R2192" i="1"/>
  <c r="R2202" i="1"/>
  <c r="K2205" i="1"/>
  <c r="K2207" i="1"/>
  <c r="O2209" i="1"/>
  <c r="B2220" i="1"/>
  <c r="M2222" i="1"/>
  <c r="M2233" i="1"/>
  <c r="B2242" i="1"/>
  <c r="Q2244" i="1"/>
  <c r="P2247" i="1"/>
  <c r="J2253" i="1"/>
  <c r="O2256" i="1"/>
  <c r="B2262" i="1"/>
  <c r="A2262" i="1"/>
  <c r="Q2262" i="1"/>
  <c r="P2267" i="1"/>
  <c r="R2274" i="1"/>
  <c r="Q2274" i="1"/>
  <c r="P2274" i="1"/>
  <c r="N2274" i="1"/>
  <c r="K2274" i="1"/>
  <c r="O2274" i="1"/>
  <c r="L2274" i="1"/>
  <c r="J2283" i="1"/>
  <c r="M2286" i="1"/>
  <c r="A2290" i="1"/>
  <c r="N2313" i="1"/>
  <c r="N2316" i="1"/>
  <c r="K2330" i="1"/>
  <c r="Q2334" i="1"/>
  <c r="R2334" i="1"/>
  <c r="J2334" i="1"/>
  <c r="J2343" i="1"/>
  <c r="R2358" i="1"/>
  <c r="O2358" i="1"/>
  <c r="Q2358" i="1"/>
  <c r="P2358" i="1"/>
  <c r="N2358" i="1"/>
  <c r="L2358" i="1"/>
  <c r="K2358" i="1"/>
  <c r="J2358" i="1"/>
  <c r="N2369" i="1"/>
  <c r="Q2372" i="1"/>
  <c r="J2200" i="1"/>
  <c r="M2198" i="1"/>
  <c r="Q2213" i="1"/>
  <c r="P2213" i="1"/>
  <c r="L2213" i="1"/>
  <c r="O2213" i="1"/>
  <c r="N2213" i="1"/>
  <c r="M2213" i="1"/>
  <c r="J2213" i="1"/>
  <c r="R2213" i="1"/>
  <c r="N2341" i="1"/>
  <c r="N2179" i="1"/>
  <c r="O2251" i="1"/>
  <c r="O2341" i="1"/>
  <c r="O2182" i="1"/>
  <c r="J2182" i="1"/>
  <c r="N2182" i="1"/>
  <c r="M2182" i="1"/>
  <c r="L2182" i="1"/>
  <c r="K2182" i="1"/>
  <c r="B2182" i="1"/>
  <c r="K2294" i="1"/>
  <c r="J2264" i="1"/>
  <c r="Q2322" i="1"/>
  <c r="J2332" i="1"/>
  <c r="J2336" i="1"/>
  <c r="L2255" i="1"/>
  <c r="R2285" i="1"/>
  <c r="Q2285" i="1"/>
  <c r="P2285" i="1"/>
  <c r="N2285" i="1"/>
  <c r="K2285" i="1"/>
  <c r="Q2306" i="1"/>
  <c r="A2212" i="1"/>
  <c r="B2212" i="1"/>
  <c r="R2176" i="1"/>
  <c r="Q2176" i="1"/>
  <c r="N2176" i="1"/>
  <c r="N2185" i="1"/>
  <c r="N2190" i="1"/>
  <c r="A2200" i="1"/>
  <c r="A2203" i="1"/>
  <c r="M2212" i="1"/>
  <c r="N2222" i="1"/>
  <c r="N2233" i="1"/>
  <c r="R2244" i="1"/>
  <c r="K2253" i="1"/>
  <c r="R2267" i="1"/>
  <c r="O2277" i="1"/>
  <c r="N2277" i="1"/>
  <c r="M2277" i="1"/>
  <c r="J2277" i="1"/>
  <c r="L2277" i="1"/>
  <c r="K2277" i="1"/>
  <c r="B2277" i="1"/>
  <c r="P2277" i="1"/>
  <c r="K2283" i="1"/>
  <c r="A2299" i="1"/>
  <c r="O2313" i="1"/>
  <c r="O2330" i="1"/>
  <c r="K2334" i="1"/>
  <c r="K2343" i="1"/>
  <c r="R2362" i="1"/>
  <c r="Q2362" i="1"/>
  <c r="P2362" i="1"/>
  <c r="N2362" i="1"/>
  <c r="K2362" i="1"/>
  <c r="B2362" i="1"/>
  <c r="P2369" i="1"/>
  <c r="J2299" i="1"/>
  <c r="K2203" i="1"/>
  <c r="J2179" i="1"/>
  <c r="M2179" i="1"/>
  <c r="K2272" i="1"/>
  <c r="R2288" i="1"/>
  <c r="Q2288" i="1"/>
  <c r="P2288" i="1"/>
  <c r="N2288" i="1"/>
  <c r="L2288" i="1"/>
  <c r="L2294" i="1"/>
  <c r="Q2341" i="1"/>
  <c r="R2292" i="1"/>
  <c r="O2292" i="1"/>
  <c r="K2332" i="1"/>
  <c r="J2222" i="1"/>
  <c r="J2176" i="1"/>
  <c r="P2183" i="1"/>
  <c r="O2185" i="1"/>
  <c r="O2190" i="1"/>
  <c r="O2193" i="1"/>
  <c r="N2193" i="1"/>
  <c r="J2193" i="1"/>
  <c r="M2193" i="1"/>
  <c r="L2193" i="1"/>
  <c r="K2193" i="1"/>
  <c r="B2193" i="1"/>
  <c r="B2200" i="1"/>
  <c r="M2205" i="1"/>
  <c r="M2207" i="1"/>
  <c r="N2212" i="1"/>
  <c r="O2215" i="1"/>
  <c r="N2215" i="1"/>
  <c r="M2215" i="1"/>
  <c r="J2215" i="1"/>
  <c r="L2215" i="1"/>
  <c r="K2215" i="1"/>
  <c r="B2215" i="1"/>
  <c r="P2215" i="1"/>
  <c r="J2220" i="1"/>
  <c r="L2253" i="1"/>
  <c r="Q2277" i="1"/>
  <c r="A2281" i="1"/>
  <c r="L2283" i="1"/>
  <c r="Q2290" i="1"/>
  <c r="R2290" i="1"/>
  <c r="O2290" i="1"/>
  <c r="B2299" i="1"/>
  <c r="P2313" i="1"/>
  <c r="L2343" i="1"/>
  <c r="L2346" i="1"/>
  <c r="K2346" i="1"/>
  <c r="J2346" i="1"/>
  <c r="B2346" i="1"/>
  <c r="R2346" i="1"/>
  <c r="Q2346" i="1"/>
  <c r="P2346" i="1"/>
  <c r="R2349" i="1"/>
  <c r="P2349" i="1"/>
  <c r="M2349" i="1"/>
  <c r="Q2349" i="1"/>
  <c r="O2349" i="1"/>
  <c r="N2349" i="1"/>
  <c r="L2349" i="1"/>
  <c r="K2349" i="1"/>
  <c r="J2349" i="1"/>
  <c r="B2349" i="1"/>
  <c r="A2349" i="1"/>
  <c r="N2355" i="1"/>
  <c r="M2355" i="1"/>
  <c r="L2355" i="1"/>
  <c r="J2355" i="1"/>
  <c r="A2355" i="1"/>
  <c r="B2355" i="1"/>
  <c r="L2280" i="1"/>
  <c r="K2280" i="1"/>
  <c r="J2280" i="1"/>
  <c r="B2280" i="1"/>
  <c r="O2312" i="1"/>
  <c r="B2350" i="1"/>
  <c r="A2350" i="1"/>
  <c r="R2356" i="1"/>
  <c r="R2363" i="1"/>
  <c r="R2327" i="1"/>
  <c r="P2327" i="1"/>
  <c r="M2327" i="1"/>
  <c r="B2328" i="1"/>
  <c r="A2328" i="1"/>
  <c r="N2344" i="1"/>
  <c r="M2344" i="1"/>
  <c r="L2344" i="1"/>
  <c r="J2344" i="1"/>
  <c r="A2344" i="1"/>
  <c r="R2351" i="1"/>
  <c r="Q2351" i="1"/>
  <c r="P2351" i="1"/>
  <c r="N2351" i="1"/>
  <c r="K2351" i="1"/>
  <c r="B2363" i="1"/>
  <c r="A2223" i="1"/>
  <c r="A2243" i="1"/>
  <c r="N2245" i="1"/>
  <c r="M2245" i="1"/>
  <c r="L2245" i="1"/>
  <c r="J2245" i="1"/>
  <c r="A2263" i="1"/>
  <c r="K2279" i="1"/>
  <c r="B2284" i="1"/>
  <c r="A2284" i="1"/>
  <c r="N2300" i="1"/>
  <c r="M2300" i="1"/>
  <c r="L2300" i="1"/>
  <c r="J2300" i="1"/>
  <c r="A2300" i="1"/>
  <c r="R2307" i="1"/>
  <c r="Q2307" i="1"/>
  <c r="P2307" i="1"/>
  <c r="N2307" i="1"/>
  <c r="K2307" i="1"/>
  <c r="A2312" i="1"/>
  <c r="K2328" i="1"/>
  <c r="L2335" i="1"/>
  <c r="K2335" i="1"/>
  <c r="J2335" i="1"/>
  <c r="B2335" i="1"/>
  <c r="O2344" i="1"/>
  <c r="L2351" i="1"/>
  <c r="J2363" i="1"/>
  <c r="L2291" i="1"/>
  <c r="K2291" i="1"/>
  <c r="J2291" i="1"/>
  <c r="B2291" i="1"/>
  <c r="B2361" i="1"/>
  <c r="A2361" i="1"/>
  <c r="L2363" i="1"/>
  <c r="A2186" i="1"/>
  <c r="A2197" i="1"/>
  <c r="A2208" i="1"/>
  <c r="A2219" i="1"/>
  <c r="A2230" i="1"/>
  <c r="P2232" i="1"/>
  <c r="O2232" i="1"/>
  <c r="N2232" i="1"/>
  <c r="L2232" i="1"/>
  <c r="P2245" i="1"/>
  <c r="A2250" i="1"/>
  <c r="R2252" i="1"/>
  <c r="Q2252" i="1"/>
  <c r="P2252" i="1"/>
  <c r="N2252" i="1"/>
  <c r="A2259" i="1"/>
  <c r="J2263" i="1"/>
  <c r="B2268" i="1"/>
  <c r="N2279" i="1"/>
  <c r="L2284" i="1"/>
  <c r="M2291" i="1"/>
  <c r="P2300" i="1"/>
  <c r="A2303" i="1"/>
  <c r="R2305" i="1"/>
  <c r="P2305" i="1"/>
  <c r="M2305" i="1"/>
  <c r="M2307" i="1"/>
  <c r="A2310" i="1"/>
  <c r="J2312" i="1"/>
  <c r="N2328" i="1"/>
  <c r="O2335" i="1"/>
  <c r="R2344" i="1"/>
  <c r="R2347" i="1"/>
  <c r="O2347" i="1"/>
  <c r="A2352" i="1"/>
  <c r="L2356" i="1"/>
  <c r="J2361" i="1"/>
  <c r="M2363" i="1"/>
  <c r="L2368" i="1"/>
  <c r="K2368" i="1"/>
  <c r="J2368" i="1"/>
  <c r="B2368" i="1"/>
  <c r="A2368" i="1"/>
  <c r="N2223" i="1"/>
  <c r="M2223" i="1"/>
  <c r="L2223" i="1"/>
  <c r="J2223" i="1"/>
  <c r="P2243" i="1"/>
  <c r="O2243" i="1"/>
  <c r="N2243" i="1"/>
  <c r="L2243" i="1"/>
  <c r="B2186" i="1"/>
  <c r="B2197" i="1"/>
  <c r="B2208" i="1"/>
  <c r="P2221" i="1"/>
  <c r="O2221" i="1"/>
  <c r="N2221" i="1"/>
  <c r="L2221" i="1"/>
  <c r="O2223" i="1"/>
  <c r="A2239" i="1"/>
  <c r="R2241" i="1"/>
  <c r="Q2241" i="1"/>
  <c r="P2241" i="1"/>
  <c r="N2241" i="1"/>
  <c r="K2243" i="1"/>
  <c r="Q2245" i="1"/>
  <c r="A2248" i="1"/>
  <c r="B2259" i="1"/>
  <c r="R2261" i="1"/>
  <c r="P2261" i="1"/>
  <c r="L2263" i="1"/>
  <c r="O2279" i="1"/>
  <c r="M2284" i="1"/>
  <c r="N2291" i="1"/>
  <c r="Q2300" i="1"/>
  <c r="O2307" i="1"/>
  <c r="B2310" i="1"/>
  <c r="K2312" i="1"/>
  <c r="B2317" i="1"/>
  <c r="A2317" i="1"/>
  <c r="O2328" i="1"/>
  <c r="N2333" i="1"/>
  <c r="M2333" i="1"/>
  <c r="L2333" i="1"/>
  <c r="J2333" i="1"/>
  <c r="A2333" i="1"/>
  <c r="P2335" i="1"/>
  <c r="R2340" i="1"/>
  <c r="Q2340" i="1"/>
  <c r="P2340" i="1"/>
  <c r="N2340" i="1"/>
  <c r="K2340" i="1"/>
  <c r="M2356" i="1"/>
  <c r="K2361" i="1"/>
  <c r="N2363" i="1"/>
  <c r="R2219" i="1"/>
  <c r="P2219" i="1"/>
  <c r="N2219" i="1"/>
  <c r="P2223" i="1"/>
  <c r="R2230" i="1"/>
  <c r="Q2230" i="1"/>
  <c r="P2230" i="1"/>
  <c r="N2230" i="1"/>
  <c r="M2243" i="1"/>
  <c r="B2248" i="1"/>
  <c r="R2250" i="1"/>
  <c r="P2250" i="1"/>
  <c r="M2263" i="1"/>
  <c r="P2279" i="1"/>
  <c r="O2291" i="1"/>
  <c r="R2300" i="1"/>
  <c r="R2303" i="1"/>
  <c r="O2303" i="1"/>
  <c r="L2312" i="1"/>
  <c r="P2328" i="1"/>
  <c r="K2333" i="1"/>
  <c r="Q2335" i="1"/>
  <c r="J2340" i="1"/>
  <c r="N2356" i="1"/>
  <c r="L2361" i="1"/>
  <c r="O2363" i="1"/>
  <c r="N2368" i="1"/>
  <c r="R2373" i="1"/>
  <c r="Q2373" i="1"/>
  <c r="P2373" i="1"/>
  <c r="N2373" i="1"/>
  <c r="M2373" i="1"/>
  <c r="K2373" i="1"/>
  <c r="J2373" i="1"/>
  <c r="Q2223" i="1"/>
  <c r="A2226" i="1"/>
  <c r="R2239" i="1"/>
  <c r="P2239" i="1"/>
  <c r="Q2243" i="1"/>
  <c r="A2246" i="1"/>
  <c r="B2273" i="1"/>
  <c r="A2273" i="1"/>
  <c r="R2279" i="1"/>
  <c r="O2284" i="1"/>
  <c r="N2289" i="1"/>
  <c r="M2289" i="1"/>
  <c r="L2289" i="1"/>
  <c r="J2289" i="1"/>
  <c r="A2289" i="1"/>
  <c r="P2291" i="1"/>
  <c r="R2296" i="1"/>
  <c r="Q2296" i="1"/>
  <c r="P2296" i="1"/>
  <c r="N2296" i="1"/>
  <c r="K2296" i="1"/>
  <c r="A2301" i="1"/>
  <c r="J2303" i="1"/>
  <c r="J2310" i="1"/>
  <c r="M2312" i="1"/>
  <c r="K2317" i="1"/>
  <c r="L2324" i="1"/>
  <c r="K2324" i="1"/>
  <c r="J2324" i="1"/>
  <c r="B2324" i="1"/>
  <c r="Q2328" i="1"/>
  <c r="O2333" i="1"/>
  <c r="R2335" i="1"/>
  <c r="L2340" i="1"/>
  <c r="L2347" i="1"/>
  <c r="J2352" i="1"/>
  <c r="L2354" i="1"/>
  <c r="O2356" i="1"/>
  <c r="M2361" i="1"/>
  <c r="P2363" i="1"/>
  <c r="O2368" i="1"/>
  <c r="L2373" i="1"/>
  <c r="R2263" i="1"/>
  <c r="Q2263" i="1"/>
  <c r="P2263" i="1"/>
  <c r="N2263" i="1"/>
  <c r="K2263" i="1"/>
  <c r="K2219" i="1"/>
  <c r="M2221" i="1"/>
  <c r="R2223" i="1"/>
  <c r="B2226" i="1"/>
  <c r="R2228" i="1"/>
  <c r="P2228" i="1"/>
  <c r="K2230" i="1"/>
  <c r="Q2232" i="1"/>
  <c r="J2239" i="1"/>
  <c r="L2241" i="1"/>
  <c r="R2243" i="1"/>
  <c r="J2248" i="1"/>
  <c r="K2250" i="1"/>
  <c r="M2252" i="1"/>
  <c r="K2259" i="1"/>
  <c r="L2261" i="1"/>
  <c r="L2268" i="1"/>
  <c r="J2273" i="1"/>
  <c r="A2280" i="1"/>
  <c r="P2284" i="1"/>
  <c r="K2289" i="1"/>
  <c r="Q2291" i="1"/>
  <c r="J2296" i="1"/>
  <c r="B2301" i="1"/>
  <c r="K2303" i="1"/>
  <c r="N2305" i="1"/>
  <c r="N2312" i="1"/>
  <c r="L2317" i="1"/>
  <c r="M2324" i="1"/>
  <c r="R2328" i="1"/>
  <c r="P2333" i="1"/>
  <c r="R2338" i="1"/>
  <c r="P2338" i="1"/>
  <c r="M2338" i="1"/>
  <c r="M2340" i="1"/>
  <c r="J2345" i="1"/>
  <c r="M2347" i="1"/>
  <c r="P2356" i="1"/>
  <c r="N2361" i="1"/>
  <c r="P2368" i="1"/>
  <c r="O2373" i="1"/>
  <c r="A2366" i="1"/>
  <c r="L2265" i="1"/>
  <c r="L2276" i="1"/>
  <c r="L2287" i="1"/>
  <c r="L2298" i="1"/>
  <c r="L2309" i="1"/>
  <c r="L2320" i="1"/>
  <c r="L2331" i="1"/>
  <c r="L2342" i="1"/>
  <c r="L2353" i="1"/>
  <c r="L2364" i="1"/>
  <c r="J2366" i="1"/>
  <c r="B2227" i="1"/>
  <c r="B2238" i="1"/>
  <c r="B2249" i="1"/>
  <c r="B2260" i="1"/>
  <c r="N2265" i="1"/>
  <c r="B2271" i="1"/>
  <c r="N2276" i="1"/>
  <c r="B2282" i="1"/>
  <c r="N2287" i="1"/>
  <c r="B2293" i="1"/>
  <c r="N2298" i="1"/>
  <c r="B2304" i="1"/>
  <c r="N2309" i="1"/>
  <c r="B2315" i="1"/>
  <c r="N2320" i="1"/>
  <c r="B2326" i="1"/>
  <c r="N2331" i="1"/>
  <c r="B2337" i="1"/>
  <c r="N2342" i="1"/>
  <c r="B2348" i="1"/>
  <c r="N2353" i="1"/>
  <c r="B2359" i="1"/>
  <c r="N2364" i="1"/>
  <c r="L2366" i="1"/>
  <c r="B2370" i="1"/>
  <c r="O2265" i="1"/>
  <c r="O2276" i="1"/>
  <c r="O2287" i="1"/>
  <c r="O2298" i="1"/>
  <c r="O2309" i="1"/>
  <c r="O2320" i="1"/>
  <c r="O2331" i="1"/>
  <c r="O2342" i="1"/>
  <c r="O2353" i="1"/>
  <c r="O2364" i="1"/>
  <c r="M2366" i="1"/>
  <c r="K3064" i="1"/>
  <c r="K3094" i="1"/>
  <c r="K3047" i="1"/>
  <c r="K3082" i="1"/>
  <c r="K3040" i="1"/>
  <c r="K3038" i="1"/>
  <c r="K3062" i="1"/>
  <c r="K3043" i="1"/>
  <c r="K3048" i="1"/>
  <c r="B3252" i="1"/>
  <c r="A3252" i="1"/>
  <c r="K3069" i="1"/>
  <c r="K3072" i="1"/>
  <c r="K3067" i="1"/>
  <c r="K3050" i="1"/>
  <c r="K3092" i="1"/>
  <c r="K3045" i="1"/>
  <c r="K3065" i="1"/>
  <c r="K3060" i="1"/>
  <c r="K3070" i="1"/>
  <c r="K3087" i="1"/>
  <c r="K3077" i="1"/>
  <c r="K3055" i="1"/>
  <c r="K3089" i="1"/>
  <c r="K3079" i="1"/>
  <c r="K3057" i="1"/>
  <c r="K3084" i="1"/>
  <c r="K3074" i="1"/>
  <c r="K3052" i="1"/>
  <c r="K3059" i="1"/>
  <c r="K3037" i="1"/>
  <c r="K3086" i="1"/>
  <c r="K3076" i="1"/>
  <c r="K3054" i="1"/>
  <c r="K3091" i="1"/>
  <c r="K3081" i="1"/>
  <c r="K3066" i="1"/>
  <c r="K3044" i="1"/>
  <c r="K3061" i="1"/>
  <c r="K3039" i="1"/>
  <c r="K3088" i="1"/>
  <c r="K3078" i="1"/>
  <c r="K3056" i="1"/>
  <c r="B3251" i="1"/>
  <c r="J3251" i="1"/>
  <c r="K3083" i="1"/>
  <c r="K3073" i="1"/>
  <c r="K3051" i="1"/>
  <c r="A3251" i="1"/>
  <c r="L3251" i="1"/>
  <c r="K3068" i="1"/>
  <c r="K3046" i="1"/>
  <c r="K3041" i="1"/>
  <c r="R3250" i="1"/>
  <c r="K3063" i="1"/>
  <c r="K3090" i="1"/>
  <c r="K3080" i="1"/>
  <c r="K3058" i="1"/>
  <c r="K3036" i="1"/>
  <c r="K3053" i="1"/>
  <c r="B3250" i="1"/>
  <c r="K3251" i="1"/>
  <c r="M3251" i="1"/>
  <c r="N3251" i="1"/>
  <c r="J3252" i="1"/>
  <c r="O3252" i="1"/>
  <c r="A3256" i="1"/>
  <c r="J3255" i="1"/>
  <c r="N3257" i="1"/>
  <c r="O3255" i="1"/>
  <c r="P3250" i="1"/>
  <c r="Q3250" i="1"/>
  <c r="P3255" i="1"/>
  <c r="Q3255" i="1"/>
  <c r="R3255" i="1"/>
  <c r="J3256" i="1"/>
  <c r="K3256" i="1"/>
  <c r="L3256" i="1"/>
  <c r="M3256" i="1"/>
  <c r="B3249" i="1"/>
  <c r="K3249" i="1"/>
  <c r="O3251" i="1"/>
  <c r="J3254" i="1"/>
  <c r="N3256" i="1"/>
  <c r="A3249" i="1"/>
  <c r="L3249" i="1"/>
  <c r="P3251" i="1"/>
  <c r="K3254" i="1"/>
  <c r="O3256" i="1"/>
  <c r="M3249" i="1"/>
  <c r="Q3251" i="1"/>
  <c r="L3254" i="1"/>
  <c r="P3256" i="1"/>
  <c r="J3249" i="1"/>
  <c r="N3249" i="1"/>
  <c r="M3254" i="1"/>
  <c r="Q3256" i="1"/>
  <c r="N3254" i="1"/>
  <c r="R3256" i="1"/>
  <c r="O3249" i="1"/>
  <c r="P3249" i="1"/>
  <c r="K3252" i="1"/>
  <c r="O3254" i="1"/>
  <c r="J3257" i="1"/>
  <c r="B3257" i="1"/>
  <c r="Q3249" i="1"/>
  <c r="L3252" i="1"/>
  <c r="P3254" i="1"/>
  <c r="K3257" i="1"/>
  <c r="A3257" i="1"/>
  <c r="M3252" i="1"/>
  <c r="Q3254" i="1"/>
  <c r="L3257" i="1"/>
  <c r="J3250" i="1"/>
  <c r="N3252" i="1"/>
  <c r="R3254" i="1"/>
  <c r="M3257" i="1"/>
  <c r="B3255" i="1"/>
  <c r="L3250" i="1"/>
  <c r="P3252" i="1"/>
  <c r="K3255" i="1"/>
  <c r="O3257" i="1"/>
  <c r="A3255" i="1"/>
  <c r="M3250" i="1"/>
  <c r="Q3252" i="1"/>
  <c r="L3255" i="1"/>
  <c r="P3257" i="1"/>
  <c r="B3254" i="1"/>
  <c r="N3250" i="1"/>
  <c r="M3255" i="1"/>
  <c r="Q3257" i="1"/>
  <c r="A3250" i="1"/>
  <c r="K3250" i="1"/>
  <c r="J124" i="19"/>
  <c r="K124" i="19"/>
  <c r="J530" i="1" l="1"/>
  <c r="K530" i="1"/>
  <c r="L530" i="1"/>
  <c r="M530" i="1"/>
  <c r="N530" i="1"/>
  <c r="O530" i="1"/>
  <c r="P530" i="1"/>
  <c r="Q530" i="1"/>
  <c r="R530" i="1"/>
  <c r="A530" i="1"/>
  <c r="A558" i="1"/>
  <c r="J558" i="1"/>
  <c r="K558" i="1"/>
  <c r="L558" i="1"/>
  <c r="M558" i="1"/>
  <c r="N558" i="1"/>
  <c r="O558" i="1"/>
  <c r="P558" i="1"/>
  <c r="J660" i="1" l="1"/>
  <c r="K660" i="1"/>
  <c r="L660" i="1"/>
  <c r="M660" i="1"/>
  <c r="N660" i="1"/>
  <c r="O660" i="1"/>
  <c r="P660" i="1"/>
  <c r="Q660" i="1"/>
  <c r="R660" i="1"/>
  <c r="J661" i="1"/>
  <c r="K661" i="1"/>
  <c r="L661" i="1"/>
  <c r="M661" i="1"/>
  <c r="N661" i="1"/>
  <c r="O661" i="1"/>
  <c r="P661" i="1"/>
  <c r="Q661" i="1"/>
  <c r="R661" i="1"/>
  <c r="J665" i="1"/>
  <c r="K665" i="1"/>
  <c r="L665" i="1"/>
  <c r="M665" i="1"/>
  <c r="N665" i="1"/>
  <c r="O665" i="1"/>
  <c r="P665" i="1"/>
  <c r="Q665" i="1"/>
  <c r="R665" i="1"/>
  <c r="J669" i="1"/>
  <c r="K669" i="1"/>
  <c r="L669" i="1"/>
  <c r="M669" i="1"/>
  <c r="N669" i="1"/>
  <c r="O669" i="1"/>
  <c r="P669" i="1"/>
  <c r="Q669" i="1"/>
  <c r="R669" i="1"/>
  <c r="J919" i="1"/>
  <c r="K919" i="1"/>
  <c r="L919" i="1"/>
  <c r="M919" i="1"/>
  <c r="N919" i="1"/>
  <c r="O919" i="1"/>
  <c r="P919" i="1"/>
  <c r="Q919" i="1"/>
  <c r="R919" i="1"/>
  <c r="J1169" i="1"/>
  <c r="K1169" i="1"/>
  <c r="L1169" i="1"/>
  <c r="M1169" i="1"/>
  <c r="N1169" i="1"/>
  <c r="O1169" i="1"/>
  <c r="P1169" i="1"/>
  <c r="Q1169" i="1"/>
  <c r="R1169" i="1"/>
  <c r="J1170" i="1"/>
  <c r="K1170" i="1"/>
  <c r="L1170" i="1"/>
  <c r="M1170" i="1"/>
  <c r="N1170" i="1"/>
  <c r="O1170" i="1"/>
  <c r="P1170" i="1"/>
  <c r="Q1170" i="1"/>
  <c r="R1170" i="1"/>
  <c r="J1171" i="1"/>
  <c r="K1171" i="1"/>
  <c r="L1171" i="1"/>
  <c r="M1171" i="1"/>
  <c r="N1171" i="1"/>
  <c r="O1171" i="1"/>
  <c r="P1171" i="1"/>
  <c r="Q1171" i="1"/>
  <c r="R1171" i="1"/>
  <c r="J1172" i="1"/>
  <c r="K1172" i="1"/>
  <c r="L1172" i="1"/>
  <c r="M1172" i="1"/>
  <c r="N1172" i="1"/>
  <c r="O1172" i="1"/>
  <c r="P1172" i="1"/>
  <c r="Q1172" i="1"/>
  <c r="R1172" i="1"/>
  <c r="J1173" i="1"/>
  <c r="K1173" i="1"/>
  <c r="L1173" i="1"/>
  <c r="M1173" i="1"/>
  <c r="N1173" i="1"/>
  <c r="O1173" i="1"/>
  <c r="P1173" i="1"/>
  <c r="Q1173" i="1"/>
  <c r="R1173" i="1"/>
  <c r="J1174" i="1"/>
  <c r="K1174" i="1"/>
  <c r="L1174" i="1"/>
  <c r="M1174" i="1"/>
  <c r="N1174" i="1"/>
  <c r="O1174" i="1"/>
  <c r="P1174" i="1"/>
  <c r="Q1174" i="1"/>
  <c r="R1174" i="1"/>
  <c r="J1424" i="1"/>
  <c r="K1424" i="1"/>
  <c r="L1424" i="1"/>
  <c r="M1424" i="1"/>
  <c r="N1424" i="1"/>
  <c r="O1424" i="1"/>
  <c r="P1424" i="1"/>
  <c r="Q1424" i="1"/>
  <c r="R1424" i="1"/>
  <c r="J1924" i="1"/>
  <c r="K1924" i="1"/>
  <c r="L1924" i="1"/>
  <c r="M1924" i="1"/>
  <c r="N1924" i="1"/>
  <c r="O1924" i="1"/>
  <c r="P1924" i="1"/>
  <c r="Q1924" i="1"/>
  <c r="R1924" i="1"/>
  <c r="J2449" i="1"/>
  <c r="K2449" i="1"/>
  <c r="L2449" i="1"/>
  <c r="M2449" i="1"/>
  <c r="N2449" i="1"/>
  <c r="O2449" i="1"/>
  <c r="P2449" i="1"/>
  <c r="Q2449" i="1"/>
  <c r="R2449" i="1"/>
  <c r="J2699" i="1"/>
  <c r="K2699" i="1"/>
  <c r="L2699" i="1"/>
  <c r="M2699" i="1"/>
  <c r="N2699" i="1"/>
  <c r="O2699" i="1"/>
  <c r="P2699" i="1"/>
  <c r="Q2699" i="1"/>
  <c r="R2699" i="1"/>
  <c r="J2702" i="1"/>
  <c r="K2702" i="1"/>
  <c r="L2702" i="1"/>
  <c r="M2702" i="1"/>
  <c r="N2702" i="1"/>
  <c r="O2702" i="1"/>
  <c r="P2702" i="1"/>
  <c r="Q2702" i="1"/>
  <c r="R2702" i="1"/>
  <c r="J2706" i="1"/>
  <c r="K2706" i="1"/>
  <c r="L2706" i="1"/>
  <c r="M2706" i="1"/>
  <c r="N2706" i="1"/>
  <c r="O2706" i="1"/>
  <c r="P2706" i="1"/>
  <c r="Q2706" i="1"/>
  <c r="R2706" i="1"/>
  <c r="J2710" i="1"/>
  <c r="K2710" i="1"/>
  <c r="L2710" i="1"/>
  <c r="M2710" i="1"/>
  <c r="N2710" i="1"/>
  <c r="O2710" i="1"/>
  <c r="P2710" i="1"/>
  <c r="Q2710" i="1"/>
  <c r="R2710" i="1"/>
  <c r="J2711" i="1"/>
  <c r="K2711" i="1"/>
  <c r="L2711" i="1"/>
  <c r="M2711" i="1"/>
  <c r="N2711" i="1"/>
  <c r="O2711" i="1"/>
  <c r="P2711" i="1"/>
  <c r="Q2711" i="1"/>
  <c r="R2711" i="1"/>
  <c r="J2729" i="1"/>
  <c r="K2729" i="1"/>
  <c r="L2729" i="1"/>
  <c r="M2729" i="1"/>
  <c r="N2729" i="1"/>
  <c r="O2729" i="1"/>
  <c r="P2729" i="1"/>
  <c r="Q2729" i="1"/>
  <c r="R2729" i="1"/>
  <c r="J2738" i="1"/>
  <c r="K2738" i="1"/>
  <c r="L2738" i="1"/>
  <c r="M2738" i="1"/>
  <c r="N2738" i="1"/>
  <c r="O2738" i="1"/>
  <c r="P2738" i="1"/>
  <c r="Q2738" i="1"/>
  <c r="R2738" i="1"/>
  <c r="J2739" i="1"/>
  <c r="K2739" i="1"/>
  <c r="L2739" i="1"/>
  <c r="M2739" i="1"/>
  <c r="N2739" i="1"/>
  <c r="O2739" i="1"/>
  <c r="P2739" i="1"/>
  <c r="Q2739" i="1"/>
  <c r="R2739" i="1"/>
  <c r="J2740" i="1"/>
  <c r="K2740" i="1"/>
  <c r="L2740" i="1"/>
  <c r="M2740" i="1"/>
  <c r="N2740" i="1"/>
  <c r="O2740" i="1"/>
  <c r="P2740" i="1"/>
  <c r="Q2740" i="1"/>
  <c r="R2740" i="1"/>
  <c r="J2741" i="1"/>
  <c r="K2741" i="1"/>
  <c r="L2741" i="1"/>
  <c r="M2741" i="1"/>
  <c r="N2741" i="1"/>
  <c r="O2741" i="1"/>
  <c r="P2741" i="1"/>
  <c r="Q2741" i="1"/>
  <c r="R2741" i="1"/>
  <c r="J2742" i="1"/>
  <c r="K2742" i="1"/>
  <c r="L2742" i="1"/>
  <c r="M2742" i="1"/>
  <c r="N2742" i="1"/>
  <c r="O2742" i="1"/>
  <c r="P2742" i="1"/>
  <c r="Q2742" i="1"/>
  <c r="R2742" i="1"/>
  <c r="J2743" i="1"/>
  <c r="K2743" i="1"/>
  <c r="L2743" i="1"/>
  <c r="M2743" i="1"/>
  <c r="N2743" i="1"/>
  <c r="O2743" i="1"/>
  <c r="P2743" i="1"/>
  <c r="Q2743" i="1"/>
  <c r="R2743" i="1"/>
  <c r="J2744" i="1"/>
  <c r="K2744" i="1"/>
  <c r="L2744" i="1"/>
  <c r="M2744" i="1"/>
  <c r="N2744" i="1"/>
  <c r="O2744" i="1"/>
  <c r="P2744" i="1"/>
  <c r="Q2744" i="1"/>
  <c r="R2744" i="1"/>
  <c r="J2745" i="1"/>
  <c r="K2745" i="1"/>
  <c r="L2745" i="1"/>
  <c r="M2745" i="1"/>
  <c r="N2745" i="1"/>
  <c r="O2745" i="1"/>
  <c r="P2745" i="1"/>
  <c r="Q2745" i="1"/>
  <c r="R2745" i="1"/>
  <c r="J2746" i="1"/>
  <c r="K2746" i="1"/>
  <c r="L2746" i="1"/>
  <c r="M2746" i="1"/>
  <c r="N2746" i="1"/>
  <c r="O2746" i="1"/>
  <c r="P2746" i="1"/>
  <c r="Q2746" i="1"/>
  <c r="R2746" i="1"/>
  <c r="J2747" i="1"/>
  <c r="K2747" i="1"/>
  <c r="L2747" i="1"/>
  <c r="M2747" i="1"/>
  <c r="N2747" i="1"/>
  <c r="O2747" i="1"/>
  <c r="P2747" i="1"/>
  <c r="Q2747" i="1"/>
  <c r="R2747" i="1"/>
  <c r="J2748" i="1"/>
  <c r="K2748" i="1"/>
  <c r="L2748" i="1"/>
  <c r="M2748" i="1"/>
  <c r="N2748" i="1"/>
  <c r="O2748" i="1"/>
  <c r="P2748" i="1"/>
  <c r="Q2748" i="1"/>
  <c r="R2748" i="1"/>
  <c r="J2749" i="1"/>
  <c r="K2749" i="1"/>
  <c r="L2749" i="1"/>
  <c r="M2749" i="1"/>
  <c r="N2749" i="1"/>
  <c r="O2749" i="1"/>
  <c r="P2749" i="1"/>
  <c r="Q2749" i="1"/>
  <c r="R2749" i="1"/>
  <c r="J2750" i="1"/>
  <c r="K2750" i="1"/>
  <c r="L2750" i="1"/>
  <c r="M2750" i="1"/>
  <c r="N2750" i="1"/>
  <c r="O2750" i="1"/>
  <c r="P2750" i="1"/>
  <c r="Q2750" i="1"/>
  <c r="R2750" i="1"/>
  <c r="J2758" i="1"/>
  <c r="K2758" i="1"/>
  <c r="L2758" i="1"/>
  <c r="M2758" i="1"/>
  <c r="N2758" i="1"/>
  <c r="P2758" i="1"/>
  <c r="Q2758" i="1"/>
  <c r="R2758" i="1"/>
  <c r="J2764" i="1"/>
  <c r="K2764" i="1"/>
  <c r="L2764" i="1"/>
  <c r="M2764" i="1"/>
  <c r="N2764" i="1"/>
  <c r="O2764" i="1"/>
  <c r="P2764" i="1"/>
  <c r="Q2764" i="1"/>
  <c r="R2764" i="1"/>
  <c r="J2785" i="1"/>
  <c r="K2785" i="1"/>
  <c r="L2785" i="1"/>
  <c r="M2785" i="1"/>
  <c r="N2785" i="1"/>
  <c r="O2785" i="1"/>
  <c r="P2785" i="1"/>
  <c r="Q2785" i="1"/>
  <c r="R2785" i="1"/>
  <c r="J2810" i="1"/>
  <c r="K2810" i="1"/>
  <c r="L2810" i="1"/>
  <c r="M2810" i="1"/>
  <c r="N2810" i="1"/>
  <c r="O2810" i="1"/>
  <c r="P2810" i="1"/>
  <c r="Q2810" i="1"/>
  <c r="R2810" i="1"/>
  <c r="J2811" i="1"/>
  <c r="K2811" i="1"/>
  <c r="L2811" i="1"/>
  <c r="M2811" i="1"/>
  <c r="N2811" i="1"/>
  <c r="O2811" i="1"/>
  <c r="P2811" i="1"/>
  <c r="Q2811" i="1"/>
  <c r="R2811" i="1"/>
  <c r="J2814" i="1"/>
  <c r="K2814" i="1"/>
  <c r="L2814" i="1"/>
  <c r="M2814" i="1"/>
  <c r="N2814" i="1"/>
  <c r="O2814" i="1"/>
  <c r="P2814" i="1"/>
  <c r="Q2814" i="1"/>
  <c r="R2814" i="1"/>
  <c r="J2826" i="1"/>
  <c r="K2826" i="1"/>
  <c r="L2826" i="1"/>
  <c r="M2826" i="1"/>
  <c r="N2826" i="1"/>
  <c r="O2826" i="1"/>
  <c r="P2826" i="1"/>
  <c r="Q2826" i="1"/>
  <c r="R2826" i="1"/>
  <c r="J2841" i="1"/>
  <c r="K2841" i="1"/>
  <c r="L2841" i="1"/>
  <c r="M2841" i="1"/>
  <c r="N2841" i="1"/>
  <c r="O2841" i="1"/>
  <c r="P2841" i="1"/>
  <c r="Q2841" i="1"/>
  <c r="R2841" i="1"/>
  <c r="J2977" i="1"/>
  <c r="K2977" i="1"/>
  <c r="L2977" i="1"/>
  <c r="M2977" i="1"/>
  <c r="N2977" i="1"/>
  <c r="O2977" i="1"/>
  <c r="P2977" i="1"/>
  <c r="Q2977" i="1"/>
  <c r="R2977" i="1"/>
  <c r="J2978" i="1"/>
  <c r="K2978" i="1"/>
  <c r="L2978" i="1"/>
  <c r="M2978" i="1"/>
  <c r="N2978" i="1"/>
  <c r="O2978" i="1"/>
  <c r="P2978" i="1"/>
  <c r="Q2978" i="1"/>
  <c r="R2978" i="1"/>
  <c r="J2979" i="1"/>
  <c r="K2979" i="1"/>
  <c r="L2979" i="1"/>
  <c r="M2979" i="1"/>
  <c r="N2979" i="1"/>
  <c r="O2979" i="1"/>
  <c r="P2979" i="1"/>
  <c r="Q2979" i="1"/>
  <c r="R2979" i="1"/>
  <c r="J2980" i="1"/>
  <c r="K2980" i="1"/>
  <c r="L2980" i="1"/>
  <c r="M2980" i="1"/>
  <c r="N2980" i="1"/>
  <c r="O2980" i="1"/>
  <c r="P2980" i="1"/>
  <c r="Q2980" i="1"/>
  <c r="R2980" i="1"/>
  <c r="K2986" i="1"/>
  <c r="K2987" i="1"/>
  <c r="K3011" i="1"/>
  <c r="K3131" i="1"/>
  <c r="J3138" i="1"/>
  <c r="K3138" i="1"/>
  <c r="L3138" i="1"/>
  <c r="M3138" i="1"/>
  <c r="N3138" i="1"/>
  <c r="O3138" i="1"/>
  <c r="P3138" i="1"/>
  <c r="Q3138" i="1"/>
  <c r="R3138" i="1"/>
  <c r="J3139" i="1"/>
  <c r="K3139" i="1"/>
  <c r="L3139" i="1"/>
  <c r="M3139" i="1"/>
  <c r="N3139" i="1"/>
  <c r="O3139" i="1"/>
  <c r="P3139" i="1"/>
  <c r="Q3139" i="1"/>
  <c r="R3139" i="1"/>
  <c r="J3140" i="1"/>
  <c r="K3140" i="1"/>
  <c r="L3140" i="1"/>
  <c r="M3140" i="1"/>
  <c r="N3140" i="1"/>
  <c r="O3140" i="1"/>
  <c r="P3140" i="1"/>
  <c r="Q3140" i="1"/>
  <c r="R3140" i="1"/>
  <c r="K3146" i="1"/>
  <c r="K3147" i="1"/>
  <c r="K3171" i="1"/>
  <c r="K3196" i="1"/>
  <c r="J3203" i="1"/>
  <c r="K3203" i="1"/>
  <c r="L3203" i="1"/>
  <c r="M3203" i="1"/>
  <c r="N3203" i="1"/>
  <c r="O3203" i="1"/>
  <c r="P3203" i="1"/>
  <c r="Q3203" i="1"/>
  <c r="R3203" i="1"/>
  <c r="J3208" i="1"/>
  <c r="K3208" i="1"/>
  <c r="L3208" i="1"/>
  <c r="M3208" i="1"/>
  <c r="N3208" i="1"/>
  <c r="O3208" i="1"/>
  <c r="R3208" i="1"/>
  <c r="J3213" i="1"/>
  <c r="K3213" i="1"/>
  <c r="L3213" i="1"/>
  <c r="M3213" i="1"/>
  <c r="N3213" i="1"/>
  <c r="O3213" i="1"/>
  <c r="R3213" i="1"/>
  <c r="A660" i="1"/>
  <c r="A661" i="1"/>
  <c r="A665" i="1"/>
  <c r="A669" i="1"/>
  <c r="A919" i="1"/>
  <c r="A1169" i="1"/>
  <c r="A1170" i="1"/>
  <c r="A1171" i="1"/>
  <c r="A1172" i="1"/>
  <c r="A1173" i="1"/>
  <c r="A1174" i="1"/>
  <c r="A1424" i="1"/>
  <c r="A1924" i="1"/>
  <c r="A2449" i="1"/>
  <c r="A2699" i="1"/>
  <c r="A2702" i="1"/>
  <c r="A2706" i="1"/>
  <c r="A2710" i="1"/>
  <c r="A2711" i="1"/>
  <c r="A2729" i="1"/>
  <c r="A2738" i="1"/>
  <c r="A2739" i="1"/>
  <c r="A2740" i="1"/>
  <c r="A2741" i="1"/>
  <c r="A2742" i="1"/>
  <c r="A2743" i="1"/>
  <c r="A2744" i="1"/>
  <c r="A2745" i="1"/>
  <c r="A2746" i="1"/>
  <c r="A2747" i="1"/>
  <c r="A2748" i="1"/>
  <c r="A2749" i="1"/>
  <c r="A2750" i="1"/>
  <c r="A2758" i="1"/>
  <c r="A2764" i="1"/>
  <c r="A2785" i="1"/>
  <c r="A2810" i="1"/>
  <c r="A2811" i="1"/>
  <c r="A2814" i="1"/>
  <c r="A2826" i="1"/>
  <c r="A2841" i="1"/>
  <c r="A2977" i="1"/>
  <c r="A2978" i="1"/>
  <c r="A2979" i="1"/>
  <c r="A2980" i="1"/>
  <c r="A3138" i="1"/>
  <c r="A3139" i="1"/>
  <c r="A3140" i="1"/>
  <c r="A3203" i="1"/>
  <c r="A3208" i="1"/>
  <c r="A3213" i="1"/>
  <c r="A3218" i="1"/>
  <c r="A3223" i="1"/>
  <c r="A3228" i="1"/>
  <c r="A3233" i="1"/>
  <c r="A3238" i="1"/>
  <c r="A3243" i="1"/>
  <c r="A3258" i="1"/>
  <c r="A3263" i="1"/>
  <c r="A3268" i="1"/>
  <c r="A3269" i="1"/>
  <c r="C667" i="1" l="1"/>
  <c r="B667" i="1" s="1"/>
  <c r="C668" i="1"/>
  <c r="B668" i="1" s="1"/>
  <c r="C666" i="1"/>
  <c r="B666" i="1" s="1"/>
  <c r="R634" i="1"/>
  <c r="Q634" i="1"/>
  <c r="P634" i="1"/>
  <c r="O634" i="1"/>
  <c r="N634" i="1"/>
  <c r="M634" i="1"/>
  <c r="L634" i="1"/>
  <c r="K634" i="1"/>
  <c r="J634" i="1"/>
  <c r="A634" i="1"/>
  <c r="P557" i="1"/>
  <c r="O557" i="1"/>
  <c r="N557" i="1"/>
  <c r="M557" i="1"/>
  <c r="L557" i="1"/>
  <c r="K557" i="1"/>
  <c r="J557" i="1"/>
  <c r="A557" i="1"/>
  <c r="P666" i="1" l="1"/>
  <c r="K666" i="1"/>
  <c r="L666" i="1"/>
  <c r="M666" i="1"/>
  <c r="N666" i="1"/>
  <c r="O666" i="1"/>
  <c r="J666" i="1"/>
  <c r="Q666" i="1"/>
  <c r="R666" i="1"/>
  <c r="A666" i="1"/>
  <c r="N668" i="1"/>
  <c r="Q668" i="1"/>
  <c r="J668" i="1"/>
  <c r="R668" i="1"/>
  <c r="K668" i="1"/>
  <c r="L668" i="1"/>
  <c r="M668" i="1"/>
  <c r="P668" i="1"/>
  <c r="O668" i="1"/>
  <c r="A668" i="1"/>
  <c r="O667" i="1"/>
  <c r="J667" i="1"/>
  <c r="R667" i="1"/>
  <c r="K667" i="1"/>
  <c r="L667" i="1"/>
  <c r="M667" i="1"/>
  <c r="N667" i="1"/>
  <c r="P667" i="1"/>
  <c r="Q667" i="1"/>
  <c r="A667" i="1"/>
  <c r="R380" i="1"/>
  <c r="Q380" i="1"/>
  <c r="P380" i="1"/>
  <c r="O380" i="1"/>
  <c r="N380" i="1"/>
  <c r="M380" i="1"/>
  <c r="L380" i="1"/>
  <c r="K380" i="1"/>
  <c r="J380" i="1"/>
  <c r="A380" i="1"/>
  <c r="A381" i="1"/>
  <c r="C2713" i="1"/>
  <c r="B2713" i="1" s="1"/>
  <c r="C2714" i="1"/>
  <c r="B2714" i="1" s="1"/>
  <c r="C2715" i="1"/>
  <c r="B2715" i="1" s="1"/>
  <c r="C2716" i="1"/>
  <c r="B2716" i="1" s="1"/>
  <c r="C2717" i="1"/>
  <c r="B2717" i="1" s="1"/>
  <c r="C2718" i="1"/>
  <c r="B2718" i="1" s="1"/>
  <c r="C2719" i="1"/>
  <c r="B2719" i="1" s="1"/>
  <c r="C2720" i="1"/>
  <c r="B2720" i="1" s="1"/>
  <c r="C2721" i="1"/>
  <c r="B2721" i="1" s="1"/>
  <c r="C2722" i="1"/>
  <c r="B2722" i="1" s="1"/>
  <c r="C2723" i="1"/>
  <c r="B2723" i="1" s="1"/>
  <c r="C2724" i="1"/>
  <c r="B2724" i="1" s="1"/>
  <c r="C2725" i="1"/>
  <c r="B2725" i="1" s="1"/>
  <c r="C2726" i="1"/>
  <c r="B2726" i="1" s="1"/>
  <c r="C2727" i="1"/>
  <c r="B2727" i="1" s="1"/>
  <c r="C2728" i="1"/>
  <c r="B2728" i="1" s="1"/>
  <c r="C2712" i="1"/>
  <c r="B2712" i="1" s="1"/>
  <c r="J2728" i="1" l="1"/>
  <c r="R2728" i="1"/>
  <c r="K2728" i="1"/>
  <c r="L2728" i="1"/>
  <c r="M2728" i="1"/>
  <c r="N2728" i="1"/>
  <c r="O2728" i="1"/>
  <c r="P2728" i="1"/>
  <c r="Q2728" i="1"/>
  <c r="A2728" i="1"/>
  <c r="O2715" i="1"/>
  <c r="P2715" i="1"/>
  <c r="Q2715" i="1"/>
  <c r="J2715" i="1"/>
  <c r="R2715" i="1"/>
  <c r="K2715" i="1"/>
  <c r="L2715" i="1"/>
  <c r="M2715" i="1"/>
  <c r="N2715" i="1"/>
  <c r="A2715" i="1"/>
  <c r="P2722" i="1"/>
  <c r="Q2722" i="1"/>
  <c r="J2722" i="1"/>
  <c r="R2722" i="1"/>
  <c r="K2722" i="1"/>
  <c r="L2722" i="1"/>
  <c r="M2722" i="1"/>
  <c r="N2722" i="1"/>
  <c r="O2722" i="1"/>
  <c r="A2722" i="1"/>
  <c r="P2714" i="1"/>
  <c r="Q2714" i="1"/>
  <c r="J2714" i="1"/>
  <c r="R2714" i="1"/>
  <c r="K2714" i="1"/>
  <c r="L2714" i="1"/>
  <c r="M2714" i="1"/>
  <c r="N2714" i="1"/>
  <c r="O2714" i="1"/>
  <c r="A2714" i="1"/>
  <c r="K2727" i="1"/>
  <c r="L2727" i="1"/>
  <c r="M2727" i="1"/>
  <c r="N2727" i="1"/>
  <c r="O2727" i="1"/>
  <c r="P2727" i="1"/>
  <c r="R2727" i="1"/>
  <c r="J2727" i="1"/>
  <c r="A2727" i="1"/>
  <c r="Q2727" i="1"/>
  <c r="K2719" i="1"/>
  <c r="L2719" i="1"/>
  <c r="M2719" i="1"/>
  <c r="N2719" i="1"/>
  <c r="O2719" i="1"/>
  <c r="P2719" i="1"/>
  <c r="J2719" i="1"/>
  <c r="Q2719" i="1"/>
  <c r="R2719" i="1"/>
  <c r="A2719" i="1"/>
  <c r="L2726" i="1"/>
  <c r="M2726" i="1"/>
  <c r="N2726" i="1"/>
  <c r="O2726" i="1"/>
  <c r="P2726" i="1"/>
  <c r="Q2726" i="1"/>
  <c r="J2726" i="1"/>
  <c r="K2726" i="1"/>
  <c r="R2726" i="1"/>
  <c r="A2726" i="1"/>
  <c r="L2718" i="1"/>
  <c r="M2718" i="1"/>
  <c r="N2718" i="1"/>
  <c r="O2718" i="1"/>
  <c r="P2718" i="1"/>
  <c r="Q2718" i="1"/>
  <c r="J2718" i="1"/>
  <c r="K2718" i="1"/>
  <c r="R2718" i="1"/>
  <c r="A2718" i="1"/>
  <c r="M2725" i="1"/>
  <c r="N2725" i="1"/>
  <c r="O2725" i="1"/>
  <c r="P2725" i="1"/>
  <c r="Q2725" i="1"/>
  <c r="J2725" i="1"/>
  <c r="R2725" i="1"/>
  <c r="K2725" i="1"/>
  <c r="L2725" i="1"/>
  <c r="A2725" i="1"/>
  <c r="M2717" i="1"/>
  <c r="N2717" i="1"/>
  <c r="O2717" i="1"/>
  <c r="P2717" i="1"/>
  <c r="Q2717" i="1"/>
  <c r="J2717" i="1"/>
  <c r="R2717" i="1"/>
  <c r="K2717" i="1"/>
  <c r="L2717" i="1"/>
  <c r="A2717" i="1"/>
  <c r="J2712" i="1"/>
  <c r="R2712" i="1"/>
  <c r="K2712" i="1"/>
  <c r="L2712" i="1"/>
  <c r="M2712" i="1"/>
  <c r="N2712" i="1"/>
  <c r="O2712" i="1"/>
  <c r="P2712" i="1"/>
  <c r="Q2712" i="1"/>
  <c r="A2712" i="1"/>
  <c r="Q2721" i="1"/>
  <c r="J2721" i="1"/>
  <c r="R2721" i="1"/>
  <c r="K2721" i="1"/>
  <c r="L2721" i="1"/>
  <c r="M2721" i="1"/>
  <c r="N2721" i="1"/>
  <c r="O2721" i="1"/>
  <c r="P2721" i="1"/>
  <c r="A2721" i="1"/>
  <c r="Q2713" i="1"/>
  <c r="J2713" i="1"/>
  <c r="R2713" i="1"/>
  <c r="K2713" i="1"/>
  <c r="L2713" i="1"/>
  <c r="M2713" i="1"/>
  <c r="N2713" i="1"/>
  <c r="O2713" i="1"/>
  <c r="P2713" i="1"/>
  <c r="A2713" i="1"/>
  <c r="J2720" i="1"/>
  <c r="R2720" i="1"/>
  <c r="K2720" i="1"/>
  <c r="L2720" i="1"/>
  <c r="M2720" i="1"/>
  <c r="N2720" i="1"/>
  <c r="O2720" i="1"/>
  <c r="P2720" i="1"/>
  <c r="Q2720" i="1"/>
  <c r="A2720" i="1"/>
  <c r="N2724" i="1"/>
  <c r="O2724" i="1"/>
  <c r="P2724" i="1"/>
  <c r="Q2724" i="1"/>
  <c r="J2724" i="1"/>
  <c r="R2724" i="1"/>
  <c r="K2724" i="1"/>
  <c r="L2724" i="1"/>
  <c r="M2724" i="1"/>
  <c r="A2724" i="1"/>
  <c r="N2716" i="1"/>
  <c r="O2716" i="1"/>
  <c r="P2716" i="1"/>
  <c r="Q2716" i="1"/>
  <c r="J2716" i="1"/>
  <c r="R2716" i="1"/>
  <c r="K2716" i="1"/>
  <c r="L2716" i="1"/>
  <c r="M2716" i="1"/>
  <c r="A2716" i="1"/>
  <c r="O2723" i="1"/>
  <c r="P2723" i="1"/>
  <c r="Q2723" i="1"/>
  <c r="J2723" i="1"/>
  <c r="R2723" i="1"/>
  <c r="K2723" i="1"/>
  <c r="L2723" i="1"/>
  <c r="M2723" i="1"/>
  <c r="N2723" i="1"/>
  <c r="A2723" i="1"/>
  <c r="C2698" i="1"/>
  <c r="B2698" i="1" s="1"/>
  <c r="C2697" i="1"/>
  <c r="B2697" i="1" s="1"/>
  <c r="C2696" i="1"/>
  <c r="B2696" i="1" s="1"/>
  <c r="C2695" i="1"/>
  <c r="B2695" i="1" s="1"/>
  <c r="C2694" i="1"/>
  <c r="B2694" i="1" s="1"/>
  <c r="C2693" i="1"/>
  <c r="B2693" i="1" s="1"/>
  <c r="C2692" i="1"/>
  <c r="B2692" i="1" s="1"/>
  <c r="C2691" i="1"/>
  <c r="B2691" i="1" s="1"/>
  <c r="C2690" i="1"/>
  <c r="B2690" i="1" s="1"/>
  <c r="C2689" i="1"/>
  <c r="B2689" i="1" s="1"/>
  <c r="C2688" i="1"/>
  <c r="B2688" i="1" s="1"/>
  <c r="C2687" i="1"/>
  <c r="B2687" i="1" s="1"/>
  <c r="C2686" i="1"/>
  <c r="B2686" i="1" s="1"/>
  <c r="C2685" i="1"/>
  <c r="B2685" i="1" s="1"/>
  <c r="C2684" i="1"/>
  <c r="B2684" i="1" s="1"/>
  <c r="C2683" i="1"/>
  <c r="B2683" i="1" s="1"/>
  <c r="C2682" i="1"/>
  <c r="B2682" i="1" s="1"/>
  <c r="C2681" i="1"/>
  <c r="B2681" i="1" s="1"/>
  <c r="C2680" i="1"/>
  <c r="B2680" i="1" s="1"/>
  <c r="C2679" i="1"/>
  <c r="B2679" i="1" s="1"/>
  <c r="C2678" i="1"/>
  <c r="B2678" i="1" s="1"/>
  <c r="C2677" i="1"/>
  <c r="B2677" i="1" s="1"/>
  <c r="C2676" i="1"/>
  <c r="B2676" i="1" s="1"/>
  <c r="C2675" i="1"/>
  <c r="B2675" i="1" s="1"/>
  <c r="C2674" i="1"/>
  <c r="B2674" i="1" s="1"/>
  <c r="C2673" i="1"/>
  <c r="B2673" i="1" s="1"/>
  <c r="C2672" i="1"/>
  <c r="B2672" i="1" s="1"/>
  <c r="C2671" i="1"/>
  <c r="B2671" i="1" s="1"/>
  <c r="C2670" i="1"/>
  <c r="B2670" i="1" s="1"/>
  <c r="C2669" i="1"/>
  <c r="B2669" i="1" s="1"/>
  <c r="C2668" i="1"/>
  <c r="B2668" i="1" s="1"/>
  <c r="C2667" i="1"/>
  <c r="B2667" i="1" s="1"/>
  <c r="C2666" i="1"/>
  <c r="B2666" i="1" s="1"/>
  <c r="C2665" i="1"/>
  <c r="B2665" i="1" s="1"/>
  <c r="C2664" i="1"/>
  <c r="B2664" i="1" s="1"/>
  <c r="C2663" i="1"/>
  <c r="B2663" i="1" s="1"/>
  <c r="C2662" i="1"/>
  <c r="B2662" i="1" s="1"/>
  <c r="C2661" i="1"/>
  <c r="B2661" i="1" s="1"/>
  <c r="C2660" i="1"/>
  <c r="B2660" i="1" s="1"/>
  <c r="C2659" i="1"/>
  <c r="B2659" i="1" s="1"/>
  <c r="C2658" i="1"/>
  <c r="B2658" i="1" s="1"/>
  <c r="C2657" i="1"/>
  <c r="B2657" i="1" s="1"/>
  <c r="C2656" i="1"/>
  <c r="B2656" i="1" s="1"/>
  <c r="C2655" i="1"/>
  <c r="B2655" i="1" s="1"/>
  <c r="C2654" i="1"/>
  <c r="B2654" i="1" s="1"/>
  <c r="C2653" i="1"/>
  <c r="B2653" i="1" s="1"/>
  <c r="C2652" i="1"/>
  <c r="B2652" i="1" s="1"/>
  <c r="C2651" i="1"/>
  <c r="B2651" i="1" s="1"/>
  <c r="C2650" i="1"/>
  <c r="B2650" i="1" s="1"/>
  <c r="C2649" i="1"/>
  <c r="B2649" i="1" s="1"/>
  <c r="C2648" i="1"/>
  <c r="B2648" i="1" s="1"/>
  <c r="C2647" i="1"/>
  <c r="B2647" i="1" s="1"/>
  <c r="C2646" i="1"/>
  <c r="B2646" i="1" s="1"/>
  <c r="C2645" i="1"/>
  <c r="B2645" i="1" s="1"/>
  <c r="C2644" i="1"/>
  <c r="B2644" i="1" s="1"/>
  <c r="C2643" i="1"/>
  <c r="B2643" i="1" s="1"/>
  <c r="C2642" i="1"/>
  <c r="B2642" i="1" s="1"/>
  <c r="C2641" i="1"/>
  <c r="B2641" i="1" s="1"/>
  <c r="C2640" i="1"/>
  <c r="B2640" i="1" s="1"/>
  <c r="C2639" i="1"/>
  <c r="B2639" i="1" s="1"/>
  <c r="C2638" i="1"/>
  <c r="B2638" i="1" s="1"/>
  <c r="C2637" i="1"/>
  <c r="B2637" i="1" s="1"/>
  <c r="C2636" i="1"/>
  <c r="B2636" i="1" s="1"/>
  <c r="C2635" i="1"/>
  <c r="B2635" i="1" s="1"/>
  <c r="C2634" i="1"/>
  <c r="B2634" i="1" s="1"/>
  <c r="C2633" i="1"/>
  <c r="B2633" i="1" s="1"/>
  <c r="C2632" i="1"/>
  <c r="B2632" i="1" s="1"/>
  <c r="C2631" i="1"/>
  <c r="B2631" i="1" s="1"/>
  <c r="C2630" i="1"/>
  <c r="B2630" i="1" s="1"/>
  <c r="C2629" i="1"/>
  <c r="B2629" i="1" s="1"/>
  <c r="C2628" i="1"/>
  <c r="B2628" i="1" s="1"/>
  <c r="C2627" i="1"/>
  <c r="B2627" i="1" s="1"/>
  <c r="C2626" i="1"/>
  <c r="B2626" i="1" s="1"/>
  <c r="C2625" i="1"/>
  <c r="B2625" i="1" s="1"/>
  <c r="C2624" i="1"/>
  <c r="B2624" i="1" s="1"/>
  <c r="C2623" i="1"/>
  <c r="B2623" i="1" s="1"/>
  <c r="C2622" i="1"/>
  <c r="B2622" i="1" s="1"/>
  <c r="C2621" i="1"/>
  <c r="B2621" i="1" s="1"/>
  <c r="C2620" i="1"/>
  <c r="B2620" i="1" s="1"/>
  <c r="C2619" i="1"/>
  <c r="B2619" i="1" s="1"/>
  <c r="C2618" i="1"/>
  <c r="B2618" i="1" s="1"/>
  <c r="C2617" i="1"/>
  <c r="B2617" i="1" s="1"/>
  <c r="C2616" i="1"/>
  <c r="B2616" i="1" s="1"/>
  <c r="C2615" i="1"/>
  <c r="B2615" i="1" s="1"/>
  <c r="C2614" i="1"/>
  <c r="B2614" i="1" s="1"/>
  <c r="C2613" i="1"/>
  <c r="B2613" i="1" s="1"/>
  <c r="C2612" i="1"/>
  <c r="B2612" i="1" s="1"/>
  <c r="C2611" i="1"/>
  <c r="B2611" i="1" s="1"/>
  <c r="C2610" i="1"/>
  <c r="B2610" i="1" s="1"/>
  <c r="C2609" i="1"/>
  <c r="B2609" i="1" s="1"/>
  <c r="C2608" i="1"/>
  <c r="B2608" i="1" s="1"/>
  <c r="C2607" i="1"/>
  <c r="B2607" i="1" s="1"/>
  <c r="C2606" i="1"/>
  <c r="B2606" i="1" s="1"/>
  <c r="C2605" i="1"/>
  <c r="B2605" i="1" s="1"/>
  <c r="C2604" i="1"/>
  <c r="B2604" i="1" s="1"/>
  <c r="C2603" i="1"/>
  <c r="B2603" i="1" s="1"/>
  <c r="C2602" i="1"/>
  <c r="B2602" i="1" s="1"/>
  <c r="C2601" i="1"/>
  <c r="B2601" i="1" s="1"/>
  <c r="C2600" i="1"/>
  <c r="B2600" i="1" s="1"/>
  <c r="C2599" i="1"/>
  <c r="B2599" i="1" s="1"/>
  <c r="C2598" i="1"/>
  <c r="B2598" i="1" s="1"/>
  <c r="C2597" i="1"/>
  <c r="B2597" i="1" s="1"/>
  <c r="C2596" i="1"/>
  <c r="B2596" i="1" s="1"/>
  <c r="C2595" i="1"/>
  <c r="B2595" i="1" s="1"/>
  <c r="C2594" i="1"/>
  <c r="B2594" i="1" s="1"/>
  <c r="C2593" i="1"/>
  <c r="B2593" i="1" s="1"/>
  <c r="C2592" i="1"/>
  <c r="B2592" i="1" s="1"/>
  <c r="C2591" i="1"/>
  <c r="B2591" i="1" s="1"/>
  <c r="C2590" i="1"/>
  <c r="B2590" i="1" s="1"/>
  <c r="C2589" i="1"/>
  <c r="B2589" i="1" s="1"/>
  <c r="C2588" i="1"/>
  <c r="B2588" i="1" s="1"/>
  <c r="C2587" i="1"/>
  <c r="B2587" i="1" s="1"/>
  <c r="C2586" i="1"/>
  <c r="B2586" i="1" s="1"/>
  <c r="C2585" i="1"/>
  <c r="B2585" i="1" s="1"/>
  <c r="C2584" i="1"/>
  <c r="B2584" i="1" s="1"/>
  <c r="C2583" i="1"/>
  <c r="B2583" i="1" s="1"/>
  <c r="C2582" i="1"/>
  <c r="B2582" i="1" s="1"/>
  <c r="C2581" i="1"/>
  <c r="B2581" i="1" s="1"/>
  <c r="C2580" i="1"/>
  <c r="B2580" i="1" s="1"/>
  <c r="C2579" i="1"/>
  <c r="B2579" i="1" s="1"/>
  <c r="C2578" i="1"/>
  <c r="B2578" i="1" s="1"/>
  <c r="C2577" i="1"/>
  <c r="B2577" i="1" s="1"/>
  <c r="C2576" i="1"/>
  <c r="B2576" i="1" s="1"/>
  <c r="C2575" i="1"/>
  <c r="B2575" i="1" s="1"/>
  <c r="C2574" i="1"/>
  <c r="B2574" i="1" s="1"/>
  <c r="C2573" i="1"/>
  <c r="B2573" i="1" s="1"/>
  <c r="C2572" i="1"/>
  <c r="B2572" i="1" s="1"/>
  <c r="C2571" i="1"/>
  <c r="B2571" i="1" s="1"/>
  <c r="C2570" i="1"/>
  <c r="B2570" i="1" s="1"/>
  <c r="C2569" i="1"/>
  <c r="B2569" i="1" s="1"/>
  <c r="C2568" i="1"/>
  <c r="B2568" i="1" s="1"/>
  <c r="C2567" i="1"/>
  <c r="B2567" i="1" s="1"/>
  <c r="C2566" i="1"/>
  <c r="B2566" i="1" s="1"/>
  <c r="C2565" i="1"/>
  <c r="B2565" i="1" s="1"/>
  <c r="C2564" i="1"/>
  <c r="B2564" i="1" s="1"/>
  <c r="C2563" i="1"/>
  <c r="B2563" i="1" s="1"/>
  <c r="C2562" i="1"/>
  <c r="B2562" i="1" s="1"/>
  <c r="C2561" i="1"/>
  <c r="B2561" i="1" s="1"/>
  <c r="C2560" i="1"/>
  <c r="B2560" i="1" s="1"/>
  <c r="C2559" i="1"/>
  <c r="B2559" i="1" s="1"/>
  <c r="C2558" i="1"/>
  <c r="B2558" i="1" s="1"/>
  <c r="C2557" i="1"/>
  <c r="B2557" i="1" s="1"/>
  <c r="C2556" i="1"/>
  <c r="B2556" i="1" s="1"/>
  <c r="C2555" i="1"/>
  <c r="B2555" i="1" s="1"/>
  <c r="C2554" i="1"/>
  <c r="B2554" i="1" s="1"/>
  <c r="C2553" i="1"/>
  <c r="B2553" i="1" s="1"/>
  <c r="C2552" i="1"/>
  <c r="B2552" i="1" s="1"/>
  <c r="C2551" i="1"/>
  <c r="B2551" i="1" s="1"/>
  <c r="C2550" i="1"/>
  <c r="B2550" i="1" s="1"/>
  <c r="C2549" i="1"/>
  <c r="B2549" i="1" s="1"/>
  <c r="C2548" i="1"/>
  <c r="B2548" i="1" s="1"/>
  <c r="C2547" i="1"/>
  <c r="B2547" i="1" s="1"/>
  <c r="C2546" i="1"/>
  <c r="B2546" i="1" s="1"/>
  <c r="C2545" i="1"/>
  <c r="B2545" i="1" s="1"/>
  <c r="C2544" i="1"/>
  <c r="B2544" i="1" s="1"/>
  <c r="C2543" i="1"/>
  <c r="B2543" i="1" s="1"/>
  <c r="C2542" i="1"/>
  <c r="B2542" i="1" s="1"/>
  <c r="C2541" i="1"/>
  <c r="B2541" i="1" s="1"/>
  <c r="C2540" i="1"/>
  <c r="B2540" i="1" s="1"/>
  <c r="C2539" i="1"/>
  <c r="B2539" i="1" s="1"/>
  <c r="C2538" i="1"/>
  <c r="B2538" i="1" s="1"/>
  <c r="C2537" i="1"/>
  <c r="B2537" i="1" s="1"/>
  <c r="C2536" i="1"/>
  <c r="B2536" i="1" s="1"/>
  <c r="C2535" i="1"/>
  <c r="B2535" i="1" s="1"/>
  <c r="C2534" i="1"/>
  <c r="B2534" i="1" s="1"/>
  <c r="C2533" i="1"/>
  <c r="B2533" i="1" s="1"/>
  <c r="C2532" i="1"/>
  <c r="B2532" i="1" s="1"/>
  <c r="C2531" i="1"/>
  <c r="B2531" i="1" s="1"/>
  <c r="C2530" i="1"/>
  <c r="B2530" i="1" s="1"/>
  <c r="C2529" i="1"/>
  <c r="B2529" i="1" s="1"/>
  <c r="C2528" i="1"/>
  <c r="B2528" i="1" s="1"/>
  <c r="C2527" i="1"/>
  <c r="B2527" i="1" s="1"/>
  <c r="C2526" i="1"/>
  <c r="B2526" i="1" s="1"/>
  <c r="C2525" i="1"/>
  <c r="B2525" i="1" s="1"/>
  <c r="C2524" i="1"/>
  <c r="B2524" i="1" s="1"/>
  <c r="C2523" i="1"/>
  <c r="B2523" i="1" s="1"/>
  <c r="C2522" i="1"/>
  <c r="B2522" i="1" s="1"/>
  <c r="C2521" i="1"/>
  <c r="B2521" i="1" s="1"/>
  <c r="C2520" i="1"/>
  <c r="B2520" i="1" s="1"/>
  <c r="C2519" i="1"/>
  <c r="B2519" i="1" s="1"/>
  <c r="C2518" i="1"/>
  <c r="B2518" i="1" s="1"/>
  <c r="C2517" i="1"/>
  <c r="B2517" i="1" s="1"/>
  <c r="C2516" i="1"/>
  <c r="B2516" i="1" s="1"/>
  <c r="C2515" i="1"/>
  <c r="B2515" i="1" s="1"/>
  <c r="C2514" i="1"/>
  <c r="B2514" i="1" s="1"/>
  <c r="C2513" i="1"/>
  <c r="B2513" i="1" s="1"/>
  <c r="C2512" i="1"/>
  <c r="B2512" i="1" s="1"/>
  <c r="C2511" i="1"/>
  <c r="B2511" i="1" s="1"/>
  <c r="C2510" i="1"/>
  <c r="B2510" i="1" s="1"/>
  <c r="C2509" i="1"/>
  <c r="B2509" i="1" s="1"/>
  <c r="C2508" i="1"/>
  <c r="B2508" i="1" s="1"/>
  <c r="C2507" i="1"/>
  <c r="B2507" i="1" s="1"/>
  <c r="C2506" i="1"/>
  <c r="B2506" i="1" s="1"/>
  <c r="C2505" i="1"/>
  <c r="B2505" i="1" s="1"/>
  <c r="C2504" i="1"/>
  <c r="B2504" i="1" s="1"/>
  <c r="C2503" i="1"/>
  <c r="B2503" i="1" s="1"/>
  <c r="C2502" i="1"/>
  <c r="B2502" i="1" s="1"/>
  <c r="C2501" i="1"/>
  <c r="B2501" i="1" s="1"/>
  <c r="C2500" i="1"/>
  <c r="B2500" i="1" s="1"/>
  <c r="C2499" i="1"/>
  <c r="B2499" i="1" s="1"/>
  <c r="C2498" i="1"/>
  <c r="B2498" i="1" s="1"/>
  <c r="C2497" i="1"/>
  <c r="B2497" i="1" s="1"/>
  <c r="C2496" i="1"/>
  <c r="B2496" i="1" s="1"/>
  <c r="C2495" i="1"/>
  <c r="B2495" i="1" s="1"/>
  <c r="C2494" i="1"/>
  <c r="B2494" i="1" s="1"/>
  <c r="C2493" i="1"/>
  <c r="B2493" i="1" s="1"/>
  <c r="C2492" i="1"/>
  <c r="B2492" i="1" s="1"/>
  <c r="C2491" i="1"/>
  <c r="B2491" i="1" s="1"/>
  <c r="C2490" i="1"/>
  <c r="B2490" i="1" s="1"/>
  <c r="C2489" i="1"/>
  <c r="B2489" i="1" s="1"/>
  <c r="C2488" i="1"/>
  <c r="B2488" i="1" s="1"/>
  <c r="C2487" i="1"/>
  <c r="B2487" i="1" s="1"/>
  <c r="C2486" i="1"/>
  <c r="B2486" i="1" s="1"/>
  <c r="C2485" i="1"/>
  <c r="B2485" i="1" s="1"/>
  <c r="C2484" i="1"/>
  <c r="B2484" i="1" s="1"/>
  <c r="C2483" i="1"/>
  <c r="B2483" i="1" s="1"/>
  <c r="C2482" i="1"/>
  <c r="B2482" i="1" s="1"/>
  <c r="C2481" i="1"/>
  <c r="B2481" i="1" s="1"/>
  <c r="C2480" i="1"/>
  <c r="B2480" i="1" s="1"/>
  <c r="C2479" i="1"/>
  <c r="B2479" i="1" s="1"/>
  <c r="C2478" i="1"/>
  <c r="B2478" i="1" s="1"/>
  <c r="C2477" i="1"/>
  <c r="B2477" i="1" s="1"/>
  <c r="C2476" i="1"/>
  <c r="B2476" i="1" s="1"/>
  <c r="C2475" i="1"/>
  <c r="B2475" i="1" s="1"/>
  <c r="C2474" i="1"/>
  <c r="B2474" i="1" s="1"/>
  <c r="C2473" i="1"/>
  <c r="B2473" i="1" s="1"/>
  <c r="C2472" i="1"/>
  <c r="B2472" i="1" s="1"/>
  <c r="C2471" i="1"/>
  <c r="B2471" i="1" s="1"/>
  <c r="C2470" i="1"/>
  <c r="B2470" i="1" s="1"/>
  <c r="C2469" i="1"/>
  <c r="B2469" i="1" s="1"/>
  <c r="C2468" i="1"/>
  <c r="B2468" i="1" s="1"/>
  <c r="C2467" i="1"/>
  <c r="B2467" i="1" s="1"/>
  <c r="C2466" i="1"/>
  <c r="B2466" i="1" s="1"/>
  <c r="C2465" i="1"/>
  <c r="B2465" i="1" s="1"/>
  <c r="C2464" i="1"/>
  <c r="B2464" i="1" s="1"/>
  <c r="C2463" i="1"/>
  <c r="B2463" i="1" s="1"/>
  <c r="C2462" i="1"/>
  <c r="B2462" i="1" s="1"/>
  <c r="C2461" i="1"/>
  <c r="B2461" i="1" s="1"/>
  <c r="C2460" i="1"/>
  <c r="B2460" i="1" s="1"/>
  <c r="C2459" i="1"/>
  <c r="B2459" i="1" s="1"/>
  <c r="C2458" i="1"/>
  <c r="B2458" i="1" s="1"/>
  <c r="C2457" i="1"/>
  <c r="B2457" i="1" s="1"/>
  <c r="C2456" i="1"/>
  <c r="B2456" i="1" s="1"/>
  <c r="C2455" i="1"/>
  <c r="B2455" i="1" s="1"/>
  <c r="C2454" i="1"/>
  <c r="B2454" i="1" s="1"/>
  <c r="C2453" i="1"/>
  <c r="B2453" i="1" s="1"/>
  <c r="C2452" i="1"/>
  <c r="B2452" i="1" s="1"/>
  <c r="C2451" i="1"/>
  <c r="B2451" i="1" s="1"/>
  <c r="C2450" i="1"/>
  <c r="B2450" i="1" s="1"/>
  <c r="G13" i="19"/>
  <c r="G10" i="19"/>
  <c r="M2519" i="1" l="1"/>
  <c r="N2519" i="1"/>
  <c r="O2519" i="1"/>
  <c r="P2519" i="1"/>
  <c r="Q2519" i="1"/>
  <c r="J2519" i="1"/>
  <c r="R2519" i="1"/>
  <c r="K2519" i="1"/>
  <c r="L2519" i="1"/>
  <c r="A2519" i="1"/>
  <c r="M2567" i="1"/>
  <c r="N2567" i="1"/>
  <c r="O2567" i="1"/>
  <c r="P2567" i="1"/>
  <c r="Q2567" i="1"/>
  <c r="J2567" i="1"/>
  <c r="R2567" i="1"/>
  <c r="K2567" i="1"/>
  <c r="L2567" i="1"/>
  <c r="A2567" i="1"/>
  <c r="K2591" i="1"/>
  <c r="L2591" i="1"/>
  <c r="M2591" i="1"/>
  <c r="N2591" i="1"/>
  <c r="O2591" i="1"/>
  <c r="P2591" i="1"/>
  <c r="J2591" i="1"/>
  <c r="Q2591" i="1"/>
  <c r="R2591" i="1"/>
  <c r="A2591" i="1"/>
  <c r="K2631" i="1"/>
  <c r="L2631" i="1"/>
  <c r="M2631" i="1"/>
  <c r="N2631" i="1"/>
  <c r="O2631" i="1"/>
  <c r="P2631" i="1"/>
  <c r="J2631" i="1"/>
  <c r="Q2631" i="1"/>
  <c r="A2631" i="1"/>
  <c r="R2631" i="1"/>
  <c r="K2663" i="1"/>
  <c r="L2663" i="1"/>
  <c r="M2663" i="1"/>
  <c r="N2663" i="1"/>
  <c r="O2663" i="1"/>
  <c r="P2663" i="1"/>
  <c r="R2663" i="1"/>
  <c r="Q2663" i="1"/>
  <c r="J2663" i="1"/>
  <c r="A2663" i="1"/>
  <c r="L2464" i="1"/>
  <c r="M2464" i="1"/>
  <c r="N2464" i="1"/>
  <c r="O2464" i="1"/>
  <c r="P2464" i="1"/>
  <c r="Q2464" i="1"/>
  <c r="R2464" i="1"/>
  <c r="J2464" i="1"/>
  <c r="K2464" i="1"/>
  <c r="A2464" i="1"/>
  <c r="L2488" i="1"/>
  <c r="M2488" i="1"/>
  <c r="N2488" i="1"/>
  <c r="O2488" i="1"/>
  <c r="P2488" i="1"/>
  <c r="Q2488" i="1"/>
  <c r="J2488" i="1"/>
  <c r="K2488" i="1"/>
  <c r="R2488" i="1"/>
  <c r="A2488" i="1"/>
  <c r="L2528" i="1"/>
  <c r="M2528" i="1"/>
  <c r="N2528" i="1"/>
  <c r="O2528" i="1"/>
  <c r="P2528" i="1"/>
  <c r="Q2528" i="1"/>
  <c r="R2528" i="1"/>
  <c r="J2528" i="1"/>
  <c r="K2528" i="1"/>
  <c r="A2528" i="1"/>
  <c r="L2560" i="1"/>
  <c r="M2560" i="1"/>
  <c r="N2560" i="1"/>
  <c r="O2560" i="1"/>
  <c r="P2560" i="1"/>
  <c r="Q2560" i="1"/>
  <c r="R2560" i="1"/>
  <c r="J2560" i="1"/>
  <c r="K2560" i="1"/>
  <c r="A2560" i="1"/>
  <c r="J2576" i="1"/>
  <c r="R2576" i="1"/>
  <c r="K2576" i="1"/>
  <c r="L2576" i="1"/>
  <c r="M2576" i="1"/>
  <c r="N2576" i="1"/>
  <c r="O2576" i="1"/>
  <c r="P2576" i="1"/>
  <c r="Q2576" i="1"/>
  <c r="A2576" i="1"/>
  <c r="J2600" i="1"/>
  <c r="R2600" i="1"/>
  <c r="K2600" i="1"/>
  <c r="L2600" i="1"/>
  <c r="M2600" i="1"/>
  <c r="N2600" i="1"/>
  <c r="O2600" i="1"/>
  <c r="P2600" i="1"/>
  <c r="Q2600" i="1"/>
  <c r="A2600" i="1"/>
  <c r="J2616" i="1"/>
  <c r="R2616" i="1"/>
  <c r="K2616" i="1"/>
  <c r="L2616" i="1"/>
  <c r="M2616" i="1"/>
  <c r="N2616" i="1"/>
  <c r="O2616" i="1"/>
  <c r="P2616" i="1"/>
  <c r="Q2616" i="1"/>
  <c r="A2616" i="1"/>
  <c r="J2632" i="1"/>
  <c r="R2632" i="1"/>
  <c r="K2632" i="1"/>
  <c r="L2632" i="1"/>
  <c r="M2632" i="1"/>
  <c r="N2632" i="1"/>
  <c r="O2632" i="1"/>
  <c r="P2632" i="1"/>
  <c r="Q2632" i="1"/>
  <c r="A2632" i="1"/>
  <c r="J2648" i="1"/>
  <c r="R2648" i="1"/>
  <c r="K2648" i="1"/>
  <c r="L2648" i="1"/>
  <c r="M2648" i="1"/>
  <c r="N2648" i="1"/>
  <c r="O2648" i="1"/>
  <c r="P2648" i="1"/>
  <c r="Q2648" i="1"/>
  <c r="A2648" i="1"/>
  <c r="J2664" i="1"/>
  <c r="R2664" i="1"/>
  <c r="K2664" i="1"/>
  <c r="L2664" i="1"/>
  <c r="M2664" i="1"/>
  <c r="N2664" i="1"/>
  <c r="O2664" i="1"/>
  <c r="P2664" i="1"/>
  <c r="Q2664" i="1"/>
  <c r="A2664" i="1"/>
  <c r="J2672" i="1"/>
  <c r="R2672" i="1"/>
  <c r="K2672" i="1"/>
  <c r="L2672" i="1"/>
  <c r="M2672" i="1"/>
  <c r="N2672" i="1"/>
  <c r="O2672" i="1"/>
  <c r="P2672" i="1"/>
  <c r="Q2672" i="1"/>
  <c r="A2672" i="1"/>
  <c r="J2688" i="1"/>
  <c r="R2688" i="1"/>
  <c r="K2688" i="1"/>
  <c r="L2688" i="1"/>
  <c r="M2688" i="1"/>
  <c r="N2688" i="1"/>
  <c r="O2688" i="1"/>
  <c r="P2688" i="1"/>
  <c r="Q2688" i="1"/>
  <c r="A2688" i="1"/>
  <c r="J2696" i="1"/>
  <c r="R2696" i="1"/>
  <c r="K2696" i="1"/>
  <c r="L2696" i="1"/>
  <c r="M2696" i="1"/>
  <c r="N2696" i="1"/>
  <c r="O2696" i="1"/>
  <c r="P2696" i="1"/>
  <c r="Q2696" i="1"/>
  <c r="A2696" i="1"/>
  <c r="O2453" i="1"/>
  <c r="P2453" i="1"/>
  <c r="Q2453" i="1"/>
  <c r="J2453" i="1"/>
  <c r="R2453" i="1"/>
  <c r="K2453" i="1"/>
  <c r="L2453" i="1"/>
  <c r="M2453" i="1"/>
  <c r="N2453" i="1"/>
  <c r="A2453" i="1"/>
  <c r="O2477" i="1"/>
  <c r="P2477" i="1"/>
  <c r="Q2477" i="1"/>
  <c r="J2477" i="1"/>
  <c r="R2477" i="1"/>
  <c r="K2477" i="1"/>
  <c r="L2477" i="1"/>
  <c r="M2477" i="1"/>
  <c r="N2477" i="1"/>
  <c r="A2477" i="1"/>
  <c r="O2493" i="1"/>
  <c r="P2493" i="1"/>
  <c r="Q2493" i="1"/>
  <c r="J2493" i="1"/>
  <c r="R2493" i="1"/>
  <c r="K2493" i="1"/>
  <c r="L2493" i="1"/>
  <c r="M2493" i="1"/>
  <c r="N2493" i="1"/>
  <c r="A2493" i="1"/>
  <c r="O2509" i="1"/>
  <c r="P2509" i="1"/>
  <c r="Q2509" i="1"/>
  <c r="J2509" i="1"/>
  <c r="R2509" i="1"/>
  <c r="K2509" i="1"/>
  <c r="L2509" i="1"/>
  <c r="M2509" i="1"/>
  <c r="N2509" i="1"/>
  <c r="A2509" i="1"/>
  <c r="O2525" i="1"/>
  <c r="P2525" i="1"/>
  <c r="Q2525" i="1"/>
  <c r="J2525" i="1"/>
  <c r="R2525" i="1"/>
  <c r="K2525" i="1"/>
  <c r="L2525" i="1"/>
  <c r="M2525" i="1"/>
  <c r="N2525" i="1"/>
  <c r="A2525" i="1"/>
  <c r="O2541" i="1"/>
  <c r="P2541" i="1"/>
  <c r="Q2541" i="1"/>
  <c r="J2541" i="1"/>
  <c r="R2541" i="1"/>
  <c r="K2541" i="1"/>
  <c r="L2541" i="1"/>
  <c r="N2541" i="1"/>
  <c r="M2541" i="1"/>
  <c r="A2541" i="1"/>
  <c r="O2565" i="1"/>
  <c r="P2565" i="1"/>
  <c r="Q2565" i="1"/>
  <c r="J2565" i="1"/>
  <c r="R2565" i="1"/>
  <c r="K2565" i="1"/>
  <c r="L2565" i="1"/>
  <c r="M2565" i="1"/>
  <c r="N2565" i="1"/>
  <c r="A2565" i="1"/>
  <c r="M2597" i="1"/>
  <c r="N2597" i="1"/>
  <c r="O2597" i="1"/>
  <c r="P2597" i="1"/>
  <c r="Q2597" i="1"/>
  <c r="J2597" i="1"/>
  <c r="R2597" i="1"/>
  <c r="K2597" i="1"/>
  <c r="L2597" i="1"/>
  <c r="A2597" i="1"/>
  <c r="N2454" i="1"/>
  <c r="O2454" i="1"/>
  <c r="P2454" i="1"/>
  <c r="Q2454" i="1"/>
  <c r="J2454" i="1"/>
  <c r="R2454" i="1"/>
  <c r="K2454" i="1"/>
  <c r="L2454" i="1"/>
  <c r="M2454" i="1"/>
  <c r="A2454" i="1"/>
  <c r="N2462" i="1"/>
  <c r="O2462" i="1"/>
  <c r="P2462" i="1"/>
  <c r="Q2462" i="1"/>
  <c r="J2462" i="1"/>
  <c r="R2462" i="1"/>
  <c r="K2462" i="1"/>
  <c r="L2462" i="1"/>
  <c r="M2462" i="1"/>
  <c r="A2462" i="1"/>
  <c r="N2470" i="1"/>
  <c r="O2470" i="1"/>
  <c r="P2470" i="1"/>
  <c r="Q2470" i="1"/>
  <c r="J2470" i="1"/>
  <c r="R2470" i="1"/>
  <c r="K2470" i="1"/>
  <c r="L2470" i="1"/>
  <c r="M2470" i="1"/>
  <c r="A2470" i="1"/>
  <c r="N2478" i="1"/>
  <c r="O2478" i="1"/>
  <c r="P2478" i="1"/>
  <c r="Q2478" i="1"/>
  <c r="J2478" i="1"/>
  <c r="R2478" i="1"/>
  <c r="K2478" i="1"/>
  <c r="L2478" i="1"/>
  <c r="M2478" i="1"/>
  <c r="A2478" i="1"/>
  <c r="N2486" i="1"/>
  <c r="O2486" i="1"/>
  <c r="P2486" i="1"/>
  <c r="Q2486" i="1"/>
  <c r="J2486" i="1"/>
  <c r="R2486" i="1"/>
  <c r="K2486" i="1"/>
  <c r="L2486" i="1"/>
  <c r="M2486" i="1"/>
  <c r="A2486" i="1"/>
  <c r="N2494" i="1"/>
  <c r="O2494" i="1"/>
  <c r="P2494" i="1"/>
  <c r="Q2494" i="1"/>
  <c r="J2494" i="1"/>
  <c r="R2494" i="1"/>
  <c r="K2494" i="1"/>
  <c r="L2494" i="1"/>
  <c r="M2494" i="1"/>
  <c r="A2494" i="1"/>
  <c r="N2502" i="1"/>
  <c r="O2502" i="1"/>
  <c r="P2502" i="1"/>
  <c r="Q2502" i="1"/>
  <c r="J2502" i="1"/>
  <c r="R2502" i="1"/>
  <c r="K2502" i="1"/>
  <c r="L2502" i="1"/>
  <c r="M2502" i="1"/>
  <c r="A2502" i="1"/>
  <c r="N2510" i="1"/>
  <c r="O2510" i="1"/>
  <c r="P2510" i="1"/>
  <c r="Q2510" i="1"/>
  <c r="J2510" i="1"/>
  <c r="R2510" i="1"/>
  <c r="K2510" i="1"/>
  <c r="L2510" i="1"/>
  <c r="M2510" i="1"/>
  <c r="A2510" i="1"/>
  <c r="N2518" i="1"/>
  <c r="O2518" i="1"/>
  <c r="P2518" i="1"/>
  <c r="Q2518" i="1"/>
  <c r="J2518" i="1"/>
  <c r="R2518" i="1"/>
  <c r="K2518" i="1"/>
  <c r="L2518" i="1"/>
  <c r="M2518" i="1"/>
  <c r="A2518" i="1"/>
  <c r="N2526" i="1"/>
  <c r="O2526" i="1"/>
  <c r="P2526" i="1"/>
  <c r="Q2526" i="1"/>
  <c r="J2526" i="1"/>
  <c r="R2526" i="1"/>
  <c r="K2526" i="1"/>
  <c r="L2526" i="1"/>
  <c r="M2526" i="1"/>
  <c r="A2526" i="1"/>
  <c r="N2534" i="1"/>
  <c r="O2534" i="1"/>
  <c r="P2534" i="1"/>
  <c r="Q2534" i="1"/>
  <c r="J2534" i="1"/>
  <c r="R2534" i="1"/>
  <c r="K2534" i="1"/>
  <c r="L2534" i="1"/>
  <c r="M2534" i="1"/>
  <c r="A2534" i="1"/>
  <c r="N2542" i="1"/>
  <c r="O2542" i="1"/>
  <c r="P2542" i="1"/>
  <c r="Q2542" i="1"/>
  <c r="J2542" i="1"/>
  <c r="R2542" i="1"/>
  <c r="K2542" i="1"/>
  <c r="L2542" i="1"/>
  <c r="M2542" i="1"/>
  <c r="A2542" i="1"/>
  <c r="N2550" i="1"/>
  <c r="O2550" i="1"/>
  <c r="P2550" i="1"/>
  <c r="Q2550" i="1"/>
  <c r="J2550" i="1"/>
  <c r="R2550" i="1"/>
  <c r="K2550" i="1"/>
  <c r="L2550" i="1"/>
  <c r="M2550" i="1"/>
  <c r="A2550" i="1"/>
  <c r="N2558" i="1"/>
  <c r="O2558" i="1"/>
  <c r="P2558" i="1"/>
  <c r="Q2558" i="1"/>
  <c r="J2558" i="1"/>
  <c r="R2558" i="1"/>
  <c r="K2558" i="1"/>
  <c r="L2558" i="1"/>
  <c r="M2558" i="1"/>
  <c r="A2558" i="1"/>
  <c r="N2566" i="1"/>
  <c r="O2566" i="1"/>
  <c r="P2566" i="1"/>
  <c r="Q2566" i="1"/>
  <c r="J2566" i="1"/>
  <c r="R2566" i="1"/>
  <c r="K2566" i="1"/>
  <c r="M2566" i="1"/>
  <c r="L2566" i="1"/>
  <c r="A2566" i="1"/>
  <c r="J2574" i="1"/>
  <c r="L2574" i="1"/>
  <c r="M2574" i="1"/>
  <c r="N2574" i="1"/>
  <c r="O2574" i="1"/>
  <c r="P2574" i="1"/>
  <c r="Q2574" i="1"/>
  <c r="K2574" i="1"/>
  <c r="R2574" i="1"/>
  <c r="A2574" i="1"/>
  <c r="L2582" i="1"/>
  <c r="M2582" i="1"/>
  <c r="N2582" i="1"/>
  <c r="O2582" i="1"/>
  <c r="P2582" i="1"/>
  <c r="Q2582" i="1"/>
  <c r="R2582" i="1"/>
  <c r="J2582" i="1"/>
  <c r="K2582" i="1"/>
  <c r="A2582" i="1"/>
  <c r="L2590" i="1"/>
  <c r="M2590" i="1"/>
  <c r="N2590" i="1"/>
  <c r="O2590" i="1"/>
  <c r="P2590" i="1"/>
  <c r="Q2590" i="1"/>
  <c r="J2590" i="1"/>
  <c r="K2590" i="1"/>
  <c r="R2590" i="1"/>
  <c r="A2590" i="1"/>
  <c r="L2598" i="1"/>
  <c r="M2598" i="1"/>
  <c r="N2598" i="1"/>
  <c r="O2598" i="1"/>
  <c r="P2598" i="1"/>
  <c r="Q2598" i="1"/>
  <c r="J2598" i="1"/>
  <c r="K2598" i="1"/>
  <c r="R2598" i="1"/>
  <c r="A2598" i="1"/>
  <c r="L2606" i="1"/>
  <c r="M2606" i="1"/>
  <c r="N2606" i="1"/>
  <c r="O2606" i="1"/>
  <c r="P2606" i="1"/>
  <c r="Q2606" i="1"/>
  <c r="J2606" i="1"/>
  <c r="R2606" i="1"/>
  <c r="K2606" i="1"/>
  <c r="A2606" i="1"/>
  <c r="L2614" i="1"/>
  <c r="M2614" i="1"/>
  <c r="N2614" i="1"/>
  <c r="O2614" i="1"/>
  <c r="P2614" i="1"/>
  <c r="Q2614" i="1"/>
  <c r="R2614" i="1"/>
  <c r="J2614" i="1"/>
  <c r="K2614" i="1"/>
  <c r="A2614" i="1"/>
  <c r="L2622" i="1"/>
  <c r="M2622" i="1"/>
  <c r="N2622" i="1"/>
  <c r="O2622" i="1"/>
  <c r="P2622" i="1"/>
  <c r="Q2622" i="1"/>
  <c r="J2622" i="1"/>
  <c r="K2622" i="1"/>
  <c r="R2622" i="1"/>
  <c r="A2622" i="1"/>
  <c r="L2630" i="1"/>
  <c r="M2630" i="1"/>
  <c r="N2630" i="1"/>
  <c r="O2630" i="1"/>
  <c r="P2630" i="1"/>
  <c r="Q2630" i="1"/>
  <c r="J2630" i="1"/>
  <c r="K2630" i="1"/>
  <c r="R2630" i="1"/>
  <c r="A2630" i="1"/>
  <c r="L2638" i="1"/>
  <c r="M2638" i="1"/>
  <c r="N2638" i="1"/>
  <c r="O2638" i="1"/>
  <c r="P2638" i="1"/>
  <c r="Q2638" i="1"/>
  <c r="J2638" i="1"/>
  <c r="K2638" i="1"/>
  <c r="R2638" i="1"/>
  <c r="A2638" i="1"/>
  <c r="L2646" i="1"/>
  <c r="M2646" i="1"/>
  <c r="N2646" i="1"/>
  <c r="O2646" i="1"/>
  <c r="P2646" i="1"/>
  <c r="Q2646" i="1"/>
  <c r="R2646" i="1"/>
  <c r="J2646" i="1"/>
  <c r="K2646" i="1"/>
  <c r="A2646" i="1"/>
  <c r="L2654" i="1"/>
  <c r="M2654" i="1"/>
  <c r="N2654" i="1"/>
  <c r="O2654" i="1"/>
  <c r="P2654" i="1"/>
  <c r="Q2654" i="1"/>
  <c r="J2654" i="1"/>
  <c r="K2654" i="1"/>
  <c r="R2654" i="1"/>
  <c r="A2654" i="1"/>
  <c r="L2662" i="1"/>
  <c r="M2662" i="1"/>
  <c r="N2662" i="1"/>
  <c r="O2662" i="1"/>
  <c r="P2662" i="1"/>
  <c r="Q2662" i="1"/>
  <c r="J2662" i="1"/>
  <c r="K2662" i="1"/>
  <c r="R2662" i="1"/>
  <c r="A2662" i="1"/>
  <c r="L2670" i="1"/>
  <c r="M2670" i="1"/>
  <c r="N2670" i="1"/>
  <c r="O2670" i="1"/>
  <c r="P2670" i="1"/>
  <c r="Q2670" i="1"/>
  <c r="J2670" i="1"/>
  <c r="K2670" i="1"/>
  <c r="A2670" i="1"/>
  <c r="R2670" i="1"/>
  <c r="L2678" i="1"/>
  <c r="M2678" i="1"/>
  <c r="N2678" i="1"/>
  <c r="O2678" i="1"/>
  <c r="P2678" i="1"/>
  <c r="Q2678" i="1"/>
  <c r="R2678" i="1"/>
  <c r="J2678" i="1"/>
  <c r="K2678" i="1"/>
  <c r="A2678" i="1"/>
  <c r="L2686" i="1"/>
  <c r="M2686" i="1"/>
  <c r="N2686" i="1"/>
  <c r="O2686" i="1"/>
  <c r="P2686" i="1"/>
  <c r="Q2686" i="1"/>
  <c r="J2686" i="1"/>
  <c r="K2686" i="1"/>
  <c r="R2686" i="1"/>
  <c r="A2686" i="1"/>
  <c r="L2694" i="1"/>
  <c r="M2694" i="1"/>
  <c r="N2694" i="1"/>
  <c r="O2694" i="1"/>
  <c r="P2694" i="1"/>
  <c r="Q2694" i="1"/>
  <c r="J2694" i="1"/>
  <c r="K2694" i="1"/>
  <c r="R2694" i="1"/>
  <c r="A2694" i="1"/>
  <c r="L2456" i="1"/>
  <c r="M2456" i="1"/>
  <c r="N2456" i="1"/>
  <c r="O2456" i="1"/>
  <c r="P2456" i="1"/>
  <c r="Q2456" i="1"/>
  <c r="J2456" i="1"/>
  <c r="K2456" i="1"/>
  <c r="R2456" i="1"/>
  <c r="A2456" i="1"/>
  <c r="L2480" i="1"/>
  <c r="M2480" i="1"/>
  <c r="N2480" i="1"/>
  <c r="O2480" i="1"/>
  <c r="P2480" i="1"/>
  <c r="Q2480" i="1"/>
  <c r="J2480" i="1"/>
  <c r="R2480" i="1"/>
  <c r="K2480" i="1"/>
  <c r="A2480" i="1"/>
  <c r="L2512" i="1"/>
  <c r="M2512" i="1"/>
  <c r="N2512" i="1"/>
  <c r="O2512" i="1"/>
  <c r="P2512" i="1"/>
  <c r="Q2512" i="1"/>
  <c r="J2512" i="1"/>
  <c r="R2512" i="1"/>
  <c r="K2512" i="1"/>
  <c r="A2512" i="1"/>
  <c r="L2552" i="1"/>
  <c r="M2552" i="1"/>
  <c r="N2552" i="1"/>
  <c r="O2552" i="1"/>
  <c r="P2552" i="1"/>
  <c r="Q2552" i="1"/>
  <c r="K2552" i="1"/>
  <c r="J2552" i="1"/>
  <c r="R2552" i="1"/>
  <c r="A2552" i="1"/>
  <c r="L2568" i="1"/>
  <c r="M2568" i="1"/>
  <c r="N2568" i="1"/>
  <c r="O2568" i="1"/>
  <c r="P2568" i="1"/>
  <c r="Q2568" i="1"/>
  <c r="R2568" i="1"/>
  <c r="J2568" i="1"/>
  <c r="K2568" i="1"/>
  <c r="A2568" i="1"/>
  <c r="J2584" i="1"/>
  <c r="R2584" i="1"/>
  <c r="K2584" i="1"/>
  <c r="L2584" i="1"/>
  <c r="M2584" i="1"/>
  <c r="N2584" i="1"/>
  <c r="O2584" i="1"/>
  <c r="P2584" i="1"/>
  <c r="Q2584" i="1"/>
  <c r="A2584" i="1"/>
  <c r="J2608" i="1"/>
  <c r="R2608" i="1"/>
  <c r="K2608" i="1"/>
  <c r="L2608" i="1"/>
  <c r="M2608" i="1"/>
  <c r="N2608" i="1"/>
  <c r="O2608" i="1"/>
  <c r="P2608" i="1"/>
  <c r="Q2608" i="1"/>
  <c r="A2608" i="1"/>
  <c r="J2624" i="1"/>
  <c r="R2624" i="1"/>
  <c r="K2624" i="1"/>
  <c r="L2624" i="1"/>
  <c r="M2624" i="1"/>
  <c r="N2624" i="1"/>
  <c r="O2624" i="1"/>
  <c r="Q2624" i="1"/>
  <c r="P2624" i="1"/>
  <c r="A2624" i="1"/>
  <c r="J2640" i="1"/>
  <c r="R2640" i="1"/>
  <c r="K2640" i="1"/>
  <c r="L2640" i="1"/>
  <c r="M2640" i="1"/>
  <c r="N2640" i="1"/>
  <c r="O2640" i="1"/>
  <c r="P2640" i="1"/>
  <c r="Q2640" i="1"/>
  <c r="A2640" i="1"/>
  <c r="J2656" i="1"/>
  <c r="R2656" i="1"/>
  <c r="K2656" i="1"/>
  <c r="L2656" i="1"/>
  <c r="M2656" i="1"/>
  <c r="N2656" i="1"/>
  <c r="O2656" i="1"/>
  <c r="P2656" i="1"/>
  <c r="Q2656" i="1"/>
  <c r="A2656" i="1"/>
  <c r="J2680" i="1"/>
  <c r="R2680" i="1"/>
  <c r="K2680" i="1"/>
  <c r="L2680" i="1"/>
  <c r="M2680" i="1"/>
  <c r="N2680" i="1"/>
  <c r="O2680" i="1"/>
  <c r="P2680" i="1"/>
  <c r="Q2680" i="1"/>
  <c r="A2680" i="1"/>
  <c r="K2457" i="1"/>
  <c r="L2457" i="1"/>
  <c r="M2457" i="1"/>
  <c r="N2457" i="1"/>
  <c r="O2457" i="1"/>
  <c r="P2457" i="1"/>
  <c r="Q2457" i="1"/>
  <c r="J2457" i="1"/>
  <c r="R2457" i="1"/>
  <c r="A2457" i="1"/>
  <c r="K2465" i="1"/>
  <c r="L2465" i="1"/>
  <c r="M2465" i="1"/>
  <c r="N2465" i="1"/>
  <c r="O2465" i="1"/>
  <c r="P2465" i="1"/>
  <c r="Q2465" i="1"/>
  <c r="J2465" i="1"/>
  <c r="R2465" i="1"/>
  <c r="A2465" i="1"/>
  <c r="K2473" i="1"/>
  <c r="L2473" i="1"/>
  <c r="M2473" i="1"/>
  <c r="N2473" i="1"/>
  <c r="O2473" i="1"/>
  <c r="P2473" i="1"/>
  <c r="Q2473" i="1"/>
  <c r="R2473" i="1"/>
  <c r="J2473" i="1"/>
  <c r="A2473" i="1"/>
  <c r="K2481" i="1"/>
  <c r="L2481" i="1"/>
  <c r="M2481" i="1"/>
  <c r="N2481" i="1"/>
  <c r="O2481" i="1"/>
  <c r="P2481" i="1"/>
  <c r="J2481" i="1"/>
  <c r="Q2481" i="1"/>
  <c r="R2481" i="1"/>
  <c r="A2481" i="1"/>
  <c r="K2489" i="1"/>
  <c r="L2489" i="1"/>
  <c r="M2489" i="1"/>
  <c r="N2489" i="1"/>
  <c r="O2489" i="1"/>
  <c r="P2489" i="1"/>
  <c r="Q2489" i="1"/>
  <c r="J2489" i="1"/>
  <c r="R2489" i="1"/>
  <c r="A2489" i="1"/>
  <c r="K2497" i="1"/>
  <c r="L2497" i="1"/>
  <c r="M2497" i="1"/>
  <c r="N2497" i="1"/>
  <c r="O2497" i="1"/>
  <c r="P2497" i="1"/>
  <c r="Q2497" i="1"/>
  <c r="R2497" i="1"/>
  <c r="J2497" i="1"/>
  <c r="A2497" i="1"/>
  <c r="K2505" i="1"/>
  <c r="L2505" i="1"/>
  <c r="M2505" i="1"/>
  <c r="N2505" i="1"/>
  <c r="O2505" i="1"/>
  <c r="P2505" i="1"/>
  <c r="Q2505" i="1"/>
  <c r="R2505" i="1"/>
  <c r="J2505" i="1"/>
  <c r="A2505" i="1"/>
  <c r="K2513" i="1"/>
  <c r="L2513" i="1"/>
  <c r="M2513" i="1"/>
  <c r="N2513" i="1"/>
  <c r="O2513" i="1"/>
  <c r="P2513" i="1"/>
  <c r="J2513" i="1"/>
  <c r="Q2513" i="1"/>
  <c r="R2513" i="1"/>
  <c r="A2513" i="1"/>
  <c r="K2521" i="1"/>
  <c r="L2521" i="1"/>
  <c r="M2521" i="1"/>
  <c r="N2521" i="1"/>
  <c r="O2521" i="1"/>
  <c r="P2521" i="1"/>
  <c r="Q2521" i="1"/>
  <c r="J2521" i="1"/>
  <c r="R2521" i="1"/>
  <c r="A2521" i="1"/>
  <c r="K2529" i="1"/>
  <c r="L2529" i="1"/>
  <c r="M2529" i="1"/>
  <c r="N2529" i="1"/>
  <c r="O2529" i="1"/>
  <c r="P2529" i="1"/>
  <c r="Q2529" i="1"/>
  <c r="J2529" i="1"/>
  <c r="R2529" i="1"/>
  <c r="A2529" i="1"/>
  <c r="K2537" i="1"/>
  <c r="L2537" i="1"/>
  <c r="M2537" i="1"/>
  <c r="N2537" i="1"/>
  <c r="O2537" i="1"/>
  <c r="P2537" i="1"/>
  <c r="R2537" i="1"/>
  <c r="J2537" i="1"/>
  <c r="Q2537" i="1"/>
  <c r="A2537" i="1"/>
  <c r="K2545" i="1"/>
  <c r="L2545" i="1"/>
  <c r="M2545" i="1"/>
  <c r="N2545" i="1"/>
  <c r="O2545" i="1"/>
  <c r="P2545" i="1"/>
  <c r="J2545" i="1"/>
  <c r="Q2545" i="1"/>
  <c r="R2545" i="1"/>
  <c r="A2545" i="1"/>
  <c r="K2553" i="1"/>
  <c r="L2553" i="1"/>
  <c r="M2553" i="1"/>
  <c r="N2553" i="1"/>
  <c r="O2553" i="1"/>
  <c r="P2553" i="1"/>
  <c r="Q2553" i="1"/>
  <c r="J2553" i="1"/>
  <c r="R2553" i="1"/>
  <c r="A2553" i="1"/>
  <c r="K2561" i="1"/>
  <c r="L2561" i="1"/>
  <c r="M2561" i="1"/>
  <c r="N2561" i="1"/>
  <c r="O2561" i="1"/>
  <c r="P2561" i="1"/>
  <c r="Q2561" i="1"/>
  <c r="J2561" i="1"/>
  <c r="R2561" i="1"/>
  <c r="A2561" i="1"/>
  <c r="K2569" i="1"/>
  <c r="L2569" i="1"/>
  <c r="M2569" i="1"/>
  <c r="N2569" i="1"/>
  <c r="O2569" i="1"/>
  <c r="P2569" i="1"/>
  <c r="J2569" i="1"/>
  <c r="Q2569" i="1"/>
  <c r="R2569" i="1"/>
  <c r="A2569" i="1"/>
  <c r="Q2577" i="1"/>
  <c r="J2577" i="1"/>
  <c r="R2577" i="1"/>
  <c r="K2577" i="1"/>
  <c r="L2577" i="1"/>
  <c r="M2577" i="1"/>
  <c r="N2577" i="1"/>
  <c r="O2577" i="1"/>
  <c r="P2577" i="1"/>
  <c r="A2577" i="1"/>
  <c r="Q2585" i="1"/>
  <c r="J2585" i="1"/>
  <c r="R2585" i="1"/>
  <c r="K2585" i="1"/>
  <c r="L2585" i="1"/>
  <c r="M2585" i="1"/>
  <c r="N2585" i="1"/>
  <c r="O2585" i="1"/>
  <c r="P2585" i="1"/>
  <c r="A2585" i="1"/>
  <c r="Q2593" i="1"/>
  <c r="J2593" i="1"/>
  <c r="R2593" i="1"/>
  <c r="K2593" i="1"/>
  <c r="L2593" i="1"/>
  <c r="M2593" i="1"/>
  <c r="N2593" i="1"/>
  <c r="O2593" i="1"/>
  <c r="P2593" i="1"/>
  <c r="A2593" i="1"/>
  <c r="Q2601" i="1"/>
  <c r="J2601" i="1"/>
  <c r="R2601" i="1"/>
  <c r="K2601" i="1"/>
  <c r="L2601" i="1"/>
  <c r="M2601" i="1"/>
  <c r="N2601" i="1"/>
  <c r="O2601" i="1"/>
  <c r="P2601" i="1"/>
  <c r="A2601" i="1"/>
  <c r="Q2609" i="1"/>
  <c r="J2609" i="1"/>
  <c r="R2609" i="1"/>
  <c r="K2609" i="1"/>
  <c r="L2609" i="1"/>
  <c r="M2609" i="1"/>
  <c r="N2609" i="1"/>
  <c r="O2609" i="1"/>
  <c r="P2609" i="1"/>
  <c r="A2609" i="1"/>
  <c r="Q2617" i="1"/>
  <c r="J2617" i="1"/>
  <c r="R2617" i="1"/>
  <c r="K2617" i="1"/>
  <c r="L2617" i="1"/>
  <c r="M2617" i="1"/>
  <c r="N2617" i="1"/>
  <c r="O2617" i="1"/>
  <c r="P2617" i="1"/>
  <c r="A2617" i="1"/>
  <c r="Q2625" i="1"/>
  <c r="J2625" i="1"/>
  <c r="R2625" i="1"/>
  <c r="K2625" i="1"/>
  <c r="L2625" i="1"/>
  <c r="M2625" i="1"/>
  <c r="N2625" i="1"/>
  <c r="O2625" i="1"/>
  <c r="P2625" i="1"/>
  <c r="A2625" i="1"/>
  <c r="Q2633" i="1"/>
  <c r="J2633" i="1"/>
  <c r="R2633" i="1"/>
  <c r="K2633" i="1"/>
  <c r="L2633" i="1"/>
  <c r="M2633" i="1"/>
  <c r="N2633" i="1"/>
  <c r="O2633" i="1"/>
  <c r="P2633" i="1"/>
  <c r="A2633" i="1"/>
  <c r="Q2641" i="1"/>
  <c r="J2641" i="1"/>
  <c r="R2641" i="1"/>
  <c r="K2641" i="1"/>
  <c r="L2641" i="1"/>
  <c r="M2641" i="1"/>
  <c r="N2641" i="1"/>
  <c r="O2641" i="1"/>
  <c r="P2641" i="1"/>
  <c r="A2641" i="1"/>
  <c r="Q2649" i="1"/>
  <c r="J2649" i="1"/>
  <c r="R2649" i="1"/>
  <c r="K2649" i="1"/>
  <c r="L2649" i="1"/>
  <c r="M2649" i="1"/>
  <c r="N2649" i="1"/>
  <c r="O2649" i="1"/>
  <c r="P2649" i="1"/>
  <c r="A2649" i="1"/>
  <c r="Q2657" i="1"/>
  <c r="J2657" i="1"/>
  <c r="R2657" i="1"/>
  <c r="K2657" i="1"/>
  <c r="L2657" i="1"/>
  <c r="M2657" i="1"/>
  <c r="N2657" i="1"/>
  <c r="O2657" i="1"/>
  <c r="P2657" i="1"/>
  <c r="A2657" i="1"/>
  <c r="Q2665" i="1"/>
  <c r="J2665" i="1"/>
  <c r="R2665" i="1"/>
  <c r="K2665" i="1"/>
  <c r="L2665" i="1"/>
  <c r="M2665" i="1"/>
  <c r="N2665" i="1"/>
  <c r="O2665" i="1"/>
  <c r="P2665" i="1"/>
  <c r="A2665" i="1"/>
  <c r="Q2673" i="1"/>
  <c r="J2673" i="1"/>
  <c r="R2673" i="1"/>
  <c r="K2673" i="1"/>
  <c r="L2673" i="1"/>
  <c r="M2673" i="1"/>
  <c r="N2673" i="1"/>
  <c r="O2673" i="1"/>
  <c r="P2673" i="1"/>
  <c r="A2673" i="1"/>
  <c r="Q2681" i="1"/>
  <c r="J2681" i="1"/>
  <c r="R2681" i="1"/>
  <c r="K2681" i="1"/>
  <c r="L2681" i="1"/>
  <c r="M2681" i="1"/>
  <c r="N2681" i="1"/>
  <c r="P2681" i="1"/>
  <c r="O2681" i="1"/>
  <c r="A2681" i="1"/>
  <c r="Q2689" i="1"/>
  <c r="J2689" i="1"/>
  <c r="R2689" i="1"/>
  <c r="K2689" i="1"/>
  <c r="L2689" i="1"/>
  <c r="M2689" i="1"/>
  <c r="N2689" i="1"/>
  <c r="O2689" i="1"/>
  <c r="P2689" i="1"/>
  <c r="A2689" i="1"/>
  <c r="Q2697" i="1"/>
  <c r="J2697" i="1"/>
  <c r="R2697" i="1"/>
  <c r="K2697" i="1"/>
  <c r="L2697" i="1"/>
  <c r="M2697" i="1"/>
  <c r="N2697" i="1"/>
  <c r="O2697" i="1"/>
  <c r="P2697" i="1"/>
  <c r="A2697" i="1"/>
  <c r="M2463" i="1"/>
  <c r="N2463" i="1"/>
  <c r="O2463" i="1"/>
  <c r="P2463" i="1"/>
  <c r="Q2463" i="1"/>
  <c r="J2463" i="1"/>
  <c r="R2463" i="1"/>
  <c r="K2463" i="1"/>
  <c r="L2463" i="1"/>
  <c r="A2463" i="1"/>
  <c r="M2503" i="1"/>
  <c r="N2503" i="1"/>
  <c r="O2503" i="1"/>
  <c r="P2503" i="1"/>
  <c r="Q2503" i="1"/>
  <c r="J2503" i="1"/>
  <c r="R2503" i="1"/>
  <c r="K2503" i="1"/>
  <c r="L2503" i="1"/>
  <c r="A2503" i="1"/>
  <c r="M2551" i="1"/>
  <c r="N2551" i="1"/>
  <c r="O2551" i="1"/>
  <c r="P2551" i="1"/>
  <c r="Q2551" i="1"/>
  <c r="J2551" i="1"/>
  <c r="R2551" i="1"/>
  <c r="K2551" i="1"/>
  <c r="L2551" i="1"/>
  <c r="A2551" i="1"/>
  <c r="K2615" i="1"/>
  <c r="L2615" i="1"/>
  <c r="M2615" i="1"/>
  <c r="N2615" i="1"/>
  <c r="O2615" i="1"/>
  <c r="P2615" i="1"/>
  <c r="J2615" i="1"/>
  <c r="Q2615" i="1"/>
  <c r="R2615" i="1"/>
  <c r="A2615" i="1"/>
  <c r="L2472" i="1"/>
  <c r="M2472" i="1"/>
  <c r="N2472" i="1"/>
  <c r="O2472" i="1"/>
  <c r="P2472" i="1"/>
  <c r="Q2472" i="1"/>
  <c r="R2472" i="1"/>
  <c r="J2472" i="1"/>
  <c r="K2472" i="1"/>
  <c r="A2472" i="1"/>
  <c r="L2504" i="1"/>
  <c r="M2504" i="1"/>
  <c r="N2504" i="1"/>
  <c r="O2504" i="1"/>
  <c r="P2504" i="1"/>
  <c r="Q2504" i="1"/>
  <c r="R2504" i="1"/>
  <c r="J2504" i="1"/>
  <c r="K2504" i="1"/>
  <c r="A2504" i="1"/>
  <c r="L2544" i="1"/>
  <c r="M2544" i="1"/>
  <c r="N2544" i="1"/>
  <c r="O2544" i="1"/>
  <c r="P2544" i="1"/>
  <c r="Q2544" i="1"/>
  <c r="J2544" i="1"/>
  <c r="R2544" i="1"/>
  <c r="K2544" i="1"/>
  <c r="A2544" i="1"/>
  <c r="J2592" i="1"/>
  <c r="R2592" i="1"/>
  <c r="K2592" i="1"/>
  <c r="L2592" i="1"/>
  <c r="M2592" i="1"/>
  <c r="N2592" i="1"/>
  <c r="O2592" i="1"/>
  <c r="P2592" i="1"/>
  <c r="Q2592" i="1"/>
  <c r="A2592" i="1"/>
  <c r="J2450" i="1"/>
  <c r="R2450" i="1"/>
  <c r="K2450" i="1"/>
  <c r="L2450" i="1"/>
  <c r="M2450" i="1"/>
  <c r="N2450" i="1"/>
  <c r="O2450" i="1"/>
  <c r="P2450" i="1"/>
  <c r="Q2450" i="1"/>
  <c r="A2450" i="1"/>
  <c r="J2458" i="1"/>
  <c r="R2458" i="1"/>
  <c r="K2458" i="1"/>
  <c r="L2458" i="1"/>
  <c r="M2458" i="1"/>
  <c r="N2458" i="1"/>
  <c r="O2458" i="1"/>
  <c r="P2458" i="1"/>
  <c r="Q2458" i="1"/>
  <c r="A2458" i="1"/>
  <c r="J2466" i="1"/>
  <c r="R2466" i="1"/>
  <c r="K2466" i="1"/>
  <c r="L2466" i="1"/>
  <c r="M2466" i="1"/>
  <c r="N2466" i="1"/>
  <c r="O2466" i="1"/>
  <c r="P2466" i="1"/>
  <c r="Q2466" i="1"/>
  <c r="A2466" i="1"/>
  <c r="J2474" i="1"/>
  <c r="R2474" i="1"/>
  <c r="K2474" i="1"/>
  <c r="L2474" i="1"/>
  <c r="M2474" i="1"/>
  <c r="N2474" i="1"/>
  <c r="O2474" i="1"/>
  <c r="P2474" i="1"/>
  <c r="Q2474" i="1"/>
  <c r="A2474" i="1"/>
  <c r="J2482" i="1"/>
  <c r="R2482" i="1"/>
  <c r="K2482" i="1"/>
  <c r="L2482" i="1"/>
  <c r="M2482" i="1"/>
  <c r="N2482" i="1"/>
  <c r="O2482" i="1"/>
  <c r="P2482" i="1"/>
  <c r="Q2482" i="1"/>
  <c r="A2482" i="1"/>
  <c r="J2490" i="1"/>
  <c r="R2490" i="1"/>
  <c r="K2490" i="1"/>
  <c r="L2490" i="1"/>
  <c r="M2490" i="1"/>
  <c r="N2490" i="1"/>
  <c r="O2490" i="1"/>
  <c r="P2490" i="1"/>
  <c r="Q2490" i="1"/>
  <c r="A2490" i="1"/>
  <c r="J2498" i="1"/>
  <c r="R2498" i="1"/>
  <c r="K2498" i="1"/>
  <c r="L2498" i="1"/>
  <c r="M2498" i="1"/>
  <c r="N2498" i="1"/>
  <c r="O2498" i="1"/>
  <c r="P2498" i="1"/>
  <c r="Q2498" i="1"/>
  <c r="A2498" i="1"/>
  <c r="J2506" i="1"/>
  <c r="R2506" i="1"/>
  <c r="K2506" i="1"/>
  <c r="L2506" i="1"/>
  <c r="M2506" i="1"/>
  <c r="N2506" i="1"/>
  <c r="O2506" i="1"/>
  <c r="P2506" i="1"/>
  <c r="Q2506" i="1"/>
  <c r="A2506" i="1"/>
  <c r="J2514" i="1"/>
  <c r="R2514" i="1"/>
  <c r="K2514" i="1"/>
  <c r="L2514" i="1"/>
  <c r="M2514" i="1"/>
  <c r="N2514" i="1"/>
  <c r="O2514" i="1"/>
  <c r="P2514" i="1"/>
  <c r="Q2514" i="1"/>
  <c r="A2514" i="1"/>
  <c r="J2522" i="1"/>
  <c r="R2522" i="1"/>
  <c r="K2522" i="1"/>
  <c r="L2522" i="1"/>
  <c r="M2522" i="1"/>
  <c r="N2522" i="1"/>
  <c r="O2522" i="1"/>
  <c r="P2522" i="1"/>
  <c r="Q2522" i="1"/>
  <c r="A2522" i="1"/>
  <c r="J2530" i="1"/>
  <c r="R2530" i="1"/>
  <c r="K2530" i="1"/>
  <c r="L2530" i="1"/>
  <c r="M2530" i="1"/>
  <c r="N2530" i="1"/>
  <c r="O2530" i="1"/>
  <c r="P2530" i="1"/>
  <c r="Q2530" i="1"/>
  <c r="A2530" i="1"/>
  <c r="J2538" i="1"/>
  <c r="R2538" i="1"/>
  <c r="K2538" i="1"/>
  <c r="L2538" i="1"/>
  <c r="M2538" i="1"/>
  <c r="N2538" i="1"/>
  <c r="O2538" i="1"/>
  <c r="P2538" i="1"/>
  <c r="Q2538" i="1"/>
  <c r="A2538" i="1"/>
  <c r="J2546" i="1"/>
  <c r="R2546" i="1"/>
  <c r="K2546" i="1"/>
  <c r="L2546" i="1"/>
  <c r="M2546" i="1"/>
  <c r="N2546" i="1"/>
  <c r="O2546" i="1"/>
  <c r="P2546" i="1"/>
  <c r="Q2546" i="1"/>
  <c r="A2546" i="1"/>
  <c r="J2554" i="1"/>
  <c r="R2554" i="1"/>
  <c r="K2554" i="1"/>
  <c r="L2554" i="1"/>
  <c r="M2554" i="1"/>
  <c r="N2554" i="1"/>
  <c r="O2554" i="1"/>
  <c r="P2554" i="1"/>
  <c r="Q2554" i="1"/>
  <c r="A2554" i="1"/>
  <c r="J2562" i="1"/>
  <c r="R2562" i="1"/>
  <c r="K2562" i="1"/>
  <c r="L2562" i="1"/>
  <c r="M2562" i="1"/>
  <c r="N2562" i="1"/>
  <c r="O2562" i="1"/>
  <c r="Q2562" i="1"/>
  <c r="P2562" i="1"/>
  <c r="A2562" i="1"/>
  <c r="J2570" i="1"/>
  <c r="R2570" i="1"/>
  <c r="K2570" i="1"/>
  <c r="L2570" i="1"/>
  <c r="M2570" i="1"/>
  <c r="N2570" i="1"/>
  <c r="O2570" i="1"/>
  <c r="P2570" i="1"/>
  <c r="Q2570" i="1"/>
  <c r="A2570" i="1"/>
  <c r="P2578" i="1"/>
  <c r="Q2578" i="1"/>
  <c r="J2578" i="1"/>
  <c r="R2578" i="1"/>
  <c r="K2578" i="1"/>
  <c r="L2578" i="1"/>
  <c r="M2578" i="1"/>
  <c r="O2578" i="1"/>
  <c r="N2578" i="1"/>
  <c r="A2578" i="1"/>
  <c r="P2586" i="1"/>
  <c r="Q2586" i="1"/>
  <c r="J2586" i="1"/>
  <c r="R2586" i="1"/>
  <c r="K2586" i="1"/>
  <c r="L2586" i="1"/>
  <c r="M2586" i="1"/>
  <c r="N2586" i="1"/>
  <c r="O2586" i="1"/>
  <c r="A2586" i="1"/>
  <c r="P2594" i="1"/>
  <c r="Q2594" i="1"/>
  <c r="J2594" i="1"/>
  <c r="R2594" i="1"/>
  <c r="K2594" i="1"/>
  <c r="L2594" i="1"/>
  <c r="M2594" i="1"/>
  <c r="N2594" i="1"/>
  <c r="O2594" i="1"/>
  <c r="A2594" i="1"/>
  <c r="P2602" i="1"/>
  <c r="Q2602" i="1"/>
  <c r="J2602" i="1"/>
  <c r="R2602" i="1"/>
  <c r="K2602" i="1"/>
  <c r="L2602" i="1"/>
  <c r="M2602" i="1"/>
  <c r="N2602" i="1"/>
  <c r="O2602" i="1"/>
  <c r="A2602" i="1"/>
  <c r="P2610" i="1"/>
  <c r="Q2610" i="1"/>
  <c r="J2610" i="1"/>
  <c r="R2610" i="1"/>
  <c r="K2610" i="1"/>
  <c r="L2610" i="1"/>
  <c r="M2610" i="1"/>
  <c r="N2610" i="1"/>
  <c r="O2610" i="1"/>
  <c r="A2610" i="1"/>
  <c r="P2618" i="1"/>
  <c r="Q2618" i="1"/>
  <c r="J2618" i="1"/>
  <c r="R2618" i="1"/>
  <c r="K2618" i="1"/>
  <c r="L2618" i="1"/>
  <c r="M2618" i="1"/>
  <c r="N2618" i="1"/>
  <c r="O2618" i="1"/>
  <c r="A2618" i="1"/>
  <c r="P2626" i="1"/>
  <c r="Q2626" i="1"/>
  <c r="J2626" i="1"/>
  <c r="R2626" i="1"/>
  <c r="K2626" i="1"/>
  <c r="L2626" i="1"/>
  <c r="M2626" i="1"/>
  <c r="N2626" i="1"/>
  <c r="O2626" i="1"/>
  <c r="A2626" i="1"/>
  <c r="P2634" i="1"/>
  <c r="Q2634" i="1"/>
  <c r="J2634" i="1"/>
  <c r="R2634" i="1"/>
  <c r="K2634" i="1"/>
  <c r="L2634" i="1"/>
  <c r="M2634" i="1"/>
  <c r="N2634" i="1"/>
  <c r="A2634" i="1"/>
  <c r="O2634" i="1"/>
  <c r="P2642" i="1"/>
  <c r="Q2642" i="1"/>
  <c r="J2642" i="1"/>
  <c r="R2642" i="1"/>
  <c r="K2642" i="1"/>
  <c r="L2642" i="1"/>
  <c r="M2642" i="1"/>
  <c r="O2642" i="1"/>
  <c r="N2642" i="1"/>
  <c r="A2642" i="1"/>
  <c r="P2650" i="1"/>
  <c r="Q2650" i="1"/>
  <c r="J2650" i="1"/>
  <c r="R2650" i="1"/>
  <c r="K2650" i="1"/>
  <c r="L2650" i="1"/>
  <c r="M2650" i="1"/>
  <c r="N2650" i="1"/>
  <c r="O2650" i="1"/>
  <c r="A2650" i="1"/>
  <c r="P2658" i="1"/>
  <c r="Q2658" i="1"/>
  <c r="J2658" i="1"/>
  <c r="R2658" i="1"/>
  <c r="K2658" i="1"/>
  <c r="L2658" i="1"/>
  <c r="M2658" i="1"/>
  <c r="N2658" i="1"/>
  <c r="O2658" i="1"/>
  <c r="A2658" i="1"/>
  <c r="P2666" i="1"/>
  <c r="Q2666" i="1"/>
  <c r="J2666" i="1"/>
  <c r="R2666" i="1"/>
  <c r="K2666" i="1"/>
  <c r="L2666" i="1"/>
  <c r="M2666" i="1"/>
  <c r="N2666" i="1"/>
  <c r="O2666" i="1"/>
  <c r="A2666" i="1"/>
  <c r="P2674" i="1"/>
  <c r="Q2674" i="1"/>
  <c r="J2674" i="1"/>
  <c r="R2674" i="1"/>
  <c r="K2674" i="1"/>
  <c r="L2674" i="1"/>
  <c r="M2674" i="1"/>
  <c r="N2674" i="1"/>
  <c r="O2674" i="1"/>
  <c r="A2674" i="1"/>
  <c r="P2682" i="1"/>
  <c r="Q2682" i="1"/>
  <c r="J2682" i="1"/>
  <c r="R2682" i="1"/>
  <c r="K2682" i="1"/>
  <c r="L2682" i="1"/>
  <c r="M2682" i="1"/>
  <c r="N2682" i="1"/>
  <c r="O2682" i="1"/>
  <c r="A2682" i="1"/>
  <c r="P2690" i="1"/>
  <c r="Q2690" i="1"/>
  <c r="J2690" i="1"/>
  <c r="R2690" i="1"/>
  <c r="K2690" i="1"/>
  <c r="L2690" i="1"/>
  <c r="M2690" i="1"/>
  <c r="N2690" i="1"/>
  <c r="O2690" i="1"/>
  <c r="A2690" i="1"/>
  <c r="P2698" i="1"/>
  <c r="Q2698" i="1"/>
  <c r="J2698" i="1"/>
  <c r="R2698" i="1"/>
  <c r="K2698" i="1"/>
  <c r="L2698" i="1"/>
  <c r="M2698" i="1"/>
  <c r="N2698" i="1"/>
  <c r="O2698" i="1"/>
  <c r="A2698" i="1"/>
  <c r="M2471" i="1"/>
  <c r="N2471" i="1"/>
  <c r="O2471" i="1"/>
  <c r="P2471" i="1"/>
  <c r="Q2471" i="1"/>
  <c r="J2471" i="1"/>
  <c r="R2471" i="1"/>
  <c r="K2471" i="1"/>
  <c r="L2471" i="1"/>
  <c r="A2471" i="1"/>
  <c r="M2487" i="1"/>
  <c r="N2487" i="1"/>
  <c r="O2487" i="1"/>
  <c r="P2487" i="1"/>
  <c r="Q2487" i="1"/>
  <c r="J2487" i="1"/>
  <c r="R2487" i="1"/>
  <c r="K2487" i="1"/>
  <c r="L2487" i="1"/>
  <c r="A2487" i="1"/>
  <c r="M2527" i="1"/>
  <c r="N2527" i="1"/>
  <c r="O2527" i="1"/>
  <c r="P2527" i="1"/>
  <c r="Q2527" i="1"/>
  <c r="J2527" i="1"/>
  <c r="R2527" i="1"/>
  <c r="K2527" i="1"/>
  <c r="L2527" i="1"/>
  <c r="A2527" i="1"/>
  <c r="M2559" i="1"/>
  <c r="N2559" i="1"/>
  <c r="O2559" i="1"/>
  <c r="P2559" i="1"/>
  <c r="Q2559" i="1"/>
  <c r="J2559" i="1"/>
  <c r="R2559" i="1"/>
  <c r="L2559" i="1"/>
  <c r="K2559" i="1"/>
  <c r="A2559" i="1"/>
  <c r="K2607" i="1"/>
  <c r="L2607" i="1"/>
  <c r="M2607" i="1"/>
  <c r="N2607" i="1"/>
  <c r="O2607" i="1"/>
  <c r="P2607" i="1"/>
  <c r="Q2607" i="1"/>
  <c r="R2607" i="1"/>
  <c r="J2607" i="1"/>
  <c r="A2607" i="1"/>
  <c r="L2496" i="1"/>
  <c r="M2496" i="1"/>
  <c r="N2496" i="1"/>
  <c r="O2496" i="1"/>
  <c r="P2496" i="1"/>
  <c r="Q2496" i="1"/>
  <c r="R2496" i="1"/>
  <c r="J2496" i="1"/>
  <c r="K2496" i="1"/>
  <c r="A2496" i="1"/>
  <c r="Q2451" i="1"/>
  <c r="J2451" i="1"/>
  <c r="R2451" i="1"/>
  <c r="K2451" i="1"/>
  <c r="L2451" i="1"/>
  <c r="M2451" i="1"/>
  <c r="N2451" i="1"/>
  <c r="O2451" i="1"/>
  <c r="P2451" i="1"/>
  <c r="A2451" i="1"/>
  <c r="Q2475" i="1"/>
  <c r="J2475" i="1"/>
  <c r="R2475" i="1"/>
  <c r="K2475" i="1"/>
  <c r="L2475" i="1"/>
  <c r="M2475" i="1"/>
  <c r="N2475" i="1"/>
  <c r="O2475" i="1"/>
  <c r="P2475" i="1"/>
  <c r="A2475" i="1"/>
  <c r="Q2499" i="1"/>
  <c r="J2499" i="1"/>
  <c r="R2499" i="1"/>
  <c r="K2499" i="1"/>
  <c r="L2499" i="1"/>
  <c r="M2499" i="1"/>
  <c r="N2499" i="1"/>
  <c r="O2499" i="1"/>
  <c r="P2499" i="1"/>
  <c r="A2499" i="1"/>
  <c r="Q2523" i="1"/>
  <c r="J2523" i="1"/>
  <c r="R2523" i="1"/>
  <c r="K2523" i="1"/>
  <c r="L2523" i="1"/>
  <c r="M2523" i="1"/>
  <c r="N2523" i="1"/>
  <c r="O2523" i="1"/>
  <c r="P2523" i="1"/>
  <c r="A2523" i="1"/>
  <c r="Q2539" i="1"/>
  <c r="J2539" i="1"/>
  <c r="R2539" i="1"/>
  <c r="K2539" i="1"/>
  <c r="L2539" i="1"/>
  <c r="M2539" i="1"/>
  <c r="N2539" i="1"/>
  <c r="O2539" i="1"/>
  <c r="P2539" i="1"/>
  <c r="A2539" i="1"/>
  <c r="Q2555" i="1"/>
  <c r="J2555" i="1"/>
  <c r="R2555" i="1"/>
  <c r="K2555" i="1"/>
  <c r="L2555" i="1"/>
  <c r="M2555" i="1"/>
  <c r="N2555" i="1"/>
  <c r="P2555" i="1"/>
  <c r="O2555" i="1"/>
  <c r="A2555" i="1"/>
  <c r="O2579" i="1"/>
  <c r="P2579" i="1"/>
  <c r="Q2579" i="1"/>
  <c r="J2579" i="1"/>
  <c r="R2579" i="1"/>
  <c r="K2579" i="1"/>
  <c r="L2579" i="1"/>
  <c r="M2579" i="1"/>
  <c r="N2579" i="1"/>
  <c r="A2579" i="1"/>
  <c r="O2595" i="1"/>
  <c r="P2595" i="1"/>
  <c r="Q2595" i="1"/>
  <c r="J2595" i="1"/>
  <c r="R2595" i="1"/>
  <c r="K2595" i="1"/>
  <c r="L2595" i="1"/>
  <c r="M2595" i="1"/>
  <c r="N2595" i="1"/>
  <c r="A2595" i="1"/>
  <c r="O2603" i="1"/>
  <c r="P2603" i="1"/>
  <c r="Q2603" i="1"/>
  <c r="J2603" i="1"/>
  <c r="R2603" i="1"/>
  <c r="K2603" i="1"/>
  <c r="L2603" i="1"/>
  <c r="M2603" i="1"/>
  <c r="N2603" i="1"/>
  <c r="A2603" i="1"/>
  <c r="O2619" i="1"/>
  <c r="P2619" i="1"/>
  <c r="Q2619" i="1"/>
  <c r="J2619" i="1"/>
  <c r="R2619" i="1"/>
  <c r="K2619" i="1"/>
  <c r="L2619" i="1"/>
  <c r="M2619" i="1"/>
  <c r="N2619" i="1"/>
  <c r="A2619" i="1"/>
  <c r="O2627" i="1"/>
  <c r="P2627" i="1"/>
  <c r="Q2627" i="1"/>
  <c r="J2627" i="1"/>
  <c r="R2627" i="1"/>
  <c r="K2627" i="1"/>
  <c r="L2627" i="1"/>
  <c r="M2627" i="1"/>
  <c r="N2627" i="1"/>
  <c r="A2627" i="1"/>
  <c r="O2635" i="1"/>
  <c r="P2635" i="1"/>
  <c r="Q2635" i="1"/>
  <c r="J2635" i="1"/>
  <c r="R2635" i="1"/>
  <c r="K2635" i="1"/>
  <c r="L2635" i="1"/>
  <c r="N2635" i="1"/>
  <c r="M2635" i="1"/>
  <c r="A2635" i="1"/>
  <c r="O2643" i="1"/>
  <c r="P2643" i="1"/>
  <c r="Q2643" i="1"/>
  <c r="J2643" i="1"/>
  <c r="R2643" i="1"/>
  <c r="K2643" i="1"/>
  <c r="L2643" i="1"/>
  <c r="M2643" i="1"/>
  <c r="N2643" i="1"/>
  <c r="A2643" i="1"/>
  <c r="O2659" i="1"/>
  <c r="P2659" i="1"/>
  <c r="Q2659" i="1"/>
  <c r="J2659" i="1"/>
  <c r="R2659" i="1"/>
  <c r="K2659" i="1"/>
  <c r="L2659" i="1"/>
  <c r="M2659" i="1"/>
  <c r="N2659" i="1"/>
  <c r="A2659" i="1"/>
  <c r="O2667" i="1"/>
  <c r="P2667" i="1"/>
  <c r="Q2667" i="1"/>
  <c r="J2667" i="1"/>
  <c r="R2667" i="1"/>
  <c r="K2667" i="1"/>
  <c r="L2667" i="1"/>
  <c r="M2667" i="1"/>
  <c r="N2667" i="1"/>
  <c r="A2667" i="1"/>
  <c r="O2675" i="1"/>
  <c r="P2675" i="1"/>
  <c r="Q2675" i="1"/>
  <c r="J2675" i="1"/>
  <c r="R2675" i="1"/>
  <c r="K2675" i="1"/>
  <c r="L2675" i="1"/>
  <c r="M2675" i="1"/>
  <c r="N2675" i="1"/>
  <c r="A2675" i="1"/>
  <c r="O2683" i="1"/>
  <c r="P2683" i="1"/>
  <c r="Q2683" i="1"/>
  <c r="J2683" i="1"/>
  <c r="R2683" i="1"/>
  <c r="K2683" i="1"/>
  <c r="L2683" i="1"/>
  <c r="M2683" i="1"/>
  <c r="N2683" i="1"/>
  <c r="A2683" i="1"/>
  <c r="O2691" i="1"/>
  <c r="P2691" i="1"/>
  <c r="Q2691" i="1"/>
  <c r="J2691" i="1"/>
  <c r="R2691" i="1"/>
  <c r="K2691" i="1"/>
  <c r="L2691" i="1"/>
  <c r="M2691" i="1"/>
  <c r="N2691" i="1"/>
  <c r="A2691" i="1"/>
  <c r="M2479" i="1"/>
  <c r="N2479" i="1"/>
  <c r="O2479" i="1"/>
  <c r="P2479" i="1"/>
  <c r="Q2479" i="1"/>
  <c r="J2479" i="1"/>
  <c r="R2479" i="1"/>
  <c r="K2479" i="1"/>
  <c r="L2479" i="1"/>
  <c r="A2479" i="1"/>
  <c r="M2511" i="1"/>
  <c r="N2511" i="1"/>
  <c r="O2511" i="1"/>
  <c r="P2511" i="1"/>
  <c r="Q2511" i="1"/>
  <c r="J2511" i="1"/>
  <c r="R2511" i="1"/>
  <c r="K2511" i="1"/>
  <c r="L2511" i="1"/>
  <c r="A2511" i="1"/>
  <c r="M2543" i="1"/>
  <c r="N2543" i="1"/>
  <c r="O2543" i="1"/>
  <c r="P2543" i="1"/>
  <c r="Q2543" i="1"/>
  <c r="J2543" i="1"/>
  <c r="R2543" i="1"/>
  <c r="K2543" i="1"/>
  <c r="L2543" i="1"/>
  <c r="A2543" i="1"/>
  <c r="K2583" i="1"/>
  <c r="L2583" i="1"/>
  <c r="M2583" i="1"/>
  <c r="N2583" i="1"/>
  <c r="O2583" i="1"/>
  <c r="P2583" i="1"/>
  <c r="J2583" i="1"/>
  <c r="Q2583" i="1"/>
  <c r="R2583" i="1"/>
  <c r="A2583" i="1"/>
  <c r="K2599" i="1"/>
  <c r="L2599" i="1"/>
  <c r="M2599" i="1"/>
  <c r="N2599" i="1"/>
  <c r="O2599" i="1"/>
  <c r="P2599" i="1"/>
  <c r="J2599" i="1"/>
  <c r="Q2599" i="1"/>
  <c r="R2599" i="1"/>
  <c r="A2599" i="1"/>
  <c r="K2639" i="1"/>
  <c r="L2639" i="1"/>
  <c r="M2639" i="1"/>
  <c r="N2639" i="1"/>
  <c r="O2639" i="1"/>
  <c r="P2639" i="1"/>
  <c r="Q2639" i="1"/>
  <c r="R2639" i="1"/>
  <c r="J2639" i="1"/>
  <c r="A2639" i="1"/>
  <c r="K2647" i="1"/>
  <c r="L2647" i="1"/>
  <c r="M2647" i="1"/>
  <c r="N2647" i="1"/>
  <c r="O2647" i="1"/>
  <c r="P2647" i="1"/>
  <c r="J2647" i="1"/>
  <c r="Q2647" i="1"/>
  <c r="R2647" i="1"/>
  <c r="A2647" i="1"/>
  <c r="K2655" i="1"/>
  <c r="L2655" i="1"/>
  <c r="M2655" i="1"/>
  <c r="N2655" i="1"/>
  <c r="O2655" i="1"/>
  <c r="P2655" i="1"/>
  <c r="J2655" i="1"/>
  <c r="Q2655" i="1"/>
  <c r="R2655" i="1"/>
  <c r="A2655" i="1"/>
  <c r="K2671" i="1"/>
  <c r="L2671" i="1"/>
  <c r="M2671" i="1"/>
  <c r="N2671" i="1"/>
  <c r="O2671" i="1"/>
  <c r="P2671" i="1"/>
  <c r="Q2671" i="1"/>
  <c r="R2671" i="1"/>
  <c r="J2671" i="1"/>
  <c r="A2671" i="1"/>
  <c r="K2679" i="1"/>
  <c r="L2679" i="1"/>
  <c r="M2679" i="1"/>
  <c r="N2679" i="1"/>
  <c r="O2679" i="1"/>
  <c r="P2679" i="1"/>
  <c r="J2679" i="1"/>
  <c r="Q2679" i="1"/>
  <c r="R2679" i="1"/>
  <c r="A2679" i="1"/>
  <c r="K2687" i="1"/>
  <c r="L2687" i="1"/>
  <c r="M2687" i="1"/>
  <c r="N2687" i="1"/>
  <c r="O2687" i="1"/>
  <c r="P2687" i="1"/>
  <c r="J2687" i="1"/>
  <c r="Q2687" i="1"/>
  <c r="R2687" i="1"/>
  <c r="A2687" i="1"/>
  <c r="K2695" i="1"/>
  <c r="L2695" i="1"/>
  <c r="M2695" i="1"/>
  <c r="N2695" i="1"/>
  <c r="O2695" i="1"/>
  <c r="P2695" i="1"/>
  <c r="J2695" i="1"/>
  <c r="Q2695" i="1"/>
  <c r="R2695" i="1"/>
  <c r="A2695" i="1"/>
  <c r="L2536" i="1"/>
  <c r="M2536" i="1"/>
  <c r="N2536" i="1"/>
  <c r="O2536" i="1"/>
  <c r="P2536" i="1"/>
  <c r="Q2536" i="1"/>
  <c r="R2536" i="1"/>
  <c r="J2536" i="1"/>
  <c r="K2536" i="1"/>
  <c r="A2536" i="1"/>
  <c r="Q2459" i="1"/>
  <c r="J2459" i="1"/>
  <c r="R2459" i="1"/>
  <c r="K2459" i="1"/>
  <c r="L2459" i="1"/>
  <c r="M2459" i="1"/>
  <c r="N2459" i="1"/>
  <c r="O2459" i="1"/>
  <c r="P2459" i="1"/>
  <c r="A2459" i="1"/>
  <c r="Q2467" i="1"/>
  <c r="J2467" i="1"/>
  <c r="R2467" i="1"/>
  <c r="K2467" i="1"/>
  <c r="L2467" i="1"/>
  <c r="M2467" i="1"/>
  <c r="N2467" i="1"/>
  <c r="O2467" i="1"/>
  <c r="P2467" i="1"/>
  <c r="A2467" i="1"/>
  <c r="Q2483" i="1"/>
  <c r="J2483" i="1"/>
  <c r="R2483" i="1"/>
  <c r="K2483" i="1"/>
  <c r="L2483" i="1"/>
  <c r="M2483" i="1"/>
  <c r="N2483" i="1"/>
  <c r="O2483" i="1"/>
  <c r="P2483" i="1"/>
  <c r="A2483" i="1"/>
  <c r="Q2491" i="1"/>
  <c r="J2491" i="1"/>
  <c r="R2491" i="1"/>
  <c r="K2491" i="1"/>
  <c r="L2491" i="1"/>
  <c r="M2491" i="1"/>
  <c r="N2491" i="1"/>
  <c r="O2491" i="1"/>
  <c r="P2491" i="1"/>
  <c r="A2491" i="1"/>
  <c r="Q2507" i="1"/>
  <c r="J2507" i="1"/>
  <c r="R2507" i="1"/>
  <c r="K2507" i="1"/>
  <c r="L2507" i="1"/>
  <c r="M2507" i="1"/>
  <c r="N2507" i="1"/>
  <c r="O2507" i="1"/>
  <c r="P2507" i="1"/>
  <c r="A2507" i="1"/>
  <c r="Q2515" i="1"/>
  <c r="J2515" i="1"/>
  <c r="R2515" i="1"/>
  <c r="K2515" i="1"/>
  <c r="L2515" i="1"/>
  <c r="M2515" i="1"/>
  <c r="N2515" i="1"/>
  <c r="O2515" i="1"/>
  <c r="P2515" i="1"/>
  <c r="A2515" i="1"/>
  <c r="Q2531" i="1"/>
  <c r="J2531" i="1"/>
  <c r="R2531" i="1"/>
  <c r="K2531" i="1"/>
  <c r="L2531" i="1"/>
  <c r="M2531" i="1"/>
  <c r="N2531" i="1"/>
  <c r="O2531" i="1"/>
  <c r="P2531" i="1"/>
  <c r="A2531" i="1"/>
  <c r="Q2547" i="1"/>
  <c r="J2547" i="1"/>
  <c r="R2547" i="1"/>
  <c r="K2547" i="1"/>
  <c r="L2547" i="1"/>
  <c r="M2547" i="1"/>
  <c r="N2547" i="1"/>
  <c r="O2547" i="1"/>
  <c r="P2547" i="1"/>
  <c r="A2547" i="1"/>
  <c r="Q2563" i="1"/>
  <c r="J2563" i="1"/>
  <c r="R2563" i="1"/>
  <c r="K2563" i="1"/>
  <c r="L2563" i="1"/>
  <c r="M2563" i="1"/>
  <c r="N2563" i="1"/>
  <c r="O2563" i="1"/>
  <c r="P2563" i="1"/>
  <c r="A2563" i="1"/>
  <c r="Q2571" i="1"/>
  <c r="J2571" i="1"/>
  <c r="R2571" i="1"/>
  <c r="K2571" i="1"/>
  <c r="L2571" i="1"/>
  <c r="M2571" i="1"/>
  <c r="N2571" i="1"/>
  <c r="P2571" i="1"/>
  <c r="O2571" i="1"/>
  <c r="A2571" i="1"/>
  <c r="O2587" i="1"/>
  <c r="P2587" i="1"/>
  <c r="Q2587" i="1"/>
  <c r="J2587" i="1"/>
  <c r="R2587" i="1"/>
  <c r="K2587" i="1"/>
  <c r="L2587" i="1"/>
  <c r="M2587" i="1"/>
  <c r="N2587" i="1"/>
  <c r="A2587" i="1"/>
  <c r="O2611" i="1"/>
  <c r="P2611" i="1"/>
  <c r="Q2611" i="1"/>
  <c r="J2611" i="1"/>
  <c r="R2611" i="1"/>
  <c r="K2611" i="1"/>
  <c r="L2611" i="1"/>
  <c r="M2611" i="1"/>
  <c r="N2611" i="1"/>
  <c r="A2611" i="1"/>
  <c r="O2651" i="1"/>
  <c r="P2651" i="1"/>
  <c r="Q2651" i="1"/>
  <c r="J2651" i="1"/>
  <c r="R2651" i="1"/>
  <c r="K2651" i="1"/>
  <c r="L2651" i="1"/>
  <c r="M2651" i="1"/>
  <c r="N2651" i="1"/>
  <c r="A2651" i="1"/>
  <c r="P2452" i="1"/>
  <c r="Q2452" i="1"/>
  <c r="J2452" i="1"/>
  <c r="R2452" i="1"/>
  <c r="K2452" i="1"/>
  <c r="L2452" i="1"/>
  <c r="M2452" i="1"/>
  <c r="N2452" i="1"/>
  <c r="O2452" i="1"/>
  <c r="A2452" i="1"/>
  <c r="P2460" i="1"/>
  <c r="Q2460" i="1"/>
  <c r="J2460" i="1"/>
  <c r="R2460" i="1"/>
  <c r="K2460" i="1"/>
  <c r="L2460" i="1"/>
  <c r="M2460" i="1"/>
  <c r="N2460" i="1"/>
  <c r="A2460" i="1"/>
  <c r="O2460" i="1"/>
  <c r="P2468" i="1"/>
  <c r="Q2468" i="1"/>
  <c r="J2468" i="1"/>
  <c r="R2468" i="1"/>
  <c r="K2468" i="1"/>
  <c r="L2468" i="1"/>
  <c r="M2468" i="1"/>
  <c r="N2468" i="1"/>
  <c r="O2468" i="1"/>
  <c r="A2468" i="1"/>
  <c r="P2476" i="1"/>
  <c r="Q2476" i="1"/>
  <c r="J2476" i="1"/>
  <c r="R2476" i="1"/>
  <c r="K2476" i="1"/>
  <c r="L2476" i="1"/>
  <c r="M2476" i="1"/>
  <c r="N2476" i="1"/>
  <c r="O2476" i="1"/>
  <c r="A2476" i="1"/>
  <c r="P2484" i="1"/>
  <c r="Q2484" i="1"/>
  <c r="J2484" i="1"/>
  <c r="R2484" i="1"/>
  <c r="K2484" i="1"/>
  <c r="L2484" i="1"/>
  <c r="M2484" i="1"/>
  <c r="N2484" i="1"/>
  <c r="O2484" i="1"/>
  <c r="A2484" i="1"/>
  <c r="P2492" i="1"/>
  <c r="Q2492" i="1"/>
  <c r="J2492" i="1"/>
  <c r="R2492" i="1"/>
  <c r="K2492" i="1"/>
  <c r="L2492" i="1"/>
  <c r="M2492" i="1"/>
  <c r="N2492" i="1"/>
  <c r="O2492" i="1"/>
  <c r="A2492" i="1"/>
  <c r="P2500" i="1"/>
  <c r="Q2500" i="1"/>
  <c r="J2500" i="1"/>
  <c r="R2500" i="1"/>
  <c r="K2500" i="1"/>
  <c r="L2500" i="1"/>
  <c r="M2500" i="1"/>
  <c r="N2500" i="1"/>
  <c r="O2500" i="1"/>
  <c r="A2500" i="1"/>
  <c r="P2508" i="1"/>
  <c r="Q2508" i="1"/>
  <c r="J2508" i="1"/>
  <c r="R2508" i="1"/>
  <c r="K2508" i="1"/>
  <c r="L2508" i="1"/>
  <c r="M2508" i="1"/>
  <c r="N2508" i="1"/>
  <c r="O2508" i="1"/>
  <c r="A2508" i="1"/>
  <c r="P2516" i="1"/>
  <c r="Q2516" i="1"/>
  <c r="J2516" i="1"/>
  <c r="R2516" i="1"/>
  <c r="K2516" i="1"/>
  <c r="L2516" i="1"/>
  <c r="M2516" i="1"/>
  <c r="N2516" i="1"/>
  <c r="O2516" i="1"/>
  <c r="A2516" i="1"/>
  <c r="P2524" i="1"/>
  <c r="Q2524" i="1"/>
  <c r="J2524" i="1"/>
  <c r="R2524" i="1"/>
  <c r="K2524" i="1"/>
  <c r="L2524" i="1"/>
  <c r="M2524" i="1"/>
  <c r="N2524" i="1"/>
  <c r="O2524" i="1"/>
  <c r="A2524" i="1"/>
  <c r="P2532" i="1"/>
  <c r="Q2532" i="1"/>
  <c r="J2532" i="1"/>
  <c r="R2532" i="1"/>
  <c r="K2532" i="1"/>
  <c r="L2532" i="1"/>
  <c r="M2532" i="1"/>
  <c r="N2532" i="1"/>
  <c r="O2532" i="1"/>
  <c r="A2532" i="1"/>
  <c r="P2540" i="1"/>
  <c r="Q2540" i="1"/>
  <c r="J2540" i="1"/>
  <c r="R2540" i="1"/>
  <c r="K2540" i="1"/>
  <c r="L2540" i="1"/>
  <c r="M2540" i="1"/>
  <c r="N2540" i="1"/>
  <c r="O2540" i="1"/>
  <c r="A2540" i="1"/>
  <c r="P2548" i="1"/>
  <c r="Q2548" i="1"/>
  <c r="J2548" i="1"/>
  <c r="R2548" i="1"/>
  <c r="K2548" i="1"/>
  <c r="L2548" i="1"/>
  <c r="M2548" i="1"/>
  <c r="O2548" i="1"/>
  <c r="N2548" i="1"/>
  <c r="A2548" i="1"/>
  <c r="P2556" i="1"/>
  <c r="Q2556" i="1"/>
  <c r="J2556" i="1"/>
  <c r="R2556" i="1"/>
  <c r="K2556" i="1"/>
  <c r="L2556" i="1"/>
  <c r="M2556" i="1"/>
  <c r="O2556" i="1"/>
  <c r="N2556" i="1"/>
  <c r="A2556" i="1"/>
  <c r="P2564" i="1"/>
  <c r="Q2564" i="1"/>
  <c r="J2564" i="1"/>
  <c r="R2564" i="1"/>
  <c r="K2564" i="1"/>
  <c r="L2564" i="1"/>
  <c r="M2564" i="1"/>
  <c r="N2564" i="1"/>
  <c r="O2564" i="1"/>
  <c r="A2564" i="1"/>
  <c r="J2572" i="1"/>
  <c r="L2572" i="1"/>
  <c r="K2572" i="1"/>
  <c r="M2572" i="1"/>
  <c r="N2572" i="1"/>
  <c r="O2572" i="1"/>
  <c r="P2572" i="1"/>
  <c r="Q2572" i="1"/>
  <c r="R2572" i="1"/>
  <c r="A2572" i="1"/>
  <c r="N2580" i="1"/>
  <c r="O2580" i="1"/>
  <c r="P2580" i="1"/>
  <c r="Q2580" i="1"/>
  <c r="J2580" i="1"/>
  <c r="R2580" i="1"/>
  <c r="K2580" i="1"/>
  <c r="L2580" i="1"/>
  <c r="M2580" i="1"/>
  <c r="A2580" i="1"/>
  <c r="N2588" i="1"/>
  <c r="O2588" i="1"/>
  <c r="P2588" i="1"/>
  <c r="Q2588" i="1"/>
  <c r="J2588" i="1"/>
  <c r="R2588" i="1"/>
  <c r="K2588" i="1"/>
  <c r="L2588" i="1"/>
  <c r="M2588" i="1"/>
  <c r="A2588" i="1"/>
  <c r="N2596" i="1"/>
  <c r="O2596" i="1"/>
  <c r="P2596" i="1"/>
  <c r="Q2596" i="1"/>
  <c r="J2596" i="1"/>
  <c r="R2596" i="1"/>
  <c r="K2596" i="1"/>
  <c r="M2596" i="1"/>
  <c r="L2596" i="1"/>
  <c r="A2596" i="1"/>
  <c r="N2604" i="1"/>
  <c r="O2604" i="1"/>
  <c r="P2604" i="1"/>
  <c r="Q2604" i="1"/>
  <c r="J2604" i="1"/>
  <c r="R2604" i="1"/>
  <c r="K2604" i="1"/>
  <c r="L2604" i="1"/>
  <c r="M2604" i="1"/>
  <c r="A2604" i="1"/>
  <c r="N2612" i="1"/>
  <c r="O2612" i="1"/>
  <c r="P2612" i="1"/>
  <c r="Q2612" i="1"/>
  <c r="J2612" i="1"/>
  <c r="R2612" i="1"/>
  <c r="K2612" i="1"/>
  <c r="L2612" i="1"/>
  <c r="M2612" i="1"/>
  <c r="A2612" i="1"/>
  <c r="N2620" i="1"/>
  <c r="O2620" i="1"/>
  <c r="P2620" i="1"/>
  <c r="Q2620" i="1"/>
  <c r="J2620" i="1"/>
  <c r="R2620" i="1"/>
  <c r="K2620" i="1"/>
  <c r="L2620" i="1"/>
  <c r="M2620" i="1"/>
  <c r="A2620" i="1"/>
  <c r="N2628" i="1"/>
  <c r="O2628" i="1"/>
  <c r="P2628" i="1"/>
  <c r="Q2628" i="1"/>
  <c r="J2628" i="1"/>
  <c r="R2628" i="1"/>
  <c r="K2628" i="1"/>
  <c r="L2628" i="1"/>
  <c r="M2628" i="1"/>
  <c r="A2628" i="1"/>
  <c r="N2636" i="1"/>
  <c r="O2636" i="1"/>
  <c r="P2636" i="1"/>
  <c r="Q2636" i="1"/>
  <c r="J2636" i="1"/>
  <c r="R2636" i="1"/>
  <c r="K2636" i="1"/>
  <c r="L2636" i="1"/>
  <c r="M2636" i="1"/>
  <c r="A2636" i="1"/>
  <c r="N2644" i="1"/>
  <c r="O2644" i="1"/>
  <c r="P2644" i="1"/>
  <c r="Q2644" i="1"/>
  <c r="J2644" i="1"/>
  <c r="R2644" i="1"/>
  <c r="K2644" i="1"/>
  <c r="L2644" i="1"/>
  <c r="M2644" i="1"/>
  <c r="A2644" i="1"/>
  <c r="N2652" i="1"/>
  <c r="O2652" i="1"/>
  <c r="P2652" i="1"/>
  <c r="Q2652" i="1"/>
  <c r="J2652" i="1"/>
  <c r="R2652" i="1"/>
  <c r="K2652" i="1"/>
  <c r="L2652" i="1"/>
  <c r="M2652" i="1"/>
  <c r="A2652" i="1"/>
  <c r="N2660" i="1"/>
  <c r="O2660" i="1"/>
  <c r="P2660" i="1"/>
  <c r="Q2660" i="1"/>
  <c r="J2660" i="1"/>
  <c r="R2660" i="1"/>
  <c r="K2660" i="1"/>
  <c r="L2660" i="1"/>
  <c r="M2660" i="1"/>
  <c r="A2660" i="1"/>
  <c r="N2668" i="1"/>
  <c r="O2668" i="1"/>
  <c r="P2668" i="1"/>
  <c r="Q2668" i="1"/>
  <c r="J2668" i="1"/>
  <c r="R2668" i="1"/>
  <c r="K2668" i="1"/>
  <c r="L2668" i="1"/>
  <c r="M2668" i="1"/>
  <c r="A2668" i="1"/>
  <c r="N2676" i="1"/>
  <c r="O2676" i="1"/>
  <c r="P2676" i="1"/>
  <c r="Q2676" i="1"/>
  <c r="J2676" i="1"/>
  <c r="R2676" i="1"/>
  <c r="K2676" i="1"/>
  <c r="L2676" i="1"/>
  <c r="M2676" i="1"/>
  <c r="A2676" i="1"/>
  <c r="N2684" i="1"/>
  <c r="O2684" i="1"/>
  <c r="P2684" i="1"/>
  <c r="Q2684" i="1"/>
  <c r="J2684" i="1"/>
  <c r="R2684" i="1"/>
  <c r="K2684" i="1"/>
  <c r="L2684" i="1"/>
  <c r="M2684" i="1"/>
  <c r="A2684" i="1"/>
  <c r="N2692" i="1"/>
  <c r="O2692" i="1"/>
  <c r="P2692" i="1"/>
  <c r="Q2692" i="1"/>
  <c r="J2692" i="1"/>
  <c r="R2692" i="1"/>
  <c r="K2692" i="1"/>
  <c r="M2692" i="1"/>
  <c r="L2692" i="1"/>
  <c r="A2692" i="1"/>
  <c r="M2455" i="1"/>
  <c r="N2455" i="1"/>
  <c r="O2455" i="1"/>
  <c r="P2455" i="1"/>
  <c r="Q2455" i="1"/>
  <c r="J2455" i="1"/>
  <c r="R2455" i="1"/>
  <c r="K2455" i="1"/>
  <c r="L2455" i="1"/>
  <c r="A2455" i="1"/>
  <c r="M2495" i="1"/>
  <c r="N2495" i="1"/>
  <c r="O2495" i="1"/>
  <c r="P2495" i="1"/>
  <c r="Q2495" i="1"/>
  <c r="J2495" i="1"/>
  <c r="R2495" i="1"/>
  <c r="K2495" i="1"/>
  <c r="L2495" i="1"/>
  <c r="A2495" i="1"/>
  <c r="M2535" i="1"/>
  <c r="N2535" i="1"/>
  <c r="O2535" i="1"/>
  <c r="P2535" i="1"/>
  <c r="Q2535" i="1"/>
  <c r="J2535" i="1"/>
  <c r="R2535" i="1"/>
  <c r="K2535" i="1"/>
  <c r="L2535" i="1"/>
  <c r="A2535" i="1"/>
  <c r="K2575" i="1"/>
  <c r="L2575" i="1"/>
  <c r="M2575" i="1"/>
  <c r="N2575" i="1"/>
  <c r="O2575" i="1"/>
  <c r="P2575" i="1"/>
  <c r="Q2575" i="1"/>
  <c r="R2575" i="1"/>
  <c r="J2575" i="1"/>
  <c r="A2575" i="1"/>
  <c r="K2623" i="1"/>
  <c r="L2623" i="1"/>
  <c r="M2623" i="1"/>
  <c r="N2623" i="1"/>
  <c r="O2623" i="1"/>
  <c r="P2623" i="1"/>
  <c r="J2623" i="1"/>
  <c r="Q2623" i="1"/>
  <c r="R2623" i="1"/>
  <c r="A2623" i="1"/>
  <c r="L2520" i="1"/>
  <c r="M2520" i="1"/>
  <c r="N2520" i="1"/>
  <c r="O2520" i="1"/>
  <c r="P2520" i="1"/>
  <c r="Q2520" i="1"/>
  <c r="J2520" i="1"/>
  <c r="K2520" i="1"/>
  <c r="R2520" i="1"/>
  <c r="A2520" i="1"/>
  <c r="O2461" i="1"/>
  <c r="P2461" i="1"/>
  <c r="Q2461" i="1"/>
  <c r="J2461" i="1"/>
  <c r="R2461" i="1"/>
  <c r="K2461" i="1"/>
  <c r="L2461" i="1"/>
  <c r="M2461" i="1"/>
  <c r="A2461" i="1"/>
  <c r="N2461" i="1"/>
  <c r="O2469" i="1"/>
  <c r="P2469" i="1"/>
  <c r="Q2469" i="1"/>
  <c r="J2469" i="1"/>
  <c r="R2469" i="1"/>
  <c r="K2469" i="1"/>
  <c r="L2469" i="1"/>
  <c r="M2469" i="1"/>
  <c r="N2469" i="1"/>
  <c r="A2469" i="1"/>
  <c r="O2485" i="1"/>
  <c r="P2485" i="1"/>
  <c r="Q2485" i="1"/>
  <c r="J2485" i="1"/>
  <c r="R2485" i="1"/>
  <c r="K2485" i="1"/>
  <c r="L2485" i="1"/>
  <c r="M2485" i="1"/>
  <c r="N2485" i="1"/>
  <c r="A2485" i="1"/>
  <c r="O2501" i="1"/>
  <c r="P2501" i="1"/>
  <c r="Q2501" i="1"/>
  <c r="J2501" i="1"/>
  <c r="R2501" i="1"/>
  <c r="K2501" i="1"/>
  <c r="L2501" i="1"/>
  <c r="M2501" i="1"/>
  <c r="N2501" i="1"/>
  <c r="A2501" i="1"/>
  <c r="O2517" i="1"/>
  <c r="P2517" i="1"/>
  <c r="Q2517" i="1"/>
  <c r="J2517" i="1"/>
  <c r="R2517" i="1"/>
  <c r="K2517" i="1"/>
  <c r="L2517" i="1"/>
  <c r="M2517" i="1"/>
  <c r="N2517" i="1"/>
  <c r="A2517" i="1"/>
  <c r="O2533" i="1"/>
  <c r="P2533" i="1"/>
  <c r="Q2533" i="1"/>
  <c r="J2533" i="1"/>
  <c r="R2533" i="1"/>
  <c r="K2533" i="1"/>
  <c r="L2533" i="1"/>
  <c r="M2533" i="1"/>
  <c r="N2533" i="1"/>
  <c r="A2533" i="1"/>
  <c r="O2549" i="1"/>
  <c r="P2549" i="1"/>
  <c r="Q2549" i="1"/>
  <c r="J2549" i="1"/>
  <c r="R2549" i="1"/>
  <c r="K2549" i="1"/>
  <c r="L2549" i="1"/>
  <c r="M2549" i="1"/>
  <c r="N2549" i="1"/>
  <c r="A2549" i="1"/>
  <c r="O2557" i="1"/>
  <c r="P2557" i="1"/>
  <c r="Q2557" i="1"/>
  <c r="J2557" i="1"/>
  <c r="R2557" i="1"/>
  <c r="K2557" i="1"/>
  <c r="L2557" i="1"/>
  <c r="M2557" i="1"/>
  <c r="N2557" i="1"/>
  <c r="A2557" i="1"/>
  <c r="K2573" i="1"/>
  <c r="L2573" i="1"/>
  <c r="M2573" i="1"/>
  <c r="N2573" i="1"/>
  <c r="O2573" i="1"/>
  <c r="P2573" i="1"/>
  <c r="Q2573" i="1"/>
  <c r="J2573" i="1"/>
  <c r="R2573" i="1"/>
  <c r="A2573" i="1"/>
  <c r="M2581" i="1"/>
  <c r="N2581" i="1"/>
  <c r="O2581" i="1"/>
  <c r="P2581" i="1"/>
  <c r="Q2581" i="1"/>
  <c r="J2581" i="1"/>
  <c r="R2581" i="1"/>
  <c r="K2581" i="1"/>
  <c r="L2581" i="1"/>
  <c r="A2581" i="1"/>
  <c r="M2589" i="1"/>
  <c r="N2589" i="1"/>
  <c r="O2589" i="1"/>
  <c r="P2589" i="1"/>
  <c r="Q2589" i="1"/>
  <c r="J2589" i="1"/>
  <c r="R2589" i="1"/>
  <c r="K2589" i="1"/>
  <c r="L2589" i="1"/>
  <c r="A2589" i="1"/>
  <c r="M2605" i="1"/>
  <c r="N2605" i="1"/>
  <c r="O2605" i="1"/>
  <c r="P2605" i="1"/>
  <c r="Q2605" i="1"/>
  <c r="J2605" i="1"/>
  <c r="R2605" i="1"/>
  <c r="K2605" i="1"/>
  <c r="L2605" i="1"/>
  <c r="A2605" i="1"/>
  <c r="M2613" i="1"/>
  <c r="N2613" i="1"/>
  <c r="O2613" i="1"/>
  <c r="P2613" i="1"/>
  <c r="Q2613" i="1"/>
  <c r="J2613" i="1"/>
  <c r="R2613" i="1"/>
  <c r="K2613" i="1"/>
  <c r="L2613" i="1"/>
  <c r="A2613" i="1"/>
  <c r="M2621" i="1"/>
  <c r="N2621" i="1"/>
  <c r="O2621" i="1"/>
  <c r="P2621" i="1"/>
  <c r="Q2621" i="1"/>
  <c r="J2621" i="1"/>
  <c r="R2621" i="1"/>
  <c r="K2621" i="1"/>
  <c r="L2621" i="1"/>
  <c r="A2621" i="1"/>
  <c r="M2629" i="1"/>
  <c r="N2629" i="1"/>
  <c r="O2629" i="1"/>
  <c r="P2629" i="1"/>
  <c r="Q2629" i="1"/>
  <c r="J2629" i="1"/>
  <c r="R2629" i="1"/>
  <c r="K2629" i="1"/>
  <c r="L2629" i="1"/>
  <c r="A2629" i="1"/>
  <c r="M2637" i="1"/>
  <c r="N2637" i="1"/>
  <c r="O2637" i="1"/>
  <c r="P2637" i="1"/>
  <c r="Q2637" i="1"/>
  <c r="J2637" i="1"/>
  <c r="R2637" i="1"/>
  <c r="K2637" i="1"/>
  <c r="L2637" i="1"/>
  <c r="A2637" i="1"/>
  <c r="M2645" i="1"/>
  <c r="N2645" i="1"/>
  <c r="O2645" i="1"/>
  <c r="P2645" i="1"/>
  <c r="Q2645" i="1"/>
  <c r="J2645" i="1"/>
  <c r="R2645" i="1"/>
  <c r="K2645" i="1"/>
  <c r="L2645" i="1"/>
  <c r="A2645" i="1"/>
  <c r="M2653" i="1"/>
  <c r="N2653" i="1"/>
  <c r="O2653" i="1"/>
  <c r="P2653" i="1"/>
  <c r="Q2653" i="1"/>
  <c r="J2653" i="1"/>
  <c r="R2653" i="1"/>
  <c r="L2653" i="1"/>
  <c r="K2653" i="1"/>
  <c r="A2653" i="1"/>
  <c r="M2661" i="1"/>
  <c r="N2661" i="1"/>
  <c r="O2661" i="1"/>
  <c r="P2661" i="1"/>
  <c r="Q2661" i="1"/>
  <c r="J2661" i="1"/>
  <c r="R2661" i="1"/>
  <c r="K2661" i="1"/>
  <c r="L2661" i="1"/>
  <c r="A2661" i="1"/>
  <c r="M2669" i="1"/>
  <c r="N2669" i="1"/>
  <c r="O2669" i="1"/>
  <c r="P2669" i="1"/>
  <c r="Q2669" i="1"/>
  <c r="J2669" i="1"/>
  <c r="R2669" i="1"/>
  <c r="K2669" i="1"/>
  <c r="L2669" i="1"/>
  <c r="A2669" i="1"/>
  <c r="M2677" i="1"/>
  <c r="N2677" i="1"/>
  <c r="O2677" i="1"/>
  <c r="P2677" i="1"/>
  <c r="Q2677" i="1"/>
  <c r="J2677" i="1"/>
  <c r="R2677" i="1"/>
  <c r="K2677" i="1"/>
  <c r="L2677" i="1"/>
  <c r="A2677" i="1"/>
  <c r="M2685" i="1"/>
  <c r="N2685" i="1"/>
  <c r="O2685" i="1"/>
  <c r="P2685" i="1"/>
  <c r="Q2685" i="1"/>
  <c r="J2685" i="1"/>
  <c r="R2685" i="1"/>
  <c r="K2685" i="1"/>
  <c r="L2685" i="1"/>
  <c r="A2685" i="1"/>
  <c r="M2693" i="1"/>
  <c r="N2693" i="1"/>
  <c r="O2693" i="1"/>
  <c r="P2693" i="1"/>
  <c r="Q2693" i="1"/>
  <c r="J2693" i="1"/>
  <c r="R2693" i="1"/>
  <c r="K2693" i="1"/>
  <c r="L2693" i="1"/>
  <c r="A2693" i="1"/>
  <c r="J241" i="1"/>
  <c r="K241" i="1"/>
  <c r="L241" i="1"/>
  <c r="M241" i="1"/>
  <c r="N241" i="1"/>
  <c r="O241" i="1"/>
  <c r="P241" i="1"/>
  <c r="A241" i="1"/>
  <c r="C243" i="1"/>
  <c r="C242" i="1"/>
  <c r="B17" i="10"/>
  <c r="C637" i="1"/>
  <c r="C638" i="1"/>
  <c r="C639" i="1"/>
  <c r="C640" i="1"/>
  <c r="C641" i="1"/>
  <c r="C642" i="1"/>
  <c r="B642" i="1" s="1"/>
  <c r="C643" i="1"/>
  <c r="B643" i="1" s="1"/>
  <c r="C644" i="1"/>
  <c r="C645" i="1"/>
  <c r="C646" i="1"/>
  <c r="C647" i="1"/>
  <c r="C648" i="1"/>
  <c r="C650" i="1"/>
  <c r="C651" i="1"/>
  <c r="C652" i="1"/>
  <c r="C653" i="1"/>
  <c r="C654" i="1"/>
  <c r="C655" i="1"/>
  <c r="C656" i="1"/>
  <c r="C657" i="1"/>
  <c r="C658" i="1"/>
  <c r="B658" i="1" s="1"/>
  <c r="B659" i="1"/>
  <c r="C636" i="1"/>
  <c r="J635" i="1"/>
  <c r="K635" i="1"/>
  <c r="L635" i="1"/>
  <c r="M635" i="1"/>
  <c r="N635" i="1"/>
  <c r="O635" i="1"/>
  <c r="P635" i="1"/>
  <c r="Q635" i="1"/>
  <c r="R635" i="1"/>
  <c r="A635" i="1"/>
  <c r="C843" i="1"/>
  <c r="B843" i="1" s="1"/>
  <c r="C842" i="1"/>
  <c r="B842" i="1" s="1"/>
  <c r="C841" i="1"/>
  <c r="B841" i="1" s="1"/>
  <c r="C840" i="1"/>
  <c r="B840" i="1" s="1"/>
  <c r="C839" i="1"/>
  <c r="B839" i="1" s="1"/>
  <c r="C838" i="1"/>
  <c r="B838" i="1" s="1"/>
  <c r="C837" i="1"/>
  <c r="B837" i="1" s="1"/>
  <c r="C836" i="1"/>
  <c r="B836" i="1" s="1"/>
  <c r="C835" i="1"/>
  <c r="B835" i="1" s="1"/>
  <c r="C834" i="1"/>
  <c r="B834" i="1" s="1"/>
  <c r="C833" i="1"/>
  <c r="B833" i="1" s="1"/>
  <c r="C832" i="1"/>
  <c r="B832" i="1" s="1"/>
  <c r="C831" i="1"/>
  <c r="B831" i="1" s="1"/>
  <c r="C830" i="1"/>
  <c r="B830" i="1" s="1"/>
  <c r="C829" i="1"/>
  <c r="B829" i="1" s="1"/>
  <c r="C828" i="1"/>
  <c r="B828" i="1" s="1"/>
  <c r="C827" i="1"/>
  <c r="B827" i="1" s="1"/>
  <c r="C826" i="1"/>
  <c r="B826" i="1" s="1"/>
  <c r="C825" i="1"/>
  <c r="B825" i="1" s="1"/>
  <c r="C824" i="1"/>
  <c r="B824" i="1" s="1"/>
  <c r="C823" i="1"/>
  <c r="B823" i="1" s="1"/>
  <c r="C822" i="1"/>
  <c r="B822" i="1" s="1"/>
  <c r="C821" i="1"/>
  <c r="B821" i="1" s="1"/>
  <c r="C820" i="1"/>
  <c r="B820" i="1" s="1"/>
  <c r="C819" i="1"/>
  <c r="B819" i="1" s="1"/>
  <c r="C818" i="1"/>
  <c r="B818" i="1" s="1"/>
  <c r="C817" i="1"/>
  <c r="B817" i="1" s="1"/>
  <c r="C816" i="1"/>
  <c r="B816" i="1" s="1"/>
  <c r="C815" i="1"/>
  <c r="B815" i="1" s="1"/>
  <c r="C814" i="1"/>
  <c r="B814" i="1" s="1"/>
  <c r="C813" i="1"/>
  <c r="B813" i="1" s="1"/>
  <c r="C812" i="1"/>
  <c r="B812" i="1" s="1"/>
  <c r="C811" i="1"/>
  <c r="B811" i="1" s="1"/>
  <c r="C810" i="1"/>
  <c r="B810" i="1" s="1"/>
  <c r="C809" i="1"/>
  <c r="B809" i="1" s="1"/>
  <c r="C808" i="1"/>
  <c r="B808" i="1" s="1"/>
  <c r="C807" i="1"/>
  <c r="B807" i="1" s="1"/>
  <c r="C806" i="1"/>
  <c r="B806" i="1" s="1"/>
  <c r="C805" i="1"/>
  <c r="B805" i="1" s="1"/>
  <c r="C804" i="1"/>
  <c r="B804" i="1" s="1"/>
  <c r="C803" i="1"/>
  <c r="B803" i="1" s="1"/>
  <c r="C802" i="1"/>
  <c r="B802" i="1" s="1"/>
  <c r="C801" i="1"/>
  <c r="B801" i="1" s="1"/>
  <c r="C800" i="1"/>
  <c r="B800" i="1" s="1"/>
  <c r="C799" i="1"/>
  <c r="B799" i="1" s="1"/>
  <c r="C798" i="1"/>
  <c r="B798" i="1" s="1"/>
  <c r="C797" i="1"/>
  <c r="B797" i="1" s="1"/>
  <c r="C796" i="1"/>
  <c r="B796" i="1" s="1"/>
  <c r="C795" i="1"/>
  <c r="B795" i="1" s="1"/>
  <c r="C794" i="1"/>
  <c r="B794" i="1" s="1"/>
  <c r="C793" i="1"/>
  <c r="B793" i="1" s="1"/>
  <c r="C792" i="1"/>
  <c r="B792" i="1" s="1"/>
  <c r="C791" i="1"/>
  <c r="B791" i="1" s="1"/>
  <c r="C790" i="1"/>
  <c r="B790" i="1" s="1"/>
  <c r="C789" i="1"/>
  <c r="B789" i="1" s="1"/>
  <c r="C788" i="1"/>
  <c r="B788" i="1" s="1"/>
  <c r="C787" i="1"/>
  <c r="B787" i="1" s="1"/>
  <c r="C786" i="1"/>
  <c r="B786" i="1" s="1"/>
  <c r="C785" i="1"/>
  <c r="B785" i="1" s="1"/>
  <c r="C784" i="1"/>
  <c r="B784" i="1" s="1"/>
  <c r="C783" i="1"/>
  <c r="B783" i="1" s="1"/>
  <c r="C782" i="1"/>
  <c r="B782" i="1" s="1"/>
  <c r="C781" i="1"/>
  <c r="B781" i="1" s="1"/>
  <c r="C780" i="1"/>
  <c r="B780" i="1" s="1"/>
  <c r="C779" i="1"/>
  <c r="B779" i="1" s="1"/>
  <c r="C778" i="1"/>
  <c r="B778" i="1" s="1"/>
  <c r="C777" i="1"/>
  <c r="B777" i="1" s="1"/>
  <c r="C776" i="1"/>
  <c r="B776" i="1" s="1"/>
  <c r="C775" i="1"/>
  <c r="B775" i="1" s="1"/>
  <c r="C774" i="1"/>
  <c r="B774" i="1" s="1"/>
  <c r="C773" i="1"/>
  <c r="B773" i="1" s="1"/>
  <c r="C772" i="1"/>
  <c r="B772" i="1" s="1"/>
  <c r="C771" i="1"/>
  <c r="B771" i="1" s="1"/>
  <c r="C770" i="1"/>
  <c r="B770" i="1" s="1"/>
  <c r="C769" i="1"/>
  <c r="B769" i="1" s="1"/>
  <c r="C768" i="1"/>
  <c r="B768" i="1" s="1"/>
  <c r="C767" i="1"/>
  <c r="B767" i="1" s="1"/>
  <c r="C766" i="1"/>
  <c r="B766" i="1" s="1"/>
  <c r="C765" i="1"/>
  <c r="B765" i="1" s="1"/>
  <c r="C764" i="1"/>
  <c r="B764" i="1" s="1"/>
  <c r="C763" i="1"/>
  <c r="B763" i="1" s="1"/>
  <c r="C762" i="1"/>
  <c r="B762" i="1" s="1"/>
  <c r="C761" i="1"/>
  <c r="B761" i="1" s="1"/>
  <c r="C760" i="1"/>
  <c r="B760" i="1" s="1"/>
  <c r="C759" i="1"/>
  <c r="B759" i="1" s="1"/>
  <c r="C758" i="1"/>
  <c r="B758" i="1" s="1"/>
  <c r="C757" i="1"/>
  <c r="B757" i="1" s="1"/>
  <c r="C756" i="1"/>
  <c r="B756" i="1" s="1"/>
  <c r="C755" i="1"/>
  <c r="B755" i="1" s="1"/>
  <c r="C754" i="1"/>
  <c r="B754" i="1" s="1"/>
  <c r="C753" i="1"/>
  <c r="B753" i="1" s="1"/>
  <c r="C752" i="1"/>
  <c r="B752" i="1" s="1"/>
  <c r="C751" i="1"/>
  <c r="B751" i="1" s="1"/>
  <c r="C750" i="1"/>
  <c r="B750" i="1" s="1"/>
  <c r="C749" i="1"/>
  <c r="B749" i="1" s="1"/>
  <c r="C748" i="1"/>
  <c r="B748" i="1" s="1"/>
  <c r="C747" i="1"/>
  <c r="B747" i="1" s="1"/>
  <c r="C746" i="1"/>
  <c r="B746" i="1" s="1"/>
  <c r="C745" i="1"/>
  <c r="B745" i="1" s="1"/>
  <c r="C744" i="1"/>
  <c r="B744" i="1" s="1"/>
  <c r="C743" i="1"/>
  <c r="B743" i="1" s="1"/>
  <c r="C742" i="1"/>
  <c r="B742" i="1" s="1"/>
  <c r="C741" i="1"/>
  <c r="B741" i="1" s="1"/>
  <c r="C740" i="1"/>
  <c r="B740" i="1" s="1"/>
  <c r="C739" i="1"/>
  <c r="B739" i="1" s="1"/>
  <c r="C738" i="1"/>
  <c r="B738" i="1" s="1"/>
  <c r="C737" i="1"/>
  <c r="B737" i="1" s="1"/>
  <c r="C736" i="1"/>
  <c r="B736" i="1" s="1"/>
  <c r="C735" i="1"/>
  <c r="B735" i="1" s="1"/>
  <c r="C734" i="1"/>
  <c r="B734" i="1" s="1"/>
  <c r="C733" i="1"/>
  <c r="B733" i="1" s="1"/>
  <c r="C732" i="1"/>
  <c r="B732" i="1" s="1"/>
  <c r="C731" i="1"/>
  <c r="B731" i="1" s="1"/>
  <c r="C730" i="1"/>
  <c r="B730" i="1" s="1"/>
  <c r="C729" i="1"/>
  <c r="B729" i="1" s="1"/>
  <c r="C728" i="1"/>
  <c r="B728" i="1" s="1"/>
  <c r="C727" i="1"/>
  <c r="B727" i="1" s="1"/>
  <c r="C726" i="1"/>
  <c r="B726" i="1" s="1"/>
  <c r="C725" i="1"/>
  <c r="B725" i="1" s="1"/>
  <c r="C724" i="1"/>
  <c r="B724" i="1" s="1"/>
  <c r="C723" i="1"/>
  <c r="B723" i="1" s="1"/>
  <c r="C722" i="1"/>
  <c r="B722" i="1" s="1"/>
  <c r="C721" i="1"/>
  <c r="B721" i="1" s="1"/>
  <c r="C720" i="1"/>
  <c r="B720" i="1" s="1"/>
  <c r="C719" i="1"/>
  <c r="B719" i="1" s="1"/>
  <c r="C718" i="1"/>
  <c r="B718" i="1" s="1"/>
  <c r="C717" i="1"/>
  <c r="B717" i="1" s="1"/>
  <c r="C716" i="1"/>
  <c r="B716" i="1" s="1"/>
  <c r="C715" i="1"/>
  <c r="B715" i="1" s="1"/>
  <c r="C714" i="1"/>
  <c r="B714" i="1" s="1"/>
  <c r="C713" i="1"/>
  <c r="B713" i="1" s="1"/>
  <c r="C712" i="1"/>
  <c r="B712" i="1" s="1"/>
  <c r="C711" i="1"/>
  <c r="B711" i="1" s="1"/>
  <c r="C710" i="1"/>
  <c r="B710" i="1" s="1"/>
  <c r="C709" i="1"/>
  <c r="B709" i="1" s="1"/>
  <c r="C708" i="1"/>
  <c r="B708" i="1" s="1"/>
  <c r="C707" i="1"/>
  <c r="B707" i="1" s="1"/>
  <c r="C706" i="1"/>
  <c r="B706" i="1" s="1"/>
  <c r="C705" i="1"/>
  <c r="B705" i="1" s="1"/>
  <c r="C704" i="1"/>
  <c r="B704" i="1" s="1"/>
  <c r="C703" i="1"/>
  <c r="B703" i="1" s="1"/>
  <c r="C702" i="1"/>
  <c r="B702" i="1" s="1"/>
  <c r="C701" i="1"/>
  <c r="B701" i="1" s="1"/>
  <c r="C700" i="1"/>
  <c r="B700" i="1" s="1"/>
  <c r="C699" i="1"/>
  <c r="B699" i="1" s="1"/>
  <c r="C698" i="1"/>
  <c r="B698" i="1" s="1"/>
  <c r="C697" i="1"/>
  <c r="B697" i="1" s="1"/>
  <c r="C696" i="1"/>
  <c r="B696" i="1" s="1"/>
  <c r="C695" i="1"/>
  <c r="B695" i="1" s="1"/>
  <c r="C694" i="1"/>
  <c r="B694" i="1" s="1"/>
  <c r="C693" i="1"/>
  <c r="B693" i="1" s="1"/>
  <c r="C692" i="1"/>
  <c r="B692" i="1" s="1"/>
  <c r="C691" i="1"/>
  <c r="B691" i="1" s="1"/>
  <c r="C690" i="1"/>
  <c r="B690" i="1" s="1"/>
  <c r="C689" i="1"/>
  <c r="B689" i="1" s="1"/>
  <c r="C688" i="1"/>
  <c r="B688" i="1" s="1"/>
  <c r="C687" i="1"/>
  <c r="B687" i="1" s="1"/>
  <c r="C686" i="1"/>
  <c r="B686" i="1" s="1"/>
  <c r="C685" i="1"/>
  <c r="B685" i="1" s="1"/>
  <c r="C684" i="1"/>
  <c r="B684" i="1" s="1"/>
  <c r="C683" i="1"/>
  <c r="B683" i="1" s="1"/>
  <c r="C682" i="1"/>
  <c r="B682" i="1" s="1"/>
  <c r="C681" i="1"/>
  <c r="B681" i="1" s="1"/>
  <c r="C680" i="1"/>
  <c r="B680" i="1" s="1"/>
  <c r="C679" i="1"/>
  <c r="B679" i="1" s="1"/>
  <c r="C678" i="1"/>
  <c r="B678" i="1" s="1"/>
  <c r="C677" i="1"/>
  <c r="B677" i="1" s="1"/>
  <c r="B676" i="1"/>
  <c r="C675" i="1"/>
  <c r="B675" i="1" s="1"/>
  <c r="C674" i="1"/>
  <c r="B674" i="1" s="1"/>
  <c r="C673" i="1"/>
  <c r="B673" i="1" s="1"/>
  <c r="B672" i="1"/>
  <c r="C671" i="1"/>
  <c r="B671" i="1" s="1"/>
  <c r="C670" i="1"/>
  <c r="B670" i="1" s="1"/>
  <c r="C663" i="1"/>
  <c r="B663" i="1" s="1"/>
  <c r="C662" i="1"/>
  <c r="B662" i="1" s="1"/>
  <c r="C664" i="1"/>
  <c r="B664" i="1" s="1"/>
  <c r="K636" i="1" l="1"/>
  <c r="B636" i="1"/>
  <c r="A655" i="1"/>
  <c r="B655" i="1"/>
  <c r="J637" i="1"/>
  <c r="B637" i="1"/>
  <c r="R653" i="1"/>
  <c r="B653" i="1"/>
  <c r="J652" i="1"/>
  <c r="B652" i="1"/>
  <c r="P651" i="1"/>
  <c r="B651" i="1"/>
  <c r="A640" i="1"/>
  <c r="B640" i="1"/>
  <c r="K650" i="1"/>
  <c r="B650" i="1"/>
  <c r="A656" i="1"/>
  <c r="B656" i="1"/>
  <c r="O654" i="1"/>
  <c r="B654" i="1"/>
  <c r="N649" i="1"/>
  <c r="B649" i="1"/>
  <c r="K242" i="1"/>
  <c r="B242" i="1"/>
  <c r="R648" i="1"/>
  <c r="B648" i="1"/>
  <c r="L647" i="1"/>
  <c r="B647" i="1"/>
  <c r="A641" i="1"/>
  <c r="B641" i="1"/>
  <c r="O639" i="1"/>
  <c r="B639" i="1"/>
  <c r="M638" i="1"/>
  <c r="B638" i="1"/>
  <c r="K646" i="1"/>
  <c r="B646" i="1"/>
  <c r="A645" i="1"/>
  <c r="B645" i="1"/>
  <c r="K657" i="1"/>
  <c r="B657" i="1"/>
  <c r="L243" i="1"/>
  <c r="B243" i="1"/>
  <c r="A644" i="1"/>
  <c r="B644" i="1"/>
  <c r="J680" i="1"/>
  <c r="R680" i="1"/>
  <c r="N680" i="1"/>
  <c r="O680" i="1"/>
  <c r="P680" i="1"/>
  <c r="Q680" i="1"/>
  <c r="K680" i="1"/>
  <c r="L680" i="1"/>
  <c r="M680" i="1"/>
  <c r="A680" i="1"/>
  <c r="J704" i="1"/>
  <c r="R704" i="1"/>
  <c r="N704" i="1"/>
  <c r="P704" i="1"/>
  <c r="Q704" i="1"/>
  <c r="L704" i="1"/>
  <c r="M704" i="1"/>
  <c r="O704" i="1"/>
  <c r="K704" i="1"/>
  <c r="A704" i="1"/>
  <c r="K736" i="1"/>
  <c r="N736" i="1"/>
  <c r="O736" i="1"/>
  <c r="Q736" i="1"/>
  <c r="R736" i="1"/>
  <c r="L736" i="1"/>
  <c r="M736" i="1"/>
  <c r="J736" i="1"/>
  <c r="P736" i="1"/>
  <c r="A736" i="1"/>
  <c r="N776" i="1"/>
  <c r="O776" i="1"/>
  <c r="P776" i="1"/>
  <c r="Q776" i="1"/>
  <c r="J776" i="1"/>
  <c r="M776" i="1"/>
  <c r="K776" i="1"/>
  <c r="L776" i="1"/>
  <c r="R776" i="1"/>
  <c r="A776" i="1"/>
  <c r="P690" i="1"/>
  <c r="L690" i="1"/>
  <c r="M690" i="1"/>
  <c r="N690" i="1"/>
  <c r="O690" i="1"/>
  <c r="R690" i="1"/>
  <c r="J690" i="1"/>
  <c r="K690" i="1"/>
  <c r="Q690" i="1"/>
  <c r="A690" i="1"/>
  <c r="P698" i="1"/>
  <c r="L698" i="1"/>
  <c r="M698" i="1"/>
  <c r="N698" i="1"/>
  <c r="O698" i="1"/>
  <c r="J698" i="1"/>
  <c r="K698" i="1"/>
  <c r="Q698" i="1"/>
  <c r="R698" i="1"/>
  <c r="A698" i="1"/>
  <c r="Q722" i="1"/>
  <c r="L722" i="1"/>
  <c r="M722" i="1"/>
  <c r="N722" i="1"/>
  <c r="J722" i="1"/>
  <c r="K722" i="1"/>
  <c r="P722" i="1"/>
  <c r="R722" i="1"/>
  <c r="O722" i="1"/>
  <c r="A722" i="1"/>
  <c r="Q754" i="1"/>
  <c r="L754" i="1"/>
  <c r="M754" i="1"/>
  <c r="J754" i="1"/>
  <c r="K754" i="1"/>
  <c r="N754" i="1"/>
  <c r="P754" i="1"/>
  <c r="O754" i="1"/>
  <c r="R754" i="1"/>
  <c r="A754" i="1"/>
  <c r="L778" i="1"/>
  <c r="M778" i="1"/>
  <c r="N778" i="1"/>
  <c r="O778" i="1"/>
  <c r="Q778" i="1"/>
  <c r="R778" i="1"/>
  <c r="K778" i="1"/>
  <c r="J778" i="1"/>
  <c r="P778" i="1"/>
  <c r="A778" i="1"/>
  <c r="L794" i="1"/>
  <c r="M794" i="1"/>
  <c r="N794" i="1"/>
  <c r="O794" i="1"/>
  <c r="Q794" i="1"/>
  <c r="R794" i="1"/>
  <c r="K794" i="1"/>
  <c r="P794" i="1"/>
  <c r="J794" i="1"/>
  <c r="A794" i="1"/>
  <c r="L810" i="1"/>
  <c r="Q810" i="1"/>
  <c r="R810" i="1"/>
  <c r="J810" i="1"/>
  <c r="K810" i="1"/>
  <c r="O810" i="1"/>
  <c r="M810" i="1"/>
  <c r="N810" i="1"/>
  <c r="P810" i="1"/>
  <c r="A810" i="1"/>
  <c r="P833" i="1"/>
  <c r="Q833" i="1"/>
  <c r="J833" i="1"/>
  <c r="R833" i="1"/>
  <c r="K833" i="1"/>
  <c r="L833" i="1"/>
  <c r="M833" i="1"/>
  <c r="N833" i="1"/>
  <c r="O833" i="1"/>
  <c r="A833" i="1"/>
  <c r="M677" i="1"/>
  <c r="Q677" i="1"/>
  <c r="J677" i="1"/>
  <c r="R677" i="1"/>
  <c r="K677" i="1"/>
  <c r="L677" i="1"/>
  <c r="N677" i="1"/>
  <c r="O677" i="1"/>
  <c r="P677" i="1"/>
  <c r="A677" i="1"/>
  <c r="L670" i="1"/>
  <c r="P670" i="1"/>
  <c r="Q670" i="1"/>
  <c r="J670" i="1"/>
  <c r="R670" i="1"/>
  <c r="K670" i="1"/>
  <c r="M670" i="1"/>
  <c r="N670" i="1"/>
  <c r="O670" i="1"/>
  <c r="A670" i="1"/>
  <c r="L686" i="1"/>
  <c r="P686" i="1"/>
  <c r="Q686" i="1"/>
  <c r="J686" i="1"/>
  <c r="R686" i="1"/>
  <c r="K686" i="1"/>
  <c r="M686" i="1"/>
  <c r="N686" i="1"/>
  <c r="O686" i="1"/>
  <c r="A686" i="1"/>
  <c r="L702" i="1"/>
  <c r="P702" i="1"/>
  <c r="J702" i="1"/>
  <c r="R702" i="1"/>
  <c r="K702" i="1"/>
  <c r="N702" i="1"/>
  <c r="O702" i="1"/>
  <c r="Q702" i="1"/>
  <c r="M702" i="1"/>
  <c r="A702" i="1"/>
  <c r="L710" i="1"/>
  <c r="J710" i="1"/>
  <c r="R710" i="1"/>
  <c r="M710" i="1"/>
  <c r="N710" i="1"/>
  <c r="O710" i="1"/>
  <c r="P710" i="1"/>
  <c r="Q710" i="1"/>
  <c r="K710" i="1"/>
  <c r="A710" i="1"/>
  <c r="M726" i="1"/>
  <c r="P726" i="1"/>
  <c r="Q726" i="1"/>
  <c r="J726" i="1"/>
  <c r="R726" i="1"/>
  <c r="L726" i="1"/>
  <c r="N726" i="1"/>
  <c r="O726" i="1"/>
  <c r="K726" i="1"/>
  <c r="A726" i="1"/>
  <c r="M734" i="1"/>
  <c r="P734" i="1"/>
  <c r="Q734" i="1"/>
  <c r="J734" i="1"/>
  <c r="K734" i="1"/>
  <c r="L734" i="1"/>
  <c r="N734" i="1"/>
  <c r="R734" i="1"/>
  <c r="O734" i="1"/>
  <c r="A734" i="1"/>
  <c r="M750" i="1"/>
  <c r="P750" i="1"/>
  <c r="Q750" i="1"/>
  <c r="J750" i="1"/>
  <c r="K750" i="1"/>
  <c r="N750" i="1"/>
  <c r="L750" i="1"/>
  <c r="O750" i="1"/>
  <c r="R750" i="1"/>
  <c r="A750" i="1"/>
  <c r="P766" i="1"/>
  <c r="Q766" i="1"/>
  <c r="J766" i="1"/>
  <c r="R766" i="1"/>
  <c r="K766" i="1"/>
  <c r="M766" i="1"/>
  <c r="N766" i="1"/>
  <c r="O766" i="1"/>
  <c r="L766" i="1"/>
  <c r="A766" i="1"/>
  <c r="P782" i="1"/>
  <c r="Q782" i="1"/>
  <c r="J782" i="1"/>
  <c r="R782" i="1"/>
  <c r="K782" i="1"/>
  <c r="M782" i="1"/>
  <c r="N782" i="1"/>
  <c r="O782" i="1"/>
  <c r="L782" i="1"/>
  <c r="A782" i="1"/>
  <c r="P814" i="1"/>
  <c r="R814" i="1"/>
  <c r="J814" i="1"/>
  <c r="K814" i="1"/>
  <c r="L814" i="1"/>
  <c r="O814" i="1"/>
  <c r="Q814" i="1"/>
  <c r="N814" i="1"/>
  <c r="M814" i="1"/>
  <c r="A814" i="1"/>
  <c r="K671" i="1"/>
  <c r="O671" i="1"/>
  <c r="P671" i="1"/>
  <c r="Q671" i="1"/>
  <c r="J671" i="1"/>
  <c r="R671" i="1"/>
  <c r="L671" i="1"/>
  <c r="M671" i="1"/>
  <c r="N671" i="1"/>
  <c r="A671" i="1"/>
  <c r="K679" i="1"/>
  <c r="O679" i="1"/>
  <c r="P679" i="1"/>
  <c r="Q679" i="1"/>
  <c r="J679" i="1"/>
  <c r="R679" i="1"/>
  <c r="L679" i="1"/>
  <c r="M679" i="1"/>
  <c r="N679" i="1"/>
  <c r="A679" i="1"/>
  <c r="K687" i="1"/>
  <c r="O687" i="1"/>
  <c r="P687" i="1"/>
  <c r="Q687" i="1"/>
  <c r="J687" i="1"/>
  <c r="R687" i="1"/>
  <c r="L687" i="1"/>
  <c r="M687" i="1"/>
  <c r="N687" i="1"/>
  <c r="A687" i="1"/>
  <c r="K695" i="1"/>
  <c r="O695" i="1"/>
  <c r="P695" i="1"/>
  <c r="Q695" i="1"/>
  <c r="J695" i="1"/>
  <c r="R695" i="1"/>
  <c r="N695" i="1"/>
  <c r="L695" i="1"/>
  <c r="M695" i="1"/>
  <c r="A695" i="1"/>
  <c r="K703" i="1"/>
  <c r="O703" i="1"/>
  <c r="Q703" i="1"/>
  <c r="J703" i="1"/>
  <c r="R703" i="1"/>
  <c r="L703" i="1"/>
  <c r="M703" i="1"/>
  <c r="N703" i="1"/>
  <c r="P703" i="1"/>
  <c r="A703" i="1"/>
  <c r="K711" i="1"/>
  <c r="Q711" i="1"/>
  <c r="N711" i="1"/>
  <c r="O711" i="1"/>
  <c r="R711" i="1"/>
  <c r="J711" i="1"/>
  <c r="M711" i="1"/>
  <c r="P711" i="1"/>
  <c r="L711" i="1"/>
  <c r="A711" i="1"/>
  <c r="L719" i="1"/>
  <c r="O719" i="1"/>
  <c r="P719" i="1"/>
  <c r="Q719" i="1"/>
  <c r="R719" i="1"/>
  <c r="K719" i="1"/>
  <c r="M719" i="1"/>
  <c r="N719" i="1"/>
  <c r="J719" i="1"/>
  <c r="A719" i="1"/>
  <c r="L727" i="1"/>
  <c r="O727" i="1"/>
  <c r="P727" i="1"/>
  <c r="Q727" i="1"/>
  <c r="J727" i="1"/>
  <c r="K727" i="1"/>
  <c r="M727" i="1"/>
  <c r="N727" i="1"/>
  <c r="R727" i="1"/>
  <c r="A727" i="1"/>
  <c r="L735" i="1"/>
  <c r="O735" i="1"/>
  <c r="P735" i="1"/>
  <c r="M735" i="1"/>
  <c r="N735" i="1"/>
  <c r="Q735" i="1"/>
  <c r="R735" i="1"/>
  <c r="J735" i="1"/>
  <c r="K735" i="1"/>
  <c r="A735" i="1"/>
  <c r="L743" i="1"/>
  <c r="O743" i="1"/>
  <c r="P743" i="1"/>
  <c r="R743" i="1"/>
  <c r="J743" i="1"/>
  <c r="M743" i="1"/>
  <c r="N743" i="1"/>
  <c r="K743" i="1"/>
  <c r="Q743" i="1"/>
  <c r="A743" i="1"/>
  <c r="L751" i="1"/>
  <c r="O751" i="1"/>
  <c r="P751" i="1"/>
  <c r="J751" i="1"/>
  <c r="K751" i="1"/>
  <c r="M751" i="1"/>
  <c r="N751" i="1"/>
  <c r="R751" i="1"/>
  <c r="Q751" i="1"/>
  <c r="A751" i="1"/>
  <c r="L759" i="1"/>
  <c r="O759" i="1"/>
  <c r="P759" i="1"/>
  <c r="N759" i="1"/>
  <c r="Q759" i="1"/>
  <c r="R759" i="1"/>
  <c r="M759" i="1"/>
  <c r="J759" i="1"/>
  <c r="K759" i="1"/>
  <c r="A759" i="1"/>
  <c r="O767" i="1"/>
  <c r="P767" i="1"/>
  <c r="Q767" i="1"/>
  <c r="J767" i="1"/>
  <c r="R767" i="1"/>
  <c r="K767" i="1"/>
  <c r="N767" i="1"/>
  <c r="L767" i="1"/>
  <c r="M767" i="1"/>
  <c r="A767" i="1"/>
  <c r="O775" i="1"/>
  <c r="P775" i="1"/>
  <c r="Q775" i="1"/>
  <c r="J775" i="1"/>
  <c r="R775" i="1"/>
  <c r="L775" i="1"/>
  <c r="M775" i="1"/>
  <c r="N775" i="1"/>
  <c r="K775" i="1"/>
  <c r="A775" i="1"/>
  <c r="O783" i="1"/>
  <c r="P783" i="1"/>
  <c r="Q783" i="1"/>
  <c r="J783" i="1"/>
  <c r="R783" i="1"/>
  <c r="K783" i="1"/>
  <c r="N783" i="1"/>
  <c r="L783" i="1"/>
  <c r="M783" i="1"/>
  <c r="A783" i="1"/>
  <c r="O791" i="1"/>
  <c r="P791" i="1"/>
  <c r="Q791" i="1"/>
  <c r="J791" i="1"/>
  <c r="R791" i="1"/>
  <c r="L791" i="1"/>
  <c r="M791" i="1"/>
  <c r="N791" i="1"/>
  <c r="K791" i="1"/>
  <c r="A791" i="1"/>
  <c r="O799" i="1"/>
  <c r="P799" i="1"/>
  <c r="Q799" i="1"/>
  <c r="J799" i="1"/>
  <c r="R799" i="1"/>
  <c r="K799" i="1"/>
  <c r="N799" i="1"/>
  <c r="M799" i="1"/>
  <c r="L799" i="1"/>
  <c r="A799" i="1"/>
  <c r="O807" i="1"/>
  <c r="Q807" i="1"/>
  <c r="R807" i="1"/>
  <c r="J807" i="1"/>
  <c r="K807" i="1"/>
  <c r="N807" i="1"/>
  <c r="L807" i="1"/>
  <c r="M807" i="1"/>
  <c r="P807" i="1"/>
  <c r="A807" i="1"/>
  <c r="Q815" i="1"/>
  <c r="J815" i="1"/>
  <c r="R815" i="1"/>
  <c r="K815" i="1"/>
  <c r="L815" i="1"/>
  <c r="O815" i="1"/>
  <c r="M815" i="1"/>
  <c r="N815" i="1"/>
  <c r="P815" i="1"/>
  <c r="A815" i="1"/>
  <c r="Q822" i="1"/>
  <c r="J822" i="1"/>
  <c r="R822" i="1"/>
  <c r="K822" i="1"/>
  <c r="O822" i="1"/>
  <c r="L822" i="1"/>
  <c r="M822" i="1"/>
  <c r="N822" i="1"/>
  <c r="P822" i="1"/>
  <c r="A822" i="1"/>
  <c r="Q830" i="1"/>
  <c r="J830" i="1"/>
  <c r="K830" i="1"/>
  <c r="L830" i="1"/>
  <c r="M830" i="1"/>
  <c r="N830" i="1"/>
  <c r="O830" i="1"/>
  <c r="P830" i="1"/>
  <c r="R830" i="1"/>
  <c r="A830" i="1"/>
  <c r="K838" i="1"/>
  <c r="L838" i="1"/>
  <c r="M838" i="1"/>
  <c r="N838" i="1"/>
  <c r="O838" i="1"/>
  <c r="P838" i="1"/>
  <c r="R838" i="1"/>
  <c r="J838" i="1"/>
  <c r="Q838" i="1"/>
  <c r="A838" i="1"/>
  <c r="Q673" i="1"/>
  <c r="M673" i="1"/>
  <c r="N673" i="1"/>
  <c r="O673" i="1"/>
  <c r="P673" i="1"/>
  <c r="J673" i="1"/>
  <c r="K673" i="1"/>
  <c r="L673" i="1"/>
  <c r="R673" i="1"/>
  <c r="A673" i="1"/>
  <c r="Q681" i="1"/>
  <c r="M681" i="1"/>
  <c r="N681" i="1"/>
  <c r="O681" i="1"/>
  <c r="P681" i="1"/>
  <c r="L681" i="1"/>
  <c r="R681" i="1"/>
  <c r="J681" i="1"/>
  <c r="K681" i="1"/>
  <c r="A681" i="1"/>
  <c r="Q689" i="1"/>
  <c r="M689" i="1"/>
  <c r="N689" i="1"/>
  <c r="O689" i="1"/>
  <c r="P689" i="1"/>
  <c r="J689" i="1"/>
  <c r="K689" i="1"/>
  <c r="L689" i="1"/>
  <c r="R689" i="1"/>
  <c r="A689" i="1"/>
  <c r="Q697" i="1"/>
  <c r="M697" i="1"/>
  <c r="N697" i="1"/>
  <c r="O697" i="1"/>
  <c r="P697" i="1"/>
  <c r="J697" i="1"/>
  <c r="K697" i="1"/>
  <c r="R697" i="1"/>
  <c r="L697" i="1"/>
  <c r="A697" i="1"/>
  <c r="Q705" i="1"/>
  <c r="M705" i="1"/>
  <c r="O705" i="1"/>
  <c r="P705" i="1"/>
  <c r="J705" i="1"/>
  <c r="K705" i="1"/>
  <c r="L705" i="1"/>
  <c r="R705" i="1"/>
  <c r="N705" i="1"/>
  <c r="A705" i="1"/>
  <c r="Q713" i="1"/>
  <c r="O713" i="1"/>
  <c r="R713" i="1"/>
  <c r="K713" i="1"/>
  <c r="L713" i="1"/>
  <c r="M713" i="1"/>
  <c r="N713" i="1"/>
  <c r="P713" i="1"/>
  <c r="J713" i="1"/>
  <c r="A713" i="1"/>
  <c r="J721" i="1"/>
  <c r="R721" i="1"/>
  <c r="M721" i="1"/>
  <c r="N721" i="1"/>
  <c r="O721" i="1"/>
  <c r="P721" i="1"/>
  <c r="Q721" i="1"/>
  <c r="K721" i="1"/>
  <c r="L721" i="1"/>
  <c r="A721" i="1"/>
  <c r="J729" i="1"/>
  <c r="R729" i="1"/>
  <c r="M729" i="1"/>
  <c r="N729" i="1"/>
  <c r="O729" i="1"/>
  <c r="K729" i="1"/>
  <c r="L729" i="1"/>
  <c r="Q729" i="1"/>
  <c r="P729" i="1"/>
  <c r="A729" i="1"/>
  <c r="J737" i="1"/>
  <c r="R737" i="1"/>
  <c r="M737" i="1"/>
  <c r="N737" i="1"/>
  <c r="K737" i="1"/>
  <c r="L737" i="1"/>
  <c r="P737" i="1"/>
  <c r="Q737" i="1"/>
  <c r="O737" i="1"/>
  <c r="A737" i="1"/>
  <c r="J745" i="1"/>
  <c r="R745" i="1"/>
  <c r="M745" i="1"/>
  <c r="N745" i="1"/>
  <c r="L745" i="1"/>
  <c r="O745" i="1"/>
  <c r="P745" i="1"/>
  <c r="Q745" i="1"/>
  <c r="K745" i="1"/>
  <c r="A745" i="1"/>
  <c r="J753" i="1"/>
  <c r="R753" i="1"/>
  <c r="M753" i="1"/>
  <c r="N753" i="1"/>
  <c r="Q753" i="1"/>
  <c r="L753" i="1"/>
  <c r="O753" i="1"/>
  <c r="P753" i="1"/>
  <c r="K753" i="1"/>
  <c r="A753" i="1"/>
  <c r="J761" i="1"/>
  <c r="R761" i="1"/>
  <c r="M761" i="1"/>
  <c r="N761" i="1"/>
  <c r="K761" i="1"/>
  <c r="L761" i="1"/>
  <c r="O761" i="1"/>
  <c r="P761" i="1"/>
  <c r="Q761" i="1"/>
  <c r="A761" i="1"/>
  <c r="M769" i="1"/>
  <c r="N769" i="1"/>
  <c r="O769" i="1"/>
  <c r="P769" i="1"/>
  <c r="R769" i="1"/>
  <c r="L769" i="1"/>
  <c r="J769" i="1"/>
  <c r="K769" i="1"/>
  <c r="Q769" i="1"/>
  <c r="A769" i="1"/>
  <c r="M777" i="1"/>
  <c r="N777" i="1"/>
  <c r="O777" i="1"/>
  <c r="P777" i="1"/>
  <c r="J777" i="1"/>
  <c r="K777" i="1"/>
  <c r="L777" i="1"/>
  <c r="Q777" i="1"/>
  <c r="R777" i="1"/>
  <c r="A777" i="1"/>
  <c r="M785" i="1"/>
  <c r="N785" i="1"/>
  <c r="O785" i="1"/>
  <c r="P785" i="1"/>
  <c r="R785" i="1"/>
  <c r="L785" i="1"/>
  <c r="K785" i="1"/>
  <c r="Q785" i="1"/>
  <c r="J785" i="1"/>
  <c r="A785" i="1"/>
  <c r="M793" i="1"/>
  <c r="N793" i="1"/>
  <c r="O793" i="1"/>
  <c r="P793" i="1"/>
  <c r="J793" i="1"/>
  <c r="K793" i="1"/>
  <c r="L793" i="1"/>
  <c r="Q793" i="1"/>
  <c r="R793" i="1"/>
  <c r="A793" i="1"/>
  <c r="M801" i="1"/>
  <c r="N801" i="1"/>
  <c r="O801" i="1"/>
  <c r="P801" i="1"/>
  <c r="R801" i="1"/>
  <c r="L801" i="1"/>
  <c r="J801" i="1"/>
  <c r="K801" i="1"/>
  <c r="Q801" i="1"/>
  <c r="A801" i="1"/>
  <c r="M809" i="1"/>
  <c r="Q809" i="1"/>
  <c r="R809" i="1"/>
  <c r="J809" i="1"/>
  <c r="K809" i="1"/>
  <c r="O809" i="1"/>
  <c r="N809" i="1"/>
  <c r="P809" i="1"/>
  <c r="L809" i="1"/>
  <c r="A809" i="1"/>
  <c r="O817" i="1"/>
  <c r="P817" i="1"/>
  <c r="Q817" i="1"/>
  <c r="J817" i="1"/>
  <c r="R817" i="1"/>
  <c r="M817" i="1"/>
  <c r="L817" i="1"/>
  <c r="N817" i="1"/>
  <c r="K817" i="1"/>
  <c r="A817" i="1"/>
  <c r="O824" i="1"/>
  <c r="Q824" i="1"/>
  <c r="R824" i="1"/>
  <c r="J824" i="1"/>
  <c r="K824" i="1"/>
  <c r="L824" i="1"/>
  <c r="M824" i="1"/>
  <c r="N824" i="1"/>
  <c r="P824" i="1"/>
  <c r="A824" i="1"/>
  <c r="Q832" i="1"/>
  <c r="J832" i="1"/>
  <c r="R832" i="1"/>
  <c r="K832" i="1"/>
  <c r="L832" i="1"/>
  <c r="M832" i="1"/>
  <c r="N832" i="1"/>
  <c r="O832" i="1"/>
  <c r="P832" i="1"/>
  <c r="A832" i="1"/>
  <c r="J840" i="1"/>
  <c r="K840" i="1"/>
  <c r="L840" i="1"/>
  <c r="M840" i="1"/>
  <c r="N840" i="1"/>
  <c r="O840" i="1"/>
  <c r="P840" i="1"/>
  <c r="A840" i="1"/>
  <c r="P659" i="1"/>
  <c r="Q659" i="1"/>
  <c r="J659" i="1"/>
  <c r="R659" i="1"/>
  <c r="K659" i="1"/>
  <c r="L659" i="1"/>
  <c r="M659" i="1"/>
  <c r="N659" i="1"/>
  <c r="O659" i="1"/>
  <c r="A659" i="1"/>
  <c r="J672" i="1"/>
  <c r="R672" i="1"/>
  <c r="N672" i="1"/>
  <c r="O672" i="1"/>
  <c r="P672" i="1"/>
  <c r="Q672" i="1"/>
  <c r="K672" i="1"/>
  <c r="L672" i="1"/>
  <c r="M672" i="1"/>
  <c r="A672" i="1"/>
  <c r="J696" i="1"/>
  <c r="R696" i="1"/>
  <c r="N696" i="1"/>
  <c r="O696" i="1"/>
  <c r="P696" i="1"/>
  <c r="Q696" i="1"/>
  <c r="K696" i="1"/>
  <c r="L696" i="1"/>
  <c r="M696" i="1"/>
  <c r="A696" i="1"/>
  <c r="K728" i="1"/>
  <c r="N728" i="1"/>
  <c r="O728" i="1"/>
  <c r="P728" i="1"/>
  <c r="Q728" i="1"/>
  <c r="R728" i="1"/>
  <c r="J728" i="1"/>
  <c r="L728" i="1"/>
  <c r="M728" i="1"/>
  <c r="A728" i="1"/>
  <c r="K752" i="1"/>
  <c r="N752" i="1"/>
  <c r="O752" i="1"/>
  <c r="M752" i="1"/>
  <c r="P752" i="1"/>
  <c r="Q752" i="1"/>
  <c r="R752" i="1"/>
  <c r="L752" i="1"/>
  <c r="J752" i="1"/>
  <c r="A752" i="1"/>
  <c r="N768" i="1"/>
  <c r="O768" i="1"/>
  <c r="P768" i="1"/>
  <c r="Q768" i="1"/>
  <c r="K768" i="1"/>
  <c r="L768" i="1"/>
  <c r="M768" i="1"/>
  <c r="R768" i="1"/>
  <c r="J768" i="1"/>
  <c r="A768" i="1"/>
  <c r="N800" i="1"/>
  <c r="O800" i="1"/>
  <c r="P800" i="1"/>
  <c r="Q800" i="1"/>
  <c r="K800" i="1"/>
  <c r="L800" i="1"/>
  <c r="M800" i="1"/>
  <c r="R800" i="1"/>
  <c r="J800" i="1"/>
  <c r="A800" i="1"/>
  <c r="P816" i="1"/>
  <c r="Q816" i="1"/>
  <c r="J816" i="1"/>
  <c r="R816" i="1"/>
  <c r="K816" i="1"/>
  <c r="N816" i="1"/>
  <c r="L816" i="1"/>
  <c r="M816" i="1"/>
  <c r="O816" i="1"/>
  <c r="A816" i="1"/>
  <c r="J839" i="1"/>
  <c r="R839" i="1"/>
  <c r="K839" i="1"/>
  <c r="L839" i="1"/>
  <c r="M839" i="1"/>
  <c r="N839" i="1"/>
  <c r="O839" i="1"/>
  <c r="P839" i="1"/>
  <c r="Q839" i="1"/>
  <c r="A839" i="1"/>
  <c r="K744" i="1"/>
  <c r="N744" i="1"/>
  <c r="O744" i="1"/>
  <c r="J744" i="1"/>
  <c r="L744" i="1"/>
  <c r="M744" i="1"/>
  <c r="Q744" i="1"/>
  <c r="R744" i="1"/>
  <c r="P744" i="1"/>
  <c r="A744" i="1"/>
  <c r="N784" i="1"/>
  <c r="O784" i="1"/>
  <c r="P784" i="1"/>
  <c r="Q784" i="1"/>
  <c r="K784" i="1"/>
  <c r="L784" i="1"/>
  <c r="M784" i="1"/>
  <c r="R784" i="1"/>
  <c r="J784" i="1"/>
  <c r="A784" i="1"/>
  <c r="P674" i="1"/>
  <c r="L674" i="1"/>
  <c r="M674" i="1"/>
  <c r="N674" i="1"/>
  <c r="O674" i="1"/>
  <c r="K674" i="1"/>
  <c r="Q674" i="1"/>
  <c r="R674" i="1"/>
  <c r="J674" i="1"/>
  <c r="A674" i="1"/>
  <c r="Q714" i="1"/>
  <c r="J714" i="1"/>
  <c r="L714" i="1"/>
  <c r="M714" i="1"/>
  <c r="N714" i="1"/>
  <c r="O714" i="1"/>
  <c r="P714" i="1"/>
  <c r="R714" i="1"/>
  <c r="K714" i="1"/>
  <c r="A714" i="1"/>
  <c r="Q738" i="1"/>
  <c r="L738" i="1"/>
  <c r="M738" i="1"/>
  <c r="K738" i="1"/>
  <c r="N738" i="1"/>
  <c r="O738" i="1"/>
  <c r="P738" i="1"/>
  <c r="J738" i="1"/>
  <c r="R738" i="1"/>
  <c r="A738" i="1"/>
  <c r="L770" i="1"/>
  <c r="M770" i="1"/>
  <c r="N770" i="1"/>
  <c r="O770" i="1"/>
  <c r="J770" i="1"/>
  <c r="K770" i="1"/>
  <c r="P770" i="1"/>
  <c r="R770" i="1"/>
  <c r="Q770" i="1"/>
  <c r="A770" i="1"/>
  <c r="L802" i="1"/>
  <c r="M802" i="1"/>
  <c r="N802" i="1"/>
  <c r="O802" i="1"/>
  <c r="J802" i="1"/>
  <c r="K802" i="1"/>
  <c r="P802" i="1"/>
  <c r="Q802" i="1"/>
  <c r="R802" i="1"/>
  <c r="A802" i="1"/>
  <c r="P841" i="1"/>
  <c r="J841" i="1"/>
  <c r="K841" i="1"/>
  <c r="L841" i="1"/>
  <c r="M841" i="1"/>
  <c r="N841" i="1"/>
  <c r="O841" i="1"/>
  <c r="A841" i="1"/>
  <c r="M658" i="1"/>
  <c r="A658" i="1"/>
  <c r="J664" i="1"/>
  <c r="R664" i="1"/>
  <c r="M664" i="1"/>
  <c r="N664" i="1"/>
  <c r="O664" i="1"/>
  <c r="P664" i="1"/>
  <c r="Q664" i="1"/>
  <c r="L664" i="1"/>
  <c r="K664" i="1"/>
  <c r="A664" i="1"/>
  <c r="O675" i="1"/>
  <c r="K675" i="1"/>
  <c r="L675" i="1"/>
  <c r="M675" i="1"/>
  <c r="N675" i="1"/>
  <c r="J675" i="1"/>
  <c r="P675" i="1"/>
  <c r="Q675" i="1"/>
  <c r="R675" i="1"/>
  <c r="A675" i="1"/>
  <c r="O683" i="1"/>
  <c r="K683" i="1"/>
  <c r="L683" i="1"/>
  <c r="M683" i="1"/>
  <c r="N683" i="1"/>
  <c r="Q683" i="1"/>
  <c r="R683" i="1"/>
  <c r="J683" i="1"/>
  <c r="P683" i="1"/>
  <c r="A683" i="1"/>
  <c r="O691" i="1"/>
  <c r="K691" i="1"/>
  <c r="L691" i="1"/>
  <c r="M691" i="1"/>
  <c r="N691" i="1"/>
  <c r="J691" i="1"/>
  <c r="P691" i="1"/>
  <c r="Q691" i="1"/>
  <c r="R691" i="1"/>
  <c r="A691" i="1"/>
  <c r="O699" i="1"/>
  <c r="K699" i="1"/>
  <c r="L699" i="1"/>
  <c r="M699" i="1"/>
  <c r="N699" i="1"/>
  <c r="J699" i="1"/>
  <c r="P699" i="1"/>
  <c r="Q699" i="1"/>
  <c r="R699" i="1"/>
  <c r="A699" i="1"/>
  <c r="O707" i="1"/>
  <c r="K707" i="1"/>
  <c r="M707" i="1"/>
  <c r="N707" i="1"/>
  <c r="Q707" i="1"/>
  <c r="R707" i="1"/>
  <c r="J707" i="1"/>
  <c r="L707" i="1"/>
  <c r="P707" i="1"/>
  <c r="A707" i="1"/>
  <c r="P715" i="1"/>
  <c r="K715" i="1"/>
  <c r="L715" i="1"/>
  <c r="M715" i="1"/>
  <c r="J715" i="1"/>
  <c r="O715" i="1"/>
  <c r="Q715" i="1"/>
  <c r="N715" i="1"/>
  <c r="R715" i="1"/>
  <c r="A715" i="1"/>
  <c r="P723" i="1"/>
  <c r="K723" i="1"/>
  <c r="L723" i="1"/>
  <c r="M723" i="1"/>
  <c r="N723" i="1"/>
  <c r="O723" i="1"/>
  <c r="Q723" i="1"/>
  <c r="R723" i="1"/>
  <c r="J723" i="1"/>
  <c r="A723" i="1"/>
  <c r="P731" i="1"/>
  <c r="K731" i="1"/>
  <c r="L731" i="1"/>
  <c r="M731" i="1"/>
  <c r="J731" i="1"/>
  <c r="O731" i="1"/>
  <c r="Q731" i="1"/>
  <c r="N731" i="1"/>
  <c r="R731" i="1"/>
  <c r="A731" i="1"/>
  <c r="P739" i="1"/>
  <c r="K739" i="1"/>
  <c r="L739" i="1"/>
  <c r="O739" i="1"/>
  <c r="Q739" i="1"/>
  <c r="R739" i="1"/>
  <c r="J739" i="1"/>
  <c r="M739" i="1"/>
  <c r="N739" i="1"/>
  <c r="A739" i="1"/>
  <c r="P747" i="1"/>
  <c r="K747" i="1"/>
  <c r="L747" i="1"/>
  <c r="J747" i="1"/>
  <c r="M747" i="1"/>
  <c r="O747" i="1"/>
  <c r="N747" i="1"/>
  <c r="Q747" i="1"/>
  <c r="R747" i="1"/>
  <c r="A747" i="1"/>
  <c r="P755" i="1"/>
  <c r="K755" i="1"/>
  <c r="L755" i="1"/>
  <c r="M755" i="1"/>
  <c r="N755" i="1"/>
  <c r="O755" i="1"/>
  <c r="Q755" i="1"/>
  <c r="J755" i="1"/>
  <c r="R755" i="1"/>
  <c r="A755" i="1"/>
  <c r="K763" i="1"/>
  <c r="L763" i="1"/>
  <c r="M763" i="1"/>
  <c r="N763" i="1"/>
  <c r="J763" i="1"/>
  <c r="O763" i="1"/>
  <c r="R763" i="1"/>
  <c r="P763" i="1"/>
  <c r="Q763" i="1"/>
  <c r="A763" i="1"/>
  <c r="K771" i="1"/>
  <c r="L771" i="1"/>
  <c r="M771" i="1"/>
  <c r="N771" i="1"/>
  <c r="P771" i="1"/>
  <c r="Q771" i="1"/>
  <c r="R771" i="1"/>
  <c r="J771" i="1"/>
  <c r="O771" i="1"/>
  <c r="A771" i="1"/>
  <c r="K779" i="1"/>
  <c r="L779" i="1"/>
  <c r="M779" i="1"/>
  <c r="N779" i="1"/>
  <c r="J779" i="1"/>
  <c r="O779" i="1"/>
  <c r="R779" i="1"/>
  <c r="P779" i="1"/>
  <c r="Q779" i="1"/>
  <c r="A779" i="1"/>
  <c r="K787" i="1"/>
  <c r="L787" i="1"/>
  <c r="M787" i="1"/>
  <c r="N787" i="1"/>
  <c r="P787" i="1"/>
  <c r="Q787" i="1"/>
  <c r="R787" i="1"/>
  <c r="J787" i="1"/>
  <c r="O787" i="1"/>
  <c r="A787" i="1"/>
  <c r="K795" i="1"/>
  <c r="L795" i="1"/>
  <c r="M795" i="1"/>
  <c r="N795" i="1"/>
  <c r="J795" i="1"/>
  <c r="O795" i="1"/>
  <c r="R795" i="1"/>
  <c r="P795" i="1"/>
  <c r="Q795" i="1"/>
  <c r="A795" i="1"/>
  <c r="K803" i="1"/>
  <c r="L803" i="1"/>
  <c r="M803" i="1"/>
  <c r="N803" i="1"/>
  <c r="P803" i="1"/>
  <c r="Q803" i="1"/>
  <c r="R803" i="1"/>
  <c r="J803" i="1"/>
  <c r="O803" i="1"/>
  <c r="A803" i="1"/>
  <c r="K811" i="1"/>
  <c r="Q811" i="1"/>
  <c r="R811" i="1"/>
  <c r="J811" i="1"/>
  <c r="L811" i="1"/>
  <c r="O811" i="1"/>
  <c r="M811" i="1"/>
  <c r="N811" i="1"/>
  <c r="P811" i="1"/>
  <c r="A811" i="1"/>
  <c r="M826" i="1"/>
  <c r="R826" i="1"/>
  <c r="J826" i="1"/>
  <c r="K826" i="1"/>
  <c r="L826" i="1"/>
  <c r="N826" i="1"/>
  <c r="O826" i="1"/>
  <c r="P826" i="1"/>
  <c r="Q826" i="1"/>
  <c r="A826" i="1"/>
  <c r="O834" i="1"/>
  <c r="P834" i="1"/>
  <c r="Q834" i="1"/>
  <c r="J834" i="1"/>
  <c r="R834" i="1"/>
  <c r="K834" i="1"/>
  <c r="L834" i="1"/>
  <c r="M834" i="1"/>
  <c r="N834" i="1"/>
  <c r="A834" i="1"/>
  <c r="O842" i="1"/>
  <c r="P842" i="1"/>
  <c r="J842" i="1"/>
  <c r="K842" i="1"/>
  <c r="L842" i="1"/>
  <c r="N842" i="1"/>
  <c r="M842" i="1"/>
  <c r="A842" i="1"/>
  <c r="J688" i="1"/>
  <c r="R688" i="1"/>
  <c r="N688" i="1"/>
  <c r="O688" i="1"/>
  <c r="P688" i="1"/>
  <c r="Q688" i="1"/>
  <c r="M688" i="1"/>
  <c r="L688" i="1"/>
  <c r="K688" i="1"/>
  <c r="A688" i="1"/>
  <c r="J712" i="1"/>
  <c r="R712" i="1"/>
  <c r="P712" i="1"/>
  <c r="O712" i="1"/>
  <c r="Q712" i="1"/>
  <c r="K712" i="1"/>
  <c r="L712" i="1"/>
  <c r="M712" i="1"/>
  <c r="N712" i="1"/>
  <c r="A712" i="1"/>
  <c r="K760" i="1"/>
  <c r="N760" i="1"/>
  <c r="O760" i="1"/>
  <c r="R760" i="1"/>
  <c r="J760" i="1"/>
  <c r="M760" i="1"/>
  <c r="P760" i="1"/>
  <c r="Q760" i="1"/>
  <c r="L760" i="1"/>
  <c r="A760" i="1"/>
  <c r="Q746" i="1"/>
  <c r="L746" i="1"/>
  <c r="M746" i="1"/>
  <c r="P746" i="1"/>
  <c r="R746" i="1"/>
  <c r="K746" i="1"/>
  <c r="J746" i="1"/>
  <c r="N746" i="1"/>
  <c r="O746" i="1"/>
  <c r="A746" i="1"/>
  <c r="L662" i="1"/>
  <c r="O662" i="1"/>
  <c r="P662" i="1"/>
  <c r="Q662" i="1"/>
  <c r="J662" i="1"/>
  <c r="R662" i="1"/>
  <c r="K662" i="1"/>
  <c r="M662" i="1"/>
  <c r="N662" i="1"/>
  <c r="A662" i="1"/>
  <c r="N676" i="1"/>
  <c r="J676" i="1"/>
  <c r="R676" i="1"/>
  <c r="K676" i="1"/>
  <c r="L676" i="1"/>
  <c r="M676" i="1"/>
  <c r="P676" i="1"/>
  <c r="Q676" i="1"/>
  <c r="O676" i="1"/>
  <c r="A676" i="1"/>
  <c r="N684" i="1"/>
  <c r="J684" i="1"/>
  <c r="R684" i="1"/>
  <c r="K684" i="1"/>
  <c r="L684" i="1"/>
  <c r="M684" i="1"/>
  <c r="O684" i="1"/>
  <c r="P684" i="1"/>
  <c r="Q684" i="1"/>
  <c r="A684" i="1"/>
  <c r="N692" i="1"/>
  <c r="J692" i="1"/>
  <c r="R692" i="1"/>
  <c r="K692" i="1"/>
  <c r="L692" i="1"/>
  <c r="M692" i="1"/>
  <c r="O692" i="1"/>
  <c r="P692" i="1"/>
  <c r="Q692" i="1"/>
  <c r="A692" i="1"/>
  <c r="N700" i="1"/>
  <c r="J700" i="1"/>
  <c r="R700" i="1"/>
  <c r="K700" i="1"/>
  <c r="L700" i="1"/>
  <c r="M700" i="1"/>
  <c r="O700" i="1"/>
  <c r="P700" i="1"/>
  <c r="Q700" i="1"/>
  <c r="A700" i="1"/>
  <c r="N708" i="1"/>
  <c r="J708" i="1"/>
  <c r="L708" i="1"/>
  <c r="K708" i="1"/>
  <c r="M708" i="1"/>
  <c r="O708" i="1"/>
  <c r="P708" i="1"/>
  <c r="Q708" i="1"/>
  <c r="R708" i="1"/>
  <c r="A708" i="1"/>
  <c r="O716" i="1"/>
  <c r="J716" i="1"/>
  <c r="R716" i="1"/>
  <c r="K716" i="1"/>
  <c r="L716" i="1"/>
  <c r="M716" i="1"/>
  <c r="N716" i="1"/>
  <c r="P716" i="1"/>
  <c r="Q716" i="1"/>
  <c r="A716" i="1"/>
  <c r="O724" i="1"/>
  <c r="J724" i="1"/>
  <c r="R724" i="1"/>
  <c r="K724" i="1"/>
  <c r="L724" i="1"/>
  <c r="N724" i="1"/>
  <c r="P724" i="1"/>
  <c r="M724" i="1"/>
  <c r="Q724" i="1"/>
  <c r="A724" i="1"/>
  <c r="O732" i="1"/>
  <c r="J732" i="1"/>
  <c r="R732" i="1"/>
  <c r="K732" i="1"/>
  <c r="L732" i="1"/>
  <c r="M732" i="1"/>
  <c r="N732" i="1"/>
  <c r="P732" i="1"/>
  <c r="Q732" i="1"/>
  <c r="A732" i="1"/>
  <c r="O740" i="1"/>
  <c r="J740" i="1"/>
  <c r="R740" i="1"/>
  <c r="K740" i="1"/>
  <c r="L740" i="1"/>
  <c r="N740" i="1"/>
  <c r="P740" i="1"/>
  <c r="Q740" i="1"/>
  <c r="M740" i="1"/>
  <c r="A740" i="1"/>
  <c r="O748" i="1"/>
  <c r="J748" i="1"/>
  <c r="R748" i="1"/>
  <c r="K748" i="1"/>
  <c r="L748" i="1"/>
  <c r="M748" i="1"/>
  <c r="N748" i="1"/>
  <c r="P748" i="1"/>
  <c r="Q748" i="1"/>
  <c r="A748" i="1"/>
  <c r="O756" i="1"/>
  <c r="J756" i="1"/>
  <c r="R756" i="1"/>
  <c r="K756" i="1"/>
  <c r="P756" i="1"/>
  <c r="Q756" i="1"/>
  <c r="L756" i="1"/>
  <c r="M756" i="1"/>
  <c r="N756" i="1"/>
  <c r="A756" i="1"/>
  <c r="J764" i="1"/>
  <c r="R764" i="1"/>
  <c r="K764" i="1"/>
  <c r="L764" i="1"/>
  <c r="M764" i="1"/>
  <c r="O764" i="1"/>
  <c r="P764" i="1"/>
  <c r="Q764" i="1"/>
  <c r="N764" i="1"/>
  <c r="A764" i="1"/>
  <c r="J772" i="1"/>
  <c r="R772" i="1"/>
  <c r="K772" i="1"/>
  <c r="L772" i="1"/>
  <c r="M772" i="1"/>
  <c r="N772" i="1"/>
  <c r="Q772" i="1"/>
  <c r="O772" i="1"/>
  <c r="P772" i="1"/>
  <c r="A772" i="1"/>
  <c r="J780" i="1"/>
  <c r="R780" i="1"/>
  <c r="K780" i="1"/>
  <c r="L780" i="1"/>
  <c r="M780" i="1"/>
  <c r="O780" i="1"/>
  <c r="P780" i="1"/>
  <c r="Q780" i="1"/>
  <c r="N780" i="1"/>
  <c r="A780" i="1"/>
  <c r="J788" i="1"/>
  <c r="R788" i="1"/>
  <c r="K788" i="1"/>
  <c r="L788" i="1"/>
  <c r="M788" i="1"/>
  <c r="N788" i="1"/>
  <c r="Q788" i="1"/>
  <c r="O788" i="1"/>
  <c r="P788" i="1"/>
  <c r="A788" i="1"/>
  <c r="J796" i="1"/>
  <c r="R796" i="1"/>
  <c r="K796" i="1"/>
  <c r="L796" i="1"/>
  <c r="M796" i="1"/>
  <c r="O796" i="1"/>
  <c r="P796" i="1"/>
  <c r="Q796" i="1"/>
  <c r="N796" i="1"/>
  <c r="A796" i="1"/>
  <c r="J804" i="1"/>
  <c r="R804" i="1"/>
  <c r="P804" i="1"/>
  <c r="Q804" i="1"/>
  <c r="K804" i="1"/>
  <c r="N804" i="1"/>
  <c r="L804" i="1"/>
  <c r="M804" i="1"/>
  <c r="O804" i="1"/>
  <c r="A804" i="1"/>
  <c r="J812" i="1"/>
  <c r="R812" i="1"/>
  <c r="Q812" i="1"/>
  <c r="K812" i="1"/>
  <c r="L812" i="1"/>
  <c r="O812" i="1"/>
  <c r="M812" i="1"/>
  <c r="N812" i="1"/>
  <c r="P812" i="1"/>
  <c r="A812" i="1"/>
  <c r="L819" i="1"/>
  <c r="M819" i="1"/>
  <c r="N819" i="1"/>
  <c r="J819" i="1"/>
  <c r="R819" i="1"/>
  <c r="Q819" i="1"/>
  <c r="K819" i="1"/>
  <c r="O819" i="1"/>
  <c r="P819" i="1"/>
  <c r="A819" i="1"/>
  <c r="L827" i="1"/>
  <c r="R827" i="1"/>
  <c r="J827" i="1"/>
  <c r="K827" i="1"/>
  <c r="M827" i="1"/>
  <c r="N827" i="1"/>
  <c r="O827" i="1"/>
  <c r="Q827" i="1"/>
  <c r="P827" i="1"/>
  <c r="A827" i="1"/>
  <c r="N835" i="1"/>
  <c r="O835" i="1"/>
  <c r="P835" i="1"/>
  <c r="Q835" i="1"/>
  <c r="J835" i="1"/>
  <c r="R835" i="1"/>
  <c r="K835" i="1"/>
  <c r="M835" i="1"/>
  <c r="L835" i="1"/>
  <c r="A835" i="1"/>
  <c r="N843" i="1"/>
  <c r="O843" i="1"/>
  <c r="P843" i="1"/>
  <c r="J843" i="1"/>
  <c r="K843" i="1"/>
  <c r="L843" i="1"/>
  <c r="M843" i="1"/>
  <c r="A843" i="1"/>
  <c r="M685" i="1"/>
  <c r="Q685" i="1"/>
  <c r="J685" i="1"/>
  <c r="R685" i="1"/>
  <c r="K685" i="1"/>
  <c r="L685" i="1"/>
  <c r="N685" i="1"/>
  <c r="O685" i="1"/>
  <c r="P685" i="1"/>
  <c r="A685" i="1"/>
  <c r="M693" i="1"/>
  <c r="Q693" i="1"/>
  <c r="J693" i="1"/>
  <c r="R693" i="1"/>
  <c r="K693" i="1"/>
  <c r="L693" i="1"/>
  <c r="N693" i="1"/>
  <c r="O693" i="1"/>
  <c r="P693" i="1"/>
  <c r="A693" i="1"/>
  <c r="M701" i="1"/>
  <c r="Q701" i="1"/>
  <c r="J701" i="1"/>
  <c r="K701" i="1"/>
  <c r="L701" i="1"/>
  <c r="N701" i="1"/>
  <c r="O701" i="1"/>
  <c r="P701" i="1"/>
  <c r="R701" i="1"/>
  <c r="A701" i="1"/>
  <c r="M709" i="1"/>
  <c r="K709" i="1"/>
  <c r="J709" i="1"/>
  <c r="L709" i="1"/>
  <c r="N709" i="1"/>
  <c r="O709" i="1"/>
  <c r="P709" i="1"/>
  <c r="Q709" i="1"/>
  <c r="R709" i="1"/>
  <c r="A709" i="1"/>
  <c r="N717" i="1"/>
  <c r="Q717" i="1"/>
  <c r="J717" i="1"/>
  <c r="R717" i="1"/>
  <c r="K717" i="1"/>
  <c r="M717" i="1"/>
  <c r="O717" i="1"/>
  <c r="L717" i="1"/>
  <c r="P717" i="1"/>
  <c r="A717" i="1"/>
  <c r="N725" i="1"/>
  <c r="Q725" i="1"/>
  <c r="J725" i="1"/>
  <c r="R725" i="1"/>
  <c r="K725" i="1"/>
  <c r="L725" i="1"/>
  <c r="M725" i="1"/>
  <c r="O725" i="1"/>
  <c r="P725" i="1"/>
  <c r="A725" i="1"/>
  <c r="N733" i="1"/>
  <c r="Q733" i="1"/>
  <c r="J733" i="1"/>
  <c r="R733" i="1"/>
  <c r="K733" i="1"/>
  <c r="M733" i="1"/>
  <c r="O733" i="1"/>
  <c r="P733" i="1"/>
  <c r="L733" i="1"/>
  <c r="A733" i="1"/>
  <c r="N741" i="1"/>
  <c r="Q741" i="1"/>
  <c r="J741" i="1"/>
  <c r="R741" i="1"/>
  <c r="K741" i="1"/>
  <c r="L741" i="1"/>
  <c r="M741" i="1"/>
  <c r="O741" i="1"/>
  <c r="P741" i="1"/>
  <c r="A741" i="1"/>
  <c r="N749" i="1"/>
  <c r="Q749" i="1"/>
  <c r="J749" i="1"/>
  <c r="R749" i="1"/>
  <c r="O749" i="1"/>
  <c r="P749" i="1"/>
  <c r="K749" i="1"/>
  <c r="M749" i="1"/>
  <c r="L749" i="1"/>
  <c r="A749" i="1"/>
  <c r="N757" i="1"/>
  <c r="Q757" i="1"/>
  <c r="J757" i="1"/>
  <c r="R757" i="1"/>
  <c r="K757" i="1"/>
  <c r="L757" i="1"/>
  <c r="O757" i="1"/>
  <c r="M757" i="1"/>
  <c r="P757" i="1"/>
  <c r="A757" i="1"/>
  <c r="Q765" i="1"/>
  <c r="J765" i="1"/>
  <c r="R765" i="1"/>
  <c r="K765" i="1"/>
  <c r="L765" i="1"/>
  <c r="M765" i="1"/>
  <c r="P765" i="1"/>
  <c r="O765" i="1"/>
  <c r="N765" i="1"/>
  <c r="A765" i="1"/>
  <c r="Q773" i="1"/>
  <c r="J773" i="1"/>
  <c r="R773" i="1"/>
  <c r="K773" i="1"/>
  <c r="L773" i="1"/>
  <c r="N773" i="1"/>
  <c r="O773" i="1"/>
  <c r="P773" i="1"/>
  <c r="M773" i="1"/>
  <c r="A773" i="1"/>
  <c r="Q781" i="1"/>
  <c r="J781" i="1"/>
  <c r="R781" i="1"/>
  <c r="K781" i="1"/>
  <c r="L781" i="1"/>
  <c r="M781" i="1"/>
  <c r="P781" i="1"/>
  <c r="N781" i="1"/>
  <c r="O781" i="1"/>
  <c r="A781" i="1"/>
  <c r="Q789" i="1"/>
  <c r="J789" i="1"/>
  <c r="R789" i="1"/>
  <c r="K789" i="1"/>
  <c r="L789" i="1"/>
  <c r="N789" i="1"/>
  <c r="O789" i="1"/>
  <c r="P789" i="1"/>
  <c r="M789" i="1"/>
  <c r="A789" i="1"/>
  <c r="Q797" i="1"/>
  <c r="J797" i="1"/>
  <c r="R797" i="1"/>
  <c r="K797" i="1"/>
  <c r="L797" i="1"/>
  <c r="M797" i="1"/>
  <c r="P797" i="1"/>
  <c r="N797" i="1"/>
  <c r="O797" i="1"/>
  <c r="A797" i="1"/>
  <c r="Q805" i="1"/>
  <c r="P805" i="1"/>
  <c r="R805" i="1"/>
  <c r="J805" i="1"/>
  <c r="K805" i="1"/>
  <c r="N805" i="1"/>
  <c r="L805" i="1"/>
  <c r="M805" i="1"/>
  <c r="O805" i="1"/>
  <c r="A805" i="1"/>
  <c r="Q813" i="1"/>
  <c r="R813" i="1"/>
  <c r="J813" i="1"/>
  <c r="K813" i="1"/>
  <c r="L813" i="1"/>
  <c r="O813" i="1"/>
  <c r="M813" i="1"/>
  <c r="N813" i="1"/>
  <c r="P813" i="1"/>
  <c r="A813" i="1"/>
  <c r="K820" i="1"/>
  <c r="L820" i="1"/>
  <c r="M820" i="1"/>
  <c r="Q820" i="1"/>
  <c r="J820" i="1"/>
  <c r="N820" i="1"/>
  <c r="O820" i="1"/>
  <c r="P820" i="1"/>
  <c r="R820" i="1"/>
  <c r="A820" i="1"/>
  <c r="K828" i="1"/>
  <c r="R828" i="1"/>
  <c r="J828" i="1"/>
  <c r="L828" i="1"/>
  <c r="M828" i="1"/>
  <c r="N828" i="1"/>
  <c r="O828" i="1"/>
  <c r="P828" i="1"/>
  <c r="Q828" i="1"/>
  <c r="A828" i="1"/>
  <c r="M836" i="1"/>
  <c r="N836" i="1"/>
  <c r="O836" i="1"/>
  <c r="P836" i="1"/>
  <c r="Q836" i="1"/>
  <c r="J836" i="1"/>
  <c r="R836" i="1"/>
  <c r="K836" i="1"/>
  <c r="L836" i="1"/>
  <c r="A836" i="1"/>
  <c r="K720" i="1"/>
  <c r="N720" i="1"/>
  <c r="O720" i="1"/>
  <c r="P720" i="1"/>
  <c r="J720" i="1"/>
  <c r="L720" i="1"/>
  <c r="M720" i="1"/>
  <c r="R720" i="1"/>
  <c r="Q720" i="1"/>
  <c r="A720" i="1"/>
  <c r="N792" i="1"/>
  <c r="O792" i="1"/>
  <c r="P792" i="1"/>
  <c r="Q792" i="1"/>
  <c r="J792" i="1"/>
  <c r="M792" i="1"/>
  <c r="K792" i="1"/>
  <c r="L792" i="1"/>
  <c r="R792" i="1"/>
  <c r="A792" i="1"/>
  <c r="N808" i="1"/>
  <c r="Q808" i="1"/>
  <c r="R808" i="1"/>
  <c r="J808" i="1"/>
  <c r="K808" i="1"/>
  <c r="O808" i="1"/>
  <c r="L808" i="1"/>
  <c r="M808" i="1"/>
  <c r="P808" i="1"/>
  <c r="A808" i="1"/>
  <c r="P823" i="1"/>
  <c r="Q823" i="1"/>
  <c r="J823" i="1"/>
  <c r="R823" i="1"/>
  <c r="N823" i="1"/>
  <c r="M823" i="1"/>
  <c r="O823" i="1"/>
  <c r="L823" i="1"/>
  <c r="K823" i="1"/>
  <c r="A823" i="1"/>
  <c r="J831" i="1"/>
  <c r="R831" i="1"/>
  <c r="K831" i="1"/>
  <c r="L831" i="1"/>
  <c r="M831" i="1"/>
  <c r="N831" i="1"/>
  <c r="O831" i="1"/>
  <c r="Q831" i="1"/>
  <c r="P831" i="1"/>
  <c r="A831" i="1"/>
  <c r="P682" i="1"/>
  <c r="L682" i="1"/>
  <c r="M682" i="1"/>
  <c r="N682" i="1"/>
  <c r="O682" i="1"/>
  <c r="J682" i="1"/>
  <c r="K682" i="1"/>
  <c r="Q682" i="1"/>
  <c r="R682" i="1"/>
  <c r="A682" i="1"/>
  <c r="P706" i="1"/>
  <c r="L706" i="1"/>
  <c r="N706" i="1"/>
  <c r="O706" i="1"/>
  <c r="J706" i="1"/>
  <c r="K706" i="1"/>
  <c r="M706" i="1"/>
  <c r="Q706" i="1"/>
  <c r="R706" i="1"/>
  <c r="A706" i="1"/>
  <c r="Q730" i="1"/>
  <c r="L730" i="1"/>
  <c r="M730" i="1"/>
  <c r="N730" i="1"/>
  <c r="O730" i="1"/>
  <c r="P730" i="1"/>
  <c r="R730" i="1"/>
  <c r="J730" i="1"/>
  <c r="K730" i="1"/>
  <c r="A730" i="1"/>
  <c r="L762" i="1"/>
  <c r="M762" i="1"/>
  <c r="N762" i="1"/>
  <c r="O762" i="1"/>
  <c r="Q762" i="1"/>
  <c r="R762" i="1"/>
  <c r="K762" i="1"/>
  <c r="J762" i="1"/>
  <c r="P762" i="1"/>
  <c r="A762" i="1"/>
  <c r="L786" i="1"/>
  <c r="M786" i="1"/>
  <c r="N786" i="1"/>
  <c r="O786" i="1"/>
  <c r="J786" i="1"/>
  <c r="K786" i="1"/>
  <c r="P786" i="1"/>
  <c r="Q786" i="1"/>
  <c r="R786" i="1"/>
  <c r="A786" i="1"/>
  <c r="N818" i="1"/>
  <c r="O818" i="1"/>
  <c r="P818" i="1"/>
  <c r="Q818" i="1"/>
  <c r="L818" i="1"/>
  <c r="J818" i="1"/>
  <c r="K818" i="1"/>
  <c r="M818" i="1"/>
  <c r="R818" i="1"/>
  <c r="A818" i="1"/>
  <c r="N825" i="1"/>
  <c r="R825" i="1"/>
  <c r="J825" i="1"/>
  <c r="K825" i="1"/>
  <c r="L825" i="1"/>
  <c r="M825" i="1"/>
  <c r="O825" i="1"/>
  <c r="P825" i="1"/>
  <c r="Q825" i="1"/>
  <c r="A825" i="1"/>
  <c r="K663" i="1"/>
  <c r="N663" i="1"/>
  <c r="O663" i="1"/>
  <c r="P663" i="1"/>
  <c r="Q663" i="1"/>
  <c r="J663" i="1"/>
  <c r="R663" i="1"/>
  <c r="L663" i="1"/>
  <c r="M663" i="1"/>
  <c r="A663" i="1"/>
  <c r="L678" i="1"/>
  <c r="P678" i="1"/>
  <c r="Q678" i="1"/>
  <c r="J678" i="1"/>
  <c r="R678" i="1"/>
  <c r="K678" i="1"/>
  <c r="M678" i="1"/>
  <c r="O678" i="1"/>
  <c r="N678" i="1"/>
  <c r="A678" i="1"/>
  <c r="L694" i="1"/>
  <c r="P694" i="1"/>
  <c r="Q694" i="1"/>
  <c r="J694" i="1"/>
  <c r="R694" i="1"/>
  <c r="K694" i="1"/>
  <c r="M694" i="1"/>
  <c r="N694" i="1"/>
  <c r="O694" i="1"/>
  <c r="A694" i="1"/>
  <c r="M718" i="1"/>
  <c r="P718" i="1"/>
  <c r="Q718" i="1"/>
  <c r="J718" i="1"/>
  <c r="R718" i="1"/>
  <c r="K718" i="1"/>
  <c r="L718" i="1"/>
  <c r="N718" i="1"/>
  <c r="O718" i="1"/>
  <c r="A718" i="1"/>
  <c r="M742" i="1"/>
  <c r="P742" i="1"/>
  <c r="Q742" i="1"/>
  <c r="N742" i="1"/>
  <c r="O742" i="1"/>
  <c r="R742" i="1"/>
  <c r="J742" i="1"/>
  <c r="K742" i="1"/>
  <c r="L742" i="1"/>
  <c r="A742" i="1"/>
  <c r="M758" i="1"/>
  <c r="P758" i="1"/>
  <c r="Q758" i="1"/>
  <c r="K758" i="1"/>
  <c r="L758" i="1"/>
  <c r="N758" i="1"/>
  <c r="O758" i="1"/>
  <c r="J758" i="1"/>
  <c r="R758" i="1"/>
  <c r="A758" i="1"/>
  <c r="P774" i="1"/>
  <c r="Q774" i="1"/>
  <c r="J774" i="1"/>
  <c r="R774" i="1"/>
  <c r="K774" i="1"/>
  <c r="L774" i="1"/>
  <c r="O774" i="1"/>
  <c r="M774" i="1"/>
  <c r="N774" i="1"/>
  <c r="A774" i="1"/>
  <c r="P790" i="1"/>
  <c r="Q790" i="1"/>
  <c r="J790" i="1"/>
  <c r="R790" i="1"/>
  <c r="K790" i="1"/>
  <c r="L790" i="1"/>
  <c r="O790" i="1"/>
  <c r="M790" i="1"/>
  <c r="N790" i="1"/>
  <c r="A790" i="1"/>
  <c r="P798" i="1"/>
  <c r="Q798" i="1"/>
  <c r="J798" i="1"/>
  <c r="R798" i="1"/>
  <c r="K798" i="1"/>
  <c r="M798" i="1"/>
  <c r="N798" i="1"/>
  <c r="O798" i="1"/>
  <c r="L798" i="1"/>
  <c r="A798" i="1"/>
  <c r="P806" i="1"/>
  <c r="Q806" i="1"/>
  <c r="R806" i="1"/>
  <c r="J806" i="1"/>
  <c r="K806" i="1"/>
  <c r="N806" i="1"/>
  <c r="O806" i="1"/>
  <c r="L806" i="1"/>
  <c r="M806" i="1"/>
  <c r="A806" i="1"/>
  <c r="J821" i="1"/>
  <c r="R821" i="1"/>
  <c r="K821" i="1"/>
  <c r="L821" i="1"/>
  <c r="P821" i="1"/>
  <c r="O821" i="1"/>
  <c r="Q821" i="1"/>
  <c r="M821" i="1"/>
  <c r="N821" i="1"/>
  <c r="A821" i="1"/>
  <c r="J829" i="1"/>
  <c r="R829" i="1"/>
  <c r="K829" i="1"/>
  <c r="L829" i="1"/>
  <c r="M829" i="1"/>
  <c r="N829" i="1"/>
  <c r="O829" i="1"/>
  <c r="P829" i="1"/>
  <c r="Q829" i="1"/>
  <c r="A829" i="1"/>
  <c r="L837" i="1"/>
  <c r="M837" i="1"/>
  <c r="N837" i="1"/>
  <c r="O837" i="1"/>
  <c r="P837" i="1"/>
  <c r="Q837" i="1"/>
  <c r="J837" i="1"/>
  <c r="K837" i="1"/>
  <c r="R837" i="1"/>
  <c r="A837" i="1"/>
  <c r="M637" i="1"/>
  <c r="M642" i="1"/>
  <c r="O642" i="1"/>
  <c r="J658" i="1"/>
  <c r="N642" i="1"/>
  <c r="J640" i="1"/>
  <c r="P639" i="1"/>
  <c r="A650" i="1"/>
  <c r="A649" i="1"/>
  <c r="N654" i="1"/>
  <c r="K653" i="1"/>
  <c r="A243" i="1"/>
  <c r="L642" i="1"/>
  <c r="L640" i="1"/>
  <c r="J656" i="1"/>
  <c r="L655" i="1"/>
  <c r="J636" i="1"/>
  <c r="N655" i="1"/>
  <c r="J654" i="1"/>
  <c r="M243" i="1"/>
  <c r="M657" i="1"/>
  <c r="J655" i="1"/>
  <c r="L653" i="1"/>
  <c r="Q639" i="1"/>
  <c r="A242" i="1"/>
  <c r="K243" i="1"/>
  <c r="J242" i="1"/>
  <c r="R654" i="1"/>
  <c r="J243" i="1"/>
  <c r="Q657" i="1"/>
  <c r="L658" i="1"/>
  <c r="P655" i="1"/>
  <c r="Q654" i="1"/>
  <c r="J653" i="1"/>
  <c r="N640" i="1"/>
  <c r="P637" i="1"/>
  <c r="P242" i="1"/>
  <c r="A654" i="1"/>
  <c r="K658" i="1"/>
  <c r="O655" i="1"/>
  <c r="P654" i="1"/>
  <c r="J650" i="1"/>
  <c r="M640" i="1"/>
  <c r="N637" i="1"/>
  <c r="P243" i="1"/>
  <c r="O242" i="1"/>
  <c r="N242" i="1"/>
  <c r="R649" i="1"/>
  <c r="O243" i="1"/>
  <c r="R657" i="1"/>
  <c r="M655" i="1"/>
  <c r="M654" i="1"/>
  <c r="Q649" i="1"/>
  <c r="K640" i="1"/>
  <c r="L637" i="1"/>
  <c r="N243" i="1"/>
  <c r="M242" i="1"/>
  <c r="L242" i="1"/>
  <c r="P657" i="1"/>
  <c r="K655" i="1"/>
  <c r="O653" i="1"/>
  <c r="R639" i="1"/>
  <c r="L649" i="1"/>
  <c r="K649" i="1"/>
  <c r="M651" i="1"/>
  <c r="P648" i="1"/>
  <c r="L651" i="1"/>
  <c r="O648" i="1"/>
  <c r="P652" i="1"/>
  <c r="L652" i="1"/>
  <c r="O651" i="1"/>
  <c r="K651" i="1"/>
  <c r="N648" i="1"/>
  <c r="O657" i="1"/>
  <c r="L654" i="1"/>
  <c r="J651" i="1"/>
  <c r="M648" i="1"/>
  <c r="L638" i="1"/>
  <c r="M649" i="1"/>
  <c r="Q652" i="1"/>
  <c r="J649" i="1"/>
  <c r="Q648" i="1"/>
  <c r="N657" i="1"/>
  <c r="K654" i="1"/>
  <c r="R650" i="1"/>
  <c r="L648" i="1"/>
  <c r="K638" i="1"/>
  <c r="N651" i="1"/>
  <c r="Q650" i="1"/>
  <c r="K648" i="1"/>
  <c r="J638" i="1"/>
  <c r="L657" i="1"/>
  <c r="Q653" i="1"/>
  <c r="P650" i="1"/>
  <c r="J648" i="1"/>
  <c r="R637" i="1"/>
  <c r="P656" i="1"/>
  <c r="P653" i="1"/>
  <c r="O650" i="1"/>
  <c r="R644" i="1"/>
  <c r="Q637" i="1"/>
  <c r="N650" i="1"/>
  <c r="Q644" i="1"/>
  <c r="A651" i="1"/>
  <c r="R655" i="1"/>
  <c r="N653" i="1"/>
  <c r="M650" i="1"/>
  <c r="P644" i="1"/>
  <c r="O637" i="1"/>
  <c r="R652" i="1"/>
  <c r="Q655" i="1"/>
  <c r="M653" i="1"/>
  <c r="L650" i="1"/>
  <c r="P642" i="1"/>
  <c r="J647" i="1"/>
  <c r="O644" i="1"/>
  <c r="P646" i="1"/>
  <c r="K642" i="1"/>
  <c r="N646" i="1"/>
  <c r="Q646" i="1"/>
  <c r="M644" i="1"/>
  <c r="J642" i="1"/>
  <c r="R641" i="1"/>
  <c r="R643" i="1"/>
  <c r="J646" i="1"/>
  <c r="K637" i="1"/>
  <c r="J657" i="1"/>
  <c r="O652" i="1"/>
  <c r="R645" i="1"/>
  <c r="P643" i="1"/>
  <c r="N641" i="1"/>
  <c r="L639" i="1"/>
  <c r="R656" i="1"/>
  <c r="N652" i="1"/>
  <c r="Q645" i="1"/>
  <c r="O643" i="1"/>
  <c r="M641" i="1"/>
  <c r="K639" i="1"/>
  <c r="R636" i="1"/>
  <c r="Q656" i="1"/>
  <c r="M652" i="1"/>
  <c r="R647" i="1"/>
  <c r="P645" i="1"/>
  <c r="N643" i="1"/>
  <c r="L641" i="1"/>
  <c r="J639" i="1"/>
  <c r="Q636" i="1"/>
  <c r="L644" i="1"/>
  <c r="M646" i="1"/>
  <c r="Q641" i="1"/>
  <c r="P641" i="1"/>
  <c r="N639" i="1"/>
  <c r="Q643" i="1"/>
  <c r="Q647" i="1"/>
  <c r="O645" i="1"/>
  <c r="M643" i="1"/>
  <c r="R638" i="1"/>
  <c r="P636" i="1"/>
  <c r="J641" i="1"/>
  <c r="Q638" i="1"/>
  <c r="M645" i="1"/>
  <c r="R640" i="1"/>
  <c r="N636" i="1"/>
  <c r="O658" i="1"/>
  <c r="M656" i="1"/>
  <c r="R651" i="1"/>
  <c r="P649" i="1"/>
  <c r="N647" i="1"/>
  <c r="L645" i="1"/>
  <c r="J643" i="1"/>
  <c r="Q640" i="1"/>
  <c r="O638" i="1"/>
  <c r="M636" i="1"/>
  <c r="K647" i="1"/>
  <c r="R646" i="1"/>
  <c r="J644" i="1"/>
  <c r="O641" i="1"/>
  <c r="M639" i="1"/>
  <c r="Q658" i="1"/>
  <c r="O656" i="1"/>
  <c r="K652" i="1"/>
  <c r="P647" i="1"/>
  <c r="L643" i="1"/>
  <c r="O636" i="1"/>
  <c r="A653" i="1"/>
  <c r="P658" i="1"/>
  <c r="N656" i="1"/>
  <c r="A652" i="1"/>
  <c r="N658" i="1"/>
  <c r="L656" i="1"/>
  <c r="Q651" i="1"/>
  <c r="O649" i="1"/>
  <c r="M647" i="1"/>
  <c r="K645" i="1"/>
  <c r="R642" i="1"/>
  <c r="P640" i="1"/>
  <c r="N638" i="1"/>
  <c r="L636" i="1"/>
  <c r="N644" i="1"/>
  <c r="O646" i="1"/>
  <c r="K644" i="1"/>
  <c r="L646" i="1"/>
  <c r="R658" i="1"/>
  <c r="K641" i="1"/>
  <c r="N645" i="1"/>
  <c r="O647" i="1"/>
  <c r="K643" i="1"/>
  <c r="P638" i="1"/>
  <c r="K656" i="1"/>
  <c r="J645" i="1"/>
  <c r="Q642" i="1"/>
  <c r="O640" i="1"/>
  <c r="A648" i="1"/>
  <c r="A647" i="1"/>
  <c r="A636" i="1"/>
  <c r="A638" i="1"/>
  <c r="A657" i="1"/>
  <c r="A643" i="1"/>
  <c r="A642" i="1"/>
  <c r="A646" i="1"/>
  <c r="A639" i="1"/>
  <c r="A637" i="1"/>
  <c r="C189" i="1" l="1"/>
  <c r="J188" i="1"/>
  <c r="K188" i="1"/>
  <c r="L188" i="1"/>
  <c r="M188" i="1"/>
  <c r="N188" i="1"/>
  <c r="O188" i="1"/>
  <c r="P188" i="1"/>
  <c r="Q188" i="1"/>
  <c r="R188" i="1"/>
  <c r="A188" i="1"/>
  <c r="J189" i="1" l="1"/>
  <c r="B189" i="1"/>
  <c r="R189" i="1"/>
  <c r="Q189" i="1"/>
  <c r="P189" i="1"/>
  <c r="N189" i="1"/>
  <c r="O189" i="1"/>
  <c r="L189" i="1"/>
  <c r="A189" i="1"/>
  <c r="M189" i="1"/>
  <c r="C190" i="1"/>
  <c r="K189" i="1"/>
  <c r="C1423" i="1"/>
  <c r="B1423" i="1" s="1"/>
  <c r="C1422" i="1"/>
  <c r="B1422" i="1" s="1"/>
  <c r="C1421" i="1"/>
  <c r="B1421" i="1" s="1"/>
  <c r="C1420" i="1"/>
  <c r="B1420" i="1" s="1"/>
  <c r="C1419" i="1"/>
  <c r="B1419" i="1" s="1"/>
  <c r="C1418" i="1"/>
  <c r="B1418" i="1" s="1"/>
  <c r="C1417" i="1"/>
  <c r="B1417" i="1" s="1"/>
  <c r="C1416" i="1"/>
  <c r="B1416" i="1" s="1"/>
  <c r="C1415" i="1"/>
  <c r="B1415" i="1" s="1"/>
  <c r="C1414" i="1"/>
  <c r="B1414" i="1" s="1"/>
  <c r="C1413" i="1"/>
  <c r="B1413" i="1" s="1"/>
  <c r="C1412" i="1"/>
  <c r="B1412" i="1" s="1"/>
  <c r="C1411" i="1"/>
  <c r="B1411" i="1" s="1"/>
  <c r="C1410" i="1"/>
  <c r="B1410" i="1" s="1"/>
  <c r="C1409" i="1"/>
  <c r="B1409" i="1" s="1"/>
  <c r="C1408" i="1"/>
  <c r="B1408" i="1" s="1"/>
  <c r="C1407" i="1"/>
  <c r="B1407" i="1" s="1"/>
  <c r="C1406" i="1"/>
  <c r="B1406" i="1" s="1"/>
  <c r="C1405" i="1"/>
  <c r="B1405" i="1" s="1"/>
  <c r="C1404" i="1"/>
  <c r="B1404" i="1" s="1"/>
  <c r="C1403" i="1"/>
  <c r="B1403" i="1" s="1"/>
  <c r="C1402" i="1"/>
  <c r="B1402" i="1" s="1"/>
  <c r="C1401" i="1"/>
  <c r="B1401" i="1" s="1"/>
  <c r="C1400" i="1"/>
  <c r="B1400" i="1" s="1"/>
  <c r="C1399" i="1"/>
  <c r="B1399" i="1" s="1"/>
  <c r="C1398" i="1"/>
  <c r="B1398" i="1" s="1"/>
  <c r="C1397" i="1"/>
  <c r="B1397" i="1" s="1"/>
  <c r="C1396" i="1"/>
  <c r="B1396" i="1" s="1"/>
  <c r="C1395" i="1"/>
  <c r="B1395" i="1" s="1"/>
  <c r="C1394" i="1"/>
  <c r="B1394" i="1" s="1"/>
  <c r="C1393" i="1"/>
  <c r="B1393" i="1" s="1"/>
  <c r="C1392" i="1"/>
  <c r="B1392" i="1" s="1"/>
  <c r="C1391" i="1"/>
  <c r="B1391" i="1" s="1"/>
  <c r="C1390" i="1"/>
  <c r="B1390" i="1" s="1"/>
  <c r="C1389" i="1"/>
  <c r="B1389" i="1" s="1"/>
  <c r="C1388" i="1"/>
  <c r="B1388" i="1" s="1"/>
  <c r="C1387" i="1"/>
  <c r="B1387" i="1" s="1"/>
  <c r="C1386" i="1"/>
  <c r="B1386" i="1" s="1"/>
  <c r="C1385" i="1"/>
  <c r="B1385" i="1" s="1"/>
  <c r="C1384" i="1"/>
  <c r="B1384" i="1" s="1"/>
  <c r="C1383" i="1"/>
  <c r="B1383" i="1" s="1"/>
  <c r="C1382" i="1"/>
  <c r="B1382" i="1" s="1"/>
  <c r="C1381" i="1"/>
  <c r="B1381" i="1" s="1"/>
  <c r="C1380" i="1"/>
  <c r="B1380" i="1" s="1"/>
  <c r="C1379" i="1"/>
  <c r="B1379" i="1" s="1"/>
  <c r="C1378" i="1"/>
  <c r="B1378" i="1" s="1"/>
  <c r="C1377" i="1"/>
  <c r="B1377" i="1" s="1"/>
  <c r="C1376" i="1"/>
  <c r="B1376" i="1" s="1"/>
  <c r="C1375" i="1"/>
  <c r="B1375" i="1" s="1"/>
  <c r="C1374" i="1"/>
  <c r="B1374" i="1" s="1"/>
  <c r="C1373" i="1"/>
  <c r="B1373" i="1" s="1"/>
  <c r="C1372" i="1"/>
  <c r="B1372" i="1" s="1"/>
  <c r="C1371" i="1"/>
  <c r="B1371" i="1" s="1"/>
  <c r="C1370" i="1"/>
  <c r="B1370" i="1" s="1"/>
  <c r="C1369" i="1"/>
  <c r="B1369" i="1" s="1"/>
  <c r="C1368" i="1"/>
  <c r="B1368" i="1" s="1"/>
  <c r="C1367" i="1"/>
  <c r="B1367" i="1" s="1"/>
  <c r="C1366" i="1"/>
  <c r="B1366" i="1" s="1"/>
  <c r="C1365" i="1"/>
  <c r="B1365" i="1" s="1"/>
  <c r="C1364" i="1"/>
  <c r="B1364" i="1" s="1"/>
  <c r="C1363" i="1"/>
  <c r="B1363" i="1" s="1"/>
  <c r="C1362" i="1"/>
  <c r="B1362" i="1" s="1"/>
  <c r="C1361" i="1"/>
  <c r="B1361" i="1" s="1"/>
  <c r="C1360" i="1"/>
  <c r="B1360" i="1" s="1"/>
  <c r="C1359" i="1"/>
  <c r="B1359" i="1" s="1"/>
  <c r="C1358" i="1"/>
  <c r="B1358" i="1" s="1"/>
  <c r="C1357" i="1"/>
  <c r="B1357" i="1" s="1"/>
  <c r="C1356" i="1"/>
  <c r="B1356" i="1" s="1"/>
  <c r="C1355" i="1"/>
  <c r="B1355" i="1" s="1"/>
  <c r="C1354" i="1"/>
  <c r="B1354" i="1" s="1"/>
  <c r="C1353" i="1"/>
  <c r="B1353" i="1" s="1"/>
  <c r="C1352" i="1"/>
  <c r="B1352" i="1" s="1"/>
  <c r="C1351" i="1"/>
  <c r="B1351" i="1" s="1"/>
  <c r="C1350" i="1"/>
  <c r="B1350" i="1" s="1"/>
  <c r="C1349" i="1"/>
  <c r="B1349" i="1" s="1"/>
  <c r="C1348" i="1"/>
  <c r="B1348" i="1" s="1"/>
  <c r="C1347" i="1"/>
  <c r="B1347" i="1" s="1"/>
  <c r="C1346" i="1"/>
  <c r="B1346" i="1" s="1"/>
  <c r="C1345" i="1"/>
  <c r="B1345" i="1" s="1"/>
  <c r="C1344" i="1"/>
  <c r="B1344" i="1" s="1"/>
  <c r="C1343" i="1"/>
  <c r="B1343" i="1" s="1"/>
  <c r="C1342" i="1"/>
  <c r="B1342" i="1" s="1"/>
  <c r="C1341" i="1"/>
  <c r="B1341" i="1" s="1"/>
  <c r="C1340" i="1"/>
  <c r="B1340" i="1" s="1"/>
  <c r="C1339" i="1"/>
  <c r="B1339" i="1" s="1"/>
  <c r="C1338" i="1"/>
  <c r="B1338" i="1" s="1"/>
  <c r="C1337" i="1"/>
  <c r="B1337" i="1" s="1"/>
  <c r="C1336" i="1"/>
  <c r="B1336" i="1" s="1"/>
  <c r="C1335" i="1"/>
  <c r="B1335" i="1" s="1"/>
  <c r="C1334" i="1"/>
  <c r="B1334" i="1" s="1"/>
  <c r="C1333" i="1"/>
  <c r="B1333" i="1" s="1"/>
  <c r="C1332" i="1"/>
  <c r="B1332" i="1" s="1"/>
  <c r="C1331" i="1"/>
  <c r="B1331" i="1" s="1"/>
  <c r="C1330" i="1"/>
  <c r="B1330" i="1" s="1"/>
  <c r="C1329" i="1"/>
  <c r="B1329" i="1" s="1"/>
  <c r="C1328" i="1"/>
  <c r="B1328" i="1" s="1"/>
  <c r="C1327" i="1"/>
  <c r="B1327" i="1" s="1"/>
  <c r="C1326" i="1"/>
  <c r="B1326" i="1" s="1"/>
  <c r="C1325" i="1"/>
  <c r="B1325" i="1" s="1"/>
  <c r="C1324" i="1"/>
  <c r="B1324" i="1" s="1"/>
  <c r="C1323" i="1"/>
  <c r="B1323" i="1" s="1"/>
  <c r="C1322" i="1"/>
  <c r="B1322" i="1" s="1"/>
  <c r="C1321" i="1"/>
  <c r="B1321" i="1" s="1"/>
  <c r="C1320" i="1"/>
  <c r="B1320" i="1" s="1"/>
  <c r="C1319" i="1"/>
  <c r="B1319" i="1" s="1"/>
  <c r="C1318" i="1"/>
  <c r="B1318" i="1" s="1"/>
  <c r="C1317" i="1"/>
  <c r="B1317" i="1" s="1"/>
  <c r="C1316" i="1"/>
  <c r="B1316" i="1" s="1"/>
  <c r="C1315" i="1"/>
  <c r="B1315" i="1" s="1"/>
  <c r="C1314" i="1"/>
  <c r="B1314" i="1" s="1"/>
  <c r="C1313" i="1"/>
  <c r="B1313" i="1" s="1"/>
  <c r="C1312" i="1"/>
  <c r="B1312" i="1" s="1"/>
  <c r="C1311" i="1"/>
  <c r="B1311" i="1" s="1"/>
  <c r="C1310" i="1"/>
  <c r="B1310" i="1" s="1"/>
  <c r="C1309" i="1"/>
  <c r="B1309" i="1" s="1"/>
  <c r="C1308" i="1"/>
  <c r="B1308" i="1" s="1"/>
  <c r="C1307" i="1"/>
  <c r="B1307" i="1" s="1"/>
  <c r="C1306" i="1"/>
  <c r="B1306" i="1" s="1"/>
  <c r="C1305" i="1"/>
  <c r="B1305" i="1" s="1"/>
  <c r="C1304" i="1"/>
  <c r="B1304" i="1" s="1"/>
  <c r="C1303" i="1"/>
  <c r="B1303" i="1" s="1"/>
  <c r="C1302" i="1"/>
  <c r="B1302" i="1" s="1"/>
  <c r="C1301" i="1"/>
  <c r="B1301" i="1" s="1"/>
  <c r="C1300" i="1"/>
  <c r="B1300" i="1" s="1"/>
  <c r="C1299" i="1"/>
  <c r="B1299" i="1" s="1"/>
  <c r="C1298" i="1"/>
  <c r="B1298" i="1" s="1"/>
  <c r="C1297" i="1"/>
  <c r="B1297" i="1" s="1"/>
  <c r="C1296" i="1"/>
  <c r="B1296" i="1" s="1"/>
  <c r="C1295" i="1"/>
  <c r="B1295" i="1" s="1"/>
  <c r="C1294" i="1"/>
  <c r="B1294" i="1" s="1"/>
  <c r="C1293" i="1"/>
  <c r="B1293" i="1" s="1"/>
  <c r="C1292" i="1"/>
  <c r="B1292" i="1" s="1"/>
  <c r="C1291" i="1"/>
  <c r="B1291" i="1" s="1"/>
  <c r="C1290" i="1"/>
  <c r="B1290" i="1" s="1"/>
  <c r="C1289" i="1"/>
  <c r="B1289" i="1" s="1"/>
  <c r="C1288" i="1"/>
  <c r="B1288" i="1" s="1"/>
  <c r="C1287" i="1"/>
  <c r="B1287" i="1" s="1"/>
  <c r="C1286" i="1"/>
  <c r="B1286" i="1" s="1"/>
  <c r="C1285" i="1"/>
  <c r="B1285" i="1" s="1"/>
  <c r="C1284" i="1"/>
  <c r="B1284" i="1" s="1"/>
  <c r="C1283" i="1"/>
  <c r="B1283" i="1" s="1"/>
  <c r="C1282" i="1"/>
  <c r="B1282" i="1" s="1"/>
  <c r="C1281" i="1"/>
  <c r="B1281" i="1" s="1"/>
  <c r="C1280" i="1"/>
  <c r="B1280" i="1" s="1"/>
  <c r="C1279" i="1"/>
  <c r="B1279" i="1" s="1"/>
  <c r="C1278" i="1"/>
  <c r="B1278" i="1" s="1"/>
  <c r="C1277" i="1"/>
  <c r="B1277" i="1" s="1"/>
  <c r="C1276" i="1"/>
  <c r="B1276" i="1" s="1"/>
  <c r="C1275" i="1"/>
  <c r="B1275" i="1" s="1"/>
  <c r="C1274" i="1"/>
  <c r="B1274" i="1" s="1"/>
  <c r="C1273" i="1"/>
  <c r="B1273" i="1" s="1"/>
  <c r="C1272" i="1"/>
  <c r="B1272" i="1" s="1"/>
  <c r="C1271" i="1"/>
  <c r="B1271" i="1" s="1"/>
  <c r="C1270" i="1"/>
  <c r="B1270" i="1" s="1"/>
  <c r="C1269" i="1"/>
  <c r="B1269" i="1" s="1"/>
  <c r="C1268" i="1"/>
  <c r="B1268" i="1" s="1"/>
  <c r="C1267" i="1"/>
  <c r="B1267" i="1" s="1"/>
  <c r="C1266" i="1"/>
  <c r="B1266" i="1" s="1"/>
  <c r="C1265" i="1"/>
  <c r="B1265" i="1" s="1"/>
  <c r="C1264" i="1"/>
  <c r="B1264" i="1" s="1"/>
  <c r="C1263" i="1"/>
  <c r="B1263" i="1" s="1"/>
  <c r="C1262" i="1"/>
  <c r="B1262" i="1" s="1"/>
  <c r="C1261" i="1"/>
  <c r="B1261" i="1" s="1"/>
  <c r="C1260" i="1"/>
  <c r="B1260" i="1" s="1"/>
  <c r="C1259" i="1"/>
  <c r="B1259" i="1" s="1"/>
  <c r="C1258" i="1"/>
  <c r="B1258" i="1" s="1"/>
  <c r="C1257" i="1"/>
  <c r="B1257" i="1" s="1"/>
  <c r="C1256" i="1"/>
  <c r="B1256" i="1" s="1"/>
  <c r="C1255" i="1"/>
  <c r="B1255" i="1" s="1"/>
  <c r="C1254" i="1"/>
  <c r="B1254" i="1" s="1"/>
  <c r="C1253" i="1"/>
  <c r="B1253" i="1" s="1"/>
  <c r="C1252" i="1"/>
  <c r="B1252" i="1" s="1"/>
  <c r="C1251" i="1"/>
  <c r="B1251" i="1" s="1"/>
  <c r="C1250" i="1"/>
  <c r="B1250" i="1" s="1"/>
  <c r="C1249" i="1"/>
  <c r="B1249" i="1" s="1"/>
  <c r="C1248" i="1"/>
  <c r="B1248" i="1" s="1"/>
  <c r="C1247" i="1"/>
  <c r="B1247" i="1" s="1"/>
  <c r="C1246" i="1"/>
  <c r="B1246" i="1" s="1"/>
  <c r="C1245" i="1"/>
  <c r="B1245" i="1" s="1"/>
  <c r="C1244" i="1"/>
  <c r="B1244" i="1" s="1"/>
  <c r="C1243" i="1"/>
  <c r="B1243" i="1" s="1"/>
  <c r="C1242" i="1"/>
  <c r="B1242" i="1" s="1"/>
  <c r="C1241" i="1"/>
  <c r="B1241" i="1" s="1"/>
  <c r="C1240" i="1"/>
  <c r="B1240" i="1" s="1"/>
  <c r="C1239" i="1"/>
  <c r="B1239" i="1" s="1"/>
  <c r="C1238" i="1"/>
  <c r="B1238" i="1" s="1"/>
  <c r="C1237" i="1"/>
  <c r="B1237" i="1" s="1"/>
  <c r="C1236" i="1"/>
  <c r="B1236" i="1" s="1"/>
  <c r="C1235" i="1"/>
  <c r="B1235" i="1" s="1"/>
  <c r="C1234" i="1"/>
  <c r="B1234" i="1" s="1"/>
  <c r="C1233" i="1"/>
  <c r="B1233" i="1" s="1"/>
  <c r="C1232" i="1"/>
  <c r="B1232" i="1" s="1"/>
  <c r="C1231" i="1"/>
  <c r="B1231" i="1" s="1"/>
  <c r="C1230" i="1"/>
  <c r="B1230" i="1" s="1"/>
  <c r="C1229" i="1"/>
  <c r="B1229" i="1" s="1"/>
  <c r="C1228" i="1"/>
  <c r="B1228" i="1" s="1"/>
  <c r="C1227" i="1"/>
  <c r="B1227" i="1" s="1"/>
  <c r="C1226" i="1"/>
  <c r="B1226" i="1" s="1"/>
  <c r="C1225" i="1"/>
  <c r="B1225" i="1" s="1"/>
  <c r="C1224" i="1"/>
  <c r="B1224" i="1" s="1"/>
  <c r="C1223" i="1"/>
  <c r="B1223" i="1" s="1"/>
  <c r="C1222" i="1"/>
  <c r="B1222" i="1" s="1"/>
  <c r="C1221" i="1"/>
  <c r="B1221" i="1" s="1"/>
  <c r="C1220" i="1"/>
  <c r="B1220" i="1" s="1"/>
  <c r="C1219" i="1"/>
  <c r="B1219" i="1" s="1"/>
  <c r="C1218" i="1"/>
  <c r="B1218" i="1" s="1"/>
  <c r="C1217" i="1"/>
  <c r="B1217" i="1" s="1"/>
  <c r="C1216" i="1"/>
  <c r="B1216" i="1" s="1"/>
  <c r="C1215" i="1"/>
  <c r="B1215" i="1" s="1"/>
  <c r="C1214" i="1"/>
  <c r="B1214" i="1" s="1"/>
  <c r="C1213" i="1"/>
  <c r="B1213" i="1" s="1"/>
  <c r="C1212" i="1"/>
  <c r="B1212" i="1" s="1"/>
  <c r="C1211" i="1"/>
  <c r="B1211" i="1" s="1"/>
  <c r="C1210" i="1"/>
  <c r="B1210" i="1" s="1"/>
  <c r="C1209" i="1"/>
  <c r="B1209" i="1" s="1"/>
  <c r="C1208" i="1"/>
  <c r="B1208" i="1" s="1"/>
  <c r="C1207" i="1"/>
  <c r="B1207" i="1" s="1"/>
  <c r="C1206" i="1"/>
  <c r="B1206" i="1" s="1"/>
  <c r="C1205" i="1"/>
  <c r="B1205" i="1" s="1"/>
  <c r="C1204" i="1"/>
  <c r="B1204" i="1" s="1"/>
  <c r="C1203" i="1"/>
  <c r="B1203" i="1" s="1"/>
  <c r="C1202" i="1"/>
  <c r="B1202" i="1" s="1"/>
  <c r="C1201" i="1"/>
  <c r="B1201" i="1" s="1"/>
  <c r="C1200" i="1"/>
  <c r="B1200" i="1" s="1"/>
  <c r="C1199" i="1"/>
  <c r="B1199" i="1" s="1"/>
  <c r="C1198" i="1"/>
  <c r="B1198" i="1" s="1"/>
  <c r="C1197" i="1"/>
  <c r="B1197" i="1" s="1"/>
  <c r="C1196" i="1"/>
  <c r="B1196" i="1" s="1"/>
  <c r="C1195" i="1"/>
  <c r="B1195" i="1" s="1"/>
  <c r="C1194" i="1"/>
  <c r="B1194" i="1" s="1"/>
  <c r="C1193" i="1"/>
  <c r="B1193" i="1" s="1"/>
  <c r="C1192" i="1"/>
  <c r="B1192" i="1" s="1"/>
  <c r="C1191" i="1"/>
  <c r="B1191" i="1" s="1"/>
  <c r="C1190" i="1"/>
  <c r="B1190" i="1" s="1"/>
  <c r="C1189" i="1"/>
  <c r="B1189" i="1" s="1"/>
  <c r="C1188" i="1"/>
  <c r="B1188" i="1" s="1"/>
  <c r="C1187" i="1"/>
  <c r="B1187" i="1" s="1"/>
  <c r="C1186" i="1"/>
  <c r="B1186" i="1" s="1"/>
  <c r="C1185" i="1"/>
  <c r="B1185" i="1" s="1"/>
  <c r="C1184" i="1"/>
  <c r="B1184" i="1" s="1"/>
  <c r="C1183" i="1"/>
  <c r="B1183" i="1" s="1"/>
  <c r="C1182" i="1"/>
  <c r="B1182" i="1" s="1"/>
  <c r="C1181" i="1"/>
  <c r="B1181" i="1" s="1"/>
  <c r="C1180" i="1"/>
  <c r="B1180" i="1" s="1"/>
  <c r="C1179" i="1"/>
  <c r="B1179" i="1" s="1"/>
  <c r="C1178" i="1"/>
  <c r="B1178" i="1" s="1"/>
  <c r="C1177" i="1"/>
  <c r="B1177" i="1" s="1"/>
  <c r="C1176" i="1"/>
  <c r="B1176" i="1" s="1"/>
  <c r="C1175" i="1"/>
  <c r="B1175" i="1" s="1"/>
  <c r="R278" i="1"/>
  <c r="Q278" i="1"/>
  <c r="P278" i="1"/>
  <c r="O278" i="1"/>
  <c r="N278" i="1"/>
  <c r="M278" i="1"/>
  <c r="L278" i="1"/>
  <c r="K278" i="1"/>
  <c r="J278" i="1"/>
  <c r="A278" i="1"/>
  <c r="C301" i="1"/>
  <c r="C300" i="1"/>
  <c r="C299" i="1"/>
  <c r="C298" i="1"/>
  <c r="C297" i="1"/>
  <c r="C296" i="1"/>
  <c r="C295" i="1"/>
  <c r="C294" i="1"/>
  <c r="C293" i="1"/>
  <c r="C292" i="1"/>
  <c r="C291" i="1"/>
  <c r="C290" i="1"/>
  <c r="C289" i="1"/>
  <c r="C288" i="1"/>
  <c r="C287" i="1"/>
  <c r="C286" i="1"/>
  <c r="C285" i="1"/>
  <c r="C284" i="1"/>
  <c r="C283" i="1"/>
  <c r="C282" i="1"/>
  <c r="C281" i="1"/>
  <c r="C280" i="1"/>
  <c r="C279" i="1"/>
  <c r="R238" i="1"/>
  <c r="Q238" i="1"/>
  <c r="P238" i="1"/>
  <c r="O238" i="1"/>
  <c r="N238" i="1"/>
  <c r="M238" i="1"/>
  <c r="L238" i="1"/>
  <c r="K238" i="1"/>
  <c r="J238" i="1"/>
  <c r="A238" i="1"/>
  <c r="C240" i="1"/>
  <c r="C239" i="1"/>
  <c r="C2843" i="1"/>
  <c r="B2843" i="1" s="1"/>
  <c r="C2844" i="1"/>
  <c r="B2844" i="1" s="1"/>
  <c r="C2845" i="1"/>
  <c r="B2845" i="1" s="1"/>
  <c r="C2846" i="1"/>
  <c r="B2846" i="1" s="1"/>
  <c r="C2847" i="1"/>
  <c r="B2847" i="1" s="1"/>
  <c r="C2848" i="1"/>
  <c r="B2848" i="1" s="1"/>
  <c r="C2849" i="1"/>
  <c r="B2849" i="1" s="1"/>
  <c r="C2850" i="1"/>
  <c r="B2850" i="1" s="1"/>
  <c r="C2851" i="1"/>
  <c r="B2851" i="1" s="1"/>
  <c r="C2852" i="1"/>
  <c r="B2852" i="1" s="1"/>
  <c r="C2853" i="1"/>
  <c r="B2853" i="1" s="1"/>
  <c r="C2854" i="1"/>
  <c r="B2854" i="1" s="1"/>
  <c r="C2855" i="1"/>
  <c r="B2855" i="1" s="1"/>
  <c r="C2856" i="1"/>
  <c r="B2856" i="1" s="1"/>
  <c r="C2857" i="1"/>
  <c r="B2857" i="1" s="1"/>
  <c r="C2858" i="1"/>
  <c r="B2858" i="1" s="1"/>
  <c r="C2859" i="1"/>
  <c r="B2859" i="1" s="1"/>
  <c r="C2860" i="1"/>
  <c r="B2860" i="1" s="1"/>
  <c r="C2861" i="1"/>
  <c r="B2861" i="1" s="1"/>
  <c r="C2862" i="1"/>
  <c r="B2862" i="1" s="1"/>
  <c r="C2863" i="1"/>
  <c r="B2863" i="1" s="1"/>
  <c r="C2864" i="1"/>
  <c r="B2864" i="1" s="1"/>
  <c r="C2865" i="1"/>
  <c r="B2865" i="1" s="1"/>
  <c r="C2866" i="1"/>
  <c r="B2866" i="1" s="1"/>
  <c r="C2867" i="1"/>
  <c r="B2867" i="1" s="1"/>
  <c r="C2868" i="1"/>
  <c r="B2868" i="1" s="1"/>
  <c r="C2869" i="1"/>
  <c r="B2869" i="1" s="1"/>
  <c r="C2870" i="1"/>
  <c r="B2870" i="1" s="1"/>
  <c r="C2871" i="1"/>
  <c r="B2871" i="1" s="1"/>
  <c r="C2872" i="1"/>
  <c r="B2872" i="1" s="1"/>
  <c r="C2873" i="1"/>
  <c r="B2873" i="1" s="1"/>
  <c r="C2874" i="1"/>
  <c r="B2874" i="1" s="1"/>
  <c r="C2875" i="1"/>
  <c r="B2875" i="1" s="1"/>
  <c r="C2876" i="1"/>
  <c r="B2876" i="1" s="1"/>
  <c r="C2877" i="1"/>
  <c r="B2877" i="1" s="1"/>
  <c r="C2878" i="1"/>
  <c r="B2878" i="1" s="1"/>
  <c r="C2879" i="1"/>
  <c r="B2879" i="1" s="1"/>
  <c r="C2880" i="1"/>
  <c r="B2880" i="1" s="1"/>
  <c r="C2881" i="1"/>
  <c r="B2881" i="1" s="1"/>
  <c r="C2882" i="1"/>
  <c r="B2882" i="1" s="1"/>
  <c r="C2883" i="1"/>
  <c r="B2883" i="1" s="1"/>
  <c r="C2884" i="1"/>
  <c r="B2884" i="1" s="1"/>
  <c r="C2885" i="1"/>
  <c r="B2885" i="1" s="1"/>
  <c r="C2886" i="1"/>
  <c r="B2886" i="1" s="1"/>
  <c r="C2887" i="1"/>
  <c r="B2887" i="1" s="1"/>
  <c r="C2888" i="1"/>
  <c r="B2888" i="1" s="1"/>
  <c r="C2889" i="1"/>
  <c r="B2889" i="1" s="1"/>
  <c r="C2890" i="1"/>
  <c r="B2890" i="1" s="1"/>
  <c r="C2891" i="1"/>
  <c r="B2891" i="1" s="1"/>
  <c r="C2892" i="1"/>
  <c r="B2892" i="1" s="1"/>
  <c r="C2893" i="1"/>
  <c r="B2893" i="1" s="1"/>
  <c r="C2894" i="1"/>
  <c r="B2894" i="1" s="1"/>
  <c r="C2895" i="1"/>
  <c r="B2895" i="1" s="1"/>
  <c r="C2896" i="1"/>
  <c r="B2896" i="1" s="1"/>
  <c r="C2897" i="1"/>
  <c r="B2897" i="1" s="1"/>
  <c r="C2898" i="1"/>
  <c r="B2898" i="1" s="1"/>
  <c r="C2899" i="1"/>
  <c r="B2899" i="1" s="1"/>
  <c r="C2900" i="1"/>
  <c r="B2900" i="1" s="1"/>
  <c r="C2901" i="1"/>
  <c r="B2901" i="1" s="1"/>
  <c r="C2902" i="1"/>
  <c r="B2902" i="1" s="1"/>
  <c r="C2903" i="1"/>
  <c r="B2903" i="1" s="1"/>
  <c r="C2904" i="1"/>
  <c r="B2904" i="1" s="1"/>
  <c r="C2905" i="1"/>
  <c r="B2905" i="1" s="1"/>
  <c r="C2906" i="1"/>
  <c r="B2906" i="1" s="1"/>
  <c r="C2907" i="1"/>
  <c r="B2907" i="1" s="1"/>
  <c r="C2908" i="1"/>
  <c r="B2908" i="1" s="1"/>
  <c r="C2909" i="1"/>
  <c r="B2909" i="1" s="1"/>
  <c r="C2910" i="1"/>
  <c r="B2910" i="1" s="1"/>
  <c r="C2911" i="1"/>
  <c r="B2911" i="1" s="1"/>
  <c r="C2912" i="1"/>
  <c r="B2912" i="1" s="1"/>
  <c r="C2913" i="1"/>
  <c r="B2913" i="1" s="1"/>
  <c r="C2914" i="1"/>
  <c r="B2914" i="1" s="1"/>
  <c r="C2915" i="1"/>
  <c r="B2915" i="1" s="1"/>
  <c r="C2916" i="1"/>
  <c r="B2916" i="1" s="1"/>
  <c r="C2917" i="1"/>
  <c r="B2917" i="1" s="1"/>
  <c r="C2918" i="1"/>
  <c r="B2918" i="1" s="1"/>
  <c r="C2919" i="1"/>
  <c r="B2919" i="1" s="1"/>
  <c r="C2920" i="1"/>
  <c r="B2920" i="1" s="1"/>
  <c r="C2921" i="1"/>
  <c r="B2921" i="1" s="1"/>
  <c r="C2922" i="1"/>
  <c r="B2922" i="1" s="1"/>
  <c r="C2923" i="1"/>
  <c r="B2923" i="1" s="1"/>
  <c r="C2924" i="1"/>
  <c r="B2924" i="1" s="1"/>
  <c r="C2925" i="1"/>
  <c r="B2925" i="1" s="1"/>
  <c r="C2926" i="1"/>
  <c r="B2926" i="1" s="1"/>
  <c r="C2927" i="1"/>
  <c r="B2927" i="1" s="1"/>
  <c r="C2928" i="1"/>
  <c r="B2928" i="1" s="1"/>
  <c r="C2929" i="1"/>
  <c r="B2929" i="1" s="1"/>
  <c r="C2930" i="1"/>
  <c r="B2930" i="1" s="1"/>
  <c r="C2931" i="1"/>
  <c r="B2931" i="1" s="1"/>
  <c r="C2932" i="1"/>
  <c r="B2932" i="1" s="1"/>
  <c r="C2933" i="1"/>
  <c r="B2933" i="1" s="1"/>
  <c r="C2934" i="1"/>
  <c r="B2934" i="1" s="1"/>
  <c r="C2935" i="1"/>
  <c r="B2935" i="1" s="1"/>
  <c r="C2936" i="1"/>
  <c r="B2936" i="1" s="1"/>
  <c r="C2937" i="1"/>
  <c r="B2937" i="1" s="1"/>
  <c r="C2938" i="1"/>
  <c r="B2938" i="1" s="1"/>
  <c r="C2939" i="1"/>
  <c r="B2939" i="1" s="1"/>
  <c r="C2940" i="1"/>
  <c r="B2940" i="1" s="1"/>
  <c r="C2941" i="1"/>
  <c r="B2941" i="1" s="1"/>
  <c r="C2942" i="1"/>
  <c r="B2942" i="1" s="1"/>
  <c r="C2943" i="1"/>
  <c r="B2943" i="1" s="1"/>
  <c r="C2944" i="1"/>
  <c r="B2944" i="1" s="1"/>
  <c r="C2945" i="1"/>
  <c r="B2945" i="1" s="1"/>
  <c r="C2946" i="1"/>
  <c r="B2946" i="1" s="1"/>
  <c r="C2947" i="1"/>
  <c r="B2947" i="1" s="1"/>
  <c r="C2948" i="1"/>
  <c r="B2948" i="1" s="1"/>
  <c r="C2949" i="1"/>
  <c r="B2949" i="1" s="1"/>
  <c r="C2950" i="1"/>
  <c r="B2950" i="1" s="1"/>
  <c r="C2951" i="1"/>
  <c r="B2951" i="1" s="1"/>
  <c r="C2952" i="1"/>
  <c r="B2952" i="1" s="1"/>
  <c r="C2953" i="1"/>
  <c r="B2953" i="1" s="1"/>
  <c r="C2954" i="1"/>
  <c r="B2954" i="1" s="1"/>
  <c r="C2955" i="1"/>
  <c r="B2955" i="1" s="1"/>
  <c r="C2956" i="1"/>
  <c r="B2956" i="1" s="1"/>
  <c r="C2957" i="1"/>
  <c r="B2957" i="1" s="1"/>
  <c r="C2958" i="1"/>
  <c r="B2958" i="1" s="1"/>
  <c r="C2959" i="1"/>
  <c r="B2959" i="1" s="1"/>
  <c r="C2960" i="1"/>
  <c r="B2960" i="1" s="1"/>
  <c r="C2961" i="1"/>
  <c r="B2961" i="1" s="1"/>
  <c r="C2962" i="1"/>
  <c r="B2962" i="1" s="1"/>
  <c r="C2963" i="1"/>
  <c r="B2963" i="1" s="1"/>
  <c r="C2964" i="1"/>
  <c r="B2964" i="1" s="1"/>
  <c r="C2965" i="1"/>
  <c r="B2965" i="1" s="1"/>
  <c r="C2966" i="1"/>
  <c r="B2966" i="1" s="1"/>
  <c r="C2967" i="1"/>
  <c r="B2967" i="1" s="1"/>
  <c r="C2968" i="1"/>
  <c r="B2968" i="1" s="1"/>
  <c r="C2969" i="1"/>
  <c r="B2969" i="1" s="1"/>
  <c r="C2970" i="1"/>
  <c r="B2970" i="1" s="1"/>
  <c r="C2971" i="1"/>
  <c r="B2971" i="1" s="1"/>
  <c r="C2972" i="1"/>
  <c r="B2972" i="1" s="1"/>
  <c r="C2973" i="1"/>
  <c r="B2973" i="1" s="1"/>
  <c r="C2974" i="1"/>
  <c r="B2974" i="1" s="1"/>
  <c r="C2975" i="1"/>
  <c r="B2975" i="1" s="1"/>
  <c r="C2976" i="1"/>
  <c r="B2976" i="1" s="1"/>
  <c r="E2" i="20"/>
  <c r="D2" i="20"/>
  <c r="B700" i="15"/>
  <c r="C431" i="1"/>
  <c r="C432" i="1"/>
  <c r="C433" i="1"/>
  <c r="C434" i="1"/>
  <c r="C435" i="1"/>
  <c r="C436" i="1"/>
  <c r="C437" i="1"/>
  <c r="C438" i="1"/>
  <c r="C439" i="1"/>
  <c r="C440" i="1"/>
  <c r="C441" i="1"/>
  <c r="C442" i="1"/>
  <c r="C443" i="1"/>
  <c r="C444" i="1"/>
  <c r="C445" i="1"/>
  <c r="C446" i="1"/>
  <c r="C447" i="1"/>
  <c r="C448" i="1"/>
  <c r="C449" i="1"/>
  <c r="B449" i="1" s="1"/>
  <c r="C450" i="1"/>
  <c r="C451" i="1"/>
  <c r="C452" i="1"/>
  <c r="C430" i="1"/>
  <c r="R429" i="1"/>
  <c r="Q429" i="1"/>
  <c r="P429" i="1"/>
  <c r="O429" i="1"/>
  <c r="N429" i="1"/>
  <c r="M429" i="1"/>
  <c r="L429" i="1"/>
  <c r="K429" i="1"/>
  <c r="J429" i="1"/>
  <c r="A429" i="1"/>
  <c r="J304" i="1"/>
  <c r="K304" i="1"/>
  <c r="L304" i="1"/>
  <c r="M304" i="1"/>
  <c r="N304" i="1"/>
  <c r="P304" i="1"/>
  <c r="Q304" i="1"/>
  <c r="R304" i="1"/>
  <c r="A304" i="1"/>
  <c r="B48" i="18"/>
  <c r="O304" i="1" s="1"/>
  <c r="P291" i="1" l="1"/>
  <c r="B291" i="1"/>
  <c r="R444" i="1"/>
  <c r="B444" i="1"/>
  <c r="K296" i="1"/>
  <c r="B296" i="1"/>
  <c r="R438" i="1"/>
  <c r="B438" i="1"/>
  <c r="O300" i="1"/>
  <c r="B300" i="1"/>
  <c r="O292" i="1"/>
  <c r="B292" i="1"/>
  <c r="P443" i="1"/>
  <c r="B443" i="1"/>
  <c r="L279" i="1"/>
  <c r="B279" i="1"/>
  <c r="O301" i="1"/>
  <c r="B301" i="1"/>
  <c r="L287" i="1"/>
  <c r="B287" i="1"/>
  <c r="K288" i="1"/>
  <c r="B288" i="1"/>
  <c r="R446" i="1"/>
  <c r="B446" i="1"/>
  <c r="N293" i="1"/>
  <c r="B293" i="1"/>
  <c r="R440" i="1"/>
  <c r="B440" i="1"/>
  <c r="P437" i="1"/>
  <c r="B437" i="1"/>
  <c r="R434" i="1"/>
  <c r="B434" i="1"/>
  <c r="K280" i="1"/>
  <c r="B280" i="1"/>
  <c r="R289" i="1"/>
  <c r="B289" i="1"/>
  <c r="K442" i="1"/>
  <c r="B442" i="1"/>
  <c r="R297" i="1"/>
  <c r="B297" i="1"/>
  <c r="Q298" i="1"/>
  <c r="B298" i="1"/>
  <c r="O433" i="1"/>
  <c r="B433" i="1"/>
  <c r="R281" i="1"/>
  <c r="B281" i="1"/>
  <c r="P448" i="1"/>
  <c r="B448" i="1"/>
  <c r="O240" i="1"/>
  <c r="B240" i="1"/>
  <c r="Q290" i="1"/>
  <c r="B290" i="1"/>
  <c r="L295" i="1"/>
  <c r="B295" i="1"/>
  <c r="L432" i="1"/>
  <c r="B432" i="1"/>
  <c r="Q282" i="1"/>
  <c r="B282" i="1"/>
  <c r="K430" i="1"/>
  <c r="B430" i="1"/>
  <c r="A431" i="1"/>
  <c r="B431" i="1"/>
  <c r="P283" i="1"/>
  <c r="B283" i="1"/>
  <c r="P239" i="1"/>
  <c r="B239" i="1"/>
  <c r="N445" i="1"/>
  <c r="B445" i="1"/>
  <c r="M294" i="1"/>
  <c r="B294" i="1"/>
  <c r="M441" i="1"/>
  <c r="B441" i="1"/>
  <c r="K190" i="1"/>
  <c r="B190" i="1"/>
  <c r="P299" i="1"/>
  <c r="B299" i="1"/>
  <c r="J436" i="1"/>
  <c r="B436" i="1"/>
  <c r="L435" i="1"/>
  <c r="B435" i="1"/>
  <c r="K452" i="1"/>
  <c r="B452" i="1"/>
  <c r="O284" i="1"/>
  <c r="B284" i="1"/>
  <c r="P447" i="1"/>
  <c r="B447" i="1"/>
  <c r="R439" i="1"/>
  <c r="B439" i="1"/>
  <c r="N285" i="1"/>
  <c r="B285" i="1"/>
  <c r="L451" i="1"/>
  <c r="B451" i="1"/>
  <c r="P450" i="1"/>
  <c r="B450" i="1"/>
  <c r="M286" i="1"/>
  <c r="B286" i="1"/>
  <c r="O2975" i="1"/>
  <c r="P2975" i="1"/>
  <c r="Q2975" i="1"/>
  <c r="J2975" i="1"/>
  <c r="R2975" i="1"/>
  <c r="K2975" i="1"/>
  <c r="L2975" i="1"/>
  <c r="M2975" i="1"/>
  <c r="N2975" i="1"/>
  <c r="A2975" i="1"/>
  <c r="O2967" i="1"/>
  <c r="P2967" i="1"/>
  <c r="Q2967" i="1"/>
  <c r="J2967" i="1"/>
  <c r="R2967" i="1"/>
  <c r="K2967" i="1"/>
  <c r="M2967" i="1"/>
  <c r="N2967" i="1"/>
  <c r="L2967" i="1"/>
  <c r="A2967" i="1"/>
  <c r="O2959" i="1"/>
  <c r="P2959" i="1"/>
  <c r="Q2959" i="1"/>
  <c r="J2959" i="1"/>
  <c r="R2959" i="1"/>
  <c r="K2959" i="1"/>
  <c r="L2959" i="1"/>
  <c r="N2959" i="1"/>
  <c r="M2959" i="1"/>
  <c r="A2959" i="1"/>
  <c r="O2951" i="1"/>
  <c r="P2951" i="1"/>
  <c r="Q2951" i="1"/>
  <c r="J2951" i="1"/>
  <c r="R2951" i="1"/>
  <c r="K2951" i="1"/>
  <c r="L2951" i="1"/>
  <c r="M2951" i="1"/>
  <c r="N2951" i="1"/>
  <c r="A2951" i="1"/>
  <c r="O2943" i="1"/>
  <c r="P2943" i="1"/>
  <c r="Q2943" i="1"/>
  <c r="J2943" i="1"/>
  <c r="R2943" i="1"/>
  <c r="K2943" i="1"/>
  <c r="N2943" i="1"/>
  <c r="M2943" i="1"/>
  <c r="L2943" i="1"/>
  <c r="A2943" i="1"/>
  <c r="O2935" i="1"/>
  <c r="P2935" i="1"/>
  <c r="Q2935" i="1"/>
  <c r="J2935" i="1"/>
  <c r="R2935" i="1"/>
  <c r="K2935" i="1"/>
  <c r="L2935" i="1"/>
  <c r="M2935" i="1"/>
  <c r="N2935" i="1"/>
  <c r="A2935" i="1"/>
  <c r="O2927" i="1"/>
  <c r="P2927" i="1"/>
  <c r="Q2927" i="1"/>
  <c r="J2927" i="1"/>
  <c r="R2927" i="1"/>
  <c r="K2927" i="1"/>
  <c r="L2927" i="1"/>
  <c r="M2927" i="1"/>
  <c r="N2927" i="1"/>
  <c r="A2927" i="1"/>
  <c r="O2919" i="1"/>
  <c r="P2919" i="1"/>
  <c r="Q2919" i="1"/>
  <c r="J2919" i="1"/>
  <c r="R2919" i="1"/>
  <c r="K2919" i="1"/>
  <c r="N2919" i="1"/>
  <c r="A2919" i="1"/>
  <c r="L2919" i="1"/>
  <c r="M2919" i="1"/>
  <c r="O2911" i="1"/>
  <c r="P2911" i="1"/>
  <c r="Q2911" i="1"/>
  <c r="J2911" i="1"/>
  <c r="R2911" i="1"/>
  <c r="K2911" i="1"/>
  <c r="L2911" i="1"/>
  <c r="M2911" i="1"/>
  <c r="N2911" i="1"/>
  <c r="A2911" i="1"/>
  <c r="O2903" i="1"/>
  <c r="P2903" i="1"/>
  <c r="Q2903" i="1"/>
  <c r="J2903" i="1"/>
  <c r="R2903" i="1"/>
  <c r="K2903" i="1"/>
  <c r="M2903" i="1"/>
  <c r="N2903" i="1"/>
  <c r="L2903" i="1"/>
  <c r="A2903" i="1"/>
  <c r="O2895" i="1"/>
  <c r="P2895" i="1"/>
  <c r="Q2895" i="1"/>
  <c r="J2895" i="1"/>
  <c r="R2895" i="1"/>
  <c r="K2895" i="1"/>
  <c r="L2895" i="1"/>
  <c r="M2895" i="1"/>
  <c r="N2895" i="1"/>
  <c r="A2895" i="1"/>
  <c r="O2887" i="1"/>
  <c r="P2887" i="1"/>
  <c r="Q2887" i="1"/>
  <c r="J2887" i="1"/>
  <c r="R2887" i="1"/>
  <c r="K2887" i="1"/>
  <c r="L2887" i="1"/>
  <c r="M2887" i="1"/>
  <c r="N2887" i="1"/>
  <c r="A2887" i="1"/>
  <c r="O2879" i="1"/>
  <c r="P2879" i="1"/>
  <c r="Q2879" i="1"/>
  <c r="J2879" i="1"/>
  <c r="R2879" i="1"/>
  <c r="K2879" i="1"/>
  <c r="N2879" i="1"/>
  <c r="M2879" i="1"/>
  <c r="L2879" i="1"/>
  <c r="A2879" i="1"/>
  <c r="O2871" i="1"/>
  <c r="P2871" i="1"/>
  <c r="Q2871" i="1"/>
  <c r="J2871" i="1"/>
  <c r="R2871" i="1"/>
  <c r="K2871" i="1"/>
  <c r="L2871" i="1"/>
  <c r="M2871" i="1"/>
  <c r="N2871" i="1"/>
  <c r="A2871" i="1"/>
  <c r="K2863" i="1"/>
  <c r="P2863" i="1"/>
  <c r="Q2863" i="1"/>
  <c r="R2863" i="1"/>
  <c r="J2863" i="1"/>
  <c r="L2863" i="1"/>
  <c r="M2863" i="1"/>
  <c r="N2863" i="1"/>
  <c r="O2863" i="1"/>
  <c r="A2863" i="1"/>
  <c r="K2855" i="1"/>
  <c r="O2855" i="1"/>
  <c r="P2855" i="1"/>
  <c r="Q2855" i="1"/>
  <c r="R2855" i="1"/>
  <c r="J2855" i="1"/>
  <c r="L2855" i="1"/>
  <c r="M2855" i="1"/>
  <c r="N2855" i="1"/>
  <c r="A2855" i="1"/>
  <c r="J2847" i="1"/>
  <c r="R2847" i="1"/>
  <c r="K2847" i="1"/>
  <c r="N2847" i="1"/>
  <c r="O2847" i="1"/>
  <c r="P2847" i="1"/>
  <c r="Q2847" i="1"/>
  <c r="M2847" i="1"/>
  <c r="L2847" i="1"/>
  <c r="A2847" i="1"/>
  <c r="N1179" i="1"/>
  <c r="O1179" i="1"/>
  <c r="P1179" i="1"/>
  <c r="Q1179" i="1"/>
  <c r="J1179" i="1"/>
  <c r="R1179" i="1"/>
  <c r="K1179" i="1"/>
  <c r="L1179" i="1"/>
  <c r="M1179" i="1"/>
  <c r="A1179" i="1"/>
  <c r="N1187" i="1"/>
  <c r="O1187" i="1"/>
  <c r="P1187" i="1"/>
  <c r="Q1187" i="1"/>
  <c r="J1187" i="1"/>
  <c r="R1187" i="1"/>
  <c r="K1187" i="1"/>
  <c r="M1187" i="1"/>
  <c r="L1187" i="1"/>
  <c r="A1187" i="1"/>
  <c r="N1195" i="1"/>
  <c r="O1195" i="1"/>
  <c r="P1195" i="1"/>
  <c r="Q1195" i="1"/>
  <c r="J1195" i="1"/>
  <c r="R1195" i="1"/>
  <c r="K1195" i="1"/>
  <c r="L1195" i="1"/>
  <c r="M1195" i="1"/>
  <c r="A1195" i="1"/>
  <c r="N1203" i="1"/>
  <c r="O1203" i="1"/>
  <c r="P1203" i="1"/>
  <c r="J1203" i="1"/>
  <c r="R1203" i="1"/>
  <c r="K1203" i="1"/>
  <c r="L1203" i="1"/>
  <c r="M1203" i="1"/>
  <c r="Q1203" i="1"/>
  <c r="A1203" i="1"/>
  <c r="N1211" i="1"/>
  <c r="O1211" i="1"/>
  <c r="J1211" i="1"/>
  <c r="R1211" i="1"/>
  <c r="K1211" i="1"/>
  <c r="L1211" i="1"/>
  <c r="Q1211" i="1"/>
  <c r="M1211" i="1"/>
  <c r="P1211" i="1"/>
  <c r="A1211" i="1"/>
  <c r="N1219" i="1"/>
  <c r="O1219" i="1"/>
  <c r="J1219" i="1"/>
  <c r="R1219" i="1"/>
  <c r="M1219" i="1"/>
  <c r="P1219" i="1"/>
  <c r="Q1219" i="1"/>
  <c r="K1219" i="1"/>
  <c r="L1219" i="1"/>
  <c r="A1219" i="1"/>
  <c r="N1227" i="1"/>
  <c r="P1227" i="1"/>
  <c r="Q1227" i="1"/>
  <c r="R1227" i="1"/>
  <c r="L1227" i="1"/>
  <c r="J1227" i="1"/>
  <c r="M1227" i="1"/>
  <c r="O1227" i="1"/>
  <c r="K1227" i="1"/>
  <c r="A1227" i="1"/>
  <c r="N1235" i="1"/>
  <c r="O1235" i="1"/>
  <c r="P1235" i="1"/>
  <c r="K1235" i="1"/>
  <c r="R1235" i="1"/>
  <c r="L1235" i="1"/>
  <c r="M1235" i="1"/>
  <c r="J1235" i="1"/>
  <c r="Q1235" i="1"/>
  <c r="A1235" i="1"/>
  <c r="N1243" i="1"/>
  <c r="O1243" i="1"/>
  <c r="P1243" i="1"/>
  <c r="K1243" i="1"/>
  <c r="J1243" i="1"/>
  <c r="L1243" i="1"/>
  <c r="M1243" i="1"/>
  <c r="Q1243" i="1"/>
  <c r="R1243" i="1"/>
  <c r="A1243" i="1"/>
  <c r="N1251" i="1"/>
  <c r="O1251" i="1"/>
  <c r="P1251" i="1"/>
  <c r="K1251" i="1"/>
  <c r="R1251" i="1"/>
  <c r="L1251" i="1"/>
  <c r="M1251" i="1"/>
  <c r="J1251" i="1"/>
  <c r="Q1251" i="1"/>
  <c r="A1251" i="1"/>
  <c r="N1259" i="1"/>
  <c r="O1259" i="1"/>
  <c r="P1259" i="1"/>
  <c r="K1259" i="1"/>
  <c r="J1259" i="1"/>
  <c r="L1259" i="1"/>
  <c r="M1259" i="1"/>
  <c r="Q1259" i="1"/>
  <c r="R1259" i="1"/>
  <c r="A1259" i="1"/>
  <c r="N1267" i="1"/>
  <c r="O1267" i="1"/>
  <c r="P1267" i="1"/>
  <c r="K1267" i="1"/>
  <c r="R1267" i="1"/>
  <c r="L1267" i="1"/>
  <c r="M1267" i="1"/>
  <c r="Q1267" i="1"/>
  <c r="J1267" i="1"/>
  <c r="A1267" i="1"/>
  <c r="N1275" i="1"/>
  <c r="O1275" i="1"/>
  <c r="P1275" i="1"/>
  <c r="K1275" i="1"/>
  <c r="J1275" i="1"/>
  <c r="L1275" i="1"/>
  <c r="M1275" i="1"/>
  <c r="Q1275" i="1"/>
  <c r="R1275" i="1"/>
  <c r="A1275" i="1"/>
  <c r="N1283" i="1"/>
  <c r="O1283" i="1"/>
  <c r="P1283" i="1"/>
  <c r="K1283" i="1"/>
  <c r="R1283" i="1"/>
  <c r="L1283" i="1"/>
  <c r="M1283" i="1"/>
  <c r="J1283" i="1"/>
  <c r="Q1283" i="1"/>
  <c r="A1283" i="1"/>
  <c r="N1291" i="1"/>
  <c r="O1291" i="1"/>
  <c r="P1291" i="1"/>
  <c r="K1291" i="1"/>
  <c r="J1291" i="1"/>
  <c r="L1291" i="1"/>
  <c r="M1291" i="1"/>
  <c r="Q1291" i="1"/>
  <c r="R1291" i="1"/>
  <c r="A1291" i="1"/>
  <c r="N1299" i="1"/>
  <c r="O1299" i="1"/>
  <c r="P1299" i="1"/>
  <c r="K1299" i="1"/>
  <c r="R1299" i="1"/>
  <c r="L1299" i="1"/>
  <c r="M1299" i="1"/>
  <c r="J1299" i="1"/>
  <c r="Q1299" i="1"/>
  <c r="A1299" i="1"/>
  <c r="N1307" i="1"/>
  <c r="O1307" i="1"/>
  <c r="P1307" i="1"/>
  <c r="K1307" i="1"/>
  <c r="J1307" i="1"/>
  <c r="L1307" i="1"/>
  <c r="M1307" i="1"/>
  <c r="Q1307" i="1"/>
  <c r="R1307" i="1"/>
  <c r="A1307" i="1"/>
  <c r="N1315" i="1"/>
  <c r="O1315" i="1"/>
  <c r="P1315" i="1"/>
  <c r="K1315" i="1"/>
  <c r="R1315" i="1"/>
  <c r="L1315" i="1"/>
  <c r="M1315" i="1"/>
  <c r="J1315" i="1"/>
  <c r="Q1315" i="1"/>
  <c r="A1315" i="1"/>
  <c r="O1323" i="1"/>
  <c r="K1323" i="1"/>
  <c r="M1323" i="1"/>
  <c r="N1323" i="1"/>
  <c r="P1323" i="1"/>
  <c r="Q1323" i="1"/>
  <c r="J1323" i="1"/>
  <c r="L1323" i="1"/>
  <c r="R1323" i="1"/>
  <c r="A1323" i="1"/>
  <c r="O1331" i="1"/>
  <c r="K1331" i="1"/>
  <c r="P1331" i="1"/>
  <c r="Q1331" i="1"/>
  <c r="R1331" i="1"/>
  <c r="L1331" i="1"/>
  <c r="M1331" i="1"/>
  <c r="J1331" i="1"/>
  <c r="N1331" i="1"/>
  <c r="A1331" i="1"/>
  <c r="L1339" i="1"/>
  <c r="M1339" i="1"/>
  <c r="N1339" i="1"/>
  <c r="O1339" i="1"/>
  <c r="Q1339" i="1"/>
  <c r="J1339" i="1"/>
  <c r="R1339" i="1"/>
  <c r="K1339" i="1"/>
  <c r="P1339" i="1"/>
  <c r="A1339" i="1"/>
  <c r="L1347" i="1"/>
  <c r="M1347" i="1"/>
  <c r="N1347" i="1"/>
  <c r="O1347" i="1"/>
  <c r="Q1347" i="1"/>
  <c r="J1347" i="1"/>
  <c r="R1347" i="1"/>
  <c r="K1347" i="1"/>
  <c r="P1347" i="1"/>
  <c r="A1347" i="1"/>
  <c r="L1355" i="1"/>
  <c r="M1355" i="1"/>
  <c r="N1355" i="1"/>
  <c r="O1355" i="1"/>
  <c r="Q1355" i="1"/>
  <c r="J1355" i="1"/>
  <c r="R1355" i="1"/>
  <c r="K1355" i="1"/>
  <c r="P1355" i="1"/>
  <c r="A1355" i="1"/>
  <c r="L1363" i="1"/>
  <c r="M1363" i="1"/>
  <c r="N1363" i="1"/>
  <c r="O1363" i="1"/>
  <c r="Q1363" i="1"/>
  <c r="J1363" i="1"/>
  <c r="R1363" i="1"/>
  <c r="P1363" i="1"/>
  <c r="K1363" i="1"/>
  <c r="A1363" i="1"/>
  <c r="L1371" i="1"/>
  <c r="M1371" i="1"/>
  <c r="N1371" i="1"/>
  <c r="O1371" i="1"/>
  <c r="Q1371" i="1"/>
  <c r="J1371" i="1"/>
  <c r="R1371" i="1"/>
  <c r="K1371" i="1"/>
  <c r="P1371" i="1"/>
  <c r="A1371" i="1"/>
  <c r="L1379" i="1"/>
  <c r="M1379" i="1"/>
  <c r="N1379" i="1"/>
  <c r="O1379" i="1"/>
  <c r="Q1379" i="1"/>
  <c r="J1379" i="1"/>
  <c r="R1379" i="1"/>
  <c r="K1379" i="1"/>
  <c r="P1379" i="1"/>
  <c r="A1379" i="1"/>
  <c r="M1387" i="1"/>
  <c r="N1387" i="1"/>
  <c r="O1387" i="1"/>
  <c r="Q1387" i="1"/>
  <c r="J1387" i="1"/>
  <c r="R1387" i="1"/>
  <c r="L1387" i="1"/>
  <c r="P1387" i="1"/>
  <c r="K1387" i="1"/>
  <c r="A1387" i="1"/>
  <c r="M1395" i="1"/>
  <c r="N1395" i="1"/>
  <c r="O1395" i="1"/>
  <c r="Q1395" i="1"/>
  <c r="J1395" i="1"/>
  <c r="R1395" i="1"/>
  <c r="K1395" i="1"/>
  <c r="L1395" i="1"/>
  <c r="P1395" i="1"/>
  <c r="A1395" i="1"/>
  <c r="M1403" i="1"/>
  <c r="N1403" i="1"/>
  <c r="O1403" i="1"/>
  <c r="Q1403" i="1"/>
  <c r="J1403" i="1"/>
  <c r="R1403" i="1"/>
  <c r="K1403" i="1"/>
  <c r="L1403" i="1"/>
  <c r="P1403" i="1"/>
  <c r="A1403" i="1"/>
  <c r="N1411" i="1"/>
  <c r="Q1411" i="1"/>
  <c r="J1411" i="1"/>
  <c r="R1411" i="1"/>
  <c r="K1411" i="1"/>
  <c r="M1411" i="1"/>
  <c r="O1411" i="1"/>
  <c r="L1411" i="1"/>
  <c r="P1411" i="1"/>
  <c r="A1411" i="1"/>
  <c r="M1419" i="1"/>
  <c r="N1419" i="1"/>
  <c r="O1419" i="1"/>
  <c r="P1419" i="1"/>
  <c r="J1419" i="1"/>
  <c r="R1419" i="1"/>
  <c r="K1419" i="1"/>
  <c r="Q1419" i="1"/>
  <c r="L1419" i="1"/>
  <c r="A1419" i="1"/>
  <c r="P2974" i="1"/>
  <c r="Q2974" i="1"/>
  <c r="J2974" i="1"/>
  <c r="R2974" i="1"/>
  <c r="K2974" i="1"/>
  <c r="L2974" i="1"/>
  <c r="N2974" i="1"/>
  <c r="O2974" i="1"/>
  <c r="M2974" i="1"/>
  <c r="A2974" i="1"/>
  <c r="P2966" i="1"/>
  <c r="Q2966" i="1"/>
  <c r="J2966" i="1"/>
  <c r="R2966" i="1"/>
  <c r="K2966" i="1"/>
  <c r="L2966" i="1"/>
  <c r="M2966" i="1"/>
  <c r="N2966" i="1"/>
  <c r="O2966" i="1"/>
  <c r="A2966" i="1"/>
  <c r="P2958" i="1"/>
  <c r="Q2958" i="1"/>
  <c r="J2958" i="1"/>
  <c r="R2958" i="1"/>
  <c r="K2958" i="1"/>
  <c r="L2958" i="1"/>
  <c r="M2958" i="1"/>
  <c r="N2958" i="1"/>
  <c r="O2958" i="1"/>
  <c r="A2958" i="1"/>
  <c r="P2950" i="1"/>
  <c r="Q2950" i="1"/>
  <c r="J2950" i="1"/>
  <c r="R2950" i="1"/>
  <c r="K2950" i="1"/>
  <c r="L2950" i="1"/>
  <c r="O2950" i="1"/>
  <c r="N2950" i="1"/>
  <c r="M2950" i="1"/>
  <c r="A2950" i="1"/>
  <c r="P2942" i="1"/>
  <c r="Q2942" i="1"/>
  <c r="J2942" i="1"/>
  <c r="R2942" i="1"/>
  <c r="K2942" i="1"/>
  <c r="L2942" i="1"/>
  <c r="M2942" i="1"/>
  <c r="N2942" i="1"/>
  <c r="O2942" i="1"/>
  <c r="A2942" i="1"/>
  <c r="P2934" i="1"/>
  <c r="Q2934" i="1"/>
  <c r="J2934" i="1"/>
  <c r="R2934" i="1"/>
  <c r="K2934" i="1"/>
  <c r="L2934" i="1"/>
  <c r="M2934" i="1"/>
  <c r="N2934" i="1"/>
  <c r="O2934" i="1"/>
  <c r="A2934" i="1"/>
  <c r="P2926" i="1"/>
  <c r="Q2926" i="1"/>
  <c r="J2926" i="1"/>
  <c r="R2926" i="1"/>
  <c r="K2926" i="1"/>
  <c r="L2926" i="1"/>
  <c r="O2926" i="1"/>
  <c r="M2926" i="1"/>
  <c r="N2926" i="1"/>
  <c r="A2926" i="1"/>
  <c r="P2918" i="1"/>
  <c r="Q2918" i="1"/>
  <c r="J2918" i="1"/>
  <c r="R2918" i="1"/>
  <c r="K2918" i="1"/>
  <c r="L2918" i="1"/>
  <c r="M2918" i="1"/>
  <c r="N2918" i="1"/>
  <c r="O2918" i="1"/>
  <c r="A2918" i="1"/>
  <c r="P2910" i="1"/>
  <c r="Q2910" i="1"/>
  <c r="J2910" i="1"/>
  <c r="R2910" i="1"/>
  <c r="K2910" i="1"/>
  <c r="L2910" i="1"/>
  <c r="N2910" i="1"/>
  <c r="O2910" i="1"/>
  <c r="M2910" i="1"/>
  <c r="A2910" i="1"/>
  <c r="P2902" i="1"/>
  <c r="Q2902" i="1"/>
  <c r="J2902" i="1"/>
  <c r="R2902" i="1"/>
  <c r="K2902" i="1"/>
  <c r="L2902" i="1"/>
  <c r="M2902" i="1"/>
  <c r="O2902" i="1"/>
  <c r="N2902" i="1"/>
  <c r="A2902" i="1"/>
  <c r="P2894" i="1"/>
  <c r="Q2894" i="1"/>
  <c r="J2894" i="1"/>
  <c r="R2894" i="1"/>
  <c r="K2894" i="1"/>
  <c r="L2894" i="1"/>
  <c r="M2894" i="1"/>
  <c r="N2894" i="1"/>
  <c r="O2894" i="1"/>
  <c r="A2894" i="1"/>
  <c r="P2886" i="1"/>
  <c r="Q2886" i="1"/>
  <c r="J2886" i="1"/>
  <c r="R2886" i="1"/>
  <c r="K2886" i="1"/>
  <c r="L2886" i="1"/>
  <c r="O2886" i="1"/>
  <c r="N2886" i="1"/>
  <c r="M2886" i="1"/>
  <c r="A2886" i="1"/>
  <c r="P2878" i="1"/>
  <c r="Q2878" i="1"/>
  <c r="J2878" i="1"/>
  <c r="R2878" i="1"/>
  <c r="K2878" i="1"/>
  <c r="L2878" i="1"/>
  <c r="M2878" i="1"/>
  <c r="N2878" i="1"/>
  <c r="O2878" i="1"/>
  <c r="A2878" i="1"/>
  <c r="P2870" i="1"/>
  <c r="Q2870" i="1"/>
  <c r="J2870" i="1"/>
  <c r="R2870" i="1"/>
  <c r="K2870" i="1"/>
  <c r="L2870" i="1"/>
  <c r="M2870" i="1"/>
  <c r="N2870" i="1"/>
  <c r="O2870" i="1"/>
  <c r="A2870" i="1"/>
  <c r="L2862" i="1"/>
  <c r="P2862" i="1"/>
  <c r="Q2862" i="1"/>
  <c r="R2862" i="1"/>
  <c r="J2862" i="1"/>
  <c r="K2862" i="1"/>
  <c r="M2862" i="1"/>
  <c r="N2862" i="1"/>
  <c r="O2862" i="1"/>
  <c r="A2862" i="1"/>
  <c r="K2854" i="1"/>
  <c r="L2854" i="1"/>
  <c r="O2854" i="1"/>
  <c r="P2854" i="1"/>
  <c r="Q2854" i="1"/>
  <c r="R2854" i="1"/>
  <c r="J2854" i="1"/>
  <c r="M2854" i="1"/>
  <c r="N2854" i="1"/>
  <c r="A2854" i="1"/>
  <c r="K2846" i="1"/>
  <c r="L2846" i="1"/>
  <c r="M2846" i="1"/>
  <c r="N2846" i="1"/>
  <c r="O2846" i="1"/>
  <c r="P2846" i="1"/>
  <c r="Q2846" i="1"/>
  <c r="J2846" i="1"/>
  <c r="R2846" i="1"/>
  <c r="A2846" i="1"/>
  <c r="M1180" i="1"/>
  <c r="N1180" i="1"/>
  <c r="O1180" i="1"/>
  <c r="P1180" i="1"/>
  <c r="Q1180" i="1"/>
  <c r="J1180" i="1"/>
  <c r="R1180" i="1"/>
  <c r="L1180" i="1"/>
  <c r="K1180" i="1"/>
  <c r="A1180" i="1"/>
  <c r="M1188" i="1"/>
  <c r="N1188" i="1"/>
  <c r="O1188" i="1"/>
  <c r="P1188" i="1"/>
  <c r="Q1188" i="1"/>
  <c r="J1188" i="1"/>
  <c r="R1188" i="1"/>
  <c r="K1188" i="1"/>
  <c r="L1188" i="1"/>
  <c r="A1188" i="1"/>
  <c r="M1196" i="1"/>
  <c r="N1196" i="1"/>
  <c r="O1196" i="1"/>
  <c r="P1196" i="1"/>
  <c r="Q1196" i="1"/>
  <c r="J1196" i="1"/>
  <c r="R1196" i="1"/>
  <c r="L1196" i="1"/>
  <c r="K1196" i="1"/>
  <c r="A1196" i="1"/>
  <c r="M1204" i="1"/>
  <c r="N1204" i="1"/>
  <c r="O1204" i="1"/>
  <c r="Q1204" i="1"/>
  <c r="J1204" i="1"/>
  <c r="R1204" i="1"/>
  <c r="P1204" i="1"/>
  <c r="K1204" i="1"/>
  <c r="L1204" i="1"/>
  <c r="A1204" i="1"/>
  <c r="M1212" i="1"/>
  <c r="N1212" i="1"/>
  <c r="Q1212" i="1"/>
  <c r="L1212" i="1"/>
  <c r="O1212" i="1"/>
  <c r="P1212" i="1"/>
  <c r="J1212" i="1"/>
  <c r="K1212" i="1"/>
  <c r="R1212" i="1"/>
  <c r="A1212" i="1"/>
  <c r="M1220" i="1"/>
  <c r="N1220" i="1"/>
  <c r="Q1220" i="1"/>
  <c r="R1220" i="1"/>
  <c r="L1220" i="1"/>
  <c r="J1220" i="1"/>
  <c r="O1220" i="1"/>
  <c r="P1220" i="1"/>
  <c r="K1220" i="1"/>
  <c r="A1220" i="1"/>
  <c r="M1228" i="1"/>
  <c r="P1228" i="1"/>
  <c r="Q1228" i="1"/>
  <c r="R1228" i="1"/>
  <c r="L1228" i="1"/>
  <c r="K1228" i="1"/>
  <c r="N1228" i="1"/>
  <c r="O1228" i="1"/>
  <c r="J1228" i="1"/>
  <c r="A1228" i="1"/>
  <c r="M1236" i="1"/>
  <c r="N1236" i="1"/>
  <c r="O1236" i="1"/>
  <c r="J1236" i="1"/>
  <c r="R1236" i="1"/>
  <c r="K1236" i="1"/>
  <c r="L1236" i="1"/>
  <c r="P1236" i="1"/>
  <c r="Q1236" i="1"/>
  <c r="A1236" i="1"/>
  <c r="M1244" i="1"/>
  <c r="N1244" i="1"/>
  <c r="O1244" i="1"/>
  <c r="J1244" i="1"/>
  <c r="R1244" i="1"/>
  <c r="Q1244" i="1"/>
  <c r="K1244" i="1"/>
  <c r="L1244" i="1"/>
  <c r="P1244" i="1"/>
  <c r="A1244" i="1"/>
  <c r="M1252" i="1"/>
  <c r="N1252" i="1"/>
  <c r="O1252" i="1"/>
  <c r="J1252" i="1"/>
  <c r="R1252" i="1"/>
  <c r="K1252" i="1"/>
  <c r="L1252" i="1"/>
  <c r="P1252" i="1"/>
  <c r="Q1252" i="1"/>
  <c r="A1252" i="1"/>
  <c r="M1260" i="1"/>
  <c r="N1260" i="1"/>
  <c r="O1260" i="1"/>
  <c r="J1260" i="1"/>
  <c r="R1260" i="1"/>
  <c r="Q1260" i="1"/>
  <c r="K1260" i="1"/>
  <c r="L1260" i="1"/>
  <c r="P1260" i="1"/>
  <c r="A1260" i="1"/>
  <c r="M1268" i="1"/>
  <c r="N1268" i="1"/>
  <c r="O1268" i="1"/>
  <c r="J1268" i="1"/>
  <c r="R1268" i="1"/>
  <c r="K1268" i="1"/>
  <c r="L1268" i="1"/>
  <c r="P1268" i="1"/>
  <c r="Q1268" i="1"/>
  <c r="A1268" i="1"/>
  <c r="M1276" i="1"/>
  <c r="N1276" i="1"/>
  <c r="O1276" i="1"/>
  <c r="J1276" i="1"/>
  <c r="R1276" i="1"/>
  <c r="Q1276" i="1"/>
  <c r="K1276" i="1"/>
  <c r="L1276" i="1"/>
  <c r="P1276" i="1"/>
  <c r="A1276" i="1"/>
  <c r="M1284" i="1"/>
  <c r="N1284" i="1"/>
  <c r="O1284" i="1"/>
  <c r="J1284" i="1"/>
  <c r="R1284" i="1"/>
  <c r="K1284" i="1"/>
  <c r="L1284" i="1"/>
  <c r="P1284" i="1"/>
  <c r="Q1284" i="1"/>
  <c r="A1284" i="1"/>
  <c r="M1292" i="1"/>
  <c r="N1292" i="1"/>
  <c r="O1292" i="1"/>
  <c r="J1292" i="1"/>
  <c r="R1292" i="1"/>
  <c r="Q1292" i="1"/>
  <c r="K1292" i="1"/>
  <c r="L1292" i="1"/>
  <c r="P1292" i="1"/>
  <c r="A1292" i="1"/>
  <c r="M1300" i="1"/>
  <c r="N1300" i="1"/>
  <c r="O1300" i="1"/>
  <c r="J1300" i="1"/>
  <c r="R1300" i="1"/>
  <c r="K1300" i="1"/>
  <c r="L1300" i="1"/>
  <c r="P1300" i="1"/>
  <c r="Q1300" i="1"/>
  <c r="A1300" i="1"/>
  <c r="M1308" i="1"/>
  <c r="N1308" i="1"/>
  <c r="O1308" i="1"/>
  <c r="J1308" i="1"/>
  <c r="R1308" i="1"/>
  <c r="Q1308" i="1"/>
  <c r="K1308" i="1"/>
  <c r="L1308" i="1"/>
  <c r="P1308" i="1"/>
  <c r="A1308" i="1"/>
  <c r="M1316" i="1"/>
  <c r="N1316" i="1"/>
  <c r="O1316" i="1"/>
  <c r="J1316" i="1"/>
  <c r="R1316" i="1"/>
  <c r="K1316" i="1"/>
  <c r="L1316" i="1"/>
  <c r="P1316" i="1"/>
  <c r="Q1316" i="1"/>
  <c r="A1316" i="1"/>
  <c r="N1324" i="1"/>
  <c r="J1324" i="1"/>
  <c r="R1324" i="1"/>
  <c r="O1324" i="1"/>
  <c r="P1324" i="1"/>
  <c r="Q1324" i="1"/>
  <c r="K1324" i="1"/>
  <c r="L1324" i="1"/>
  <c r="M1324" i="1"/>
  <c r="A1324" i="1"/>
  <c r="N1332" i="1"/>
  <c r="J1332" i="1"/>
  <c r="R1332" i="1"/>
  <c r="Q1332" i="1"/>
  <c r="K1332" i="1"/>
  <c r="M1332" i="1"/>
  <c r="O1332" i="1"/>
  <c r="P1332" i="1"/>
  <c r="L1332" i="1"/>
  <c r="A1332" i="1"/>
  <c r="K1340" i="1"/>
  <c r="L1340" i="1"/>
  <c r="M1340" i="1"/>
  <c r="N1340" i="1"/>
  <c r="P1340" i="1"/>
  <c r="Q1340" i="1"/>
  <c r="J1340" i="1"/>
  <c r="O1340" i="1"/>
  <c r="R1340" i="1"/>
  <c r="A1340" i="1"/>
  <c r="K1348" i="1"/>
  <c r="L1348" i="1"/>
  <c r="M1348" i="1"/>
  <c r="N1348" i="1"/>
  <c r="P1348" i="1"/>
  <c r="Q1348" i="1"/>
  <c r="J1348" i="1"/>
  <c r="O1348" i="1"/>
  <c r="R1348" i="1"/>
  <c r="A1348" i="1"/>
  <c r="K1356" i="1"/>
  <c r="L1356" i="1"/>
  <c r="M1356" i="1"/>
  <c r="N1356" i="1"/>
  <c r="P1356" i="1"/>
  <c r="Q1356" i="1"/>
  <c r="O1356" i="1"/>
  <c r="R1356" i="1"/>
  <c r="J1356" i="1"/>
  <c r="A1356" i="1"/>
  <c r="K1364" i="1"/>
  <c r="L1364" i="1"/>
  <c r="M1364" i="1"/>
  <c r="N1364" i="1"/>
  <c r="P1364" i="1"/>
  <c r="Q1364" i="1"/>
  <c r="R1364" i="1"/>
  <c r="J1364" i="1"/>
  <c r="O1364" i="1"/>
  <c r="A1364" i="1"/>
  <c r="K1372" i="1"/>
  <c r="L1372" i="1"/>
  <c r="M1372" i="1"/>
  <c r="N1372" i="1"/>
  <c r="P1372" i="1"/>
  <c r="Q1372" i="1"/>
  <c r="J1372" i="1"/>
  <c r="O1372" i="1"/>
  <c r="R1372" i="1"/>
  <c r="A1372" i="1"/>
  <c r="K1380" i="1"/>
  <c r="L1380" i="1"/>
  <c r="M1380" i="1"/>
  <c r="N1380" i="1"/>
  <c r="P1380" i="1"/>
  <c r="Q1380" i="1"/>
  <c r="J1380" i="1"/>
  <c r="O1380" i="1"/>
  <c r="R1380" i="1"/>
  <c r="A1380" i="1"/>
  <c r="L1388" i="1"/>
  <c r="M1388" i="1"/>
  <c r="N1388" i="1"/>
  <c r="P1388" i="1"/>
  <c r="Q1388" i="1"/>
  <c r="J1388" i="1"/>
  <c r="K1388" i="1"/>
  <c r="R1388" i="1"/>
  <c r="O1388" i="1"/>
  <c r="A1388" i="1"/>
  <c r="L1396" i="1"/>
  <c r="M1396" i="1"/>
  <c r="N1396" i="1"/>
  <c r="P1396" i="1"/>
  <c r="Q1396" i="1"/>
  <c r="R1396" i="1"/>
  <c r="J1396" i="1"/>
  <c r="K1396" i="1"/>
  <c r="O1396" i="1"/>
  <c r="A1396" i="1"/>
  <c r="L1404" i="1"/>
  <c r="M1404" i="1"/>
  <c r="N1404" i="1"/>
  <c r="P1404" i="1"/>
  <c r="Q1404" i="1"/>
  <c r="J1404" i="1"/>
  <c r="K1404" i="1"/>
  <c r="O1404" i="1"/>
  <c r="R1404" i="1"/>
  <c r="A1404" i="1"/>
  <c r="M1412" i="1"/>
  <c r="P1412" i="1"/>
  <c r="J1412" i="1"/>
  <c r="K1412" i="1"/>
  <c r="L1412" i="1"/>
  <c r="N1412" i="1"/>
  <c r="Q1412" i="1"/>
  <c r="R1412" i="1"/>
  <c r="O1412" i="1"/>
  <c r="A1412" i="1"/>
  <c r="L1420" i="1"/>
  <c r="M1420" i="1"/>
  <c r="N1420" i="1"/>
  <c r="O1420" i="1"/>
  <c r="Q1420" i="1"/>
  <c r="J1420" i="1"/>
  <c r="R1420" i="1"/>
  <c r="K1420" i="1"/>
  <c r="P1420" i="1"/>
  <c r="A1420" i="1"/>
  <c r="Q2973" i="1"/>
  <c r="J2973" i="1"/>
  <c r="R2973" i="1"/>
  <c r="K2973" i="1"/>
  <c r="L2973" i="1"/>
  <c r="M2973" i="1"/>
  <c r="N2973" i="1"/>
  <c r="O2973" i="1"/>
  <c r="P2973" i="1"/>
  <c r="A2973" i="1"/>
  <c r="Q2965" i="1"/>
  <c r="J2965" i="1"/>
  <c r="R2965" i="1"/>
  <c r="K2965" i="1"/>
  <c r="L2965" i="1"/>
  <c r="M2965" i="1"/>
  <c r="N2965" i="1"/>
  <c r="O2965" i="1"/>
  <c r="P2965" i="1"/>
  <c r="A2965" i="1"/>
  <c r="Q2957" i="1"/>
  <c r="J2957" i="1"/>
  <c r="R2957" i="1"/>
  <c r="K2957" i="1"/>
  <c r="L2957" i="1"/>
  <c r="M2957" i="1"/>
  <c r="P2957" i="1"/>
  <c r="O2957" i="1"/>
  <c r="N2957" i="1"/>
  <c r="A2957" i="1"/>
  <c r="Q2949" i="1"/>
  <c r="J2949" i="1"/>
  <c r="R2949" i="1"/>
  <c r="K2949" i="1"/>
  <c r="L2949" i="1"/>
  <c r="M2949" i="1"/>
  <c r="N2949" i="1"/>
  <c r="O2949" i="1"/>
  <c r="P2949" i="1"/>
  <c r="A2949" i="1"/>
  <c r="Q2941" i="1"/>
  <c r="J2941" i="1"/>
  <c r="R2941" i="1"/>
  <c r="K2941" i="1"/>
  <c r="L2941" i="1"/>
  <c r="M2941" i="1"/>
  <c r="N2941" i="1"/>
  <c r="O2941" i="1"/>
  <c r="P2941" i="1"/>
  <c r="A2941" i="1"/>
  <c r="Q2933" i="1"/>
  <c r="J2933" i="1"/>
  <c r="R2933" i="1"/>
  <c r="K2933" i="1"/>
  <c r="L2933" i="1"/>
  <c r="M2933" i="1"/>
  <c r="P2933" i="1"/>
  <c r="N2933" i="1"/>
  <c r="O2933" i="1"/>
  <c r="A2933" i="1"/>
  <c r="Q2925" i="1"/>
  <c r="J2925" i="1"/>
  <c r="R2925" i="1"/>
  <c r="K2925" i="1"/>
  <c r="L2925" i="1"/>
  <c r="M2925" i="1"/>
  <c r="N2925" i="1"/>
  <c r="O2925" i="1"/>
  <c r="P2925" i="1"/>
  <c r="A2925" i="1"/>
  <c r="Q2917" i="1"/>
  <c r="J2917" i="1"/>
  <c r="R2917" i="1"/>
  <c r="K2917" i="1"/>
  <c r="L2917" i="1"/>
  <c r="M2917" i="1"/>
  <c r="O2917" i="1"/>
  <c r="P2917" i="1"/>
  <c r="N2917" i="1"/>
  <c r="A2917" i="1"/>
  <c r="Q2909" i="1"/>
  <c r="J2909" i="1"/>
  <c r="R2909" i="1"/>
  <c r="K2909" i="1"/>
  <c r="L2909" i="1"/>
  <c r="M2909" i="1"/>
  <c r="N2909" i="1"/>
  <c r="O2909" i="1"/>
  <c r="P2909" i="1"/>
  <c r="A2909" i="1"/>
  <c r="Q2901" i="1"/>
  <c r="J2901" i="1"/>
  <c r="R2901" i="1"/>
  <c r="K2901" i="1"/>
  <c r="L2901" i="1"/>
  <c r="M2901" i="1"/>
  <c r="N2901" i="1"/>
  <c r="O2901" i="1"/>
  <c r="P2901" i="1"/>
  <c r="A2901" i="1"/>
  <c r="Q2893" i="1"/>
  <c r="J2893" i="1"/>
  <c r="R2893" i="1"/>
  <c r="K2893" i="1"/>
  <c r="L2893" i="1"/>
  <c r="M2893" i="1"/>
  <c r="P2893" i="1"/>
  <c r="O2893" i="1"/>
  <c r="N2893" i="1"/>
  <c r="A2893" i="1"/>
  <c r="Q2885" i="1"/>
  <c r="J2885" i="1"/>
  <c r="R2885" i="1"/>
  <c r="K2885" i="1"/>
  <c r="L2885" i="1"/>
  <c r="M2885" i="1"/>
  <c r="N2885" i="1"/>
  <c r="O2885" i="1"/>
  <c r="P2885" i="1"/>
  <c r="A2885" i="1"/>
  <c r="Q2877" i="1"/>
  <c r="J2877" i="1"/>
  <c r="R2877" i="1"/>
  <c r="K2877" i="1"/>
  <c r="L2877" i="1"/>
  <c r="M2877" i="1"/>
  <c r="N2877" i="1"/>
  <c r="O2877" i="1"/>
  <c r="P2877" i="1"/>
  <c r="A2877" i="1"/>
  <c r="M2869" i="1"/>
  <c r="Q2869" i="1"/>
  <c r="R2869" i="1"/>
  <c r="J2869" i="1"/>
  <c r="K2869" i="1"/>
  <c r="L2869" i="1"/>
  <c r="P2869" i="1"/>
  <c r="N2869" i="1"/>
  <c r="O2869" i="1"/>
  <c r="A2869" i="1"/>
  <c r="M2861" i="1"/>
  <c r="P2861" i="1"/>
  <c r="Q2861" i="1"/>
  <c r="R2861" i="1"/>
  <c r="J2861" i="1"/>
  <c r="K2861" i="1"/>
  <c r="O2861" i="1"/>
  <c r="L2861" i="1"/>
  <c r="A2861" i="1"/>
  <c r="N2861" i="1"/>
  <c r="L2853" i="1"/>
  <c r="M2853" i="1"/>
  <c r="N2853" i="1"/>
  <c r="O2853" i="1"/>
  <c r="P2853" i="1"/>
  <c r="Q2853" i="1"/>
  <c r="R2853" i="1"/>
  <c r="K2853" i="1"/>
  <c r="J2853" i="1"/>
  <c r="A2853" i="1"/>
  <c r="L2845" i="1"/>
  <c r="M2845" i="1"/>
  <c r="J2845" i="1"/>
  <c r="K2845" i="1"/>
  <c r="N2845" i="1"/>
  <c r="O2845" i="1"/>
  <c r="P2845" i="1"/>
  <c r="Q2845" i="1"/>
  <c r="R2845" i="1"/>
  <c r="A2845" i="1"/>
  <c r="L1181" i="1"/>
  <c r="M1181" i="1"/>
  <c r="N1181" i="1"/>
  <c r="O1181" i="1"/>
  <c r="P1181" i="1"/>
  <c r="Q1181" i="1"/>
  <c r="J1181" i="1"/>
  <c r="K1181" i="1"/>
  <c r="R1181" i="1"/>
  <c r="A1181" i="1"/>
  <c r="L1189" i="1"/>
  <c r="M1189" i="1"/>
  <c r="N1189" i="1"/>
  <c r="O1189" i="1"/>
  <c r="P1189" i="1"/>
  <c r="Q1189" i="1"/>
  <c r="R1189" i="1"/>
  <c r="K1189" i="1"/>
  <c r="J1189" i="1"/>
  <c r="A1189" i="1"/>
  <c r="L1197" i="1"/>
  <c r="M1197" i="1"/>
  <c r="N1197" i="1"/>
  <c r="O1197" i="1"/>
  <c r="P1197" i="1"/>
  <c r="Q1197" i="1"/>
  <c r="J1197" i="1"/>
  <c r="K1197" i="1"/>
  <c r="R1197" i="1"/>
  <c r="A1197" i="1"/>
  <c r="L1205" i="1"/>
  <c r="M1205" i="1"/>
  <c r="N1205" i="1"/>
  <c r="P1205" i="1"/>
  <c r="Q1205" i="1"/>
  <c r="O1205" i="1"/>
  <c r="R1205" i="1"/>
  <c r="J1205" i="1"/>
  <c r="K1205" i="1"/>
  <c r="A1205" i="1"/>
  <c r="L1213" i="1"/>
  <c r="M1213" i="1"/>
  <c r="P1213" i="1"/>
  <c r="Q1213" i="1"/>
  <c r="R1213" i="1"/>
  <c r="K1213" i="1"/>
  <c r="J1213" i="1"/>
  <c r="N1213" i="1"/>
  <c r="O1213" i="1"/>
  <c r="A1213" i="1"/>
  <c r="L1221" i="1"/>
  <c r="M1221" i="1"/>
  <c r="P1221" i="1"/>
  <c r="J1221" i="1"/>
  <c r="K1221" i="1"/>
  <c r="Q1221" i="1"/>
  <c r="O1221" i="1"/>
  <c r="R1221" i="1"/>
  <c r="N1221" i="1"/>
  <c r="A1221" i="1"/>
  <c r="L1229" i="1"/>
  <c r="P1229" i="1"/>
  <c r="Q1229" i="1"/>
  <c r="R1229" i="1"/>
  <c r="M1229" i="1"/>
  <c r="J1229" i="1"/>
  <c r="N1229" i="1"/>
  <c r="O1229" i="1"/>
  <c r="K1229" i="1"/>
  <c r="A1229" i="1"/>
  <c r="L1237" i="1"/>
  <c r="M1237" i="1"/>
  <c r="N1237" i="1"/>
  <c r="Q1237" i="1"/>
  <c r="P1237" i="1"/>
  <c r="R1237" i="1"/>
  <c r="J1237" i="1"/>
  <c r="K1237" i="1"/>
  <c r="O1237" i="1"/>
  <c r="A1237" i="1"/>
  <c r="L1245" i="1"/>
  <c r="M1245" i="1"/>
  <c r="N1245" i="1"/>
  <c r="Q1245" i="1"/>
  <c r="J1245" i="1"/>
  <c r="K1245" i="1"/>
  <c r="O1245" i="1"/>
  <c r="R1245" i="1"/>
  <c r="P1245" i="1"/>
  <c r="A1245" i="1"/>
  <c r="L1253" i="1"/>
  <c r="M1253" i="1"/>
  <c r="N1253" i="1"/>
  <c r="Q1253" i="1"/>
  <c r="P1253" i="1"/>
  <c r="R1253" i="1"/>
  <c r="J1253" i="1"/>
  <c r="K1253" i="1"/>
  <c r="O1253" i="1"/>
  <c r="A1253" i="1"/>
  <c r="L1261" i="1"/>
  <c r="M1261" i="1"/>
  <c r="N1261" i="1"/>
  <c r="Q1261" i="1"/>
  <c r="J1261" i="1"/>
  <c r="K1261" i="1"/>
  <c r="O1261" i="1"/>
  <c r="R1261" i="1"/>
  <c r="P1261" i="1"/>
  <c r="A1261" i="1"/>
  <c r="L1269" i="1"/>
  <c r="M1269" i="1"/>
  <c r="N1269" i="1"/>
  <c r="Q1269" i="1"/>
  <c r="P1269" i="1"/>
  <c r="R1269" i="1"/>
  <c r="J1269" i="1"/>
  <c r="K1269" i="1"/>
  <c r="O1269" i="1"/>
  <c r="A1269" i="1"/>
  <c r="L1277" i="1"/>
  <c r="M1277" i="1"/>
  <c r="N1277" i="1"/>
  <c r="Q1277" i="1"/>
  <c r="J1277" i="1"/>
  <c r="K1277" i="1"/>
  <c r="O1277" i="1"/>
  <c r="R1277" i="1"/>
  <c r="P1277" i="1"/>
  <c r="A1277" i="1"/>
  <c r="L1285" i="1"/>
  <c r="M1285" i="1"/>
  <c r="N1285" i="1"/>
  <c r="Q1285" i="1"/>
  <c r="P1285" i="1"/>
  <c r="R1285" i="1"/>
  <c r="J1285" i="1"/>
  <c r="K1285" i="1"/>
  <c r="O1285" i="1"/>
  <c r="A1285" i="1"/>
  <c r="L1293" i="1"/>
  <c r="M1293" i="1"/>
  <c r="N1293" i="1"/>
  <c r="Q1293" i="1"/>
  <c r="J1293" i="1"/>
  <c r="K1293" i="1"/>
  <c r="O1293" i="1"/>
  <c r="R1293" i="1"/>
  <c r="P1293" i="1"/>
  <c r="A1293" i="1"/>
  <c r="L1301" i="1"/>
  <c r="M1301" i="1"/>
  <c r="N1301" i="1"/>
  <c r="Q1301" i="1"/>
  <c r="P1301" i="1"/>
  <c r="R1301" i="1"/>
  <c r="J1301" i="1"/>
  <c r="K1301" i="1"/>
  <c r="O1301" i="1"/>
  <c r="A1301" i="1"/>
  <c r="L1309" i="1"/>
  <c r="M1309" i="1"/>
  <c r="N1309" i="1"/>
  <c r="Q1309" i="1"/>
  <c r="J1309" i="1"/>
  <c r="K1309" i="1"/>
  <c r="O1309" i="1"/>
  <c r="R1309" i="1"/>
  <c r="P1309" i="1"/>
  <c r="A1309" i="1"/>
  <c r="L1317" i="1"/>
  <c r="M1317" i="1"/>
  <c r="N1317" i="1"/>
  <c r="Q1317" i="1"/>
  <c r="P1317" i="1"/>
  <c r="R1317" i="1"/>
  <c r="J1317" i="1"/>
  <c r="K1317" i="1"/>
  <c r="O1317" i="1"/>
  <c r="A1317" i="1"/>
  <c r="M1325" i="1"/>
  <c r="Q1325" i="1"/>
  <c r="P1325" i="1"/>
  <c r="R1325" i="1"/>
  <c r="J1325" i="1"/>
  <c r="L1325" i="1"/>
  <c r="N1325" i="1"/>
  <c r="K1325" i="1"/>
  <c r="O1325" i="1"/>
  <c r="A1325" i="1"/>
  <c r="M1333" i="1"/>
  <c r="R1333" i="1"/>
  <c r="J1333" i="1"/>
  <c r="K1333" i="1"/>
  <c r="L1333" i="1"/>
  <c r="O1333" i="1"/>
  <c r="P1333" i="1"/>
  <c r="N1333" i="1"/>
  <c r="Q1333" i="1"/>
  <c r="A1333" i="1"/>
  <c r="J1341" i="1"/>
  <c r="R1341" i="1"/>
  <c r="K1341" i="1"/>
  <c r="L1341" i="1"/>
  <c r="M1341" i="1"/>
  <c r="O1341" i="1"/>
  <c r="P1341" i="1"/>
  <c r="N1341" i="1"/>
  <c r="Q1341" i="1"/>
  <c r="A1341" i="1"/>
  <c r="J1349" i="1"/>
  <c r="R1349" i="1"/>
  <c r="K1349" i="1"/>
  <c r="L1349" i="1"/>
  <c r="M1349" i="1"/>
  <c r="O1349" i="1"/>
  <c r="P1349" i="1"/>
  <c r="N1349" i="1"/>
  <c r="Q1349" i="1"/>
  <c r="A1349" i="1"/>
  <c r="J1357" i="1"/>
  <c r="R1357" i="1"/>
  <c r="K1357" i="1"/>
  <c r="L1357" i="1"/>
  <c r="M1357" i="1"/>
  <c r="O1357" i="1"/>
  <c r="P1357" i="1"/>
  <c r="Q1357" i="1"/>
  <c r="N1357" i="1"/>
  <c r="A1357" i="1"/>
  <c r="J1365" i="1"/>
  <c r="R1365" i="1"/>
  <c r="K1365" i="1"/>
  <c r="L1365" i="1"/>
  <c r="M1365" i="1"/>
  <c r="O1365" i="1"/>
  <c r="P1365" i="1"/>
  <c r="N1365" i="1"/>
  <c r="Q1365" i="1"/>
  <c r="A1365" i="1"/>
  <c r="J1373" i="1"/>
  <c r="R1373" i="1"/>
  <c r="K1373" i="1"/>
  <c r="L1373" i="1"/>
  <c r="M1373" i="1"/>
  <c r="O1373" i="1"/>
  <c r="P1373" i="1"/>
  <c r="N1373" i="1"/>
  <c r="Q1373" i="1"/>
  <c r="A1373" i="1"/>
  <c r="J1381" i="1"/>
  <c r="R1381" i="1"/>
  <c r="K1381" i="1"/>
  <c r="L1381" i="1"/>
  <c r="M1381" i="1"/>
  <c r="O1381" i="1"/>
  <c r="P1381" i="1"/>
  <c r="N1381" i="1"/>
  <c r="Q1381" i="1"/>
  <c r="A1381" i="1"/>
  <c r="K1389" i="1"/>
  <c r="L1389" i="1"/>
  <c r="M1389" i="1"/>
  <c r="O1389" i="1"/>
  <c r="P1389" i="1"/>
  <c r="Q1389" i="1"/>
  <c r="R1389" i="1"/>
  <c r="J1389" i="1"/>
  <c r="N1389" i="1"/>
  <c r="A1389" i="1"/>
  <c r="K1397" i="1"/>
  <c r="L1397" i="1"/>
  <c r="M1397" i="1"/>
  <c r="O1397" i="1"/>
  <c r="P1397" i="1"/>
  <c r="J1397" i="1"/>
  <c r="N1397" i="1"/>
  <c r="Q1397" i="1"/>
  <c r="R1397" i="1"/>
  <c r="A1397" i="1"/>
  <c r="K1405" i="1"/>
  <c r="L1405" i="1"/>
  <c r="M1405" i="1"/>
  <c r="O1405" i="1"/>
  <c r="P1405" i="1"/>
  <c r="N1405" i="1"/>
  <c r="Q1405" i="1"/>
  <c r="J1405" i="1"/>
  <c r="R1405" i="1"/>
  <c r="A1405" i="1"/>
  <c r="K1413" i="1"/>
  <c r="L1413" i="1"/>
  <c r="M1413" i="1"/>
  <c r="N1413" i="1"/>
  <c r="P1413" i="1"/>
  <c r="Q1413" i="1"/>
  <c r="J1413" i="1"/>
  <c r="O1413" i="1"/>
  <c r="R1413" i="1"/>
  <c r="A1413" i="1"/>
  <c r="K1421" i="1"/>
  <c r="L1421" i="1"/>
  <c r="M1421" i="1"/>
  <c r="N1421" i="1"/>
  <c r="P1421" i="1"/>
  <c r="Q1421" i="1"/>
  <c r="J1421" i="1"/>
  <c r="O1421" i="1"/>
  <c r="R1421" i="1"/>
  <c r="A1421" i="1"/>
  <c r="J2972" i="1"/>
  <c r="R2972" i="1"/>
  <c r="K2972" i="1"/>
  <c r="L2972" i="1"/>
  <c r="M2972" i="1"/>
  <c r="N2972" i="1"/>
  <c r="O2972" i="1"/>
  <c r="P2972" i="1"/>
  <c r="Q2972" i="1"/>
  <c r="A2972" i="1"/>
  <c r="J2964" i="1"/>
  <c r="R2964" i="1"/>
  <c r="K2964" i="1"/>
  <c r="L2964" i="1"/>
  <c r="M2964" i="1"/>
  <c r="N2964" i="1"/>
  <c r="Q2964" i="1"/>
  <c r="P2964" i="1"/>
  <c r="O2964" i="1"/>
  <c r="A2964" i="1"/>
  <c r="J2956" i="1"/>
  <c r="R2956" i="1"/>
  <c r="K2956" i="1"/>
  <c r="L2956" i="1"/>
  <c r="M2956" i="1"/>
  <c r="N2956" i="1"/>
  <c r="O2956" i="1"/>
  <c r="P2956" i="1"/>
  <c r="Q2956" i="1"/>
  <c r="A2956" i="1"/>
  <c r="J2948" i="1"/>
  <c r="R2948" i="1"/>
  <c r="K2948" i="1"/>
  <c r="L2948" i="1"/>
  <c r="M2948" i="1"/>
  <c r="N2948" i="1"/>
  <c r="O2948" i="1"/>
  <c r="P2948" i="1"/>
  <c r="Q2948" i="1"/>
  <c r="A2948" i="1"/>
  <c r="J2940" i="1"/>
  <c r="R2940" i="1"/>
  <c r="K2940" i="1"/>
  <c r="L2940" i="1"/>
  <c r="M2940" i="1"/>
  <c r="N2940" i="1"/>
  <c r="Q2940" i="1"/>
  <c r="P2940" i="1"/>
  <c r="O2940" i="1"/>
  <c r="A2940" i="1"/>
  <c r="J2932" i="1"/>
  <c r="R2932" i="1"/>
  <c r="K2932" i="1"/>
  <c r="L2932" i="1"/>
  <c r="M2932" i="1"/>
  <c r="N2932" i="1"/>
  <c r="O2932" i="1"/>
  <c r="P2932" i="1"/>
  <c r="Q2932" i="1"/>
  <c r="A2932" i="1"/>
  <c r="J2924" i="1"/>
  <c r="R2924" i="1"/>
  <c r="K2924" i="1"/>
  <c r="L2924" i="1"/>
  <c r="M2924" i="1"/>
  <c r="N2924" i="1"/>
  <c r="P2924" i="1"/>
  <c r="Q2924" i="1"/>
  <c r="O2924" i="1"/>
  <c r="A2924" i="1"/>
  <c r="J2916" i="1"/>
  <c r="R2916" i="1"/>
  <c r="K2916" i="1"/>
  <c r="L2916" i="1"/>
  <c r="M2916" i="1"/>
  <c r="N2916" i="1"/>
  <c r="O2916" i="1"/>
  <c r="P2916" i="1"/>
  <c r="Q2916" i="1"/>
  <c r="A2916" i="1"/>
  <c r="J2908" i="1"/>
  <c r="R2908" i="1"/>
  <c r="K2908" i="1"/>
  <c r="L2908" i="1"/>
  <c r="M2908" i="1"/>
  <c r="N2908" i="1"/>
  <c r="O2908" i="1"/>
  <c r="P2908" i="1"/>
  <c r="Q2908" i="1"/>
  <c r="A2908" i="1"/>
  <c r="J2900" i="1"/>
  <c r="R2900" i="1"/>
  <c r="K2900" i="1"/>
  <c r="L2900" i="1"/>
  <c r="M2900" i="1"/>
  <c r="N2900" i="1"/>
  <c r="Q2900" i="1"/>
  <c r="P2900" i="1"/>
  <c r="A2900" i="1"/>
  <c r="O2900" i="1"/>
  <c r="J2892" i="1"/>
  <c r="R2892" i="1"/>
  <c r="K2892" i="1"/>
  <c r="L2892" i="1"/>
  <c r="M2892" i="1"/>
  <c r="N2892" i="1"/>
  <c r="O2892" i="1"/>
  <c r="P2892" i="1"/>
  <c r="Q2892" i="1"/>
  <c r="A2892" i="1"/>
  <c r="J2884" i="1"/>
  <c r="R2884" i="1"/>
  <c r="K2884" i="1"/>
  <c r="L2884" i="1"/>
  <c r="M2884" i="1"/>
  <c r="N2884" i="1"/>
  <c r="O2884" i="1"/>
  <c r="P2884" i="1"/>
  <c r="Q2884" i="1"/>
  <c r="A2884" i="1"/>
  <c r="J2876" i="1"/>
  <c r="R2876" i="1"/>
  <c r="K2876" i="1"/>
  <c r="L2876" i="1"/>
  <c r="M2876" i="1"/>
  <c r="N2876" i="1"/>
  <c r="Q2876" i="1"/>
  <c r="O2876" i="1"/>
  <c r="P2876" i="1"/>
  <c r="A2876" i="1"/>
  <c r="N2868" i="1"/>
  <c r="Q2868" i="1"/>
  <c r="R2868" i="1"/>
  <c r="J2868" i="1"/>
  <c r="K2868" i="1"/>
  <c r="L2868" i="1"/>
  <c r="M2868" i="1"/>
  <c r="O2868" i="1"/>
  <c r="P2868" i="1"/>
  <c r="A2868" i="1"/>
  <c r="N2860" i="1"/>
  <c r="P2860" i="1"/>
  <c r="Q2860" i="1"/>
  <c r="R2860" i="1"/>
  <c r="J2860" i="1"/>
  <c r="K2860" i="1"/>
  <c r="L2860" i="1"/>
  <c r="M2860" i="1"/>
  <c r="O2860" i="1"/>
  <c r="A2860" i="1"/>
  <c r="M2852" i="1"/>
  <c r="N2852" i="1"/>
  <c r="K2852" i="1"/>
  <c r="L2852" i="1"/>
  <c r="O2852" i="1"/>
  <c r="P2852" i="1"/>
  <c r="Q2852" i="1"/>
  <c r="J2852" i="1"/>
  <c r="R2852" i="1"/>
  <c r="A2852" i="1"/>
  <c r="M2844" i="1"/>
  <c r="N2844" i="1"/>
  <c r="J2844" i="1"/>
  <c r="K2844" i="1"/>
  <c r="L2844" i="1"/>
  <c r="O2844" i="1"/>
  <c r="P2844" i="1"/>
  <c r="Q2844" i="1"/>
  <c r="R2844" i="1"/>
  <c r="A2844" i="1"/>
  <c r="K1182" i="1"/>
  <c r="L1182" i="1"/>
  <c r="M1182" i="1"/>
  <c r="N1182" i="1"/>
  <c r="O1182" i="1"/>
  <c r="P1182" i="1"/>
  <c r="Q1182" i="1"/>
  <c r="J1182" i="1"/>
  <c r="R1182" i="1"/>
  <c r="A1182" i="1"/>
  <c r="K1190" i="1"/>
  <c r="L1190" i="1"/>
  <c r="M1190" i="1"/>
  <c r="N1190" i="1"/>
  <c r="O1190" i="1"/>
  <c r="P1190" i="1"/>
  <c r="R1190" i="1"/>
  <c r="J1190" i="1"/>
  <c r="Q1190" i="1"/>
  <c r="A1190" i="1"/>
  <c r="K1198" i="1"/>
  <c r="L1198" i="1"/>
  <c r="M1198" i="1"/>
  <c r="N1198" i="1"/>
  <c r="O1198" i="1"/>
  <c r="P1198" i="1"/>
  <c r="J1198" i="1"/>
  <c r="Q1198" i="1"/>
  <c r="R1198" i="1"/>
  <c r="A1198" i="1"/>
  <c r="K1206" i="1"/>
  <c r="L1206" i="1"/>
  <c r="M1206" i="1"/>
  <c r="O1206" i="1"/>
  <c r="P1206" i="1"/>
  <c r="J1206" i="1"/>
  <c r="R1206" i="1"/>
  <c r="Q1206" i="1"/>
  <c r="N1206" i="1"/>
  <c r="A1206" i="1"/>
  <c r="K1214" i="1"/>
  <c r="L1214" i="1"/>
  <c r="O1214" i="1"/>
  <c r="J1214" i="1"/>
  <c r="P1214" i="1"/>
  <c r="M1214" i="1"/>
  <c r="Q1214" i="1"/>
  <c r="R1214" i="1"/>
  <c r="N1214" i="1"/>
  <c r="A1214" i="1"/>
  <c r="K1222" i="1"/>
  <c r="L1222" i="1"/>
  <c r="M1222" i="1"/>
  <c r="N1222" i="1"/>
  <c r="O1222" i="1"/>
  <c r="R1222" i="1"/>
  <c r="J1222" i="1"/>
  <c r="P1222" i="1"/>
  <c r="Q1222" i="1"/>
  <c r="A1222" i="1"/>
  <c r="K1230" i="1"/>
  <c r="P1230" i="1"/>
  <c r="Q1230" i="1"/>
  <c r="R1230" i="1"/>
  <c r="M1230" i="1"/>
  <c r="L1230" i="1"/>
  <c r="N1230" i="1"/>
  <c r="O1230" i="1"/>
  <c r="J1230" i="1"/>
  <c r="A1230" i="1"/>
  <c r="K1238" i="1"/>
  <c r="L1238" i="1"/>
  <c r="M1238" i="1"/>
  <c r="P1238" i="1"/>
  <c r="J1238" i="1"/>
  <c r="N1238" i="1"/>
  <c r="Q1238" i="1"/>
  <c r="R1238" i="1"/>
  <c r="O1238" i="1"/>
  <c r="A1238" i="1"/>
  <c r="K1246" i="1"/>
  <c r="L1246" i="1"/>
  <c r="M1246" i="1"/>
  <c r="P1246" i="1"/>
  <c r="O1246" i="1"/>
  <c r="Q1246" i="1"/>
  <c r="R1246" i="1"/>
  <c r="J1246" i="1"/>
  <c r="N1246" i="1"/>
  <c r="A1246" i="1"/>
  <c r="K1254" i="1"/>
  <c r="L1254" i="1"/>
  <c r="M1254" i="1"/>
  <c r="P1254" i="1"/>
  <c r="J1254" i="1"/>
  <c r="N1254" i="1"/>
  <c r="Q1254" i="1"/>
  <c r="R1254" i="1"/>
  <c r="O1254" i="1"/>
  <c r="A1254" i="1"/>
  <c r="K1262" i="1"/>
  <c r="L1262" i="1"/>
  <c r="M1262" i="1"/>
  <c r="P1262" i="1"/>
  <c r="O1262" i="1"/>
  <c r="Q1262" i="1"/>
  <c r="R1262" i="1"/>
  <c r="J1262" i="1"/>
  <c r="N1262" i="1"/>
  <c r="A1262" i="1"/>
  <c r="K1270" i="1"/>
  <c r="L1270" i="1"/>
  <c r="M1270" i="1"/>
  <c r="P1270" i="1"/>
  <c r="J1270" i="1"/>
  <c r="N1270" i="1"/>
  <c r="Q1270" i="1"/>
  <c r="R1270" i="1"/>
  <c r="O1270" i="1"/>
  <c r="A1270" i="1"/>
  <c r="K1278" i="1"/>
  <c r="L1278" i="1"/>
  <c r="M1278" i="1"/>
  <c r="P1278" i="1"/>
  <c r="O1278" i="1"/>
  <c r="Q1278" i="1"/>
  <c r="R1278" i="1"/>
  <c r="J1278" i="1"/>
  <c r="N1278" i="1"/>
  <c r="A1278" i="1"/>
  <c r="K1286" i="1"/>
  <c r="L1286" i="1"/>
  <c r="M1286" i="1"/>
  <c r="P1286" i="1"/>
  <c r="J1286" i="1"/>
  <c r="N1286" i="1"/>
  <c r="Q1286" i="1"/>
  <c r="R1286" i="1"/>
  <c r="O1286" i="1"/>
  <c r="A1286" i="1"/>
  <c r="K1294" i="1"/>
  <c r="L1294" i="1"/>
  <c r="M1294" i="1"/>
  <c r="P1294" i="1"/>
  <c r="O1294" i="1"/>
  <c r="Q1294" i="1"/>
  <c r="R1294" i="1"/>
  <c r="J1294" i="1"/>
  <c r="N1294" i="1"/>
  <c r="A1294" i="1"/>
  <c r="K1302" i="1"/>
  <c r="L1302" i="1"/>
  <c r="M1302" i="1"/>
  <c r="P1302" i="1"/>
  <c r="J1302" i="1"/>
  <c r="N1302" i="1"/>
  <c r="Q1302" i="1"/>
  <c r="R1302" i="1"/>
  <c r="O1302" i="1"/>
  <c r="A1302" i="1"/>
  <c r="K1310" i="1"/>
  <c r="L1310" i="1"/>
  <c r="M1310" i="1"/>
  <c r="P1310" i="1"/>
  <c r="O1310" i="1"/>
  <c r="Q1310" i="1"/>
  <c r="R1310" i="1"/>
  <c r="J1310" i="1"/>
  <c r="N1310" i="1"/>
  <c r="A1310" i="1"/>
  <c r="K1318" i="1"/>
  <c r="L1318" i="1"/>
  <c r="M1318" i="1"/>
  <c r="P1318" i="1"/>
  <c r="J1318" i="1"/>
  <c r="N1318" i="1"/>
  <c r="Q1318" i="1"/>
  <c r="R1318" i="1"/>
  <c r="O1318" i="1"/>
  <c r="A1318" i="1"/>
  <c r="L1326" i="1"/>
  <c r="P1326" i="1"/>
  <c r="R1326" i="1"/>
  <c r="J1326" i="1"/>
  <c r="K1326" i="1"/>
  <c r="N1326" i="1"/>
  <c r="O1326" i="1"/>
  <c r="M1326" i="1"/>
  <c r="Q1326" i="1"/>
  <c r="A1326" i="1"/>
  <c r="Q1334" i="1"/>
  <c r="J1334" i="1"/>
  <c r="R1334" i="1"/>
  <c r="K1334" i="1"/>
  <c r="L1334" i="1"/>
  <c r="N1334" i="1"/>
  <c r="O1334" i="1"/>
  <c r="M1334" i="1"/>
  <c r="P1334" i="1"/>
  <c r="A1334" i="1"/>
  <c r="Q1342" i="1"/>
  <c r="J1342" i="1"/>
  <c r="R1342" i="1"/>
  <c r="K1342" i="1"/>
  <c r="L1342" i="1"/>
  <c r="N1342" i="1"/>
  <c r="O1342" i="1"/>
  <c r="M1342" i="1"/>
  <c r="P1342" i="1"/>
  <c r="A1342" i="1"/>
  <c r="Q1350" i="1"/>
  <c r="J1350" i="1"/>
  <c r="R1350" i="1"/>
  <c r="K1350" i="1"/>
  <c r="L1350" i="1"/>
  <c r="N1350" i="1"/>
  <c r="O1350" i="1"/>
  <c r="P1350" i="1"/>
  <c r="M1350" i="1"/>
  <c r="A1350" i="1"/>
  <c r="Q1358" i="1"/>
  <c r="J1358" i="1"/>
  <c r="R1358" i="1"/>
  <c r="K1358" i="1"/>
  <c r="L1358" i="1"/>
  <c r="N1358" i="1"/>
  <c r="O1358" i="1"/>
  <c r="M1358" i="1"/>
  <c r="P1358" i="1"/>
  <c r="A1358" i="1"/>
  <c r="Q1366" i="1"/>
  <c r="J1366" i="1"/>
  <c r="R1366" i="1"/>
  <c r="K1366" i="1"/>
  <c r="L1366" i="1"/>
  <c r="N1366" i="1"/>
  <c r="O1366" i="1"/>
  <c r="M1366" i="1"/>
  <c r="P1366" i="1"/>
  <c r="A1366" i="1"/>
  <c r="Q1374" i="1"/>
  <c r="J1374" i="1"/>
  <c r="R1374" i="1"/>
  <c r="K1374" i="1"/>
  <c r="L1374" i="1"/>
  <c r="N1374" i="1"/>
  <c r="O1374" i="1"/>
  <c r="M1374" i="1"/>
  <c r="P1374" i="1"/>
  <c r="A1374" i="1"/>
  <c r="J1382" i="1"/>
  <c r="R1382" i="1"/>
  <c r="K1382" i="1"/>
  <c r="L1382" i="1"/>
  <c r="N1382" i="1"/>
  <c r="O1382" i="1"/>
  <c r="P1382" i="1"/>
  <c r="Q1382" i="1"/>
  <c r="M1382" i="1"/>
  <c r="A1382" i="1"/>
  <c r="J1390" i="1"/>
  <c r="R1390" i="1"/>
  <c r="K1390" i="1"/>
  <c r="L1390" i="1"/>
  <c r="N1390" i="1"/>
  <c r="O1390" i="1"/>
  <c r="M1390" i="1"/>
  <c r="P1390" i="1"/>
  <c r="Q1390" i="1"/>
  <c r="A1390" i="1"/>
  <c r="J1398" i="1"/>
  <c r="R1398" i="1"/>
  <c r="K1398" i="1"/>
  <c r="L1398" i="1"/>
  <c r="N1398" i="1"/>
  <c r="O1398" i="1"/>
  <c r="M1398" i="1"/>
  <c r="P1398" i="1"/>
  <c r="Q1398" i="1"/>
  <c r="A1398" i="1"/>
  <c r="J1406" i="1"/>
  <c r="K1406" i="1"/>
  <c r="N1406" i="1"/>
  <c r="O1406" i="1"/>
  <c r="L1406" i="1"/>
  <c r="M1406" i="1"/>
  <c r="P1406" i="1"/>
  <c r="Q1406" i="1"/>
  <c r="R1406" i="1"/>
  <c r="A1406" i="1"/>
  <c r="J1414" i="1"/>
  <c r="R1414" i="1"/>
  <c r="K1414" i="1"/>
  <c r="L1414" i="1"/>
  <c r="M1414" i="1"/>
  <c r="O1414" i="1"/>
  <c r="P1414" i="1"/>
  <c r="N1414" i="1"/>
  <c r="Q1414" i="1"/>
  <c r="A1414" i="1"/>
  <c r="J1422" i="1"/>
  <c r="R1422" i="1"/>
  <c r="K1422" i="1"/>
  <c r="L1422" i="1"/>
  <c r="M1422" i="1"/>
  <c r="O1422" i="1"/>
  <c r="P1422" i="1"/>
  <c r="N1422" i="1"/>
  <c r="Q1422" i="1"/>
  <c r="A1422" i="1"/>
  <c r="K2971" i="1"/>
  <c r="L2971" i="1"/>
  <c r="M2971" i="1"/>
  <c r="N2971" i="1"/>
  <c r="O2971" i="1"/>
  <c r="R2971" i="1"/>
  <c r="Q2971" i="1"/>
  <c r="J2971" i="1"/>
  <c r="P2971" i="1"/>
  <c r="A2971" i="1"/>
  <c r="K2963" i="1"/>
  <c r="L2963" i="1"/>
  <c r="M2963" i="1"/>
  <c r="N2963" i="1"/>
  <c r="O2963" i="1"/>
  <c r="J2963" i="1"/>
  <c r="P2963" i="1"/>
  <c r="Q2963" i="1"/>
  <c r="R2963" i="1"/>
  <c r="A2963" i="1"/>
  <c r="K2955" i="1"/>
  <c r="L2955" i="1"/>
  <c r="M2955" i="1"/>
  <c r="N2955" i="1"/>
  <c r="O2955" i="1"/>
  <c r="P2955" i="1"/>
  <c r="Q2955" i="1"/>
  <c r="R2955" i="1"/>
  <c r="J2955" i="1"/>
  <c r="A2955" i="1"/>
  <c r="K2947" i="1"/>
  <c r="L2947" i="1"/>
  <c r="M2947" i="1"/>
  <c r="N2947" i="1"/>
  <c r="O2947" i="1"/>
  <c r="J2947" i="1"/>
  <c r="R2947" i="1"/>
  <c r="P2947" i="1"/>
  <c r="Q2947" i="1"/>
  <c r="A2947" i="1"/>
  <c r="K2939" i="1"/>
  <c r="L2939" i="1"/>
  <c r="M2939" i="1"/>
  <c r="N2939" i="1"/>
  <c r="O2939" i="1"/>
  <c r="J2939" i="1"/>
  <c r="P2939" i="1"/>
  <c r="Q2939" i="1"/>
  <c r="R2939" i="1"/>
  <c r="A2939" i="1"/>
  <c r="K2931" i="1"/>
  <c r="L2931" i="1"/>
  <c r="M2931" i="1"/>
  <c r="N2931" i="1"/>
  <c r="O2931" i="1"/>
  <c r="Q2931" i="1"/>
  <c r="R2931" i="1"/>
  <c r="P2931" i="1"/>
  <c r="J2931" i="1"/>
  <c r="A2931" i="1"/>
  <c r="K2923" i="1"/>
  <c r="L2923" i="1"/>
  <c r="M2923" i="1"/>
  <c r="N2923" i="1"/>
  <c r="O2923" i="1"/>
  <c r="J2923" i="1"/>
  <c r="P2923" i="1"/>
  <c r="Q2923" i="1"/>
  <c r="R2923" i="1"/>
  <c r="A2923" i="1"/>
  <c r="K2915" i="1"/>
  <c r="L2915" i="1"/>
  <c r="M2915" i="1"/>
  <c r="N2915" i="1"/>
  <c r="O2915" i="1"/>
  <c r="J2915" i="1"/>
  <c r="P2915" i="1"/>
  <c r="Q2915" i="1"/>
  <c r="R2915" i="1"/>
  <c r="A2915" i="1"/>
  <c r="K2907" i="1"/>
  <c r="L2907" i="1"/>
  <c r="M2907" i="1"/>
  <c r="N2907" i="1"/>
  <c r="O2907" i="1"/>
  <c r="R2907" i="1"/>
  <c r="Q2907" i="1"/>
  <c r="J2907" i="1"/>
  <c r="P2907" i="1"/>
  <c r="A2907" i="1"/>
  <c r="K2899" i="1"/>
  <c r="L2899" i="1"/>
  <c r="M2899" i="1"/>
  <c r="N2899" i="1"/>
  <c r="O2899" i="1"/>
  <c r="J2899" i="1"/>
  <c r="P2899" i="1"/>
  <c r="Q2899" i="1"/>
  <c r="A2899" i="1"/>
  <c r="R2899" i="1"/>
  <c r="K2891" i="1"/>
  <c r="L2891" i="1"/>
  <c r="M2891" i="1"/>
  <c r="N2891" i="1"/>
  <c r="O2891" i="1"/>
  <c r="P2891" i="1"/>
  <c r="Q2891" i="1"/>
  <c r="R2891" i="1"/>
  <c r="J2891" i="1"/>
  <c r="A2891" i="1"/>
  <c r="K2883" i="1"/>
  <c r="L2883" i="1"/>
  <c r="M2883" i="1"/>
  <c r="N2883" i="1"/>
  <c r="O2883" i="1"/>
  <c r="J2883" i="1"/>
  <c r="R2883" i="1"/>
  <c r="Q2883" i="1"/>
  <c r="P2883" i="1"/>
  <c r="A2883" i="1"/>
  <c r="K2875" i="1"/>
  <c r="L2875" i="1"/>
  <c r="M2875" i="1"/>
  <c r="N2875" i="1"/>
  <c r="O2875" i="1"/>
  <c r="J2875" i="1"/>
  <c r="P2875" i="1"/>
  <c r="Q2875" i="1"/>
  <c r="R2875" i="1"/>
  <c r="A2875" i="1"/>
  <c r="O2867" i="1"/>
  <c r="Q2867" i="1"/>
  <c r="R2867" i="1"/>
  <c r="J2867" i="1"/>
  <c r="K2867" i="1"/>
  <c r="L2867" i="1"/>
  <c r="N2867" i="1"/>
  <c r="P2867" i="1"/>
  <c r="M2867" i="1"/>
  <c r="A2867" i="1"/>
  <c r="O2859" i="1"/>
  <c r="P2859" i="1"/>
  <c r="Q2859" i="1"/>
  <c r="R2859" i="1"/>
  <c r="J2859" i="1"/>
  <c r="K2859" i="1"/>
  <c r="M2859" i="1"/>
  <c r="N2859" i="1"/>
  <c r="L2859" i="1"/>
  <c r="A2859" i="1"/>
  <c r="N2851" i="1"/>
  <c r="O2851" i="1"/>
  <c r="J2851" i="1"/>
  <c r="K2851" i="1"/>
  <c r="L2851" i="1"/>
  <c r="M2851" i="1"/>
  <c r="P2851" i="1"/>
  <c r="Q2851" i="1"/>
  <c r="R2851" i="1"/>
  <c r="A2851" i="1"/>
  <c r="N2843" i="1"/>
  <c r="O2843" i="1"/>
  <c r="R2843" i="1"/>
  <c r="J2843" i="1"/>
  <c r="K2843" i="1"/>
  <c r="L2843" i="1"/>
  <c r="Q2843" i="1"/>
  <c r="M2843" i="1"/>
  <c r="P2843" i="1"/>
  <c r="A2843" i="1"/>
  <c r="J1175" i="1"/>
  <c r="R1175" i="1"/>
  <c r="K1175" i="1"/>
  <c r="L1175" i="1"/>
  <c r="M1175" i="1"/>
  <c r="N1175" i="1"/>
  <c r="O1175" i="1"/>
  <c r="P1175" i="1"/>
  <c r="Q1175" i="1"/>
  <c r="A1175" i="1"/>
  <c r="J1183" i="1"/>
  <c r="R1183" i="1"/>
  <c r="K1183" i="1"/>
  <c r="L1183" i="1"/>
  <c r="M1183" i="1"/>
  <c r="N1183" i="1"/>
  <c r="O1183" i="1"/>
  <c r="Q1183" i="1"/>
  <c r="P1183" i="1"/>
  <c r="A1183" i="1"/>
  <c r="J1191" i="1"/>
  <c r="R1191" i="1"/>
  <c r="K1191" i="1"/>
  <c r="L1191" i="1"/>
  <c r="M1191" i="1"/>
  <c r="N1191" i="1"/>
  <c r="O1191" i="1"/>
  <c r="P1191" i="1"/>
  <c r="Q1191" i="1"/>
  <c r="A1191" i="1"/>
  <c r="J1199" i="1"/>
  <c r="R1199" i="1"/>
  <c r="K1199" i="1"/>
  <c r="L1199" i="1"/>
  <c r="N1199" i="1"/>
  <c r="O1199" i="1"/>
  <c r="Q1199" i="1"/>
  <c r="M1199" i="1"/>
  <c r="P1199" i="1"/>
  <c r="A1199" i="1"/>
  <c r="J1207" i="1"/>
  <c r="R1207" i="1"/>
  <c r="K1207" i="1"/>
  <c r="L1207" i="1"/>
  <c r="N1207" i="1"/>
  <c r="O1207" i="1"/>
  <c r="Q1207" i="1"/>
  <c r="M1207" i="1"/>
  <c r="P1207" i="1"/>
  <c r="A1207" i="1"/>
  <c r="J1215" i="1"/>
  <c r="R1215" i="1"/>
  <c r="K1215" i="1"/>
  <c r="N1215" i="1"/>
  <c r="L1215" i="1"/>
  <c r="M1215" i="1"/>
  <c r="O1215" i="1"/>
  <c r="Q1215" i="1"/>
  <c r="P1215" i="1"/>
  <c r="A1215" i="1"/>
  <c r="J1223" i="1"/>
  <c r="R1223" i="1"/>
  <c r="K1223" i="1"/>
  <c r="N1223" i="1"/>
  <c r="O1223" i="1"/>
  <c r="P1223" i="1"/>
  <c r="L1223" i="1"/>
  <c r="M1223" i="1"/>
  <c r="Q1223" i="1"/>
  <c r="A1223" i="1"/>
  <c r="J1231" i="1"/>
  <c r="R1231" i="1"/>
  <c r="P1231" i="1"/>
  <c r="Q1231" i="1"/>
  <c r="M1231" i="1"/>
  <c r="K1231" i="1"/>
  <c r="N1231" i="1"/>
  <c r="O1231" i="1"/>
  <c r="L1231" i="1"/>
  <c r="A1231" i="1"/>
  <c r="J1239" i="1"/>
  <c r="R1239" i="1"/>
  <c r="K1239" i="1"/>
  <c r="L1239" i="1"/>
  <c r="O1239" i="1"/>
  <c r="N1239" i="1"/>
  <c r="P1239" i="1"/>
  <c r="Q1239" i="1"/>
  <c r="M1239" i="1"/>
  <c r="A1239" i="1"/>
  <c r="J1247" i="1"/>
  <c r="R1247" i="1"/>
  <c r="K1247" i="1"/>
  <c r="L1247" i="1"/>
  <c r="O1247" i="1"/>
  <c r="M1247" i="1"/>
  <c r="P1247" i="1"/>
  <c r="Q1247" i="1"/>
  <c r="N1247" i="1"/>
  <c r="A1247" i="1"/>
  <c r="J1255" i="1"/>
  <c r="R1255" i="1"/>
  <c r="K1255" i="1"/>
  <c r="L1255" i="1"/>
  <c r="O1255" i="1"/>
  <c r="N1255" i="1"/>
  <c r="P1255" i="1"/>
  <c r="Q1255" i="1"/>
  <c r="M1255" i="1"/>
  <c r="A1255" i="1"/>
  <c r="J1263" i="1"/>
  <c r="R1263" i="1"/>
  <c r="K1263" i="1"/>
  <c r="L1263" i="1"/>
  <c r="O1263" i="1"/>
  <c r="M1263" i="1"/>
  <c r="P1263" i="1"/>
  <c r="Q1263" i="1"/>
  <c r="N1263" i="1"/>
  <c r="A1263" i="1"/>
  <c r="J1271" i="1"/>
  <c r="R1271" i="1"/>
  <c r="K1271" i="1"/>
  <c r="L1271" i="1"/>
  <c r="O1271" i="1"/>
  <c r="N1271" i="1"/>
  <c r="P1271" i="1"/>
  <c r="Q1271" i="1"/>
  <c r="M1271" i="1"/>
  <c r="A1271" i="1"/>
  <c r="J1279" i="1"/>
  <c r="R1279" i="1"/>
  <c r="K1279" i="1"/>
  <c r="L1279" i="1"/>
  <c r="O1279" i="1"/>
  <c r="M1279" i="1"/>
  <c r="P1279" i="1"/>
  <c r="Q1279" i="1"/>
  <c r="N1279" i="1"/>
  <c r="A1279" i="1"/>
  <c r="J1287" i="1"/>
  <c r="R1287" i="1"/>
  <c r="K1287" i="1"/>
  <c r="L1287" i="1"/>
  <c r="O1287" i="1"/>
  <c r="N1287" i="1"/>
  <c r="P1287" i="1"/>
  <c r="Q1287" i="1"/>
  <c r="M1287" i="1"/>
  <c r="A1287" i="1"/>
  <c r="J1295" i="1"/>
  <c r="R1295" i="1"/>
  <c r="K1295" i="1"/>
  <c r="L1295" i="1"/>
  <c r="O1295" i="1"/>
  <c r="M1295" i="1"/>
  <c r="P1295" i="1"/>
  <c r="Q1295" i="1"/>
  <c r="N1295" i="1"/>
  <c r="A1295" i="1"/>
  <c r="J1303" i="1"/>
  <c r="R1303" i="1"/>
  <c r="K1303" i="1"/>
  <c r="L1303" i="1"/>
  <c r="O1303" i="1"/>
  <c r="N1303" i="1"/>
  <c r="P1303" i="1"/>
  <c r="Q1303" i="1"/>
  <c r="M1303" i="1"/>
  <c r="A1303" i="1"/>
  <c r="J1311" i="1"/>
  <c r="R1311" i="1"/>
  <c r="K1311" i="1"/>
  <c r="L1311" i="1"/>
  <c r="O1311" i="1"/>
  <c r="M1311" i="1"/>
  <c r="P1311" i="1"/>
  <c r="Q1311" i="1"/>
  <c r="N1311" i="1"/>
  <c r="A1311" i="1"/>
  <c r="J1319" i="1"/>
  <c r="R1319" i="1"/>
  <c r="K1319" i="1"/>
  <c r="L1319" i="1"/>
  <c r="O1319" i="1"/>
  <c r="N1319" i="1"/>
  <c r="P1319" i="1"/>
  <c r="Q1319" i="1"/>
  <c r="M1319" i="1"/>
  <c r="A1319" i="1"/>
  <c r="K1327" i="1"/>
  <c r="O1327" i="1"/>
  <c r="J1327" i="1"/>
  <c r="L1327" i="1"/>
  <c r="M1327" i="1"/>
  <c r="P1327" i="1"/>
  <c r="Q1327" i="1"/>
  <c r="R1327" i="1"/>
  <c r="N1327" i="1"/>
  <c r="A1327" i="1"/>
  <c r="P1335" i="1"/>
  <c r="Q1335" i="1"/>
  <c r="J1335" i="1"/>
  <c r="R1335" i="1"/>
  <c r="K1335" i="1"/>
  <c r="M1335" i="1"/>
  <c r="N1335" i="1"/>
  <c r="L1335" i="1"/>
  <c r="O1335" i="1"/>
  <c r="A1335" i="1"/>
  <c r="P1343" i="1"/>
  <c r="Q1343" i="1"/>
  <c r="J1343" i="1"/>
  <c r="R1343" i="1"/>
  <c r="K1343" i="1"/>
  <c r="M1343" i="1"/>
  <c r="N1343" i="1"/>
  <c r="O1343" i="1"/>
  <c r="L1343" i="1"/>
  <c r="A1343" i="1"/>
  <c r="P1351" i="1"/>
  <c r="Q1351" i="1"/>
  <c r="J1351" i="1"/>
  <c r="R1351" i="1"/>
  <c r="K1351" i="1"/>
  <c r="M1351" i="1"/>
  <c r="N1351" i="1"/>
  <c r="L1351" i="1"/>
  <c r="O1351" i="1"/>
  <c r="A1351" i="1"/>
  <c r="P1359" i="1"/>
  <c r="Q1359" i="1"/>
  <c r="J1359" i="1"/>
  <c r="R1359" i="1"/>
  <c r="K1359" i="1"/>
  <c r="M1359" i="1"/>
  <c r="N1359" i="1"/>
  <c r="L1359" i="1"/>
  <c r="O1359" i="1"/>
  <c r="A1359" i="1"/>
  <c r="P1367" i="1"/>
  <c r="Q1367" i="1"/>
  <c r="J1367" i="1"/>
  <c r="R1367" i="1"/>
  <c r="K1367" i="1"/>
  <c r="M1367" i="1"/>
  <c r="N1367" i="1"/>
  <c r="L1367" i="1"/>
  <c r="O1367" i="1"/>
  <c r="A1367" i="1"/>
  <c r="P1375" i="1"/>
  <c r="Q1375" i="1"/>
  <c r="J1375" i="1"/>
  <c r="R1375" i="1"/>
  <c r="K1375" i="1"/>
  <c r="M1375" i="1"/>
  <c r="N1375" i="1"/>
  <c r="O1375" i="1"/>
  <c r="L1375" i="1"/>
  <c r="A1375" i="1"/>
  <c r="Q1383" i="1"/>
  <c r="J1383" i="1"/>
  <c r="R1383" i="1"/>
  <c r="K1383" i="1"/>
  <c r="M1383" i="1"/>
  <c r="N1383" i="1"/>
  <c r="L1383" i="1"/>
  <c r="O1383" i="1"/>
  <c r="P1383" i="1"/>
  <c r="A1383" i="1"/>
  <c r="Q1391" i="1"/>
  <c r="J1391" i="1"/>
  <c r="R1391" i="1"/>
  <c r="K1391" i="1"/>
  <c r="M1391" i="1"/>
  <c r="N1391" i="1"/>
  <c r="L1391" i="1"/>
  <c r="O1391" i="1"/>
  <c r="P1391" i="1"/>
  <c r="A1391" i="1"/>
  <c r="Q1399" i="1"/>
  <c r="J1399" i="1"/>
  <c r="R1399" i="1"/>
  <c r="K1399" i="1"/>
  <c r="M1399" i="1"/>
  <c r="N1399" i="1"/>
  <c r="L1399" i="1"/>
  <c r="O1399" i="1"/>
  <c r="P1399" i="1"/>
  <c r="A1399" i="1"/>
  <c r="J1407" i="1"/>
  <c r="R1407" i="1"/>
  <c r="M1407" i="1"/>
  <c r="N1407" i="1"/>
  <c r="P1407" i="1"/>
  <c r="Q1407" i="1"/>
  <c r="K1407" i="1"/>
  <c r="L1407" i="1"/>
  <c r="O1407" i="1"/>
  <c r="A1407" i="1"/>
  <c r="Q1415" i="1"/>
  <c r="J1415" i="1"/>
  <c r="R1415" i="1"/>
  <c r="K1415" i="1"/>
  <c r="L1415" i="1"/>
  <c r="N1415" i="1"/>
  <c r="O1415" i="1"/>
  <c r="P1415" i="1"/>
  <c r="M1415" i="1"/>
  <c r="A1415" i="1"/>
  <c r="Q1423" i="1"/>
  <c r="J1423" i="1"/>
  <c r="R1423" i="1"/>
  <c r="K1423" i="1"/>
  <c r="L1423" i="1"/>
  <c r="N1423" i="1"/>
  <c r="O1423" i="1"/>
  <c r="M1423" i="1"/>
  <c r="P1423" i="1"/>
  <c r="A1423" i="1"/>
  <c r="L2970" i="1"/>
  <c r="M2970" i="1"/>
  <c r="N2970" i="1"/>
  <c r="O2970" i="1"/>
  <c r="P2970" i="1"/>
  <c r="J2970" i="1"/>
  <c r="K2970" i="1"/>
  <c r="Q2970" i="1"/>
  <c r="R2970" i="1"/>
  <c r="A2970" i="1"/>
  <c r="L2962" i="1"/>
  <c r="M2962" i="1"/>
  <c r="N2962" i="1"/>
  <c r="O2962" i="1"/>
  <c r="P2962" i="1"/>
  <c r="Q2962" i="1"/>
  <c r="R2962" i="1"/>
  <c r="K2962" i="1"/>
  <c r="J2962" i="1"/>
  <c r="A2962" i="1"/>
  <c r="L2954" i="1"/>
  <c r="M2954" i="1"/>
  <c r="N2954" i="1"/>
  <c r="O2954" i="1"/>
  <c r="P2954" i="1"/>
  <c r="J2954" i="1"/>
  <c r="K2954" i="1"/>
  <c r="Q2954" i="1"/>
  <c r="R2954" i="1"/>
  <c r="A2954" i="1"/>
  <c r="L2946" i="1"/>
  <c r="M2946" i="1"/>
  <c r="N2946" i="1"/>
  <c r="O2946" i="1"/>
  <c r="P2946" i="1"/>
  <c r="J2946" i="1"/>
  <c r="K2946" i="1"/>
  <c r="Q2946" i="1"/>
  <c r="R2946" i="1"/>
  <c r="A2946" i="1"/>
  <c r="L2938" i="1"/>
  <c r="M2938" i="1"/>
  <c r="N2938" i="1"/>
  <c r="O2938" i="1"/>
  <c r="P2938" i="1"/>
  <c r="R2938" i="1"/>
  <c r="Q2938" i="1"/>
  <c r="J2938" i="1"/>
  <c r="K2938" i="1"/>
  <c r="A2938" i="1"/>
  <c r="L2930" i="1"/>
  <c r="M2930" i="1"/>
  <c r="N2930" i="1"/>
  <c r="O2930" i="1"/>
  <c r="P2930" i="1"/>
  <c r="J2930" i="1"/>
  <c r="K2930" i="1"/>
  <c r="Q2930" i="1"/>
  <c r="R2930" i="1"/>
  <c r="A2930" i="1"/>
  <c r="L2922" i="1"/>
  <c r="M2922" i="1"/>
  <c r="N2922" i="1"/>
  <c r="O2922" i="1"/>
  <c r="P2922" i="1"/>
  <c r="K2922" i="1"/>
  <c r="Q2922" i="1"/>
  <c r="R2922" i="1"/>
  <c r="J2922" i="1"/>
  <c r="A2922" i="1"/>
  <c r="L2914" i="1"/>
  <c r="M2914" i="1"/>
  <c r="N2914" i="1"/>
  <c r="O2914" i="1"/>
  <c r="P2914" i="1"/>
  <c r="J2914" i="1"/>
  <c r="R2914" i="1"/>
  <c r="K2914" i="1"/>
  <c r="Q2914" i="1"/>
  <c r="A2914" i="1"/>
  <c r="L2906" i="1"/>
  <c r="M2906" i="1"/>
  <c r="N2906" i="1"/>
  <c r="O2906" i="1"/>
  <c r="P2906" i="1"/>
  <c r="J2906" i="1"/>
  <c r="K2906" i="1"/>
  <c r="Q2906" i="1"/>
  <c r="R2906" i="1"/>
  <c r="A2906" i="1"/>
  <c r="L2898" i="1"/>
  <c r="M2898" i="1"/>
  <c r="N2898" i="1"/>
  <c r="O2898" i="1"/>
  <c r="P2898" i="1"/>
  <c r="Q2898" i="1"/>
  <c r="R2898" i="1"/>
  <c r="K2898" i="1"/>
  <c r="J2898" i="1"/>
  <c r="A2898" i="1"/>
  <c r="L2890" i="1"/>
  <c r="M2890" i="1"/>
  <c r="N2890" i="1"/>
  <c r="O2890" i="1"/>
  <c r="P2890" i="1"/>
  <c r="J2890" i="1"/>
  <c r="K2890" i="1"/>
  <c r="Q2890" i="1"/>
  <c r="R2890" i="1"/>
  <c r="A2890" i="1"/>
  <c r="L2882" i="1"/>
  <c r="M2882" i="1"/>
  <c r="N2882" i="1"/>
  <c r="O2882" i="1"/>
  <c r="P2882" i="1"/>
  <c r="J2882" i="1"/>
  <c r="K2882" i="1"/>
  <c r="Q2882" i="1"/>
  <c r="R2882" i="1"/>
  <c r="A2882" i="1"/>
  <c r="L2874" i="1"/>
  <c r="M2874" i="1"/>
  <c r="N2874" i="1"/>
  <c r="O2874" i="1"/>
  <c r="P2874" i="1"/>
  <c r="R2874" i="1"/>
  <c r="Q2874" i="1"/>
  <c r="K2874" i="1"/>
  <c r="J2874" i="1"/>
  <c r="A2874" i="1"/>
  <c r="P2866" i="1"/>
  <c r="Q2866" i="1"/>
  <c r="R2866" i="1"/>
  <c r="J2866" i="1"/>
  <c r="K2866" i="1"/>
  <c r="L2866" i="1"/>
  <c r="M2866" i="1"/>
  <c r="N2866" i="1"/>
  <c r="O2866" i="1"/>
  <c r="A2866" i="1"/>
  <c r="P2858" i="1"/>
  <c r="O2858" i="1"/>
  <c r="Q2858" i="1"/>
  <c r="R2858" i="1"/>
  <c r="J2858" i="1"/>
  <c r="K2858" i="1"/>
  <c r="L2858" i="1"/>
  <c r="M2858" i="1"/>
  <c r="N2858" i="1"/>
  <c r="A2858" i="1"/>
  <c r="O2850" i="1"/>
  <c r="P2850" i="1"/>
  <c r="J2850" i="1"/>
  <c r="K2850" i="1"/>
  <c r="L2850" i="1"/>
  <c r="M2850" i="1"/>
  <c r="Q2850" i="1"/>
  <c r="R2850" i="1"/>
  <c r="N2850" i="1"/>
  <c r="A2850" i="1"/>
  <c r="Q1176" i="1"/>
  <c r="J1176" i="1"/>
  <c r="R1176" i="1"/>
  <c r="K1176" i="1"/>
  <c r="L1176" i="1"/>
  <c r="M1176" i="1"/>
  <c r="N1176" i="1"/>
  <c r="P1176" i="1"/>
  <c r="O1176" i="1"/>
  <c r="A1176" i="1"/>
  <c r="Q1184" i="1"/>
  <c r="J1184" i="1"/>
  <c r="R1184" i="1"/>
  <c r="K1184" i="1"/>
  <c r="L1184" i="1"/>
  <c r="M1184" i="1"/>
  <c r="N1184" i="1"/>
  <c r="O1184" i="1"/>
  <c r="P1184" i="1"/>
  <c r="A1184" i="1"/>
  <c r="Q1192" i="1"/>
  <c r="J1192" i="1"/>
  <c r="R1192" i="1"/>
  <c r="K1192" i="1"/>
  <c r="L1192" i="1"/>
  <c r="M1192" i="1"/>
  <c r="N1192" i="1"/>
  <c r="O1192" i="1"/>
  <c r="P1192" i="1"/>
  <c r="A1192" i="1"/>
  <c r="Q1200" i="1"/>
  <c r="J1200" i="1"/>
  <c r="R1200" i="1"/>
  <c r="K1200" i="1"/>
  <c r="M1200" i="1"/>
  <c r="N1200" i="1"/>
  <c r="P1200" i="1"/>
  <c r="L1200" i="1"/>
  <c r="O1200" i="1"/>
  <c r="A1200" i="1"/>
  <c r="Q1208" i="1"/>
  <c r="J1208" i="1"/>
  <c r="R1208" i="1"/>
  <c r="K1208" i="1"/>
  <c r="M1208" i="1"/>
  <c r="L1208" i="1"/>
  <c r="N1208" i="1"/>
  <c r="O1208" i="1"/>
  <c r="P1208" i="1"/>
  <c r="A1208" i="1"/>
  <c r="Q1216" i="1"/>
  <c r="J1216" i="1"/>
  <c r="R1216" i="1"/>
  <c r="M1216" i="1"/>
  <c r="O1216" i="1"/>
  <c r="P1216" i="1"/>
  <c r="K1216" i="1"/>
  <c r="L1216" i="1"/>
  <c r="N1216" i="1"/>
  <c r="A1216" i="1"/>
  <c r="Q1224" i="1"/>
  <c r="J1224" i="1"/>
  <c r="O1224" i="1"/>
  <c r="P1224" i="1"/>
  <c r="R1224" i="1"/>
  <c r="L1224" i="1"/>
  <c r="K1224" i="1"/>
  <c r="M1224" i="1"/>
  <c r="N1224" i="1"/>
  <c r="A1224" i="1"/>
  <c r="Q1232" i="1"/>
  <c r="P1232" i="1"/>
  <c r="R1232" i="1"/>
  <c r="J1232" i="1"/>
  <c r="M1232" i="1"/>
  <c r="L1232" i="1"/>
  <c r="N1232" i="1"/>
  <c r="O1232" i="1"/>
  <c r="K1232" i="1"/>
  <c r="A1232" i="1"/>
  <c r="Q1240" i="1"/>
  <c r="J1240" i="1"/>
  <c r="R1240" i="1"/>
  <c r="K1240" i="1"/>
  <c r="N1240" i="1"/>
  <c r="L1240" i="1"/>
  <c r="O1240" i="1"/>
  <c r="P1240" i="1"/>
  <c r="M1240" i="1"/>
  <c r="A1240" i="1"/>
  <c r="Q1248" i="1"/>
  <c r="J1248" i="1"/>
  <c r="R1248" i="1"/>
  <c r="K1248" i="1"/>
  <c r="N1248" i="1"/>
  <c r="M1248" i="1"/>
  <c r="O1248" i="1"/>
  <c r="P1248" i="1"/>
  <c r="L1248" i="1"/>
  <c r="A1248" i="1"/>
  <c r="Q1256" i="1"/>
  <c r="J1256" i="1"/>
  <c r="R1256" i="1"/>
  <c r="K1256" i="1"/>
  <c r="N1256" i="1"/>
  <c r="L1256" i="1"/>
  <c r="O1256" i="1"/>
  <c r="P1256" i="1"/>
  <c r="M1256" i="1"/>
  <c r="A1256" i="1"/>
  <c r="Q1264" i="1"/>
  <c r="J1264" i="1"/>
  <c r="R1264" i="1"/>
  <c r="K1264" i="1"/>
  <c r="N1264" i="1"/>
  <c r="M1264" i="1"/>
  <c r="O1264" i="1"/>
  <c r="P1264" i="1"/>
  <c r="L1264" i="1"/>
  <c r="A1264" i="1"/>
  <c r="Q1272" i="1"/>
  <c r="J1272" i="1"/>
  <c r="R1272" i="1"/>
  <c r="K1272" i="1"/>
  <c r="N1272" i="1"/>
  <c r="L1272" i="1"/>
  <c r="O1272" i="1"/>
  <c r="P1272" i="1"/>
  <c r="M1272" i="1"/>
  <c r="A1272" i="1"/>
  <c r="Q1280" i="1"/>
  <c r="J1280" i="1"/>
  <c r="R1280" i="1"/>
  <c r="K1280" i="1"/>
  <c r="N1280" i="1"/>
  <c r="M1280" i="1"/>
  <c r="O1280" i="1"/>
  <c r="P1280" i="1"/>
  <c r="L1280" i="1"/>
  <c r="A1280" i="1"/>
  <c r="Q1288" i="1"/>
  <c r="J1288" i="1"/>
  <c r="R1288" i="1"/>
  <c r="K1288" i="1"/>
  <c r="N1288" i="1"/>
  <c r="L1288" i="1"/>
  <c r="O1288" i="1"/>
  <c r="P1288" i="1"/>
  <c r="M1288" i="1"/>
  <c r="A1288" i="1"/>
  <c r="Q1296" i="1"/>
  <c r="J1296" i="1"/>
  <c r="R1296" i="1"/>
  <c r="K1296" i="1"/>
  <c r="N1296" i="1"/>
  <c r="M1296" i="1"/>
  <c r="O1296" i="1"/>
  <c r="P1296" i="1"/>
  <c r="L1296" i="1"/>
  <c r="A1296" i="1"/>
  <c r="Q1304" i="1"/>
  <c r="J1304" i="1"/>
  <c r="R1304" i="1"/>
  <c r="K1304" i="1"/>
  <c r="N1304" i="1"/>
  <c r="L1304" i="1"/>
  <c r="O1304" i="1"/>
  <c r="P1304" i="1"/>
  <c r="M1304" i="1"/>
  <c r="A1304" i="1"/>
  <c r="Q1312" i="1"/>
  <c r="J1312" i="1"/>
  <c r="R1312" i="1"/>
  <c r="K1312" i="1"/>
  <c r="N1312" i="1"/>
  <c r="M1312" i="1"/>
  <c r="O1312" i="1"/>
  <c r="P1312" i="1"/>
  <c r="L1312" i="1"/>
  <c r="A1312" i="1"/>
  <c r="J1320" i="1"/>
  <c r="R1320" i="1"/>
  <c r="K1320" i="1"/>
  <c r="N1320" i="1"/>
  <c r="L1320" i="1"/>
  <c r="O1320" i="1"/>
  <c r="P1320" i="1"/>
  <c r="M1320" i="1"/>
  <c r="Q1320" i="1"/>
  <c r="A1320" i="1"/>
  <c r="J1328" i="1"/>
  <c r="R1328" i="1"/>
  <c r="N1328" i="1"/>
  <c r="K1328" i="1"/>
  <c r="L1328" i="1"/>
  <c r="M1328" i="1"/>
  <c r="O1328" i="1"/>
  <c r="Q1328" i="1"/>
  <c r="P1328" i="1"/>
  <c r="A1328" i="1"/>
  <c r="O1336" i="1"/>
  <c r="P1336" i="1"/>
  <c r="Q1336" i="1"/>
  <c r="J1336" i="1"/>
  <c r="R1336" i="1"/>
  <c r="L1336" i="1"/>
  <c r="M1336" i="1"/>
  <c r="N1336" i="1"/>
  <c r="K1336" i="1"/>
  <c r="A1336" i="1"/>
  <c r="O1344" i="1"/>
  <c r="P1344" i="1"/>
  <c r="Q1344" i="1"/>
  <c r="J1344" i="1"/>
  <c r="R1344" i="1"/>
  <c r="L1344" i="1"/>
  <c r="M1344" i="1"/>
  <c r="K1344" i="1"/>
  <c r="N1344" i="1"/>
  <c r="A1344" i="1"/>
  <c r="O1352" i="1"/>
  <c r="P1352" i="1"/>
  <c r="Q1352" i="1"/>
  <c r="J1352" i="1"/>
  <c r="R1352" i="1"/>
  <c r="L1352" i="1"/>
  <c r="M1352" i="1"/>
  <c r="K1352" i="1"/>
  <c r="N1352" i="1"/>
  <c r="A1352" i="1"/>
  <c r="O1360" i="1"/>
  <c r="P1360" i="1"/>
  <c r="Q1360" i="1"/>
  <c r="J1360" i="1"/>
  <c r="R1360" i="1"/>
  <c r="L1360" i="1"/>
  <c r="M1360" i="1"/>
  <c r="K1360" i="1"/>
  <c r="N1360" i="1"/>
  <c r="A1360" i="1"/>
  <c r="O1368" i="1"/>
  <c r="P1368" i="1"/>
  <c r="Q1368" i="1"/>
  <c r="J1368" i="1"/>
  <c r="R1368" i="1"/>
  <c r="L1368" i="1"/>
  <c r="M1368" i="1"/>
  <c r="N1368" i="1"/>
  <c r="K1368" i="1"/>
  <c r="A1368" i="1"/>
  <c r="O1376" i="1"/>
  <c r="P1376" i="1"/>
  <c r="Q1376" i="1"/>
  <c r="J1376" i="1"/>
  <c r="R1376" i="1"/>
  <c r="L1376" i="1"/>
  <c r="M1376" i="1"/>
  <c r="K1376" i="1"/>
  <c r="N1376" i="1"/>
  <c r="A1376" i="1"/>
  <c r="P1384" i="1"/>
  <c r="Q1384" i="1"/>
  <c r="J1384" i="1"/>
  <c r="R1384" i="1"/>
  <c r="L1384" i="1"/>
  <c r="M1384" i="1"/>
  <c r="K1384" i="1"/>
  <c r="N1384" i="1"/>
  <c r="O1384" i="1"/>
  <c r="A1384" i="1"/>
  <c r="P1392" i="1"/>
  <c r="Q1392" i="1"/>
  <c r="J1392" i="1"/>
  <c r="R1392" i="1"/>
  <c r="L1392" i="1"/>
  <c r="M1392" i="1"/>
  <c r="K1392" i="1"/>
  <c r="N1392" i="1"/>
  <c r="O1392" i="1"/>
  <c r="A1392" i="1"/>
  <c r="P1400" i="1"/>
  <c r="Q1400" i="1"/>
  <c r="J1400" i="1"/>
  <c r="R1400" i="1"/>
  <c r="L1400" i="1"/>
  <c r="M1400" i="1"/>
  <c r="K1400" i="1"/>
  <c r="O1400" i="1"/>
  <c r="N1400" i="1"/>
  <c r="A1400" i="1"/>
  <c r="Q1408" i="1"/>
  <c r="L1408" i="1"/>
  <c r="M1408" i="1"/>
  <c r="J1408" i="1"/>
  <c r="K1408" i="1"/>
  <c r="O1408" i="1"/>
  <c r="P1408" i="1"/>
  <c r="N1408" i="1"/>
  <c r="R1408" i="1"/>
  <c r="A1408" i="1"/>
  <c r="P1416" i="1"/>
  <c r="Q1416" i="1"/>
  <c r="J1416" i="1"/>
  <c r="R1416" i="1"/>
  <c r="K1416" i="1"/>
  <c r="M1416" i="1"/>
  <c r="N1416" i="1"/>
  <c r="L1416" i="1"/>
  <c r="O1416" i="1"/>
  <c r="A1416" i="1"/>
  <c r="M2969" i="1"/>
  <c r="N2969" i="1"/>
  <c r="O2969" i="1"/>
  <c r="P2969" i="1"/>
  <c r="Q2969" i="1"/>
  <c r="R2969" i="1"/>
  <c r="L2969" i="1"/>
  <c r="K2969" i="1"/>
  <c r="J2969" i="1"/>
  <c r="A2969" i="1"/>
  <c r="M2961" i="1"/>
  <c r="N2961" i="1"/>
  <c r="O2961" i="1"/>
  <c r="P2961" i="1"/>
  <c r="Q2961" i="1"/>
  <c r="J2961" i="1"/>
  <c r="K2961" i="1"/>
  <c r="L2961" i="1"/>
  <c r="R2961" i="1"/>
  <c r="A2961" i="1"/>
  <c r="M2953" i="1"/>
  <c r="N2953" i="1"/>
  <c r="O2953" i="1"/>
  <c r="P2953" i="1"/>
  <c r="Q2953" i="1"/>
  <c r="K2953" i="1"/>
  <c r="L2953" i="1"/>
  <c r="R2953" i="1"/>
  <c r="J2953" i="1"/>
  <c r="A2953" i="1"/>
  <c r="M2945" i="1"/>
  <c r="N2945" i="1"/>
  <c r="O2945" i="1"/>
  <c r="P2945" i="1"/>
  <c r="Q2945" i="1"/>
  <c r="J2945" i="1"/>
  <c r="R2945" i="1"/>
  <c r="K2945" i="1"/>
  <c r="L2945" i="1"/>
  <c r="A2945" i="1"/>
  <c r="M2937" i="1"/>
  <c r="N2937" i="1"/>
  <c r="O2937" i="1"/>
  <c r="P2937" i="1"/>
  <c r="Q2937" i="1"/>
  <c r="J2937" i="1"/>
  <c r="K2937" i="1"/>
  <c r="L2937" i="1"/>
  <c r="R2937" i="1"/>
  <c r="A2937" i="1"/>
  <c r="M2929" i="1"/>
  <c r="N2929" i="1"/>
  <c r="O2929" i="1"/>
  <c r="P2929" i="1"/>
  <c r="Q2929" i="1"/>
  <c r="L2929" i="1"/>
  <c r="R2929" i="1"/>
  <c r="K2929" i="1"/>
  <c r="J2929" i="1"/>
  <c r="A2929" i="1"/>
  <c r="M2921" i="1"/>
  <c r="N2921" i="1"/>
  <c r="O2921" i="1"/>
  <c r="P2921" i="1"/>
  <c r="Q2921" i="1"/>
  <c r="J2921" i="1"/>
  <c r="K2921" i="1"/>
  <c r="R2921" i="1"/>
  <c r="L2921" i="1"/>
  <c r="A2921" i="1"/>
  <c r="M2913" i="1"/>
  <c r="N2913" i="1"/>
  <c r="O2913" i="1"/>
  <c r="P2913" i="1"/>
  <c r="Q2913" i="1"/>
  <c r="J2913" i="1"/>
  <c r="K2913" i="1"/>
  <c r="L2913" i="1"/>
  <c r="R2913" i="1"/>
  <c r="A2913" i="1"/>
  <c r="M2905" i="1"/>
  <c r="N2905" i="1"/>
  <c r="O2905" i="1"/>
  <c r="P2905" i="1"/>
  <c r="Q2905" i="1"/>
  <c r="R2905" i="1"/>
  <c r="L2905" i="1"/>
  <c r="J2905" i="1"/>
  <c r="K2905" i="1"/>
  <c r="A2905" i="1"/>
  <c r="M2897" i="1"/>
  <c r="N2897" i="1"/>
  <c r="O2897" i="1"/>
  <c r="P2897" i="1"/>
  <c r="Q2897" i="1"/>
  <c r="J2897" i="1"/>
  <c r="K2897" i="1"/>
  <c r="L2897" i="1"/>
  <c r="R2897" i="1"/>
  <c r="A2897" i="1"/>
  <c r="M2889" i="1"/>
  <c r="N2889" i="1"/>
  <c r="O2889" i="1"/>
  <c r="P2889" i="1"/>
  <c r="Q2889" i="1"/>
  <c r="K2889" i="1"/>
  <c r="L2889" i="1"/>
  <c r="R2889" i="1"/>
  <c r="J2889" i="1"/>
  <c r="A2889" i="1"/>
  <c r="M2881" i="1"/>
  <c r="N2881" i="1"/>
  <c r="O2881" i="1"/>
  <c r="P2881" i="1"/>
  <c r="Q2881" i="1"/>
  <c r="J2881" i="1"/>
  <c r="R2881" i="1"/>
  <c r="K2881" i="1"/>
  <c r="L2881" i="1"/>
  <c r="A2881" i="1"/>
  <c r="M2873" i="1"/>
  <c r="N2873" i="1"/>
  <c r="O2873" i="1"/>
  <c r="P2873" i="1"/>
  <c r="Q2873" i="1"/>
  <c r="J2873" i="1"/>
  <c r="K2873" i="1"/>
  <c r="L2873" i="1"/>
  <c r="R2873" i="1"/>
  <c r="A2873" i="1"/>
  <c r="Q2865" i="1"/>
  <c r="P2865" i="1"/>
  <c r="R2865" i="1"/>
  <c r="J2865" i="1"/>
  <c r="K2865" i="1"/>
  <c r="L2865" i="1"/>
  <c r="M2865" i="1"/>
  <c r="N2865" i="1"/>
  <c r="O2865" i="1"/>
  <c r="A2865" i="1"/>
  <c r="Q2857" i="1"/>
  <c r="O2857" i="1"/>
  <c r="P2857" i="1"/>
  <c r="R2857" i="1"/>
  <c r="J2857" i="1"/>
  <c r="K2857" i="1"/>
  <c r="L2857" i="1"/>
  <c r="M2857" i="1"/>
  <c r="N2857" i="1"/>
  <c r="A2857" i="1"/>
  <c r="P2849" i="1"/>
  <c r="Q2849" i="1"/>
  <c r="R2849" i="1"/>
  <c r="J2849" i="1"/>
  <c r="K2849" i="1"/>
  <c r="L2849" i="1"/>
  <c r="M2849" i="1"/>
  <c r="N2849" i="1"/>
  <c r="O2849" i="1"/>
  <c r="A2849" i="1"/>
  <c r="P1177" i="1"/>
  <c r="Q1177" i="1"/>
  <c r="J1177" i="1"/>
  <c r="R1177" i="1"/>
  <c r="K1177" i="1"/>
  <c r="L1177" i="1"/>
  <c r="M1177" i="1"/>
  <c r="N1177" i="1"/>
  <c r="O1177" i="1"/>
  <c r="A1177" i="1"/>
  <c r="P1185" i="1"/>
  <c r="Q1185" i="1"/>
  <c r="J1185" i="1"/>
  <c r="R1185" i="1"/>
  <c r="K1185" i="1"/>
  <c r="L1185" i="1"/>
  <c r="M1185" i="1"/>
  <c r="N1185" i="1"/>
  <c r="O1185" i="1"/>
  <c r="A1185" i="1"/>
  <c r="P1193" i="1"/>
  <c r="Q1193" i="1"/>
  <c r="J1193" i="1"/>
  <c r="R1193" i="1"/>
  <c r="K1193" i="1"/>
  <c r="L1193" i="1"/>
  <c r="M1193" i="1"/>
  <c r="N1193" i="1"/>
  <c r="O1193" i="1"/>
  <c r="A1193" i="1"/>
  <c r="P1201" i="1"/>
  <c r="Q1201" i="1"/>
  <c r="J1201" i="1"/>
  <c r="R1201" i="1"/>
  <c r="L1201" i="1"/>
  <c r="M1201" i="1"/>
  <c r="K1201" i="1"/>
  <c r="N1201" i="1"/>
  <c r="O1201" i="1"/>
  <c r="A1201" i="1"/>
  <c r="P1209" i="1"/>
  <c r="Q1209" i="1"/>
  <c r="L1209" i="1"/>
  <c r="N1209" i="1"/>
  <c r="O1209" i="1"/>
  <c r="R1209" i="1"/>
  <c r="J1209" i="1"/>
  <c r="K1209" i="1"/>
  <c r="M1209" i="1"/>
  <c r="A1209" i="1"/>
  <c r="P1217" i="1"/>
  <c r="Q1217" i="1"/>
  <c r="L1217" i="1"/>
  <c r="J1217" i="1"/>
  <c r="N1217" i="1"/>
  <c r="K1217" i="1"/>
  <c r="O1217" i="1"/>
  <c r="R1217" i="1"/>
  <c r="M1217" i="1"/>
  <c r="A1217" i="1"/>
  <c r="P1225" i="1"/>
  <c r="O1225" i="1"/>
  <c r="Q1225" i="1"/>
  <c r="R1225" i="1"/>
  <c r="L1225" i="1"/>
  <c r="J1225" i="1"/>
  <c r="M1225" i="1"/>
  <c r="N1225" i="1"/>
  <c r="K1225" i="1"/>
  <c r="A1225" i="1"/>
  <c r="P1233" i="1"/>
  <c r="Q1233" i="1"/>
  <c r="J1233" i="1"/>
  <c r="R1233" i="1"/>
  <c r="M1233" i="1"/>
  <c r="K1233" i="1"/>
  <c r="N1233" i="1"/>
  <c r="O1233" i="1"/>
  <c r="L1233" i="1"/>
  <c r="A1233" i="1"/>
  <c r="P1241" i="1"/>
  <c r="Q1241" i="1"/>
  <c r="J1241" i="1"/>
  <c r="R1241" i="1"/>
  <c r="M1241" i="1"/>
  <c r="L1241" i="1"/>
  <c r="N1241" i="1"/>
  <c r="O1241" i="1"/>
  <c r="K1241" i="1"/>
  <c r="A1241" i="1"/>
  <c r="P1249" i="1"/>
  <c r="Q1249" i="1"/>
  <c r="J1249" i="1"/>
  <c r="R1249" i="1"/>
  <c r="M1249" i="1"/>
  <c r="K1249" i="1"/>
  <c r="N1249" i="1"/>
  <c r="O1249" i="1"/>
  <c r="L1249" i="1"/>
  <c r="A1249" i="1"/>
  <c r="P1257" i="1"/>
  <c r="Q1257" i="1"/>
  <c r="J1257" i="1"/>
  <c r="R1257" i="1"/>
  <c r="M1257" i="1"/>
  <c r="L1257" i="1"/>
  <c r="N1257" i="1"/>
  <c r="O1257" i="1"/>
  <c r="K1257" i="1"/>
  <c r="A1257" i="1"/>
  <c r="P1265" i="1"/>
  <c r="Q1265" i="1"/>
  <c r="J1265" i="1"/>
  <c r="R1265" i="1"/>
  <c r="M1265" i="1"/>
  <c r="K1265" i="1"/>
  <c r="N1265" i="1"/>
  <c r="O1265" i="1"/>
  <c r="L1265" i="1"/>
  <c r="A1265" i="1"/>
  <c r="P1273" i="1"/>
  <c r="Q1273" i="1"/>
  <c r="J1273" i="1"/>
  <c r="R1273" i="1"/>
  <c r="M1273" i="1"/>
  <c r="L1273" i="1"/>
  <c r="N1273" i="1"/>
  <c r="O1273" i="1"/>
  <c r="K1273" i="1"/>
  <c r="A1273" i="1"/>
  <c r="P1281" i="1"/>
  <c r="Q1281" i="1"/>
  <c r="J1281" i="1"/>
  <c r="R1281" i="1"/>
  <c r="M1281" i="1"/>
  <c r="K1281" i="1"/>
  <c r="N1281" i="1"/>
  <c r="O1281" i="1"/>
  <c r="L1281" i="1"/>
  <c r="A1281" i="1"/>
  <c r="P1289" i="1"/>
  <c r="Q1289" i="1"/>
  <c r="J1289" i="1"/>
  <c r="R1289" i="1"/>
  <c r="M1289" i="1"/>
  <c r="L1289" i="1"/>
  <c r="N1289" i="1"/>
  <c r="O1289" i="1"/>
  <c r="K1289" i="1"/>
  <c r="A1289" i="1"/>
  <c r="P1297" i="1"/>
  <c r="Q1297" i="1"/>
  <c r="J1297" i="1"/>
  <c r="R1297" i="1"/>
  <c r="M1297" i="1"/>
  <c r="K1297" i="1"/>
  <c r="N1297" i="1"/>
  <c r="O1297" i="1"/>
  <c r="L1297" i="1"/>
  <c r="A1297" i="1"/>
  <c r="P1305" i="1"/>
  <c r="Q1305" i="1"/>
  <c r="J1305" i="1"/>
  <c r="R1305" i="1"/>
  <c r="M1305" i="1"/>
  <c r="L1305" i="1"/>
  <c r="N1305" i="1"/>
  <c r="O1305" i="1"/>
  <c r="K1305" i="1"/>
  <c r="A1305" i="1"/>
  <c r="P1313" i="1"/>
  <c r="Q1313" i="1"/>
  <c r="J1313" i="1"/>
  <c r="R1313" i="1"/>
  <c r="M1313" i="1"/>
  <c r="K1313" i="1"/>
  <c r="N1313" i="1"/>
  <c r="O1313" i="1"/>
  <c r="L1313" i="1"/>
  <c r="A1313" i="1"/>
  <c r="Q1321" i="1"/>
  <c r="M1321" i="1"/>
  <c r="J1321" i="1"/>
  <c r="K1321" i="1"/>
  <c r="L1321" i="1"/>
  <c r="N1321" i="1"/>
  <c r="P1321" i="1"/>
  <c r="R1321" i="1"/>
  <c r="O1321" i="1"/>
  <c r="A1321" i="1"/>
  <c r="Q1329" i="1"/>
  <c r="M1329" i="1"/>
  <c r="L1329" i="1"/>
  <c r="N1329" i="1"/>
  <c r="O1329" i="1"/>
  <c r="P1329" i="1"/>
  <c r="J1329" i="1"/>
  <c r="K1329" i="1"/>
  <c r="R1329" i="1"/>
  <c r="A1329" i="1"/>
  <c r="N1337" i="1"/>
  <c r="O1337" i="1"/>
  <c r="P1337" i="1"/>
  <c r="Q1337" i="1"/>
  <c r="K1337" i="1"/>
  <c r="L1337" i="1"/>
  <c r="J1337" i="1"/>
  <c r="M1337" i="1"/>
  <c r="R1337" i="1"/>
  <c r="A1337" i="1"/>
  <c r="N1345" i="1"/>
  <c r="O1345" i="1"/>
  <c r="P1345" i="1"/>
  <c r="Q1345" i="1"/>
  <c r="K1345" i="1"/>
  <c r="L1345" i="1"/>
  <c r="J1345" i="1"/>
  <c r="R1345" i="1"/>
  <c r="M1345" i="1"/>
  <c r="A1345" i="1"/>
  <c r="N1353" i="1"/>
  <c r="O1353" i="1"/>
  <c r="P1353" i="1"/>
  <c r="Q1353" i="1"/>
  <c r="K1353" i="1"/>
  <c r="L1353" i="1"/>
  <c r="J1353" i="1"/>
  <c r="M1353" i="1"/>
  <c r="R1353" i="1"/>
  <c r="A1353" i="1"/>
  <c r="N1361" i="1"/>
  <c r="O1361" i="1"/>
  <c r="P1361" i="1"/>
  <c r="Q1361" i="1"/>
  <c r="K1361" i="1"/>
  <c r="L1361" i="1"/>
  <c r="M1361" i="1"/>
  <c r="R1361" i="1"/>
  <c r="J1361" i="1"/>
  <c r="A1361" i="1"/>
  <c r="N1369" i="1"/>
  <c r="O1369" i="1"/>
  <c r="P1369" i="1"/>
  <c r="Q1369" i="1"/>
  <c r="K1369" i="1"/>
  <c r="L1369" i="1"/>
  <c r="J1369" i="1"/>
  <c r="M1369" i="1"/>
  <c r="R1369" i="1"/>
  <c r="A1369" i="1"/>
  <c r="N1377" i="1"/>
  <c r="O1377" i="1"/>
  <c r="P1377" i="1"/>
  <c r="Q1377" i="1"/>
  <c r="K1377" i="1"/>
  <c r="L1377" i="1"/>
  <c r="J1377" i="1"/>
  <c r="R1377" i="1"/>
  <c r="M1377" i="1"/>
  <c r="A1377" i="1"/>
  <c r="O1385" i="1"/>
  <c r="P1385" i="1"/>
  <c r="Q1385" i="1"/>
  <c r="K1385" i="1"/>
  <c r="L1385" i="1"/>
  <c r="J1385" i="1"/>
  <c r="M1385" i="1"/>
  <c r="N1385" i="1"/>
  <c r="R1385" i="1"/>
  <c r="A1385" i="1"/>
  <c r="O1393" i="1"/>
  <c r="P1393" i="1"/>
  <c r="Q1393" i="1"/>
  <c r="K1393" i="1"/>
  <c r="L1393" i="1"/>
  <c r="J1393" i="1"/>
  <c r="N1393" i="1"/>
  <c r="R1393" i="1"/>
  <c r="M1393" i="1"/>
  <c r="A1393" i="1"/>
  <c r="O1401" i="1"/>
  <c r="P1401" i="1"/>
  <c r="Q1401" i="1"/>
  <c r="K1401" i="1"/>
  <c r="L1401" i="1"/>
  <c r="N1401" i="1"/>
  <c r="R1401" i="1"/>
  <c r="J1401" i="1"/>
  <c r="M1401" i="1"/>
  <c r="A1401" i="1"/>
  <c r="P1409" i="1"/>
  <c r="K1409" i="1"/>
  <c r="L1409" i="1"/>
  <c r="J1409" i="1"/>
  <c r="M1409" i="1"/>
  <c r="N1409" i="1"/>
  <c r="O1409" i="1"/>
  <c r="R1409" i="1"/>
  <c r="Q1409" i="1"/>
  <c r="A1409" i="1"/>
  <c r="O1417" i="1"/>
  <c r="P1417" i="1"/>
  <c r="Q1417" i="1"/>
  <c r="J1417" i="1"/>
  <c r="R1417" i="1"/>
  <c r="L1417" i="1"/>
  <c r="M1417" i="1"/>
  <c r="K1417" i="1"/>
  <c r="N1417" i="1"/>
  <c r="A1417" i="1"/>
  <c r="N2976" i="1"/>
  <c r="O2976" i="1"/>
  <c r="P2976" i="1"/>
  <c r="Q2976" i="1"/>
  <c r="J2976" i="1"/>
  <c r="R2976" i="1"/>
  <c r="M2976" i="1"/>
  <c r="K2976" i="1"/>
  <c r="A2976" i="1"/>
  <c r="L2976" i="1"/>
  <c r="N2968" i="1"/>
  <c r="O2968" i="1"/>
  <c r="P2968" i="1"/>
  <c r="Q2968" i="1"/>
  <c r="J2968" i="1"/>
  <c r="R2968" i="1"/>
  <c r="K2968" i="1"/>
  <c r="L2968" i="1"/>
  <c r="M2968" i="1"/>
  <c r="A2968" i="1"/>
  <c r="N2960" i="1"/>
  <c r="O2960" i="1"/>
  <c r="P2960" i="1"/>
  <c r="Q2960" i="1"/>
  <c r="J2960" i="1"/>
  <c r="R2960" i="1"/>
  <c r="L2960" i="1"/>
  <c r="M2960" i="1"/>
  <c r="K2960" i="1"/>
  <c r="A2960" i="1"/>
  <c r="N2952" i="1"/>
  <c r="O2952" i="1"/>
  <c r="P2952" i="1"/>
  <c r="Q2952" i="1"/>
  <c r="J2952" i="1"/>
  <c r="R2952" i="1"/>
  <c r="K2952" i="1"/>
  <c r="L2952" i="1"/>
  <c r="M2952" i="1"/>
  <c r="A2952" i="1"/>
  <c r="N2944" i="1"/>
  <c r="O2944" i="1"/>
  <c r="P2944" i="1"/>
  <c r="Q2944" i="1"/>
  <c r="J2944" i="1"/>
  <c r="R2944" i="1"/>
  <c r="K2944" i="1"/>
  <c r="L2944" i="1"/>
  <c r="M2944" i="1"/>
  <c r="A2944" i="1"/>
  <c r="N2936" i="1"/>
  <c r="O2936" i="1"/>
  <c r="P2936" i="1"/>
  <c r="Q2936" i="1"/>
  <c r="J2936" i="1"/>
  <c r="R2936" i="1"/>
  <c r="M2936" i="1"/>
  <c r="L2936" i="1"/>
  <c r="K2936" i="1"/>
  <c r="A2936" i="1"/>
  <c r="N2928" i="1"/>
  <c r="O2928" i="1"/>
  <c r="P2928" i="1"/>
  <c r="Q2928" i="1"/>
  <c r="J2928" i="1"/>
  <c r="R2928" i="1"/>
  <c r="K2928" i="1"/>
  <c r="L2928" i="1"/>
  <c r="A2928" i="1"/>
  <c r="M2928" i="1"/>
  <c r="N2920" i="1"/>
  <c r="O2920" i="1"/>
  <c r="P2920" i="1"/>
  <c r="Q2920" i="1"/>
  <c r="J2920" i="1"/>
  <c r="R2920" i="1"/>
  <c r="K2920" i="1"/>
  <c r="L2920" i="1"/>
  <c r="M2920" i="1"/>
  <c r="A2920" i="1"/>
  <c r="N2912" i="1"/>
  <c r="O2912" i="1"/>
  <c r="P2912" i="1"/>
  <c r="Q2912" i="1"/>
  <c r="J2912" i="1"/>
  <c r="R2912" i="1"/>
  <c r="M2912" i="1"/>
  <c r="L2912" i="1"/>
  <c r="K2912" i="1"/>
  <c r="A2912" i="1"/>
  <c r="N2904" i="1"/>
  <c r="O2904" i="1"/>
  <c r="P2904" i="1"/>
  <c r="Q2904" i="1"/>
  <c r="J2904" i="1"/>
  <c r="R2904" i="1"/>
  <c r="K2904" i="1"/>
  <c r="L2904" i="1"/>
  <c r="M2904" i="1"/>
  <c r="A2904" i="1"/>
  <c r="N2896" i="1"/>
  <c r="O2896" i="1"/>
  <c r="P2896" i="1"/>
  <c r="Q2896" i="1"/>
  <c r="J2896" i="1"/>
  <c r="R2896" i="1"/>
  <c r="L2896" i="1"/>
  <c r="M2896" i="1"/>
  <c r="K2896" i="1"/>
  <c r="A2896" i="1"/>
  <c r="N2888" i="1"/>
  <c r="O2888" i="1"/>
  <c r="P2888" i="1"/>
  <c r="Q2888" i="1"/>
  <c r="J2888" i="1"/>
  <c r="R2888" i="1"/>
  <c r="K2888" i="1"/>
  <c r="L2888" i="1"/>
  <c r="M2888" i="1"/>
  <c r="A2888" i="1"/>
  <c r="N2880" i="1"/>
  <c r="O2880" i="1"/>
  <c r="P2880" i="1"/>
  <c r="Q2880" i="1"/>
  <c r="J2880" i="1"/>
  <c r="R2880" i="1"/>
  <c r="K2880" i="1"/>
  <c r="L2880" i="1"/>
  <c r="M2880" i="1"/>
  <c r="A2880" i="1"/>
  <c r="N2872" i="1"/>
  <c r="O2872" i="1"/>
  <c r="P2872" i="1"/>
  <c r="Q2872" i="1"/>
  <c r="J2872" i="1"/>
  <c r="R2872" i="1"/>
  <c r="M2872" i="1"/>
  <c r="L2872" i="1"/>
  <c r="K2872" i="1"/>
  <c r="A2872" i="1"/>
  <c r="J2864" i="1"/>
  <c r="R2864" i="1"/>
  <c r="P2864" i="1"/>
  <c r="Q2864" i="1"/>
  <c r="K2864" i="1"/>
  <c r="L2864" i="1"/>
  <c r="O2864" i="1"/>
  <c r="N2864" i="1"/>
  <c r="M2864" i="1"/>
  <c r="A2864" i="1"/>
  <c r="J2856" i="1"/>
  <c r="R2856" i="1"/>
  <c r="O2856" i="1"/>
  <c r="P2856" i="1"/>
  <c r="Q2856" i="1"/>
  <c r="K2856" i="1"/>
  <c r="N2856" i="1"/>
  <c r="M2856" i="1"/>
  <c r="L2856" i="1"/>
  <c r="A2856" i="1"/>
  <c r="Q2848" i="1"/>
  <c r="J2848" i="1"/>
  <c r="R2848" i="1"/>
  <c r="O2848" i="1"/>
  <c r="P2848" i="1"/>
  <c r="K2848" i="1"/>
  <c r="L2848" i="1"/>
  <c r="M2848" i="1"/>
  <c r="N2848" i="1"/>
  <c r="A2848" i="1"/>
  <c r="O1178" i="1"/>
  <c r="P1178" i="1"/>
  <c r="Q1178" i="1"/>
  <c r="J1178" i="1"/>
  <c r="R1178" i="1"/>
  <c r="K1178" i="1"/>
  <c r="L1178" i="1"/>
  <c r="M1178" i="1"/>
  <c r="N1178" i="1"/>
  <c r="A1178" i="1"/>
  <c r="O1186" i="1"/>
  <c r="P1186" i="1"/>
  <c r="Q1186" i="1"/>
  <c r="J1186" i="1"/>
  <c r="R1186" i="1"/>
  <c r="K1186" i="1"/>
  <c r="L1186" i="1"/>
  <c r="M1186" i="1"/>
  <c r="N1186" i="1"/>
  <c r="A1186" i="1"/>
  <c r="O1194" i="1"/>
  <c r="P1194" i="1"/>
  <c r="Q1194" i="1"/>
  <c r="J1194" i="1"/>
  <c r="R1194" i="1"/>
  <c r="K1194" i="1"/>
  <c r="L1194" i="1"/>
  <c r="N1194" i="1"/>
  <c r="M1194" i="1"/>
  <c r="A1194" i="1"/>
  <c r="O1202" i="1"/>
  <c r="P1202" i="1"/>
  <c r="Q1202" i="1"/>
  <c r="K1202" i="1"/>
  <c r="L1202" i="1"/>
  <c r="M1202" i="1"/>
  <c r="J1202" i="1"/>
  <c r="N1202" i="1"/>
  <c r="R1202" i="1"/>
  <c r="A1202" i="1"/>
  <c r="O1210" i="1"/>
  <c r="P1210" i="1"/>
  <c r="K1210" i="1"/>
  <c r="R1210" i="1"/>
  <c r="M1210" i="1"/>
  <c r="L1210" i="1"/>
  <c r="N1210" i="1"/>
  <c r="Q1210" i="1"/>
  <c r="J1210" i="1"/>
  <c r="A1210" i="1"/>
  <c r="O1218" i="1"/>
  <c r="P1218" i="1"/>
  <c r="K1218" i="1"/>
  <c r="J1218" i="1"/>
  <c r="L1218" i="1"/>
  <c r="M1218" i="1"/>
  <c r="R1218" i="1"/>
  <c r="Q1218" i="1"/>
  <c r="N1218" i="1"/>
  <c r="A1218" i="1"/>
  <c r="O1226" i="1"/>
  <c r="P1226" i="1"/>
  <c r="Q1226" i="1"/>
  <c r="R1226" i="1"/>
  <c r="L1226" i="1"/>
  <c r="K1226" i="1"/>
  <c r="M1226" i="1"/>
  <c r="N1226" i="1"/>
  <c r="J1226" i="1"/>
  <c r="A1226" i="1"/>
  <c r="O1234" i="1"/>
  <c r="P1234" i="1"/>
  <c r="Q1234" i="1"/>
  <c r="L1234" i="1"/>
  <c r="K1234" i="1"/>
  <c r="M1234" i="1"/>
  <c r="N1234" i="1"/>
  <c r="R1234" i="1"/>
  <c r="J1234" i="1"/>
  <c r="A1234" i="1"/>
  <c r="O1242" i="1"/>
  <c r="P1242" i="1"/>
  <c r="Q1242" i="1"/>
  <c r="L1242" i="1"/>
  <c r="J1242" i="1"/>
  <c r="M1242" i="1"/>
  <c r="N1242" i="1"/>
  <c r="K1242" i="1"/>
  <c r="R1242" i="1"/>
  <c r="A1242" i="1"/>
  <c r="O1250" i="1"/>
  <c r="P1250" i="1"/>
  <c r="Q1250" i="1"/>
  <c r="L1250" i="1"/>
  <c r="K1250" i="1"/>
  <c r="M1250" i="1"/>
  <c r="N1250" i="1"/>
  <c r="R1250" i="1"/>
  <c r="J1250" i="1"/>
  <c r="A1250" i="1"/>
  <c r="O1258" i="1"/>
  <c r="P1258" i="1"/>
  <c r="Q1258" i="1"/>
  <c r="L1258" i="1"/>
  <c r="J1258" i="1"/>
  <c r="M1258" i="1"/>
  <c r="N1258" i="1"/>
  <c r="K1258" i="1"/>
  <c r="R1258" i="1"/>
  <c r="A1258" i="1"/>
  <c r="O1266" i="1"/>
  <c r="P1266" i="1"/>
  <c r="Q1266" i="1"/>
  <c r="L1266" i="1"/>
  <c r="K1266" i="1"/>
  <c r="M1266" i="1"/>
  <c r="N1266" i="1"/>
  <c r="R1266" i="1"/>
  <c r="J1266" i="1"/>
  <c r="A1266" i="1"/>
  <c r="O1274" i="1"/>
  <c r="P1274" i="1"/>
  <c r="Q1274" i="1"/>
  <c r="L1274" i="1"/>
  <c r="J1274" i="1"/>
  <c r="M1274" i="1"/>
  <c r="N1274" i="1"/>
  <c r="R1274" i="1"/>
  <c r="K1274" i="1"/>
  <c r="A1274" i="1"/>
  <c r="O1282" i="1"/>
  <c r="P1282" i="1"/>
  <c r="Q1282" i="1"/>
  <c r="L1282" i="1"/>
  <c r="K1282" i="1"/>
  <c r="M1282" i="1"/>
  <c r="N1282" i="1"/>
  <c r="R1282" i="1"/>
  <c r="J1282" i="1"/>
  <c r="A1282" i="1"/>
  <c r="O1290" i="1"/>
  <c r="P1290" i="1"/>
  <c r="Q1290" i="1"/>
  <c r="L1290" i="1"/>
  <c r="J1290" i="1"/>
  <c r="M1290" i="1"/>
  <c r="N1290" i="1"/>
  <c r="K1290" i="1"/>
  <c r="R1290" i="1"/>
  <c r="A1290" i="1"/>
  <c r="O1298" i="1"/>
  <c r="P1298" i="1"/>
  <c r="Q1298" i="1"/>
  <c r="L1298" i="1"/>
  <c r="K1298" i="1"/>
  <c r="M1298" i="1"/>
  <c r="N1298" i="1"/>
  <c r="R1298" i="1"/>
  <c r="J1298" i="1"/>
  <c r="A1298" i="1"/>
  <c r="O1306" i="1"/>
  <c r="P1306" i="1"/>
  <c r="Q1306" i="1"/>
  <c r="L1306" i="1"/>
  <c r="J1306" i="1"/>
  <c r="M1306" i="1"/>
  <c r="N1306" i="1"/>
  <c r="K1306" i="1"/>
  <c r="R1306" i="1"/>
  <c r="A1306" i="1"/>
  <c r="O1314" i="1"/>
  <c r="P1314" i="1"/>
  <c r="Q1314" i="1"/>
  <c r="L1314" i="1"/>
  <c r="K1314" i="1"/>
  <c r="M1314" i="1"/>
  <c r="N1314" i="1"/>
  <c r="R1314" i="1"/>
  <c r="J1314" i="1"/>
  <c r="A1314" i="1"/>
  <c r="P1322" i="1"/>
  <c r="L1322" i="1"/>
  <c r="K1322" i="1"/>
  <c r="M1322" i="1"/>
  <c r="N1322" i="1"/>
  <c r="O1322" i="1"/>
  <c r="R1322" i="1"/>
  <c r="J1322" i="1"/>
  <c r="Q1322" i="1"/>
  <c r="A1322" i="1"/>
  <c r="P1330" i="1"/>
  <c r="L1330" i="1"/>
  <c r="N1330" i="1"/>
  <c r="O1330" i="1"/>
  <c r="Q1330" i="1"/>
  <c r="R1330" i="1"/>
  <c r="J1330" i="1"/>
  <c r="K1330" i="1"/>
  <c r="M1330" i="1"/>
  <c r="A1330" i="1"/>
  <c r="M1338" i="1"/>
  <c r="N1338" i="1"/>
  <c r="O1338" i="1"/>
  <c r="P1338" i="1"/>
  <c r="J1338" i="1"/>
  <c r="R1338" i="1"/>
  <c r="K1338" i="1"/>
  <c r="Q1338" i="1"/>
  <c r="L1338" i="1"/>
  <c r="A1338" i="1"/>
  <c r="M1346" i="1"/>
  <c r="N1346" i="1"/>
  <c r="O1346" i="1"/>
  <c r="P1346" i="1"/>
  <c r="J1346" i="1"/>
  <c r="R1346" i="1"/>
  <c r="K1346" i="1"/>
  <c r="L1346" i="1"/>
  <c r="Q1346" i="1"/>
  <c r="A1346" i="1"/>
  <c r="M1354" i="1"/>
  <c r="N1354" i="1"/>
  <c r="O1354" i="1"/>
  <c r="P1354" i="1"/>
  <c r="J1354" i="1"/>
  <c r="R1354" i="1"/>
  <c r="K1354" i="1"/>
  <c r="L1354" i="1"/>
  <c r="Q1354" i="1"/>
  <c r="A1354" i="1"/>
  <c r="M1362" i="1"/>
  <c r="N1362" i="1"/>
  <c r="O1362" i="1"/>
  <c r="P1362" i="1"/>
  <c r="J1362" i="1"/>
  <c r="R1362" i="1"/>
  <c r="K1362" i="1"/>
  <c r="L1362" i="1"/>
  <c r="Q1362" i="1"/>
  <c r="A1362" i="1"/>
  <c r="M1370" i="1"/>
  <c r="N1370" i="1"/>
  <c r="O1370" i="1"/>
  <c r="P1370" i="1"/>
  <c r="J1370" i="1"/>
  <c r="R1370" i="1"/>
  <c r="K1370" i="1"/>
  <c r="Q1370" i="1"/>
  <c r="L1370" i="1"/>
  <c r="A1370" i="1"/>
  <c r="M1378" i="1"/>
  <c r="N1378" i="1"/>
  <c r="O1378" i="1"/>
  <c r="P1378" i="1"/>
  <c r="J1378" i="1"/>
  <c r="R1378" i="1"/>
  <c r="K1378" i="1"/>
  <c r="L1378" i="1"/>
  <c r="Q1378" i="1"/>
  <c r="A1378" i="1"/>
  <c r="N1386" i="1"/>
  <c r="O1386" i="1"/>
  <c r="P1386" i="1"/>
  <c r="J1386" i="1"/>
  <c r="R1386" i="1"/>
  <c r="K1386" i="1"/>
  <c r="M1386" i="1"/>
  <c r="Q1386" i="1"/>
  <c r="L1386" i="1"/>
  <c r="A1386" i="1"/>
  <c r="N1394" i="1"/>
  <c r="O1394" i="1"/>
  <c r="P1394" i="1"/>
  <c r="J1394" i="1"/>
  <c r="R1394" i="1"/>
  <c r="K1394" i="1"/>
  <c r="M1394" i="1"/>
  <c r="Q1394" i="1"/>
  <c r="L1394" i="1"/>
  <c r="A1394" i="1"/>
  <c r="N1402" i="1"/>
  <c r="O1402" i="1"/>
  <c r="P1402" i="1"/>
  <c r="J1402" i="1"/>
  <c r="R1402" i="1"/>
  <c r="K1402" i="1"/>
  <c r="L1402" i="1"/>
  <c r="M1402" i="1"/>
  <c r="Q1402" i="1"/>
  <c r="A1402" i="1"/>
  <c r="O1410" i="1"/>
  <c r="J1410" i="1"/>
  <c r="R1410" i="1"/>
  <c r="K1410" i="1"/>
  <c r="N1410" i="1"/>
  <c r="P1410" i="1"/>
  <c r="Q1410" i="1"/>
  <c r="L1410" i="1"/>
  <c r="M1410" i="1"/>
  <c r="A1410" i="1"/>
  <c r="N1418" i="1"/>
  <c r="O1418" i="1"/>
  <c r="P1418" i="1"/>
  <c r="Q1418" i="1"/>
  <c r="K1418" i="1"/>
  <c r="L1418" i="1"/>
  <c r="J1418" i="1"/>
  <c r="M1418" i="1"/>
  <c r="R1418" i="1"/>
  <c r="A1418" i="1"/>
  <c r="J190" i="1"/>
  <c r="L190" i="1"/>
  <c r="M190" i="1"/>
  <c r="N190" i="1"/>
  <c r="O190" i="1"/>
  <c r="A190" i="1"/>
  <c r="M295" i="1"/>
  <c r="C191" i="1"/>
  <c r="B191" i="1" s="1"/>
  <c r="R190" i="1"/>
  <c r="Q190" i="1"/>
  <c r="P190" i="1"/>
  <c r="A296" i="1"/>
  <c r="J239" i="1"/>
  <c r="L280" i="1"/>
  <c r="K281" i="1"/>
  <c r="A288" i="1"/>
  <c r="P286" i="1"/>
  <c r="A289" i="1"/>
  <c r="M289" i="1"/>
  <c r="Q291" i="1"/>
  <c r="A300" i="1"/>
  <c r="L296" i="1"/>
  <c r="A285" i="1"/>
  <c r="Q285" i="1"/>
  <c r="N239" i="1"/>
  <c r="A297" i="1"/>
  <c r="N280" i="1"/>
  <c r="N286" i="1"/>
  <c r="K291" i="1"/>
  <c r="O295" i="1"/>
  <c r="M281" i="1"/>
  <c r="M287" i="1"/>
  <c r="P292" i="1"/>
  <c r="N296" i="1"/>
  <c r="A280" i="1"/>
  <c r="A301" i="1"/>
  <c r="K283" i="1"/>
  <c r="O287" i="1"/>
  <c r="O293" i="1"/>
  <c r="K297" i="1"/>
  <c r="A281" i="1"/>
  <c r="A292" i="1"/>
  <c r="Q283" i="1"/>
  <c r="L288" i="1"/>
  <c r="Q293" i="1"/>
  <c r="M297" i="1"/>
  <c r="A239" i="1"/>
  <c r="A293" i="1"/>
  <c r="M279" i="1"/>
  <c r="P284" i="1"/>
  <c r="N288" i="1"/>
  <c r="N294" i="1"/>
  <c r="K299" i="1"/>
  <c r="A284" i="1"/>
  <c r="O279" i="1"/>
  <c r="O285" i="1"/>
  <c r="K289" i="1"/>
  <c r="P294" i="1"/>
  <c r="Q299" i="1"/>
  <c r="J282" i="1"/>
  <c r="R282" i="1"/>
  <c r="J290" i="1"/>
  <c r="R290" i="1"/>
  <c r="J298" i="1"/>
  <c r="R298" i="1"/>
  <c r="P300" i="1"/>
  <c r="K239" i="1"/>
  <c r="N279" i="1"/>
  <c r="M280" i="1"/>
  <c r="L281" i="1"/>
  <c r="K282" i="1"/>
  <c r="J283" i="1"/>
  <c r="R283" i="1"/>
  <c r="Q284" i="1"/>
  <c r="P285" i="1"/>
  <c r="O286" i="1"/>
  <c r="N287" i="1"/>
  <c r="M288" i="1"/>
  <c r="L289" i="1"/>
  <c r="K290" i="1"/>
  <c r="J291" i="1"/>
  <c r="R291" i="1"/>
  <c r="Q292" i="1"/>
  <c r="P293" i="1"/>
  <c r="O294" i="1"/>
  <c r="N295" i="1"/>
  <c r="M296" i="1"/>
  <c r="L297" i="1"/>
  <c r="K298" i="1"/>
  <c r="J299" i="1"/>
  <c r="R299" i="1"/>
  <c r="Q300" i="1"/>
  <c r="P301" i="1"/>
  <c r="Q301" i="1"/>
  <c r="L282" i="1"/>
  <c r="R239" i="1"/>
  <c r="P279" i="1"/>
  <c r="O280" i="1"/>
  <c r="N281" i="1"/>
  <c r="M282" i="1"/>
  <c r="L283" i="1"/>
  <c r="K284" i="1"/>
  <c r="J285" i="1"/>
  <c r="R285" i="1"/>
  <c r="Q286" i="1"/>
  <c r="P287" i="1"/>
  <c r="O288" i="1"/>
  <c r="N289" i="1"/>
  <c r="M290" i="1"/>
  <c r="L291" i="1"/>
  <c r="K292" i="1"/>
  <c r="J293" i="1"/>
  <c r="R293" i="1"/>
  <c r="Q294" i="1"/>
  <c r="P295" i="1"/>
  <c r="O296" i="1"/>
  <c r="N297" i="1"/>
  <c r="M298" i="1"/>
  <c r="L299" i="1"/>
  <c r="K300" i="1"/>
  <c r="J301" i="1"/>
  <c r="R301" i="1"/>
  <c r="L298" i="1"/>
  <c r="R300" i="1"/>
  <c r="J240" i="1"/>
  <c r="A282" i="1"/>
  <c r="A286" i="1"/>
  <c r="A290" i="1"/>
  <c r="A294" i="1"/>
  <c r="A298" i="1"/>
  <c r="Q279" i="1"/>
  <c r="P280" i="1"/>
  <c r="O281" i="1"/>
  <c r="N282" i="1"/>
  <c r="M283" i="1"/>
  <c r="L284" i="1"/>
  <c r="K285" i="1"/>
  <c r="J286" i="1"/>
  <c r="R286" i="1"/>
  <c r="Q287" i="1"/>
  <c r="P288" i="1"/>
  <c r="O289" i="1"/>
  <c r="N290" i="1"/>
  <c r="M291" i="1"/>
  <c r="L292" i="1"/>
  <c r="K293" i="1"/>
  <c r="J294" i="1"/>
  <c r="R294" i="1"/>
  <c r="Q295" i="1"/>
  <c r="P296" i="1"/>
  <c r="O297" i="1"/>
  <c r="N298" i="1"/>
  <c r="M299" i="1"/>
  <c r="L300" i="1"/>
  <c r="K301" i="1"/>
  <c r="L290" i="1"/>
  <c r="J292" i="1"/>
  <c r="R292" i="1"/>
  <c r="J279" i="1"/>
  <c r="R279" i="1"/>
  <c r="Q280" i="1"/>
  <c r="P281" i="1"/>
  <c r="O282" i="1"/>
  <c r="N283" i="1"/>
  <c r="M284" i="1"/>
  <c r="L285" i="1"/>
  <c r="K286" i="1"/>
  <c r="J287" i="1"/>
  <c r="R287" i="1"/>
  <c r="Q288" i="1"/>
  <c r="P289" i="1"/>
  <c r="O290" i="1"/>
  <c r="N291" i="1"/>
  <c r="M292" i="1"/>
  <c r="L293" i="1"/>
  <c r="K294" i="1"/>
  <c r="J295" i="1"/>
  <c r="R295" i="1"/>
  <c r="Q296" i="1"/>
  <c r="P297" i="1"/>
  <c r="O298" i="1"/>
  <c r="N299" i="1"/>
  <c r="M300" i="1"/>
  <c r="L301" i="1"/>
  <c r="J284" i="1"/>
  <c r="R284" i="1"/>
  <c r="J300" i="1"/>
  <c r="A279" i="1"/>
  <c r="A283" i="1"/>
  <c r="A287" i="1"/>
  <c r="A291" i="1"/>
  <c r="A295" i="1"/>
  <c r="A299" i="1"/>
  <c r="K27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J281" i="1"/>
  <c r="J289" i="1"/>
  <c r="J297" i="1"/>
  <c r="N301" i="1"/>
  <c r="Q239" i="1"/>
  <c r="P240" i="1"/>
  <c r="Q240" i="1"/>
  <c r="R240" i="1"/>
  <c r="L239" i="1"/>
  <c r="K240" i="1"/>
  <c r="M239" i="1"/>
  <c r="L240" i="1"/>
  <c r="M240" i="1"/>
  <c r="A240" i="1"/>
  <c r="O239" i="1"/>
  <c r="N240" i="1"/>
  <c r="R437" i="1"/>
  <c r="R445" i="1"/>
  <c r="L449" i="1"/>
  <c r="M449" i="1"/>
  <c r="R432" i="1"/>
  <c r="J439" i="1"/>
  <c r="L431" i="1"/>
  <c r="N431" i="1"/>
  <c r="O439" i="1"/>
  <c r="P439" i="1"/>
  <c r="O431" i="1"/>
  <c r="A433" i="1"/>
  <c r="P434" i="1"/>
  <c r="J434" i="1"/>
  <c r="K434" i="1"/>
  <c r="L434" i="1"/>
  <c r="L439" i="1"/>
  <c r="P442" i="1"/>
  <c r="J442" i="1"/>
  <c r="R441" i="1"/>
  <c r="O445" i="1"/>
  <c r="R436" i="1"/>
  <c r="J431" i="1"/>
  <c r="A439" i="1"/>
  <c r="O441" i="1"/>
  <c r="J450" i="1"/>
  <c r="M431" i="1"/>
  <c r="P431" i="1"/>
  <c r="M439" i="1"/>
  <c r="R431" i="1"/>
  <c r="K436" i="1"/>
  <c r="N439" i="1"/>
  <c r="R449" i="1"/>
  <c r="P433" i="1"/>
  <c r="P432" i="1"/>
  <c r="R433" i="1"/>
  <c r="J432" i="1"/>
  <c r="N441" i="1"/>
  <c r="J448" i="1"/>
  <c r="K448" i="1"/>
  <c r="K432" i="1"/>
  <c r="P441" i="1"/>
  <c r="L448" i="1"/>
  <c r="K450" i="1"/>
  <c r="L450" i="1"/>
  <c r="N448" i="1"/>
  <c r="R448" i="1"/>
  <c r="N435" i="1"/>
  <c r="N449" i="1"/>
  <c r="N450" i="1"/>
  <c r="O435" i="1"/>
  <c r="O449" i="1"/>
  <c r="R450" i="1"/>
  <c r="P449" i="1"/>
  <c r="O451" i="1"/>
  <c r="P445" i="1"/>
  <c r="A449" i="1"/>
  <c r="J449" i="1"/>
  <c r="J435" i="1"/>
  <c r="L442" i="1"/>
  <c r="M447" i="1"/>
  <c r="O447" i="1"/>
  <c r="J443" i="1"/>
  <c r="R447" i="1"/>
  <c r="K440" i="1"/>
  <c r="L437" i="1"/>
  <c r="A445" i="1"/>
  <c r="M437" i="1"/>
  <c r="L441" i="1"/>
  <c r="L447" i="1"/>
  <c r="R442" i="1"/>
  <c r="A443" i="1"/>
  <c r="L440" i="1"/>
  <c r="J444" i="1"/>
  <c r="J437" i="1"/>
  <c r="N437" i="1"/>
  <c r="P430" i="1"/>
  <c r="N433" i="1"/>
  <c r="O437" i="1"/>
  <c r="J441" i="1"/>
  <c r="M445" i="1"/>
  <c r="A447" i="1"/>
  <c r="J447" i="1"/>
  <c r="N447" i="1"/>
  <c r="P440" i="1"/>
  <c r="L443" i="1"/>
  <c r="J440" i="1"/>
  <c r="A437" i="1"/>
  <c r="R443" i="1"/>
  <c r="L433" i="1"/>
  <c r="A441" i="1"/>
  <c r="J433" i="1"/>
  <c r="L445" i="1"/>
  <c r="M433" i="1"/>
  <c r="J445" i="1"/>
  <c r="J451" i="1"/>
  <c r="N451" i="1"/>
  <c r="L452" i="1"/>
  <c r="M435" i="1"/>
  <c r="L436" i="1"/>
  <c r="P444" i="1"/>
  <c r="M451" i="1"/>
  <c r="K444" i="1"/>
  <c r="P435" i="1"/>
  <c r="M443" i="1"/>
  <c r="L444" i="1"/>
  <c r="P451" i="1"/>
  <c r="A435" i="1"/>
  <c r="R435" i="1"/>
  <c r="N443" i="1"/>
  <c r="A451" i="1"/>
  <c r="R451" i="1"/>
  <c r="P436" i="1"/>
  <c r="O443" i="1"/>
  <c r="P452" i="1"/>
  <c r="P438" i="1"/>
  <c r="P446" i="1"/>
  <c r="J438" i="1"/>
  <c r="J446" i="1"/>
  <c r="K438" i="1"/>
  <c r="K446" i="1"/>
  <c r="L438" i="1"/>
  <c r="L446" i="1"/>
  <c r="N446" i="1"/>
  <c r="L430" i="1"/>
  <c r="R430" i="1"/>
  <c r="J430" i="1"/>
  <c r="Q430" i="1"/>
  <c r="Q432" i="1"/>
  <c r="Q434" i="1"/>
  <c r="Q436" i="1"/>
  <c r="Q438" i="1"/>
  <c r="Q440" i="1"/>
  <c r="Q442" i="1"/>
  <c r="Q444" i="1"/>
  <c r="Q446" i="1"/>
  <c r="Q448" i="1"/>
  <c r="Q450" i="1"/>
  <c r="J452" i="1"/>
  <c r="M430" i="1"/>
  <c r="Q431" i="1"/>
  <c r="M432" i="1"/>
  <c r="Q433" i="1"/>
  <c r="M434" i="1"/>
  <c r="Q435" i="1"/>
  <c r="M436" i="1"/>
  <c r="Q437" i="1"/>
  <c r="M438" i="1"/>
  <c r="Q439" i="1"/>
  <c r="M440" i="1"/>
  <c r="Q441" i="1"/>
  <c r="M442" i="1"/>
  <c r="Q443" i="1"/>
  <c r="M444" i="1"/>
  <c r="Q445" i="1"/>
  <c r="M446" i="1"/>
  <c r="Q447" i="1"/>
  <c r="M448" i="1"/>
  <c r="Q449" i="1"/>
  <c r="M450" i="1"/>
  <c r="Q451" i="1"/>
  <c r="M452" i="1"/>
  <c r="N434" i="1"/>
  <c r="N452" i="1"/>
  <c r="N438" i="1"/>
  <c r="N440" i="1"/>
  <c r="N442" i="1"/>
  <c r="N444"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K449" i="1"/>
  <c r="A450" i="1"/>
  <c r="O450" i="1"/>
  <c r="K451" i="1"/>
  <c r="A452" i="1"/>
  <c r="O452" i="1"/>
  <c r="N430" i="1"/>
  <c r="N432" i="1"/>
  <c r="N436" i="1"/>
  <c r="B706" i="15"/>
  <c r="Q191" i="1" l="1"/>
  <c r="N191" i="1"/>
  <c r="J191" i="1"/>
  <c r="O191" i="1"/>
  <c r="K191" i="1"/>
  <c r="A191" i="1"/>
  <c r="L191" i="1"/>
  <c r="R191" i="1"/>
  <c r="M191" i="1"/>
  <c r="C192" i="1"/>
  <c r="B192" i="1" s="1"/>
  <c r="P191" i="1"/>
  <c r="R161" i="1"/>
  <c r="Q161" i="1"/>
  <c r="P161" i="1"/>
  <c r="O161" i="1"/>
  <c r="N161" i="1"/>
  <c r="M161" i="1"/>
  <c r="L161" i="1"/>
  <c r="K161" i="1"/>
  <c r="J161" i="1"/>
  <c r="B161" i="1"/>
  <c r="A161" i="1"/>
  <c r="A192" i="1" l="1"/>
  <c r="R192" i="1"/>
  <c r="K192" i="1"/>
  <c r="P192" i="1"/>
  <c r="Q192" i="1"/>
  <c r="L192" i="1"/>
  <c r="M192" i="1"/>
  <c r="N192" i="1"/>
  <c r="C193" i="1"/>
  <c r="B193" i="1" s="1"/>
  <c r="O192" i="1"/>
  <c r="J192" i="1"/>
  <c r="B699" i="15"/>
  <c r="B704" i="15"/>
  <c r="H688" i="15"/>
  <c r="H689" i="15"/>
  <c r="H59" i="15"/>
  <c r="H665" i="15" s="1"/>
  <c r="G59" i="15"/>
  <c r="G665" i="15" s="1"/>
  <c r="F59" i="15"/>
  <c r="F665" i="15" s="1"/>
  <c r="E59" i="15"/>
  <c r="E665" i="15" s="1"/>
  <c r="D59" i="15"/>
  <c r="D665" i="15" s="1"/>
  <c r="C59" i="15"/>
  <c r="C665" i="15" s="1"/>
  <c r="B59" i="15"/>
  <c r="B665" i="15" s="1"/>
  <c r="C535" i="1"/>
  <c r="C536" i="1"/>
  <c r="C537" i="1"/>
  <c r="C538" i="1"/>
  <c r="C539" i="1"/>
  <c r="C540" i="1"/>
  <c r="C541" i="1"/>
  <c r="B541" i="1" s="1"/>
  <c r="C542" i="1"/>
  <c r="C543" i="1"/>
  <c r="C544" i="1"/>
  <c r="C545" i="1"/>
  <c r="C546" i="1"/>
  <c r="C547" i="1"/>
  <c r="C548" i="1"/>
  <c r="C549" i="1"/>
  <c r="B549" i="1" s="1"/>
  <c r="C550" i="1"/>
  <c r="C551" i="1"/>
  <c r="C552" i="1"/>
  <c r="C553" i="1"/>
  <c r="C554" i="1"/>
  <c r="C555" i="1"/>
  <c r="C556" i="1"/>
  <c r="C534" i="1"/>
  <c r="J533" i="1"/>
  <c r="K533" i="1"/>
  <c r="L533" i="1"/>
  <c r="M533" i="1"/>
  <c r="N533" i="1"/>
  <c r="O533" i="1"/>
  <c r="P533" i="1"/>
  <c r="A533" i="1"/>
  <c r="N554" i="1" l="1"/>
  <c r="B554" i="1"/>
  <c r="J550" i="1"/>
  <c r="B550" i="1"/>
  <c r="N546" i="1"/>
  <c r="B546" i="1"/>
  <c r="M545" i="1"/>
  <c r="B545" i="1"/>
  <c r="K551" i="1"/>
  <c r="B551" i="1"/>
  <c r="L552" i="1"/>
  <c r="B552" i="1"/>
  <c r="P548" i="1"/>
  <c r="B548" i="1"/>
  <c r="P556" i="1"/>
  <c r="B556" i="1"/>
  <c r="O547" i="1"/>
  <c r="B547" i="1"/>
  <c r="O539" i="1"/>
  <c r="B539" i="1"/>
  <c r="O555" i="1"/>
  <c r="B555" i="1"/>
  <c r="L544" i="1"/>
  <c r="B544" i="1"/>
  <c r="N538" i="1"/>
  <c r="B538" i="1"/>
  <c r="M553" i="1"/>
  <c r="B553" i="1"/>
  <c r="J542" i="1"/>
  <c r="B542" i="1"/>
  <c r="P540" i="1"/>
  <c r="B540" i="1"/>
  <c r="L536" i="1"/>
  <c r="B536" i="1"/>
  <c r="K543" i="1"/>
  <c r="B543" i="1"/>
  <c r="M537" i="1"/>
  <c r="B537" i="1"/>
  <c r="J534" i="1"/>
  <c r="B534" i="1"/>
  <c r="K535" i="1"/>
  <c r="B535" i="1"/>
  <c r="C194" i="1"/>
  <c r="B194" i="1" s="1"/>
  <c r="A193" i="1"/>
  <c r="R193" i="1"/>
  <c r="O193" i="1"/>
  <c r="J193" i="1"/>
  <c r="N193" i="1"/>
  <c r="L193" i="1"/>
  <c r="P193" i="1"/>
  <c r="K193" i="1"/>
  <c r="Q193" i="1"/>
  <c r="M193" i="1"/>
  <c r="P536" i="1"/>
  <c r="N552" i="1"/>
  <c r="O549" i="1"/>
  <c r="A552" i="1"/>
  <c r="A543" i="1"/>
  <c r="M555" i="1"/>
  <c r="O544" i="1"/>
  <c r="L543" i="1"/>
  <c r="A544" i="1"/>
  <c r="A535" i="1"/>
  <c r="P552" i="1"/>
  <c r="M551" i="1"/>
  <c r="K545" i="1"/>
  <c r="N543" i="1"/>
  <c r="O537" i="1"/>
  <c r="N556" i="1"/>
  <c r="O552" i="1"/>
  <c r="L551" i="1"/>
  <c r="P544" i="1"/>
  <c r="M543" i="1"/>
  <c r="K537" i="1"/>
  <c r="L554" i="1"/>
  <c r="M552" i="1"/>
  <c r="N548" i="1"/>
  <c r="N544" i="1"/>
  <c r="O541" i="1"/>
  <c r="O536" i="1"/>
  <c r="A551" i="1"/>
  <c r="A540" i="1"/>
  <c r="J554" i="1"/>
  <c r="K552" i="1"/>
  <c r="M547" i="1"/>
  <c r="M544" i="1"/>
  <c r="N540" i="1"/>
  <c r="N536" i="1"/>
  <c r="P553" i="1"/>
  <c r="J552" i="1"/>
  <c r="L546" i="1"/>
  <c r="K544" i="1"/>
  <c r="M539" i="1"/>
  <c r="M536" i="1"/>
  <c r="A548" i="1"/>
  <c r="A536" i="1"/>
  <c r="O553" i="1"/>
  <c r="O551" i="1"/>
  <c r="P545" i="1"/>
  <c r="J544" i="1"/>
  <c r="L538" i="1"/>
  <c r="K536" i="1"/>
  <c r="A556" i="1"/>
  <c r="K553" i="1"/>
  <c r="N551" i="1"/>
  <c r="O545" i="1"/>
  <c r="O543" i="1"/>
  <c r="P537" i="1"/>
  <c r="J536" i="1"/>
  <c r="P550" i="1"/>
  <c r="A555" i="1"/>
  <c r="A539" i="1"/>
  <c r="M550" i="1"/>
  <c r="L549" i="1"/>
  <c r="K548" i="1"/>
  <c r="J547"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J531" i="1"/>
  <c r="K531" i="1"/>
  <c r="L531" i="1"/>
  <c r="M531" i="1"/>
  <c r="N531" i="1"/>
  <c r="O531" i="1"/>
  <c r="P531" i="1"/>
  <c r="Q531" i="1"/>
  <c r="J532" i="1"/>
  <c r="K532" i="1"/>
  <c r="L532" i="1"/>
  <c r="M532" i="1"/>
  <c r="N532" i="1"/>
  <c r="O532" i="1"/>
  <c r="P532" i="1"/>
  <c r="Q532" i="1"/>
  <c r="A531" i="1"/>
  <c r="A532" i="1"/>
  <c r="L194" i="1" l="1"/>
  <c r="C195" i="1"/>
  <c r="B195" i="1" s="1"/>
  <c r="R194" i="1"/>
  <c r="N194" i="1"/>
  <c r="O194" i="1"/>
  <c r="A194" i="1"/>
  <c r="J194" i="1"/>
  <c r="P194" i="1"/>
  <c r="K194" i="1"/>
  <c r="M194" i="1"/>
  <c r="Q194" i="1"/>
  <c r="J187" i="1"/>
  <c r="K187" i="1"/>
  <c r="L187" i="1"/>
  <c r="M187" i="1"/>
  <c r="N187" i="1"/>
  <c r="O187" i="1"/>
  <c r="P187" i="1"/>
  <c r="Q187" i="1"/>
  <c r="R187" i="1"/>
  <c r="A187" i="1"/>
  <c r="C3245" i="1"/>
  <c r="B3245" i="1" s="1"/>
  <c r="C3246" i="1"/>
  <c r="B3246" i="1" s="1"/>
  <c r="C3247" i="1"/>
  <c r="B3247" i="1" s="1"/>
  <c r="C3244" i="1"/>
  <c r="B3244" i="1" s="1"/>
  <c r="I3247" i="1"/>
  <c r="I3246" i="1"/>
  <c r="I3245" i="1"/>
  <c r="I3244" i="1"/>
  <c r="R3243" i="1"/>
  <c r="O3243" i="1"/>
  <c r="N3243" i="1"/>
  <c r="M3243" i="1"/>
  <c r="L3243" i="1"/>
  <c r="K3243" i="1"/>
  <c r="J3243" i="1"/>
  <c r="C3220" i="1"/>
  <c r="B3220" i="1" s="1"/>
  <c r="C3221" i="1"/>
  <c r="B3221" i="1" s="1"/>
  <c r="C3222" i="1"/>
  <c r="B3222" i="1" s="1"/>
  <c r="C3219" i="1"/>
  <c r="B3219" i="1" s="1"/>
  <c r="I3222" i="1"/>
  <c r="I3221" i="1"/>
  <c r="I3220" i="1"/>
  <c r="I3219" i="1"/>
  <c r="O3218" i="1"/>
  <c r="N3218" i="1"/>
  <c r="M3218" i="1"/>
  <c r="L3218" i="1"/>
  <c r="K3218" i="1"/>
  <c r="J3218" i="1"/>
  <c r="J129" i="19"/>
  <c r="K129" i="19"/>
  <c r="Q3243" i="1" s="1"/>
  <c r="P3218" i="1"/>
  <c r="M3221" i="1" l="1"/>
  <c r="A3221" i="1"/>
  <c r="L3245" i="1"/>
  <c r="A3245" i="1"/>
  <c r="J3220" i="1"/>
  <c r="A3220" i="1"/>
  <c r="J3244" i="1"/>
  <c r="A3244" i="1"/>
  <c r="K3219" i="1"/>
  <c r="A3219" i="1"/>
  <c r="L3247" i="1"/>
  <c r="A3247" i="1"/>
  <c r="J3222" i="1"/>
  <c r="A3222" i="1"/>
  <c r="O3246" i="1"/>
  <c r="A3246" i="1"/>
  <c r="K195" i="1"/>
  <c r="L195" i="1"/>
  <c r="N195" i="1"/>
  <c r="P195" i="1"/>
  <c r="R195" i="1"/>
  <c r="O195" i="1"/>
  <c r="Q195" i="1"/>
  <c r="C196" i="1"/>
  <c r="B196" i="1" s="1"/>
  <c r="A195" i="1"/>
  <c r="J195" i="1"/>
  <c r="M195" i="1"/>
  <c r="P3244" i="1"/>
  <c r="R3244" i="1"/>
  <c r="Q3220" i="1"/>
  <c r="M3245" i="1"/>
  <c r="J3221" i="1"/>
  <c r="L3219" i="1"/>
  <c r="L3221" i="1"/>
  <c r="N3245" i="1"/>
  <c r="M3219" i="1"/>
  <c r="N3221" i="1"/>
  <c r="J3247" i="1"/>
  <c r="N3219" i="1"/>
  <c r="K3247" i="1"/>
  <c r="Q3218" i="1"/>
  <c r="P3243" i="1"/>
  <c r="Q3244" i="1"/>
  <c r="Q3247" i="1"/>
  <c r="N3247" i="1"/>
  <c r="R3247" i="1"/>
  <c r="K3244" i="1"/>
  <c r="M3244" i="1"/>
  <c r="L3244" i="1"/>
  <c r="O3245" i="1"/>
  <c r="J3246" i="1"/>
  <c r="R3246" i="1"/>
  <c r="M3247" i="1"/>
  <c r="P3245" i="1"/>
  <c r="K3246" i="1"/>
  <c r="N3244" i="1"/>
  <c r="Q3245" i="1"/>
  <c r="L3246" i="1"/>
  <c r="O3247" i="1"/>
  <c r="Q3246" i="1"/>
  <c r="O3244" i="1"/>
  <c r="J3245" i="1"/>
  <c r="R3245" i="1"/>
  <c r="M3246" i="1"/>
  <c r="P3247" i="1"/>
  <c r="K3245" i="1"/>
  <c r="N3246" i="1"/>
  <c r="P3246" i="1"/>
  <c r="Q3222" i="1"/>
  <c r="K3221" i="1"/>
  <c r="J3219" i="1"/>
  <c r="O3219" i="1"/>
  <c r="K3220" i="1"/>
  <c r="O3221" i="1"/>
  <c r="K3222" i="1"/>
  <c r="P3219" i="1"/>
  <c r="L3220" i="1"/>
  <c r="P3221" i="1"/>
  <c r="L3222" i="1"/>
  <c r="Q3219" i="1"/>
  <c r="M3220" i="1"/>
  <c r="Q3221" i="1"/>
  <c r="M3222" i="1"/>
  <c r="N3220" i="1"/>
  <c r="N3222" i="1"/>
  <c r="O3220" i="1"/>
  <c r="O3222" i="1"/>
  <c r="P3220" i="1"/>
  <c r="P3222" i="1"/>
  <c r="L196" i="1" l="1"/>
  <c r="O196" i="1"/>
  <c r="C197" i="1"/>
  <c r="B197" i="1" s="1"/>
  <c r="P196" i="1"/>
  <c r="J196" i="1"/>
  <c r="Q196" i="1"/>
  <c r="M196" i="1"/>
  <c r="R196" i="1"/>
  <c r="K196" i="1"/>
  <c r="N196" i="1"/>
  <c r="A196" i="1"/>
  <c r="H121" i="8"/>
  <c r="H127" i="8" s="1"/>
  <c r="I121" i="8"/>
  <c r="I127" i="8" s="1"/>
  <c r="H122" i="8"/>
  <c r="H128" i="8" s="1"/>
  <c r="I122" i="8"/>
  <c r="I128" i="8" s="1"/>
  <c r="H123" i="8"/>
  <c r="H129" i="8" s="1"/>
  <c r="I123" i="8"/>
  <c r="I129" i="8" s="1"/>
  <c r="H124" i="8"/>
  <c r="H130" i="8" s="1"/>
  <c r="I124" i="8"/>
  <c r="I130" i="8" s="1"/>
  <c r="I120" i="8"/>
  <c r="I126" i="8" s="1"/>
  <c r="H120" i="8"/>
  <c r="H126" i="8" s="1"/>
  <c r="C3170" i="1"/>
  <c r="C3010" i="1"/>
  <c r="C528" i="1"/>
  <c r="C504" i="1"/>
  <c r="B504" i="1" s="1"/>
  <c r="C476" i="1"/>
  <c r="C428" i="1"/>
  <c r="C404" i="1"/>
  <c r="C379" i="1"/>
  <c r="C354" i="1"/>
  <c r="C329" i="1"/>
  <c r="C277" i="1"/>
  <c r="J529" i="1"/>
  <c r="K529" i="1"/>
  <c r="L529" i="1"/>
  <c r="M529" i="1"/>
  <c r="N529" i="1"/>
  <c r="O529" i="1"/>
  <c r="P529" i="1"/>
  <c r="Q529" i="1"/>
  <c r="R529" i="1"/>
  <c r="A529" i="1"/>
  <c r="H125" i="8"/>
  <c r="I125" i="8"/>
  <c r="B22" i="18"/>
  <c r="J303" i="1"/>
  <c r="K303" i="1"/>
  <c r="L303" i="1"/>
  <c r="M303" i="1"/>
  <c r="N303" i="1"/>
  <c r="O303" i="1"/>
  <c r="P303" i="1"/>
  <c r="Q303" i="1"/>
  <c r="R303" i="1"/>
  <c r="A303" i="1"/>
  <c r="C1426" i="1"/>
  <c r="B1426" i="1" s="1"/>
  <c r="C1427" i="1"/>
  <c r="C1428" i="1"/>
  <c r="C1429" i="1"/>
  <c r="C1430" i="1"/>
  <c r="C1431" i="1"/>
  <c r="C1432" i="1"/>
  <c r="C1433" i="1"/>
  <c r="C1434" i="1"/>
  <c r="C1435" i="1"/>
  <c r="C1436" i="1"/>
  <c r="C1437" i="1"/>
  <c r="C1438" i="1"/>
  <c r="C1439" i="1"/>
  <c r="C1440" i="1"/>
  <c r="C1441" i="1"/>
  <c r="C1442" i="1"/>
  <c r="C1443" i="1"/>
  <c r="C1444" i="1"/>
  <c r="C1445" i="1"/>
  <c r="C1446" i="1"/>
  <c r="C1447" i="1"/>
  <c r="C1448" i="1"/>
  <c r="C1449" i="1"/>
  <c r="C1450" i="1"/>
  <c r="C1451" i="1"/>
  <c r="C1452" i="1"/>
  <c r="C1453" i="1"/>
  <c r="C1454" i="1"/>
  <c r="C1455" i="1"/>
  <c r="C1456" i="1"/>
  <c r="C1457" i="1"/>
  <c r="C1458" i="1"/>
  <c r="C1459" i="1"/>
  <c r="C1460" i="1"/>
  <c r="C1461" i="1"/>
  <c r="C1462" i="1"/>
  <c r="C1463" i="1"/>
  <c r="C1464" i="1"/>
  <c r="C1465" i="1"/>
  <c r="C1466" i="1"/>
  <c r="C1467" i="1"/>
  <c r="C1468" i="1"/>
  <c r="C1469" i="1"/>
  <c r="C1470" i="1"/>
  <c r="C1471" i="1"/>
  <c r="C1472" i="1"/>
  <c r="C1473" i="1"/>
  <c r="C1474" i="1"/>
  <c r="C1475" i="1"/>
  <c r="C1476" i="1"/>
  <c r="C1477" i="1"/>
  <c r="C1478" i="1"/>
  <c r="C1479" i="1"/>
  <c r="C1480" i="1"/>
  <c r="C1481" i="1"/>
  <c r="C1482" i="1"/>
  <c r="C1483" i="1"/>
  <c r="C1484" i="1"/>
  <c r="C1485" i="1"/>
  <c r="C1486" i="1"/>
  <c r="C1487" i="1"/>
  <c r="C1488" i="1"/>
  <c r="C1489" i="1"/>
  <c r="C1490" i="1"/>
  <c r="C1491" i="1"/>
  <c r="C1492" i="1"/>
  <c r="C1493" i="1"/>
  <c r="C1494" i="1"/>
  <c r="C1495" i="1"/>
  <c r="C1496" i="1"/>
  <c r="C1497" i="1"/>
  <c r="C1498" i="1"/>
  <c r="C1499" i="1"/>
  <c r="C1500" i="1"/>
  <c r="C1501" i="1"/>
  <c r="C1502" i="1"/>
  <c r="C1503" i="1"/>
  <c r="C1504" i="1"/>
  <c r="C1505" i="1"/>
  <c r="C1506" i="1"/>
  <c r="C1507" i="1"/>
  <c r="C1508" i="1"/>
  <c r="C1509" i="1"/>
  <c r="C1510" i="1"/>
  <c r="C1511" i="1"/>
  <c r="C1512" i="1"/>
  <c r="C1513" i="1"/>
  <c r="C1514" i="1"/>
  <c r="C1515" i="1"/>
  <c r="C1516" i="1"/>
  <c r="C1517" i="1"/>
  <c r="C1518" i="1"/>
  <c r="C1519" i="1"/>
  <c r="C1520" i="1"/>
  <c r="C1521" i="1"/>
  <c r="C1522" i="1"/>
  <c r="C1523" i="1"/>
  <c r="C1524" i="1"/>
  <c r="C1525" i="1"/>
  <c r="C1526" i="1"/>
  <c r="C1527" i="1"/>
  <c r="C1528" i="1"/>
  <c r="C1529" i="1"/>
  <c r="C1530" i="1"/>
  <c r="C1531" i="1"/>
  <c r="C1532" i="1"/>
  <c r="C1533" i="1"/>
  <c r="C1534" i="1"/>
  <c r="C1535" i="1"/>
  <c r="C1536" i="1"/>
  <c r="C1537" i="1"/>
  <c r="C1538" i="1"/>
  <c r="C1539" i="1"/>
  <c r="C1540" i="1"/>
  <c r="C1541" i="1"/>
  <c r="C1542" i="1"/>
  <c r="C1543" i="1"/>
  <c r="C1544" i="1"/>
  <c r="C1545" i="1"/>
  <c r="C1546" i="1"/>
  <c r="C1547" i="1"/>
  <c r="C1548" i="1"/>
  <c r="C1549" i="1"/>
  <c r="C1550" i="1"/>
  <c r="C1551" i="1"/>
  <c r="C1552" i="1"/>
  <c r="C1553" i="1"/>
  <c r="C1554" i="1"/>
  <c r="C1555" i="1"/>
  <c r="C1556" i="1"/>
  <c r="C1557" i="1"/>
  <c r="C1558" i="1"/>
  <c r="C1559" i="1"/>
  <c r="C1560" i="1"/>
  <c r="C1561" i="1"/>
  <c r="C1562" i="1"/>
  <c r="C1563" i="1"/>
  <c r="C1564" i="1"/>
  <c r="C1565" i="1"/>
  <c r="C1566" i="1"/>
  <c r="C1567" i="1"/>
  <c r="C1568" i="1"/>
  <c r="C1569" i="1"/>
  <c r="C1570" i="1"/>
  <c r="C1571" i="1"/>
  <c r="C1572" i="1"/>
  <c r="C1573" i="1"/>
  <c r="C1574" i="1"/>
  <c r="C1575" i="1"/>
  <c r="C1576" i="1"/>
  <c r="C1577" i="1"/>
  <c r="C1578" i="1"/>
  <c r="C1579" i="1"/>
  <c r="C1580" i="1"/>
  <c r="C1581" i="1"/>
  <c r="C1582" i="1"/>
  <c r="C1583" i="1"/>
  <c r="C1584" i="1"/>
  <c r="C1585" i="1"/>
  <c r="C1586" i="1"/>
  <c r="C1587" i="1"/>
  <c r="C1588" i="1"/>
  <c r="C1589" i="1"/>
  <c r="C1590" i="1"/>
  <c r="C1591" i="1"/>
  <c r="C1592" i="1"/>
  <c r="C1593" i="1"/>
  <c r="C1594" i="1"/>
  <c r="C1595" i="1"/>
  <c r="C1596" i="1"/>
  <c r="C1597" i="1"/>
  <c r="C1598" i="1"/>
  <c r="C1599" i="1"/>
  <c r="C1600" i="1"/>
  <c r="C1601" i="1"/>
  <c r="C1602" i="1"/>
  <c r="C1603" i="1"/>
  <c r="C1604" i="1"/>
  <c r="C1605" i="1"/>
  <c r="C1606" i="1"/>
  <c r="C1607" i="1"/>
  <c r="C1608" i="1"/>
  <c r="C1609" i="1"/>
  <c r="C1610" i="1"/>
  <c r="C1611" i="1"/>
  <c r="C1612" i="1"/>
  <c r="C1613" i="1"/>
  <c r="C1614" i="1"/>
  <c r="C1615" i="1"/>
  <c r="C1616" i="1"/>
  <c r="C1617" i="1"/>
  <c r="C1618" i="1"/>
  <c r="C1619" i="1"/>
  <c r="C1620" i="1"/>
  <c r="C1621" i="1"/>
  <c r="C1622" i="1"/>
  <c r="C1623" i="1"/>
  <c r="C1425" i="1"/>
  <c r="B1425" i="1" s="1"/>
  <c r="B1427" i="1" l="1"/>
  <c r="M1427" i="1"/>
  <c r="R1427" i="1"/>
  <c r="N1427" i="1"/>
  <c r="L1427" i="1"/>
  <c r="P1427" i="1"/>
  <c r="K1427" i="1"/>
  <c r="Q1427" i="1"/>
  <c r="O1427" i="1"/>
  <c r="J1427" i="1"/>
  <c r="B1428" i="1"/>
  <c r="M1428" i="1"/>
  <c r="K1428" i="1"/>
  <c r="O1428" i="1"/>
  <c r="R1428" i="1"/>
  <c r="N1428" i="1"/>
  <c r="J1428" i="1"/>
  <c r="L1428" i="1"/>
  <c r="Q1428" i="1"/>
  <c r="P1428" i="1"/>
  <c r="B1429" i="1"/>
  <c r="L1429" i="1"/>
  <c r="R1429" i="1"/>
  <c r="O1429" i="1"/>
  <c r="N1429" i="1"/>
  <c r="P1429" i="1"/>
  <c r="Q1429" i="1"/>
  <c r="J1429" i="1"/>
  <c r="M1429" i="1"/>
  <c r="K1429" i="1"/>
  <c r="B1430" i="1"/>
  <c r="O1430" i="1"/>
  <c r="Q1430" i="1"/>
  <c r="K1430" i="1"/>
  <c r="J1430" i="1"/>
  <c r="P1430" i="1"/>
  <c r="N1430" i="1"/>
  <c r="M1430" i="1"/>
  <c r="L1430" i="1"/>
  <c r="R1430" i="1"/>
  <c r="B1431" i="1"/>
  <c r="R1431" i="1"/>
  <c r="J1431" i="1"/>
  <c r="L1431" i="1"/>
  <c r="Q1431" i="1"/>
  <c r="P1431" i="1"/>
  <c r="K1431" i="1"/>
  <c r="O1431" i="1"/>
  <c r="N1431" i="1"/>
  <c r="M1431" i="1"/>
  <c r="B1432" i="1"/>
  <c r="N1432" i="1"/>
  <c r="O1432" i="1"/>
  <c r="L1432" i="1"/>
  <c r="M1432" i="1"/>
  <c r="K1432" i="1"/>
  <c r="Q1432" i="1"/>
  <c r="P1432" i="1"/>
  <c r="J1432" i="1"/>
  <c r="R1432" i="1"/>
  <c r="B1433" i="1"/>
  <c r="Q1433" i="1"/>
  <c r="O1433" i="1"/>
  <c r="L1433" i="1"/>
  <c r="K1433" i="1"/>
  <c r="M1433" i="1"/>
  <c r="J1433" i="1"/>
  <c r="R1433" i="1"/>
  <c r="P1433" i="1"/>
  <c r="N1433" i="1"/>
  <c r="B1434" i="1"/>
  <c r="Q1434" i="1"/>
  <c r="K1434" i="1"/>
  <c r="R1434" i="1"/>
  <c r="P1434" i="1"/>
  <c r="N1434" i="1"/>
  <c r="L1434" i="1"/>
  <c r="J1434" i="1"/>
  <c r="O1434" i="1"/>
  <c r="M1434" i="1"/>
  <c r="B1435" i="1"/>
  <c r="O1435" i="1"/>
  <c r="Q1435" i="1"/>
  <c r="R1435" i="1"/>
  <c r="M1435" i="1"/>
  <c r="P1435" i="1"/>
  <c r="L1435" i="1"/>
  <c r="N1435" i="1"/>
  <c r="K1435" i="1"/>
  <c r="J1435" i="1"/>
  <c r="B1436" i="1"/>
  <c r="P1436" i="1"/>
  <c r="N1436" i="1"/>
  <c r="R1436" i="1"/>
  <c r="Q1436" i="1"/>
  <c r="O1436" i="1"/>
  <c r="J1436" i="1"/>
  <c r="M1436" i="1"/>
  <c r="K1436" i="1"/>
  <c r="L1436" i="1"/>
  <c r="B1437" i="1"/>
  <c r="L1437" i="1"/>
  <c r="Q1437" i="1"/>
  <c r="J1437" i="1"/>
  <c r="P1437" i="1"/>
  <c r="R1437" i="1"/>
  <c r="M1437" i="1"/>
  <c r="N1437" i="1"/>
  <c r="K1437" i="1"/>
  <c r="O1437" i="1"/>
  <c r="B1438" i="1"/>
  <c r="M1438" i="1"/>
  <c r="R1438" i="1"/>
  <c r="K1438" i="1"/>
  <c r="O1438" i="1"/>
  <c r="J1438" i="1"/>
  <c r="Q1438" i="1"/>
  <c r="N1438" i="1"/>
  <c r="P1438" i="1"/>
  <c r="L1438" i="1"/>
  <c r="B1439" i="1"/>
  <c r="J1439" i="1"/>
  <c r="L1439" i="1"/>
  <c r="R1439" i="1"/>
  <c r="Q1439" i="1"/>
  <c r="K1439" i="1"/>
  <c r="O1439" i="1"/>
  <c r="P1439" i="1"/>
  <c r="M1439" i="1"/>
  <c r="N1439" i="1"/>
  <c r="B1440" i="1"/>
  <c r="K1440" i="1"/>
  <c r="L1440" i="1"/>
  <c r="J1440" i="1"/>
  <c r="M1440" i="1"/>
  <c r="N1440" i="1"/>
  <c r="O1440" i="1"/>
  <c r="P1440" i="1"/>
  <c r="Q1440" i="1"/>
  <c r="R1440" i="1"/>
  <c r="B1441" i="1"/>
  <c r="L1441" i="1"/>
  <c r="P1441" i="1"/>
  <c r="N1441" i="1"/>
  <c r="J1441" i="1"/>
  <c r="K1441" i="1"/>
  <c r="Q1441" i="1"/>
  <c r="R1441" i="1"/>
  <c r="O1441" i="1"/>
  <c r="M1441" i="1"/>
  <c r="B1442" i="1"/>
  <c r="O1442" i="1"/>
  <c r="R1442" i="1"/>
  <c r="K1442" i="1"/>
  <c r="M1442" i="1"/>
  <c r="P1442" i="1"/>
  <c r="Q1442" i="1"/>
  <c r="L1442" i="1"/>
  <c r="N1442" i="1"/>
  <c r="J1442" i="1"/>
  <c r="B1443" i="1"/>
  <c r="Q1443" i="1"/>
  <c r="R1443" i="1"/>
  <c r="M1443" i="1"/>
  <c r="P1443" i="1"/>
  <c r="L1443" i="1"/>
  <c r="O1443" i="1"/>
  <c r="K1443" i="1"/>
  <c r="J1443" i="1"/>
  <c r="N1443" i="1"/>
  <c r="B1444" i="1"/>
  <c r="J1444" i="1"/>
  <c r="R1444" i="1"/>
  <c r="P1444" i="1"/>
  <c r="K1444" i="1"/>
  <c r="O1444" i="1"/>
  <c r="M1444" i="1"/>
  <c r="L1444" i="1"/>
  <c r="N1444" i="1"/>
  <c r="Q1444" i="1"/>
  <c r="B1445" i="1"/>
  <c r="J1445" i="1"/>
  <c r="M1445" i="1"/>
  <c r="L1445" i="1"/>
  <c r="R1445" i="1"/>
  <c r="N1445" i="1"/>
  <c r="P1445" i="1"/>
  <c r="K1445" i="1"/>
  <c r="Q1445" i="1"/>
  <c r="O1445" i="1"/>
  <c r="B1446" i="1"/>
  <c r="O1446" i="1"/>
  <c r="J1446" i="1"/>
  <c r="M1446" i="1"/>
  <c r="R1446" i="1"/>
  <c r="P1446" i="1"/>
  <c r="Q1446" i="1"/>
  <c r="N1446" i="1"/>
  <c r="L1446" i="1"/>
  <c r="K1446" i="1"/>
  <c r="B1447" i="1"/>
  <c r="L1447" i="1"/>
  <c r="N1447" i="1"/>
  <c r="P1447" i="1"/>
  <c r="M1447" i="1"/>
  <c r="J1447" i="1"/>
  <c r="K1447" i="1"/>
  <c r="R1447" i="1"/>
  <c r="O1447" i="1"/>
  <c r="Q1447" i="1"/>
  <c r="B1448" i="1"/>
  <c r="R1448" i="1"/>
  <c r="O1448" i="1"/>
  <c r="L1448" i="1"/>
  <c r="K1448" i="1"/>
  <c r="M1448" i="1"/>
  <c r="P1448" i="1"/>
  <c r="N1448" i="1"/>
  <c r="J1448" i="1"/>
  <c r="Q1448" i="1"/>
  <c r="B1449" i="1"/>
  <c r="R1449" i="1"/>
  <c r="Q1449" i="1"/>
  <c r="M1449" i="1"/>
  <c r="J1449" i="1"/>
  <c r="L1449" i="1"/>
  <c r="P1449" i="1"/>
  <c r="O1449" i="1"/>
  <c r="K1449" i="1"/>
  <c r="N1449" i="1"/>
  <c r="B1450" i="1"/>
  <c r="K1450" i="1"/>
  <c r="P1450" i="1"/>
  <c r="N1450" i="1"/>
  <c r="J1450" i="1"/>
  <c r="R1450" i="1"/>
  <c r="O1450" i="1"/>
  <c r="L1450" i="1"/>
  <c r="M1450" i="1"/>
  <c r="Q1450" i="1"/>
  <c r="B1451" i="1"/>
  <c r="J1451" i="1"/>
  <c r="N1451" i="1"/>
  <c r="M1451" i="1"/>
  <c r="K1451" i="1"/>
  <c r="Q1451" i="1"/>
  <c r="R1451" i="1"/>
  <c r="O1451" i="1"/>
  <c r="L1451" i="1"/>
  <c r="P1451" i="1"/>
  <c r="B1452" i="1"/>
  <c r="M1452" i="1"/>
  <c r="N1452" i="1"/>
  <c r="J1452" i="1"/>
  <c r="P1452" i="1"/>
  <c r="R1452" i="1"/>
  <c r="O1452" i="1"/>
  <c r="Q1452" i="1"/>
  <c r="L1452" i="1"/>
  <c r="K1452" i="1"/>
  <c r="B1453" i="1"/>
  <c r="J1453" i="1"/>
  <c r="L1453" i="1"/>
  <c r="N1453" i="1"/>
  <c r="P1453" i="1"/>
  <c r="O1453" i="1"/>
  <c r="M1453" i="1"/>
  <c r="Q1453" i="1"/>
  <c r="R1453" i="1"/>
  <c r="K1453" i="1"/>
  <c r="B1454" i="1"/>
  <c r="O1454" i="1"/>
  <c r="P1454" i="1"/>
  <c r="N1454" i="1"/>
  <c r="L1454" i="1"/>
  <c r="J1454" i="1"/>
  <c r="Q1454" i="1"/>
  <c r="K1454" i="1"/>
  <c r="R1454" i="1"/>
  <c r="M1454" i="1"/>
  <c r="B1455" i="1"/>
  <c r="N1455" i="1"/>
  <c r="K1455" i="1"/>
  <c r="P1455" i="1"/>
  <c r="J1455" i="1"/>
  <c r="Q1455" i="1"/>
  <c r="O1455" i="1"/>
  <c r="M1455" i="1"/>
  <c r="L1455" i="1"/>
  <c r="R1455" i="1"/>
  <c r="B1456" i="1"/>
  <c r="Q1456" i="1"/>
  <c r="M1456" i="1"/>
  <c r="R1456" i="1"/>
  <c r="K1456" i="1"/>
  <c r="O1456" i="1"/>
  <c r="L1456" i="1"/>
  <c r="P1456" i="1"/>
  <c r="N1456" i="1"/>
  <c r="J1456" i="1"/>
  <c r="B1457" i="1"/>
  <c r="O1457" i="1"/>
  <c r="N1457" i="1"/>
  <c r="R1457" i="1"/>
  <c r="L1457" i="1"/>
  <c r="P1457" i="1"/>
  <c r="K1457" i="1"/>
  <c r="Q1457" i="1"/>
  <c r="M1457" i="1"/>
  <c r="J1457" i="1"/>
  <c r="B1458" i="1"/>
  <c r="M1458" i="1"/>
  <c r="P1458" i="1"/>
  <c r="K1458" i="1"/>
  <c r="O1458" i="1"/>
  <c r="N1458" i="1"/>
  <c r="L1458" i="1"/>
  <c r="R1458" i="1"/>
  <c r="J1458" i="1"/>
  <c r="Q1458" i="1"/>
  <c r="B1459" i="1"/>
  <c r="J1459" i="1"/>
  <c r="N1459" i="1"/>
  <c r="K1459" i="1"/>
  <c r="O1459" i="1"/>
  <c r="R1459" i="1"/>
  <c r="Q1459" i="1"/>
  <c r="M1459" i="1"/>
  <c r="P1459" i="1"/>
  <c r="L1459" i="1"/>
  <c r="B1460" i="1"/>
  <c r="J1460" i="1"/>
  <c r="R1460" i="1"/>
  <c r="O1460" i="1"/>
  <c r="L1460" i="1"/>
  <c r="N1460" i="1"/>
  <c r="Q1460" i="1"/>
  <c r="M1460" i="1"/>
  <c r="P1460" i="1"/>
  <c r="K1460" i="1"/>
  <c r="B1461" i="1"/>
  <c r="N1461" i="1"/>
  <c r="Q1461" i="1"/>
  <c r="R1461" i="1"/>
  <c r="P1461" i="1"/>
  <c r="M1461" i="1"/>
  <c r="K1461" i="1"/>
  <c r="J1461" i="1"/>
  <c r="L1461" i="1"/>
  <c r="O1461" i="1"/>
  <c r="B1462" i="1"/>
  <c r="K1462" i="1"/>
  <c r="O1462" i="1"/>
  <c r="J1462" i="1"/>
  <c r="R1462" i="1"/>
  <c r="Q1462" i="1"/>
  <c r="N1462" i="1"/>
  <c r="L1462" i="1"/>
  <c r="M1462" i="1"/>
  <c r="P1462" i="1"/>
  <c r="B1463" i="1"/>
  <c r="O1463" i="1"/>
  <c r="P1463" i="1"/>
  <c r="L1463" i="1"/>
  <c r="M1463" i="1"/>
  <c r="R1463" i="1"/>
  <c r="N1463" i="1"/>
  <c r="Q1463" i="1"/>
  <c r="J1463" i="1"/>
  <c r="K1463" i="1"/>
  <c r="B1464" i="1"/>
  <c r="Q1464" i="1"/>
  <c r="M1464" i="1"/>
  <c r="O1464" i="1"/>
  <c r="L1464" i="1"/>
  <c r="J1464" i="1"/>
  <c r="R1464" i="1"/>
  <c r="K1464" i="1"/>
  <c r="P1464" i="1"/>
  <c r="N1464" i="1"/>
  <c r="B1465" i="1"/>
  <c r="R1465" i="1"/>
  <c r="N1465" i="1"/>
  <c r="P1465" i="1"/>
  <c r="K1465" i="1"/>
  <c r="L1465" i="1"/>
  <c r="Q1465" i="1"/>
  <c r="J1465" i="1"/>
  <c r="M1465" i="1"/>
  <c r="O1465" i="1"/>
  <c r="B1466" i="1"/>
  <c r="Q1466" i="1"/>
  <c r="R1466" i="1"/>
  <c r="O1466" i="1"/>
  <c r="K1466" i="1"/>
  <c r="L1466" i="1"/>
  <c r="N1466" i="1"/>
  <c r="P1466" i="1"/>
  <c r="J1466" i="1"/>
  <c r="M1466" i="1"/>
  <c r="B1467" i="1"/>
  <c r="J1467" i="1"/>
  <c r="P1467" i="1"/>
  <c r="O1467" i="1"/>
  <c r="N1467" i="1"/>
  <c r="R1467" i="1"/>
  <c r="Q1467" i="1"/>
  <c r="L1467" i="1"/>
  <c r="K1467" i="1"/>
  <c r="M1467" i="1"/>
  <c r="B1468" i="1"/>
  <c r="L1468" i="1"/>
  <c r="P1468" i="1"/>
  <c r="K1468" i="1"/>
  <c r="O1468" i="1"/>
  <c r="M1468" i="1"/>
  <c r="R1468" i="1"/>
  <c r="Q1468" i="1"/>
  <c r="N1468" i="1"/>
  <c r="J1468" i="1"/>
  <c r="B1469" i="1"/>
  <c r="R1469" i="1"/>
  <c r="M1469" i="1"/>
  <c r="Q1469" i="1"/>
  <c r="L1469" i="1"/>
  <c r="J1469" i="1"/>
  <c r="N1469" i="1"/>
  <c r="P1469" i="1"/>
  <c r="O1469" i="1"/>
  <c r="K1469" i="1"/>
  <c r="B1470" i="1"/>
  <c r="P1470" i="1"/>
  <c r="Q1470" i="1"/>
  <c r="L1470" i="1"/>
  <c r="N1470" i="1"/>
  <c r="O1470" i="1"/>
  <c r="J1470" i="1"/>
  <c r="R1470" i="1"/>
  <c r="M1470" i="1"/>
  <c r="K1470" i="1"/>
  <c r="B1471" i="1"/>
  <c r="P1471" i="1"/>
  <c r="O1471" i="1"/>
  <c r="K1471" i="1"/>
  <c r="N1471" i="1"/>
  <c r="Q1471" i="1"/>
  <c r="M1471" i="1"/>
  <c r="R1471" i="1"/>
  <c r="J1471" i="1"/>
  <c r="L1471" i="1"/>
  <c r="B1472" i="1"/>
  <c r="P1472" i="1"/>
  <c r="M1472" i="1"/>
  <c r="R1472" i="1"/>
  <c r="J1472" i="1"/>
  <c r="N1472" i="1"/>
  <c r="O1472" i="1"/>
  <c r="Q1472" i="1"/>
  <c r="K1472" i="1"/>
  <c r="L1472" i="1"/>
  <c r="B1473" i="1"/>
  <c r="N1473" i="1"/>
  <c r="M1473" i="1"/>
  <c r="R1473" i="1"/>
  <c r="K1473" i="1"/>
  <c r="O1473" i="1"/>
  <c r="Q1473" i="1"/>
  <c r="J1473" i="1"/>
  <c r="L1473" i="1"/>
  <c r="P1473" i="1"/>
  <c r="B1474" i="1"/>
  <c r="Q1474" i="1"/>
  <c r="J1474" i="1"/>
  <c r="O1474" i="1"/>
  <c r="N1474" i="1"/>
  <c r="R1474" i="1"/>
  <c r="P1474" i="1"/>
  <c r="K1474" i="1"/>
  <c r="L1474" i="1"/>
  <c r="M1474" i="1"/>
  <c r="B1475" i="1"/>
  <c r="L1475" i="1"/>
  <c r="P1475" i="1"/>
  <c r="K1475" i="1"/>
  <c r="Q1475" i="1"/>
  <c r="O1475" i="1"/>
  <c r="M1475" i="1"/>
  <c r="N1475" i="1"/>
  <c r="R1475" i="1"/>
  <c r="J1475" i="1"/>
  <c r="B1476" i="1"/>
  <c r="L1476" i="1"/>
  <c r="K1476" i="1"/>
  <c r="M1476" i="1"/>
  <c r="N1476" i="1"/>
  <c r="R1476" i="1"/>
  <c r="P1476" i="1"/>
  <c r="O1476" i="1"/>
  <c r="Q1476" i="1"/>
  <c r="J1476" i="1"/>
  <c r="B1477" i="1"/>
  <c r="K1477" i="1"/>
  <c r="L1477" i="1"/>
  <c r="P1477" i="1"/>
  <c r="R1477" i="1"/>
  <c r="Q1477" i="1"/>
  <c r="N1477" i="1"/>
  <c r="M1477" i="1"/>
  <c r="J1477" i="1"/>
  <c r="O1477" i="1"/>
  <c r="B1478" i="1"/>
  <c r="Q1478" i="1"/>
  <c r="L1478" i="1"/>
  <c r="N1478" i="1"/>
  <c r="R1478" i="1"/>
  <c r="K1478" i="1"/>
  <c r="J1478" i="1"/>
  <c r="O1478" i="1"/>
  <c r="M1478" i="1"/>
  <c r="P1478" i="1"/>
  <c r="B1479" i="1"/>
  <c r="P1479" i="1"/>
  <c r="L1479" i="1"/>
  <c r="J1479" i="1"/>
  <c r="M1479" i="1"/>
  <c r="N1479" i="1"/>
  <c r="K1479" i="1"/>
  <c r="Q1479" i="1"/>
  <c r="R1479" i="1"/>
  <c r="O1479" i="1"/>
  <c r="B1480" i="1"/>
  <c r="R1480" i="1"/>
  <c r="M1480" i="1"/>
  <c r="O1480" i="1"/>
  <c r="P1480" i="1"/>
  <c r="Q1480" i="1"/>
  <c r="J1480" i="1"/>
  <c r="K1480" i="1"/>
  <c r="L1480" i="1"/>
  <c r="N1480" i="1"/>
  <c r="B1481" i="1"/>
  <c r="L1481" i="1"/>
  <c r="K1481" i="1"/>
  <c r="N1481" i="1"/>
  <c r="J1481" i="1"/>
  <c r="O1481" i="1"/>
  <c r="R1481" i="1"/>
  <c r="M1481" i="1"/>
  <c r="Q1481" i="1"/>
  <c r="P1481" i="1"/>
  <c r="B1482" i="1"/>
  <c r="M1482" i="1"/>
  <c r="O1482" i="1"/>
  <c r="L1482" i="1"/>
  <c r="J1482" i="1"/>
  <c r="K1482" i="1"/>
  <c r="N1482" i="1"/>
  <c r="Q1482" i="1"/>
  <c r="P1482" i="1"/>
  <c r="R1482" i="1"/>
  <c r="B1483" i="1"/>
  <c r="R1483" i="1"/>
  <c r="O1483" i="1"/>
  <c r="L1483" i="1"/>
  <c r="M1483" i="1"/>
  <c r="J1483" i="1"/>
  <c r="P1483" i="1"/>
  <c r="K1483" i="1"/>
  <c r="Q1483" i="1"/>
  <c r="N1483" i="1"/>
  <c r="B1484" i="1"/>
  <c r="L1484" i="1"/>
  <c r="N1484" i="1"/>
  <c r="R1484" i="1"/>
  <c r="Q1484" i="1"/>
  <c r="J1484" i="1"/>
  <c r="P1484" i="1"/>
  <c r="M1484" i="1"/>
  <c r="K1484" i="1"/>
  <c r="O1484" i="1"/>
  <c r="B1485" i="1"/>
  <c r="M1485" i="1"/>
  <c r="L1485" i="1"/>
  <c r="Q1485" i="1"/>
  <c r="O1485" i="1"/>
  <c r="N1485" i="1"/>
  <c r="J1485" i="1"/>
  <c r="P1485" i="1"/>
  <c r="R1485" i="1"/>
  <c r="K1485" i="1"/>
  <c r="B1486" i="1"/>
  <c r="L1486" i="1"/>
  <c r="K1486" i="1"/>
  <c r="O1486" i="1"/>
  <c r="N1486" i="1"/>
  <c r="Q1486" i="1"/>
  <c r="R1486" i="1"/>
  <c r="P1486" i="1"/>
  <c r="M1486" i="1"/>
  <c r="J1486" i="1"/>
  <c r="B1487" i="1"/>
  <c r="J1487" i="1"/>
  <c r="Q1487" i="1"/>
  <c r="K1487" i="1"/>
  <c r="R1487" i="1"/>
  <c r="M1487" i="1"/>
  <c r="N1487" i="1"/>
  <c r="L1487" i="1"/>
  <c r="O1487" i="1"/>
  <c r="P1487" i="1"/>
  <c r="B1488" i="1"/>
  <c r="R1488" i="1"/>
  <c r="L1488" i="1"/>
  <c r="P1488" i="1"/>
  <c r="O1488" i="1"/>
  <c r="Q1488" i="1"/>
  <c r="M1488" i="1"/>
  <c r="K1488" i="1"/>
  <c r="J1488" i="1"/>
  <c r="N1488" i="1"/>
  <c r="B1489" i="1"/>
  <c r="O1489" i="1"/>
  <c r="R1489" i="1"/>
  <c r="M1489" i="1"/>
  <c r="N1489" i="1"/>
  <c r="J1489" i="1"/>
  <c r="P1489" i="1"/>
  <c r="K1489" i="1"/>
  <c r="L1489" i="1"/>
  <c r="Q1489" i="1"/>
  <c r="B1490" i="1"/>
  <c r="K1490" i="1"/>
  <c r="P1490" i="1"/>
  <c r="O1490" i="1"/>
  <c r="N1490" i="1"/>
  <c r="M1490" i="1"/>
  <c r="Q1490" i="1"/>
  <c r="R1490" i="1"/>
  <c r="J1490" i="1"/>
  <c r="L1490" i="1"/>
  <c r="B1491" i="1"/>
  <c r="L1491" i="1"/>
  <c r="P1491" i="1"/>
  <c r="R1491" i="1"/>
  <c r="M1491" i="1"/>
  <c r="O1491" i="1"/>
  <c r="N1491" i="1"/>
  <c r="K1491" i="1"/>
  <c r="J1491" i="1"/>
  <c r="Q1491" i="1"/>
  <c r="B1492" i="1"/>
  <c r="L1492" i="1"/>
  <c r="P1492" i="1"/>
  <c r="N1492" i="1"/>
  <c r="J1492" i="1"/>
  <c r="O1492" i="1"/>
  <c r="Q1492" i="1"/>
  <c r="M1492" i="1"/>
  <c r="K1492" i="1"/>
  <c r="R1492" i="1"/>
  <c r="B1493" i="1"/>
  <c r="J1493" i="1"/>
  <c r="K1493" i="1"/>
  <c r="L1493" i="1"/>
  <c r="O1493" i="1"/>
  <c r="M1493" i="1"/>
  <c r="Q1493" i="1"/>
  <c r="N1493" i="1"/>
  <c r="R1493" i="1"/>
  <c r="P1493" i="1"/>
  <c r="B1494" i="1"/>
  <c r="J1494" i="1"/>
  <c r="M1494" i="1"/>
  <c r="K1494" i="1"/>
  <c r="N1494" i="1"/>
  <c r="O1494" i="1"/>
  <c r="P1494" i="1"/>
  <c r="L1494" i="1"/>
  <c r="R1494" i="1"/>
  <c r="Q1494" i="1"/>
  <c r="B1495" i="1"/>
  <c r="N1495" i="1"/>
  <c r="O1495" i="1"/>
  <c r="L1495" i="1"/>
  <c r="P1495" i="1"/>
  <c r="M1495" i="1"/>
  <c r="Q1495" i="1"/>
  <c r="J1495" i="1"/>
  <c r="R1495" i="1"/>
  <c r="K1495" i="1"/>
  <c r="B1496" i="1"/>
  <c r="P1496" i="1"/>
  <c r="L1496" i="1"/>
  <c r="Q1496" i="1"/>
  <c r="O1496" i="1"/>
  <c r="N1496" i="1"/>
  <c r="R1496" i="1"/>
  <c r="K1496" i="1"/>
  <c r="M1496" i="1"/>
  <c r="J1496" i="1"/>
  <c r="B1497" i="1"/>
  <c r="Q1497" i="1"/>
  <c r="K1497" i="1"/>
  <c r="L1497" i="1"/>
  <c r="M1497" i="1"/>
  <c r="N1497" i="1"/>
  <c r="P1497" i="1"/>
  <c r="J1497" i="1"/>
  <c r="O1497" i="1"/>
  <c r="R1497" i="1"/>
  <c r="B1498" i="1"/>
  <c r="O1498" i="1"/>
  <c r="M1498" i="1"/>
  <c r="L1498" i="1"/>
  <c r="R1498" i="1"/>
  <c r="K1498" i="1"/>
  <c r="Q1498" i="1"/>
  <c r="P1498" i="1"/>
  <c r="J1498" i="1"/>
  <c r="N1498" i="1"/>
  <c r="B1499" i="1"/>
  <c r="O1499" i="1"/>
  <c r="N1499" i="1"/>
  <c r="R1499" i="1"/>
  <c r="P1499" i="1"/>
  <c r="M1499" i="1"/>
  <c r="K1499" i="1"/>
  <c r="Q1499" i="1"/>
  <c r="J1499" i="1"/>
  <c r="L1499" i="1"/>
  <c r="B1500" i="1"/>
  <c r="L1500" i="1"/>
  <c r="J1500" i="1"/>
  <c r="M1500" i="1"/>
  <c r="N1500" i="1"/>
  <c r="K1500" i="1"/>
  <c r="R1500" i="1"/>
  <c r="Q1500" i="1"/>
  <c r="P1500" i="1"/>
  <c r="O1500" i="1"/>
  <c r="B1501" i="1"/>
  <c r="O1501" i="1"/>
  <c r="R1501" i="1"/>
  <c r="Q1501" i="1"/>
  <c r="P1501" i="1"/>
  <c r="M1501" i="1"/>
  <c r="N1501" i="1"/>
  <c r="L1501" i="1"/>
  <c r="J1501" i="1"/>
  <c r="K1501" i="1"/>
  <c r="B1502" i="1"/>
  <c r="M1502" i="1"/>
  <c r="K1502" i="1"/>
  <c r="J1502" i="1"/>
  <c r="L1502" i="1"/>
  <c r="R1502" i="1"/>
  <c r="Q1502" i="1"/>
  <c r="P1502" i="1"/>
  <c r="O1502" i="1"/>
  <c r="N1502" i="1"/>
  <c r="B1503" i="1"/>
  <c r="M1503" i="1"/>
  <c r="L1503" i="1"/>
  <c r="K1503" i="1"/>
  <c r="J1503" i="1"/>
  <c r="P1503" i="1"/>
  <c r="R1503" i="1"/>
  <c r="Q1503" i="1"/>
  <c r="O1503" i="1"/>
  <c r="N1503" i="1"/>
  <c r="B1504" i="1"/>
  <c r="Q1504" i="1"/>
  <c r="R1504" i="1"/>
  <c r="J1504" i="1"/>
  <c r="K1504" i="1"/>
  <c r="L1504" i="1"/>
  <c r="M1504" i="1"/>
  <c r="O1504" i="1"/>
  <c r="P1504" i="1"/>
  <c r="N1504" i="1"/>
  <c r="B1505" i="1"/>
  <c r="K1505" i="1"/>
  <c r="J1505" i="1"/>
  <c r="R1505" i="1"/>
  <c r="Q1505" i="1"/>
  <c r="P1505" i="1"/>
  <c r="N1505" i="1"/>
  <c r="L1505" i="1"/>
  <c r="O1505" i="1"/>
  <c r="M1505" i="1"/>
  <c r="B1506" i="1"/>
  <c r="P1506" i="1"/>
  <c r="K1506" i="1"/>
  <c r="J1506" i="1"/>
  <c r="Q1506" i="1"/>
  <c r="R1506" i="1"/>
  <c r="L1506" i="1"/>
  <c r="M1506" i="1"/>
  <c r="N1506" i="1"/>
  <c r="O1506" i="1"/>
  <c r="B1507" i="1"/>
  <c r="K1507" i="1"/>
  <c r="L1507" i="1"/>
  <c r="M1507" i="1"/>
  <c r="N1507" i="1"/>
  <c r="O1507" i="1"/>
  <c r="P1507" i="1"/>
  <c r="Q1507" i="1"/>
  <c r="R1507" i="1"/>
  <c r="J1507" i="1"/>
  <c r="B1508" i="1"/>
  <c r="L1508" i="1"/>
  <c r="J1508" i="1"/>
  <c r="R1508" i="1"/>
  <c r="K1508" i="1"/>
  <c r="M1508" i="1"/>
  <c r="N1508" i="1"/>
  <c r="O1508" i="1"/>
  <c r="P1508" i="1"/>
  <c r="Q1508" i="1"/>
  <c r="B1509" i="1"/>
  <c r="N1509" i="1"/>
  <c r="J1509" i="1"/>
  <c r="K1509" i="1"/>
  <c r="L1509" i="1"/>
  <c r="M1509" i="1"/>
  <c r="O1509" i="1"/>
  <c r="P1509" i="1"/>
  <c r="Q1509" i="1"/>
  <c r="R1509" i="1"/>
  <c r="B1510" i="1"/>
  <c r="L1510" i="1"/>
  <c r="M1510" i="1"/>
  <c r="N1510" i="1"/>
  <c r="O1510" i="1"/>
  <c r="P1510" i="1"/>
  <c r="Q1510" i="1"/>
  <c r="J1510" i="1"/>
  <c r="K1510" i="1"/>
  <c r="R1510" i="1"/>
  <c r="B1511" i="1"/>
  <c r="K1511" i="1"/>
  <c r="L1511" i="1"/>
  <c r="R1511" i="1"/>
  <c r="M1511" i="1"/>
  <c r="N1511" i="1"/>
  <c r="O1511" i="1"/>
  <c r="P1511" i="1"/>
  <c r="Q1511" i="1"/>
  <c r="J1511" i="1"/>
  <c r="B1512" i="1"/>
  <c r="M1512" i="1"/>
  <c r="R1512" i="1"/>
  <c r="Q1512" i="1"/>
  <c r="P1512" i="1"/>
  <c r="O1512" i="1"/>
  <c r="N1512" i="1"/>
  <c r="L1512" i="1"/>
  <c r="K1512" i="1"/>
  <c r="J1512" i="1"/>
  <c r="B1513" i="1"/>
  <c r="Q1513" i="1"/>
  <c r="N1513" i="1"/>
  <c r="O1513" i="1"/>
  <c r="R1513" i="1"/>
  <c r="P1513" i="1"/>
  <c r="M1513" i="1"/>
  <c r="L1513" i="1"/>
  <c r="K1513" i="1"/>
  <c r="J1513" i="1"/>
  <c r="B1514" i="1"/>
  <c r="P1514" i="1"/>
  <c r="O1514" i="1"/>
  <c r="M1514" i="1"/>
  <c r="R1514" i="1"/>
  <c r="Q1514" i="1"/>
  <c r="N1514" i="1"/>
  <c r="L1514" i="1"/>
  <c r="K1514" i="1"/>
  <c r="J1514" i="1"/>
  <c r="B1515" i="1"/>
  <c r="L1515" i="1"/>
  <c r="M1515" i="1"/>
  <c r="Q1515" i="1"/>
  <c r="R1515" i="1"/>
  <c r="N1515" i="1"/>
  <c r="J1515" i="1"/>
  <c r="K1515" i="1"/>
  <c r="P1515" i="1"/>
  <c r="O1515" i="1"/>
  <c r="B1516" i="1"/>
  <c r="Q1516" i="1"/>
  <c r="R1516" i="1"/>
  <c r="J1516" i="1"/>
  <c r="K1516" i="1"/>
  <c r="L1516" i="1"/>
  <c r="M1516" i="1"/>
  <c r="N1516" i="1"/>
  <c r="O1516" i="1"/>
  <c r="P1516" i="1"/>
  <c r="B1517" i="1"/>
  <c r="P1517" i="1"/>
  <c r="Q1517" i="1"/>
  <c r="R1517" i="1"/>
  <c r="J1517" i="1"/>
  <c r="K1517" i="1"/>
  <c r="L1517" i="1"/>
  <c r="M1517" i="1"/>
  <c r="N1517" i="1"/>
  <c r="O1517" i="1"/>
  <c r="B1518" i="1"/>
  <c r="Q1518" i="1"/>
  <c r="K1518" i="1"/>
  <c r="J1518" i="1"/>
  <c r="L1518" i="1"/>
  <c r="M1518" i="1"/>
  <c r="N1518" i="1"/>
  <c r="R1518" i="1"/>
  <c r="O1518" i="1"/>
  <c r="P1518" i="1"/>
  <c r="B1519" i="1"/>
  <c r="K1519" i="1"/>
  <c r="Q1519" i="1"/>
  <c r="R1519" i="1"/>
  <c r="J1519" i="1"/>
  <c r="L1519" i="1"/>
  <c r="M1519" i="1"/>
  <c r="N1519" i="1"/>
  <c r="O1519" i="1"/>
  <c r="P1519" i="1"/>
  <c r="B1520" i="1"/>
  <c r="N1520" i="1"/>
  <c r="R1520" i="1"/>
  <c r="Q1520" i="1"/>
  <c r="P1520" i="1"/>
  <c r="O1520" i="1"/>
  <c r="M1520" i="1"/>
  <c r="J1520" i="1"/>
  <c r="K1520" i="1"/>
  <c r="L1520" i="1"/>
  <c r="B1521" i="1"/>
  <c r="Q1521" i="1"/>
  <c r="J1521" i="1"/>
  <c r="L1521" i="1"/>
  <c r="M1521" i="1"/>
  <c r="P1521" i="1"/>
  <c r="N1521" i="1"/>
  <c r="O1521" i="1"/>
  <c r="R1521" i="1"/>
  <c r="K1521" i="1"/>
  <c r="B1522" i="1"/>
  <c r="L1522" i="1"/>
  <c r="J1522" i="1"/>
  <c r="M1522" i="1"/>
  <c r="K1522" i="1"/>
  <c r="N1522" i="1"/>
  <c r="R1522" i="1"/>
  <c r="Q1522" i="1"/>
  <c r="O1522" i="1"/>
  <c r="P1522" i="1"/>
  <c r="B1523" i="1"/>
  <c r="Q1523" i="1"/>
  <c r="P1523" i="1"/>
  <c r="O1523" i="1"/>
  <c r="N1523" i="1"/>
  <c r="M1523" i="1"/>
  <c r="L1523" i="1"/>
  <c r="K1523" i="1"/>
  <c r="J1523" i="1"/>
  <c r="R1523" i="1"/>
  <c r="B1524" i="1"/>
  <c r="O1524" i="1"/>
  <c r="P1524" i="1"/>
  <c r="J1524" i="1"/>
  <c r="K1524" i="1"/>
  <c r="L1524" i="1"/>
  <c r="M1524" i="1"/>
  <c r="N1524" i="1"/>
  <c r="Q1524" i="1"/>
  <c r="R1524" i="1"/>
  <c r="B1525" i="1"/>
  <c r="O1525" i="1"/>
  <c r="P1525" i="1"/>
  <c r="J1525" i="1"/>
  <c r="R1525" i="1"/>
  <c r="Q1525" i="1"/>
  <c r="K1525" i="1"/>
  <c r="L1525" i="1"/>
  <c r="M1525" i="1"/>
  <c r="N1525" i="1"/>
  <c r="B1526" i="1"/>
  <c r="O1526" i="1"/>
  <c r="P1526" i="1"/>
  <c r="Q1526" i="1"/>
  <c r="M1526" i="1"/>
  <c r="K1526" i="1"/>
  <c r="L1526" i="1"/>
  <c r="J1526" i="1"/>
  <c r="N1526" i="1"/>
  <c r="R1526" i="1"/>
  <c r="B1527" i="1"/>
  <c r="M1527" i="1"/>
  <c r="L1527" i="1"/>
  <c r="K1527" i="1"/>
  <c r="J1527" i="1"/>
  <c r="O1527" i="1"/>
  <c r="R1527" i="1"/>
  <c r="Q1527" i="1"/>
  <c r="P1527" i="1"/>
  <c r="N1527" i="1"/>
  <c r="B1528" i="1"/>
  <c r="O1528" i="1"/>
  <c r="M1528" i="1"/>
  <c r="L1528" i="1"/>
  <c r="K1528" i="1"/>
  <c r="R1528" i="1"/>
  <c r="Q1528" i="1"/>
  <c r="P1528" i="1"/>
  <c r="J1528" i="1"/>
  <c r="N1528" i="1"/>
  <c r="B1529" i="1"/>
  <c r="L1529" i="1"/>
  <c r="K1529" i="1"/>
  <c r="J1529" i="1"/>
  <c r="M1529" i="1"/>
  <c r="Q1529" i="1"/>
  <c r="P1529" i="1"/>
  <c r="O1529" i="1"/>
  <c r="N1529" i="1"/>
  <c r="R1529" i="1"/>
  <c r="B1530" i="1"/>
  <c r="N1530" i="1"/>
  <c r="Q1530" i="1"/>
  <c r="P1530" i="1"/>
  <c r="O1530" i="1"/>
  <c r="R1530" i="1"/>
  <c r="M1530" i="1"/>
  <c r="L1530" i="1"/>
  <c r="K1530" i="1"/>
  <c r="J1530" i="1"/>
  <c r="B1531" i="1"/>
  <c r="J1531" i="1"/>
  <c r="R1531" i="1"/>
  <c r="K1531" i="1"/>
  <c r="L1531" i="1"/>
  <c r="M1531" i="1"/>
  <c r="N1531" i="1"/>
  <c r="O1531" i="1"/>
  <c r="P1531" i="1"/>
  <c r="Q1531" i="1"/>
  <c r="B1532" i="1"/>
  <c r="N1532" i="1"/>
  <c r="O1532" i="1"/>
  <c r="P1532" i="1"/>
  <c r="Q1532" i="1"/>
  <c r="R1532" i="1"/>
  <c r="J1532" i="1"/>
  <c r="K1532" i="1"/>
  <c r="L1532" i="1"/>
  <c r="M1532" i="1"/>
  <c r="B1533" i="1"/>
  <c r="M1533" i="1"/>
  <c r="N1533" i="1"/>
  <c r="P1533" i="1"/>
  <c r="R1533" i="1"/>
  <c r="Q1533" i="1"/>
  <c r="J1533" i="1"/>
  <c r="O1533" i="1"/>
  <c r="K1533" i="1"/>
  <c r="L1533" i="1"/>
  <c r="B1534" i="1"/>
  <c r="Q1534" i="1"/>
  <c r="J1534" i="1"/>
  <c r="K1534" i="1"/>
  <c r="N1534" i="1"/>
  <c r="R1534" i="1"/>
  <c r="L1534" i="1"/>
  <c r="O1534" i="1"/>
  <c r="P1534" i="1"/>
  <c r="M1534" i="1"/>
  <c r="B1535" i="1"/>
  <c r="R1535" i="1"/>
  <c r="O1535" i="1"/>
  <c r="J1535" i="1"/>
  <c r="K1535" i="1"/>
  <c r="L1535" i="1"/>
  <c r="M1535" i="1"/>
  <c r="N1535" i="1"/>
  <c r="P1535" i="1"/>
  <c r="Q1535" i="1"/>
  <c r="B1536" i="1"/>
  <c r="J1536" i="1"/>
  <c r="K1536" i="1"/>
  <c r="L1536" i="1"/>
  <c r="M1536" i="1"/>
  <c r="N1536" i="1"/>
  <c r="R1536" i="1"/>
  <c r="O1536" i="1"/>
  <c r="P1536" i="1"/>
  <c r="Q1536" i="1"/>
  <c r="B1537" i="1"/>
  <c r="O1537" i="1"/>
  <c r="R1537" i="1"/>
  <c r="J1537" i="1"/>
  <c r="K1537" i="1"/>
  <c r="L1537" i="1"/>
  <c r="M1537" i="1"/>
  <c r="N1537" i="1"/>
  <c r="P1537" i="1"/>
  <c r="Q1537" i="1"/>
  <c r="B1538" i="1"/>
  <c r="J1538" i="1"/>
  <c r="K1538" i="1"/>
  <c r="L1538" i="1"/>
  <c r="N1538" i="1"/>
  <c r="O1538" i="1"/>
  <c r="Q1538" i="1"/>
  <c r="R1538" i="1"/>
  <c r="P1538" i="1"/>
  <c r="M1538" i="1"/>
  <c r="B1539" i="1"/>
  <c r="Q1539" i="1"/>
  <c r="M1539" i="1"/>
  <c r="K1539" i="1"/>
  <c r="O1539" i="1"/>
  <c r="R1539" i="1"/>
  <c r="L1539" i="1"/>
  <c r="N1539" i="1"/>
  <c r="J1539" i="1"/>
  <c r="P1539" i="1"/>
  <c r="B1540" i="1"/>
  <c r="K1540" i="1"/>
  <c r="R1540" i="1"/>
  <c r="O1540" i="1"/>
  <c r="J1540" i="1"/>
  <c r="N1540" i="1"/>
  <c r="Q1540" i="1"/>
  <c r="L1540" i="1"/>
  <c r="P1540" i="1"/>
  <c r="M1540" i="1"/>
  <c r="B1541" i="1"/>
  <c r="P1541" i="1"/>
  <c r="K1541" i="1"/>
  <c r="J1541" i="1"/>
  <c r="N1541" i="1"/>
  <c r="R1541" i="1"/>
  <c r="Q1541" i="1"/>
  <c r="O1541" i="1"/>
  <c r="L1541" i="1"/>
  <c r="M1541" i="1"/>
  <c r="B1542" i="1"/>
  <c r="L1542" i="1"/>
  <c r="K1542" i="1"/>
  <c r="M1542" i="1"/>
  <c r="P1542" i="1"/>
  <c r="N1542" i="1"/>
  <c r="O1542" i="1"/>
  <c r="Q1542" i="1"/>
  <c r="J1542" i="1"/>
  <c r="R1542" i="1"/>
  <c r="B1543" i="1"/>
  <c r="J1543" i="1"/>
  <c r="N1543" i="1"/>
  <c r="L1543" i="1"/>
  <c r="O1543" i="1"/>
  <c r="P1543" i="1"/>
  <c r="R1543" i="1"/>
  <c r="K1543" i="1"/>
  <c r="M1543" i="1"/>
  <c r="Q1543" i="1"/>
  <c r="B1544" i="1"/>
  <c r="L1544" i="1"/>
  <c r="K1544" i="1"/>
  <c r="N1544" i="1"/>
  <c r="J1544" i="1"/>
  <c r="O1544" i="1"/>
  <c r="R1544" i="1"/>
  <c r="Q1544" i="1"/>
  <c r="M1544" i="1"/>
  <c r="P1544" i="1"/>
  <c r="B1545" i="1"/>
  <c r="Q1545" i="1"/>
  <c r="O1545" i="1"/>
  <c r="K1545" i="1"/>
  <c r="M1545" i="1"/>
  <c r="N1545" i="1"/>
  <c r="P1545" i="1"/>
  <c r="J1545" i="1"/>
  <c r="R1545" i="1"/>
  <c r="L1545" i="1"/>
  <c r="B1546" i="1"/>
  <c r="R1546" i="1"/>
  <c r="Q1546" i="1"/>
  <c r="P1546" i="1"/>
  <c r="O1546" i="1"/>
  <c r="N1546" i="1"/>
  <c r="M1546" i="1"/>
  <c r="L1546" i="1"/>
  <c r="K1546" i="1"/>
  <c r="J1546" i="1"/>
  <c r="B1547" i="1"/>
  <c r="O1547" i="1"/>
  <c r="P1547" i="1"/>
  <c r="J1547" i="1"/>
  <c r="Q1547" i="1"/>
  <c r="R1547" i="1"/>
  <c r="K1547" i="1"/>
  <c r="L1547" i="1"/>
  <c r="M1547" i="1"/>
  <c r="N1547" i="1"/>
  <c r="B1548" i="1"/>
  <c r="M1548" i="1"/>
  <c r="L1548" i="1"/>
  <c r="K1548" i="1"/>
  <c r="J1548" i="1"/>
  <c r="R1548" i="1"/>
  <c r="Q1548" i="1"/>
  <c r="P1548" i="1"/>
  <c r="O1548" i="1"/>
  <c r="N1548" i="1"/>
  <c r="B1549" i="1"/>
  <c r="K1549" i="1"/>
  <c r="L1549" i="1"/>
  <c r="M1549" i="1"/>
  <c r="N1549" i="1"/>
  <c r="O1549" i="1"/>
  <c r="P1549" i="1"/>
  <c r="Q1549" i="1"/>
  <c r="R1549" i="1"/>
  <c r="J1549" i="1"/>
  <c r="B1550" i="1"/>
  <c r="M1550" i="1"/>
  <c r="J1550" i="1"/>
  <c r="K1550" i="1"/>
  <c r="L1550" i="1"/>
  <c r="N1550" i="1"/>
  <c r="P1550" i="1"/>
  <c r="O1550" i="1"/>
  <c r="Q1550" i="1"/>
  <c r="R1550" i="1"/>
  <c r="B1551" i="1"/>
  <c r="Q1551" i="1"/>
  <c r="R1551" i="1"/>
  <c r="N1551" i="1"/>
  <c r="J1551" i="1"/>
  <c r="K1551" i="1"/>
  <c r="L1551" i="1"/>
  <c r="M1551" i="1"/>
  <c r="O1551" i="1"/>
  <c r="P1551" i="1"/>
  <c r="B1552" i="1"/>
  <c r="N1552" i="1"/>
  <c r="M1552" i="1"/>
  <c r="K1552" i="1"/>
  <c r="J1552" i="1"/>
  <c r="L1552" i="1"/>
  <c r="R1552" i="1"/>
  <c r="Q1552" i="1"/>
  <c r="P1552" i="1"/>
  <c r="O1552" i="1"/>
  <c r="B1553" i="1"/>
  <c r="K1553" i="1"/>
  <c r="J1553" i="1"/>
  <c r="R1553" i="1"/>
  <c r="Q1553" i="1"/>
  <c r="P1553" i="1"/>
  <c r="O1553" i="1"/>
  <c r="N1553" i="1"/>
  <c r="L1553" i="1"/>
  <c r="M1553" i="1"/>
  <c r="B1554" i="1"/>
  <c r="J1554" i="1"/>
  <c r="M1554" i="1"/>
  <c r="K1554" i="1"/>
  <c r="N1554" i="1"/>
  <c r="O1554" i="1"/>
  <c r="P1554" i="1"/>
  <c r="Q1554" i="1"/>
  <c r="R1554" i="1"/>
  <c r="L1554" i="1"/>
  <c r="B1555" i="1"/>
  <c r="Q1555" i="1"/>
  <c r="R1555" i="1"/>
  <c r="P1555" i="1"/>
  <c r="O1555" i="1"/>
  <c r="J1555" i="1"/>
  <c r="K1555" i="1"/>
  <c r="M1555" i="1"/>
  <c r="N1555" i="1"/>
  <c r="L1555" i="1"/>
  <c r="B1556" i="1"/>
  <c r="J1556" i="1"/>
  <c r="P1556" i="1"/>
  <c r="O1556" i="1"/>
  <c r="N1556" i="1"/>
  <c r="M1556" i="1"/>
  <c r="L1556" i="1"/>
  <c r="R1556" i="1"/>
  <c r="K1556" i="1"/>
  <c r="Q1556" i="1"/>
  <c r="B1557" i="1"/>
  <c r="Q1557" i="1"/>
  <c r="P1557" i="1"/>
  <c r="L1557" i="1"/>
  <c r="O1557" i="1"/>
  <c r="R1557" i="1"/>
  <c r="N1557" i="1"/>
  <c r="J1557" i="1"/>
  <c r="K1557" i="1"/>
  <c r="M1557" i="1"/>
  <c r="B1558" i="1"/>
  <c r="Q1558" i="1"/>
  <c r="L1558" i="1"/>
  <c r="J1558" i="1"/>
  <c r="M1558" i="1"/>
  <c r="R1558" i="1"/>
  <c r="P1558" i="1"/>
  <c r="K1558" i="1"/>
  <c r="N1558" i="1"/>
  <c r="O1558" i="1"/>
  <c r="B1559" i="1"/>
  <c r="K1559" i="1"/>
  <c r="M1559" i="1"/>
  <c r="N1559" i="1"/>
  <c r="O1559" i="1"/>
  <c r="R1559" i="1"/>
  <c r="P1559" i="1"/>
  <c r="L1559" i="1"/>
  <c r="Q1559" i="1"/>
  <c r="J1559" i="1"/>
  <c r="B1560" i="1"/>
  <c r="P1560" i="1"/>
  <c r="N1560" i="1"/>
  <c r="J1560" i="1"/>
  <c r="Q1560" i="1"/>
  <c r="L1560" i="1"/>
  <c r="M1560" i="1"/>
  <c r="R1560" i="1"/>
  <c r="K1560" i="1"/>
  <c r="O1560" i="1"/>
  <c r="B1561" i="1"/>
  <c r="N1561" i="1"/>
  <c r="L1561" i="1"/>
  <c r="J1561" i="1"/>
  <c r="Q1561" i="1"/>
  <c r="P1561" i="1"/>
  <c r="K1561" i="1"/>
  <c r="M1561" i="1"/>
  <c r="R1561" i="1"/>
  <c r="O1561" i="1"/>
  <c r="B1562" i="1"/>
  <c r="M1562" i="1"/>
  <c r="O1562" i="1"/>
  <c r="R1562" i="1"/>
  <c r="K1562" i="1"/>
  <c r="Q1562" i="1"/>
  <c r="J1562" i="1"/>
  <c r="L1562" i="1"/>
  <c r="N1562" i="1"/>
  <c r="P1562" i="1"/>
  <c r="B1563" i="1"/>
  <c r="M1563" i="1"/>
  <c r="L1563" i="1"/>
  <c r="K1563" i="1"/>
  <c r="J1563" i="1"/>
  <c r="Q1563" i="1"/>
  <c r="R1563" i="1"/>
  <c r="P1563" i="1"/>
  <c r="O1563" i="1"/>
  <c r="N1563" i="1"/>
  <c r="B1564" i="1"/>
  <c r="K1564" i="1"/>
  <c r="L1564" i="1"/>
  <c r="M1564" i="1"/>
  <c r="N1564" i="1"/>
  <c r="O1564" i="1"/>
  <c r="P1564" i="1"/>
  <c r="Q1564" i="1"/>
  <c r="J1564" i="1"/>
  <c r="R1564" i="1"/>
  <c r="B1565" i="1"/>
  <c r="J1565" i="1"/>
  <c r="K1565" i="1"/>
  <c r="L1565" i="1"/>
  <c r="N1565" i="1"/>
  <c r="O1565" i="1"/>
  <c r="P1565" i="1"/>
  <c r="Q1565" i="1"/>
  <c r="R1565" i="1"/>
  <c r="M1565" i="1"/>
  <c r="B1566" i="1"/>
  <c r="J1566" i="1"/>
  <c r="L1566" i="1"/>
  <c r="M1566" i="1"/>
  <c r="P1566" i="1"/>
  <c r="N1566" i="1"/>
  <c r="O1566" i="1"/>
  <c r="Q1566" i="1"/>
  <c r="R1566" i="1"/>
  <c r="K1566" i="1"/>
  <c r="B1567" i="1"/>
  <c r="K1567" i="1"/>
  <c r="L1567" i="1"/>
  <c r="M1567" i="1"/>
  <c r="N1567" i="1"/>
  <c r="O1567" i="1"/>
  <c r="P1567" i="1"/>
  <c r="R1567" i="1"/>
  <c r="Q1567" i="1"/>
  <c r="J1567" i="1"/>
  <c r="B1568" i="1"/>
  <c r="J1568" i="1"/>
  <c r="K1568" i="1"/>
  <c r="L1568" i="1"/>
  <c r="M1568" i="1"/>
  <c r="N1568" i="1"/>
  <c r="O1568" i="1"/>
  <c r="P1568" i="1"/>
  <c r="Q1568" i="1"/>
  <c r="R1568" i="1"/>
  <c r="B1569" i="1"/>
  <c r="L1569" i="1"/>
  <c r="J1569" i="1"/>
  <c r="O1569" i="1"/>
  <c r="N1569" i="1"/>
  <c r="K1569" i="1"/>
  <c r="P1569" i="1"/>
  <c r="Q1569" i="1"/>
  <c r="R1569" i="1"/>
  <c r="M1569" i="1"/>
  <c r="B1570" i="1"/>
  <c r="J1570" i="1"/>
  <c r="K1570" i="1"/>
  <c r="L1570" i="1"/>
  <c r="M1570" i="1"/>
  <c r="N1570" i="1"/>
  <c r="O1570" i="1"/>
  <c r="P1570" i="1"/>
  <c r="Q1570" i="1"/>
  <c r="R1570" i="1"/>
  <c r="B1571" i="1"/>
  <c r="J1571" i="1"/>
  <c r="R1571" i="1"/>
  <c r="Q1571" i="1"/>
  <c r="K1571" i="1"/>
  <c r="P1571" i="1"/>
  <c r="O1571" i="1"/>
  <c r="N1571" i="1"/>
  <c r="M1571" i="1"/>
  <c r="L1571" i="1"/>
  <c r="B1572" i="1"/>
  <c r="K1572" i="1"/>
  <c r="L1572" i="1"/>
  <c r="M1572" i="1"/>
  <c r="J1572" i="1"/>
  <c r="O1572" i="1"/>
  <c r="Q1572" i="1"/>
  <c r="N1572" i="1"/>
  <c r="R1572" i="1"/>
  <c r="P1572" i="1"/>
  <c r="B1573" i="1"/>
  <c r="R1573" i="1"/>
  <c r="J1573" i="1"/>
  <c r="L1573" i="1"/>
  <c r="N1573" i="1"/>
  <c r="K1573" i="1"/>
  <c r="M1573" i="1"/>
  <c r="P1573" i="1"/>
  <c r="O1573" i="1"/>
  <c r="Q1573" i="1"/>
  <c r="B1574" i="1"/>
  <c r="J1574" i="1"/>
  <c r="L1574" i="1"/>
  <c r="M1574" i="1"/>
  <c r="N1574" i="1"/>
  <c r="O1574" i="1"/>
  <c r="P1574" i="1"/>
  <c r="K1574" i="1"/>
  <c r="Q1574" i="1"/>
  <c r="R1574" i="1"/>
  <c r="B1575" i="1"/>
  <c r="N1575" i="1"/>
  <c r="K1575" i="1"/>
  <c r="R1575" i="1"/>
  <c r="P1575" i="1"/>
  <c r="L1575" i="1"/>
  <c r="J1575" i="1"/>
  <c r="Q1575" i="1"/>
  <c r="O1575" i="1"/>
  <c r="M1575" i="1"/>
  <c r="B1576" i="1"/>
  <c r="N1576" i="1"/>
  <c r="K1576" i="1"/>
  <c r="Q1576" i="1"/>
  <c r="L1576" i="1"/>
  <c r="O1576" i="1"/>
  <c r="M1576" i="1"/>
  <c r="R1576" i="1"/>
  <c r="P1576" i="1"/>
  <c r="J1576" i="1"/>
  <c r="B1577" i="1"/>
  <c r="O1577" i="1"/>
  <c r="J1577" i="1"/>
  <c r="Q1577" i="1"/>
  <c r="N1577" i="1"/>
  <c r="P1577" i="1"/>
  <c r="R1577" i="1"/>
  <c r="L1577" i="1"/>
  <c r="M1577" i="1"/>
  <c r="K1577" i="1"/>
  <c r="B1578" i="1"/>
  <c r="L1578" i="1"/>
  <c r="N1578" i="1"/>
  <c r="K1578" i="1"/>
  <c r="M1578" i="1"/>
  <c r="O1578" i="1"/>
  <c r="R1578" i="1"/>
  <c r="J1578" i="1"/>
  <c r="P1578" i="1"/>
  <c r="Q1578" i="1"/>
  <c r="B1579" i="1"/>
  <c r="M1579" i="1"/>
  <c r="O1579" i="1"/>
  <c r="L1579" i="1"/>
  <c r="P1579" i="1"/>
  <c r="J1579" i="1"/>
  <c r="R1579" i="1"/>
  <c r="Q1579" i="1"/>
  <c r="K1579" i="1"/>
  <c r="N1579" i="1"/>
  <c r="B1580" i="1"/>
  <c r="R1580" i="1"/>
  <c r="Q1580" i="1"/>
  <c r="P1580" i="1"/>
  <c r="N1580" i="1"/>
  <c r="M1580" i="1"/>
  <c r="L1580" i="1"/>
  <c r="K1580" i="1"/>
  <c r="O1580" i="1"/>
  <c r="J1580" i="1"/>
  <c r="B1581" i="1"/>
  <c r="N1581" i="1"/>
  <c r="M1581" i="1"/>
  <c r="L1581" i="1"/>
  <c r="K1581" i="1"/>
  <c r="J1581" i="1"/>
  <c r="R1581" i="1"/>
  <c r="Q1581" i="1"/>
  <c r="P1581" i="1"/>
  <c r="O1581" i="1"/>
  <c r="B1582" i="1"/>
  <c r="R1582" i="1"/>
  <c r="Q1582" i="1"/>
  <c r="P1582" i="1"/>
  <c r="O1582" i="1"/>
  <c r="N1582" i="1"/>
  <c r="M1582" i="1"/>
  <c r="L1582" i="1"/>
  <c r="K1582" i="1"/>
  <c r="J1582" i="1"/>
  <c r="B1583" i="1"/>
  <c r="N1583" i="1"/>
  <c r="M1583" i="1"/>
  <c r="L1583" i="1"/>
  <c r="K1583" i="1"/>
  <c r="J1583" i="1"/>
  <c r="O1583" i="1"/>
  <c r="P1583" i="1"/>
  <c r="Q1583" i="1"/>
  <c r="R1583" i="1"/>
  <c r="B1584" i="1"/>
  <c r="P1584" i="1"/>
  <c r="M1584" i="1"/>
  <c r="Q1584" i="1"/>
  <c r="R1584" i="1"/>
  <c r="J1584" i="1"/>
  <c r="K1584" i="1"/>
  <c r="L1584" i="1"/>
  <c r="N1584" i="1"/>
  <c r="O1584" i="1"/>
  <c r="B1585" i="1"/>
  <c r="R1585" i="1"/>
  <c r="M1585" i="1"/>
  <c r="P1585" i="1"/>
  <c r="K1585" i="1"/>
  <c r="Q1585" i="1"/>
  <c r="O1585" i="1"/>
  <c r="N1585" i="1"/>
  <c r="L1585" i="1"/>
  <c r="J1585" i="1"/>
  <c r="B1586" i="1"/>
  <c r="J1586" i="1"/>
  <c r="R1586" i="1"/>
  <c r="K1586" i="1"/>
  <c r="Q1586" i="1"/>
  <c r="P1586" i="1"/>
  <c r="O1586" i="1"/>
  <c r="N1586" i="1"/>
  <c r="L1586" i="1"/>
  <c r="M1586" i="1"/>
  <c r="B1587" i="1"/>
  <c r="O1587" i="1"/>
  <c r="P1587" i="1"/>
  <c r="Q1587" i="1"/>
  <c r="M1587" i="1"/>
  <c r="R1587" i="1"/>
  <c r="L1587" i="1"/>
  <c r="K1587" i="1"/>
  <c r="J1587" i="1"/>
  <c r="N1587" i="1"/>
  <c r="B1588" i="1"/>
  <c r="K1588" i="1"/>
  <c r="L1588" i="1"/>
  <c r="M1588" i="1"/>
  <c r="N1588" i="1"/>
  <c r="O1588" i="1"/>
  <c r="P1588" i="1"/>
  <c r="Q1588" i="1"/>
  <c r="R1588" i="1"/>
  <c r="J1588" i="1"/>
  <c r="B1589" i="1"/>
  <c r="L1589" i="1"/>
  <c r="M1589" i="1"/>
  <c r="J1589" i="1"/>
  <c r="N1589" i="1"/>
  <c r="O1589" i="1"/>
  <c r="P1589" i="1"/>
  <c r="Q1589" i="1"/>
  <c r="R1589" i="1"/>
  <c r="K1589" i="1"/>
  <c r="B1590" i="1"/>
  <c r="M1590" i="1"/>
  <c r="J1590" i="1"/>
  <c r="K1590" i="1"/>
  <c r="L1590" i="1"/>
  <c r="O1590" i="1"/>
  <c r="N1590" i="1"/>
  <c r="P1590" i="1"/>
  <c r="Q1590" i="1"/>
  <c r="R1590" i="1"/>
  <c r="B1591" i="1"/>
  <c r="K1591" i="1"/>
  <c r="L1591" i="1"/>
  <c r="M1591" i="1"/>
  <c r="N1591" i="1"/>
  <c r="O1591" i="1"/>
  <c r="P1591" i="1"/>
  <c r="Q1591" i="1"/>
  <c r="R1591" i="1"/>
  <c r="J1591" i="1"/>
  <c r="B1592" i="1"/>
  <c r="L1592" i="1"/>
  <c r="R1592" i="1"/>
  <c r="M1592" i="1"/>
  <c r="N1592" i="1"/>
  <c r="O1592" i="1"/>
  <c r="P1592" i="1"/>
  <c r="Q1592" i="1"/>
  <c r="K1592" i="1"/>
  <c r="J1592" i="1"/>
  <c r="B1593" i="1"/>
  <c r="K1593" i="1"/>
  <c r="J1593" i="1"/>
  <c r="R1593" i="1"/>
  <c r="L1593" i="1"/>
  <c r="Q1593" i="1"/>
  <c r="P1593" i="1"/>
  <c r="O1593" i="1"/>
  <c r="N1593" i="1"/>
  <c r="M1593" i="1"/>
  <c r="B1594" i="1"/>
  <c r="R1594" i="1"/>
  <c r="Q1594" i="1"/>
  <c r="P1594" i="1"/>
  <c r="N1594" i="1"/>
  <c r="M1594" i="1"/>
  <c r="L1594" i="1"/>
  <c r="K1594" i="1"/>
  <c r="J1594" i="1"/>
  <c r="O1594" i="1"/>
  <c r="B1595" i="1"/>
  <c r="O1595" i="1"/>
  <c r="P1595" i="1"/>
  <c r="Q1595" i="1"/>
  <c r="R1595" i="1"/>
  <c r="N1595" i="1"/>
  <c r="M1595" i="1"/>
  <c r="L1595" i="1"/>
  <c r="K1595" i="1"/>
  <c r="J1595" i="1"/>
  <c r="B1596" i="1"/>
  <c r="L1596" i="1"/>
  <c r="N1596" i="1"/>
  <c r="O1596" i="1"/>
  <c r="P1596" i="1"/>
  <c r="Q1596" i="1"/>
  <c r="R1596" i="1"/>
  <c r="M1596" i="1"/>
  <c r="J1596" i="1"/>
  <c r="K1596" i="1"/>
  <c r="B1597" i="1"/>
  <c r="Q1597" i="1"/>
  <c r="R1597" i="1"/>
  <c r="K1597" i="1"/>
  <c r="L1597" i="1"/>
  <c r="M1597" i="1"/>
  <c r="N1597" i="1"/>
  <c r="O1597" i="1"/>
  <c r="P1597" i="1"/>
  <c r="J1597" i="1"/>
  <c r="B1598" i="1"/>
  <c r="J1598" i="1"/>
  <c r="L1598" i="1"/>
  <c r="K1598" i="1"/>
  <c r="M1598" i="1"/>
  <c r="N1598" i="1"/>
  <c r="O1598" i="1"/>
  <c r="P1598" i="1"/>
  <c r="Q1598" i="1"/>
  <c r="R1598" i="1"/>
  <c r="B1599" i="1"/>
  <c r="P1599" i="1"/>
  <c r="Q1599" i="1"/>
  <c r="R1599" i="1"/>
  <c r="J1599" i="1"/>
  <c r="K1599" i="1"/>
  <c r="L1599" i="1"/>
  <c r="M1599" i="1"/>
  <c r="N1599" i="1"/>
  <c r="O1599" i="1"/>
  <c r="B1600" i="1"/>
  <c r="P1600" i="1"/>
  <c r="Q1600" i="1"/>
  <c r="R1600" i="1"/>
  <c r="J1600" i="1"/>
  <c r="K1600" i="1"/>
  <c r="L1600" i="1"/>
  <c r="M1600" i="1"/>
  <c r="N1600" i="1"/>
  <c r="O1600" i="1"/>
  <c r="B1601" i="1"/>
  <c r="K1601" i="1"/>
  <c r="L1601" i="1"/>
  <c r="N1601" i="1"/>
  <c r="O1601" i="1"/>
  <c r="P1601" i="1"/>
  <c r="M1601" i="1"/>
  <c r="Q1601" i="1"/>
  <c r="R1601" i="1"/>
  <c r="J1601" i="1"/>
  <c r="B1602" i="1"/>
  <c r="O1602" i="1"/>
  <c r="R1602" i="1"/>
  <c r="Q1602" i="1"/>
  <c r="P1602" i="1"/>
  <c r="J1602" i="1"/>
  <c r="K1602" i="1"/>
  <c r="L1602" i="1"/>
  <c r="M1602" i="1"/>
  <c r="N1602" i="1"/>
  <c r="B1603" i="1"/>
  <c r="M1603" i="1"/>
  <c r="J1603" i="1"/>
  <c r="K1603" i="1"/>
  <c r="L1603" i="1"/>
  <c r="Q1603" i="1"/>
  <c r="N1603" i="1"/>
  <c r="O1603" i="1"/>
  <c r="P1603" i="1"/>
  <c r="R1603" i="1"/>
  <c r="B1604" i="1"/>
  <c r="K1604" i="1"/>
  <c r="O1604" i="1"/>
  <c r="P1604" i="1"/>
  <c r="Q1604" i="1"/>
  <c r="J1604" i="1"/>
  <c r="L1604" i="1"/>
  <c r="M1604" i="1"/>
  <c r="N1604" i="1"/>
  <c r="R1604" i="1"/>
  <c r="B1605" i="1"/>
  <c r="O1605" i="1"/>
  <c r="R1605" i="1"/>
  <c r="Q1605" i="1"/>
  <c r="P1605" i="1"/>
  <c r="N1605" i="1"/>
  <c r="M1605" i="1"/>
  <c r="L1605" i="1"/>
  <c r="K1605" i="1"/>
  <c r="J1605" i="1"/>
  <c r="B1606" i="1"/>
  <c r="M1606" i="1"/>
  <c r="N1606" i="1"/>
  <c r="O1606" i="1"/>
  <c r="P1606" i="1"/>
  <c r="Q1606" i="1"/>
  <c r="R1606" i="1"/>
  <c r="K1606" i="1"/>
  <c r="J1606" i="1"/>
  <c r="L1606" i="1"/>
  <c r="B1607" i="1"/>
  <c r="J1607" i="1"/>
  <c r="K1607" i="1"/>
  <c r="L1607" i="1"/>
  <c r="N1607" i="1"/>
  <c r="O1607" i="1"/>
  <c r="Q1607" i="1"/>
  <c r="P1607" i="1"/>
  <c r="R1607" i="1"/>
  <c r="M1607" i="1"/>
  <c r="B1608" i="1"/>
  <c r="R1608" i="1"/>
  <c r="N1608" i="1"/>
  <c r="J1608" i="1"/>
  <c r="K1608" i="1"/>
  <c r="L1608" i="1"/>
  <c r="M1608" i="1"/>
  <c r="O1608" i="1"/>
  <c r="P1608" i="1"/>
  <c r="Q1608" i="1"/>
  <c r="B1609" i="1"/>
  <c r="R1609" i="1"/>
  <c r="L1609" i="1"/>
  <c r="J1609" i="1"/>
  <c r="K1609" i="1"/>
  <c r="M1609" i="1"/>
  <c r="N1609" i="1"/>
  <c r="O1609" i="1"/>
  <c r="P1609" i="1"/>
  <c r="Q1609" i="1"/>
  <c r="B1610" i="1"/>
  <c r="R1610" i="1"/>
  <c r="J1610" i="1"/>
  <c r="Q1610" i="1"/>
  <c r="L1610" i="1"/>
  <c r="K1610" i="1"/>
  <c r="M1610" i="1"/>
  <c r="N1610" i="1"/>
  <c r="O1610" i="1"/>
  <c r="P1610" i="1"/>
  <c r="B1611" i="1"/>
  <c r="R1611" i="1"/>
  <c r="Q1611" i="1"/>
  <c r="P1611" i="1"/>
  <c r="O1611" i="1"/>
  <c r="N1611" i="1"/>
  <c r="L1611" i="1"/>
  <c r="K1611" i="1"/>
  <c r="M1611" i="1"/>
  <c r="J1611" i="1"/>
  <c r="B1612" i="1"/>
  <c r="M1612" i="1"/>
  <c r="R1612" i="1"/>
  <c r="O1612" i="1"/>
  <c r="J1612" i="1"/>
  <c r="K1612" i="1"/>
  <c r="L1612" i="1"/>
  <c r="Q1612" i="1"/>
  <c r="N1612" i="1"/>
  <c r="P1612" i="1"/>
  <c r="B1613" i="1"/>
  <c r="M1613" i="1"/>
  <c r="N1613" i="1"/>
  <c r="O1613" i="1"/>
  <c r="P1613" i="1"/>
  <c r="Q1613" i="1"/>
  <c r="R1613" i="1"/>
  <c r="K1613" i="1"/>
  <c r="J1613" i="1"/>
  <c r="L1613" i="1"/>
  <c r="B1614" i="1"/>
  <c r="J1614" i="1"/>
  <c r="O1614" i="1"/>
  <c r="N1614" i="1"/>
  <c r="M1614" i="1"/>
  <c r="L1614" i="1"/>
  <c r="K1614" i="1"/>
  <c r="P1614" i="1"/>
  <c r="R1614" i="1"/>
  <c r="Q1614" i="1"/>
  <c r="B1615" i="1"/>
  <c r="J1615" i="1"/>
  <c r="K1615" i="1"/>
  <c r="L1615" i="1"/>
  <c r="M1615" i="1"/>
  <c r="N1615" i="1"/>
  <c r="O1615" i="1"/>
  <c r="P1615" i="1"/>
  <c r="Q1615" i="1"/>
  <c r="R1615" i="1"/>
  <c r="B1616" i="1"/>
  <c r="K1616" i="1"/>
  <c r="L1616" i="1"/>
  <c r="J1616" i="1"/>
  <c r="M1616" i="1"/>
  <c r="N1616" i="1"/>
  <c r="O1616" i="1"/>
  <c r="P1616" i="1"/>
  <c r="Q1616" i="1"/>
  <c r="R1616" i="1"/>
  <c r="B1617" i="1"/>
  <c r="N1617" i="1"/>
  <c r="O1617" i="1"/>
  <c r="P1617" i="1"/>
  <c r="Q1617" i="1"/>
  <c r="R1617" i="1"/>
  <c r="M1617" i="1"/>
  <c r="J1617" i="1"/>
  <c r="K1617" i="1"/>
  <c r="L1617" i="1"/>
  <c r="B1618" i="1"/>
  <c r="N1618" i="1"/>
  <c r="O1618" i="1"/>
  <c r="M1618" i="1"/>
  <c r="Q1618" i="1"/>
  <c r="P1618" i="1"/>
  <c r="L1618" i="1"/>
  <c r="K1618" i="1"/>
  <c r="J1618" i="1"/>
  <c r="R1618" i="1"/>
  <c r="B1619" i="1"/>
  <c r="J1619" i="1"/>
  <c r="P1619" i="1"/>
  <c r="N1619" i="1"/>
  <c r="M1619" i="1"/>
  <c r="K1619" i="1"/>
  <c r="O1619" i="1"/>
  <c r="L1619" i="1"/>
  <c r="R1619" i="1"/>
  <c r="Q1619" i="1"/>
  <c r="B1620" i="1"/>
  <c r="O1620" i="1"/>
  <c r="P1620" i="1"/>
  <c r="Q1620" i="1"/>
  <c r="R1620" i="1"/>
  <c r="M1620" i="1"/>
  <c r="J1620" i="1"/>
  <c r="K1620" i="1"/>
  <c r="L1620" i="1"/>
  <c r="N1620" i="1"/>
  <c r="B1621" i="1"/>
  <c r="R1621" i="1"/>
  <c r="Q1621" i="1"/>
  <c r="P1621" i="1"/>
  <c r="O1621" i="1"/>
  <c r="N1621" i="1"/>
  <c r="J1621" i="1"/>
  <c r="K1621" i="1"/>
  <c r="L1621" i="1"/>
  <c r="M1621" i="1"/>
  <c r="B1622" i="1"/>
  <c r="M1622" i="1"/>
  <c r="L1622" i="1"/>
  <c r="K1622" i="1"/>
  <c r="J1622" i="1"/>
  <c r="O1622" i="1"/>
  <c r="P1622" i="1"/>
  <c r="Q1622" i="1"/>
  <c r="R1622" i="1"/>
  <c r="N1622" i="1"/>
  <c r="B1623" i="1"/>
  <c r="O1623" i="1"/>
  <c r="R1623" i="1"/>
  <c r="Q1623" i="1"/>
  <c r="P1623" i="1"/>
  <c r="N1623" i="1"/>
  <c r="M1623" i="1"/>
  <c r="J1623" i="1"/>
  <c r="K1623" i="1"/>
  <c r="L1623" i="1"/>
  <c r="F130" i="8"/>
  <c r="F125" i="8"/>
  <c r="F123" i="8"/>
  <c r="A277" i="1"/>
  <c r="B277" i="1"/>
  <c r="A329" i="1"/>
  <c r="B329" i="1"/>
  <c r="J354" i="1"/>
  <c r="B354" i="1"/>
  <c r="A379" i="1"/>
  <c r="B379" i="1"/>
  <c r="A404" i="1"/>
  <c r="B404" i="1"/>
  <c r="A428" i="1"/>
  <c r="B428" i="1"/>
  <c r="M476" i="1"/>
  <c r="B476" i="1"/>
  <c r="A528" i="1"/>
  <c r="B528" i="1"/>
  <c r="A1617" i="1"/>
  <c r="A1577" i="1"/>
  <c r="A1529" i="1"/>
  <c r="A1481" i="1"/>
  <c r="A1457" i="1"/>
  <c r="O1425" i="1"/>
  <c r="P1425" i="1"/>
  <c r="Q1425" i="1"/>
  <c r="J1425" i="1"/>
  <c r="R1425" i="1"/>
  <c r="L1425" i="1"/>
  <c r="M1425" i="1"/>
  <c r="K1425" i="1"/>
  <c r="N1425" i="1"/>
  <c r="A1425" i="1"/>
  <c r="A1584" i="1"/>
  <c r="A1520" i="1"/>
  <c r="A1623" i="1"/>
  <c r="A1615" i="1"/>
  <c r="A1607" i="1"/>
  <c r="A1599" i="1"/>
  <c r="A1591" i="1"/>
  <c r="A1583" i="1"/>
  <c r="A1575" i="1"/>
  <c r="A1567" i="1"/>
  <c r="A1559" i="1"/>
  <c r="A1551" i="1"/>
  <c r="A1543" i="1"/>
  <c r="A1535" i="1"/>
  <c r="A1527" i="1"/>
  <c r="A1519" i="1"/>
  <c r="A1511" i="1"/>
  <c r="A1503" i="1"/>
  <c r="A1495" i="1"/>
  <c r="A1487" i="1"/>
  <c r="A1479" i="1"/>
  <c r="A1471" i="1"/>
  <c r="A1463" i="1"/>
  <c r="A1455" i="1"/>
  <c r="A1447" i="1"/>
  <c r="A1439" i="1"/>
  <c r="A1431" i="1"/>
  <c r="K3010" i="1"/>
  <c r="A1609" i="1"/>
  <c r="A1569" i="1"/>
  <c r="A1521" i="1"/>
  <c r="A1489" i="1"/>
  <c r="A1441" i="1"/>
  <c r="A1600" i="1"/>
  <c r="A1544" i="1"/>
  <c r="A1512" i="1"/>
  <c r="A1480" i="1"/>
  <c r="A1614" i="1"/>
  <c r="A1590" i="1"/>
  <c r="A1558" i="1"/>
  <c r="A1518" i="1"/>
  <c r="A1621" i="1"/>
  <c r="A1613" i="1"/>
  <c r="A1605" i="1"/>
  <c r="A1597" i="1"/>
  <c r="A1589" i="1"/>
  <c r="A1581" i="1"/>
  <c r="A1573" i="1"/>
  <c r="A1565" i="1"/>
  <c r="A1557" i="1"/>
  <c r="A1549" i="1"/>
  <c r="A1541" i="1"/>
  <c r="A1533" i="1"/>
  <c r="A1525" i="1"/>
  <c r="A1517" i="1"/>
  <c r="A1509" i="1"/>
  <c r="A1501" i="1"/>
  <c r="A1493" i="1"/>
  <c r="A1485" i="1"/>
  <c r="A1477" i="1"/>
  <c r="A1469" i="1"/>
  <c r="A1461" i="1"/>
  <c r="A1453" i="1"/>
  <c r="A1445" i="1"/>
  <c r="A1437" i="1"/>
  <c r="A1429" i="1"/>
  <c r="A1585" i="1"/>
  <c r="A1545" i="1"/>
  <c r="A1497" i="1"/>
  <c r="A1433" i="1"/>
  <c r="A1608" i="1"/>
  <c r="A1568" i="1"/>
  <c r="A1528" i="1"/>
  <c r="A1574" i="1"/>
  <c r="A1620" i="1"/>
  <c r="A1612" i="1"/>
  <c r="A1604" i="1"/>
  <c r="A1596" i="1"/>
  <c r="A1588" i="1"/>
  <c r="A1580" i="1"/>
  <c r="A1572" i="1"/>
  <c r="A1564" i="1"/>
  <c r="A1556" i="1"/>
  <c r="A1548" i="1"/>
  <c r="A1540" i="1"/>
  <c r="A1532" i="1"/>
  <c r="A1524" i="1"/>
  <c r="A1516" i="1"/>
  <c r="A1508" i="1"/>
  <c r="A1500" i="1"/>
  <c r="A1492" i="1"/>
  <c r="A1484" i="1"/>
  <c r="A1476" i="1"/>
  <c r="A1468" i="1"/>
  <c r="A1460" i="1"/>
  <c r="A1452" i="1"/>
  <c r="A1444" i="1"/>
  <c r="A1436" i="1"/>
  <c r="A1428" i="1"/>
  <c r="A1593" i="1"/>
  <c r="A1553" i="1"/>
  <c r="A1505" i="1"/>
  <c r="A1473" i="1"/>
  <c r="A1449" i="1"/>
  <c r="A1616" i="1"/>
  <c r="A1576" i="1"/>
  <c r="A1536" i="1"/>
  <c r="A1488" i="1"/>
  <c r="A1622" i="1"/>
  <c r="A1598" i="1"/>
  <c r="A1566" i="1"/>
  <c r="A1550" i="1"/>
  <c r="A1534" i="1"/>
  <c r="A1510" i="1"/>
  <c r="A1494" i="1"/>
  <c r="A1478" i="1"/>
  <c r="A1462" i="1"/>
  <c r="A1446" i="1"/>
  <c r="A1438" i="1"/>
  <c r="K3170" i="1"/>
  <c r="A1619" i="1"/>
  <c r="A1611" i="1"/>
  <c r="A1603" i="1"/>
  <c r="A1595" i="1"/>
  <c r="A1587" i="1"/>
  <c r="A1579" i="1"/>
  <c r="A1571" i="1"/>
  <c r="A1563" i="1"/>
  <c r="A1555" i="1"/>
  <c r="A1547" i="1"/>
  <c r="A1539" i="1"/>
  <c r="A1531" i="1"/>
  <c r="A1523" i="1"/>
  <c r="A1515" i="1"/>
  <c r="A1507" i="1"/>
  <c r="A1499" i="1"/>
  <c r="A1491" i="1"/>
  <c r="A1483" i="1"/>
  <c r="A1475" i="1"/>
  <c r="A1467" i="1"/>
  <c r="A1459" i="1"/>
  <c r="A1451" i="1"/>
  <c r="A1443" i="1"/>
  <c r="A1435" i="1"/>
  <c r="A1427" i="1"/>
  <c r="A1592" i="1"/>
  <c r="A1552" i="1"/>
  <c r="A1504" i="1"/>
  <c r="A1464" i="1"/>
  <c r="A1606" i="1"/>
  <c r="A1582" i="1"/>
  <c r="A1542" i="1"/>
  <c r="A1526" i="1"/>
  <c r="A1502" i="1"/>
  <c r="A1486" i="1"/>
  <c r="A1470" i="1"/>
  <c r="A1454" i="1"/>
  <c r="A1430" i="1"/>
  <c r="A1618" i="1"/>
  <c r="A1610" i="1"/>
  <c r="A1602" i="1"/>
  <c r="A1594" i="1"/>
  <c r="A1586" i="1"/>
  <c r="A1578" i="1"/>
  <c r="A1570" i="1"/>
  <c r="A1562" i="1"/>
  <c r="A1554" i="1"/>
  <c r="A1546" i="1"/>
  <c r="A1538" i="1"/>
  <c r="A1530" i="1"/>
  <c r="A1522" i="1"/>
  <c r="A1514" i="1"/>
  <c r="A1506" i="1"/>
  <c r="A1498" i="1"/>
  <c r="A1490" i="1"/>
  <c r="A1482" i="1"/>
  <c r="A1474" i="1"/>
  <c r="A1466" i="1"/>
  <c r="A1458" i="1"/>
  <c r="A1450" i="1"/>
  <c r="A1442" i="1"/>
  <c r="A1434" i="1"/>
  <c r="N1426" i="1"/>
  <c r="O1426" i="1"/>
  <c r="P1426" i="1"/>
  <c r="Q1426" i="1"/>
  <c r="K1426" i="1"/>
  <c r="L1426" i="1"/>
  <c r="J1426" i="1"/>
  <c r="R1426" i="1"/>
  <c r="M1426" i="1"/>
  <c r="A1426" i="1"/>
  <c r="A1537" i="1"/>
  <c r="A1601" i="1"/>
  <c r="A1561" i="1"/>
  <c r="A1513" i="1"/>
  <c r="A1465" i="1"/>
  <c r="A1560" i="1"/>
  <c r="A1496" i="1"/>
  <c r="A1472" i="1"/>
  <c r="A1456" i="1"/>
  <c r="A1448" i="1"/>
  <c r="A1440" i="1"/>
  <c r="A1432" i="1"/>
  <c r="K197" i="1"/>
  <c r="M197" i="1"/>
  <c r="N197" i="1"/>
  <c r="O197" i="1"/>
  <c r="P197" i="1"/>
  <c r="A197" i="1"/>
  <c r="L197" i="1"/>
  <c r="C198" i="1"/>
  <c r="B198" i="1" s="1"/>
  <c r="J197" i="1"/>
  <c r="Q197" i="1"/>
  <c r="R197" i="1"/>
  <c r="F124" i="8"/>
  <c r="F126" i="8"/>
  <c r="F119" i="8"/>
  <c r="F127" i="8"/>
  <c r="F120" i="8"/>
  <c r="F128" i="8"/>
  <c r="F121" i="8"/>
  <c r="F129" i="8"/>
  <c r="F122" i="8"/>
  <c r="L476" i="1"/>
  <c r="Q476" i="1"/>
  <c r="Q528" i="1"/>
  <c r="N528" i="1"/>
  <c r="M528" i="1"/>
  <c r="L528" i="1"/>
  <c r="K528" i="1"/>
  <c r="J528" i="1"/>
  <c r="P528" i="1"/>
  <c r="K476" i="1"/>
  <c r="J476" i="1"/>
  <c r="A504" i="1"/>
  <c r="N504" i="1"/>
  <c r="O504" i="1"/>
  <c r="M504" i="1"/>
  <c r="L504" i="1"/>
  <c r="K504" i="1"/>
  <c r="J504" i="1"/>
  <c r="Q504" i="1"/>
  <c r="P504" i="1"/>
  <c r="P476" i="1"/>
  <c r="A476" i="1"/>
  <c r="O476" i="1"/>
  <c r="N476" i="1"/>
  <c r="N404" i="1"/>
  <c r="A354" i="1"/>
  <c r="N428" i="1"/>
  <c r="L428" i="1"/>
  <c r="M428" i="1"/>
  <c r="K428" i="1"/>
  <c r="J428" i="1"/>
  <c r="P428" i="1"/>
  <c r="O428" i="1"/>
  <c r="L404" i="1"/>
  <c r="M404" i="1"/>
  <c r="K404" i="1"/>
  <c r="J404" i="1"/>
  <c r="P404" i="1"/>
  <c r="O404" i="1"/>
  <c r="Q379" i="1"/>
  <c r="N379" i="1"/>
  <c r="L379" i="1"/>
  <c r="M379" i="1"/>
  <c r="K379" i="1"/>
  <c r="R379" i="1"/>
  <c r="J379" i="1"/>
  <c r="P379" i="1"/>
  <c r="O379" i="1"/>
  <c r="P354" i="1"/>
  <c r="O354" i="1"/>
  <c r="N354" i="1"/>
  <c r="M354" i="1"/>
  <c r="L354" i="1"/>
  <c r="K354" i="1"/>
  <c r="Q329" i="1"/>
  <c r="N329" i="1"/>
  <c r="L329" i="1"/>
  <c r="M329" i="1"/>
  <c r="K329" i="1"/>
  <c r="R329" i="1"/>
  <c r="J329" i="1"/>
  <c r="P329" i="1"/>
  <c r="O329" i="1"/>
  <c r="Q277" i="1"/>
  <c r="N277" i="1"/>
  <c r="L277" i="1"/>
  <c r="M277" i="1"/>
  <c r="K277" i="1"/>
  <c r="R277" i="1"/>
  <c r="J277" i="1"/>
  <c r="P277" i="1"/>
  <c r="O277" i="1"/>
  <c r="C3158" i="1"/>
  <c r="C3159" i="1"/>
  <c r="C3160" i="1"/>
  <c r="C3161" i="1"/>
  <c r="C3162" i="1"/>
  <c r="C3163" i="1"/>
  <c r="C3164" i="1"/>
  <c r="C3165" i="1"/>
  <c r="C3166" i="1"/>
  <c r="C3167" i="1"/>
  <c r="C3168" i="1"/>
  <c r="C3169" i="1"/>
  <c r="C2989" i="1"/>
  <c r="C2990" i="1"/>
  <c r="C2991" i="1"/>
  <c r="C2992" i="1"/>
  <c r="C2993" i="1"/>
  <c r="C2994" i="1"/>
  <c r="C2995" i="1"/>
  <c r="C2996" i="1"/>
  <c r="C2997" i="1"/>
  <c r="C2998" i="1"/>
  <c r="C2999" i="1"/>
  <c r="C3000" i="1"/>
  <c r="C3001" i="1"/>
  <c r="C3002" i="1"/>
  <c r="C3003" i="1"/>
  <c r="C3004" i="1"/>
  <c r="C3005" i="1"/>
  <c r="C3006" i="1"/>
  <c r="C3007" i="1"/>
  <c r="C3008" i="1"/>
  <c r="C3009" i="1"/>
  <c r="C333" i="1"/>
  <c r="C334" i="1"/>
  <c r="C335" i="1"/>
  <c r="C336" i="1"/>
  <c r="C337" i="1"/>
  <c r="C338" i="1"/>
  <c r="C339" i="1"/>
  <c r="C340" i="1"/>
  <c r="B340" i="1" s="1"/>
  <c r="C341" i="1"/>
  <c r="C342" i="1"/>
  <c r="C343" i="1"/>
  <c r="C344" i="1"/>
  <c r="C345" i="1"/>
  <c r="C346" i="1"/>
  <c r="C347" i="1"/>
  <c r="C348" i="1"/>
  <c r="B348" i="1" s="1"/>
  <c r="C349" i="1"/>
  <c r="B349" i="1" s="1"/>
  <c r="C350" i="1"/>
  <c r="C351" i="1"/>
  <c r="C352" i="1"/>
  <c r="C353" i="1"/>
  <c r="C507" i="1"/>
  <c r="C508" i="1"/>
  <c r="C509" i="1"/>
  <c r="C510" i="1"/>
  <c r="C511" i="1"/>
  <c r="C512" i="1"/>
  <c r="C513" i="1"/>
  <c r="B513" i="1" s="1"/>
  <c r="C514" i="1"/>
  <c r="B514" i="1" s="1"/>
  <c r="C515" i="1"/>
  <c r="C516" i="1"/>
  <c r="C517" i="1"/>
  <c r="B517" i="1" s="1"/>
  <c r="C518" i="1"/>
  <c r="C519" i="1"/>
  <c r="C520" i="1"/>
  <c r="C521" i="1"/>
  <c r="B521" i="1" s="1"/>
  <c r="C522" i="1"/>
  <c r="B522" i="1" s="1"/>
  <c r="C523" i="1"/>
  <c r="B523" i="1" s="1"/>
  <c r="C524" i="1"/>
  <c r="C525" i="1"/>
  <c r="C526" i="1"/>
  <c r="C527" i="1"/>
  <c r="C506" i="1"/>
  <c r="B506" i="1" s="1"/>
  <c r="C483" i="1"/>
  <c r="C484" i="1"/>
  <c r="C485" i="1"/>
  <c r="C486" i="1"/>
  <c r="C487" i="1"/>
  <c r="C488" i="1"/>
  <c r="C489" i="1"/>
  <c r="B489" i="1" s="1"/>
  <c r="C490" i="1"/>
  <c r="C491" i="1"/>
  <c r="B491" i="1" s="1"/>
  <c r="C492" i="1"/>
  <c r="B492" i="1" s="1"/>
  <c r="C493" i="1"/>
  <c r="B493" i="1" s="1"/>
  <c r="C494" i="1"/>
  <c r="C495" i="1"/>
  <c r="C496" i="1"/>
  <c r="C497" i="1"/>
  <c r="B497" i="1" s="1"/>
  <c r="C498" i="1"/>
  <c r="C499" i="1"/>
  <c r="B499" i="1" s="1"/>
  <c r="C500" i="1"/>
  <c r="B500" i="1" s="1"/>
  <c r="C501" i="1"/>
  <c r="C502" i="1"/>
  <c r="C503" i="1"/>
  <c r="C475" i="1"/>
  <c r="R477" i="1"/>
  <c r="Q477" i="1"/>
  <c r="P477" i="1"/>
  <c r="O477" i="1"/>
  <c r="N477" i="1"/>
  <c r="M477" i="1"/>
  <c r="L477" i="1"/>
  <c r="K477" i="1"/>
  <c r="J477" i="1"/>
  <c r="A477" i="1"/>
  <c r="A494" i="1" l="1"/>
  <c r="B494" i="1"/>
  <c r="A518" i="1"/>
  <c r="B518" i="1"/>
  <c r="A343" i="1"/>
  <c r="B343" i="1"/>
  <c r="A333" i="1"/>
  <c r="B333" i="1"/>
  <c r="A350" i="1"/>
  <c r="B350" i="1"/>
  <c r="A525" i="1"/>
  <c r="B525" i="1"/>
  <c r="A496" i="1"/>
  <c r="B496" i="1"/>
  <c r="A345" i="1"/>
  <c r="B345" i="1"/>
  <c r="A519" i="1"/>
  <c r="B519" i="1"/>
  <c r="A341" i="1"/>
  <c r="B341" i="1"/>
  <c r="A515" i="1"/>
  <c r="B515" i="1"/>
  <c r="A484" i="1"/>
  <c r="B484" i="1"/>
  <c r="A508" i="1"/>
  <c r="B508" i="1"/>
  <c r="A483" i="1"/>
  <c r="B483" i="1"/>
  <c r="A503" i="1"/>
  <c r="B503" i="1"/>
  <c r="A527" i="1"/>
  <c r="B527" i="1"/>
  <c r="A352" i="1"/>
  <c r="B352" i="1"/>
  <c r="A526" i="1"/>
  <c r="B526" i="1"/>
  <c r="A342" i="1"/>
  <c r="B342" i="1"/>
  <c r="A516" i="1"/>
  <c r="B516" i="1"/>
  <c r="A490" i="1"/>
  <c r="B490" i="1"/>
  <c r="L339" i="1"/>
  <c r="B339" i="1"/>
  <c r="A475" i="1"/>
  <c r="B475" i="1"/>
  <c r="A501" i="1"/>
  <c r="B501" i="1"/>
  <c r="A498" i="1"/>
  <c r="B498" i="1"/>
  <c r="M338" i="1"/>
  <c r="B338" i="1"/>
  <c r="L347" i="1"/>
  <c r="B347" i="1"/>
  <c r="M346" i="1"/>
  <c r="B346" i="1"/>
  <c r="A488" i="1"/>
  <c r="B488" i="1"/>
  <c r="M512" i="1"/>
  <c r="B512" i="1"/>
  <c r="A337" i="1"/>
  <c r="B337" i="1"/>
  <c r="A507" i="1"/>
  <c r="B507" i="1"/>
  <c r="A502" i="1"/>
  <c r="B502" i="1"/>
  <c r="A524" i="1"/>
  <c r="B524" i="1"/>
  <c r="A495" i="1"/>
  <c r="B495" i="1"/>
  <c r="A487" i="1"/>
  <c r="B487" i="1"/>
  <c r="A511" i="1"/>
  <c r="B511" i="1"/>
  <c r="A336" i="1"/>
  <c r="B336" i="1"/>
  <c r="A353" i="1"/>
  <c r="B353" i="1"/>
  <c r="A351" i="1"/>
  <c r="B351" i="1"/>
  <c r="M520" i="1"/>
  <c r="B520" i="1"/>
  <c r="A344" i="1"/>
  <c r="B344" i="1"/>
  <c r="A486" i="1"/>
  <c r="B486" i="1"/>
  <c r="A510" i="1"/>
  <c r="B510" i="1"/>
  <c r="A335" i="1"/>
  <c r="B335" i="1"/>
  <c r="A485" i="1"/>
  <c r="B485" i="1"/>
  <c r="P509" i="1"/>
  <c r="B509" i="1"/>
  <c r="A334" i="1"/>
  <c r="B334" i="1"/>
  <c r="K3008" i="1"/>
  <c r="K3000" i="1"/>
  <c r="K2992" i="1"/>
  <c r="K3165" i="1"/>
  <c r="K3007" i="1"/>
  <c r="K2999" i="1"/>
  <c r="K2991" i="1"/>
  <c r="K3164" i="1"/>
  <c r="K3006" i="1"/>
  <c r="K2998" i="1"/>
  <c r="K2990" i="1"/>
  <c r="K3163" i="1"/>
  <c r="K3005" i="1"/>
  <c r="K2997" i="1"/>
  <c r="K2989" i="1"/>
  <c r="K3162" i="1"/>
  <c r="K3004" i="1"/>
  <c r="K2996" i="1"/>
  <c r="K3169" i="1"/>
  <c r="K3161" i="1"/>
  <c r="K3003" i="1"/>
  <c r="K2995" i="1"/>
  <c r="K3168" i="1"/>
  <c r="K3160" i="1"/>
  <c r="K3002" i="1"/>
  <c r="K2994" i="1"/>
  <c r="K3167" i="1"/>
  <c r="K3159" i="1"/>
  <c r="K3009" i="1"/>
  <c r="K3001" i="1"/>
  <c r="K2993" i="1"/>
  <c r="K3166" i="1"/>
  <c r="K3158" i="1"/>
  <c r="M198" i="1"/>
  <c r="N198" i="1"/>
  <c r="O198" i="1"/>
  <c r="J198" i="1"/>
  <c r="P198" i="1"/>
  <c r="L198" i="1"/>
  <c r="K198" i="1"/>
  <c r="Q198" i="1"/>
  <c r="A198" i="1"/>
  <c r="R198" i="1"/>
  <c r="C199" i="1"/>
  <c r="B199" i="1" s="1"/>
  <c r="A509" i="1"/>
  <c r="R513" i="1"/>
  <c r="L511" i="1"/>
  <c r="L352" i="1"/>
  <c r="N509" i="1"/>
  <c r="P340" i="1"/>
  <c r="Q339" i="1"/>
  <c r="N334" i="1"/>
  <c r="A347" i="1"/>
  <c r="R346" i="1"/>
  <c r="R338" i="1"/>
  <c r="M526" i="1"/>
  <c r="J346" i="1"/>
  <c r="J338" i="1"/>
  <c r="P348" i="1"/>
  <c r="K521" i="1"/>
  <c r="A339" i="1"/>
  <c r="K353" i="1"/>
  <c r="K345" i="1"/>
  <c r="K337" i="1"/>
  <c r="Q347" i="1"/>
  <c r="M519" i="1"/>
  <c r="L344" i="1"/>
  <c r="L336" i="1"/>
  <c r="P515" i="1"/>
  <c r="N350" i="1"/>
  <c r="M343" i="1"/>
  <c r="M335" i="1"/>
  <c r="O349" i="1"/>
  <c r="O341" i="1"/>
  <c r="M353" i="1"/>
  <c r="N352" i="1"/>
  <c r="O351" i="1"/>
  <c r="P350" i="1"/>
  <c r="Q349" i="1"/>
  <c r="R348" i="1"/>
  <c r="J348" i="1"/>
  <c r="K347" i="1"/>
  <c r="L346" i="1"/>
  <c r="M345" i="1"/>
  <c r="N344" i="1"/>
  <c r="O343" i="1"/>
  <c r="P342" i="1"/>
  <c r="Q341" i="1"/>
  <c r="R340" i="1"/>
  <c r="J340" i="1"/>
  <c r="K339" i="1"/>
  <c r="L338" i="1"/>
  <c r="M337" i="1"/>
  <c r="N336" i="1"/>
  <c r="O335" i="1"/>
  <c r="P334" i="1"/>
  <c r="Q333" i="1"/>
  <c r="N526" i="1"/>
  <c r="R514" i="1"/>
  <c r="L353" i="1"/>
  <c r="M352" i="1"/>
  <c r="N351" i="1"/>
  <c r="O350" i="1"/>
  <c r="P349" i="1"/>
  <c r="Q348" i="1"/>
  <c r="R347" i="1"/>
  <c r="J347" i="1"/>
  <c r="K346" i="1"/>
  <c r="L345" i="1"/>
  <c r="M344" i="1"/>
  <c r="N343" i="1"/>
  <c r="O342" i="1"/>
  <c r="P341" i="1"/>
  <c r="Q340" i="1"/>
  <c r="R339" i="1"/>
  <c r="J339" i="1"/>
  <c r="K338" i="1"/>
  <c r="L337" i="1"/>
  <c r="M336" i="1"/>
  <c r="N335" i="1"/>
  <c r="O334" i="1"/>
  <c r="P333" i="1"/>
  <c r="O333" i="1"/>
  <c r="R521" i="1"/>
  <c r="K513" i="1"/>
  <c r="A338" i="1"/>
  <c r="R353" i="1"/>
  <c r="J353" i="1"/>
  <c r="K352" i="1"/>
  <c r="L351" i="1"/>
  <c r="M350" i="1"/>
  <c r="N349" i="1"/>
  <c r="O348" i="1"/>
  <c r="P347" i="1"/>
  <c r="Q346" i="1"/>
  <c r="R345" i="1"/>
  <c r="J345" i="1"/>
  <c r="K344" i="1"/>
  <c r="L343" i="1"/>
  <c r="M342" i="1"/>
  <c r="N341" i="1"/>
  <c r="O340" i="1"/>
  <c r="P339" i="1"/>
  <c r="Q338" i="1"/>
  <c r="R337" i="1"/>
  <c r="J337" i="1"/>
  <c r="K336" i="1"/>
  <c r="L335" i="1"/>
  <c r="M334" i="1"/>
  <c r="N333" i="1"/>
  <c r="N342" i="1"/>
  <c r="Q353" i="1"/>
  <c r="R352" i="1"/>
  <c r="J352" i="1"/>
  <c r="K351" i="1"/>
  <c r="L350" i="1"/>
  <c r="M349" i="1"/>
  <c r="N348" i="1"/>
  <c r="O347" i="1"/>
  <c r="P346" i="1"/>
  <c r="Q345" i="1"/>
  <c r="R344" i="1"/>
  <c r="J344" i="1"/>
  <c r="K343" i="1"/>
  <c r="L342" i="1"/>
  <c r="M341" i="1"/>
  <c r="N340" i="1"/>
  <c r="O339" i="1"/>
  <c r="P338" i="1"/>
  <c r="Q337" i="1"/>
  <c r="R336" i="1"/>
  <c r="J336" i="1"/>
  <c r="K335" i="1"/>
  <c r="L334" i="1"/>
  <c r="M333" i="1"/>
  <c r="M351" i="1"/>
  <c r="K520" i="1"/>
  <c r="N510" i="1"/>
  <c r="A349" i="1"/>
  <c r="A346" i="1"/>
  <c r="A340" i="1"/>
  <c r="P353" i="1"/>
  <c r="Q352" i="1"/>
  <c r="R351" i="1"/>
  <c r="J351" i="1"/>
  <c r="K350" i="1"/>
  <c r="L349" i="1"/>
  <c r="M348" i="1"/>
  <c r="N347" i="1"/>
  <c r="O346" i="1"/>
  <c r="P345" i="1"/>
  <c r="Q344" i="1"/>
  <c r="R343" i="1"/>
  <c r="J343" i="1"/>
  <c r="K342" i="1"/>
  <c r="L341" i="1"/>
  <c r="M340" i="1"/>
  <c r="N339" i="1"/>
  <c r="O338" i="1"/>
  <c r="P337" i="1"/>
  <c r="Q336" i="1"/>
  <c r="R335" i="1"/>
  <c r="J335" i="1"/>
  <c r="K334" i="1"/>
  <c r="L333" i="1"/>
  <c r="O353" i="1"/>
  <c r="P352" i="1"/>
  <c r="Q351" i="1"/>
  <c r="R350" i="1"/>
  <c r="J350" i="1"/>
  <c r="K349" i="1"/>
  <c r="L348" i="1"/>
  <c r="M347" i="1"/>
  <c r="N346" i="1"/>
  <c r="O345" i="1"/>
  <c r="P344" i="1"/>
  <c r="Q343" i="1"/>
  <c r="R342" i="1"/>
  <c r="J342" i="1"/>
  <c r="K341" i="1"/>
  <c r="L340" i="1"/>
  <c r="M339" i="1"/>
  <c r="N338" i="1"/>
  <c r="O337" i="1"/>
  <c r="P336" i="1"/>
  <c r="Q335" i="1"/>
  <c r="R334" i="1"/>
  <c r="J334" i="1"/>
  <c r="K333" i="1"/>
  <c r="N517" i="1"/>
  <c r="A348" i="1"/>
  <c r="N353" i="1"/>
  <c r="O352" i="1"/>
  <c r="P351" i="1"/>
  <c r="Q350" i="1"/>
  <c r="R349" i="1"/>
  <c r="J349" i="1"/>
  <c r="K348" i="1"/>
  <c r="N345" i="1"/>
  <c r="O344" i="1"/>
  <c r="P343" i="1"/>
  <c r="Q342" i="1"/>
  <c r="R341" i="1"/>
  <c r="J341" i="1"/>
  <c r="K340" i="1"/>
  <c r="N337" i="1"/>
  <c r="O336" i="1"/>
  <c r="P335" i="1"/>
  <c r="Q334" i="1"/>
  <c r="R333" i="1"/>
  <c r="J333" i="1"/>
  <c r="R522" i="1"/>
  <c r="L519" i="1"/>
  <c r="Q514" i="1"/>
  <c r="M510" i="1"/>
  <c r="P524" i="1"/>
  <c r="P498" i="1"/>
  <c r="M527" i="1"/>
  <c r="J522" i="1"/>
  <c r="J514" i="1"/>
  <c r="P516" i="1"/>
  <c r="P508" i="1"/>
  <c r="J521" i="1"/>
  <c r="J513" i="1"/>
  <c r="Q507" i="1"/>
  <c r="N525" i="1"/>
  <c r="L520" i="1"/>
  <c r="Q515" i="1"/>
  <c r="M511" i="1"/>
  <c r="P507" i="1"/>
  <c r="L527" i="1"/>
  <c r="A512" i="1"/>
  <c r="K527" i="1"/>
  <c r="L526" i="1"/>
  <c r="M525" i="1"/>
  <c r="N524" i="1"/>
  <c r="P522" i="1"/>
  <c r="Q521" i="1"/>
  <c r="R520" i="1"/>
  <c r="J520" i="1"/>
  <c r="K519" i="1"/>
  <c r="L518" i="1"/>
  <c r="M517" i="1"/>
  <c r="N516" i="1"/>
  <c r="P514" i="1"/>
  <c r="Q513" i="1"/>
  <c r="R512" i="1"/>
  <c r="J512" i="1"/>
  <c r="K511" i="1"/>
  <c r="L510" i="1"/>
  <c r="M509" i="1"/>
  <c r="N508" i="1"/>
  <c r="A521" i="1"/>
  <c r="R527" i="1"/>
  <c r="J527" i="1"/>
  <c r="K526" i="1"/>
  <c r="L525" i="1"/>
  <c r="M524" i="1"/>
  <c r="N523" i="1"/>
  <c r="P521" i="1"/>
  <c r="Q520" i="1"/>
  <c r="R519" i="1"/>
  <c r="J519" i="1"/>
  <c r="K518" i="1"/>
  <c r="L517" i="1"/>
  <c r="M516" i="1"/>
  <c r="N515" i="1"/>
  <c r="P513" i="1"/>
  <c r="Q512" i="1"/>
  <c r="R511" i="1"/>
  <c r="J511" i="1"/>
  <c r="K510" i="1"/>
  <c r="L509" i="1"/>
  <c r="M508" i="1"/>
  <c r="N507" i="1"/>
  <c r="N518" i="1"/>
  <c r="L512" i="1"/>
  <c r="Q527" i="1"/>
  <c r="R526" i="1"/>
  <c r="J526" i="1"/>
  <c r="K525" i="1"/>
  <c r="L524" i="1"/>
  <c r="M523" i="1"/>
  <c r="N522" i="1"/>
  <c r="P520" i="1"/>
  <c r="Q519" i="1"/>
  <c r="R518" i="1"/>
  <c r="J518" i="1"/>
  <c r="K517" i="1"/>
  <c r="L516" i="1"/>
  <c r="M515" i="1"/>
  <c r="N514" i="1"/>
  <c r="P512" i="1"/>
  <c r="Q511" i="1"/>
  <c r="R510" i="1"/>
  <c r="J510" i="1"/>
  <c r="K509" i="1"/>
  <c r="L508" i="1"/>
  <c r="M507" i="1"/>
  <c r="P523" i="1"/>
  <c r="Q522" i="1"/>
  <c r="M518" i="1"/>
  <c r="A500" i="1"/>
  <c r="P527" i="1"/>
  <c r="Q526" i="1"/>
  <c r="R525" i="1"/>
  <c r="J525" i="1"/>
  <c r="K524" i="1"/>
  <c r="L523" i="1"/>
  <c r="M522" i="1"/>
  <c r="N521" i="1"/>
  <c r="P519" i="1"/>
  <c r="Q518" i="1"/>
  <c r="R517" i="1"/>
  <c r="J517" i="1"/>
  <c r="K516" i="1"/>
  <c r="L515" i="1"/>
  <c r="M514" i="1"/>
  <c r="N513" i="1"/>
  <c r="P511" i="1"/>
  <c r="Q510" i="1"/>
  <c r="R509" i="1"/>
  <c r="J509" i="1"/>
  <c r="K508" i="1"/>
  <c r="L507" i="1"/>
  <c r="Q523" i="1"/>
  <c r="A520" i="1"/>
  <c r="P526" i="1"/>
  <c r="Q525" i="1"/>
  <c r="R524" i="1"/>
  <c r="J524" i="1"/>
  <c r="K523" i="1"/>
  <c r="L522" i="1"/>
  <c r="M521" i="1"/>
  <c r="N520" i="1"/>
  <c r="P518" i="1"/>
  <c r="Q517" i="1"/>
  <c r="R516" i="1"/>
  <c r="J516" i="1"/>
  <c r="K515" i="1"/>
  <c r="L514" i="1"/>
  <c r="M513" i="1"/>
  <c r="N512" i="1"/>
  <c r="P510" i="1"/>
  <c r="Q509" i="1"/>
  <c r="R508" i="1"/>
  <c r="J508" i="1"/>
  <c r="K507" i="1"/>
  <c r="K512" i="1"/>
  <c r="A513" i="1"/>
  <c r="N527" i="1"/>
  <c r="P525" i="1"/>
  <c r="Q524" i="1"/>
  <c r="R523" i="1"/>
  <c r="J523" i="1"/>
  <c r="K522" i="1"/>
  <c r="L521" i="1"/>
  <c r="N519" i="1"/>
  <c r="P517" i="1"/>
  <c r="Q516" i="1"/>
  <c r="R515" i="1"/>
  <c r="J515" i="1"/>
  <c r="K514" i="1"/>
  <c r="L513" i="1"/>
  <c r="N511" i="1"/>
  <c r="Q508" i="1"/>
  <c r="R507" i="1"/>
  <c r="J507" i="1"/>
  <c r="A523" i="1"/>
  <c r="A522" i="1"/>
  <c r="A514" i="1"/>
  <c r="A517" i="1"/>
  <c r="N475" i="1"/>
  <c r="M475" i="1"/>
  <c r="L475" i="1"/>
  <c r="A489" i="1"/>
  <c r="J475" i="1"/>
  <c r="R475" i="1"/>
  <c r="A497" i="1"/>
  <c r="A492" i="1"/>
  <c r="K503" i="1"/>
  <c r="Q475" i="1"/>
  <c r="L502" i="1"/>
  <c r="P475" i="1"/>
  <c r="A491" i="1"/>
  <c r="N500" i="1"/>
  <c r="O475" i="1"/>
  <c r="O499" i="1"/>
  <c r="Q483" i="1"/>
  <c r="R503" i="1"/>
  <c r="J503" i="1"/>
  <c r="K502" i="1"/>
  <c r="L501" i="1"/>
  <c r="M500" i="1"/>
  <c r="N499" i="1"/>
  <c r="O498" i="1"/>
  <c r="P483" i="1"/>
  <c r="M501" i="1"/>
  <c r="Q503" i="1"/>
  <c r="R502" i="1"/>
  <c r="J502" i="1"/>
  <c r="K501" i="1"/>
  <c r="L500" i="1"/>
  <c r="M499" i="1"/>
  <c r="N498" i="1"/>
  <c r="O483" i="1"/>
  <c r="P503" i="1"/>
  <c r="Q502" i="1"/>
  <c r="R501" i="1"/>
  <c r="J501" i="1"/>
  <c r="K500" i="1"/>
  <c r="L499" i="1"/>
  <c r="M498" i="1"/>
  <c r="N483" i="1"/>
  <c r="K475" i="1"/>
  <c r="A499" i="1"/>
  <c r="O503" i="1"/>
  <c r="P502" i="1"/>
  <c r="Q501" i="1"/>
  <c r="R500" i="1"/>
  <c r="J500" i="1"/>
  <c r="K499" i="1"/>
  <c r="L498" i="1"/>
  <c r="M483" i="1"/>
  <c r="N503" i="1"/>
  <c r="O502" i="1"/>
  <c r="P501" i="1"/>
  <c r="Q500" i="1"/>
  <c r="R499" i="1"/>
  <c r="J499" i="1"/>
  <c r="K498" i="1"/>
  <c r="L483" i="1"/>
  <c r="M503" i="1"/>
  <c r="N502" i="1"/>
  <c r="O501" i="1"/>
  <c r="P500" i="1"/>
  <c r="Q499" i="1"/>
  <c r="R498" i="1"/>
  <c r="J498" i="1"/>
  <c r="K483" i="1"/>
  <c r="L503" i="1"/>
  <c r="M502" i="1"/>
  <c r="N501" i="1"/>
  <c r="O500" i="1"/>
  <c r="P499" i="1"/>
  <c r="Q498" i="1"/>
  <c r="R483" i="1"/>
  <c r="J483" i="1"/>
  <c r="A493" i="1"/>
  <c r="P199" i="1" l="1"/>
  <c r="Q199" i="1"/>
  <c r="R199" i="1"/>
  <c r="A199" i="1"/>
  <c r="L199" i="1"/>
  <c r="O199" i="1"/>
  <c r="K199" i="1"/>
  <c r="M199" i="1"/>
  <c r="J199" i="1"/>
  <c r="N199" i="1"/>
  <c r="C455" i="1"/>
  <c r="C456" i="1"/>
  <c r="C457" i="1"/>
  <c r="C458" i="1"/>
  <c r="C459" i="1"/>
  <c r="C460" i="1"/>
  <c r="C461" i="1"/>
  <c r="C462" i="1"/>
  <c r="C463" i="1"/>
  <c r="C464" i="1"/>
  <c r="C465" i="1"/>
  <c r="C466" i="1"/>
  <c r="C467" i="1"/>
  <c r="N467" i="1" s="1"/>
  <c r="C468" i="1"/>
  <c r="C469" i="1"/>
  <c r="C470" i="1"/>
  <c r="C471" i="1"/>
  <c r="C472" i="1"/>
  <c r="C473" i="1"/>
  <c r="C474" i="1"/>
  <c r="C454" i="1"/>
  <c r="B454" i="1" s="1"/>
  <c r="K453" i="1"/>
  <c r="M485" i="1"/>
  <c r="Q490" i="1"/>
  <c r="N494" i="1"/>
  <c r="M495" i="1"/>
  <c r="K485" i="1"/>
  <c r="P485" i="1"/>
  <c r="Q485" i="1"/>
  <c r="M491" i="1"/>
  <c r="N491" i="1"/>
  <c r="O491" i="1"/>
  <c r="P491" i="1"/>
  <c r="M493" i="1"/>
  <c r="C407" i="1"/>
  <c r="C408" i="1"/>
  <c r="C409" i="1"/>
  <c r="C410" i="1"/>
  <c r="C411" i="1"/>
  <c r="C412" i="1"/>
  <c r="C413" i="1"/>
  <c r="C414" i="1"/>
  <c r="C415" i="1"/>
  <c r="C416" i="1"/>
  <c r="B416" i="1" s="1"/>
  <c r="C417" i="1"/>
  <c r="C418" i="1"/>
  <c r="C419" i="1"/>
  <c r="C420" i="1"/>
  <c r="C421" i="1"/>
  <c r="C422" i="1"/>
  <c r="C423" i="1"/>
  <c r="B423" i="1" s="1"/>
  <c r="C424" i="1"/>
  <c r="B424" i="1" s="1"/>
  <c r="C425" i="1"/>
  <c r="C426" i="1"/>
  <c r="C427" i="1"/>
  <c r="C383" i="1"/>
  <c r="B383" i="1" s="1"/>
  <c r="C398" i="1"/>
  <c r="C399" i="1"/>
  <c r="C400" i="1"/>
  <c r="C401" i="1"/>
  <c r="C402" i="1"/>
  <c r="C403" i="1"/>
  <c r="J357" i="1"/>
  <c r="K357" i="1"/>
  <c r="L357" i="1"/>
  <c r="M357" i="1"/>
  <c r="N357" i="1"/>
  <c r="O357" i="1"/>
  <c r="P357" i="1"/>
  <c r="Q357" i="1"/>
  <c r="R357" i="1"/>
  <c r="C373" i="1"/>
  <c r="B373" i="1" s="1"/>
  <c r="C374" i="1"/>
  <c r="C375" i="1"/>
  <c r="B375" i="1" s="1"/>
  <c r="C376" i="1"/>
  <c r="C377" i="1"/>
  <c r="B377" i="1" s="1"/>
  <c r="C378" i="1"/>
  <c r="A357" i="1"/>
  <c r="J330" i="1"/>
  <c r="K330" i="1"/>
  <c r="L330" i="1"/>
  <c r="M330" i="1"/>
  <c r="N330" i="1"/>
  <c r="O330" i="1"/>
  <c r="P330" i="1"/>
  <c r="Q330" i="1"/>
  <c r="R330" i="1"/>
  <c r="C323" i="1"/>
  <c r="C324" i="1"/>
  <c r="C325" i="1"/>
  <c r="B325" i="1" s="1"/>
  <c r="C326" i="1"/>
  <c r="C327" i="1"/>
  <c r="C328" i="1"/>
  <c r="B328" i="1" s="1"/>
  <c r="C308" i="1"/>
  <c r="B308" i="1" s="1"/>
  <c r="C256" i="1"/>
  <c r="B256" i="1" s="1"/>
  <c r="C271" i="1"/>
  <c r="B271" i="1" s="1"/>
  <c r="C272" i="1"/>
  <c r="B272" i="1" s="1"/>
  <c r="C273" i="1"/>
  <c r="C274" i="1"/>
  <c r="C275" i="1"/>
  <c r="C276" i="1"/>
  <c r="A273" i="1" l="1"/>
  <c r="B273" i="1"/>
  <c r="A376" i="1"/>
  <c r="B376" i="1"/>
  <c r="J463" i="1"/>
  <c r="B463" i="1"/>
  <c r="A417" i="1"/>
  <c r="B417" i="1"/>
  <c r="L461" i="1"/>
  <c r="B461" i="1"/>
  <c r="Q456" i="1"/>
  <c r="B456" i="1"/>
  <c r="A427" i="1"/>
  <c r="B427" i="1"/>
  <c r="Q464" i="1"/>
  <c r="B464" i="1"/>
  <c r="L378" i="1"/>
  <c r="B378" i="1"/>
  <c r="A374" i="1"/>
  <c r="B374" i="1"/>
  <c r="A418" i="1"/>
  <c r="B418" i="1"/>
  <c r="A324" i="1"/>
  <c r="B324" i="1"/>
  <c r="A274" i="1"/>
  <c r="B274" i="1"/>
  <c r="P465" i="1"/>
  <c r="B465" i="1"/>
  <c r="A426" i="1"/>
  <c r="B426" i="1"/>
  <c r="A422" i="1"/>
  <c r="B422" i="1"/>
  <c r="P473" i="1"/>
  <c r="B473" i="1"/>
  <c r="O402" i="1"/>
  <c r="B402" i="1"/>
  <c r="A275" i="1"/>
  <c r="B275" i="1"/>
  <c r="K462" i="1"/>
  <c r="B462" i="1"/>
  <c r="A327" i="1"/>
  <c r="B327" i="1"/>
  <c r="P326" i="1"/>
  <c r="B326" i="1"/>
  <c r="P457" i="1"/>
  <c r="B457" i="1"/>
  <c r="A411" i="1"/>
  <c r="B411" i="1"/>
  <c r="J471" i="1"/>
  <c r="B471" i="1"/>
  <c r="P401" i="1"/>
  <c r="B401" i="1"/>
  <c r="A410" i="1"/>
  <c r="B410" i="1"/>
  <c r="K470" i="1"/>
  <c r="B470" i="1"/>
  <c r="N459" i="1"/>
  <c r="B459" i="1"/>
  <c r="J455" i="1"/>
  <c r="B455" i="1"/>
  <c r="A415" i="1"/>
  <c r="B415" i="1"/>
  <c r="A414" i="1"/>
  <c r="B414" i="1"/>
  <c r="O474" i="1"/>
  <c r="B474" i="1"/>
  <c r="L413" i="1"/>
  <c r="B413" i="1"/>
  <c r="M412" i="1"/>
  <c r="B412" i="1"/>
  <c r="A400" i="1"/>
  <c r="B400" i="1"/>
  <c r="P409" i="1"/>
  <c r="B409" i="1"/>
  <c r="L469" i="1"/>
  <c r="B469" i="1"/>
  <c r="A425" i="1"/>
  <c r="B425" i="1"/>
  <c r="M460" i="1"/>
  <c r="B460" i="1"/>
  <c r="L421" i="1"/>
  <c r="B421" i="1"/>
  <c r="M420" i="1"/>
  <c r="B420" i="1"/>
  <c r="O458" i="1"/>
  <c r="B458" i="1"/>
  <c r="A419" i="1"/>
  <c r="B419" i="1"/>
  <c r="Q472" i="1"/>
  <c r="B472" i="1"/>
  <c r="A399" i="1"/>
  <c r="B399" i="1"/>
  <c r="A408" i="1"/>
  <c r="B408" i="1"/>
  <c r="M468" i="1"/>
  <c r="B468" i="1"/>
  <c r="O466" i="1"/>
  <c r="B466" i="1"/>
  <c r="K323" i="1"/>
  <c r="B323" i="1"/>
  <c r="A403" i="1"/>
  <c r="B403" i="1"/>
  <c r="A276" i="1"/>
  <c r="B276" i="1"/>
  <c r="A398" i="1"/>
  <c r="B398" i="1"/>
  <c r="A407" i="1"/>
  <c r="B407" i="1"/>
  <c r="A256" i="1"/>
  <c r="L256" i="1"/>
  <c r="M256" i="1"/>
  <c r="N256" i="1"/>
  <c r="O256" i="1"/>
  <c r="P256" i="1"/>
  <c r="Q256" i="1"/>
  <c r="J256" i="1"/>
  <c r="R256" i="1"/>
  <c r="K256" i="1"/>
  <c r="A472" i="1"/>
  <c r="O463" i="1"/>
  <c r="A464" i="1"/>
  <c r="L459" i="1"/>
  <c r="O457" i="1"/>
  <c r="O473" i="1"/>
  <c r="O472" i="1"/>
  <c r="P470" i="1"/>
  <c r="K468" i="1"/>
  <c r="M467" i="1"/>
  <c r="Q463" i="1"/>
  <c r="Q461" i="1"/>
  <c r="P472" i="1"/>
  <c r="J470" i="1"/>
  <c r="J468" i="1"/>
  <c r="P463" i="1"/>
  <c r="K461" i="1"/>
  <c r="K459" i="1"/>
  <c r="A460" i="1"/>
  <c r="Q471" i="1"/>
  <c r="Q469" i="1"/>
  <c r="L467" i="1"/>
  <c r="R462" i="1"/>
  <c r="R460" i="1"/>
  <c r="P456" i="1"/>
  <c r="R469" i="1"/>
  <c r="J461" i="1"/>
  <c r="P471" i="1"/>
  <c r="K469" i="1"/>
  <c r="K467" i="1"/>
  <c r="Q462" i="1"/>
  <c r="L460" i="1"/>
  <c r="O456" i="1"/>
  <c r="A468" i="1"/>
  <c r="O471" i="1"/>
  <c r="J469" i="1"/>
  <c r="O465" i="1"/>
  <c r="P462" i="1"/>
  <c r="K460" i="1"/>
  <c r="Q455" i="1"/>
  <c r="A456" i="1"/>
  <c r="R470" i="1"/>
  <c r="R468" i="1"/>
  <c r="P464" i="1"/>
  <c r="J462" i="1"/>
  <c r="J460" i="1"/>
  <c r="P455" i="1"/>
  <c r="Q470" i="1"/>
  <c r="L468" i="1"/>
  <c r="O464" i="1"/>
  <c r="R461" i="1"/>
  <c r="M459" i="1"/>
  <c r="O455" i="1"/>
  <c r="N474" i="1"/>
  <c r="N473" i="1"/>
  <c r="N466" i="1"/>
  <c r="N457" i="1"/>
  <c r="L474" i="1"/>
  <c r="M473" i="1"/>
  <c r="N472" i="1"/>
  <c r="L466" i="1"/>
  <c r="N464" i="1"/>
  <c r="L458" i="1"/>
  <c r="P496" i="1"/>
  <c r="K488" i="1"/>
  <c r="A471" i="1"/>
  <c r="A467" i="1"/>
  <c r="A463" i="1"/>
  <c r="A459" i="1"/>
  <c r="A455" i="1"/>
  <c r="K474" i="1"/>
  <c r="L473" i="1"/>
  <c r="M472" i="1"/>
  <c r="N471" i="1"/>
  <c r="O470" i="1"/>
  <c r="P469" i="1"/>
  <c r="Q468" i="1"/>
  <c r="R467" i="1"/>
  <c r="J467" i="1"/>
  <c r="K466" i="1"/>
  <c r="L465" i="1"/>
  <c r="M464" i="1"/>
  <c r="N463" i="1"/>
  <c r="O462" i="1"/>
  <c r="P461" i="1"/>
  <c r="Q460" i="1"/>
  <c r="R459" i="1"/>
  <c r="J459" i="1"/>
  <c r="K458" i="1"/>
  <c r="L457" i="1"/>
  <c r="M456" i="1"/>
  <c r="N455" i="1"/>
  <c r="M458" i="1"/>
  <c r="K496" i="1"/>
  <c r="J488" i="1"/>
  <c r="R474" i="1"/>
  <c r="J474" i="1"/>
  <c r="K473" i="1"/>
  <c r="L472" i="1"/>
  <c r="M471" i="1"/>
  <c r="N470" i="1"/>
  <c r="O469" i="1"/>
  <c r="P468" i="1"/>
  <c r="Q467" i="1"/>
  <c r="R466" i="1"/>
  <c r="J466" i="1"/>
  <c r="K465" i="1"/>
  <c r="L464" i="1"/>
  <c r="M463" i="1"/>
  <c r="N462" i="1"/>
  <c r="O461" i="1"/>
  <c r="P460" i="1"/>
  <c r="Q459" i="1"/>
  <c r="R458" i="1"/>
  <c r="J458" i="1"/>
  <c r="K457" i="1"/>
  <c r="L456" i="1"/>
  <c r="M455" i="1"/>
  <c r="N458" i="1"/>
  <c r="M457" i="1"/>
  <c r="N456" i="1"/>
  <c r="A474" i="1"/>
  <c r="A470" i="1"/>
  <c r="A466" i="1"/>
  <c r="A462" i="1"/>
  <c r="A458" i="1"/>
  <c r="Q474" i="1"/>
  <c r="R473" i="1"/>
  <c r="J473" i="1"/>
  <c r="K472" i="1"/>
  <c r="L471" i="1"/>
  <c r="M470" i="1"/>
  <c r="N469" i="1"/>
  <c r="O468" i="1"/>
  <c r="P467" i="1"/>
  <c r="Q466" i="1"/>
  <c r="R465" i="1"/>
  <c r="J465" i="1"/>
  <c r="K464" i="1"/>
  <c r="L463" i="1"/>
  <c r="M462" i="1"/>
  <c r="N461" i="1"/>
  <c r="O460" i="1"/>
  <c r="P459" i="1"/>
  <c r="Q458" i="1"/>
  <c r="R457" i="1"/>
  <c r="J457" i="1"/>
  <c r="K456" i="1"/>
  <c r="L455" i="1"/>
  <c r="M466" i="1"/>
  <c r="N465" i="1"/>
  <c r="N488" i="1"/>
  <c r="M465" i="1"/>
  <c r="P474" i="1"/>
  <c r="Q473" i="1"/>
  <c r="R472" i="1"/>
  <c r="J472" i="1"/>
  <c r="K471" i="1"/>
  <c r="L470" i="1"/>
  <c r="M469" i="1"/>
  <c r="N468" i="1"/>
  <c r="O467" i="1"/>
  <c r="P466" i="1"/>
  <c r="Q465" i="1"/>
  <c r="R464" i="1"/>
  <c r="J464" i="1"/>
  <c r="K463" i="1"/>
  <c r="L462" i="1"/>
  <c r="M461" i="1"/>
  <c r="N460" i="1"/>
  <c r="O459" i="1"/>
  <c r="P458" i="1"/>
  <c r="Q457" i="1"/>
  <c r="R456" i="1"/>
  <c r="J456" i="1"/>
  <c r="K455" i="1"/>
  <c r="M474" i="1"/>
  <c r="A473" i="1"/>
  <c r="A469" i="1"/>
  <c r="A465" i="1"/>
  <c r="A461" i="1"/>
  <c r="A457" i="1"/>
  <c r="R471" i="1"/>
  <c r="R463" i="1"/>
  <c r="R455" i="1"/>
  <c r="M494" i="1"/>
  <c r="P493" i="1"/>
  <c r="O485" i="1"/>
  <c r="N493" i="1"/>
  <c r="N485" i="1"/>
  <c r="L493" i="1"/>
  <c r="K493" i="1"/>
  <c r="P486" i="1"/>
  <c r="O486" i="1"/>
  <c r="L492" i="1"/>
  <c r="R487" i="1"/>
  <c r="Q495" i="1"/>
  <c r="L487" i="1"/>
  <c r="J487" i="1"/>
  <c r="Q484" i="1"/>
  <c r="Q453" i="1"/>
  <c r="N492" i="1"/>
  <c r="P488" i="1"/>
  <c r="R484" i="1"/>
  <c r="R453" i="1"/>
  <c r="J453" i="1"/>
  <c r="R496" i="1"/>
  <c r="K492" i="1"/>
  <c r="M488" i="1"/>
  <c r="O484" i="1"/>
  <c r="P453" i="1"/>
  <c r="Q496" i="1"/>
  <c r="L488" i="1"/>
  <c r="J484" i="1"/>
  <c r="O453" i="1"/>
  <c r="A453" i="1"/>
  <c r="N453" i="1"/>
  <c r="M453" i="1"/>
  <c r="J496" i="1"/>
  <c r="Q492" i="1"/>
  <c r="L453" i="1"/>
  <c r="O492" i="1"/>
  <c r="R488" i="1"/>
  <c r="R497" i="1"/>
  <c r="R495" i="1"/>
  <c r="M492" i="1"/>
  <c r="P490" i="1"/>
  <c r="Q486" i="1"/>
  <c r="R489" i="1"/>
  <c r="J497" i="1"/>
  <c r="L495" i="1"/>
  <c r="Q487" i="1"/>
  <c r="K495" i="1"/>
  <c r="R492" i="1"/>
  <c r="J492" i="1"/>
  <c r="P487" i="1"/>
  <c r="M486" i="1"/>
  <c r="P484" i="1"/>
  <c r="Q497" i="1"/>
  <c r="J495" i="1"/>
  <c r="O487" i="1"/>
  <c r="P492" i="1"/>
  <c r="N487" i="1"/>
  <c r="L484" i="1"/>
  <c r="P497" i="1"/>
  <c r="O490" i="1"/>
  <c r="N490" i="1"/>
  <c r="N497" i="1"/>
  <c r="O496" i="1"/>
  <c r="P495" i="1"/>
  <c r="R493" i="1"/>
  <c r="J493" i="1"/>
  <c r="L491" i="1"/>
  <c r="M490" i="1"/>
  <c r="K486" i="1"/>
  <c r="M497" i="1"/>
  <c r="N496" i="1"/>
  <c r="O495" i="1"/>
  <c r="Q493" i="1"/>
  <c r="K491" i="1"/>
  <c r="L490" i="1"/>
  <c r="J486" i="1"/>
  <c r="O497" i="1"/>
  <c r="L497" i="1"/>
  <c r="M496" i="1"/>
  <c r="N495" i="1"/>
  <c r="R491" i="1"/>
  <c r="K490" i="1"/>
  <c r="J491" i="1"/>
  <c r="K497" i="1"/>
  <c r="L496" i="1"/>
  <c r="O493" i="1"/>
  <c r="Q491" i="1"/>
  <c r="R490" i="1"/>
  <c r="J490" i="1"/>
  <c r="R486" i="1"/>
  <c r="M487" i="1"/>
  <c r="N486" i="1"/>
  <c r="K487" i="1"/>
  <c r="L486" i="1"/>
  <c r="L494" i="1"/>
  <c r="Q489" i="1"/>
  <c r="K494" i="1"/>
  <c r="P489" i="1"/>
  <c r="R494" i="1"/>
  <c r="J494" i="1"/>
  <c r="O489" i="1"/>
  <c r="Q494" i="1"/>
  <c r="M489" i="1"/>
  <c r="P494" i="1"/>
  <c r="L489" i="1"/>
  <c r="O494" i="1"/>
  <c r="K489" i="1"/>
  <c r="J489" i="1"/>
  <c r="Q488" i="1"/>
  <c r="L485" i="1"/>
  <c r="M484" i="1"/>
  <c r="N489" i="1"/>
  <c r="O488" i="1"/>
  <c r="R485" i="1"/>
  <c r="J485" i="1"/>
  <c r="K484" i="1"/>
  <c r="N484" i="1"/>
  <c r="Q423" i="1"/>
  <c r="A373" i="1"/>
  <c r="M427" i="1"/>
  <c r="P423" i="1"/>
  <c r="L420" i="1"/>
  <c r="P415" i="1"/>
  <c r="M411" i="1"/>
  <c r="L411" i="1"/>
  <c r="M419" i="1"/>
  <c r="R414" i="1"/>
  <c r="A412" i="1"/>
  <c r="L427" i="1"/>
  <c r="R422" i="1"/>
  <c r="L419" i="1"/>
  <c r="Q414" i="1"/>
  <c r="N426" i="1"/>
  <c r="Q422" i="1"/>
  <c r="N418" i="1"/>
  <c r="J414" i="1"/>
  <c r="N410" i="1"/>
  <c r="M426" i="1"/>
  <c r="J422" i="1"/>
  <c r="M418" i="1"/>
  <c r="R413" i="1"/>
  <c r="M410" i="1"/>
  <c r="O425" i="1"/>
  <c r="R421" i="1"/>
  <c r="O417" i="1"/>
  <c r="K413" i="1"/>
  <c r="O409" i="1"/>
  <c r="K412" i="1"/>
  <c r="A421" i="1"/>
  <c r="N425" i="1"/>
  <c r="K421" i="1"/>
  <c r="N417" i="1"/>
  <c r="J413" i="1"/>
  <c r="N409" i="1"/>
  <c r="P424" i="1"/>
  <c r="J421" i="1"/>
  <c r="Q415" i="1"/>
  <c r="L412" i="1"/>
  <c r="Q407" i="1"/>
  <c r="K420" i="1"/>
  <c r="P407" i="1"/>
  <c r="A424" i="1"/>
  <c r="K427" i="1"/>
  <c r="L426" i="1"/>
  <c r="M425" i="1"/>
  <c r="N424" i="1"/>
  <c r="O423" i="1"/>
  <c r="P422" i="1"/>
  <c r="Q421" i="1"/>
  <c r="R420" i="1"/>
  <c r="J420" i="1"/>
  <c r="K419" i="1"/>
  <c r="L418" i="1"/>
  <c r="M417" i="1"/>
  <c r="N416" i="1"/>
  <c r="O415" i="1"/>
  <c r="P414" i="1"/>
  <c r="Q413" i="1"/>
  <c r="R412" i="1"/>
  <c r="J412" i="1"/>
  <c r="K411" i="1"/>
  <c r="L410" i="1"/>
  <c r="M409" i="1"/>
  <c r="N408" i="1"/>
  <c r="O407" i="1"/>
  <c r="P408" i="1"/>
  <c r="O416" i="1"/>
  <c r="O408" i="1"/>
  <c r="A420" i="1"/>
  <c r="R427" i="1"/>
  <c r="J427" i="1"/>
  <c r="K426" i="1"/>
  <c r="L425" i="1"/>
  <c r="M424" i="1"/>
  <c r="N423" i="1"/>
  <c r="O422" i="1"/>
  <c r="P421" i="1"/>
  <c r="Q420" i="1"/>
  <c r="R419" i="1"/>
  <c r="J419" i="1"/>
  <c r="K418" i="1"/>
  <c r="L417" i="1"/>
  <c r="M416" i="1"/>
  <c r="N415" i="1"/>
  <c r="O414" i="1"/>
  <c r="P413" i="1"/>
  <c r="Q412" i="1"/>
  <c r="R411" i="1"/>
  <c r="J411" i="1"/>
  <c r="K410" i="1"/>
  <c r="L409" i="1"/>
  <c r="M408" i="1"/>
  <c r="N407" i="1"/>
  <c r="A423" i="1"/>
  <c r="Q427" i="1"/>
  <c r="R426" i="1"/>
  <c r="J426" i="1"/>
  <c r="K425" i="1"/>
  <c r="L424" i="1"/>
  <c r="M423" i="1"/>
  <c r="N422" i="1"/>
  <c r="O421" i="1"/>
  <c r="P420" i="1"/>
  <c r="Q419" i="1"/>
  <c r="R418" i="1"/>
  <c r="J418" i="1"/>
  <c r="K417" i="1"/>
  <c r="L416" i="1"/>
  <c r="M415" i="1"/>
  <c r="N414" i="1"/>
  <c r="O413" i="1"/>
  <c r="P412" i="1"/>
  <c r="Q411" i="1"/>
  <c r="R410" i="1"/>
  <c r="J410" i="1"/>
  <c r="K409" i="1"/>
  <c r="L408" i="1"/>
  <c r="M407" i="1"/>
  <c r="A416" i="1"/>
  <c r="P427" i="1"/>
  <c r="Q426" i="1"/>
  <c r="R425" i="1"/>
  <c r="J425" i="1"/>
  <c r="K424" i="1"/>
  <c r="L423" i="1"/>
  <c r="M422" i="1"/>
  <c r="N421" i="1"/>
  <c r="O420" i="1"/>
  <c r="P419" i="1"/>
  <c r="Q418" i="1"/>
  <c r="R417" i="1"/>
  <c r="J417" i="1"/>
  <c r="K416" i="1"/>
  <c r="L415" i="1"/>
  <c r="M414" i="1"/>
  <c r="N413" i="1"/>
  <c r="O412" i="1"/>
  <c r="P411" i="1"/>
  <c r="Q410" i="1"/>
  <c r="R409" i="1"/>
  <c r="J409" i="1"/>
  <c r="K408" i="1"/>
  <c r="L407" i="1"/>
  <c r="O424" i="1"/>
  <c r="A413" i="1"/>
  <c r="O427" i="1"/>
  <c r="P426" i="1"/>
  <c r="Q425" i="1"/>
  <c r="R424" i="1"/>
  <c r="J424" i="1"/>
  <c r="K423" i="1"/>
  <c r="L422" i="1"/>
  <c r="M421" i="1"/>
  <c r="N420" i="1"/>
  <c r="O419" i="1"/>
  <c r="P418" i="1"/>
  <c r="Q417" i="1"/>
  <c r="R416" i="1"/>
  <c r="J416" i="1"/>
  <c r="K415" i="1"/>
  <c r="L414" i="1"/>
  <c r="M413" i="1"/>
  <c r="N412" i="1"/>
  <c r="O411" i="1"/>
  <c r="P410" i="1"/>
  <c r="Q409" i="1"/>
  <c r="R408" i="1"/>
  <c r="J408" i="1"/>
  <c r="K407" i="1"/>
  <c r="P416" i="1"/>
  <c r="A402" i="1"/>
  <c r="A409" i="1"/>
  <c r="N427" i="1"/>
  <c r="O426" i="1"/>
  <c r="P425" i="1"/>
  <c r="Q424" i="1"/>
  <c r="R423" i="1"/>
  <c r="J423" i="1"/>
  <c r="K422" i="1"/>
  <c r="N419" i="1"/>
  <c r="O418" i="1"/>
  <c r="P417" i="1"/>
  <c r="Q416" i="1"/>
  <c r="R415" i="1"/>
  <c r="J415" i="1"/>
  <c r="K414" i="1"/>
  <c r="N411" i="1"/>
  <c r="O410" i="1"/>
  <c r="Q408" i="1"/>
  <c r="R407" i="1"/>
  <c r="J407" i="1"/>
  <c r="M403" i="1"/>
  <c r="N402" i="1"/>
  <c r="O401" i="1"/>
  <c r="P400" i="1"/>
  <c r="Q399" i="1"/>
  <c r="R398" i="1"/>
  <c r="J398" i="1"/>
  <c r="Q383" i="1"/>
  <c r="L403" i="1"/>
  <c r="M402" i="1"/>
  <c r="N401" i="1"/>
  <c r="O400" i="1"/>
  <c r="P399" i="1"/>
  <c r="Q398" i="1"/>
  <c r="P383" i="1"/>
  <c r="K403" i="1"/>
  <c r="L402" i="1"/>
  <c r="M401" i="1"/>
  <c r="N400" i="1"/>
  <c r="O399" i="1"/>
  <c r="P398" i="1"/>
  <c r="O383" i="1"/>
  <c r="O375" i="1"/>
  <c r="R403" i="1"/>
  <c r="J403" i="1"/>
  <c r="K402" i="1"/>
  <c r="L401" i="1"/>
  <c r="M400" i="1"/>
  <c r="N399" i="1"/>
  <c r="O398" i="1"/>
  <c r="N383" i="1"/>
  <c r="N375" i="1"/>
  <c r="Q403" i="1"/>
  <c r="R402" i="1"/>
  <c r="J402" i="1"/>
  <c r="K401" i="1"/>
  <c r="L400" i="1"/>
  <c r="M399" i="1"/>
  <c r="N398" i="1"/>
  <c r="M383" i="1"/>
  <c r="L375" i="1"/>
  <c r="A401" i="1"/>
  <c r="P403" i="1"/>
  <c r="Q402" i="1"/>
  <c r="R401" i="1"/>
  <c r="J401" i="1"/>
  <c r="K400" i="1"/>
  <c r="L399" i="1"/>
  <c r="M398" i="1"/>
  <c r="L383" i="1"/>
  <c r="O403" i="1"/>
  <c r="P402" i="1"/>
  <c r="Q401" i="1"/>
  <c r="R400" i="1"/>
  <c r="J400" i="1"/>
  <c r="K399" i="1"/>
  <c r="L398" i="1"/>
  <c r="K383" i="1"/>
  <c r="N403" i="1"/>
  <c r="Q400" i="1"/>
  <c r="R399" i="1"/>
  <c r="J399" i="1"/>
  <c r="K398" i="1"/>
  <c r="R383" i="1"/>
  <c r="J383" i="1"/>
  <c r="A383" i="1"/>
  <c r="K378" i="1"/>
  <c r="P374" i="1"/>
  <c r="L377" i="1"/>
  <c r="O374" i="1"/>
  <c r="N376" i="1"/>
  <c r="M374" i="1"/>
  <c r="Q378" i="1"/>
  <c r="M376" i="1"/>
  <c r="P373" i="1"/>
  <c r="K376" i="1"/>
  <c r="N373" i="1"/>
  <c r="A323" i="1"/>
  <c r="A378" i="1"/>
  <c r="R378" i="1"/>
  <c r="J378" i="1"/>
  <c r="K377" i="1"/>
  <c r="L376" i="1"/>
  <c r="M375" i="1"/>
  <c r="N374" i="1"/>
  <c r="O373" i="1"/>
  <c r="N326" i="1"/>
  <c r="P378" i="1"/>
  <c r="Q377" i="1"/>
  <c r="R376" i="1"/>
  <c r="J376" i="1"/>
  <c r="K375" i="1"/>
  <c r="L374" i="1"/>
  <c r="M373" i="1"/>
  <c r="J377" i="1"/>
  <c r="R323" i="1"/>
  <c r="O378" i="1"/>
  <c r="P377" i="1"/>
  <c r="Q376" i="1"/>
  <c r="R375" i="1"/>
  <c r="J375" i="1"/>
  <c r="K374" i="1"/>
  <c r="L373" i="1"/>
  <c r="N378" i="1"/>
  <c r="O377" i="1"/>
  <c r="P376" i="1"/>
  <c r="Q375" i="1"/>
  <c r="R374" i="1"/>
  <c r="J374" i="1"/>
  <c r="K373" i="1"/>
  <c r="R377" i="1"/>
  <c r="M378" i="1"/>
  <c r="N377" i="1"/>
  <c r="O376" i="1"/>
  <c r="P375" i="1"/>
  <c r="Q374" i="1"/>
  <c r="R373" i="1"/>
  <c r="J373" i="1"/>
  <c r="M377" i="1"/>
  <c r="Q373" i="1"/>
  <c r="A375" i="1"/>
  <c r="A377" i="1"/>
  <c r="K326" i="1"/>
  <c r="Q323" i="1"/>
  <c r="P325" i="1"/>
  <c r="N323" i="1"/>
  <c r="O325" i="1"/>
  <c r="J323" i="1"/>
  <c r="L325" i="1"/>
  <c r="R308" i="1"/>
  <c r="Q324" i="1"/>
  <c r="O308" i="1"/>
  <c r="N327" i="1"/>
  <c r="P324" i="1"/>
  <c r="K308" i="1"/>
  <c r="A326" i="1"/>
  <c r="O326" i="1"/>
  <c r="M324" i="1"/>
  <c r="J308" i="1"/>
  <c r="L328" i="1"/>
  <c r="K328" i="1"/>
  <c r="L327" i="1"/>
  <c r="M326" i="1"/>
  <c r="N325" i="1"/>
  <c r="O324" i="1"/>
  <c r="P323" i="1"/>
  <c r="Q308" i="1"/>
  <c r="M327" i="1"/>
  <c r="R328" i="1"/>
  <c r="J328" i="1"/>
  <c r="K327" i="1"/>
  <c r="L326" i="1"/>
  <c r="M325" i="1"/>
  <c r="N324" i="1"/>
  <c r="O323" i="1"/>
  <c r="P308" i="1"/>
  <c r="R327" i="1"/>
  <c r="P328" i="1"/>
  <c r="Q327" i="1"/>
  <c r="R326" i="1"/>
  <c r="J326" i="1"/>
  <c r="K325" i="1"/>
  <c r="L324" i="1"/>
  <c r="M323" i="1"/>
  <c r="N308" i="1"/>
  <c r="O328" i="1"/>
  <c r="P327" i="1"/>
  <c r="Q326" i="1"/>
  <c r="R325" i="1"/>
  <c r="J325" i="1"/>
  <c r="K324" i="1"/>
  <c r="L323" i="1"/>
  <c r="M308" i="1"/>
  <c r="M328" i="1"/>
  <c r="Q328" i="1"/>
  <c r="J327" i="1"/>
  <c r="N328" i="1"/>
  <c r="O327" i="1"/>
  <c r="Q325" i="1"/>
  <c r="R324" i="1"/>
  <c r="J324" i="1"/>
  <c r="L308" i="1"/>
  <c r="A325" i="1"/>
  <c r="A328" i="1"/>
  <c r="A308" i="1"/>
  <c r="L276" i="1"/>
  <c r="N274" i="1"/>
  <c r="P272" i="1"/>
  <c r="O272" i="1"/>
  <c r="M275" i="1"/>
  <c r="L275" i="1"/>
  <c r="K276" i="1"/>
  <c r="M274" i="1"/>
  <c r="O273" i="1"/>
  <c r="N273" i="1"/>
  <c r="P271" i="1"/>
  <c r="R276" i="1"/>
  <c r="J276" i="1"/>
  <c r="K275" i="1"/>
  <c r="L274" i="1"/>
  <c r="M273" i="1"/>
  <c r="N272" i="1"/>
  <c r="O271" i="1"/>
  <c r="Q276" i="1"/>
  <c r="R275" i="1"/>
  <c r="J275" i="1"/>
  <c r="K274" i="1"/>
  <c r="L273" i="1"/>
  <c r="M272" i="1"/>
  <c r="N271" i="1"/>
  <c r="P276" i="1"/>
  <c r="Q275" i="1"/>
  <c r="R274" i="1"/>
  <c r="J274" i="1"/>
  <c r="K273" i="1"/>
  <c r="L272" i="1"/>
  <c r="M271" i="1"/>
  <c r="O276" i="1"/>
  <c r="P275" i="1"/>
  <c r="Q274" i="1"/>
  <c r="R273" i="1"/>
  <c r="J273" i="1"/>
  <c r="K272" i="1"/>
  <c r="L271" i="1"/>
  <c r="N276" i="1"/>
  <c r="O275" i="1"/>
  <c r="P274" i="1"/>
  <c r="Q273" i="1"/>
  <c r="R272" i="1"/>
  <c r="J272" i="1"/>
  <c r="K271" i="1"/>
  <c r="Q271" i="1"/>
  <c r="M276" i="1"/>
  <c r="N275" i="1"/>
  <c r="O274" i="1"/>
  <c r="P273" i="1"/>
  <c r="Q272" i="1"/>
  <c r="R271" i="1"/>
  <c r="J271" i="1"/>
  <c r="A271" i="1"/>
  <c r="A272" i="1"/>
  <c r="J331" i="1" l="1"/>
  <c r="K331" i="1"/>
  <c r="L331" i="1"/>
  <c r="M331" i="1"/>
  <c r="N331" i="1"/>
  <c r="O331" i="1"/>
  <c r="P331" i="1"/>
  <c r="Q331" i="1"/>
  <c r="R331" i="1"/>
  <c r="A331" i="1"/>
  <c r="C332" i="1"/>
  <c r="B4" i="18"/>
  <c r="F5" i="8" s="1"/>
  <c r="C237" i="1"/>
  <c r="C236" i="1"/>
  <c r="P237" i="1" l="1"/>
  <c r="B237" i="1"/>
  <c r="A332" i="1"/>
  <c r="B332" i="1"/>
  <c r="R236" i="1"/>
  <c r="B236" i="1"/>
  <c r="F4" i="8"/>
  <c r="O332" i="1"/>
  <c r="N332" i="1"/>
  <c r="P332" i="1"/>
  <c r="M332" i="1"/>
  <c r="L332" i="1"/>
  <c r="K332" i="1"/>
  <c r="R332" i="1"/>
  <c r="J332" i="1"/>
  <c r="Q332" i="1"/>
  <c r="M237" i="1"/>
  <c r="A237" i="1"/>
  <c r="L237" i="1"/>
  <c r="L236" i="1"/>
  <c r="O236" i="1"/>
  <c r="N236" i="1"/>
  <c r="M236" i="1"/>
  <c r="K237" i="1"/>
  <c r="K236" i="1"/>
  <c r="Q237" i="1"/>
  <c r="Q236" i="1"/>
  <c r="R237" i="1"/>
  <c r="O237" i="1"/>
  <c r="N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C177" i="1"/>
  <c r="C178" i="1"/>
  <c r="C179" i="1"/>
  <c r="C180" i="1"/>
  <c r="C181" i="1"/>
  <c r="C182" i="1"/>
  <c r="C183" i="1"/>
  <c r="C184" i="1"/>
  <c r="C185" i="1"/>
  <c r="C175" i="1"/>
  <c r="J174" i="1"/>
  <c r="K174" i="1"/>
  <c r="L174" i="1"/>
  <c r="M174" i="1"/>
  <c r="N174" i="1"/>
  <c r="O174" i="1"/>
  <c r="P174" i="1"/>
  <c r="Q174" i="1"/>
  <c r="R174" i="1"/>
  <c r="J186" i="1"/>
  <c r="K186" i="1"/>
  <c r="L186" i="1"/>
  <c r="M186" i="1"/>
  <c r="N186" i="1"/>
  <c r="O186" i="1"/>
  <c r="P186" i="1"/>
  <c r="Q186" i="1"/>
  <c r="R186" i="1"/>
  <c r="A174" i="1"/>
  <c r="A186" i="1"/>
  <c r="L184" i="1" l="1"/>
  <c r="B184" i="1"/>
  <c r="P182" i="1"/>
  <c r="B182" i="1"/>
  <c r="P185" i="1"/>
  <c r="B185" i="1"/>
  <c r="K180" i="1"/>
  <c r="B180" i="1"/>
  <c r="K179" i="1"/>
  <c r="B179" i="1"/>
  <c r="K175" i="1"/>
  <c r="B175" i="1"/>
  <c r="O183" i="1"/>
  <c r="B183" i="1"/>
  <c r="L178" i="1"/>
  <c r="B178" i="1"/>
  <c r="Q177" i="1"/>
  <c r="B177" i="1"/>
  <c r="O176" i="1"/>
  <c r="B176" i="1"/>
  <c r="P181" i="1"/>
  <c r="B181" i="1"/>
  <c r="M133" i="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Q184" i="1"/>
  <c r="A184"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K185" i="1"/>
  <c r="N178" i="1"/>
  <c r="L177" i="1"/>
  <c r="A177" i="1"/>
  <c r="R183" i="1"/>
  <c r="R179" i="1"/>
  <c r="J179" i="1"/>
  <c r="Q179" i="1"/>
  <c r="A183" i="1"/>
  <c r="A179" i="1"/>
  <c r="L183" i="1"/>
  <c r="M182" i="1"/>
  <c r="P179" i="1"/>
  <c r="Q178" i="1"/>
  <c r="K176" i="1"/>
  <c r="M183" i="1"/>
  <c r="R178" i="1"/>
  <c r="J178" i="1"/>
  <c r="K183" i="1"/>
  <c r="L182" i="1"/>
  <c r="O179" i="1"/>
  <c r="P178" i="1"/>
  <c r="R176" i="1"/>
  <c r="J176" i="1"/>
  <c r="M179" i="1"/>
  <c r="P183" i="1"/>
  <c r="Q182" i="1"/>
  <c r="L179" i="1"/>
  <c r="M178" i="1"/>
  <c r="R175" i="1"/>
  <c r="O175" i="1"/>
  <c r="A175" i="1"/>
  <c r="N175" i="1"/>
  <c r="M175" i="1"/>
  <c r="J175" i="1"/>
  <c r="Q175" i="1"/>
  <c r="P175" i="1"/>
  <c r="L175" i="1"/>
  <c r="A2" i="1" l="1"/>
  <c r="B2" i="1"/>
  <c r="J2" i="1"/>
  <c r="K2" i="1"/>
  <c r="L2" i="1"/>
  <c r="M2" i="1"/>
  <c r="N2" i="1"/>
  <c r="O2" i="1"/>
  <c r="P2" i="1"/>
  <c r="Q2" i="1"/>
  <c r="R2" i="1"/>
  <c r="C2787" i="1" l="1"/>
  <c r="B2787" i="1" s="1"/>
  <c r="C2788" i="1"/>
  <c r="B2788" i="1" s="1"/>
  <c r="C2789" i="1"/>
  <c r="B2789" i="1" s="1"/>
  <c r="C2790" i="1"/>
  <c r="B2790" i="1" s="1"/>
  <c r="C2791" i="1"/>
  <c r="B2791" i="1" s="1"/>
  <c r="C2792" i="1"/>
  <c r="B2792" i="1" s="1"/>
  <c r="C2793" i="1"/>
  <c r="B2793" i="1" s="1"/>
  <c r="C2794" i="1"/>
  <c r="B2794" i="1" s="1"/>
  <c r="C2795" i="1"/>
  <c r="B2795" i="1" s="1"/>
  <c r="C2796" i="1"/>
  <c r="B2796" i="1" s="1"/>
  <c r="C2797" i="1"/>
  <c r="B2797" i="1" s="1"/>
  <c r="C2798" i="1"/>
  <c r="B2798" i="1" s="1"/>
  <c r="C2799" i="1"/>
  <c r="B2799" i="1" s="1"/>
  <c r="C2800" i="1"/>
  <c r="B2800" i="1" s="1"/>
  <c r="C2801" i="1"/>
  <c r="B2801" i="1" s="1"/>
  <c r="C2802" i="1"/>
  <c r="B2802" i="1" s="1"/>
  <c r="C2803" i="1"/>
  <c r="B2803" i="1" s="1"/>
  <c r="C2804" i="1"/>
  <c r="B2804" i="1" s="1"/>
  <c r="C2805" i="1"/>
  <c r="B2805" i="1" s="1"/>
  <c r="C2806" i="1"/>
  <c r="B2806" i="1" s="1"/>
  <c r="C2807" i="1"/>
  <c r="B2807" i="1" s="1"/>
  <c r="C2808" i="1"/>
  <c r="B2808" i="1" s="1"/>
  <c r="C2809" i="1"/>
  <c r="B2809" i="1" s="1"/>
  <c r="C2786" i="1"/>
  <c r="B2786" i="1" s="1"/>
  <c r="B25" i="18"/>
  <c r="F112" i="8" s="1"/>
  <c r="B24" i="18"/>
  <c r="F111" i="8" s="1"/>
  <c r="B23" i="18"/>
  <c r="F110" i="8" s="1"/>
  <c r="C1925" i="1"/>
  <c r="B1925" i="1" s="1"/>
  <c r="C1926" i="1"/>
  <c r="B1926" i="1" s="1"/>
  <c r="C1927" i="1"/>
  <c r="B1927" i="1" s="1"/>
  <c r="C1928" i="1"/>
  <c r="B1928" i="1" s="1"/>
  <c r="C1929" i="1"/>
  <c r="B1929" i="1" s="1"/>
  <c r="C1930" i="1"/>
  <c r="B1930" i="1" s="1"/>
  <c r="C1931" i="1"/>
  <c r="B1931" i="1" s="1"/>
  <c r="C1932" i="1"/>
  <c r="B1932" i="1" s="1"/>
  <c r="C1933" i="1"/>
  <c r="B1933" i="1" s="1"/>
  <c r="C1934" i="1"/>
  <c r="B1934" i="1" s="1"/>
  <c r="C1935" i="1"/>
  <c r="B1935" i="1" s="1"/>
  <c r="C1936" i="1"/>
  <c r="B1936" i="1" s="1"/>
  <c r="C1937" i="1"/>
  <c r="B1937" i="1" s="1"/>
  <c r="C1938" i="1"/>
  <c r="B1938" i="1" s="1"/>
  <c r="C1939" i="1"/>
  <c r="B1939" i="1" s="1"/>
  <c r="C1940" i="1"/>
  <c r="B1940" i="1" s="1"/>
  <c r="C1941" i="1"/>
  <c r="B1941" i="1" s="1"/>
  <c r="C1942" i="1"/>
  <c r="B1942" i="1" s="1"/>
  <c r="C1943" i="1"/>
  <c r="B1943" i="1" s="1"/>
  <c r="C1944" i="1"/>
  <c r="B1944" i="1" s="1"/>
  <c r="C1945" i="1"/>
  <c r="B1945" i="1" s="1"/>
  <c r="C1946" i="1"/>
  <c r="B1946" i="1" s="1"/>
  <c r="C1947" i="1"/>
  <c r="B1947" i="1" s="1"/>
  <c r="C1948" i="1"/>
  <c r="B1948" i="1" s="1"/>
  <c r="C1949" i="1"/>
  <c r="B1949" i="1" s="1"/>
  <c r="C1950" i="1"/>
  <c r="B1950" i="1" s="1"/>
  <c r="C1951" i="1"/>
  <c r="B1951" i="1" s="1"/>
  <c r="C1952" i="1"/>
  <c r="B1952" i="1" s="1"/>
  <c r="C1953" i="1"/>
  <c r="B1953" i="1" s="1"/>
  <c r="C1954" i="1"/>
  <c r="B1954" i="1" s="1"/>
  <c r="C1955" i="1"/>
  <c r="B1955" i="1" s="1"/>
  <c r="C1956" i="1"/>
  <c r="B1956" i="1" s="1"/>
  <c r="C1957" i="1"/>
  <c r="B1957" i="1" s="1"/>
  <c r="C1958" i="1"/>
  <c r="B1958" i="1" s="1"/>
  <c r="C1959" i="1"/>
  <c r="B1959" i="1" s="1"/>
  <c r="C1960" i="1"/>
  <c r="B1960" i="1" s="1"/>
  <c r="C1961" i="1"/>
  <c r="B1961" i="1" s="1"/>
  <c r="C1962" i="1"/>
  <c r="B1962" i="1" s="1"/>
  <c r="C1963" i="1"/>
  <c r="B1963" i="1" s="1"/>
  <c r="C1964" i="1"/>
  <c r="B1964" i="1" s="1"/>
  <c r="C1965" i="1"/>
  <c r="B1965" i="1" s="1"/>
  <c r="C1966" i="1"/>
  <c r="B1966" i="1" s="1"/>
  <c r="C1967" i="1"/>
  <c r="B1967" i="1" s="1"/>
  <c r="C1968" i="1"/>
  <c r="B1968" i="1" s="1"/>
  <c r="C1969" i="1"/>
  <c r="B1969" i="1" s="1"/>
  <c r="C1970" i="1"/>
  <c r="B1970" i="1" s="1"/>
  <c r="C1971" i="1"/>
  <c r="B1971" i="1" s="1"/>
  <c r="C1972" i="1"/>
  <c r="B1972" i="1" s="1"/>
  <c r="C1973" i="1"/>
  <c r="B1973" i="1" s="1"/>
  <c r="C1974" i="1"/>
  <c r="B1974" i="1" s="1"/>
  <c r="C1975" i="1"/>
  <c r="B1975" i="1" s="1"/>
  <c r="C1976" i="1"/>
  <c r="B1976" i="1" s="1"/>
  <c r="C1977" i="1"/>
  <c r="B1977" i="1" s="1"/>
  <c r="C1978" i="1"/>
  <c r="B1978" i="1" s="1"/>
  <c r="C1979" i="1"/>
  <c r="B1979" i="1" s="1"/>
  <c r="C1980" i="1"/>
  <c r="B1980" i="1" s="1"/>
  <c r="C1981" i="1"/>
  <c r="B1981" i="1" s="1"/>
  <c r="C1982" i="1"/>
  <c r="B1982" i="1" s="1"/>
  <c r="C1983" i="1"/>
  <c r="B1983" i="1" s="1"/>
  <c r="C1984" i="1"/>
  <c r="B1984" i="1" s="1"/>
  <c r="C1985" i="1"/>
  <c r="B1985" i="1" s="1"/>
  <c r="C1986" i="1"/>
  <c r="B1986" i="1" s="1"/>
  <c r="C1987" i="1"/>
  <c r="B1987" i="1" s="1"/>
  <c r="C1988" i="1"/>
  <c r="B1988" i="1" s="1"/>
  <c r="C1989" i="1"/>
  <c r="B1989" i="1" s="1"/>
  <c r="C1990" i="1"/>
  <c r="B1990" i="1" s="1"/>
  <c r="C1991" i="1"/>
  <c r="B1991" i="1" s="1"/>
  <c r="C1992" i="1"/>
  <c r="B1992" i="1" s="1"/>
  <c r="C1993" i="1"/>
  <c r="B1993" i="1" s="1"/>
  <c r="C1994" i="1"/>
  <c r="B1994" i="1" s="1"/>
  <c r="C1995" i="1"/>
  <c r="B1995" i="1" s="1"/>
  <c r="C1996" i="1"/>
  <c r="B1996" i="1" s="1"/>
  <c r="C1997" i="1"/>
  <c r="B1997" i="1" s="1"/>
  <c r="C1998" i="1"/>
  <c r="B1998" i="1" s="1"/>
  <c r="C1999" i="1"/>
  <c r="B1999" i="1" s="1"/>
  <c r="C2000" i="1"/>
  <c r="B2000" i="1" s="1"/>
  <c r="C2001" i="1"/>
  <c r="B2001" i="1" s="1"/>
  <c r="C2002" i="1"/>
  <c r="B2002" i="1" s="1"/>
  <c r="C2003" i="1"/>
  <c r="B2003" i="1" s="1"/>
  <c r="C2004" i="1"/>
  <c r="B2004" i="1" s="1"/>
  <c r="C2005" i="1"/>
  <c r="B2005" i="1" s="1"/>
  <c r="C2006" i="1"/>
  <c r="B2006" i="1" s="1"/>
  <c r="C2007" i="1"/>
  <c r="B2007" i="1" s="1"/>
  <c r="C2008" i="1"/>
  <c r="B2008" i="1" s="1"/>
  <c r="C2009" i="1"/>
  <c r="B2009" i="1" s="1"/>
  <c r="C2010" i="1"/>
  <c r="B2010" i="1" s="1"/>
  <c r="C2011" i="1"/>
  <c r="B2011" i="1" s="1"/>
  <c r="C2012" i="1"/>
  <c r="B2012" i="1" s="1"/>
  <c r="C2013" i="1"/>
  <c r="B2013" i="1" s="1"/>
  <c r="C2014" i="1"/>
  <c r="B2014" i="1" s="1"/>
  <c r="C2015" i="1"/>
  <c r="B2015" i="1" s="1"/>
  <c r="C2016" i="1"/>
  <c r="B2016" i="1" s="1"/>
  <c r="C2017" i="1"/>
  <c r="B2017" i="1" s="1"/>
  <c r="C2018" i="1"/>
  <c r="B2018" i="1" s="1"/>
  <c r="C2019" i="1"/>
  <c r="B2019" i="1" s="1"/>
  <c r="C2020" i="1"/>
  <c r="B2020" i="1" s="1"/>
  <c r="C2021" i="1"/>
  <c r="B2021" i="1" s="1"/>
  <c r="C2022" i="1"/>
  <c r="B2022" i="1" s="1"/>
  <c r="C2023" i="1"/>
  <c r="B2023" i="1" s="1"/>
  <c r="C2024" i="1"/>
  <c r="B2024" i="1" s="1"/>
  <c r="C2025" i="1"/>
  <c r="B2025" i="1" s="1"/>
  <c r="C2026" i="1"/>
  <c r="B2026" i="1" s="1"/>
  <c r="C2027" i="1"/>
  <c r="B2027" i="1" s="1"/>
  <c r="C2028" i="1"/>
  <c r="B2028" i="1" s="1"/>
  <c r="C2029" i="1"/>
  <c r="B2029" i="1" s="1"/>
  <c r="C2030" i="1"/>
  <c r="B2030" i="1" s="1"/>
  <c r="C2031" i="1"/>
  <c r="B2031" i="1" s="1"/>
  <c r="C2032" i="1"/>
  <c r="B2032" i="1" s="1"/>
  <c r="C2033" i="1"/>
  <c r="B2033" i="1" s="1"/>
  <c r="C2034" i="1"/>
  <c r="B2034" i="1" s="1"/>
  <c r="C2035" i="1"/>
  <c r="B2035" i="1" s="1"/>
  <c r="C2036" i="1"/>
  <c r="B2036" i="1" s="1"/>
  <c r="I3204" i="1"/>
  <c r="I3205" i="1"/>
  <c r="I3206" i="1"/>
  <c r="I3207" i="1"/>
  <c r="I3209" i="1"/>
  <c r="I3210" i="1"/>
  <c r="I3211" i="1"/>
  <c r="I3212" i="1"/>
  <c r="I3214" i="1"/>
  <c r="I3215" i="1"/>
  <c r="I3216" i="1"/>
  <c r="I3217" i="1"/>
  <c r="I3224" i="1"/>
  <c r="I3225" i="1"/>
  <c r="I3226" i="1"/>
  <c r="I3227" i="1"/>
  <c r="I3229" i="1"/>
  <c r="I3230" i="1"/>
  <c r="I3231" i="1"/>
  <c r="I3232" i="1"/>
  <c r="I3234" i="1"/>
  <c r="I3235" i="1"/>
  <c r="I3236" i="1"/>
  <c r="I3237" i="1"/>
  <c r="I3239" i="1"/>
  <c r="I3240" i="1"/>
  <c r="I3241" i="1"/>
  <c r="I3242" i="1"/>
  <c r="I3259" i="1"/>
  <c r="I3260" i="1"/>
  <c r="I3261" i="1"/>
  <c r="I3262" i="1"/>
  <c r="I3264" i="1"/>
  <c r="I3265" i="1"/>
  <c r="I3266" i="1"/>
  <c r="I3267" i="1"/>
  <c r="J3269" i="1"/>
  <c r="K3269" i="1"/>
  <c r="L3269" i="1"/>
  <c r="M3269" i="1"/>
  <c r="N3269" i="1"/>
  <c r="O3269" i="1"/>
  <c r="P3269" i="1"/>
  <c r="Q3269" i="1"/>
  <c r="R3269" i="1"/>
  <c r="I691" i="15"/>
  <c r="B630" i="15"/>
  <c r="B676" i="15" s="1"/>
  <c r="B696" i="15" s="1"/>
  <c r="B598" i="15"/>
  <c r="B675" i="15" s="1"/>
  <c r="B511" i="15"/>
  <c r="B465" i="15"/>
  <c r="B60" i="15"/>
  <c r="B666" i="15" s="1"/>
  <c r="B62" i="15"/>
  <c r="B668" i="15" s="1"/>
  <c r="B691" i="15" s="1"/>
  <c r="A62" i="1"/>
  <c r="B62" i="1"/>
  <c r="A63" i="1"/>
  <c r="B63" i="1"/>
  <c r="A147" i="1"/>
  <c r="B147" i="1"/>
  <c r="A148" i="1"/>
  <c r="B148" i="1"/>
  <c r="A160" i="1"/>
  <c r="B160" i="1"/>
  <c r="A162" i="1"/>
  <c r="B162" i="1"/>
  <c r="A200" i="1"/>
  <c r="A215" i="1"/>
  <c r="A233" i="1"/>
  <c r="A234" i="1"/>
  <c r="A235" i="1"/>
  <c r="A244" i="1"/>
  <c r="A245" i="1"/>
  <c r="A248" i="1"/>
  <c r="A254" i="1"/>
  <c r="A302" i="1"/>
  <c r="A305" i="1"/>
  <c r="A306" i="1"/>
  <c r="A330" i="1"/>
  <c r="A355" i="1"/>
  <c r="A356" i="1"/>
  <c r="A405" i="1"/>
  <c r="A480" i="1"/>
  <c r="A481" i="1"/>
  <c r="A559" i="1"/>
  <c r="A584"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4" i="1"/>
  <c r="K244" i="1"/>
  <c r="L244" i="1"/>
  <c r="M244" i="1"/>
  <c r="N244" i="1"/>
  <c r="O244" i="1"/>
  <c r="P244" i="1"/>
  <c r="Q244" i="1"/>
  <c r="R244" i="1"/>
  <c r="J245" i="1"/>
  <c r="K245" i="1"/>
  <c r="L245" i="1"/>
  <c r="M245" i="1"/>
  <c r="N245" i="1"/>
  <c r="O245" i="1"/>
  <c r="P245" i="1"/>
  <c r="Q245" i="1"/>
  <c r="R245" i="1"/>
  <c r="J248" i="1"/>
  <c r="K248" i="1"/>
  <c r="L248" i="1"/>
  <c r="M248" i="1"/>
  <c r="N248" i="1"/>
  <c r="O248" i="1"/>
  <c r="P248" i="1"/>
  <c r="Q248" i="1"/>
  <c r="R248" i="1"/>
  <c r="J254" i="1"/>
  <c r="K254" i="1"/>
  <c r="L254" i="1"/>
  <c r="M254" i="1"/>
  <c r="N254" i="1"/>
  <c r="O254" i="1"/>
  <c r="P254" i="1"/>
  <c r="Q254" i="1"/>
  <c r="R254" i="1"/>
  <c r="J302" i="1"/>
  <c r="K302" i="1"/>
  <c r="L302" i="1"/>
  <c r="M302" i="1"/>
  <c r="N302" i="1"/>
  <c r="O302" i="1"/>
  <c r="P302" i="1"/>
  <c r="Q302" i="1"/>
  <c r="R302" i="1"/>
  <c r="J305" i="1"/>
  <c r="K305" i="1"/>
  <c r="L305" i="1"/>
  <c r="M305" i="1"/>
  <c r="N305" i="1"/>
  <c r="O305" i="1"/>
  <c r="P305" i="1"/>
  <c r="Q305" i="1"/>
  <c r="R305" i="1"/>
  <c r="J306" i="1"/>
  <c r="K306" i="1"/>
  <c r="L306" i="1"/>
  <c r="M306" i="1"/>
  <c r="N306" i="1"/>
  <c r="O306" i="1"/>
  <c r="P306" i="1"/>
  <c r="Q306" i="1"/>
  <c r="R306" i="1"/>
  <c r="J355" i="1"/>
  <c r="K355" i="1"/>
  <c r="L355" i="1"/>
  <c r="M355" i="1"/>
  <c r="N355" i="1"/>
  <c r="O355" i="1"/>
  <c r="P355" i="1"/>
  <c r="Q355" i="1"/>
  <c r="R355" i="1"/>
  <c r="J356" i="1"/>
  <c r="K356" i="1"/>
  <c r="L356" i="1"/>
  <c r="M356" i="1"/>
  <c r="N356" i="1"/>
  <c r="O356" i="1"/>
  <c r="P356" i="1"/>
  <c r="Q356" i="1"/>
  <c r="R356" i="1"/>
  <c r="J381" i="1"/>
  <c r="K381" i="1"/>
  <c r="L381" i="1"/>
  <c r="M381" i="1"/>
  <c r="N381" i="1"/>
  <c r="O381" i="1"/>
  <c r="P381" i="1"/>
  <c r="Q381" i="1"/>
  <c r="R381" i="1"/>
  <c r="J405" i="1"/>
  <c r="K405" i="1"/>
  <c r="L405" i="1"/>
  <c r="M405" i="1"/>
  <c r="N405" i="1"/>
  <c r="O405" i="1"/>
  <c r="P405" i="1"/>
  <c r="Q405" i="1"/>
  <c r="R405" i="1"/>
  <c r="J480" i="1"/>
  <c r="K480" i="1"/>
  <c r="L480" i="1"/>
  <c r="M480" i="1"/>
  <c r="N480" i="1"/>
  <c r="O480" i="1"/>
  <c r="P480" i="1"/>
  <c r="Q480" i="1"/>
  <c r="R480" i="1"/>
  <c r="J481" i="1"/>
  <c r="K481" i="1"/>
  <c r="L481" i="1"/>
  <c r="M481" i="1"/>
  <c r="N481" i="1"/>
  <c r="O481" i="1"/>
  <c r="P481" i="1"/>
  <c r="Q481" i="1"/>
  <c r="R481" i="1"/>
  <c r="J559" i="1"/>
  <c r="K559" i="1"/>
  <c r="L559" i="1"/>
  <c r="M559" i="1"/>
  <c r="N559" i="1"/>
  <c r="O559" i="1"/>
  <c r="P559" i="1"/>
  <c r="Q559" i="1"/>
  <c r="R559" i="1"/>
  <c r="J584" i="1"/>
  <c r="K584" i="1"/>
  <c r="L584" i="1"/>
  <c r="M584" i="1"/>
  <c r="N584" i="1"/>
  <c r="O584" i="1"/>
  <c r="P584" i="1"/>
  <c r="Q584" i="1"/>
  <c r="R584" i="1"/>
  <c r="J3268" i="1"/>
  <c r="K3268" i="1"/>
  <c r="L3268" i="1"/>
  <c r="M3268" i="1"/>
  <c r="N3268" i="1"/>
  <c r="O3268" i="1"/>
  <c r="P3268" i="1"/>
  <c r="Q3268" i="1"/>
  <c r="R3268" i="1"/>
  <c r="J3223" i="1"/>
  <c r="K3223" i="1"/>
  <c r="L3223" i="1"/>
  <c r="M3223" i="1"/>
  <c r="N3223" i="1"/>
  <c r="O3223" i="1"/>
  <c r="R3223" i="1"/>
  <c r="J3228" i="1"/>
  <c r="K3228" i="1"/>
  <c r="L3228" i="1"/>
  <c r="M3228" i="1"/>
  <c r="N3228" i="1"/>
  <c r="O3228" i="1"/>
  <c r="R3228" i="1"/>
  <c r="J3233" i="1"/>
  <c r="K3233" i="1"/>
  <c r="L3233" i="1"/>
  <c r="M3233" i="1"/>
  <c r="N3233" i="1"/>
  <c r="O3233" i="1"/>
  <c r="R3233" i="1"/>
  <c r="J3238" i="1"/>
  <c r="K3238" i="1"/>
  <c r="L3238" i="1"/>
  <c r="M3238" i="1"/>
  <c r="N3238" i="1"/>
  <c r="O3238" i="1"/>
  <c r="R3238" i="1"/>
  <c r="J3258" i="1"/>
  <c r="K3258" i="1"/>
  <c r="L3258" i="1"/>
  <c r="M3258" i="1"/>
  <c r="N3258" i="1"/>
  <c r="O3258" i="1"/>
  <c r="R3258" i="1"/>
  <c r="J3263" i="1"/>
  <c r="K3263" i="1"/>
  <c r="L3263" i="1"/>
  <c r="M3263" i="1"/>
  <c r="N3263" i="1"/>
  <c r="O3263" i="1"/>
  <c r="R3263" i="1"/>
  <c r="K133" i="19"/>
  <c r="Q3263" i="1" s="1"/>
  <c r="K132" i="19"/>
  <c r="Q3258" i="1" s="1"/>
  <c r="K128" i="19"/>
  <c r="Q3238" i="1" s="1"/>
  <c r="K127" i="19"/>
  <c r="Q3233" i="1" s="1"/>
  <c r="K126" i="19"/>
  <c r="Q3228" i="1" s="1"/>
  <c r="K125" i="19"/>
  <c r="Q3223" i="1" s="1"/>
  <c r="K123" i="19"/>
  <c r="Q3213" i="1" s="1"/>
  <c r="K122" i="19"/>
  <c r="Q3208" i="1" s="1"/>
  <c r="J133" i="19"/>
  <c r="P3263" i="1" s="1"/>
  <c r="J132" i="19"/>
  <c r="P3258" i="1" s="1"/>
  <c r="J128" i="19"/>
  <c r="P3238" i="1" s="1"/>
  <c r="J127" i="19"/>
  <c r="P3233" i="1" s="1"/>
  <c r="J126" i="19"/>
  <c r="P3228" i="1" s="1"/>
  <c r="J125" i="19"/>
  <c r="P3223" i="1" s="1"/>
  <c r="J123" i="19"/>
  <c r="P3213" i="1" s="1"/>
  <c r="J122" i="19"/>
  <c r="P3208" i="1" s="1"/>
  <c r="L120" i="19"/>
  <c r="R3196" i="1" s="1"/>
  <c r="K120" i="19"/>
  <c r="Q3196" i="1" s="1"/>
  <c r="J120" i="19"/>
  <c r="P3196" i="1" s="1"/>
  <c r="I120" i="19"/>
  <c r="O3196" i="1" s="1"/>
  <c r="H120" i="19"/>
  <c r="N3196" i="1" s="1"/>
  <c r="G120" i="19"/>
  <c r="M3196" i="1" s="1"/>
  <c r="F120" i="19"/>
  <c r="L3196" i="1" s="1"/>
  <c r="D120" i="19"/>
  <c r="J3196" i="1" s="1"/>
  <c r="L119" i="19"/>
  <c r="R3171" i="1" s="1"/>
  <c r="K119" i="19"/>
  <c r="Q3171" i="1" s="1"/>
  <c r="J119" i="19"/>
  <c r="P3171" i="1" s="1"/>
  <c r="I119" i="19"/>
  <c r="O3171" i="1" s="1"/>
  <c r="H119" i="19"/>
  <c r="N3171" i="1" s="1"/>
  <c r="G119" i="19"/>
  <c r="M3171" i="1" s="1"/>
  <c r="F119" i="19"/>
  <c r="L3171" i="1" s="1"/>
  <c r="D119" i="19"/>
  <c r="J3171" i="1" s="1"/>
  <c r="L118" i="19"/>
  <c r="K118" i="19"/>
  <c r="J118" i="19"/>
  <c r="I118" i="19"/>
  <c r="H118" i="19"/>
  <c r="G118" i="19"/>
  <c r="F118" i="19"/>
  <c r="D118" i="19"/>
  <c r="L117" i="19"/>
  <c r="R3146" i="1" s="1"/>
  <c r="K117" i="19"/>
  <c r="Q3146" i="1" s="1"/>
  <c r="J117" i="19"/>
  <c r="P3146" i="1" s="1"/>
  <c r="I117" i="19"/>
  <c r="O3146" i="1" s="1"/>
  <c r="H117" i="19"/>
  <c r="N3146" i="1" s="1"/>
  <c r="G117" i="19"/>
  <c r="M3146" i="1" s="1"/>
  <c r="F117" i="19"/>
  <c r="L3146" i="1" s="1"/>
  <c r="D117" i="19"/>
  <c r="J3146" i="1" s="1"/>
  <c r="B117" i="19"/>
  <c r="B3146" i="1" s="1"/>
  <c r="B118" i="19"/>
  <c r="B119" i="19"/>
  <c r="B120" i="19"/>
  <c r="A118" i="19"/>
  <c r="A119" i="19"/>
  <c r="A3171" i="1" s="1"/>
  <c r="A120" i="19"/>
  <c r="A3196" i="1" s="1"/>
  <c r="A117" i="19"/>
  <c r="A3146" i="1" s="1"/>
  <c r="L113" i="19"/>
  <c r="R3131" i="1" s="1"/>
  <c r="K113" i="19"/>
  <c r="Q3131" i="1" s="1"/>
  <c r="J113" i="19"/>
  <c r="P3131" i="1" s="1"/>
  <c r="I113" i="19"/>
  <c r="O3131" i="1" s="1"/>
  <c r="H113" i="19"/>
  <c r="N3131" i="1" s="1"/>
  <c r="G113" i="19"/>
  <c r="M3131" i="1" s="1"/>
  <c r="F113" i="19"/>
  <c r="L3131" i="1" s="1"/>
  <c r="D113" i="19"/>
  <c r="J3131" i="1" s="1"/>
  <c r="L112" i="19"/>
  <c r="K112" i="19"/>
  <c r="J112" i="19"/>
  <c r="I112" i="19"/>
  <c r="H112" i="19"/>
  <c r="G112" i="19"/>
  <c r="F112" i="19"/>
  <c r="D112" i="19"/>
  <c r="L111" i="19"/>
  <c r="K111" i="19"/>
  <c r="J111" i="19"/>
  <c r="I111" i="19"/>
  <c r="H111" i="19"/>
  <c r="G111" i="19"/>
  <c r="F111" i="19"/>
  <c r="D111" i="19"/>
  <c r="L110" i="19"/>
  <c r="R2986" i="1" s="1"/>
  <c r="K110" i="19"/>
  <c r="Q2986" i="1" s="1"/>
  <c r="J110" i="19"/>
  <c r="P2986" i="1" s="1"/>
  <c r="I110" i="19"/>
  <c r="O2986" i="1" s="1"/>
  <c r="H110" i="19"/>
  <c r="N2986" i="1" s="1"/>
  <c r="G110" i="19"/>
  <c r="M2986" i="1" s="1"/>
  <c r="F110" i="19"/>
  <c r="L2986" i="1" s="1"/>
  <c r="D110" i="19"/>
  <c r="J2986" i="1" s="1"/>
  <c r="B113" i="19"/>
  <c r="A113" i="19"/>
  <c r="A3131" i="1" s="1"/>
  <c r="B112" i="19"/>
  <c r="A112" i="19"/>
  <c r="B111" i="19"/>
  <c r="A111" i="19"/>
  <c r="B110" i="19"/>
  <c r="B2986" i="1" s="1"/>
  <c r="A110" i="19"/>
  <c r="A2986" i="1" s="1"/>
  <c r="G21" i="19"/>
  <c r="M234" i="1" s="1"/>
  <c r="M162" i="1"/>
  <c r="M148" i="1"/>
  <c r="C561" i="1"/>
  <c r="B561" i="1" s="1"/>
  <c r="C562" i="1"/>
  <c r="B562" i="1" s="1"/>
  <c r="C563" i="1"/>
  <c r="C564" i="1"/>
  <c r="B564" i="1" s="1"/>
  <c r="C565" i="1"/>
  <c r="B565" i="1" s="1"/>
  <c r="C566" i="1"/>
  <c r="C567" i="1"/>
  <c r="B567" i="1" s="1"/>
  <c r="C568" i="1"/>
  <c r="B568" i="1" s="1"/>
  <c r="C569" i="1"/>
  <c r="C570" i="1"/>
  <c r="B570" i="1" s="1"/>
  <c r="C571" i="1"/>
  <c r="C572" i="1"/>
  <c r="B572" i="1" s="1"/>
  <c r="C573" i="1"/>
  <c r="B573" i="1" s="1"/>
  <c r="C574" i="1"/>
  <c r="C575" i="1"/>
  <c r="C576" i="1"/>
  <c r="B576" i="1" s="1"/>
  <c r="C577" i="1"/>
  <c r="C578" i="1"/>
  <c r="B578" i="1" s="1"/>
  <c r="C579" i="1"/>
  <c r="B579" i="1" s="1"/>
  <c r="C580" i="1"/>
  <c r="B580" i="1" s="1"/>
  <c r="C581" i="1"/>
  <c r="C582" i="1"/>
  <c r="B582" i="1" s="1"/>
  <c r="C583" i="1"/>
  <c r="B583" i="1" s="1"/>
  <c r="C560" i="1"/>
  <c r="B560"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3179" i="1"/>
  <c r="C3180" i="1"/>
  <c r="C3181" i="1"/>
  <c r="C3182" i="1"/>
  <c r="C3183" i="1"/>
  <c r="C3184" i="1"/>
  <c r="C3185" i="1"/>
  <c r="C3186" i="1"/>
  <c r="C3187" i="1"/>
  <c r="C3188" i="1"/>
  <c r="C3189" i="1"/>
  <c r="C3190" i="1"/>
  <c r="C3191" i="1"/>
  <c r="C3192" i="1"/>
  <c r="C3193" i="1"/>
  <c r="C3194" i="1"/>
  <c r="C3195" i="1"/>
  <c r="C3019" i="1"/>
  <c r="C3020" i="1"/>
  <c r="C3021" i="1"/>
  <c r="C3022" i="1"/>
  <c r="C3023" i="1"/>
  <c r="C3024" i="1"/>
  <c r="C3025" i="1"/>
  <c r="C3026" i="1"/>
  <c r="C3027" i="1"/>
  <c r="C3028" i="1"/>
  <c r="C3029" i="1"/>
  <c r="C3030" i="1"/>
  <c r="C3031" i="1"/>
  <c r="C3032" i="1"/>
  <c r="C3033" i="1"/>
  <c r="C3034" i="1"/>
  <c r="C3035" i="1"/>
  <c r="C2707" i="1"/>
  <c r="B2707" i="1" s="1"/>
  <c r="C2703" i="1"/>
  <c r="B2703" i="1" s="1"/>
  <c r="C1165" i="1"/>
  <c r="C2037" i="1"/>
  <c r="B2037" i="1" s="1"/>
  <c r="C2038" i="1"/>
  <c r="B2038" i="1" s="1"/>
  <c r="C2039" i="1"/>
  <c r="B2039" i="1" s="1"/>
  <c r="C2040" i="1"/>
  <c r="B2040" i="1" s="1"/>
  <c r="C2041" i="1"/>
  <c r="B2041" i="1" s="1"/>
  <c r="C2042" i="1"/>
  <c r="B2042" i="1" s="1"/>
  <c r="C2043" i="1"/>
  <c r="B2043" i="1" s="1"/>
  <c r="C2044" i="1"/>
  <c r="B2044" i="1" s="1"/>
  <c r="C2045" i="1"/>
  <c r="B2045" i="1" s="1"/>
  <c r="C2046" i="1"/>
  <c r="B2046" i="1" s="1"/>
  <c r="C2047" i="1"/>
  <c r="B2047" i="1" s="1"/>
  <c r="C2048" i="1"/>
  <c r="B2048" i="1" s="1"/>
  <c r="C2049" i="1"/>
  <c r="B2049" i="1" s="1"/>
  <c r="C2050" i="1"/>
  <c r="B2050" i="1" s="1"/>
  <c r="C2051" i="1"/>
  <c r="B2051" i="1" s="1"/>
  <c r="C2052" i="1"/>
  <c r="B2052" i="1" s="1"/>
  <c r="C2053" i="1"/>
  <c r="B2053" i="1" s="1"/>
  <c r="C2054" i="1"/>
  <c r="B2054" i="1" s="1"/>
  <c r="C2055" i="1"/>
  <c r="B2055" i="1" s="1"/>
  <c r="C2056" i="1"/>
  <c r="B2056" i="1" s="1"/>
  <c r="C2057" i="1"/>
  <c r="B2057" i="1" s="1"/>
  <c r="C2058" i="1"/>
  <c r="B2058" i="1" s="1"/>
  <c r="C2059" i="1"/>
  <c r="B2059" i="1" s="1"/>
  <c r="C2060" i="1"/>
  <c r="B2060" i="1" s="1"/>
  <c r="C2061" i="1"/>
  <c r="B2061" i="1" s="1"/>
  <c r="C2062" i="1"/>
  <c r="B2062" i="1" s="1"/>
  <c r="C2063" i="1"/>
  <c r="B2063" i="1" s="1"/>
  <c r="C2064" i="1"/>
  <c r="B2064" i="1" s="1"/>
  <c r="C2065" i="1"/>
  <c r="B2065" i="1" s="1"/>
  <c r="C2066" i="1"/>
  <c r="B2066" i="1" s="1"/>
  <c r="C2067" i="1"/>
  <c r="B2067" i="1" s="1"/>
  <c r="C2068" i="1"/>
  <c r="B2068" i="1" s="1"/>
  <c r="C2069" i="1"/>
  <c r="B2069" i="1" s="1"/>
  <c r="C2070" i="1"/>
  <c r="B2070" i="1" s="1"/>
  <c r="C2071" i="1"/>
  <c r="B2071" i="1" s="1"/>
  <c r="C2072" i="1"/>
  <c r="B2072" i="1" s="1"/>
  <c r="C2073" i="1"/>
  <c r="B2073" i="1" s="1"/>
  <c r="C2074" i="1"/>
  <c r="B2074" i="1" s="1"/>
  <c r="C2075" i="1"/>
  <c r="B2075" i="1" s="1"/>
  <c r="C2076" i="1"/>
  <c r="B2076" i="1" s="1"/>
  <c r="C2077" i="1"/>
  <c r="B2077" i="1" s="1"/>
  <c r="C2078" i="1"/>
  <c r="B2078" i="1" s="1"/>
  <c r="C2079" i="1"/>
  <c r="B2079" i="1" s="1"/>
  <c r="C2080" i="1"/>
  <c r="B2080" i="1" s="1"/>
  <c r="C2081" i="1"/>
  <c r="B2081" i="1" s="1"/>
  <c r="C2082" i="1"/>
  <c r="B2082" i="1" s="1"/>
  <c r="C2083" i="1"/>
  <c r="B2083" i="1" s="1"/>
  <c r="C2084" i="1"/>
  <c r="B2084" i="1" s="1"/>
  <c r="C2085" i="1"/>
  <c r="B2085" i="1" s="1"/>
  <c r="C2086" i="1"/>
  <c r="B2086" i="1" s="1"/>
  <c r="C2087" i="1"/>
  <c r="B2087" i="1" s="1"/>
  <c r="C2088" i="1"/>
  <c r="B2088" i="1" s="1"/>
  <c r="C2089" i="1"/>
  <c r="B2089" i="1" s="1"/>
  <c r="C2090" i="1"/>
  <c r="B2090" i="1" s="1"/>
  <c r="C2091" i="1"/>
  <c r="B2091" i="1" s="1"/>
  <c r="C2092" i="1"/>
  <c r="B2092" i="1" s="1"/>
  <c r="C2093" i="1"/>
  <c r="B2093" i="1" s="1"/>
  <c r="C2094" i="1"/>
  <c r="B2094" i="1" s="1"/>
  <c r="C2095" i="1"/>
  <c r="B2095" i="1" s="1"/>
  <c r="C2096" i="1"/>
  <c r="B2096" i="1" s="1"/>
  <c r="C2097" i="1"/>
  <c r="B2097" i="1" s="1"/>
  <c r="C2098" i="1"/>
  <c r="B2098" i="1" s="1"/>
  <c r="C2099" i="1"/>
  <c r="B2099" i="1" s="1"/>
  <c r="C2100" i="1"/>
  <c r="B2100" i="1" s="1"/>
  <c r="C2101" i="1"/>
  <c r="B2101" i="1" s="1"/>
  <c r="C2102" i="1"/>
  <c r="B2102" i="1" s="1"/>
  <c r="C2103" i="1"/>
  <c r="B2103" i="1" s="1"/>
  <c r="C2104" i="1"/>
  <c r="B2104" i="1" s="1"/>
  <c r="C2105" i="1"/>
  <c r="B2105" i="1" s="1"/>
  <c r="C2106" i="1"/>
  <c r="B2106" i="1" s="1"/>
  <c r="C2107" i="1"/>
  <c r="B2107" i="1" s="1"/>
  <c r="C2108" i="1"/>
  <c r="B2108" i="1" s="1"/>
  <c r="C2109" i="1"/>
  <c r="B2109" i="1" s="1"/>
  <c r="C2110" i="1"/>
  <c r="B2110" i="1" s="1"/>
  <c r="C2111" i="1"/>
  <c r="B2111" i="1" s="1"/>
  <c r="C2112" i="1"/>
  <c r="B2112" i="1" s="1"/>
  <c r="C2113" i="1"/>
  <c r="B2113" i="1" s="1"/>
  <c r="C2114" i="1"/>
  <c r="B2114" i="1" s="1"/>
  <c r="C2115" i="1"/>
  <c r="B2115" i="1" s="1"/>
  <c r="C2116" i="1"/>
  <c r="B2116" i="1" s="1"/>
  <c r="C2117" i="1"/>
  <c r="B2117" i="1" s="1"/>
  <c r="C2118" i="1"/>
  <c r="B2118" i="1" s="1"/>
  <c r="C2119" i="1"/>
  <c r="B2119" i="1" s="1"/>
  <c r="C2120" i="1"/>
  <c r="B2120" i="1" s="1"/>
  <c r="C2121" i="1"/>
  <c r="B2121" i="1" s="1"/>
  <c r="C2122" i="1"/>
  <c r="B2122" i="1" s="1"/>
  <c r="C2123" i="1"/>
  <c r="B2123" i="1" s="1"/>
  <c r="C600" i="1"/>
  <c r="C601" i="1"/>
  <c r="B601" i="1" s="1"/>
  <c r="C602" i="1"/>
  <c r="C603" i="1"/>
  <c r="B603" i="1" s="1"/>
  <c r="C604" i="1"/>
  <c r="C605" i="1"/>
  <c r="B605" i="1" s="1"/>
  <c r="C606" i="1"/>
  <c r="C607" i="1"/>
  <c r="C608" i="1"/>
  <c r="C609" i="1"/>
  <c r="B609" i="1" s="1"/>
  <c r="C610" i="1"/>
  <c r="B610" i="1" s="1"/>
  <c r="C611" i="1"/>
  <c r="B611" i="1" s="1"/>
  <c r="C612" i="1"/>
  <c r="B612" i="1" s="1"/>
  <c r="C613" i="1"/>
  <c r="B613" i="1" s="1"/>
  <c r="C614" i="1"/>
  <c r="C615" i="1"/>
  <c r="B615" i="1" s="1"/>
  <c r="C616" i="1"/>
  <c r="C617" i="1"/>
  <c r="B617" i="1" s="1"/>
  <c r="C618" i="1"/>
  <c r="C619" i="1"/>
  <c r="C620" i="1"/>
  <c r="B620" i="1" s="1"/>
  <c r="C621" i="1"/>
  <c r="C622" i="1"/>
  <c r="B622" i="1" s="1"/>
  <c r="C623" i="1"/>
  <c r="C624" i="1"/>
  <c r="C625" i="1"/>
  <c r="B625" i="1" s="1"/>
  <c r="C626" i="1"/>
  <c r="B626" i="1" s="1"/>
  <c r="C627" i="1"/>
  <c r="C628" i="1"/>
  <c r="C629" i="1"/>
  <c r="C630" i="1"/>
  <c r="C631" i="1"/>
  <c r="B631" i="1" s="1"/>
  <c r="C632" i="1"/>
  <c r="B632" i="1" s="1"/>
  <c r="C633" i="1"/>
  <c r="B633" i="1" s="1"/>
  <c r="G152" i="13"/>
  <c r="G139" i="13"/>
  <c r="C586" i="1"/>
  <c r="B586" i="1" s="1"/>
  <c r="C587" i="1"/>
  <c r="C588" i="1"/>
  <c r="C589" i="1"/>
  <c r="C590" i="1"/>
  <c r="B590" i="1" s="1"/>
  <c r="C591" i="1"/>
  <c r="B591" i="1" s="1"/>
  <c r="C592" i="1"/>
  <c r="C593" i="1"/>
  <c r="B593" i="1" s="1"/>
  <c r="C594" i="1"/>
  <c r="B594" i="1" s="1"/>
  <c r="C595" i="1"/>
  <c r="C596" i="1"/>
  <c r="B596" i="1" s="1"/>
  <c r="C597" i="1"/>
  <c r="B597" i="1" s="1"/>
  <c r="C598" i="1"/>
  <c r="C599" i="1"/>
  <c r="B599" i="1" s="1"/>
  <c r="C585" i="1"/>
  <c r="C384" i="1"/>
  <c r="B384" i="1" s="1"/>
  <c r="C385" i="1"/>
  <c r="B385" i="1" s="1"/>
  <c r="C386" i="1"/>
  <c r="B386" i="1" s="1"/>
  <c r="C387" i="1"/>
  <c r="B387" i="1" s="1"/>
  <c r="C388" i="1"/>
  <c r="B388" i="1" s="1"/>
  <c r="C389" i="1"/>
  <c r="B389" i="1" s="1"/>
  <c r="C390" i="1"/>
  <c r="B390" i="1" s="1"/>
  <c r="C391" i="1"/>
  <c r="B391" i="1" s="1"/>
  <c r="C392" i="1"/>
  <c r="B392" i="1" s="1"/>
  <c r="C393" i="1"/>
  <c r="B393" i="1" s="1"/>
  <c r="C394" i="1"/>
  <c r="B394" i="1" s="1"/>
  <c r="C395" i="1"/>
  <c r="B395" i="1" s="1"/>
  <c r="C396" i="1"/>
  <c r="B396" i="1" s="1"/>
  <c r="C397" i="1"/>
  <c r="B397" i="1" s="1"/>
  <c r="C382" i="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2816" i="1"/>
  <c r="B2816" i="1" s="1"/>
  <c r="C2817" i="1"/>
  <c r="B2817" i="1" s="1"/>
  <c r="C2818" i="1"/>
  <c r="B2818" i="1" s="1"/>
  <c r="C2819" i="1"/>
  <c r="B2819" i="1" s="1"/>
  <c r="C2820" i="1"/>
  <c r="B2820" i="1" s="1"/>
  <c r="C2821" i="1"/>
  <c r="B2821" i="1" s="1"/>
  <c r="C2822" i="1"/>
  <c r="B2822" i="1" s="1"/>
  <c r="C2823" i="1"/>
  <c r="B2823" i="1" s="1"/>
  <c r="C2824" i="1"/>
  <c r="B2824" i="1" s="1"/>
  <c r="C2825" i="1"/>
  <c r="B2825" i="1" s="1"/>
  <c r="C2815" i="1"/>
  <c r="B2815"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3210" i="1"/>
  <c r="B3210" i="1" s="1"/>
  <c r="C3211" i="1"/>
  <c r="B3211" i="1" s="1"/>
  <c r="C3212" i="1"/>
  <c r="B3212" i="1" s="1"/>
  <c r="C3209" i="1"/>
  <c r="B3209" i="1" s="1"/>
  <c r="C3215" i="1"/>
  <c r="B3215" i="1" s="1"/>
  <c r="C3216" i="1"/>
  <c r="B3216" i="1" s="1"/>
  <c r="C3217" i="1"/>
  <c r="B3217" i="1" s="1"/>
  <c r="C3214" i="1"/>
  <c r="B3214" i="1" s="1"/>
  <c r="C3225" i="1"/>
  <c r="B3225" i="1" s="1"/>
  <c r="C3226" i="1"/>
  <c r="B3226" i="1" s="1"/>
  <c r="C3227" i="1"/>
  <c r="B3227" i="1" s="1"/>
  <c r="C3224" i="1"/>
  <c r="B3224" i="1" s="1"/>
  <c r="C3230" i="1"/>
  <c r="B3230" i="1" s="1"/>
  <c r="C3231" i="1"/>
  <c r="B3231" i="1" s="1"/>
  <c r="C3232" i="1"/>
  <c r="B3232" i="1" s="1"/>
  <c r="C3229" i="1"/>
  <c r="B3229" i="1" s="1"/>
  <c r="C3235" i="1"/>
  <c r="B3235" i="1" s="1"/>
  <c r="C3236" i="1"/>
  <c r="B3236" i="1" s="1"/>
  <c r="C3237" i="1"/>
  <c r="B3237" i="1" s="1"/>
  <c r="C3234" i="1"/>
  <c r="B3234" i="1" s="1"/>
  <c r="C3240" i="1"/>
  <c r="B3240" i="1" s="1"/>
  <c r="C3241" i="1"/>
  <c r="B3241" i="1" s="1"/>
  <c r="C3242" i="1"/>
  <c r="B3242" i="1" s="1"/>
  <c r="C3239" i="1"/>
  <c r="B3239" i="1" s="1"/>
  <c r="C3260" i="1"/>
  <c r="B3260" i="1" s="1"/>
  <c r="C3261" i="1"/>
  <c r="B3261" i="1" s="1"/>
  <c r="C3262" i="1"/>
  <c r="B3262" i="1" s="1"/>
  <c r="C3259" i="1"/>
  <c r="B3259" i="1" s="1"/>
  <c r="C3264" i="1"/>
  <c r="B3264" i="1" s="1"/>
  <c r="C3265" i="1"/>
  <c r="B3265" i="1" s="1"/>
  <c r="C3266" i="1"/>
  <c r="B3266" i="1" s="1"/>
  <c r="C3267" i="1"/>
  <c r="B3267" i="1" s="1"/>
  <c r="C3204" i="1"/>
  <c r="B3204" i="1" s="1"/>
  <c r="C3205" i="1"/>
  <c r="B3205" i="1" s="1"/>
  <c r="C3206" i="1"/>
  <c r="B3206" i="1" s="1"/>
  <c r="C3207" i="1"/>
  <c r="B3207" i="1" s="1"/>
  <c r="B10" i="18"/>
  <c r="F47" i="8" s="1"/>
  <c r="B16" i="18"/>
  <c r="B18" i="18"/>
  <c r="F82" i="8" s="1"/>
  <c r="B19" i="18"/>
  <c r="F69" i="8" s="1"/>
  <c r="B11" i="18"/>
  <c r="B36" i="18"/>
  <c r="F192" i="8" s="1"/>
  <c r="B7" i="18"/>
  <c r="F34" i="8" s="1"/>
  <c r="B5" i="18"/>
  <c r="F9" i="8" s="1"/>
  <c r="B56" i="18"/>
  <c r="I50" i="19" s="1"/>
  <c r="O528" i="1" s="1"/>
  <c r="B55" i="18"/>
  <c r="I98" i="19" s="1"/>
  <c r="O2758" i="1" s="1"/>
  <c r="B51" i="18"/>
  <c r="F238" i="8" s="1"/>
  <c r="B50" i="18"/>
  <c r="B49" i="18"/>
  <c r="F234" i="8" s="1"/>
  <c r="B47" i="18"/>
  <c r="F233" i="8" s="1"/>
  <c r="B46" i="18"/>
  <c r="F232" i="8" s="1"/>
  <c r="B45" i="18"/>
  <c r="F230" i="8" s="1"/>
  <c r="B44" i="18"/>
  <c r="F228" i="8" s="1"/>
  <c r="B43" i="18"/>
  <c r="F226" i="8" s="1"/>
  <c r="B42" i="18"/>
  <c r="F225" i="8" s="1"/>
  <c r="B41" i="18"/>
  <c r="F209" i="8" s="1"/>
  <c r="B40" i="18"/>
  <c r="F200" i="8" s="1"/>
  <c r="B39" i="18"/>
  <c r="B38" i="18"/>
  <c r="F196" i="8" s="1"/>
  <c r="B37" i="18"/>
  <c r="F199" i="8" s="1"/>
  <c r="B35" i="18"/>
  <c r="B34" i="18"/>
  <c r="F150" i="8" s="1"/>
  <c r="B33" i="18"/>
  <c r="B32" i="18"/>
  <c r="B31" i="18"/>
  <c r="F143" i="8" s="1"/>
  <c r="B30" i="18"/>
  <c r="F160" i="8" s="1"/>
  <c r="B29" i="18"/>
  <c r="F159" i="8" s="1"/>
  <c r="B28" i="18"/>
  <c r="B27" i="18"/>
  <c r="B26" i="18"/>
  <c r="B21" i="18"/>
  <c r="F106" i="8" s="1"/>
  <c r="B20" i="18"/>
  <c r="B9" i="18"/>
  <c r="B8" i="18"/>
  <c r="F43" i="8" s="1"/>
  <c r="B6" i="18"/>
  <c r="B3" i="18"/>
  <c r="C263" i="1"/>
  <c r="B263" i="1" s="1"/>
  <c r="C322" i="1"/>
  <c r="C321" i="1"/>
  <c r="C320" i="1"/>
  <c r="C319" i="1"/>
  <c r="C318" i="1"/>
  <c r="C317" i="1"/>
  <c r="B317" i="1" s="1"/>
  <c r="C316" i="1"/>
  <c r="C315" i="1"/>
  <c r="C314" i="1"/>
  <c r="B314" i="1" s="1"/>
  <c r="C313" i="1"/>
  <c r="C312" i="1"/>
  <c r="C311" i="1"/>
  <c r="B311" i="1" s="1"/>
  <c r="C310" i="1"/>
  <c r="C309" i="1"/>
  <c r="B309" i="1" s="1"/>
  <c r="C307" i="1"/>
  <c r="C3202" i="1"/>
  <c r="C3137" i="1"/>
  <c r="C482" i="1"/>
  <c r="C2709" i="1"/>
  <c r="B2709" i="1" s="1"/>
  <c r="C2708" i="1"/>
  <c r="B2708" i="1" s="1"/>
  <c r="C2704" i="1"/>
  <c r="B2704" i="1" s="1"/>
  <c r="C2705" i="1"/>
  <c r="B2705" i="1" s="1"/>
  <c r="C2840" i="1"/>
  <c r="B2840" i="1" s="1"/>
  <c r="C2839" i="1"/>
  <c r="B2839" i="1" s="1"/>
  <c r="C2838" i="1"/>
  <c r="B2838" i="1" s="1"/>
  <c r="C2837" i="1"/>
  <c r="B2837" i="1" s="1"/>
  <c r="C2836" i="1"/>
  <c r="B2836" i="1" s="1"/>
  <c r="C2835" i="1"/>
  <c r="B2835" i="1" s="1"/>
  <c r="C2834" i="1"/>
  <c r="B2834" i="1" s="1"/>
  <c r="C2833" i="1"/>
  <c r="B2833" i="1" s="1"/>
  <c r="C2832" i="1"/>
  <c r="B2832" i="1" s="1"/>
  <c r="C2831" i="1"/>
  <c r="B2831" i="1" s="1"/>
  <c r="C2830" i="1"/>
  <c r="B2830" i="1" s="1"/>
  <c r="C2829" i="1"/>
  <c r="B2829" i="1" s="1"/>
  <c r="C2828" i="1"/>
  <c r="B2828" i="1" s="1"/>
  <c r="C2827" i="1"/>
  <c r="B2827" i="1" s="1"/>
  <c r="C372" i="1"/>
  <c r="C371" i="1"/>
  <c r="C370" i="1"/>
  <c r="C270" i="1"/>
  <c r="C269" i="1"/>
  <c r="C268" i="1"/>
  <c r="B268" i="1" s="1"/>
  <c r="C2813" i="1"/>
  <c r="B2813" i="1" s="1"/>
  <c r="C2812" i="1"/>
  <c r="B2812" i="1" s="1"/>
  <c r="C2737" i="1"/>
  <c r="B2737" i="1" s="1"/>
  <c r="C2736" i="1"/>
  <c r="B2736" i="1" s="1"/>
  <c r="C2735" i="1"/>
  <c r="B2735" i="1" s="1"/>
  <c r="C2734" i="1"/>
  <c r="B2734" i="1" s="1"/>
  <c r="C2733" i="1"/>
  <c r="B2733" i="1" s="1"/>
  <c r="C2732" i="1"/>
  <c r="B2732" i="1" s="1"/>
  <c r="C2731" i="1"/>
  <c r="B2731" i="1" s="1"/>
  <c r="C2730" i="1"/>
  <c r="B2730" i="1" s="1"/>
  <c r="C2780" i="1"/>
  <c r="B2780" i="1" s="1"/>
  <c r="C2781" i="1"/>
  <c r="B2781" i="1" s="1"/>
  <c r="C2782" i="1"/>
  <c r="B2782" i="1" s="1"/>
  <c r="C2783" i="1"/>
  <c r="B2783" i="1" s="1"/>
  <c r="C2784" i="1"/>
  <c r="B2784" i="1" s="1"/>
  <c r="C204" i="1"/>
  <c r="B204" i="1" s="1"/>
  <c r="C209" i="1"/>
  <c r="B209" i="1" s="1"/>
  <c r="C214" i="1"/>
  <c r="C202" i="1"/>
  <c r="C203" i="1"/>
  <c r="C205" i="1"/>
  <c r="C206" i="1"/>
  <c r="C207" i="1"/>
  <c r="C208" i="1"/>
  <c r="B208" i="1" s="1"/>
  <c r="C210" i="1"/>
  <c r="C211" i="1"/>
  <c r="C212" i="1"/>
  <c r="C213" i="1"/>
  <c r="C2701" i="1"/>
  <c r="B2701" i="1" s="1"/>
  <c r="C2700" i="1"/>
  <c r="B2700" i="1" s="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6" i="1"/>
  <c r="C365" i="1"/>
  <c r="C479" i="1"/>
  <c r="B479" i="1" s="1"/>
  <c r="C478" i="1"/>
  <c r="B478" i="1" s="1"/>
  <c r="C3155"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3157" i="1"/>
  <c r="C267" i="1"/>
  <c r="C369" i="1"/>
  <c r="C3156" i="1"/>
  <c r="C266" i="1"/>
  <c r="C368" i="1"/>
  <c r="B368" i="1" s="1"/>
  <c r="C2779" i="1"/>
  <c r="B2779" i="1" s="1"/>
  <c r="C163" i="1"/>
  <c r="C2778" i="1"/>
  <c r="B2778"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2759" i="1"/>
  <c r="B2759" i="1" s="1"/>
  <c r="C2760" i="1"/>
  <c r="B2760" i="1" s="1"/>
  <c r="C2761" i="1"/>
  <c r="B2761" i="1" s="1"/>
  <c r="C2762" i="1"/>
  <c r="B2762" i="1" s="1"/>
  <c r="C2763" i="1"/>
  <c r="B2763" i="1" s="1"/>
  <c r="C257" i="1"/>
  <c r="B257" i="1" s="1"/>
  <c r="C258" i="1"/>
  <c r="B258" i="1" s="1"/>
  <c r="C259" i="1"/>
  <c r="C260" i="1"/>
  <c r="C261" i="1"/>
  <c r="C262" i="1"/>
  <c r="C264" i="1"/>
  <c r="B264" i="1" s="1"/>
  <c r="C265" i="1"/>
  <c r="C255" i="1"/>
  <c r="C366" i="1"/>
  <c r="C367" i="1"/>
  <c r="B367" i="1" s="1"/>
  <c r="C201" i="1"/>
  <c r="C221" i="1"/>
  <c r="C222" i="1"/>
  <c r="C223" i="1"/>
  <c r="B223" i="1" s="1"/>
  <c r="C224" i="1"/>
  <c r="C225" i="1"/>
  <c r="B225" i="1" s="1"/>
  <c r="C226" i="1"/>
  <c r="B226" i="1" s="1"/>
  <c r="C227" i="1"/>
  <c r="B227" i="1" s="1"/>
  <c r="C228" i="1"/>
  <c r="C229" i="1"/>
  <c r="C230" i="1"/>
  <c r="B230" i="1" s="1"/>
  <c r="C231" i="1"/>
  <c r="B231" i="1" s="1"/>
  <c r="C232" i="1"/>
  <c r="B194" i="13"/>
  <c r="B196" i="13"/>
  <c r="B197" i="13"/>
  <c r="C3201" i="1"/>
  <c r="C3200" i="1"/>
  <c r="C3199" i="1"/>
  <c r="C3198" i="1"/>
  <c r="C3197" i="1"/>
  <c r="C3178" i="1"/>
  <c r="C3177" i="1"/>
  <c r="C3176" i="1"/>
  <c r="C3175" i="1"/>
  <c r="C3174" i="1"/>
  <c r="C3173" i="1"/>
  <c r="C3172" i="1"/>
  <c r="C3154" i="1"/>
  <c r="C3153" i="1"/>
  <c r="C3152" i="1"/>
  <c r="C3151" i="1"/>
  <c r="C3150" i="1"/>
  <c r="C3149" i="1"/>
  <c r="C3148" i="1"/>
  <c r="C3136" i="1"/>
  <c r="C3135" i="1"/>
  <c r="C3134" i="1"/>
  <c r="C3133" i="1"/>
  <c r="C3132" i="1"/>
  <c r="C3145" i="1"/>
  <c r="B3145" i="1" s="1"/>
  <c r="C3144" i="1"/>
  <c r="B3144" i="1" s="1"/>
  <c r="C3143" i="1"/>
  <c r="B3143" i="1" s="1"/>
  <c r="C3142" i="1"/>
  <c r="B3142" i="1" s="1"/>
  <c r="C3141" i="1"/>
  <c r="B3141" i="1" s="1"/>
  <c r="C3018" i="1"/>
  <c r="C3017" i="1"/>
  <c r="C3016" i="1"/>
  <c r="C3015" i="1"/>
  <c r="C3014" i="1"/>
  <c r="C3013" i="1"/>
  <c r="C3012" i="1"/>
  <c r="C2988" i="1"/>
  <c r="C2982" i="1"/>
  <c r="B2982" i="1" s="1"/>
  <c r="C2983" i="1"/>
  <c r="B2983" i="1" s="1"/>
  <c r="C2984" i="1"/>
  <c r="B2984" i="1" s="1"/>
  <c r="C2985" i="1"/>
  <c r="B2985" i="1" s="1"/>
  <c r="C2981" i="1"/>
  <c r="B2981" i="1" s="1"/>
  <c r="C2777" i="1"/>
  <c r="B2777" i="1" s="1"/>
  <c r="C2766" i="1"/>
  <c r="B2766" i="1" s="1"/>
  <c r="C2767" i="1"/>
  <c r="B2767" i="1" s="1"/>
  <c r="C2768" i="1"/>
  <c r="B2768" i="1" s="1"/>
  <c r="C2769" i="1"/>
  <c r="B2769" i="1" s="1"/>
  <c r="C2770" i="1"/>
  <c r="B2770" i="1" s="1"/>
  <c r="C2771" i="1"/>
  <c r="B2771" i="1" s="1"/>
  <c r="C2772" i="1"/>
  <c r="B2772" i="1" s="1"/>
  <c r="C2773" i="1"/>
  <c r="B2773" i="1" s="1"/>
  <c r="C2774" i="1"/>
  <c r="B2774" i="1" s="1"/>
  <c r="C2775" i="1"/>
  <c r="B2775" i="1" s="1"/>
  <c r="C2776" i="1"/>
  <c r="B2776" i="1" s="1"/>
  <c r="C2765" i="1"/>
  <c r="B2765" i="1" s="1"/>
  <c r="C359" i="1"/>
  <c r="B359" i="1" s="1"/>
  <c r="C360" i="1"/>
  <c r="B360" i="1" s="1"/>
  <c r="C361" i="1"/>
  <c r="C362" i="1"/>
  <c r="B362" i="1" s="1"/>
  <c r="C363" i="1"/>
  <c r="C364" i="1"/>
  <c r="C358" i="1"/>
  <c r="C250" i="1"/>
  <c r="C251" i="1"/>
  <c r="B251" i="1" s="1"/>
  <c r="C252" i="1"/>
  <c r="C253" i="1"/>
  <c r="B253" i="1" s="1"/>
  <c r="C249" i="1"/>
  <c r="C247" i="1"/>
  <c r="B247" i="1" s="1"/>
  <c r="C246" i="1"/>
  <c r="C217" i="1"/>
  <c r="C218" i="1"/>
  <c r="B218" i="1" s="1"/>
  <c r="C219" i="1"/>
  <c r="C220" i="1"/>
  <c r="B220" i="1" s="1"/>
  <c r="C216" i="1"/>
  <c r="B216" i="1" s="1"/>
  <c r="C150" i="1"/>
  <c r="L150" i="1" s="1"/>
  <c r="C2842" i="1"/>
  <c r="B2842" i="1" s="1"/>
  <c r="R506" i="1"/>
  <c r="B159" i="13"/>
  <c r="B188" i="13"/>
  <c r="B189" i="13"/>
  <c r="B160" i="13"/>
  <c r="A131" i="13"/>
  <c r="A118" i="13"/>
  <c r="A120" i="13"/>
  <c r="A121" i="13"/>
  <c r="B163" i="13"/>
  <c r="A103" i="13"/>
  <c r="A105" i="13"/>
  <c r="A106" i="13"/>
  <c r="F63" i="8"/>
  <c r="A122" i="13"/>
  <c r="A111" i="13"/>
  <c r="A107" i="13"/>
  <c r="B1165" i="1" l="1"/>
  <c r="R1165" i="1"/>
  <c r="Q1165" i="1"/>
  <c r="P1165" i="1"/>
  <c r="O1165" i="1"/>
  <c r="N1165" i="1"/>
  <c r="M1165" i="1"/>
  <c r="L1165" i="1"/>
  <c r="K1165" i="1"/>
  <c r="J1165" i="1"/>
  <c r="F94" i="8"/>
  <c r="F55" i="8"/>
  <c r="F52" i="8"/>
  <c r="F61" i="8"/>
  <c r="F108" i="8"/>
  <c r="F107" i="8"/>
  <c r="F24" i="8"/>
  <c r="F28" i="8"/>
  <c r="F25" i="8"/>
  <c r="F172" i="8"/>
  <c r="F38" i="8"/>
  <c r="F33" i="8"/>
  <c r="F235" i="8"/>
  <c r="F237" i="8"/>
  <c r="F197" i="8"/>
  <c r="F198" i="8"/>
  <c r="F156" i="8"/>
  <c r="F214" i="8"/>
  <c r="F157" i="8"/>
  <c r="F154" i="8"/>
  <c r="F151" i="8"/>
  <c r="F145" i="8"/>
  <c r="F147" i="8"/>
  <c r="F146" i="8"/>
  <c r="F115" i="8"/>
  <c r="F105" i="8"/>
  <c r="F176" i="8"/>
  <c r="F29" i="8"/>
  <c r="F101" i="8"/>
  <c r="F99" i="8"/>
  <c r="F100" i="8"/>
  <c r="F102" i="8"/>
  <c r="F118" i="8"/>
  <c r="F186" i="8"/>
  <c r="F78" i="8"/>
  <c r="F49" i="8"/>
  <c r="P3011" i="1"/>
  <c r="P3047" i="1"/>
  <c r="P3053" i="1"/>
  <c r="P3085" i="1"/>
  <c r="P3090" i="1"/>
  <c r="P3078" i="1"/>
  <c r="P3086" i="1"/>
  <c r="P3063" i="1"/>
  <c r="P3072" i="1"/>
  <c r="P3084" i="1"/>
  <c r="P3049" i="1"/>
  <c r="P3056" i="1"/>
  <c r="P3065" i="1"/>
  <c r="P3068" i="1"/>
  <c r="P3066" i="1"/>
  <c r="P3080" i="1"/>
  <c r="P3036" i="1"/>
  <c r="P3064" i="1"/>
  <c r="P3092" i="1"/>
  <c r="P3046" i="1"/>
  <c r="P3093" i="1"/>
  <c r="P3067" i="1"/>
  <c r="P3041" i="1"/>
  <c r="P3037" i="1"/>
  <c r="P3094" i="1"/>
  <c r="P3040" i="1"/>
  <c r="P3062" i="1"/>
  <c r="P3039" i="1"/>
  <c r="P3058" i="1"/>
  <c r="P3070" i="1"/>
  <c r="P3081" i="1"/>
  <c r="P3073" i="1"/>
  <c r="P3057" i="1"/>
  <c r="P3079" i="1"/>
  <c r="P3074" i="1"/>
  <c r="P3069" i="1"/>
  <c r="P3045" i="1"/>
  <c r="P3055" i="1"/>
  <c r="P3044" i="1"/>
  <c r="P3051" i="1"/>
  <c r="P3082" i="1"/>
  <c r="P3050" i="1"/>
  <c r="P3060" i="1"/>
  <c r="P3071" i="1"/>
  <c r="P3043" i="1"/>
  <c r="P3091" i="1"/>
  <c r="P3087" i="1"/>
  <c r="P3083" i="1"/>
  <c r="P3076" i="1"/>
  <c r="P3061" i="1"/>
  <c r="P3089" i="1"/>
  <c r="P3052" i="1"/>
  <c r="P3077" i="1"/>
  <c r="P3054" i="1"/>
  <c r="P3048" i="1"/>
  <c r="P3038" i="1"/>
  <c r="P3059" i="1"/>
  <c r="P3075" i="1"/>
  <c r="P3042" i="1"/>
  <c r="P3088" i="1"/>
  <c r="R3011" i="1"/>
  <c r="R3057" i="1"/>
  <c r="R3037" i="1"/>
  <c r="R3080" i="1"/>
  <c r="R3075" i="1"/>
  <c r="R3053" i="1"/>
  <c r="R3056" i="1"/>
  <c r="R3076" i="1"/>
  <c r="R3081" i="1"/>
  <c r="R3063" i="1"/>
  <c r="R3064" i="1"/>
  <c r="R3071" i="1"/>
  <c r="R3049" i="1"/>
  <c r="R3082" i="1"/>
  <c r="R3051" i="1"/>
  <c r="R3094" i="1"/>
  <c r="R3089" i="1"/>
  <c r="R3067" i="1"/>
  <c r="R3087" i="1"/>
  <c r="R3047" i="1"/>
  <c r="R3043" i="1"/>
  <c r="R3074" i="1"/>
  <c r="R3091" i="1"/>
  <c r="R3093" i="1"/>
  <c r="R3039" i="1"/>
  <c r="R3079" i="1"/>
  <c r="R3052" i="1"/>
  <c r="R3046" i="1"/>
  <c r="R3055" i="1"/>
  <c r="R3062" i="1"/>
  <c r="R3050" i="1"/>
  <c r="R3078" i="1"/>
  <c r="R3068" i="1"/>
  <c r="R3058" i="1"/>
  <c r="R3060" i="1"/>
  <c r="R3069" i="1"/>
  <c r="R3070" i="1"/>
  <c r="R3072" i="1"/>
  <c r="R3045" i="1"/>
  <c r="R3048" i="1"/>
  <c r="R3061" i="1"/>
  <c r="R3090" i="1"/>
  <c r="R3073" i="1"/>
  <c r="R3036" i="1"/>
  <c r="R3092" i="1"/>
  <c r="R3077" i="1"/>
  <c r="R3042" i="1"/>
  <c r="R3059" i="1"/>
  <c r="R3038" i="1"/>
  <c r="R3084" i="1"/>
  <c r="R3066" i="1"/>
  <c r="R3041" i="1"/>
  <c r="R3088" i="1"/>
  <c r="R3085" i="1"/>
  <c r="R3083" i="1"/>
  <c r="R3040" i="1"/>
  <c r="R3044" i="1"/>
  <c r="R3086" i="1"/>
  <c r="R3065" i="1"/>
  <c r="R3054" i="1"/>
  <c r="Q3011" i="1"/>
  <c r="Q3042" i="1"/>
  <c r="Q3094" i="1"/>
  <c r="Q3072" i="1"/>
  <c r="Q3074" i="1"/>
  <c r="Q3083" i="1"/>
  <c r="Q3059" i="1"/>
  <c r="Q3044" i="1"/>
  <c r="Q3075" i="1"/>
  <c r="Q3060" i="1"/>
  <c r="Q3071" i="1"/>
  <c r="Q3067" i="1"/>
  <c r="Q3047" i="1"/>
  <c r="Q3056" i="1"/>
  <c r="Q3036" i="1"/>
  <c r="Q3051" i="1"/>
  <c r="Q3053" i="1"/>
  <c r="Q3092" i="1"/>
  <c r="Q3052" i="1"/>
  <c r="Q3085" i="1"/>
  <c r="Q3068" i="1"/>
  <c r="Q3091" i="1"/>
  <c r="Q3050" i="1"/>
  <c r="Q3061" i="1"/>
  <c r="Q3073" i="1"/>
  <c r="Q3063" i="1"/>
  <c r="Q3064" i="1"/>
  <c r="Q3086" i="1"/>
  <c r="Q3084" i="1"/>
  <c r="Q3039" i="1"/>
  <c r="Q3048" i="1"/>
  <c r="Q3089" i="1"/>
  <c r="Q3081" i="1"/>
  <c r="Q3093" i="1"/>
  <c r="Q3065" i="1"/>
  <c r="Q3041" i="1"/>
  <c r="Q3045" i="1"/>
  <c r="Q3037" i="1"/>
  <c r="Q3076" i="1"/>
  <c r="Q3069" i="1"/>
  <c r="Q3040" i="1"/>
  <c r="Q3046" i="1"/>
  <c r="Q3077" i="1"/>
  <c r="Q3090" i="1"/>
  <c r="Q3087" i="1"/>
  <c r="Q3043" i="1"/>
  <c r="Q3078" i="1"/>
  <c r="Q3054" i="1"/>
  <c r="Q3062" i="1"/>
  <c r="Q3082" i="1"/>
  <c r="Q3055" i="1"/>
  <c r="Q3088" i="1"/>
  <c r="Q3049" i="1"/>
  <c r="Q3079" i="1"/>
  <c r="Q3038" i="1"/>
  <c r="Q3070" i="1"/>
  <c r="Q3080" i="1"/>
  <c r="Q3057" i="1"/>
  <c r="Q3066" i="1"/>
  <c r="Q3058" i="1"/>
  <c r="J3011" i="1"/>
  <c r="J3066" i="1"/>
  <c r="J3071" i="1"/>
  <c r="J3040" i="1"/>
  <c r="J3037" i="1"/>
  <c r="J3049" i="1"/>
  <c r="J3081" i="1"/>
  <c r="J3084" i="1"/>
  <c r="J3042" i="1"/>
  <c r="J3062" i="1"/>
  <c r="J3065" i="1"/>
  <c r="J3072" i="1"/>
  <c r="J3036" i="1"/>
  <c r="J3050" i="1"/>
  <c r="J3060" i="1"/>
  <c r="J3046" i="1"/>
  <c r="J3043" i="1"/>
  <c r="J3093" i="1"/>
  <c r="J3088" i="1"/>
  <c r="J3078" i="1"/>
  <c r="J3080" i="1"/>
  <c r="J3082" i="1"/>
  <c r="J3039" i="1"/>
  <c r="J3051" i="1"/>
  <c r="J3053" i="1"/>
  <c r="J3061" i="1"/>
  <c r="J3085" i="1"/>
  <c r="J3067" i="1"/>
  <c r="J3089" i="1"/>
  <c r="J3054" i="1"/>
  <c r="J3056" i="1"/>
  <c r="J3075" i="1"/>
  <c r="J3058" i="1"/>
  <c r="J3076" i="1"/>
  <c r="J3087" i="1"/>
  <c r="J3077" i="1"/>
  <c r="J3074" i="1"/>
  <c r="J3083" i="1"/>
  <c r="J3059" i="1"/>
  <c r="J3041" i="1"/>
  <c r="J3086" i="1"/>
  <c r="J3094" i="1"/>
  <c r="J3070" i="1"/>
  <c r="J3047" i="1"/>
  <c r="J3045" i="1"/>
  <c r="J3068" i="1"/>
  <c r="J3063" i="1"/>
  <c r="J3048" i="1"/>
  <c r="J3073" i="1"/>
  <c r="J3079" i="1"/>
  <c r="J3091" i="1"/>
  <c r="J3052" i="1"/>
  <c r="J3092" i="1"/>
  <c r="J3038" i="1"/>
  <c r="J3055" i="1"/>
  <c r="J3057" i="1"/>
  <c r="J3044" i="1"/>
  <c r="J3069" i="1"/>
  <c r="J3090" i="1"/>
  <c r="J3064" i="1"/>
  <c r="L3011" i="1"/>
  <c r="L3064" i="1"/>
  <c r="L3059" i="1"/>
  <c r="L3051" i="1"/>
  <c r="L3093" i="1"/>
  <c r="L3057" i="1"/>
  <c r="L3054" i="1"/>
  <c r="L3076" i="1"/>
  <c r="L3085" i="1"/>
  <c r="L3083" i="1"/>
  <c r="L3038" i="1"/>
  <c r="L3089" i="1"/>
  <c r="L3063" i="1"/>
  <c r="L3068" i="1"/>
  <c r="L3084" i="1"/>
  <c r="L3087" i="1"/>
  <c r="L3066" i="1"/>
  <c r="L3056" i="1"/>
  <c r="L3047" i="1"/>
  <c r="L3048" i="1"/>
  <c r="L3077" i="1"/>
  <c r="L3072" i="1"/>
  <c r="L3071" i="1"/>
  <c r="L3070" i="1"/>
  <c r="L3053" i="1"/>
  <c r="L3044" i="1"/>
  <c r="L3037" i="1"/>
  <c r="L3075" i="1"/>
  <c r="L3079" i="1"/>
  <c r="L3090" i="1"/>
  <c r="L3062" i="1"/>
  <c r="L3055" i="1"/>
  <c r="L3091" i="1"/>
  <c r="L3041" i="1"/>
  <c r="L3042" i="1"/>
  <c r="L3082" i="1"/>
  <c r="L3074" i="1"/>
  <c r="L3081" i="1"/>
  <c r="L3080" i="1"/>
  <c r="L3065" i="1"/>
  <c r="L3078" i="1"/>
  <c r="L3049" i="1"/>
  <c r="L3061" i="1"/>
  <c r="L3092" i="1"/>
  <c r="L3058" i="1"/>
  <c r="L3094" i="1"/>
  <c r="L3073" i="1"/>
  <c r="L3043" i="1"/>
  <c r="L3052" i="1"/>
  <c r="L3050" i="1"/>
  <c r="L3088" i="1"/>
  <c r="L3060" i="1"/>
  <c r="L3069" i="1"/>
  <c r="L3045" i="1"/>
  <c r="L3067" i="1"/>
  <c r="L3040" i="1"/>
  <c r="L3086" i="1"/>
  <c r="L3036" i="1"/>
  <c r="L3039" i="1"/>
  <c r="L3046" i="1"/>
  <c r="A3011" i="1"/>
  <c r="A3039" i="1"/>
  <c r="A3042" i="1"/>
  <c r="A3093" i="1"/>
  <c r="A3090" i="1"/>
  <c r="A3085" i="1"/>
  <c r="A3053" i="1"/>
  <c r="A3048" i="1"/>
  <c r="A3094" i="1"/>
  <c r="A3060" i="1"/>
  <c r="A3089" i="1"/>
  <c r="A3072" i="1"/>
  <c r="A3080" i="1"/>
  <c r="A3058" i="1"/>
  <c r="A3046" i="1"/>
  <c r="A3075" i="1"/>
  <c r="A3084" i="1"/>
  <c r="A3076" i="1"/>
  <c r="A3079" i="1"/>
  <c r="A3061" i="1"/>
  <c r="A3067" i="1"/>
  <c r="A3066" i="1"/>
  <c r="A3044" i="1"/>
  <c r="A3036" i="1"/>
  <c r="A3069" i="1"/>
  <c r="A3087" i="1"/>
  <c r="A3049" i="1"/>
  <c r="A3065" i="1"/>
  <c r="A3063" i="1"/>
  <c r="A3088" i="1"/>
  <c r="A3070" i="1"/>
  <c r="A3074" i="1"/>
  <c r="A3082" i="1"/>
  <c r="A3056" i="1"/>
  <c r="A3083" i="1"/>
  <c r="A3045" i="1"/>
  <c r="A3064" i="1"/>
  <c r="A3091" i="1"/>
  <c r="A3037" i="1"/>
  <c r="A3086" i="1"/>
  <c r="A3073" i="1"/>
  <c r="A3062" i="1"/>
  <c r="A3050" i="1"/>
  <c r="A3041" i="1"/>
  <c r="A3078" i="1"/>
  <c r="A3055" i="1"/>
  <c r="A3068" i="1"/>
  <c r="A3092" i="1"/>
  <c r="A3057" i="1"/>
  <c r="A3038" i="1"/>
  <c r="A3081" i="1"/>
  <c r="A3051" i="1"/>
  <c r="A3043" i="1"/>
  <c r="A3059" i="1"/>
  <c r="A3052" i="1"/>
  <c r="A3077" i="1"/>
  <c r="A3054" i="1"/>
  <c r="A3047" i="1"/>
  <c r="A3040" i="1"/>
  <c r="A3071" i="1"/>
  <c r="M3011" i="1"/>
  <c r="M3064" i="1"/>
  <c r="M3056" i="1"/>
  <c r="M3065" i="1"/>
  <c r="M3073" i="1"/>
  <c r="M3054" i="1"/>
  <c r="M3083" i="1"/>
  <c r="M3091" i="1"/>
  <c r="M3085" i="1"/>
  <c r="M3051" i="1"/>
  <c r="M3060" i="1"/>
  <c r="M3084" i="1"/>
  <c r="M3055" i="1"/>
  <c r="M3046" i="1"/>
  <c r="M3042" i="1"/>
  <c r="M3058" i="1"/>
  <c r="M3063" i="1"/>
  <c r="M3069" i="1"/>
  <c r="M3081" i="1"/>
  <c r="M3052" i="1"/>
  <c r="M3072" i="1"/>
  <c r="M3092" i="1"/>
  <c r="M3094" i="1"/>
  <c r="M3048" i="1"/>
  <c r="M3049" i="1"/>
  <c r="M3066" i="1"/>
  <c r="M3070" i="1"/>
  <c r="M3088" i="1"/>
  <c r="M3059" i="1"/>
  <c r="M3071" i="1"/>
  <c r="M3061" i="1"/>
  <c r="M3067" i="1"/>
  <c r="M3074" i="1"/>
  <c r="M3079" i="1"/>
  <c r="M3090" i="1"/>
  <c r="M3077" i="1"/>
  <c r="M3050" i="1"/>
  <c r="M3039" i="1"/>
  <c r="M3082" i="1"/>
  <c r="M3045" i="1"/>
  <c r="M3062" i="1"/>
  <c r="M3075" i="1"/>
  <c r="M3086" i="1"/>
  <c r="M3053" i="1"/>
  <c r="M3089" i="1"/>
  <c r="M3047" i="1"/>
  <c r="M3080" i="1"/>
  <c r="M3040" i="1"/>
  <c r="M3044" i="1"/>
  <c r="M3041" i="1"/>
  <c r="M3038" i="1"/>
  <c r="M3076" i="1"/>
  <c r="M3037" i="1"/>
  <c r="M3087" i="1"/>
  <c r="M3078" i="1"/>
  <c r="M3057" i="1"/>
  <c r="M3036" i="1"/>
  <c r="M3068" i="1"/>
  <c r="M3093" i="1"/>
  <c r="M3043" i="1"/>
  <c r="B3042" i="1"/>
  <c r="B3080" i="1"/>
  <c r="B3091" i="1"/>
  <c r="B3085" i="1"/>
  <c r="B3052" i="1"/>
  <c r="B3043" i="1"/>
  <c r="B3058" i="1"/>
  <c r="B3074" i="1"/>
  <c r="B3064" i="1"/>
  <c r="B3090" i="1"/>
  <c r="B3050" i="1"/>
  <c r="B3081" i="1"/>
  <c r="B3082" i="1"/>
  <c r="B3068" i="1"/>
  <c r="B3071" i="1"/>
  <c r="B3072" i="1"/>
  <c r="B3063" i="1"/>
  <c r="B3047" i="1"/>
  <c r="B3078" i="1"/>
  <c r="B3075" i="1"/>
  <c r="B3053" i="1"/>
  <c r="B3054" i="1"/>
  <c r="B3084" i="1"/>
  <c r="B3060" i="1"/>
  <c r="B3093" i="1"/>
  <c r="B3069" i="1"/>
  <c r="B3061" i="1"/>
  <c r="B3070" i="1"/>
  <c r="B3039" i="1"/>
  <c r="B3041" i="1"/>
  <c r="B3083" i="1"/>
  <c r="B3059" i="1"/>
  <c r="B3065" i="1"/>
  <c r="B3092" i="1"/>
  <c r="B3055" i="1"/>
  <c r="B3048" i="1"/>
  <c r="B3038" i="1"/>
  <c r="B3037" i="1"/>
  <c r="B3051" i="1"/>
  <c r="B3057" i="1"/>
  <c r="B3077" i="1"/>
  <c r="B3076" i="1"/>
  <c r="B3044" i="1"/>
  <c r="B3079" i="1"/>
  <c r="B3062" i="1"/>
  <c r="B3073" i="1"/>
  <c r="B3066" i="1"/>
  <c r="B3040" i="1"/>
  <c r="B3086" i="1"/>
  <c r="B3056" i="1"/>
  <c r="B3067" i="1"/>
  <c r="B3036" i="1"/>
  <c r="B3045" i="1"/>
  <c r="B3088" i="1"/>
  <c r="B3094" i="1"/>
  <c r="B3089" i="1"/>
  <c r="B3046" i="1"/>
  <c r="B3087" i="1"/>
  <c r="B3049" i="1"/>
  <c r="N3011" i="1"/>
  <c r="N3092" i="1"/>
  <c r="N3078" i="1"/>
  <c r="N3080" i="1"/>
  <c r="N3049" i="1"/>
  <c r="N3041" i="1"/>
  <c r="N3084" i="1"/>
  <c r="N3048" i="1"/>
  <c r="N3053" i="1"/>
  <c r="N3056" i="1"/>
  <c r="N3067" i="1"/>
  <c r="N3076" i="1"/>
  <c r="N3058" i="1"/>
  <c r="N3073" i="1"/>
  <c r="N3050" i="1"/>
  <c r="N3083" i="1"/>
  <c r="N3060" i="1"/>
  <c r="N3066" i="1"/>
  <c r="N3042" i="1"/>
  <c r="N3086" i="1"/>
  <c r="N3089" i="1"/>
  <c r="N3091" i="1"/>
  <c r="N3037" i="1"/>
  <c r="N3052" i="1"/>
  <c r="N3054" i="1"/>
  <c r="N3044" i="1"/>
  <c r="N3085" i="1"/>
  <c r="N3069" i="1"/>
  <c r="N3047" i="1"/>
  <c r="N3046" i="1"/>
  <c r="N3062" i="1"/>
  <c r="N3079" i="1"/>
  <c r="N3082" i="1"/>
  <c r="N3045" i="1"/>
  <c r="N3061" i="1"/>
  <c r="N3055" i="1"/>
  <c r="N3081" i="1"/>
  <c r="N3043" i="1"/>
  <c r="N3068" i="1"/>
  <c r="N3094" i="1"/>
  <c r="N3072" i="1"/>
  <c r="N3057" i="1"/>
  <c r="N3038" i="1"/>
  <c r="N3051" i="1"/>
  <c r="N3071" i="1"/>
  <c r="N3065" i="1"/>
  <c r="N3070" i="1"/>
  <c r="N3074" i="1"/>
  <c r="N3039" i="1"/>
  <c r="N3075" i="1"/>
  <c r="N3093" i="1"/>
  <c r="N3059" i="1"/>
  <c r="N3077" i="1"/>
  <c r="N3036" i="1"/>
  <c r="N3063" i="1"/>
  <c r="N3090" i="1"/>
  <c r="N3040" i="1"/>
  <c r="N3064" i="1"/>
  <c r="N3088" i="1"/>
  <c r="N3087" i="1"/>
  <c r="O3011" i="1"/>
  <c r="O3064" i="1"/>
  <c r="O3089" i="1"/>
  <c r="O3054" i="1"/>
  <c r="O3061" i="1"/>
  <c r="O3070" i="1"/>
  <c r="O3045" i="1"/>
  <c r="O3048" i="1"/>
  <c r="O3072" i="1"/>
  <c r="O3037" i="1"/>
  <c r="O3073" i="1"/>
  <c r="O3075" i="1"/>
  <c r="O3060" i="1"/>
  <c r="O3062" i="1"/>
  <c r="O3094" i="1"/>
  <c r="O3082" i="1"/>
  <c r="O3069" i="1"/>
  <c r="O3092" i="1"/>
  <c r="O3044" i="1"/>
  <c r="O3078" i="1"/>
  <c r="O3090" i="1"/>
  <c r="O3068" i="1"/>
  <c r="O3079" i="1"/>
  <c r="O3036" i="1"/>
  <c r="O3051" i="1"/>
  <c r="O3055" i="1"/>
  <c r="O3084" i="1"/>
  <c r="O3091" i="1"/>
  <c r="O3039" i="1"/>
  <c r="O3087" i="1"/>
  <c r="O3077" i="1"/>
  <c r="O3086" i="1"/>
  <c r="O3065" i="1"/>
  <c r="O3049" i="1"/>
  <c r="O3057" i="1"/>
  <c r="O3081" i="1"/>
  <c r="O3053" i="1"/>
  <c r="O3074" i="1"/>
  <c r="O3040" i="1"/>
  <c r="O3050" i="1"/>
  <c r="O3076" i="1"/>
  <c r="O3066" i="1"/>
  <c r="O3059" i="1"/>
  <c r="O3085" i="1"/>
  <c r="O3071" i="1"/>
  <c r="O3093" i="1"/>
  <c r="O3042" i="1"/>
  <c r="O3038" i="1"/>
  <c r="O3080" i="1"/>
  <c r="O3088" i="1"/>
  <c r="O3052" i="1"/>
  <c r="O3063" i="1"/>
  <c r="O3041" i="1"/>
  <c r="O3047" i="1"/>
  <c r="O3083" i="1"/>
  <c r="O3046" i="1"/>
  <c r="O3043" i="1"/>
  <c r="O3056" i="1"/>
  <c r="O3067" i="1"/>
  <c r="O3058" i="1"/>
  <c r="M571" i="1"/>
  <c r="B571" i="1"/>
  <c r="L363" i="1"/>
  <c r="B363" i="1"/>
  <c r="K229" i="1"/>
  <c r="B229" i="1"/>
  <c r="M206" i="1"/>
  <c r="B206" i="1"/>
  <c r="R361" i="1"/>
  <c r="B361" i="1"/>
  <c r="M313" i="1"/>
  <c r="B313" i="1"/>
  <c r="K202" i="1"/>
  <c r="B202" i="1"/>
  <c r="O222" i="1"/>
  <c r="B222" i="1"/>
  <c r="Q210" i="1"/>
  <c r="B210" i="1"/>
  <c r="A618" i="1"/>
  <c r="B618" i="1"/>
  <c r="A569" i="1"/>
  <c r="B569" i="1"/>
  <c r="R224" i="1"/>
  <c r="B224" i="1"/>
  <c r="M201" i="1"/>
  <c r="B201" i="1"/>
  <c r="L319" i="1"/>
  <c r="B319" i="1"/>
  <c r="J307" i="1"/>
  <c r="B307" i="1"/>
  <c r="A228" i="1"/>
  <c r="B228" i="1"/>
  <c r="Q369" i="1"/>
  <c r="B369" i="1"/>
  <c r="K267" i="1"/>
  <c r="B267" i="1"/>
  <c r="P312" i="1"/>
  <c r="B312" i="1"/>
  <c r="R315" i="1"/>
  <c r="B315" i="1"/>
  <c r="P563" i="1"/>
  <c r="B563" i="1"/>
  <c r="K219" i="1"/>
  <c r="B219" i="1"/>
  <c r="R320" i="1"/>
  <c r="B320" i="1"/>
  <c r="N630" i="1"/>
  <c r="B630" i="1"/>
  <c r="R608" i="1"/>
  <c r="B608" i="1"/>
  <c r="M581" i="1"/>
  <c r="B581" i="1"/>
  <c r="J616" i="1"/>
  <c r="B616" i="1"/>
  <c r="J203" i="1"/>
  <c r="B203" i="1"/>
  <c r="Q366" i="1"/>
  <c r="B366" i="1"/>
  <c r="N321" i="1"/>
  <c r="B321" i="1"/>
  <c r="P629" i="1"/>
  <c r="B629" i="1"/>
  <c r="N607" i="1"/>
  <c r="B607" i="1"/>
  <c r="P621" i="1"/>
  <c r="B621" i="1"/>
  <c r="A589" i="1"/>
  <c r="B589" i="1"/>
  <c r="L217" i="1"/>
  <c r="B217" i="1"/>
  <c r="L606" i="1"/>
  <c r="B606" i="1"/>
  <c r="Q310" i="1"/>
  <c r="B310" i="1"/>
  <c r="O566" i="1"/>
  <c r="B566" i="1"/>
  <c r="A221" i="1"/>
  <c r="B221" i="1"/>
  <c r="J255" i="1"/>
  <c r="B255" i="1"/>
  <c r="M627" i="1"/>
  <c r="B627" i="1"/>
  <c r="P250" i="1"/>
  <c r="B250" i="1"/>
  <c r="Q372" i="1"/>
  <c r="B372" i="1"/>
  <c r="O207" i="1"/>
  <c r="B207" i="1"/>
  <c r="L614" i="1"/>
  <c r="B614" i="1"/>
  <c r="O318" i="1"/>
  <c r="B318" i="1"/>
  <c r="O322" i="1"/>
  <c r="B322" i="1"/>
  <c r="P585" i="1"/>
  <c r="B585" i="1"/>
  <c r="R265" i="1"/>
  <c r="B265" i="1"/>
  <c r="K598" i="1"/>
  <c r="B598" i="1"/>
  <c r="M604" i="1"/>
  <c r="B604" i="1"/>
  <c r="Q577" i="1"/>
  <c r="B577" i="1"/>
  <c r="N358" i="1"/>
  <c r="B358" i="1"/>
  <c r="L592" i="1"/>
  <c r="B592" i="1"/>
  <c r="K619" i="1"/>
  <c r="B619" i="1"/>
  <c r="J214" i="1"/>
  <c r="B214" i="1"/>
  <c r="N628" i="1"/>
  <c r="B628" i="1"/>
  <c r="P246" i="1"/>
  <c r="B246" i="1"/>
  <c r="A249" i="1"/>
  <c r="B249" i="1"/>
  <c r="J262" i="1"/>
  <c r="B262" i="1"/>
  <c r="N371" i="1"/>
  <c r="B371" i="1"/>
  <c r="J365" i="1"/>
  <c r="B365" i="1"/>
  <c r="R266" i="1"/>
  <c r="B266" i="1"/>
  <c r="N406" i="1"/>
  <c r="B406" i="1"/>
  <c r="A587" i="1"/>
  <c r="B587" i="1"/>
  <c r="P316" i="1"/>
  <c r="B316" i="1"/>
  <c r="R269" i="1"/>
  <c r="B269" i="1"/>
  <c r="R382" i="1"/>
  <c r="B382" i="1"/>
  <c r="N588" i="1"/>
  <c r="B588" i="1"/>
  <c r="A252" i="1"/>
  <c r="B252" i="1"/>
  <c r="J260" i="1"/>
  <c r="B260" i="1"/>
  <c r="P213" i="1"/>
  <c r="B213" i="1"/>
  <c r="K270" i="1"/>
  <c r="B270" i="1"/>
  <c r="Q482" i="1"/>
  <c r="B482" i="1"/>
  <c r="L595" i="1"/>
  <c r="B595" i="1"/>
  <c r="K623" i="1"/>
  <c r="B623" i="1"/>
  <c r="Q574" i="1"/>
  <c r="B574" i="1"/>
  <c r="O232" i="1"/>
  <c r="B232" i="1"/>
  <c r="Q211" i="1"/>
  <c r="B211" i="1"/>
  <c r="R364" i="1"/>
  <c r="B364" i="1"/>
  <c r="Q205" i="1"/>
  <c r="B205" i="1"/>
  <c r="N261" i="1"/>
  <c r="B261" i="1"/>
  <c r="L624" i="1"/>
  <c r="B624" i="1"/>
  <c r="O602" i="1"/>
  <c r="B602" i="1"/>
  <c r="K575" i="1"/>
  <c r="B575" i="1"/>
  <c r="P259" i="1"/>
  <c r="B259" i="1"/>
  <c r="P212" i="1"/>
  <c r="B212" i="1"/>
  <c r="N370" i="1"/>
  <c r="B370" i="1"/>
  <c r="N600" i="1"/>
  <c r="B600" i="1"/>
  <c r="B3133" i="1"/>
  <c r="B3134" i="1"/>
  <c r="B3136" i="1"/>
  <c r="B3131" i="1"/>
  <c r="B3132" i="1"/>
  <c r="B3135" i="1"/>
  <c r="B3137" i="1"/>
  <c r="B3199" i="1"/>
  <c r="B3197" i="1"/>
  <c r="B3202" i="1"/>
  <c r="B3196" i="1"/>
  <c r="B3198" i="1"/>
  <c r="B3200" i="1"/>
  <c r="B3201" i="1"/>
  <c r="B3184" i="1"/>
  <c r="B3185" i="1"/>
  <c r="B3186" i="1"/>
  <c r="B3187" i="1"/>
  <c r="B3180" i="1"/>
  <c r="B3181" i="1"/>
  <c r="B3189" i="1"/>
  <c r="B3188" i="1"/>
  <c r="B3193" i="1"/>
  <c r="B3190" i="1"/>
  <c r="B3171" i="1"/>
  <c r="B3191" i="1"/>
  <c r="B3192" i="1"/>
  <c r="B3183" i="1"/>
  <c r="B3172" i="1"/>
  <c r="B3194" i="1"/>
  <c r="B3195" i="1"/>
  <c r="B3178" i="1"/>
  <c r="B3173" i="1"/>
  <c r="B3175" i="1"/>
  <c r="B3174" i="1"/>
  <c r="B3176" i="1"/>
  <c r="B3177" i="1"/>
  <c r="B3182" i="1"/>
  <c r="B3179" i="1"/>
  <c r="B3162" i="1"/>
  <c r="B3163" i="1"/>
  <c r="B3164" i="1"/>
  <c r="B3165" i="1"/>
  <c r="B3149" i="1"/>
  <c r="B3160" i="1"/>
  <c r="B3166" i="1"/>
  <c r="B3167" i="1"/>
  <c r="B3156" i="1"/>
  <c r="B3168" i="1"/>
  <c r="B3170" i="1"/>
  <c r="B3147" i="1"/>
  <c r="B3169" i="1"/>
  <c r="B3148" i="1"/>
  <c r="B3150" i="1"/>
  <c r="B3155" i="1"/>
  <c r="B3151" i="1"/>
  <c r="B3152" i="1"/>
  <c r="B3153" i="1"/>
  <c r="B3159" i="1"/>
  <c r="B3154" i="1"/>
  <c r="B3158" i="1"/>
  <c r="B3161" i="1"/>
  <c r="B3157" i="1"/>
  <c r="B3001" i="1"/>
  <c r="B3002" i="1"/>
  <c r="B3003" i="1"/>
  <c r="B3006" i="1"/>
  <c r="B2994" i="1"/>
  <c r="B3000" i="1"/>
  <c r="B3004" i="1"/>
  <c r="B3010" i="1"/>
  <c r="B3005" i="1"/>
  <c r="B2988" i="1"/>
  <c r="B2997" i="1"/>
  <c r="B2998" i="1"/>
  <c r="B2999" i="1"/>
  <c r="B3007" i="1"/>
  <c r="B3009" i="1"/>
  <c r="B3008" i="1"/>
  <c r="B2987" i="1"/>
  <c r="B2989" i="1"/>
  <c r="B2990" i="1"/>
  <c r="B2992" i="1"/>
  <c r="B2991" i="1"/>
  <c r="B2993" i="1"/>
  <c r="B2995" i="1"/>
  <c r="B2996" i="1"/>
  <c r="B3023" i="1"/>
  <c r="B3024" i="1"/>
  <c r="B3025" i="1"/>
  <c r="B3026" i="1"/>
  <c r="B3028" i="1"/>
  <c r="B3027" i="1"/>
  <c r="B3029" i="1"/>
  <c r="B3016" i="1"/>
  <c r="B3020" i="1"/>
  <c r="B3030" i="1"/>
  <c r="B3031" i="1"/>
  <c r="B3032" i="1"/>
  <c r="B3017" i="1"/>
  <c r="B3011" i="1"/>
  <c r="B3033" i="1"/>
  <c r="B3012" i="1"/>
  <c r="B3034" i="1"/>
  <c r="B3014" i="1"/>
  <c r="B3021" i="1"/>
  <c r="B3013" i="1"/>
  <c r="B3035" i="1"/>
  <c r="B3019" i="1"/>
  <c r="B3015" i="1"/>
  <c r="B3018" i="1"/>
  <c r="B3022" i="1"/>
  <c r="F113" i="8"/>
  <c r="F114" i="8"/>
  <c r="F74" i="8"/>
  <c r="F75" i="8"/>
  <c r="P2987" i="1"/>
  <c r="P3010" i="1"/>
  <c r="P3008" i="1"/>
  <c r="P3000" i="1"/>
  <c r="P3007" i="1"/>
  <c r="P3006" i="1"/>
  <c r="P2989" i="1"/>
  <c r="P3003" i="1"/>
  <c r="P3001" i="1"/>
  <c r="P2996" i="1"/>
  <c r="P2991" i="1"/>
  <c r="P2997" i="1"/>
  <c r="P3002" i="1"/>
  <c r="P2998" i="1"/>
  <c r="P2993" i="1"/>
  <c r="P3005" i="1"/>
  <c r="P2995" i="1"/>
  <c r="P2994" i="1"/>
  <c r="P3009" i="1"/>
  <c r="P2992" i="1"/>
  <c r="P2999" i="1"/>
  <c r="P2990" i="1"/>
  <c r="P3004" i="1"/>
  <c r="P3147" i="1"/>
  <c r="P3170" i="1"/>
  <c r="P3163" i="1"/>
  <c r="P3167" i="1"/>
  <c r="P3166" i="1"/>
  <c r="P3164" i="1"/>
  <c r="P3161" i="1"/>
  <c r="P3168" i="1"/>
  <c r="P3162" i="1"/>
  <c r="P3165" i="1"/>
  <c r="P3160" i="1"/>
  <c r="P3159" i="1"/>
  <c r="P3158" i="1"/>
  <c r="P3169" i="1"/>
  <c r="Q2987" i="1"/>
  <c r="Q3010" i="1"/>
  <c r="Q2991" i="1"/>
  <c r="Q3008" i="1"/>
  <c r="Q3007" i="1"/>
  <c r="Q3003" i="1"/>
  <c r="Q2994" i="1"/>
  <c r="Q3001" i="1"/>
  <c r="Q2990" i="1"/>
  <c r="Q2989" i="1"/>
  <c r="Q2996" i="1"/>
  <c r="Q2998" i="1"/>
  <c r="Q3000" i="1"/>
  <c r="Q3005" i="1"/>
  <c r="Q3004" i="1"/>
  <c r="Q2993" i="1"/>
  <c r="Q3006" i="1"/>
  <c r="Q3009" i="1"/>
  <c r="Q2992" i="1"/>
  <c r="Q2999" i="1"/>
  <c r="Q2997" i="1"/>
  <c r="Q2995" i="1"/>
  <c r="Q3002" i="1"/>
  <c r="Q3147" i="1"/>
  <c r="Q3170" i="1"/>
  <c r="Q3163" i="1"/>
  <c r="Q3159" i="1"/>
  <c r="Q3162" i="1"/>
  <c r="Q3161" i="1"/>
  <c r="Q3166" i="1"/>
  <c r="Q3158" i="1"/>
  <c r="Q3168" i="1"/>
  <c r="Q3164" i="1"/>
  <c r="Q3165" i="1"/>
  <c r="Q3169" i="1"/>
  <c r="Q3160" i="1"/>
  <c r="Q3167" i="1"/>
  <c r="O3147" i="1"/>
  <c r="O3170" i="1"/>
  <c r="O3166" i="1"/>
  <c r="O3164" i="1"/>
  <c r="O3161" i="1"/>
  <c r="O3165" i="1"/>
  <c r="O3159" i="1"/>
  <c r="O3158" i="1"/>
  <c r="O3163" i="1"/>
  <c r="O3162" i="1"/>
  <c r="O3169" i="1"/>
  <c r="O3167" i="1"/>
  <c r="O3168" i="1"/>
  <c r="O3160" i="1"/>
  <c r="R2987" i="1"/>
  <c r="R3010" i="1"/>
  <c r="R3002" i="1"/>
  <c r="R2992" i="1"/>
  <c r="R2999" i="1"/>
  <c r="R2998" i="1"/>
  <c r="R2989" i="1"/>
  <c r="R3004" i="1"/>
  <c r="R3003" i="1"/>
  <c r="R3008" i="1"/>
  <c r="R2990" i="1"/>
  <c r="R2997" i="1"/>
  <c r="R3009" i="1"/>
  <c r="R2991" i="1"/>
  <c r="R2996" i="1"/>
  <c r="R3001" i="1"/>
  <c r="R3000" i="1"/>
  <c r="R3007" i="1"/>
  <c r="R3005" i="1"/>
  <c r="R2995" i="1"/>
  <c r="R2994" i="1"/>
  <c r="R3006" i="1"/>
  <c r="R2993" i="1"/>
  <c r="R3147" i="1"/>
  <c r="R3170" i="1"/>
  <c r="R3165" i="1"/>
  <c r="R3168" i="1"/>
  <c r="R3160" i="1"/>
  <c r="R3167" i="1"/>
  <c r="R3158" i="1"/>
  <c r="R3161" i="1"/>
  <c r="R3159" i="1"/>
  <c r="R3162" i="1"/>
  <c r="R3169" i="1"/>
  <c r="R3164" i="1"/>
  <c r="R3166" i="1"/>
  <c r="R3163" i="1"/>
  <c r="O2987" i="1"/>
  <c r="O3010" i="1"/>
  <c r="O3004" i="1"/>
  <c r="O2996" i="1"/>
  <c r="O2990" i="1"/>
  <c r="O2995" i="1"/>
  <c r="O3002" i="1"/>
  <c r="O2991" i="1"/>
  <c r="O2998" i="1"/>
  <c r="O3005" i="1"/>
  <c r="O3009" i="1"/>
  <c r="O3007" i="1"/>
  <c r="O2994" i="1"/>
  <c r="O2992" i="1"/>
  <c r="O3006" i="1"/>
  <c r="O2997" i="1"/>
  <c r="O3003" i="1"/>
  <c r="O3001" i="1"/>
  <c r="O2993" i="1"/>
  <c r="O3008" i="1"/>
  <c r="O3000" i="1"/>
  <c r="O2999" i="1"/>
  <c r="O2989" i="1"/>
  <c r="J2987" i="1"/>
  <c r="J3010" i="1"/>
  <c r="J2992" i="1"/>
  <c r="J2999" i="1"/>
  <c r="J3006" i="1"/>
  <c r="J3004" i="1"/>
  <c r="J2993" i="1"/>
  <c r="J3008" i="1"/>
  <c r="J2989" i="1"/>
  <c r="J2995" i="1"/>
  <c r="J3001" i="1"/>
  <c r="J2991" i="1"/>
  <c r="J2996" i="1"/>
  <c r="J3002" i="1"/>
  <c r="J2997" i="1"/>
  <c r="J3003" i="1"/>
  <c r="J3009" i="1"/>
  <c r="J3000" i="1"/>
  <c r="J3007" i="1"/>
  <c r="J2998" i="1"/>
  <c r="J2990" i="1"/>
  <c r="J3005" i="1"/>
  <c r="J2994" i="1"/>
  <c r="J3147" i="1"/>
  <c r="J3170" i="1"/>
  <c r="J3169" i="1"/>
  <c r="J3158" i="1"/>
  <c r="J3160" i="1"/>
  <c r="J3159" i="1"/>
  <c r="J3164" i="1"/>
  <c r="J3163" i="1"/>
  <c r="J3161" i="1"/>
  <c r="J3168" i="1"/>
  <c r="J3166" i="1"/>
  <c r="J3165" i="1"/>
  <c r="J3162" i="1"/>
  <c r="J3167" i="1"/>
  <c r="L2987" i="1"/>
  <c r="L3010" i="1"/>
  <c r="L2990" i="1"/>
  <c r="L2997" i="1"/>
  <c r="L3002" i="1"/>
  <c r="L3009" i="1"/>
  <c r="L2993" i="1"/>
  <c r="L3006" i="1"/>
  <c r="L2992" i="1"/>
  <c r="L2999" i="1"/>
  <c r="L2989" i="1"/>
  <c r="L3003" i="1"/>
  <c r="L2995" i="1"/>
  <c r="L2994" i="1"/>
  <c r="L3007" i="1"/>
  <c r="L3001" i="1"/>
  <c r="L3008" i="1"/>
  <c r="L3000" i="1"/>
  <c r="L2998" i="1"/>
  <c r="L3005" i="1"/>
  <c r="L2991" i="1"/>
  <c r="L3004" i="1"/>
  <c r="L2996" i="1"/>
  <c r="L3147" i="1"/>
  <c r="L3170" i="1"/>
  <c r="L3162" i="1"/>
  <c r="L3158" i="1"/>
  <c r="L3165" i="1"/>
  <c r="L3169" i="1"/>
  <c r="L3160" i="1"/>
  <c r="L3167" i="1"/>
  <c r="L3166" i="1"/>
  <c r="L3164" i="1"/>
  <c r="L3163" i="1"/>
  <c r="L3168" i="1"/>
  <c r="L3161" i="1"/>
  <c r="L3159" i="1"/>
  <c r="A2987" i="1"/>
  <c r="A3010" i="1"/>
  <c r="A2999" i="1"/>
  <c r="A2990" i="1"/>
  <c r="A2997" i="1"/>
  <c r="A2995" i="1"/>
  <c r="A3008" i="1"/>
  <c r="A3004" i="1"/>
  <c r="A3001" i="1"/>
  <c r="A3000" i="1"/>
  <c r="A3006" i="1"/>
  <c r="A3002" i="1"/>
  <c r="A2991" i="1"/>
  <c r="A2993" i="1"/>
  <c r="A2989" i="1"/>
  <c r="A2996" i="1"/>
  <c r="A3007" i="1"/>
  <c r="A2998" i="1"/>
  <c r="A3005" i="1"/>
  <c r="A3003" i="1"/>
  <c r="A2994" i="1"/>
  <c r="A3009" i="1"/>
  <c r="A2992" i="1"/>
  <c r="M2987" i="1"/>
  <c r="M3010" i="1"/>
  <c r="M3000" i="1"/>
  <c r="M2997" i="1"/>
  <c r="M3004" i="1"/>
  <c r="M2993" i="1"/>
  <c r="M3007" i="1"/>
  <c r="M3006" i="1"/>
  <c r="M2994" i="1"/>
  <c r="M2992" i="1"/>
  <c r="M2999" i="1"/>
  <c r="M2989" i="1"/>
  <c r="M2995" i="1"/>
  <c r="M3009" i="1"/>
  <c r="M2990" i="1"/>
  <c r="M2996" i="1"/>
  <c r="M3002" i="1"/>
  <c r="M3008" i="1"/>
  <c r="M3005" i="1"/>
  <c r="M2991" i="1"/>
  <c r="M2998" i="1"/>
  <c r="M3003" i="1"/>
  <c r="M3001" i="1"/>
  <c r="M3147" i="1"/>
  <c r="M3170" i="1"/>
  <c r="M3159" i="1"/>
  <c r="M3165" i="1"/>
  <c r="M3163" i="1"/>
  <c r="M3161" i="1"/>
  <c r="M3168" i="1"/>
  <c r="M3160" i="1"/>
  <c r="M3169" i="1"/>
  <c r="M3166" i="1"/>
  <c r="M3158" i="1"/>
  <c r="M3162" i="1"/>
  <c r="M3167" i="1"/>
  <c r="M3164" i="1"/>
  <c r="N2987" i="1"/>
  <c r="N3010" i="1"/>
  <c r="N3008" i="1"/>
  <c r="N2998" i="1"/>
  <c r="N2995" i="1"/>
  <c r="N2991" i="1"/>
  <c r="N3005" i="1"/>
  <c r="N3009" i="1"/>
  <c r="N3007" i="1"/>
  <c r="N3000" i="1"/>
  <c r="N3004" i="1"/>
  <c r="N3006" i="1"/>
  <c r="N2990" i="1"/>
  <c r="N2994" i="1"/>
  <c r="N2999" i="1"/>
  <c r="N3003" i="1"/>
  <c r="N2993" i="1"/>
  <c r="N2992" i="1"/>
  <c r="N2989" i="1"/>
  <c r="N2996" i="1"/>
  <c r="N3002" i="1"/>
  <c r="N2997" i="1"/>
  <c r="N3001" i="1"/>
  <c r="A3147" i="1"/>
  <c r="A3170" i="1"/>
  <c r="A3169" i="1"/>
  <c r="A3163" i="1"/>
  <c r="A3159" i="1"/>
  <c r="A3165" i="1"/>
  <c r="A3161" i="1"/>
  <c r="A3168" i="1"/>
  <c r="A3162" i="1"/>
  <c r="A3160" i="1"/>
  <c r="A3166" i="1"/>
  <c r="A3164" i="1"/>
  <c r="A3167" i="1"/>
  <c r="A3158" i="1"/>
  <c r="N3147" i="1"/>
  <c r="N3170" i="1"/>
  <c r="N3164" i="1"/>
  <c r="N3168" i="1"/>
  <c r="N3163" i="1"/>
  <c r="N3165" i="1"/>
  <c r="N3167" i="1"/>
  <c r="N3159" i="1"/>
  <c r="N3158" i="1"/>
  <c r="N3162" i="1"/>
  <c r="N3169" i="1"/>
  <c r="N3160" i="1"/>
  <c r="N3166" i="1"/>
  <c r="N3161" i="1"/>
  <c r="Q2766" i="1"/>
  <c r="J2766" i="1"/>
  <c r="R2766" i="1"/>
  <c r="K2766" i="1"/>
  <c r="L2766" i="1"/>
  <c r="M2766" i="1"/>
  <c r="N2766" i="1"/>
  <c r="O2766" i="1"/>
  <c r="P2766" i="1"/>
  <c r="A2766" i="1"/>
  <c r="K2772" i="1"/>
  <c r="L2772" i="1"/>
  <c r="M2772" i="1"/>
  <c r="N2772" i="1"/>
  <c r="O2772" i="1"/>
  <c r="P2772" i="1"/>
  <c r="J2772" i="1"/>
  <c r="Q2772" i="1"/>
  <c r="R2772" i="1"/>
  <c r="A2772" i="1"/>
  <c r="M3155" i="1"/>
  <c r="N3155" i="1"/>
  <c r="R3155" i="1"/>
  <c r="J3155" i="1"/>
  <c r="K3155" i="1"/>
  <c r="P3155" i="1"/>
  <c r="Q3155" i="1"/>
  <c r="L3155" i="1"/>
  <c r="O3155" i="1"/>
  <c r="A3155" i="1"/>
  <c r="K2780" i="1"/>
  <c r="L2780" i="1"/>
  <c r="M2780" i="1"/>
  <c r="N2780" i="1"/>
  <c r="O2780" i="1"/>
  <c r="P2780" i="1"/>
  <c r="J2780" i="1"/>
  <c r="Q2780" i="1"/>
  <c r="R2780" i="1"/>
  <c r="A2780" i="1"/>
  <c r="Q2737" i="1"/>
  <c r="J2737" i="1"/>
  <c r="R2737" i="1"/>
  <c r="K2737" i="1"/>
  <c r="L2737" i="1"/>
  <c r="M2737" i="1"/>
  <c r="N2737" i="1"/>
  <c r="O2737" i="1"/>
  <c r="P2737" i="1"/>
  <c r="A2737" i="1"/>
  <c r="O2832" i="1"/>
  <c r="Q2832" i="1"/>
  <c r="J2832" i="1"/>
  <c r="R2832" i="1"/>
  <c r="K2832" i="1"/>
  <c r="L2832" i="1"/>
  <c r="M2832" i="1"/>
  <c r="N2832" i="1"/>
  <c r="P2832" i="1"/>
  <c r="A2832" i="1"/>
  <c r="O2840" i="1"/>
  <c r="Q2840" i="1"/>
  <c r="J2840" i="1"/>
  <c r="R2840" i="1"/>
  <c r="K2840" i="1"/>
  <c r="M2840" i="1"/>
  <c r="N2840" i="1"/>
  <c r="P2840" i="1"/>
  <c r="L2840" i="1"/>
  <c r="A2840" i="1"/>
  <c r="A3264" i="1"/>
  <c r="R3240" i="1"/>
  <c r="A3240" i="1"/>
  <c r="A3230" i="1"/>
  <c r="P3215" i="1"/>
  <c r="Q3215" i="1"/>
  <c r="N3215" i="1"/>
  <c r="O3215" i="1"/>
  <c r="R3215" i="1"/>
  <c r="J3215" i="1"/>
  <c r="M3215" i="1"/>
  <c r="K3215" i="1"/>
  <c r="L3215" i="1"/>
  <c r="A3215" i="1"/>
  <c r="P2815" i="1"/>
  <c r="J2815" i="1"/>
  <c r="R2815" i="1"/>
  <c r="K2815" i="1"/>
  <c r="L2815" i="1"/>
  <c r="M2815" i="1"/>
  <c r="N2815" i="1"/>
  <c r="Q2815" i="1"/>
  <c r="O2815" i="1"/>
  <c r="A2815" i="1"/>
  <c r="M2818" i="1"/>
  <c r="O2818" i="1"/>
  <c r="P2818" i="1"/>
  <c r="Q2818" i="1"/>
  <c r="J2818" i="1"/>
  <c r="R2818" i="1"/>
  <c r="K2818" i="1"/>
  <c r="L2818" i="1"/>
  <c r="N2818" i="1"/>
  <c r="A2818" i="1"/>
  <c r="M2116" i="1"/>
  <c r="N2116" i="1"/>
  <c r="O2116" i="1"/>
  <c r="P2116" i="1"/>
  <c r="Q2116" i="1"/>
  <c r="J2116" i="1"/>
  <c r="R2116" i="1"/>
  <c r="K2116" i="1"/>
  <c r="L2116" i="1"/>
  <c r="A2116" i="1"/>
  <c r="M2108" i="1"/>
  <c r="N2108" i="1"/>
  <c r="O2108" i="1"/>
  <c r="P2108" i="1"/>
  <c r="Q2108" i="1"/>
  <c r="J2108" i="1"/>
  <c r="R2108" i="1"/>
  <c r="K2108" i="1"/>
  <c r="L2108" i="1"/>
  <c r="A2108" i="1"/>
  <c r="M2100" i="1"/>
  <c r="N2100" i="1"/>
  <c r="O2100" i="1"/>
  <c r="P2100" i="1"/>
  <c r="Q2100" i="1"/>
  <c r="J2100" i="1"/>
  <c r="R2100" i="1"/>
  <c r="K2100" i="1"/>
  <c r="L2100" i="1"/>
  <c r="A2100" i="1"/>
  <c r="M2092" i="1"/>
  <c r="N2092" i="1"/>
  <c r="O2092" i="1"/>
  <c r="P2092" i="1"/>
  <c r="Q2092" i="1"/>
  <c r="J2092" i="1"/>
  <c r="R2092" i="1"/>
  <c r="K2092" i="1"/>
  <c r="L2092" i="1"/>
  <c r="A2092" i="1"/>
  <c r="M2084" i="1"/>
  <c r="N2084" i="1"/>
  <c r="O2084" i="1"/>
  <c r="P2084" i="1"/>
  <c r="Q2084" i="1"/>
  <c r="J2084" i="1"/>
  <c r="R2084" i="1"/>
  <c r="K2084" i="1"/>
  <c r="L2084" i="1"/>
  <c r="A2084" i="1"/>
  <c r="M2076" i="1"/>
  <c r="N2076" i="1"/>
  <c r="O2076" i="1"/>
  <c r="P2076" i="1"/>
  <c r="Q2076" i="1"/>
  <c r="J2076" i="1"/>
  <c r="R2076" i="1"/>
  <c r="K2076" i="1"/>
  <c r="L2076" i="1"/>
  <c r="A2076" i="1"/>
  <c r="M2068" i="1"/>
  <c r="N2068" i="1"/>
  <c r="O2068" i="1"/>
  <c r="P2068" i="1"/>
  <c r="Q2068" i="1"/>
  <c r="J2068" i="1"/>
  <c r="R2068" i="1"/>
  <c r="K2068" i="1"/>
  <c r="L2068" i="1"/>
  <c r="A2068" i="1"/>
  <c r="M2060" i="1"/>
  <c r="N2060" i="1"/>
  <c r="O2060" i="1"/>
  <c r="P2060" i="1"/>
  <c r="Q2060" i="1"/>
  <c r="J2060" i="1"/>
  <c r="R2060" i="1"/>
  <c r="K2060" i="1"/>
  <c r="L2060" i="1"/>
  <c r="A2060" i="1"/>
  <c r="M2052" i="1"/>
  <c r="N2052" i="1"/>
  <c r="O2052" i="1"/>
  <c r="P2052" i="1"/>
  <c r="Q2052" i="1"/>
  <c r="J2052" i="1"/>
  <c r="R2052" i="1"/>
  <c r="K2052" i="1"/>
  <c r="L2052" i="1"/>
  <c r="A2052" i="1"/>
  <c r="M2044" i="1"/>
  <c r="N2044" i="1"/>
  <c r="O2044" i="1"/>
  <c r="P2044" i="1"/>
  <c r="Q2044" i="1"/>
  <c r="J2044" i="1"/>
  <c r="R2044" i="1"/>
  <c r="K2044" i="1"/>
  <c r="L2044" i="1"/>
  <c r="A2044" i="1"/>
  <c r="A1165" i="1"/>
  <c r="K2703" i="1"/>
  <c r="L2703" i="1"/>
  <c r="M2703" i="1"/>
  <c r="N2703" i="1"/>
  <c r="O2703" i="1"/>
  <c r="P2703" i="1"/>
  <c r="J2703" i="1"/>
  <c r="Q2703" i="1"/>
  <c r="R2703" i="1"/>
  <c r="A2703" i="1"/>
  <c r="Q3029" i="1"/>
  <c r="L3029" i="1"/>
  <c r="M3029" i="1"/>
  <c r="R3029" i="1"/>
  <c r="J3029" i="1"/>
  <c r="K3029" i="1"/>
  <c r="P3029" i="1"/>
  <c r="O3029" i="1"/>
  <c r="A3029" i="1"/>
  <c r="N3029" i="1"/>
  <c r="Q3021" i="1"/>
  <c r="L3021" i="1"/>
  <c r="M3021" i="1"/>
  <c r="N3021" i="1"/>
  <c r="O3021" i="1"/>
  <c r="P3021" i="1"/>
  <c r="R3021" i="1"/>
  <c r="K3021" i="1"/>
  <c r="J3021" i="1"/>
  <c r="A3021" i="1"/>
  <c r="P3190" i="1"/>
  <c r="Q3190" i="1"/>
  <c r="J3190" i="1"/>
  <c r="R3190" i="1"/>
  <c r="K3190" i="1"/>
  <c r="N3190" i="1"/>
  <c r="L3190" i="1"/>
  <c r="M3190" i="1"/>
  <c r="O3190" i="1"/>
  <c r="A3190" i="1"/>
  <c r="J3182" i="1"/>
  <c r="R3182" i="1"/>
  <c r="K3182" i="1"/>
  <c r="Q3182" i="1"/>
  <c r="L3182" i="1"/>
  <c r="O3182" i="1"/>
  <c r="M3182" i="1"/>
  <c r="N3182" i="1"/>
  <c r="P3182" i="1"/>
  <c r="A3182" i="1"/>
  <c r="L2033" i="1"/>
  <c r="M2033" i="1"/>
  <c r="O2033" i="1"/>
  <c r="J2033" i="1"/>
  <c r="K2033" i="1"/>
  <c r="N2033" i="1"/>
  <c r="P2033" i="1"/>
  <c r="Q2033" i="1"/>
  <c r="R2033" i="1"/>
  <c r="A2033" i="1"/>
  <c r="L2025" i="1"/>
  <c r="M2025" i="1"/>
  <c r="O2025" i="1"/>
  <c r="R2025" i="1"/>
  <c r="J2025" i="1"/>
  <c r="K2025" i="1"/>
  <c r="N2025" i="1"/>
  <c r="P2025" i="1"/>
  <c r="Q2025" i="1"/>
  <c r="A2025" i="1"/>
  <c r="L2017" i="1"/>
  <c r="M2017" i="1"/>
  <c r="O2017" i="1"/>
  <c r="Q2017" i="1"/>
  <c r="J2017" i="1"/>
  <c r="K2017" i="1"/>
  <c r="N2017" i="1"/>
  <c r="P2017" i="1"/>
  <c r="R2017" i="1"/>
  <c r="A2017" i="1"/>
  <c r="L2009" i="1"/>
  <c r="M2009" i="1"/>
  <c r="N2009" i="1"/>
  <c r="O2009" i="1"/>
  <c r="P2009" i="1"/>
  <c r="Q2009" i="1"/>
  <c r="K2009" i="1"/>
  <c r="R2009" i="1"/>
  <c r="J2009" i="1"/>
  <c r="A2009" i="1"/>
  <c r="L2001" i="1"/>
  <c r="M2001" i="1"/>
  <c r="N2001" i="1"/>
  <c r="O2001" i="1"/>
  <c r="P2001" i="1"/>
  <c r="Q2001" i="1"/>
  <c r="J2001" i="1"/>
  <c r="K2001" i="1"/>
  <c r="R2001" i="1"/>
  <c r="A2001" i="1"/>
  <c r="L1993" i="1"/>
  <c r="M1993" i="1"/>
  <c r="N1993" i="1"/>
  <c r="O1993" i="1"/>
  <c r="P1993" i="1"/>
  <c r="Q1993" i="1"/>
  <c r="J1993" i="1"/>
  <c r="K1993" i="1"/>
  <c r="R1993" i="1"/>
  <c r="A1993" i="1"/>
  <c r="L1985" i="1"/>
  <c r="M1985" i="1"/>
  <c r="N1985" i="1"/>
  <c r="O1985" i="1"/>
  <c r="P1985" i="1"/>
  <c r="Q1985" i="1"/>
  <c r="J1985" i="1"/>
  <c r="K1985" i="1"/>
  <c r="R1985" i="1"/>
  <c r="A1985" i="1"/>
  <c r="L1977" i="1"/>
  <c r="M1977" i="1"/>
  <c r="N1977" i="1"/>
  <c r="O1977" i="1"/>
  <c r="P1977" i="1"/>
  <c r="Q1977" i="1"/>
  <c r="K1977" i="1"/>
  <c r="R1977" i="1"/>
  <c r="J1977" i="1"/>
  <c r="A1977" i="1"/>
  <c r="L1969" i="1"/>
  <c r="M1969" i="1"/>
  <c r="N1969" i="1"/>
  <c r="O1969" i="1"/>
  <c r="P1969" i="1"/>
  <c r="Q1969" i="1"/>
  <c r="J1969" i="1"/>
  <c r="K1969" i="1"/>
  <c r="R1969" i="1"/>
  <c r="A1969" i="1"/>
  <c r="L1961" i="1"/>
  <c r="M1961" i="1"/>
  <c r="N1961" i="1"/>
  <c r="O1961" i="1"/>
  <c r="P1961" i="1"/>
  <c r="Q1961" i="1"/>
  <c r="J1961" i="1"/>
  <c r="K1961" i="1"/>
  <c r="R1961" i="1"/>
  <c r="A1961" i="1"/>
  <c r="L1953" i="1"/>
  <c r="M1953" i="1"/>
  <c r="N1953" i="1"/>
  <c r="O1953" i="1"/>
  <c r="P1953" i="1"/>
  <c r="Q1953" i="1"/>
  <c r="J1953" i="1"/>
  <c r="K1953" i="1"/>
  <c r="R1953" i="1"/>
  <c r="A1953" i="1"/>
  <c r="L1945" i="1"/>
  <c r="M1945" i="1"/>
  <c r="N1945" i="1"/>
  <c r="O1945" i="1"/>
  <c r="P1945" i="1"/>
  <c r="Q1945" i="1"/>
  <c r="K1945" i="1"/>
  <c r="R1945" i="1"/>
  <c r="J1945" i="1"/>
  <c r="A1945" i="1"/>
  <c r="L1937" i="1"/>
  <c r="M1937" i="1"/>
  <c r="N1937" i="1"/>
  <c r="O1937" i="1"/>
  <c r="P1937" i="1"/>
  <c r="Q1937" i="1"/>
  <c r="J1937" i="1"/>
  <c r="K1937" i="1"/>
  <c r="R1937" i="1"/>
  <c r="A1937" i="1"/>
  <c r="L1929" i="1"/>
  <c r="M1929" i="1"/>
  <c r="N1929" i="1"/>
  <c r="O1929" i="1"/>
  <c r="P1929" i="1"/>
  <c r="Q1929" i="1"/>
  <c r="J1929" i="1"/>
  <c r="K1929" i="1"/>
  <c r="R1929" i="1"/>
  <c r="A1929" i="1"/>
  <c r="M2786" i="1"/>
  <c r="N2786" i="1"/>
  <c r="O2786" i="1"/>
  <c r="P2786" i="1"/>
  <c r="Q2786" i="1"/>
  <c r="J2786" i="1"/>
  <c r="R2786" i="1"/>
  <c r="L2786" i="1"/>
  <c r="K2786" i="1"/>
  <c r="A2786" i="1"/>
  <c r="M2802" i="1"/>
  <c r="N2802" i="1"/>
  <c r="O2802" i="1"/>
  <c r="P2802" i="1"/>
  <c r="Q2802" i="1"/>
  <c r="J2802" i="1"/>
  <c r="R2802" i="1"/>
  <c r="K2802" i="1"/>
  <c r="L2802" i="1"/>
  <c r="A2802" i="1"/>
  <c r="M2794" i="1"/>
  <c r="N2794" i="1"/>
  <c r="O2794" i="1"/>
  <c r="P2794" i="1"/>
  <c r="Q2794" i="1"/>
  <c r="J2794" i="1"/>
  <c r="R2794" i="1"/>
  <c r="K2794" i="1"/>
  <c r="L2794" i="1"/>
  <c r="A2794" i="1"/>
  <c r="M3136" i="1"/>
  <c r="P3136" i="1"/>
  <c r="Q3136" i="1"/>
  <c r="J3136" i="1"/>
  <c r="K3136" i="1"/>
  <c r="L3136" i="1"/>
  <c r="R3136" i="1"/>
  <c r="O3136" i="1"/>
  <c r="N3136" i="1"/>
  <c r="A3136" i="1"/>
  <c r="M2762" i="1"/>
  <c r="N2762" i="1"/>
  <c r="O2762" i="1"/>
  <c r="P2762" i="1"/>
  <c r="Q2762" i="1"/>
  <c r="J2762" i="1"/>
  <c r="R2762" i="1"/>
  <c r="K2762" i="1"/>
  <c r="L2762" i="1"/>
  <c r="A2762" i="1"/>
  <c r="Q2981" i="1"/>
  <c r="L2981" i="1"/>
  <c r="M2981" i="1"/>
  <c r="P2981" i="1"/>
  <c r="R2981" i="1"/>
  <c r="J2981" i="1"/>
  <c r="O2981" i="1"/>
  <c r="K2981" i="1"/>
  <c r="N2981" i="1"/>
  <c r="A2981" i="1"/>
  <c r="K3149" i="1"/>
  <c r="L3149" i="1"/>
  <c r="R3149" i="1"/>
  <c r="J3149" i="1"/>
  <c r="M3149" i="1"/>
  <c r="P3149" i="1"/>
  <c r="Q3149" i="1"/>
  <c r="O3149" i="1"/>
  <c r="N3149" i="1"/>
  <c r="A3149" i="1"/>
  <c r="O3200" i="1"/>
  <c r="P3200" i="1"/>
  <c r="Q3200" i="1"/>
  <c r="J3200" i="1"/>
  <c r="K3200" i="1"/>
  <c r="L3200" i="1"/>
  <c r="M3200" i="1"/>
  <c r="N3200" i="1"/>
  <c r="R3200" i="1"/>
  <c r="A3200" i="1"/>
  <c r="P2759" i="1"/>
  <c r="Q2759" i="1"/>
  <c r="J2759" i="1"/>
  <c r="R2759" i="1"/>
  <c r="K2759" i="1"/>
  <c r="L2759" i="1"/>
  <c r="M2759" i="1"/>
  <c r="O2759" i="1"/>
  <c r="N2759" i="1"/>
  <c r="A2759" i="1"/>
  <c r="P2730" i="1"/>
  <c r="Q2730" i="1"/>
  <c r="J2730" i="1"/>
  <c r="R2730" i="1"/>
  <c r="K2730" i="1"/>
  <c r="L2730" i="1"/>
  <c r="M2730" i="1"/>
  <c r="N2730" i="1"/>
  <c r="O2730" i="1"/>
  <c r="A2730" i="1"/>
  <c r="N2833" i="1"/>
  <c r="P2833" i="1"/>
  <c r="Q2833" i="1"/>
  <c r="J2833" i="1"/>
  <c r="R2833" i="1"/>
  <c r="K2833" i="1"/>
  <c r="O2833" i="1"/>
  <c r="M2833" i="1"/>
  <c r="L2833" i="1"/>
  <c r="A2833" i="1"/>
  <c r="Q2705" i="1"/>
  <c r="J2705" i="1"/>
  <c r="R2705" i="1"/>
  <c r="K2705" i="1"/>
  <c r="L2705" i="1"/>
  <c r="M2705" i="1"/>
  <c r="N2705" i="1"/>
  <c r="O2705" i="1"/>
  <c r="P2705" i="1"/>
  <c r="A2705" i="1"/>
  <c r="P3207" i="1"/>
  <c r="Q3207" i="1"/>
  <c r="J3207" i="1"/>
  <c r="R3207" i="1"/>
  <c r="K3207" i="1"/>
  <c r="L3207" i="1"/>
  <c r="O3207" i="1"/>
  <c r="M3207" i="1"/>
  <c r="A3207" i="1"/>
  <c r="N3207" i="1"/>
  <c r="A3259" i="1"/>
  <c r="O3234" i="1"/>
  <c r="A3234" i="1"/>
  <c r="A3224" i="1"/>
  <c r="N3209" i="1"/>
  <c r="O3209" i="1"/>
  <c r="J3209" i="1"/>
  <c r="K3209" i="1"/>
  <c r="L3209" i="1"/>
  <c r="M3209" i="1"/>
  <c r="R3209" i="1"/>
  <c r="P3209" i="1"/>
  <c r="Q3209" i="1"/>
  <c r="A3209" i="1"/>
  <c r="N2825" i="1"/>
  <c r="P2825" i="1"/>
  <c r="Q2825" i="1"/>
  <c r="J2825" i="1"/>
  <c r="R2825" i="1"/>
  <c r="K2825" i="1"/>
  <c r="L2825" i="1"/>
  <c r="M2825" i="1"/>
  <c r="O2825" i="1"/>
  <c r="A2825" i="1"/>
  <c r="N2817" i="1"/>
  <c r="P2817" i="1"/>
  <c r="Q2817" i="1"/>
  <c r="J2817" i="1"/>
  <c r="R2817" i="1"/>
  <c r="K2817" i="1"/>
  <c r="L2817" i="1"/>
  <c r="M2817" i="1"/>
  <c r="O2817" i="1"/>
  <c r="A2817" i="1"/>
  <c r="N2123" i="1"/>
  <c r="O2123" i="1"/>
  <c r="P2123" i="1"/>
  <c r="Q2123" i="1"/>
  <c r="J2123" i="1"/>
  <c r="R2123" i="1"/>
  <c r="K2123" i="1"/>
  <c r="L2123" i="1"/>
  <c r="M2123" i="1"/>
  <c r="A2123" i="1"/>
  <c r="N2115" i="1"/>
  <c r="O2115" i="1"/>
  <c r="P2115" i="1"/>
  <c r="Q2115" i="1"/>
  <c r="J2115" i="1"/>
  <c r="R2115" i="1"/>
  <c r="K2115" i="1"/>
  <c r="L2115" i="1"/>
  <c r="M2115" i="1"/>
  <c r="A2115" i="1"/>
  <c r="N2107" i="1"/>
  <c r="O2107" i="1"/>
  <c r="P2107" i="1"/>
  <c r="Q2107" i="1"/>
  <c r="J2107" i="1"/>
  <c r="R2107" i="1"/>
  <c r="K2107" i="1"/>
  <c r="L2107" i="1"/>
  <c r="M2107" i="1"/>
  <c r="A2107" i="1"/>
  <c r="N2099" i="1"/>
  <c r="O2099" i="1"/>
  <c r="P2099" i="1"/>
  <c r="Q2099" i="1"/>
  <c r="J2099" i="1"/>
  <c r="R2099" i="1"/>
  <c r="K2099" i="1"/>
  <c r="L2099" i="1"/>
  <c r="M2099" i="1"/>
  <c r="A2099" i="1"/>
  <c r="N2091" i="1"/>
  <c r="O2091" i="1"/>
  <c r="P2091" i="1"/>
  <c r="Q2091" i="1"/>
  <c r="J2091" i="1"/>
  <c r="R2091" i="1"/>
  <c r="K2091" i="1"/>
  <c r="L2091" i="1"/>
  <c r="M2091" i="1"/>
  <c r="A2091" i="1"/>
  <c r="N2083" i="1"/>
  <c r="O2083" i="1"/>
  <c r="P2083" i="1"/>
  <c r="Q2083" i="1"/>
  <c r="J2083" i="1"/>
  <c r="R2083" i="1"/>
  <c r="K2083" i="1"/>
  <c r="L2083" i="1"/>
  <c r="M2083" i="1"/>
  <c r="A2083" i="1"/>
  <c r="N2075" i="1"/>
  <c r="O2075" i="1"/>
  <c r="P2075" i="1"/>
  <c r="Q2075" i="1"/>
  <c r="J2075" i="1"/>
  <c r="R2075" i="1"/>
  <c r="K2075" i="1"/>
  <c r="L2075" i="1"/>
  <c r="M2075" i="1"/>
  <c r="A2075" i="1"/>
  <c r="N2067" i="1"/>
  <c r="O2067" i="1"/>
  <c r="P2067" i="1"/>
  <c r="Q2067" i="1"/>
  <c r="J2067" i="1"/>
  <c r="R2067" i="1"/>
  <c r="K2067" i="1"/>
  <c r="L2067" i="1"/>
  <c r="M2067" i="1"/>
  <c r="A2067" i="1"/>
  <c r="N2059" i="1"/>
  <c r="O2059" i="1"/>
  <c r="P2059" i="1"/>
  <c r="Q2059" i="1"/>
  <c r="J2059" i="1"/>
  <c r="R2059" i="1"/>
  <c r="K2059" i="1"/>
  <c r="L2059" i="1"/>
  <c r="M2059" i="1"/>
  <c r="A2059" i="1"/>
  <c r="N2051" i="1"/>
  <c r="O2051" i="1"/>
  <c r="P2051" i="1"/>
  <c r="Q2051" i="1"/>
  <c r="J2051" i="1"/>
  <c r="R2051" i="1"/>
  <c r="K2051" i="1"/>
  <c r="L2051" i="1"/>
  <c r="M2051" i="1"/>
  <c r="A2051" i="1"/>
  <c r="N2043" i="1"/>
  <c r="O2043" i="1"/>
  <c r="P2043" i="1"/>
  <c r="Q2043" i="1"/>
  <c r="J2043" i="1"/>
  <c r="R2043" i="1"/>
  <c r="K2043" i="1"/>
  <c r="L2043" i="1"/>
  <c r="M2043" i="1"/>
  <c r="A2043" i="1"/>
  <c r="O2707" i="1"/>
  <c r="P2707" i="1"/>
  <c r="Q2707" i="1"/>
  <c r="J2707" i="1"/>
  <c r="R2707" i="1"/>
  <c r="K2707" i="1"/>
  <c r="L2707" i="1"/>
  <c r="M2707" i="1"/>
  <c r="N2707" i="1"/>
  <c r="A2707" i="1"/>
  <c r="J3028" i="1"/>
  <c r="R3028" i="1"/>
  <c r="M3028" i="1"/>
  <c r="N3028" i="1"/>
  <c r="O3028" i="1"/>
  <c r="P3028" i="1"/>
  <c r="Q3028" i="1"/>
  <c r="L3028" i="1"/>
  <c r="K3028" i="1"/>
  <c r="A3028" i="1"/>
  <c r="J3020" i="1"/>
  <c r="R3020" i="1"/>
  <c r="M3020" i="1"/>
  <c r="N3020" i="1"/>
  <c r="K3020" i="1"/>
  <c r="L3020" i="1"/>
  <c r="O3020" i="1"/>
  <c r="P3020" i="1"/>
  <c r="Q3020" i="1"/>
  <c r="A3020" i="1"/>
  <c r="Q3189" i="1"/>
  <c r="J3189" i="1"/>
  <c r="R3189" i="1"/>
  <c r="K3189" i="1"/>
  <c r="L3189" i="1"/>
  <c r="O3189" i="1"/>
  <c r="P3189" i="1"/>
  <c r="M3189" i="1"/>
  <c r="N3189" i="1"/>
  <c r="A3189" i="1"/>
  <c r="K3181" i="1"/>
  <c r="L3181" i="1"/>
  <c r="P3181" i="1"/>
  <c r="Q3181" i="1"/>
  <c r="R3181" i="1"/>
  <c r="N3181" i="1"/>
  <c r="O3181" i="1"/>
  <c r="J3181" i="1"/>
  <c r="M3181" i="1"/>
  <c r="A3181" i="1"/>
  <c r="M2032" i="1"/>
  <c r="N2032" i="1"/>
  <c r="P2032" i="1"/>
  <c r="J2032" i="1"/>
  <c r="K2032" i="1"/>
  <c r="L2032" i="1"/>
  <c r="O2032" i="1"/>
  <c r="Q2032" i="1"/>
  <c r="R2032" i="1"/>
  <c r="A2032" i="1"/>
  <c r="M2024" i="1"/>
  <c r="N2024" i="1"/>
  <c r="P2024" i="1"/>
  <c r="O2024" i="1"/>
  <c r="Q2024" i="1"/>
  <c r="R2024" i="1"/>
  <c r="J2024" i="1"/>
  <c r="K2024" i="1"/>
  <c r="L2024" i="1"/>
  <c r="A2024" i="1"/>
  <c r="M2016" i="1"/>
  <c r="N2016" i="1"/>
  <c r="O2016" i="1"/>
  <c r="P2016" i="1"/>
  <c r="Q2016" i="1"/>
  <c r="J2016" i="1"/>
  <c r="R2016" i="1"/>
  <c r="L2016" i="1"/>
  <c r="K2016" i="1"/>
  <c r="A2016" i="1"/>
  <c r="M2008" i="1"/>
  <c r="N2008" i="1"/>
  <c r="O2008" i="1"/>
  <c r="P2008" i="1"/>
  <c r="Q2008" i="1"/>
  <c r="J2008" i="1"/>
  <c r="R2008" i="1"/>
  <c r="K2008" i="1"/>
  <c r="L2008" i="1"/>
  <c r="A2008" i="1"/>
  <c r="M2000" i="1"/>
  <c r="N2000" i="1"/>
  <c r="O2000" i="1"/>
  <c r="P2000" i="1"/>
  <c r="Q2000" i="1"/>
  <c r="J2000" i="1"/>
  <c r="R2000" i="1"/>
  <c r="K2000" i="1"/>
  <c r="L2000" i="1"/>
  <c r="A2000" i="1"/>
  <c r="M1992" i="1"/>
  <c r="N1992" i="1"/>
  <c r="O1992" i="1"/>
  <c r="P1992" i="1"/>
  <c r="Q1992" i="1"/>
  <c r="J1992" i="1"/>
  <c r="R1992" i="1"/>
  <c r="K1992" i="1"/>
  <c r="L1992" i="1"/>
  <c r="A1992" i="1"/>
  <c r="M1984" i="1"/>
  <c r="N1984" i="1"/>
  <c r="O1984" i="1"/>
  <c r="P1984" i="1"/>
  <c r="Q1984" i="1"/>
  <c r="J1984" i="1"/>
  <c r="R1984" i="1"/>
  <c r="L1984" i="1"/>
  <c r="K1984" i="1"/>
  <c r="A1984" i="1"/>
  <c r="M1976" i="1"/>
  <c r="N1976" i="1"/>
  <c r="O1976" i="1"/>
  <c r="P1976" i="1"/>
  <c r="Q1976" i="1"/>
  <c r="J1976" i="1"/>
  <c r="R1976" i="1"/>
  <c r="K1976" i="1"/>
  <c r="L1976" i="1"/>
  <c r="A1976" i="1"/>
  <c r="M1968" i="1"/>
  <c r="N1968" i="1"/>
  <c r="O1968" i="1"/>
  <c r="P1968" i="1"/>
  <c r="Q1968" i="1"/>
  <c r="J1968" i="1"/>
  <c r="R1968" i="1"/>
  <c r="K1968" i="1"/>
  <c r="L1968" i="1"/>
  <c r="A1968" i="1"/>
  <c r="M1960" i="1"/>
  <c r="N1960" i="1"/>
  <c r="O1960" i="1"/>
  <c r="P1960" i="1"/>
  <c r="Q1960" i="1"/>
  <c r="J1960" i="1"/>
  <c r="R1960" i="1"/>
  <c r="K1960" i="1"/>
  <c r="L1960" i="1"/>
  <c r="A1960" i="1"/>
  <c r="M1952" i="1"/>
  <c r="N1952" i="1"/>
  <c r="O1952" i="1"/>
  <c r="P1952" i="1"/>
  <c r="Q1952" i="1"/>
  <c r="J1952" i="1"/>
  <c r="R1952" i="1"/>
  <c r="L1952" i="1"/>
  <c r="K1952" i="1"/>
  <c r="A1952" i="1"/>
  <c r="M1944" i="1"/>
  <c r="N1944" i="1"/>
  <c r="O1944" i="1"/>
  <c r="P1944" i="1"/>
  <c r="Q1944" i="1"/>
  <c r="J1944" i="1"/>
  <c r="R1944" i="1"/>
  <c r="K1944" i="1"/>
  <c r="L1944" i="1"/>
  <c r="A1944" i="1"/>
  <c r="M1936" i="1"/>
  <c r="N1936" i="1"/>
  <c r="O1936" i="1"/>
  <c r="P1936" i="1"/>
  <c r="Q1936" i="1"/>
  <c r="J1936" i="1"/>
  <c r="R1936" i="1"/>
  <c r="K1936" i="1"/>
  <c r="L1936" i="1"/>
  <c r="A1936" i="1"/>
  <c r="M1928" i="1"/>
  <c r="N1928" i="1"/>
  <c r="O1928" i="1"/>
  <c r="P1928" i="1"/>
  <c r="Q1928" i="1"/>
  <c r="J1928" i="1"/>
  <c r="R1928" i="1"/>
  <c r="K1928" i="1"/>
  <c r="L1928" i="1"/>
  <c r="A1928" i="1"/>
  <c r="N2809" i="1"/>
  <c r="O2809" i="1"/>
  <c r="P2809" i="1"/>
  <c r="Q2809" i="1"/>
  <c r="J2809" i="1"/>
  <c r="R2809" i="1"/>
  <c r="K2809" i="1"/>
  <c r="L2809" i="1"/>
  <c r="M2809" i="1"/>
  <c r="A2809" i="1"/>
  <c r="N2801" i="1"/>
  <c r="O2801" i="1"/>
  <c r="P2801" i="1"/>
  <c r="Q2801" i="1"/>
  <c r="J2801" i="1"/>
  <c r="R2801" i="1"/>
  <c r="K2801" i="1"/>
  <c r="L2801" i="1"/>
  <c r="M2801" i="1"/>
  <c r="A2801" i="1"/>
  <c r="N2793" i="1"/>
  <c r="O2793" i="1"/>
  <c r="P2793" i="1"/>
  <c r="Q2793" i="1"/>
  <c r="J2793" i="1"/>
  <c r="R2793" i="1"/>
  <c r="K2793" i="1"/>
  <c r="L2793" i="1"/>
  <c r="M2793" i="1"/>
  <c r="A2793" i="1"/>
  <c r="Q2774" i="1"/>
  <c r="J2774" i="1"/>
  <c r="R2774" i="1"/>
  <c r="K2774" i="1"/>
  <c r="L2774" i="1"/>
  <c r="M2774" i="1"/>
  <c r="N2774" i="1"/>
  <c r="O2774" i="1"/>
  <c r="P2774" i="1"/>
  <c r="A2774" i="1"/>
  <c r="P3014" i="1"/>
  <c r="K3014" i="1"/>
  <c r="L3014" i="1"/>
  <c r="M3014" i="1"/>
  <c r="N3014" i="1"/>
  <c r="O3014" i="1"/>
  <c r="Q3014" i="1"/>
  <c r="R3014" i="1"/>
  <c r="J3014" i="1"/>
  <c r="A3014" i="1"/>
  <c r="J3174" i="1"/>
  <c r="R3174" i="1"/>
  <c r="K3174" i="1"/>
  <c r="O3174" i="1"/>
  <c r="P3174" i="1"/>
  <c r="Q3174" i="1"/>
  <c r="M3174" i="1"/>
  <c r="L3174" i="1"/>
  <c r="A3174" i="1"/>
  <c r="N3174" i="1"/>
  <c r="O2760" i="1"/>
  <c r="P2760" i="1"/>
  <c r="Q2760" i="1"/>
  <c r="J2760" i="1"/>
  <c r="R2760" i="1"/>
  <c r="K2760" i="1"/>
  <c r="L2760" i="1"/>
  <c r="N2760" i="1"/>
  <c r="M2760" i="1"/>
  <c r="A2760" i="1"/>
  <c r="L2771" i="1"/>
  <c r="M2771" i="1"/>
  <c r="N2771" i="1"/>
  <c r="O2771" i="1"/>
  <c r="P2771" i="1"/>
  <c r="Q2771" i="1"/>
  <c r="J2771" i="1"/>
  <c r="K2771" i="1"/>
  <c r="R2771" i="1"/>
  <c r="A2771" i="1"/>
  <c r="M2770" i="1"/>
  <c r="N2770" i="1"/>
  <c r="O2770" i="1"/>
  <c r="P2770" i="1"/>
  <c r="Q2770" i="1"/>
  <c r="J2770" i="1"/>
  <c r="R2770" i="1"/>
  <c r="K2770" i="1"/>
  <c r="L2770" i="1"/>
  <c r="A2770" i="1"/>
  <c r="N2984" i="1"/>
  <c r="Q2984" i="1"/>
  <c r="J2984" i="1"/>
  <c r="R2984" i="1"/>
  <c r="O2984" i="1"/>
  <c r="P2984" i="1"/>
  <c r="M2984" i="1"/>
  <c r="L2984" i="1"/>
  <c r="K2984" i="1"/>
  <c r="A2984" i="1"/>
  <c r="N3016" i="1"/>
  <c r="Q3016" i="1"/>
  <c r="J3016" i="1"/>
  <c r="R3016" i="1"/>
  <c r="K3016" i="1"/>
  <c r="L3016" i="1"/>
  <c r="M3016" i="1"/>
  <c r="O3016" i="1"/>
  <c r="P3016" i="1"/>
  <c r="A3016" i="1"/>
  <c r="Q3132" i="1"/>
  <c r="L3132" i="1"/>
  <c r="M3132" i="1"/>
  <c r="P3132" i="1"/>
  <c r="R3132" i="1"/>
  <c r="J3132" i="1"/>
  <c r="O3132" i="1"/>
  <c r="K3132" i="1"/>
  <c r="N3132" i="1"/>
  <c r="A3132" i="1"/>
  <c r="Q3151" i="1"/>
  <c r="J3151" i="1"/>
  <c r="R3151" i="1"/>
  <c r="L3151" i="1"/>
  <c r="M3151" i="1"/>
  <c r="N3151" i="1"/>
  <c r="O3151" i="1"/>
  <c r="K3151" i="1"/>
  <c r="P3151" i="1"/>
  <c r="A3151" i="1"/>
  <c r="P3176" i="1"/>
  <c r="Q3176" i="1"/>
  <c r="J3176" i="1"/>
  <c r="K3176" i="1"/>
  <c r="L3176" i="1"/>
  <c r="O3176" i="1"/>
  <c r="M3176" i="1"/>
  <c r="N3176" i="1"/>
  <c r="R3176" i="1"/>
  <c r="A3176" i="1"/>
  <c r="L3156" i="1"/>
  <c r="M3156" i="1"/>
  <c r="J3156" i="1"/>
  <c r="K3156" i="1"/>
  <c r="N3156" i="1"/>
  <c r="Q3156" i="1"/>
  <c r="O3156" i="1"/>
  <c r="P3156" i="1"/>
  <c r="R3156" i="1"/>
  <c r="A3156" i="1"/>
  <c r="O2731" i="1"/>
  <c r="P2731" i="1"/>
  <c r="Q2731" i="1"/>
  <c r="J2731" i="1"/>
  <c r="R2731" i="1"/>
  <c r="K2731" i="1"/>
  <c r="L2731" i="1"/>
  <c r="M2731" i="1"/>
  <c r="N2731" i="1"/>
  <c r="A2731" i="1"/>
  <c r="M2834" i="1"/>
  <c r="O2834" i="1"/>
  <c r="P2834" i="1"/>
  <c r="Q2834" i="1"/>
  <c r="J2834" i="1"/>
  <c r="R2834" i="1"/>
  <c r="K2834" i="1"/>
  <c r="L2834" i="1"/>
  <c r="N2834" i="1"/>
  <c r="A2834" i="1"/>
  <c r="J2704" i="1"/>
  <c r="R2704" i="1"/>
  <c r="K2704" i="1"/>
  <c r="L2704" i="1"/>
  <c r="M2704" i="1"/>
  <c r="N2704" i="1"/>
  <c r="O2704" i="1"/>
  <c r="Q2704" i="1"/>
  <c r="P2704" i="1"/>
  <c r="A2704" i="1"/>
  <c r="Q3206" i="1"/>
  <c r="J3206" i="1"/>
  <c r="R3206" i="1"/>
  <c r="K3206" i="1"/>
  <c r="N3206" i="1"/>
  <c r="O3206" i="1"/>
  <c r="P3206" i="1"/>
  <c r="M3206" i="1"/>
  <c r="A3206" i="1"/>
  <c r="L3206" i="1"/>
  <c r="O3262" i="1"/>
  <c r="A3262" i="1"/>
  <c r="A3237" i="1"/>
  <c r="L3227" i="1"/>
  <c r="A3227" i="1"/>
  <c r="K3212" i="1"/>
  <c r="L3212" i="1"/>
  <c r="N3212" i="1"/>
  <c r="O3212" i="1"/>
  <c r="P3212" i="1"/>
  <c r="Q3212" i="1"/>
  <c r="R3212" i="1"/>
  <c r="M3212" i="1"/>
  <c r="J3212" i="1"/>
  <c r="A3212" i="1"/>
  <c r="O2824" i="1"/>
  <c r="Q2824" i="1"/>
  <c r="J2824" i="1"/>
  <c r="R2824" i="1"/>
  <c r="K2824" i="1"/>
  <c r="L2824" i="1"/>
  <c r="M2824" i="1"/>
  <c r="N2824" i="1"/>
  <c r="P2824" i="1"/>
  <c r="A2824" i="1"/>
  <c r="O2816" i="1"/>
  <c r="Q2816" i="1"/>
  <c r="J2816" i="1"/>
  <c r="R2816" i="1"/>
  <c r="K2816" i="1"/>
  <c r="L2816" i="1"/>
  <c r="N2816" i="1"/>
  <c r="P2816" i="1"/>
  <c r="M2816" i="1"/>
  <c r="A2816" i="1"/>
  <c r="O2122" i="1"/>
  <c r="P2122" i="1"/>
  <c r="Q2122" i="1"/>
  <c r="J2122" i="1"/>
  <c r="R2122" i="1"/>
  <c r="K2122" i="1"/>
  <c r="L2122" i="1"/>
  <c r="M2122" i="1"/>
  <c r="N2122" i="1"/>
  <c r="A2122" i="1"/>
  <c r="O2114" i="1"/>
  <c r="P2114" i="1"/>
  <c r="Q2114" i="1"/>
  <c r="J2114" i="1"/>
  <c r="R2114" i="1"/>
  <c r="K2114" i="1"/>
  <c r="L2114" i="1"/>
  <c r="M2114" i="1"/>
  <c r="N2114" i="1"/>
  <c r="A2114" i="1"/>
  <c r="O2106" i="1"/>
  <c r="P2106" i="1"/>
  <c r="Q2106" i="1"/>
  <c r="J2106" i="1"/>
  <c r="R2106" i="1"/>
  <c r="K2106" i="1"/>
  <c r="L2106" i="1"/>
  <c r="M2106" i="1"/>
  <c r="N2106" i="1"/>
  <c r="A2106" i="1"/>
  <c r="O2098" i="1"/>
  <c r="P2098" i="1"/>
  <c r="Q2098" i="1"/>
  <c r="J2098" i="1"/>
  <c r="R2098" i="1"/>
  <c r="K2098" i="1"/>
  <c r="L2098" i="1"/>
  <c r="M2098" i="1"/>
  <c r="N2098" i="1"/>
  <c r="A2098" i="1"/>
  <c r="O2090" i="1"/>
  <c r="P2090" i="1"/>
  <c r="Q2090" i="1"/>
  <c r="J2090" i="1"/>
  <c r="R2090" i="1"/>
  <c r="K2090" i="1"/>
  <c r="L2090" i="1"/>
  <c r="M2090" i="1"/>
  <c r="N2090" i="1"/>
  <c r="A2090" i="1"/>
  <c r="O2082" i="1"/>
  <c r="P2082" i="1"/>
  <c r="Q2082" i="1"/>
  <c r="J2082" i="1"/>
  <c r="R2082" i="1"/>
  <c r="K2082" i="1"/>
  <c r="L2082" i="1"/>
  <c r="M2082" i="1"/>
  <c r="N2082" i="1"/>
  <c r="A2082" i="1"/>
  <c r="O2074" i="1"/>
  <c r="P2074" i="1"/>
  <c r="Q2074" i="1"/>
  <c r="J2074" i="1"/>
  <c r="R2074" i="1"/>
  <c r="K2074" i="1"/>
  <c r="L2074" i="1"/>
  <c r="M2074" i="1"/>
  <c r="N2074" i="1"/>
  <c r="A2074" i="1"/>
  <c r="O2066" i="1"/>
  <c r="P2066" i="1"/>
  <c r="Q2066" i="1"/>
  <c r="J2066" i="1"/>
  <c r="R2066" i="1"/>
  <c r="K2066" i="1"/>
  <c r="L2066" i="1"/>
  <c r="M2066" i="1"/>
  <c r="N2066" i="1"/>
  <c r="A2066" i="1"/>
  <c r="O2058" i="1"/>
  <c r="P2058" i="1"/>
  <c r="Q2058" i="1"/>
  <c r="J2058" i="1"/>
  <c r="R2058" i="1"/>
  <c r="K2058" i="1"/>
  <c r="L2058" i="1"/>
  <c r="M2058" i="1"/>
  <c r="N2058" i="1"/>
  <c r="A2058" i="1"/>
  <c r="O2050" i="1"/>
  <c r="P2050" i="1"/>
  <c r="Q2050" i="1"/>
  <c r="J2050" i="1"/>
  <c r="R2050" i="1"/>
  <c r="K2050" i="1"/>
  <c r="L2050" i="1"/>
  <c r="M2050" i="1"/>
  <c r="N2050" i="1"/>
  <c r="A2050" i="1"/>
  <c r="O2042" i="1"/>
  <c r="P2042" i="1"/>
  <c r="Q2042" i="1"/>
  <c r="J2042" i="1"/>
  <c r="R2042" i="1"/>
  <c r="K2042" i="1"/>
  <c r="L2042" i="1"/>
  <c r="M2042" i="1"/>
  <c r="N2042" i="1"/>
  <c r="A2042" i="1"/>
  <c r="K3035" i="1"/>
  <c r="N3035" i="1"/>
  <c r="O3035" i="1"/>
  <c r="P3035" i="1"/>
  <c r="Q3035" i="1"/>
  <c r="R3035" i="1"/>
  <c r="M3035" i="1"/>
  <c r="L3035" i="1"/>
  <c r="J3035" i="1"/>
  <c r="A3035" i="1"/>
  <c r="K3027" i="1"/>
  <c r="N3027" i="1"/>
  <c r="O3027" i="1"/>
  <c r="J3027" i="1"/>
  <c r="L3027" i="1"/>
  <c r="M3027" i="1"/>
  <c r="P3027" i="1"/>
  <c r="Q3027" i="1"/>
  <c r="R3027" i="1"/>
  <c r="A3027" i="1"/>
  <c r="K3019" i="1"/>
  <c r="N3019" i="1"/>
  <c r="O3019" i="1"/>
  <c r="R3019" i="1"/>
  <c r="J3019" i="1"/>
  <c r="L3019" i="1"/>
  <c r="Q3019" i="1"/>
  <c r="M3019" i="1"/>
  <c r="P3019" i="1"/>
  <c r="A3019" i="1"/>
  <c r="J3188" i="1"/>
  <c r="R3188" i="1"/>
  <c r="K3188" i="1"/>
  <c r="L3188" i="1"/>
  <c r="M3188" i="1"/>
  <c r="P3188" i="1"/>
  <c r="N3188" i="1"/>
  <c r="O3188" i="1"/>
  <c r="Q3188" i="1"/>
  <c r="A3188" i="1"/>
  <c r="L3180" i="1"/>
  <c r="M3180" i="1"/>
  <c r="O3180" i="1"/>
  <c r="P3180" i="1"/>
  <c r="Q3180" i="1"/>
  <c r="R3180" i="1"/>
  <c r="K3180" i="1"/>
  <c r="J3180" i="1"/>
  <c r="N3180" i="1"/>
  <c r="A3180" i="1"/>
  <c r="N2031" i="1"/>
  <c r="O2031" i="1"/>
  <c r="Q2031" i="1"/>
  <c r="P2031" i="1"/>
  <c r="R2031" i="1"/>
  <c r="J2031" i="1"/>
  <c r="K2031" i="1"/>
  <c r="L2031" i="1"/>
  <c r="M2031" i="1"/>
  <c r="A2031" i="1"/>
  <c r="N2023" i="1"/>
  <c r="O2023" i="1"/>
  <c r="Q2023" i="1"/>
  <c r="K2023" i="1"/>
  <c r="L2023" i="1"/>
  <c r="M2023" i="1"/>
  <c r="P2023" i="1"/>
  <c r="R2023" i="1"/>
  <c r="J2023" i="1"/>
  <c r="A2023" i="1"/>
  <c r="N2015" i="1"/>
  <c r="O2015" i="1"/>
  <c r="P2015" i="1"/>
  <c r="Q2015" i="1"/>
  <c r="J2015" i="1"/>
  <c r="R2015" i="1"/>
  <c r="K2015" i="1"/>
  <c r="L2015" i="1"/>
  <c r="M2015" i="1"/>
  <c r="A2015" i="1"/>
  <c r="N2007" i="1"/>
  <c r="O2007" i="1"/>
  <c r="P2007" i="1"/>
  <c r="Q2007" i="1"/>
  <c r="J2007" i="1"/>
  <c r="R2007" i="1"/>
  <c r="K2007" i="1"/>
  <c r="L2007" i="1"/>
  <c r="M2007" i="1"/>
  <c r="A2007" i="1"/>
  <c r="N1999" i="1"/>
  <c r="O1999" i="1"/>
  <c r="P1999" i="1"/>
  <c r="Q1999" i="1"/>
  <c r="J1999" i="1"/>
  <c r="R1999" i="1"/>
  <c r="K1999" i="1"/>
  <c r="L1999" i="1"/>
  <c r="M1999" i="1"/>
  <c r="A1999" i="1"/>
  <c r="N1991" i="1"/>
  <c r="O1991" i="1"/>
  <c r="P1991" i="1"/>
  <c r="Q1991" i="1"/>
  <c r="J1991" i="1"/>
  <c r="R1991" i="1"/>
  <c r="K1991" i="1"/>
  <c r="M1991" i="1"/>
  <c r="L1991" i="1"/>
  <c r="A1991" i="1"/>
  <c r="N1983" i="1"/>
  <c r="O1983" i="1"/>
  <c r="P1983" i="1"/>
  <c r="Q1983" i="1"/>
  <c r="J1983" i="1"/>
  <c r="R1983" i="1"/>
  <c r="K1983" i="1"/>
  <c r="L1983" i="1"/>
  <c r="M1983" i="1"/>
  <c r="A1983" i="1"/>
  <c r="N1975" i="1"/>
  <c r="O1975" i="1"/>
  <c r="P1975" i="1"/>
  <c r="Q1975" i="1"/>
  <c r="J1975" i="1"/>
  <c r="R1975" i="1"/>
  <c r="K1975" i="1"/>
  <c r="L1975" i="1"/>
  <c r="M1975" i="1"/>
  <c r="A1975" i="1"/>
  <c r="N1967" i="1"/>
  <c r="O1967" i="1"/>
  <c r="P1967" i="1"/>
  <c r="Q1967" i="1"/>
  <c r="J1967" i="1"/>
  <c r="R1967" i="1"/>
  <c r="K1967" i="1"/>
  <c r="L1967" i="1"/>
  <c r="M1967" i="1"/>
  <c r="A1967" i="1"/>
  <c r="N1959" i="1"/>
  <c r="O1959" i="1"/>
  <c r="P1959" i="1"/>
  <c r="Q1959" i="1"/>
  <c r="J1959" i="1"/>
  <c r="R1959" i="1"/>
  <c r="K1959" i="1"/>
  <c r="M1959" i="1"/>
  <c r="L1959" i="1"/>
  <c r="A1959" i="1"/>
  <c r="N1951" i="1"/>
  <c r="O1951" i="1"/>
  <c r="P1951" i="1"/>
  <c r="Q1951" i="1"/>
  <c r="J1951" i="1"/>
  <c r="R1951" i="1"/>
  <c r="K1951" i="1"/>
  <c r="L1951" i="1"/>
  <c r="M1951" i="1"/>
  <c r="A1951" i="1"/>
  <c r="N1943" i="1"/>
  <c r="O1943" i="1"/>
  <c r="P1943" i="1"/>
  <c r="Q1943" i="1"/>
  <c r="J1943" i="1"/>
  <c r="R1943" i="1"/>
  <c r="K1943" i="1"/>
  <c r="L1943" i="1"/>
  <c r="M1943" i="1"/>
  <c r="A1943" i="1"/>
  <c r="N1935" i="1"/>
  <c r="O1935" i="1"/>
  <c r="P1935" i="1"/>
  <c r="Q1935" i="1"/>
  <c r="J1935" i="1"/>
  <c r="R1935" i="1"/>
  <c r="K1935" i="1"/>
  <c r="L1935" i="1"/>
  <c r="M1935" i="1"/>
  <c r="A1935" i="1"/>
  <c r="K1927" i="1"/>
  <c r="N1927" i="1"/>
  <c r="O1927" i="1"/>
  <c r="P1927" i="1"/>
  <c r="Q1927" i="1"/>
  <c r="R1927" i="1"/>
  <c r="J1927" i="1"/>
  <c r="M1927" i="1"/>
  <c r="L1927" i="1"/>
  <c r="A1927" i="1"/>
  <c r="O2808" i="1"/>
  <c r="P2808" i="1"/>
  <c r="Q2808" i="1"/>
  <c r="J2808" i="1"/>
  <c r="R2808" i="1"/>
  <c r="K2808" i="1"/>
  <c r="L2808" i="1"/>
  <c r="M2808" i="1"/>
  <c r="N2808" i="1"/>
  <c r="A2808" i="1"/>
  <c r="O2800" i="1"/>
  <c r="P2800" i="1"/>
  <c r="Q2800" i="1"/>
  <c r="J2800" i="1"/>
  <c r="R2800" i="1"/>
  <c r="K2800" i="1"/>
  <c r="L2800" i="1"/>
  <c r="M2800" i="1"/>
  <c r="N2800" i="1"/>
  <c r="A2800" i="1"/>
  <c r="O2792" i="1"/>
  <c r="P2792" i="1"/>
  <c r="Q2792" i="1"/>
  <c r="J2792" i="1"/>
  <c r="R2792" i="1"/>
  <c r="K2792" i="1"/>
  <c r="L2792" i="1"/>
  <c r="M2792" i="1"/>
  <c r="N2792" i="1"/>
  <c r="A2792" i="1"/>
  <c r="P3144" i="1"/>
  <c r="Q3144" i="1"/>
  <c r="O3144" i="1"/>
  <c r="R3144" i="1"/>
  <c r="J3144" i="1"/>
  <c r="M3144" i="1"/>
  <c r="K3144" i="1"/>
  <c r="L3144" i="1"/>
  <c r="N3144" i="1"/>
  <c r="A3144" i="1"/>
  <c r="M2985" i="1"/>
  <c r="P2985" i="1"/>
  <c r="Q2985" i="1"/>
  <c r="J2985" i="1"/>
  <c r="K2985" i="1"/>
  <c r="L2985" i="1"/>
  <c r="R2985" i="1"/>
  <c r="N2985" i="1"/>
  <c r="O2985" i="1"/>
  <c r="A2985" i="1"/>
  <c r="O3015" i="1"/>
  <c r="J3015" i="1"/>
  <c r="R3015" i="1"/>
  <c r="K3015" i="1"/>
  <c r="P3015" i="1"/>
  <c r="Q3015" i="1"/>
  <c r="N3015" i="1"/>
  <c r="L3015" i="1"/>
  <c r="M3015" i="1"/>
  <c r="A3015" i="1"/>
  <c r="O3145" i="1"/>
  <c r="P3145" i="1"/>
  <c r="R3145" i="1"/>
  <c r="J3145" i="1"/>
  <c r="K3145" i="1"/>
  <c r="N3145" i="1"/>
  <c r="Q3145" i="1"/>
  <c r="M3145" i="1"/>
  <c r="L3145" i="1"/>
  <c r="A3145" i="1"/>
  <c r="J3150" i="1"/>
  <c r="R3150" i="1"/>
  <c r="K3150" i="1"/>
  <c r="L3150" i="1"/>
  <c r="M3150" i="1"/>
  <c r="N3150" i="1"/>
  <c r="Q3150" i="1"/>
  <c r="O3150" i="1"/>
  <c r="P3150" i="1"/>
  <c r="A3150" i="1"/>
  <c r="Q3175" i="1"/>
  <c r="J3175" i="1"/>
  <c r="R3175" i="1"/>
  <c r="P3175" i="1"/>
  <c r="K3175" i="1"/>
  <c r="N3175" i="1"/>
  <c r="O3175" i="1"/>
  <c r="M3175" i="1"/>
  <c r="A3175" i="1"/>
  <c r="L3175" i="1"/>
  <c r="N3201" i="1"/>
  <c r="O3201" i="1"/>
  <c r="P3201" i="1"/>
  <c r="L3201" i="1"/>
  <c r="M3201" i="1"/>
  <c r="Q3201" i="1"/>
  <c r="R3201" i="1"/>
  <c r="K3201" i="1"/>
  <c r="A3201" i="1"/>
  <c r="J3201" i="1"/>
  <c r="J2765" i="1"/>
  <c r="R2765" i="1"/>
  <c r="K2765" i="1"/>
  <c r="L2765" i="1"/>
  <c r="M2765" i="1"/>
  <c r="N2765" i="1"/>
  <c r="O2765" i="1"/>
  <c r="P2765" i="1"/>
  <c r="Q2765" i="1"/>
  <c r="A2765" i="1"/>
  <c r="N2769" i="1"/>
  <c r="O2769" i="1"/>
  <c r="P2769" i="1"/>
  <c r="Q2769" i="1"/>
  <c r="J2769" i="1"/>
  <c r="R2769" i="1"/>
  <c r="K2769" i="1"/>
  <c r="L2769" i="1"/>
  <c r="M2769" i="1"/>
  <c r="A2769" i="1"/>
  <c r="O2983" i="1"/>
  <c r="J2983" i="1"/>
  <c r="R2983" i="1"/>
  <c r="K2983" i="1"/>
  <c r="L2983" i="1"/>
  <c r="M2983" i="1"/>
  <c r="N2983" i="1"/>
  <c r="P2983" i="1"/>
  <c r="Q2983" i="1"/>
  <c r="A2983" i="1"/>
  <c r="M3017" i="1"/>
  <c r="P3017" i="1"/>
  <c r="Q3017" i="1"/>
  <c r="K3017" i="1"/>
  <c r="L3017" i="1"/>
  <c r="N3017" i="1"/>
  <c r="O3017" i="1"/>
  <c r="R3017" i="1"/>
  <c r="J3017" i="1"/>
  <c r="A3017" i="1"/>
  <c r="P3133" i="1"/>
  <c r="K3133" i="1"/>
  <c r="L3133" i="1"/>
  <c r="J3133" i="1"/>
  <c r="M3133" i="1"/>
  <c r="N3133" i="1"/>
  <c r="R3133" i="1"/>
  <c r="O3133" i="1"/>
  <c r="Q3133" i="1"/>
  <c r="A3133" i="1"/>
  <c r="P3152" i="1"/>
  <c r="Q3152" i="1"/>
  <c r="M3152" i="1"/>
  <c r="N3152" i="1"/>
  <c r="O3152" i="1"/>
  <c r="R3152" i="1"/>
  <c r="K3152" i="1"/>
  <c r="J3152" i="1"/>
  <c r="L3152" i="1"/>
  <c r="A3152" i="1"/>
  <c r="O3177" i="1"/>
  <c r="P3177" i="1"/>
  <c r="J3177" i="1"/>
  <c r="K3177" i="1"/>
  <c r="L3177" i="1"/>
  <c r="M3177" i="1"/>
  <c r="R3177" i="1"/>
  <c r="N3177" i="1"/>
  <c r="Q3177" i="1"/>
  <c r="A3177" i="1"/>
  <c r="L920" i="1"/>
  <c r="M920" i="1"/>
  <c r="N920" i="1"/>
  <c r="O920" i="1"/>
  <c r="P920" i="1"/>
  <c r="Q920" i="1"/>
  <c r="J920" i="1"/>
  <c r="K920" i="1"/>
  <c r="R920" i="1"/>
  <c r="N2732" i="1"/>
  <c r="O2732" i="1"/>
  <c r="P2732" i="1"/>
  <c r="Q2732" i="1"/>
  <c r="J2732" i="1"/>
  <c r="R2732" i="1"/>
  <c r="K2732" i="1"/>
  <c r="M2732" i="1"/>
  <c r="L2732" i="1"/>
  <c r="A2732" i="1"/>
  <c r="K2812" i="1"/>
  <c r="L2812" i="1"/>
  <c r="M2812" i="1"/>
  <c r="N2812" i="1"/>
  <c r="O2812" i="1"/>
  <c r="P2812" i="1"/>
  <c r="R2812" i="1"/>
  <c r="J2812" i="1"/>
  <c r="A2812" i="1"/>
  <c r="Q2812" i="1"/>
  <c r="L2827" i="1"/>
  <c r="N2827" i="1"/>
  <c r="O2827" i="1"/>
  <c r="P2827" i="1"/>
  <c r="Q2827" i="1"/>
  <c r="J2827" i="1"/>
  <c r="K2827" i="1"/>
  <c r="M2827" i="1"/>
  <c r="R2827" i="1"/>
  <c r="A2827" i="1"/>
  <c r="L2835" i="1"/>
  <c r="N2835" i="1"/>
  <c r="O2835" i="1"/>
  <c r="P2835" i="1"/>
  <c r="Q2835" i="1"/>
  <c r="J2835" i="1"/>
  <c r="K2835" i="1"/>
  <c r="M2835" i="1"/>
  <c r="R2835" i="1"/>
  <c r="A2835" i="1"/>
  <c r="N2708" i="1"/>
  <c r="O2708" i="1"/>
  <c r="P2708" i="1"/>
  <c r="Q2708" i="1"/>
  <c r="J2708" i="1"/>
  <c r="R2708" i="1"/>
  <c r="K2708" i="1"/>
  <c r="M2708" i="1"/>
  <c r="L2708" i="1"/>
  <c r="A2708" i="1"/>
  <c r="J3205" i="1"/>
  <c r="R3205" i="1"/>
  <c r="K3205" i="1"/>
  <c r="L3205" i="1"/>
  <c r="M3205" i="1"/>
  <c r="N3205" i="1"/>
  <c r="O3205" i="1"/>
  <c r="P3205" i="1"/>
  <c r="Q3205" i="1"/>
  <c r="A3205" i="1"/>
  <c r="A3261" i="1"/>
  <c r="A3236" i="1"/>
  <c r="M3226" i="1"/>
  <c r="A3226" i="1"/>
  <c r="L3211" i="1"/>
  <c r="M3211" i="1"/>
  <c r="K3211" i="1"/>
  <c r="N3211" i="1"/>
  <c r="O3211" i="1"/>
  <c r="P3211" i="1"/>
  <c r="Q3211" i="1"/>
  <c r="J3211" i="1"/>
  <c r="A3211" i="1"/>
  <c r="R3211" i="1"/>
  <c r="P2823" i="1"/>
  <c r="J2823" i="1"/>
  <c r="R2823" i="1"/>
  <c r="K2823" i="1"/>
  <c r="L2823" i="1"/>
  <c r="M2823" i="1"/>
  <c r="O2823" i="1"/>
  <c r="Q2823" i="1"/>
  <c r="N2823" i="1"/>
  <c r="A2823" i="1"/>
  <c r="P2121" i="1"/>
  <c r="Q2121" i="1"/>
  <c r="J2121" i="1"/>
  <c r="R2121" i="1"/>
  <c r="K2121" i="1"/>
  <c r="L2121" i="1"/>
  <c r="M2121" i="1"/>
  <c r="N2121" i="1"/>
  <c r="O2121" i="1"/>
  <c r="A2121" i="1"/>
  <c r="P2113" i="1"/>
  <c r="Q2113" i="1"/>
  <c r="J2113" i="1"/>
  <c r="R2113" i="1"/>
  <c r="K2113" i="1"/>
  <c r="L2113" i="1"/>
  <c r="M2113" i="1"/>
  <c r="N2113" i="1"/>
  <c r="O2113" i="1"/>
  <c r="A2113" i="1"/>
  <c r="P2105" i="1"/>
  <c r="Q2105" i="1"/>
  <c r="J2105" i="1"/>
  <c r="R2105" i="1"/>
  <c r="K2105" i="1"/>
  <c r="L2105" i="1"/>
  <c r="M2105" i="1"/>
  <c r="N2105" i="1"/>
  <c r="O2105" i="1"/>
  <c r="A2105" i="1"/>
  <c r="P2097" i="1"/>
  <c r="Q2097" i="1"/>
  <c r="J2097" i="1"/>
  <c r="R2097" i="1"/>
  <c r="K2097" i="1"/>
  <c r="L2097" i="1"/>
  <c r="M2097" i="1"/>
  <c r="N2097" i="1"/>
  <c r="O2097" i="1"/>
  <c r="A2097" i="1"/>
  <c r="P2089" i="1"/>
  <c r="Q2089" i="1"/>
  <c r="J2089" i="1"/>
  <c r="R2089" i="1"/>
  <c r="K2089" i="1"/>
  <c r="L2089" i="1"/>
  <c r="M2089" i="1"/>
  <c r="N2089" i="1"/>
  <c r="O2089" i="1"/>
  <c r="A2089" i="1"/>
  <c r="P2081" i="1"/>
  <c r="Q2081" i="1"/>
  <c r="J2081" i="1"/>
  <c r="R2081" i="1"/>
  <c r="K2081" i="1"/>
  <c r="L2081" i="1"/>
  <c r="M2081" i="1"/>
  <c r="N2081" i="1"/>
  <c r="O2081" i="1"/>
  <c r="A2081" i="1"/>
  <c r="P2073" i="1"/>
  <c r="Q2073" i="1"/>
  <c r="J2073" i="1"/>
  <c r="R2073" i="1"/>
  <c r="K2073" i="1"/>
  <c r="L2073" i="1"/>
  <c r="M2073" i="1"/>
  <c r="N2073" i="1"/>
  <c r="O2073" i="1"/>
  <c r="A2073" i="1"/>
  <c r="P2065" i="1"/>
  <c r="Q2065" i="1"/>
  <c r="J2065" i="1"/>
  <c r="R2065" i="1"/>
  <c r="K2065" i="1"/>
  <c r="L2065" i="1"/>
  <c r="M2065" i="1"/>
  <c r="N2065" i="1"/>
  <c r="O2065" i="1"/>
  <c r="A2065" i="1"/>
  <c r="P2057" i="1"/>
  <c r="Q2057" i="1"/>
  <c r="J2057" i="1"/>
  <c r="R2057" i="1"/>
  <c r="K2057" i="1"/>
  <c r="L2057" i="1"/>
  <c r="M2057" i="1"/>
  <c r="N2057" i="1"/>
  <c r="O2057" i="1"/>
  <c r="A2057" i="1"/>
  <c r="P2049" i="1"/>
  <c r="Q2049" i="1"/>
  <c r="J2049" i="1"/>
  <c r="R2049" i="1"/>
  <c r="K2049" i="1"/>
  <c r="L2049" i="1"/>
  <c r="M2049" i="1"/>
  <c r="N2049" i="1"/>
  <c r="O2049" i="1"/>
  <c r="A2049" i="1"/>
  <c r="P2041" i="1"/>
  <c r="Q2041" i="1"/>
  <c r="J2041" i="1"/>
  <c r="R2041" i="1"/>
  <c r="K2041" i="1"/>
  <c r="L2041" i="1"/>
  <c r="M2041" i="1"/>
  <c r="N2041" i="1"/>
  <c r="O2041" i="1"/>
  <c r="A2041" i="1"/>
  <c r="L3034" i="1"/>
  <c r="O3034" i="1"/>
  <c r="P3034" i="1"/>
  <c r="K3034" i="1"/>
  <c r="M3034" i="1"/>
  <c r="N3034" i="1"/>
  <c r="Q3034" i="1"/>
  <c r="R3034" i="1"/>
  <c r="J3034" i="1"/>
  <c r="A3034" i="1"/>
  <c r="L3026" i="1"/>
  <c r="O3026" i="1"/>
  <c r="P3026" i="1"/>
  <c r="J3026" i="1"/>
  <c r="K3026" i="1"/>
  <c r="M3026" i="1"/>
  <c r="R3026" i="1"/>
  <c r="N3026" i="1"/>
  <c r="Q3026" i="1"/>
  <c r="A3026" i="1"/>
  <c r="K3195" i="1"/>
  <c r="L3195" i="1"/>
  <c r="M3195" i="1"/>
  <c r="N3195" i="1"/>
  <c r="J3195" i="1"/>
  <c r="O3195" i="1"/>
  <c r="R3195" i="1"/>
  <c r="A3195" i="1"/>
  <c r="P3195" i="1"/>
  <c r="Q3195" i="1"/>
  <c r="K3187" i="1"/>
  <c r="L3187" i="1"/>
  <c r="M3187" i="1"/>
  <c r="N3187" i="1"/>
  <c r="Q3187" i="1"/>
  <c r="P3187" i="1"/>
  <c r="R3187" i="1"/>
  <c r="O3187" i="1"/>
  <c r="A3187" i="1"/>
  <c r="J3187" i="1"/>
  <c r="M3179" i="1"/>
  <c r="N3179" i="1"/>
  <c r="L3179" i="1"/>
  <c r="O3179" i="1"/>
  <c r="P3179" i="1"/>
  <c r="Q3179" i="1"/>
  <c r="J3179" i="1"/>
  <c r="K3179" i="1"/>
  <c r="R3179" i="1"/>
  <c r="A3179" i="1"/>
  <c r="O2030" i="1"/>
  <c r="P2030" i="1"/>
  <c r="J2030" i="1"/>
  <c r="R2030" i="1"/>
  <c r="L2030" i="1"/>
  <c r="M2030" i="1"/>
  <c r="N2030" i="1"/>
  <c r="Q2030" i="1"/>
  <c r="K2030" i="1"/>
  <c r="A2030" i="1"/>
  <c r="O2022" i="1"/>
  <c r="P2022" i="1"/>
  <c r="J2022" i="1"/>
  <c r="R2022" i="1"/>
  <c r="K2022" i="1"/>
  <c r="L2022" i="1"/>
  <c r="M2022" i="1"/>
  <c r="N2022" i="1"/>
  <c r="Q2022" i="1"/>
  <c r="A2022" i="1"/>
  <c r="O2014" i="1"/>
  <c r="P2014" i="1"/>
  <c r="Q2014" i="1"/>
  <c r="J2014" i="1"/>
  <c r="R2014" i="1"/>
  <c r="K2014" i="1"/>
  <c r="L2014" i="1"/>
  <c r="M2014" i="1"/>
  <c r="N2014" i="1"/>
  <c r="A2014" i="1"/>
  <c r="O2006" i="1"/>
  <c r="P2006" i="1"/>
  <c r="Q2006" i="1"/>
  <c r="J2006" i="1"/>
  <c r="R2006" i="1"/>
  <c r="K2006" i="1"/>
  <c r="L2006" i="1"/>
  <c r="M2006" i="1"/>
  <c r="N2006" i="1"/>
  <c r="A2006" i="1"/>
  <c r="O1998" i="1"/>
  <c r="P1998" i="1"/>
  <c r="Q1998" i="1"/>
  <c r="J1998" i="1"/>
  <c r="R1998" i="1"/>
  <c r="K1998" i="1"/>
  <c r="L1998" i="1"/>
  <c r="N1998" i="1"/>
  <c r="M1998" i="1"/>
  <c r="A1998" i="1"/>
  <c r="O1990" i="1"/>
  <c r="P1990" i="1"/>
  <c r="Q1990" i="1"/>
  <c r="J1990" i="1"/>
  <c r="R1990" i="1"/>
  <c r="K1990" i="1"/>
  <c r="L1990" i="1"/>
  <c r="M1990" i="1"/>
  <c r="N1990" i="1"/>
  <c r="A1990" i="1"/>
  <c r="O1982" i="1"/>
  <c r="P1982" i="1"/>
  <c r="Q1982" i="1"/>
  <c r="J1982" i="1"/>
  <c r="R1982" i="1"/>
  <c r="K1982" i="1"/>
  <c r="L1982" i="1"/>
  <c r="M1982" i="1"/>
  <c r="N1982" i="1"/>
  <c r="A1982" i="1"/>
  <c r="O1974" i="1"/>
  <c r="P1974" i="1"/>
  <c r="Q1974" i="1"/>
  <c r="J1974" i="1"/>
  <c r="R1974" i="1"/>
  <c r="K1974" i="1"/>
  <c r="L1974" i="1"/>
  <c r="M1974" i="1"/>
  <c r="N1974" i="1"/>
  <c r="A1974" i="1"/>
  <c r="O1966" i="1"/>
  <c r="P1966" i="1"/>
  <c r="Q1966" i="1"/>
  <c r="J1966" i="1"/>
  <c r="R1966" i="1"/>
  <c r="K1966" i="1"/>
  <c r="L1966" i="1"/>
  <c r="N1966" i="1"/>
  <c r="M1966" i="1"/>
  <c r="A1966" i="1"/>
  <c r="O1958" i="1"/>
  <c r="P1958" i="1"/>
  <c r="Q1958" i="1"/>
  <c r="J1958" i="1"/>
  <c r="R1958" i="1"/>
  <c r="K1958" i="1"/>
  <c r="L1958" i="1"/>
  <c r="M1958" i="1"/>
  <c r="N1958" i="1"/>
  <c r="A1958" i="1"/>
  <c r="O1950" i="1"/>
  <c r="P1950" i="1"/>
  <c r="Q1950" i="1"/>
  <c r="J1950" i="1"/>
  <c r="R1950" i="1"/>
  <c r="K1950" i="1"/>
  <c r="L1950" i="1"/>
  <c r="M1950" i="1"/>
  <c r="N1950" i="1"/>
  <c r="A1950" i="1"/>
  <c r="O1942" i="1"/>
  <c r="P1942" i="1"/>
  <c r="Q1942" i="1"/>
  <c r="J1942" i="1"/>
  <c r="R1942" i="1"/>
  <c r="K1942" i="1"/>
  <c r="L1942" i="1"/>
  <c r="M1942" i="1"/>
  <c r="N1942" i="1"/>
  <c r="A1942" i="1"/>
  <c r="O1934" i="1"/>
  <c r="P1934" i="1"/>
  <c r="Q1934" i="1"/>
  <c r="J1934" i="1"/>
  <c r="R1934" i="1"/>
  <c r="K1934" i="1"/>
  <c r="L1934" i="1"/>
  <c r="N1934" i="1"/>
  <c r="M1934" i="1"/>
  <c r="A1934" i="1"/>
  <c r="L1926" i="1"/>
  <c r="N1926" i="1"/>
  <c r="O1926" i="1"/>
  <c r="P1926" i="1"/>
  <c r="Q1926" i="1"/>
  <c r="R1926" i="1"/>
  <c r="J1926" i="1"/>
  <c r="K1926" i="1"/>
  <c r="M1926" i="1"/>
  <c r="A1926" i="1"/>
  <c r="P2807" i="1"/>
  <c r="Q2807" i="1"/>
  <c r="J2807" i="1"/>
  <c r="R2807" i="1"/>
  <c r="K2807" i="1"/>
  <c r="L2807" i="1"/>
  <c r="M2807" i="1"/>
  <c r="N2807" i="1"/>
  <c r="O2807" i="1"/>
  <c r="A2807" i="1"/>
  <c r="P2799" i="1"/>
  <c r="Q2799" i="1"/>
  <c r="J2799" i="1"/>
  <c r="R2799" i="1"/>
  <c r="K2799" i="1"/>
  <c r="L2799" i="1"/>
  <c r="M2799" i="1"/>
  <c r="N2799" i="1"/>
  <c r="O2799" i="1"/>
  <c r="A2799" i="1"/>
  <c r="P2791" i="1"/>
  <c r="Q2791" i="1"/>
  <c r="J2791" i="1"/>
  <c r="R2791" i="1"/>
  <c r="K2791" i="1"/>
  <c r="L2791" i="1"/>
  <c r="M2791" i="1"/>
  <c r="N2791" i="1"/>
  <c r="O2791" i="1"/>
  <c r="A2791" i="1"/>
  <c r="O2776" i="1"/>
  <c r="P2776" i="1"/>
  <c r="Q2776" i="1"/>
  <c r="J2776" i="1"/>
  <c r="R2776" i="1"/>
  <c r="K2776" i="1"/>
  <c r="L2776" i="1"/>
  <c r="M2776" i="1"/>
  <c r="N2776" i="1"/>
  <c r="A2776" i="1"/>
  <c r="O2768" i="1"/>
  <c r="P2768" i="1"/>
  <c r="Q2768" i="1"/>
  <c r="J2768" i="1"/>
  <c r="R2768" i="1"/>
  <c r="K2768" i="1"/>
  <c r="L2768" i="1"/>
  <c r="N2768" i="1"/>
  <c r="M2768" i="1"/>
  <c r="A2768" i="1"/>
  <c r="P2982" i="1"/>
  <c r="K2982" i="1"/>
  <c r="L2982" i="1"/>
  <c r="J2982" i="1"/>
  <c r="M2982" i="1"/>
  <c r="N2982" i="1"/>
  <c r="R2982" i="1"/>
  <c r="O2982" i="1"/>
  <c r="Q2982" i="1"/>
  <c r="A2982" i="1"/>
  <c r="L3018" i="1"/>
  <c r="O3018" i="1"/>
  <c r="P3018" i="1"/>
  <c r="N3018" i="1"/>
  <c r="Q3018" i="1"/>
  <c r="R3018" i="1"/>
  <c r="M3018" i="1"/>
  <c r="K3018" i="1"/>
  <c r="J3018" i="1"/>
  <c r="A3018" i="1"/>
  <c r="O3134" i="1"/>
  <c r="J3134" i="1"/>
  <c r="R3134" i="1"/>
  <c r="K3134" i="1"/>
  <c r="L3134" i="1"/>
  <c r="M3134" i="1"/>
  <c r="N3134" i="1"/>
  <c r="P3134" i="1"/>
  <c r="Q3134" i="1"/>
  <c r="A3134" i="1"/>
  <c r="O3153" i="1"/>
  <c r="P3153" i="1"/>
  <c r="N3153" i="1"/>
  <c r="Q3153" i="1"/>
  <c r="R3153" i="1"/>
  <c r="L3153" i="1"/>
  <c r="K3153" i="1"/>
  <c r="M3153" i="1"/>
  <c r="J3153" i="1"/>
  <c r="A3153" i="1"/>
  <c r="N3178" i="1"/>
  <c r="O3178" i="1"/>
  <c r="K3178" i="1"/>
  <c r="L3178" i="1"/>
  <c r="M3178" i="1"/>
  <c r="P3178" i="1"/>
  <c r="R3178" i="1"/>
  <c r="Q3178" i="1"/>
  <c r="J3178" i="1"/>
  <c r="A3178" i="1"/>
  <c r="O2784" i="1"/>
  <c r="P2784" i="1"/>
  <c r="Q2784" i="1"/>
  <c r="J2784" i="1"/>
  <c r="R2784" i="1"/>
  <c r="K2784" i="1"/>
  <c r="L2784" i="1"/>
  <c r="M2784" i="1"/>
  <c r="N2784" i="1"/>
  <c r="A2784" i="1"/>
  <c r="M2733" i="1"/>
  <c r="N2733" i="1"/>
  <c r="O2733" i="1"/>
  <c r="P2733" i="1"/>
  <c r="Q2733" i="1"/>
  <c r="J2733" i="1"/>
  <c r="R2733" i="1"/>
  <c r="K2733" i="1"/>
  <c r="L2733" i="1"/>
  <c r="A2733" i="1"/>
  <c r="J2813" i="1"/>
  <c r="R2813" i="1"/>
  <c r="K2813" i="1"/>
  <c r="L2813" i="1"/>
  <c r="M2813" i="1"/>
  <c r="N2813" i="1"/>
  <c r="O2813" i="1"/>
  <c r="P2813" i="1"/>
  <c r="Q2813" i="1"/>
  <c r="A2813" i="1"/>
  <c r="K2828" i="1"/>
  <c r="M2828" i="1"/>
  <c r="N2828" i="1"/>
  <c r="O2828" i="1"/>
  <c r="P2828" i="1"/>
  <c r="R2828" i="1"/>
  <c r="L2828" i="1"/>
  <c r="Q2828" i="1"/>
  <c r="J2828" i="1"/>
  <c r="A2828" i="1"/>
  <c r="K2836" i="1"/>
  <c r="M2836" i="1"/>
  <c r="N2836" i="1"/>
  <c r="O2836" i="1"/>
  <c r="P2836" i="1"/>
  <c r="J2836" i="1"/>
  <c r="L2836" i="1"/>
  <c r="Q2836" i="1"/>
  <c r="R2836" i="1"/>
  <c r="A2836" i="1"/>
  <c r="M2709" i="1"/>
  <c r="N2709" i="1"/>
  <c r="O2709" i="1"/>
  <c r="P2709" i="1"/>
  <c r="Q2709" i="1"/>
  <c r="J2709" i="1"/>
  <c r="R2709" i="1"/>
  <c r="K2709" i="1"/>
  <c r="L2709" i="1"/>
  <c r="A2709" i="1"/>
  <c r="K3204" i="1"/>
  <c r="L3204" i="1"/>
  <c r="M3204" i="1"/>
  <c r="R3204" i="1"/>
  <c r="J3204" i="1"/>
  <c r="N3204" i="1"/>
  <c r="Q3204" i="1"/>
  <c r="O3204" i="1"/>
  <c r="P3204" i="1"/>
  <c r="A3204" i="1"/>
  <c r="J3260" i="1"/>
  <c r="A3260" i="1"/>
  <c r="O3235" i="1"/>
  <c r="A3235" i="1"/>
  <c r="M3225" i="1"/>
  <c r="A3225" i="1"/>
  <c r="M3210" i="1"/>
  <c r="N3210" i="1"/>
  <c r="J3210" i="1"/>
  <c r="K3210" i="1"/>
  <c r="L3210" i="1"/>
  <c r="O3210" i="1"/>
  <c r="P3210" i="1"/>
  <c r="A3210" i="1"/>
  <c r="Q3210" i="1"/>
  <c r="R3210" i="1"/>
  <c r="Q2822" i="1"/>
  <c r="K2822" i="1"/>
  <c r="L2822" i="1"/>
  <c r="M2822" i="1"/>
  <c r="N2822" i="1"/>
  <c r="J2822" i="1"/>
  <c r="O2822" i="1"/>
  <c r="P2822" i="1"/>
  <c r="R2822" i="1"/>
  <c r="A2822" i="1"/>
  <c r="Q2120" i="1"/>
  <c r="J2120" i="1"/>
  <c r="R2120" i="1"/>
  <c r="K2120" i="1"/>
  <c r="L2120" i="1"/>
  <c r="M2120" i="1"/>
  <c r="N2120" i="1"/>
  <c r="O2120" i="1"/>
  <c r="P2120" i="1"/>
  <c r="A2120" i="1"/>
  <c r="Q2112" i="1"/>
  <c r="J2112" i="1"/>
  <c r="R2112" i="1"/>
  <c r="K2112" i="1"/>
  <c r="L2112" i="1"/>
  <c r="M2112" i="1"/>
  <c r="N2112" i="1"/>
  <c r="O2112" i="1"/>
  <c r="P2112" i="1"/>
  <c r="A2112" i="1"/>
  <c r="Q2104" i="1"/>
  <c r="J2104" i="1"/>
  <c r="R2104" i="1"/>
  <c r="K2104" i="1"/>
  <c r="L2104" i="1"/>
  <c r="M2104" i="1"/>
  <c r="N2104" i="1"/>
  <c r="O2104" i="1"/>
  <c r="P2104" i="1"/>
  <c r="A2104" i="1"/>
  <c r="Q2096" i="1"/>
  <c r="J2096" i="1"/>
  <c r="R2096" i="1"/>
  <c r="K2096" i="1"/>
  <c r="L2096" i="1"/>
  <c r="M2096" i="1"/>
  <c r="N2096" i="1"/>
  <c r="O2096" i="1"/>
  <c r="P2096" i="1"/>
  <c r="A2096" i="1"/>
  <c r="Q2088" i="1"/>
  <c r="J2088" i="1"/>
  <c r="R2088" i="1"/>
  <c r="K2088" i="1"/>
  <c r="L2088" i="1"/>
  <c r="M2088" i="1"/>
  <c r="N2088" i="1"/>
  <c r="O2088" i="1"/>
  <c r="P2088" i="1"/>
  <c r="A2088" i="1"/>
  <c r="Q2080" i="1"/>
  <c r="J2080" i="1"/>
  <c r="R2080" i="1"/>
  <c r="K2080" i="1"/>
  <c r="L2080" i="1"/>
  <c r="M2080" i="1"/>
  <c r="N2080" i="1"/>
  <c r="O2080" i="1"/>
  <c r="P2080" i="1"/>
  <c r="A2080" i="1"/>
  <c r="Q2072" i="1"/>
  <c r="J2072" i="1"/>
  <c r="R2072" i="1"/>
  <c r="K2072" i="1"/>
  <c r="L2072" i="1"/>
  <c r="M2072" i="1"/>
  <c r="N2072" i="1"/>
  <c r="O2072" i="1"/>
  <c r="P2072" i="1"/>
  <c r="A2072" i="1"/>
  <c r="Q2064" i="1"/>
  <c r="J2064" i="1"/>
  <c r="R2064" i="1"/>
  <c r="K2064" i="1"/>
  <c r="L2064" i="1"/>
  <c r="M2064" i="1"/>
  <c r="N2064" i="1"/>
  <c r="O2064" i="1"/>
  <c r="P2064" i="1"/>
  <c r="A2064" i="1"/>
  <c r="Q2056" i="1"/>
  <c r="J2056" i="1"/>
  <c r="R2056" i="1"/>
  <c r="K2056" i="1"/>
  <c r="L2056" i="1"/>
  <c r="M2056" i="1"/>
  <c r="N2056" i="1"/>
  <c r="O2056" i="1"/>
  <c r="P2056" i="1"/>
  <c r="A2056" i="1"/>
  <c r="Q2048" i="1"/>
  <c r="J2048" i="1"/>
  <c r="R2048" i="1"/>
  <c r="K2048" i="1"/>
  <c r="L2048" i="1"/>
  <c r="M2048" i="1"/>
  <c r="N2048" i="1"/>
  <c r="O2048" i="1"/>
  <c r="P2048" i="1"/>
  <c r="A2048" i="1"/>
  <c r="Q2040" i="1"/>
  <c r="J2040" i="1"/>
  <c r="R2040" i="1"/>
  <c r="K2040" i="1"/>
  <c r="L2040" i="1"/>
  <c r="M2040" i="1"/>
  <c r="N2040" i="1"/>
  <c r="O2040" i="1"/>
  <c r="P2040" i="1"/>
  <c r="A2040" i="1"/>
  <c r="M3033" i="1"/>
  <c r="P3033" i="1"/>
  <c r="Q3033" i="1"/>
  <c r="J3033" i="1"/>
  <c r="K3033" i="1"/>
  <c r="L3033" i="1"/>
  <c r="N3033" i="1"/>
  <c r="O3033" i="1"/>
  <c r="R3033" i="1"/>
  <c r="A3033" i="1"/>
  <c r="M3025" i="1"/>
  <c r="P3025" i="1"/>
  <c r="Q3025" i="1"/>
  <c r="O3025" i="1"/>
  <c r="R3025" i="1"/>
  <c r="J3025" i="1"/>
  <c r="N3025" i="1"/>
  <c r="K3025" i="1"/>
  <c r="L3025" i="1"/>
  <c r="A3025" i="1"/>
  <c r="L3194" i="1"/>
  <c r="M3194" i="1"/>
  <c r="N3194" i="1"/>
  <c r="O3194" i="1"/>
  <c r="P3194" i="1"/>
  <c r="Q3194" i="1"/>
  <c r="R3194" i="1"/>
  <c r="K3194" i="1"/>
  <c r="A3194" i="1"/>
  <c r="J3194" i="1"/>
  <c r="L3186" i="1"/>
  <c r="M3186" i="1"/>
  <c r="N3186" i="1"/>
  <c r="O3186" i="1"/>
  <c r="J3186" i="1"/>
  <c r="R3186" i="1"/>
  <c r="K3186" i="1"/>
  <c r="P3186" i="1"/>
  <c r="Q3186" i="1"/>
  <c r="A3186" i="1"/>
  <c r="P2029" i="1"/>
  <c r="Q2029" i="1"/>
  <c r="K2029" i="1"/>
  <c r="J2029" i="1"/>
  <c r="L2029" i="1"/>
  <c r="M2029" i="1"/>
  <c r="N2029" i="1"/>
  <c r="O2029" i="1"/>
  <c r="R2029" i="1"/>
  <c r="A2029" i="1"/>
  <c r="P2021" i="1"/>
  <c r="Q2021" i="1"/>
  <c r="K2021" i="1"/>
  <c r="O2021" i="1"/>
  <c r="R2021" i="1"/>
  <c r="J2021" i="1"/>
  <c r="L2021" i="1"/>
  <c r="M2021" i="1"/>
  <c r="N2021" i="1"/>
  <c r="A2021" i="1"/>
  <c r="P2013" i="1"/>
  <c r="Q2013" i="1"/>
  <c r="J2013" i="1"/>
  <c r="R2013" i="1"/>
  <c r="K2013" i="1"/>
  <c r="L2013" i="1"/>
  <c r="M2013" i="1"/>
  <c r="N2013" i="1"/>
  <c r="O2013" i="1"/>
  <c r="A2013" i="1"/>
  <c r="P2005" i="1"/>
  <c r="Q2005" i="1"/>
  <c r="J2005" i="1"/>
  <c r="R2005" i="1"/>
  <c r="K2005" i="1"/>
  <c r="L2005" i="1"/>
  <c r="M2005" i="1"/>
  <c r="O2005" i="1"/>
  <c r="N2005" i="1"/>
  <c r="A2005" i="1"/>
  <c r="P1997" i="1"/>
  <c r="Q1997" i="1"/>
  <c r="J1997" i="1"/>
  <c r="R1997" i="1"/>
  <c r="K1997" i="1"/>
  <c r="L1997" i="1"/>
  <c r="M1997" i="1"/>
  <c r="N1997" i="1"/>
  <c r="O1997" i="1"/>
  <c r="A1997" i="1"/>
  <c r="P1989" i="1"/>
  <c r="Q1989" i="1"/>
  <c r="J1989" i="1"/>
  <c r="R1989" i="1"/>
  <c r="K1989" i="1"/>
  <c r="L1989" i="1"/>
  <c r="M1989" i="1"/>
  <c r="N1989" i="1"/>
  <c r="O1989" i="1"/>
  <c r="A1989" i="1"/>
  <c r="P1981" i="1"/>
  <c r="Q1981" i="1"/>
  <c r="J1981" i="1"/>
  <c r="R1981" i="1"/>
  <c r="K1981" i="1"/>
  <c r="L1981" i="1"/>
  <c r="M1981" i="1"/>
  <c r="N1981" i="1"/>
  <c r="O1981" i="1"/>
  <c r="A1981" i="1"/>
  <c r="P1973" i="1"/>
  <c r="Q1973" i="1"/>
  <c r="J1973" i="1"/>
  <c r="R1973" i="1"/>
  <c r="K1973" i="1"/>
  <c r="L1973" i="1"/>
  <c r="M1973" i="1"/>
  <c r="O1973" i="1"/>
  <c r="N1973" i="1"/>
  <c r="A1973" i="1"/>
  <c r="P1965" i="1"/>
  <c r="Q1965" i="1"/>
  <c r="J1965" i="1"/>
  <c r="R1965" i="1"/>
  <c r="K1965" i="1"/>
  <c r="L1965" i="1"/>
  <c r="M1965" i="1"/>
  <c r="N1965" i="1"/>
  <c r="O1965" i="1"/>
  <c r="A1965" i="1"/>
  <c r="P1957" i="1"/>
  <c r="Q1957" i="1"/>
  <c r="J1957" i="1"/>
  <c r="R1957" i="1"/>
  <c r="K1957" i="1"/>
  <c r="L1957" i="1"/>
  <c r="M1957" i="1"/>
  <c r="N1957" i="1"/>
  <c r="O1957" i="1"/>
  <c r="A1957" i="1"/>
  <c r="P1949" i="1"/>
  <c r="Q1949" i="1"/>
  <c r="J1949" i="1"/>
  <c r="R1949" i="1"/>
  <c r="K1949" i="1"/>
  <c r="L1949" i="1"/>
  <c r="M1949" i="1"/>
  <c r="N1949" i="1"/>
  <c r="O1949" i="1"/>
  <c r="A1949" i="1"/>
  <c r="P1941" i="1"/>
  <c r="Q1941" i="1"/>
  <c r="J1941" i="1"/>
  <c r="R1941" i="1"/>
  <c r="K1941" i="1"/>
  <c r="L1941" i="1"/>
  <c r="M1941" i="1"/>
  <c r="O1941" i="1"/>
  <c r="N1941" i="1"/>
  <c r="A1941" i="1"/>
  <c r="P1933" i="1"/>
  <c r="Q1933" i="1"/>
  <c r="J1933" i="1"/>
  <c r="R1933" i="1"/>
  <c r="K1933" i="1"/>
  <c r="L1933" i="1"/>
  <c r="M1933" i="1"/>
  <c r="N1933" i="1"/>
  <c r="O1933" i="1"/>
  <c r="A1933" i="1"/>
  <c r="K1925" i="1"/>
  <c r="L1925" i="1"/>
  <c r="M1925" i="1"/>
  <c r="N1925" i="1"/>
  <c r="O1925" i="1"/>
  <c r="P1925" i="1"/>
  <c r="Q1925" i="1"/>
  <c r="R1925" i="1"/>
  <c r="J1925" i="1"/>
  <c r="A1925" i="1"/>
  <c r="Q2806" i="1"/>
  <c r="J2806" i="1"/>
  <c r="R2806" i="1"/>
  <c r="K2806" i="1"/>
  <c r="L2806" i="1"/>
  <c r="M2806" i="1"/>
  <c r="N2806" i="1"/>
  <c r="O2806" i="1"/>
  <c r="P2806" i="1"/>
  <c r="A2806" i="1"/>
  <c r="Q2798" i="1"/>
  <c r="J2798" i="1"/>
  <c r="R2798" i="1"/>
  <c r="K2798" i="1"/>
  <c r="L2798" i="1"/>
  <c r="M2798" i="1"/>
  <c r="N2798" i="1"/>
  <c r="O2798" i="1"/>
  <c r="P2798" i="1"/>
  <c r="A2798" i="1"/>
  <c r="Q2790" i="1"/>
  <c r="J2790" i="1"/>
  <c r="R2790" i="1"/>
  <c r="K2790" i="1"/>
  <c r="L2790" i="1"/>
  <c r="M2790" i="1"/>
  <c r="N2790" i="1"/>
  <c r="O2790" i="1"/>
  <c r="P2790" i="1"/>
  <c r="A2790" i="1"/>
  <c r="P2775" i="1"/>
  <c r="Q2775" i="1"/>
  <c r="J2775" i="1"/>
  <c r="R2775" i="1"/>
  <c r="K2775" i="1"/>
  <c r="L2775" i="1"/>
  <c r="M2775" i="1"/>
  <c r="O2775" i="1"/>
  <c r="A2775" i="1"/>
  <c r="N2775" i="1"/>
  <c r="P2767" i="1"/>
  <c r="Q2767" i="1"/>
  <c r="J2767" i="1"/>
  <c r="R2767" i="1"/>
  <c r="K2767" i="1"/>
  <c r="L2767" i="1"/>
  <c r="M2767" i="1"/>
  <c r="O2767" i="1"/>
  <c r="N2767" i="1"/>
  <c r="A2767" i="1"/>
  <c r="J2988" i="1"/>
  <c r="R2988" i="1"/>
  <c r="M2988" i="1"/>
  <c r="N2988" i="1"/>
  <c r="K2988" i="1"/>
  <c r="L2988" i="1"/>
  <c r="O2988" i="1"/>
  <c r="P2988" i="1"/>
  <c r="Q2988" i="1"/>
  <c r="A2988" i="1"/>
  <c r="K3141" i="1"/>
  <c r="L3141" i="1"/>
  <c r="J3141" i="1"/>
  <c r="M3141" i="1"/>
  <c r="N3141" i="1"/>
  <c r="O3141" i="1"/>
  <c r="R3141" i="1"/>
  <c r="P3141" i="1"/>
  <c r="Q3141" i="1"/>
  <c r="A3141" i="1"/>
  <c r="N3135" i="1"/>
  <c r="Q3135" i="1"/>
  <c r="J3135" i="1"/>
  <c r="R3135" i="1"/>
  <c r="O3135" i="1"/>
  <c r="P3135" i="1"/>
  <c r="M3135" i="1"/>
  <c r="K3135" i="1"/>
  <c r="A3135" i="1"/>
  <c r="L3135" i="1"/>
  <c r="N3154" i="1"/>
  <c r="O3154" i="1"/>
  <c r="Q3154" i="1"/>
  <c r="R3154" i="1"/>
  <c r="J3154" i="1"/>
  <c r="M3154" i="1"/>
  <c r="K3154" i="1"/>
  <c r="L3154" i="1"/>
  <c r="P3154" i="1"/>
  <c r="A3154" i="1"/>
  <c r="J3197" i="1"/>
  <c r="R3197" i="1"/>
  <c r="K3197" i="1"/>
  <c r="L3197" i="1"/>
  <c r="M3197" i="1"/>
  <c r="N3197" i="1"/>
  <c r="O3197" i="1"/>
  <c r="P3197" i="1"/>
  <c r="Q3197" i="1"/>
  <c r="A3197" i="1"/>
  <c r="L2763" i="1"/>
  <c r="M2763" i="1"/>
  <c r="N2763" i="1"/>
  <c r="O2763" i="1"/>
  <c r="P2763" i="1"/>
  <c r="Q2763" i="1"/>
  <c r="J2763" i="1"/>
  <c r="K2763" i="1"/>
  <c r="R2763" i="1"/>
  <c r="A2763" i="1"/>
  <c r="M2778" i="1"/>
  <c r="N2778" i="1"/>
  <c r="O2778" i="1"/>
  <c r="P2778" i="1"/>
  <c r="Q2778" i="1"/>
  <c r="J2778" i="1"/>
  <c r="R2778" i="1"/>
  <c r="L2778" i="1"/>
  <c r="K2778" i="1"/>
  <c r="A2778" i="1"/>
  <c r="K3157" i="1"/>
  <c r="L3157" i="1"/>
  <c r="J3157" i="1"/>
  <c r="M3157" i="1"/>
  <c r="N3157" i="1"/>
  <c r="O3157" i="1"/>
  <c r="R3157" i="1"/>
  <c r="P3157" i="1"/>
  <c r="Q3157" i="1"/>
  <c r="A3157" i="1"/>
  <c r="N2700" i="1"/>
  <c r="O2700" i="1"/>
  <c r="P2700" i="1"/>
  <c r="Q2700" i="1"/>
  <c r="J2700" i="1"/>
  <c r="R2700" i="1"/>
  <c r="K2700" i="1"/>
  <c r="M2700" i="1"/>
  <c r="L2700" i="1"/>
  <c r="A2700" i="1"/>
  <c r="P2783" i="1"/>
  <c r="Q2783" i="1"/>
  <c r="J2783" i="1"/>
  <c r="R2783" i="1"/>
  <c r="K2783" i="1"/>
  <c r="L2783" i="1"/>
  <c r="M2783" i="1"/>
  <c r="N2783" i="1"/>
  <c r="O2783" i="1"/>
  <c r="A2783" i="1"/>
  <c r="L2734" i="1"/>
  <c r="M2734" i="1"/>
  <c r="N2734" i="1"/>
  <c r="O2734" i="1"/>
  <c r="P2734" i="1"/>
  <c r="Q2734" i="1"/>
  <c r="J2734" i="1"/>
  <c r="K2734" i="1"/>
  <c r="R2734" i="1"/>
  <c r="A2734" i="1"/>
  <c r="J2829" i="1"/>
  <c r="R2829" i="1"/>
  <c r="L2829" i="1"/>
  <c r="M2829" i="1"/>
  <c r="N2829" i="1"/>
  <c r="O2829" i="1"/>
  <c r="K2829" i="1"/>
  <c r="P2829" i="1"/>
  <c r="Q2829" i="1"/>
  <c r="A2829" i="1"/>
  <c r="J2837" i="1"/>
  <c r="R2837" i="1"/>
  <c r="L2837" i="1"/>
  <c r="M2837" i="1"/>
  <c r="N2837" i="1"/>
  <c r="O2837" i="1"/>
  <c r="K2837" i="1"/>
  <c r="P2837" i="1"/>
  <c r="Q2837" i="1"/>
  <c r="A2837" i="1"/>
  <c r="A3267" i="1"/>
  <c r="A3239" i="1"/>
  <c r="A3229" i="1"/>
  <c r="Q3214" i="1"/>
  <c r="J3214" i="1"/>
  <c r="R3214" i="1"/>
  <c r="M3214" i="1"/>
  <c r="N3214" i="1"/>
  <c r="O3214" i="1"/>
  <c r="P3214" i="1"/>
  <c r="L3214" i="1"/>
  <c r="K3214" i="1"/>
  <c r="A3214" i="1"/>
  <c r="J2821" i="1"/>
  <c r="R2821" i="1"/>
  <c r="L2821" i="1"/>
  <c r="M2821" i="1"/>
  <c r="N2821" i="1"/>
  <c r="O2821" i="1"/>
  <c r="K2821" i="1"/>
  <c r="P2821" i="1"/>
  <c r="Q2821" i="1"/>
  <c r="A2821" i="1"/>
  <c r="J2119" i="1"/>
  <c r="R2119" i="1"/>
  <c r="K2119" i="1"/>
  <c r="L2119" i="1"/>
  <c r="M2119" i="1"/>
  <c r="N2119" i="1"/>
  <c r="O2119" i="1"/>
  <c r="P2119" i="1"/>
  <c r="Q2119" i="1"/>
  <c r="A2119" i="1"/>
  <c r="J2111" i="1"/>
  <c r="R2111" i="1"/>
  <c r="K2111" i="1"/>
  <c r="L2111" i="1"/>
  <c r="M2111" i="1"/>
  <c r="N2111" i="1"/>
  <c r="O2111" i="1"/>
  <c r="P2111" i="1"/>
  <c r="Q2111" i="1"/>
  <c r="A2111" i="1"/>
  <c r="J2103" i="1"/>
  <c r="R2103" i="1"/>
  <c r="K2103" i="1"/>
  <c r="L2103" i="1"/>
  <c r="M2103" i="1"/>
  <c r="N2103" i="1"/>
  <c r="O2103" i="1"/>
  <c r="P2103" i="1"/>
  <c r="Q2103" i="1"/>
  <c r="A2103" i="1"/>
  <c r="J2095" i="1"/>
  <c r="R2095" i="1"/>
  <c r="K2095" i="1"/>
  <c r="L2095" i="1"/>
  <c r="M2095" i="1"/>
  <c r="N2095" i="1"/>
  <c r="O2095" i="1"/>
  <c r="P2095" i="1"/>
  <c r="Q2095" i="1"/>
  <c r="A2095" i="1"/>
  <c r="J2087" i="1"/>
  <c r="R2087" i="1"/>
  <c r="K2087" i="1"/>
  <c r="L2087" i="1"/>
  <c r="M2087" i="1"/>
  <c r="N2087" i="1"/>
  <c r="O2087" i="1"/>
  <c r="P2087" i="1"/>
  <c r="Q2087" i="1"/>
  <c r="A2087" i="1"/>
  <c r="J2079" i="1"/>
  <c r="R2079" i="1"/>
  <c r="K2079" i="1"/>
  <c r="L2079" i="1"/>
  <c r="M2079" i="1"/>
  <c r="N2079" i="1"/>
  <c r="O2079" i="1"/>
  <c r="P2079" i="1"/>
  <c r="Q2079" i="1"/>
  <c r="A2079" i="1"/>
  <c r="J2071" i="1"/>
  <c r="R2071" i="1"/>
  <c r="K2071" i="1"/>
  <c r="L2071" i="1"/>
  <c r="M2071" i="1"/>
  <c r="N2071" i="1"/>
  <c r="O2071" i="1"/>
  <c r="P2071" i="1"/>
  <c r="Q2071" i="1"/>
  <c r="A2071" i="1"/>
  <c r="J2063" i="1"/>
  <c r="R2063" i="1"/>
  <c r="K2063" i="1"/>
  <c r="L2063" i="1"/>
  <c r="M2063" i="1"/>
  <c r="N2063" i="1"/>
  <c r="O2063" i="1"/>
  <c r="P2063" i="1"/>
  <c r="Q2063" i="1"/>
  <c r="A2063" i="1"/>
  <c r="J2055" i="1"/>
  <c r="R2055" i="1"/>
  <c r="K2055" i="1"/>
  <c r="L2055" i="1"/>
  <c r="M2055" i="1"/>
  <c r="N2055" i="1"/>
  <c r="O2055" i="1"/>
  <c r="P2055" i="1"/>
  <c r="Q2055" i="1"/>
  <c r="A2055" i="1"/>
  <c r="J2047" i="1"/>
  <c r="R2047" i="1"/>
  <c r="K2047" i="1"/>
  <c r="L2047" i="1"/>
  <c r="M2047" i="1"/>
  <c r="N2047" i="1"/>
  <c r="O2047" i="1"/>
  <c r="P2047" i="1"/>
  <c r="Q2047" i="1"/>
  <c r="A2047" i="1"/>
  <c r="Q2039" i="1"/>
  <c r="R2039" i="1"/>
  <c r="J2039" i="1"/>
  <c r="K2039" i="1"/>
  <c r="L2039" i="1"/>
  <c r="M2039" i="1"/>
  <c r="N2039" i="1"/>
  <c r="O2039" i="1"/>
  <c r="P2039" i="1"/>
  <c r="A2039" i="1"/>
  <c r="N3032" i="1"/>
  <c r="Q3032" i="1"/>
  <c r="J3032" i="1"/>
  <c r="R3032" i="1"/>
  <c r="P3032" i="1"/>
  <c r="K3032" i="1"/>
  <c r="O3032" i="1"/>
  <c r="L3032" i="1"/>
  <c r="M3032" i="1"/>
  <c r="A3032" i="1"/>
  <c r="N3024" i="1"/>
  <c r="Q3024" i="1"/>
  <c r="J3024" i="1"/>
  <c r="R3024" i="1"/>
  <c r="L3024" i="1"/>
  <c r="M3024" i="1"/>
  <c r="O3024" i="1"/>
  <c r="P3024" i="1"/>
  <c r="K3024" i="1"/>
  <c r="A3024" i="1"/>
  <c r="M3193" i="1"/>
  <c r="N3193" i="1"/>
  <c r="O3193" i="1"/>
  <c r="P3193" i="1"/>
  <c r="K3193" i="1"/>
  <c r="J3193" i="1"/>
  <c r="L3193" i="1"/>
  <c r="Q3193" i="1"/>
  <c r="R3193" i="1"/>
  <c r="A3193" i="1"/>
  <c r="O3185" i="1"/>
  <c r="L3185" i="1"/>
  <c r="M3185" i="1"/>
  <c r="N3185" i="1"/>
  <c r="P3185" i="1"/>
  <c r="J3185" i="1"/>
  <c r="K3185" i="1"/>
  <c r="Q3185" i="1"/>
  <c r="R3185" i="1"/>
  <c r="A3185" i="1"/>
  <c r="Q2036" i="1"/>
  <c r="J2036" i="1"/>
  <c r="R2036" i="1"/>
  <c r="L2036" i="1"/>
  <c r="K2036" i="1"/>
  <c r="M2036" i="1"/>
  <c r="N2036" i="1"/>
  <c r="O2036" i="1"/>
  <c r="P2036" i="1"/>
  <c r="A2036" i="1"/>
  <c r="Q2028" i="1"/>
  <c r="J2028" i="1"/>
  <c r="R2028" i="1"/>
  <c r="L2028" i="1"/>
  <c r="P2028" i="1"/>
  <c r="K2028" i="1"/>
  <c r="M2028" i="1"/>
  <c r="N2028" i="1"/>
  <c r="O2028" i="1"/>
  <c r="A2028" i="1"/>
  <c r="Q2020" i="1"/>
  <c r="J2020" i="1"/>
  <c r="R2020" i="1"/>
  <c r="L2020" i="1"/>
  <c r="M2020" i="1"/>
  <c r="N2020" i="1"/>
  <c r="O2020" i="1"/>
  <c r="P2020" i="1"/>
  <c r="K2020" i="1"/>
  <c r="A2020" i="1"/>
  <c r="Q2012" i="1"/>
  <c r="J2012" i="1"/>
  <c r="R2012" i="1"/>
  <c r="K2012" i="1"/>
  <c r="L2012" i="1"/>
  <c r="M2012" i="1"/>
  <c r="N2012" i="1"/>
  <c r="P2012" i="1"/>
  <c r="O2012" i="1"/>
  <c r="A2012" i="1"/>
  <c r="Q2004" i="1"/>
  <c r="J2004" i="1"/>
  <c r="R2004" i="1"/>
  <c r="K2004" i="1"/>
  <c r="L2004" i="1"/>
  <c r="M2004" i="1"/>
  <c r="N2004" i="1"/>
  <c r="O2004" i="1"/>
  <c r="P2004" i="1"/>
  <c r="A2004" i="1"/>
  <c r="Q1996" i="1"/>
  <c r="J1996" i="1"/>
  <c r="R1996" i="1"/>
  <c r="K1996" i="1"/>
  <c r="L1996" i="1"/>
  <c r="M1996" i="1"/>
  <c r="N1996" i="1"/>
  <c r="O1996" i="1"/>
  <c r="P1996" i="1"/>
  <c r="A1996" i="1"/>
  <c r="Q1988" i="1"/>
  <c r="J1988" i="1"/>
  <c r="R1988" i="1"/>
  <c r="K1988" i="1"/>
  <c r="L1988" i="1"/>
  <c r="M1988" i="1"/>
  <c r="N1988" i="1"/>
  <c r="O1988" i="1"/>
  <c r="P1988" i="1"/>
  <c r="A1988" i="1"/>
  <c r="Q1980" i="1"/>
  <c r="J1980" i="1"/>
  <c r="R1980" i="1"/>
  <c r="K1980" i="1"/>
  <c r="L1980" i="1"/>
  <c r="M1980" i="1"/>
  <c r="N1980" i="1"/>
  <c r="P1980" i="1"/>
  <c r="O1980" i="1"/>
  <c r="A1980" i="1"/>
  <c r="Q1972" i="1"/>
  <c r="J1972" i="1"/>
  <c r="R1972" i="1"/>
  <c r="K1972" i="1"/>
  <c r="L1972" i="1"/>
  <c r="M1972" i="1"/>
  <c r="N1972" i="1"/>
  <c r="O1972" i="1"/>
  <c r="P1972" i="1"/>
  <c r="A1972" i="1"/>
  <c r="Q1964" i="1"/>
  <c r="J1964" i="1"/>
  <c r="R1964" i="1"/>
  <c r="K1964" i="1"/>
  <c r="L1964" i="1"/>
  <c r="M1964" i="1"/>
  <c r="N1964" i="1"/>
  <c r="O1964" i="1"/>
  <c r="P1964" i="1"/>
  <c r="A1964" i="1"/>
  <c r="Q1956" i="1"/>
  <c r="J1956" i="1"/>
  <c r="R1956" i="1"/>
  <c r="K1956" i="1"/>
  <c r="L1956" i="1"/>
  <c r="M1956" i="1"/>
  <c r="N1956" i="1"/>
  <c r="O1956" i="1"/>
  <c r="P1956" i="1"/>
  <c r="A1956" i="1"/>
  <c r="Q1948" i="1"/>
  <c r="J1948" i="1"/>
  <c r="R1948" i="1"/>
  <c r="K1948" i="1"/>
  <c r="L1948" i="1"/>
  <c r="M1948" i="1"/>
  <c r="N1948" i="1"/>
  <c r="P1948" i="1"/>
  <c r="O1948" i="1"/>
  <c r="A1948" i="1"/>
  <c r="Q1940" i="1"/>
  <c r="J1940" i="1"/>
  <c r="R1940" i="1"/>
  <c r="K1940" i="1"/>
  <c r="L1940" i="1"/>
  <c r="M1940" i="1"/>
  <c r="N1940" i="1"/>
  <c r="O1940" i="1"/>
  <c r="P1940" i="1"/>
  <c r="A1940" i="1"/>
  <c r="Q1932" i="1"/>
  <c r="J1932" i="1"/>
  <c r="R1932" i="1"/>
  <c r="K1932" i="1"/>
  <c r="L1932" i="1"/>
  <c r="M1932" i="1"/>
  <c r="N1932" i="1"/>
  <c r="O1932" i="1"/>
  <c r="P1932" i="1"/>
  <c r="A1932" i="1"/>
  <c r="J2805" i="1"/>
  <c r="R2805" i="1"/>
  <c r="K2805" i="1"/>
  <c r="L2805" i="1"/>
  <c r="M2805" i="1"/>
  <c r="N2805" i="1"/>
  <c r="O2805" i="1"/>
  <c r="P2805" i="1"/>
  <c r="Q2805" i="1"/>
  <c r="A2805" i="1"/>
  <c r="J2797" i="1"/>
  <c r="R2797" i="1"/>
  <c r="K2797" i="1"/>
  <c r="L2797" i="1"/>
  <c r="M2797" i="1"/>
  <c r="N2797" i="1"/>
  <c r="O2797" i="1"/>
  <c r="P2797" i="1"/>
  <c r="Q2797" i="1"/>
  <c r="A2797" i="1"/>
  <c r="J2789" i="1"/>
  <c r="R2789" i="1"/>
  <c r="K2789" i="1"/>
  <c r="L2789" i="1"/>
  <c r="M2789" i="1"/>
  <c r="N2789" i="1"/>
  <c r="O2789" i="1"/>
  <c r="P2789" i="1"/>
  <c r="Q2789" i="1"/>
  <c r="A2789" i="1"/>
  <c r="J3142" i="1"/>
  <c r="R3142" i="1"/>
  <c r="K3142" i="1"/>
  <c r="M3142" i="1"/>
  <c r="N3142" i="1"/>
  <c r="O3142" i="1"/>
  <c r="P3142" i="1"/>
  <c r="Q3142" i="1"/>
  <c r="L3142" i="1"/>
  <c r="A3142" i="1"/>
  <c r="Q3198" i="1"/>
  <c r="J3198" i="1"/>
  <c r="R3198" i="1"/>
  <c r="K3198" i="1"/>
  <c r="N3198" i="1"/>
  <c r="O3198" i="1"/>
  <c r="P3198" i="1"/>
  <c r="M3198" i="1"/>
  <c r="A3198" i="1"/>
  <c r="L3198" i="1"/>
  <c r="M2701" i="1"/>
  <c r="N2701" i="1"/>
  <c r="O2701" i="1"/>
  <c r="P2701" i="1"/>
  <c r="Q2701" i="1"/>
  <c r="J2701" i="1"/>
  <c r="R2701" i="1"/>
  <c r="K2701" i="1"/>
  <c r="L2701" i="1"/>
  <c r="A2701" i="1"/>
  <c r="Q2782" i="1"/>
  <c r="J2782" i="1"/>
  <c r="R2782" i="1"/>
  <c r="K2782" i="1"/>
  <c r="L2782" i="1"/>
  <c r="M2782" i="1"/>
  <c r="N2782" i="1"/>
  <c r="P2782" i="1"/>
  <c r="O2782" i="1"/>
  <c r="A2782" i="1"/>
  <c r="K2735" i="1"/>
  <c r="L2735" i="1"/>
  <c r="M2735" i="1"/>
  <c r="N2735" i="1"/>
  <c r="O2735" i="1"/>
  <c r="P2735" i="1"/>
  <c r="R2735" i="1"/>
  <c r="J2735" i="1"/>
  <c r="Q2735" i="1"/>
  <c r="A2735" i="1"/>
  <c r="Q2830" i="1"/>
  <c r="K2830" i="1"/>
  <c r="L2830" i="1"/>
  <c r="M2830" i="1"/>
  <c r="N2830" i="1"/>
  <c r="J2830" i="1"/>
  <c r="O2830" i="1"/>
  <c r="P2830" i="1"/>
  <c r="R2830" i="1"/>
  <c r="A2830" i="1"/>
  <c r="Q2838" i="1"/>
  <c r="K2838" i="1"/>
  <c r="L2838" i="1"/>
  <c r="M2838" i="1"/>
  <c r="N2838" i="1"/>
  <c r="O2838" i="1"/>
  <c r="P2838" i="1"/>
  <c r="R2838" i="1"/>
  <c r="J2838" i="1"/>
  <c r="A2838" i="1"/>
  <c r="L3137" i="1"/>
  <c r="O3137" i="1"/>
  <c r="P3137" i="1"/>
  <c r="J3137" i="1"/>
  <c r="K3137" i="1"/>
  <c r="M3137" i="1"/>
  <c r="N3137" i="1"/>
  <c r="Q3137" i="1"/>
  <c r="R3137" i="1"/>
  <c r="A3137" i="1"/>
  <c r="K3266" i="1"/>
  <c r="A3266" i="1"/>
  <c r="A3242" i="1"/>
  <c r="J3232" i="1"/>
  <c r="A3232" i="1"/>
  <c r="N3217" i="1"/>
  <c r="O3217" i="1"/>
  <c r="R3217" i="1"/>
  <c r="J3217" i="1"/>
  <c r="K3217" i="1"/>
  <c r="L3217" i="1"/>
  <c r="Q3217" i="1"/>
  <c r="M3217" i="1"/>
  <c r="P3217" i="1"/>
  <c r="A3217" i="1"/>
  <c r="K2820" i="1"/>
  <c r="M2820" i="1"/>
  <c r="N2820" i="1"/>
  <c r="O2820" i="1"/>
  <c r="P2820" i="1"/>
  <c r="J2820" i="1"/>
  <c r="R2820" i="1"/>
  <c r="L2820" i="1"/>
  <c r="Q2820" i="1"/>
  <c r="A2820" i="1"/>
  <c r="K2118" i="1"/>
  <c r="L2118" i="1"/>
  <c r="M2118" i="1"/>
  <c r="N2118" i="1"/>
  <c r="O2118" i="1"/>
  <c r="P2118" i="1"/>
  <c r="Q2118" i="1"/>
  <c r="J2118" i="1"/>
  <c r="R2118" i="1"/>
  <c r="A2118" i="1"/>
  <c r="K2110" i="1"/>
  <c r="L2110" i="1"/>
  <c r="M2110" i="1"/>
  <c r="N2110" i="1"/>
  <c r="O2110" i="1"/>
  <c r="P2110" i="1"/>
  <c r="Q2110" i="1"/>
  <c r="J2110" i="1"/>
  <c r="R2110" i="1"/>
  <c r="A2110" i="1"/>
  <c r="K2102" i="1"/>
  <c r="L2102" i="1"/>
  <c r="M2102" i="1"/>
  <c r="N2102" i="1"/>
  <c r="O2102" i="1"/>
  <c r="P2102" i="1"/>
  <c r="J2102" i="1"/>
  <c r="Q2102" i="1"/>
  <c r="R2102" i="1"/>
  <c r="A2102" i="1"/>
  <c r="K2094" i="1"/>
  <c r="L2094" i="1"/>
  <c r="M2094" i="1"/>
  <c r="N2094" i="1"/>
  <c r="O2094" i="1"/>
  <c r="P2094" i="1"/>
  <c r="Q2094" i="1"/>
  <c r="R2094" i="1"/>
  <c r="J2094" i="1"/>
  <c r="A2094" i="1"/>
  <c r="K2086" i="1"/>
  <c r="L2086" i="1"/>
  <c r="M2086" i="1"/>
  <c r="N2086" i="1"/>
  <c r="O2086" i="1"/>
  <c r="P2086" i="1"/>
  <c r="Q2086" i="1"/>
  <c r="R2086" i="1"/>
  <c r="J2086" i="1"/>
  <c r="A2086" i="1"/>
  <c r="K2078" i="1"/>
  <c r="L2078" i="1"/>
  <c r="M2078" i="1"/>
  <c r="N2078" i="1"/>
  <c r="O2078" i="1"/>
  <c r="P2078" i="1"/>
  <c r="Q2078" i="1"/>
  <c r="R2078" i="1"/>
  <c r="J2078" i="1"/>
  <c r="A2078" i="1"/>
  <c r="K2070" i="1"/>
  <c r="L2070" i="1"/>
  <c r="M2070" i="1"/>
  <c r="N2070" i="1"/>
  <c r="O2070" i="1"/>
  <c r="P2070" i="1"/>
  <c r="J2070" i="1"/>
  <c r="Q2070" i="1"/>
  <c r="R2070" i="1"/>
  <c r="A2070" i="1"/>
  <c r="K2062" i="1"/>
  <c r="L2062" i="1"/>
  <c r="M2062" i="1"/>
  <c r="N2062" i="1"/>
  <c r="O2062" i="1"/>
  <c r="P2062" i="1"/>
  <c r="Q2062" i="1"/>
  <c r="R2062" i="1"/>
  <c r="J2062" i="1"/>
  <c r="A2062" i="1"/>
  <c r="K2054" i="1"/>
  <c r="L2054" i="1"/>
  <c r="M2054" i="1"/>
  <c r="N2054" i="1"/>
  <c r="O2054" i="1"/>
  <c r="P2054" i="1"/>
  <c r="Q2054" i="1"/>
  <c r="J2054" i="1"/>
  <c r="R2054" i="1"/>
  <c r="A2054" i="1"/>
  <c r="K2046" i="1"/>
  <c r="L2046" i="1"/>
  <c r="M2046" i="1"/>
  <c r="N2046" i="1"/>
  <c r="O2046" i="1"/>
  <c r="P2046" i="1"/>
  <c r="Q2046" i="1"/>
  <c r="J2046" i="1"/>
  <c r="R2046" i="1"/>
  <c r="A2046" i="1"/>
  <c r="O2038" i="1"/>
  <c r="P2038" i="1"/>
  <c r="J2038" i="1"/>
  <c r="R2038" i="1"/>
  <c r="Q2038" i="1"/>
  <c r="K2038" i="1"/>
  <c r="L2038" i="1"/>
  <c r="M2038" i="1"/>
  <c r="N2038" i="1"/>
  <c r="A2038" i="1"/>
  <c r="O3031" i="1"/>
  <c r="J3031" i="1"/>
  <c r="R3031" i="1"/>
  <c r="K3031" i="1"/>
  <c r="M3031" i="1"/>
  <c r="N3031" i="1"/>
  <c r="P3031" i="1"/>
  <c r="Q3031" i="1"/>
  <c r="L3031" i="1"/>
  <c r="A3031" i="1"/>
  <c r="O3023" i="1"/>
  <c r="J3023" i="1"/>
  <c r="R3023" i="1"/>
  <c r="K3023" i="1"/>
  <c r="L3023" i="1"/>
  <c r="M3023" i="1"/>
  <c r="N3023" i="1"/>
  <c r="Q3023" i="1"/>
  <c r="A3023" i="1"/>
  <c r="P3023" i="1"/>
  <c r="N3192" i="1"/>
  <c r="O3192" i="1"/>
  <c r="P3192" i="1"/>
  <c r="Q3192" i="1"/>
  <c r="L3192" i="1"/>
  <c r="M3192" i="1"/>
  <c r="R3192" i="1"/>
  <c r="K3192" i="1"/>
  <c r="J3192" i="1"/>
  <c r="A3192" i="1"/>
  <c r="P3184" i="1"/>
  <c r="Q3184" i="1"/>
  <c r="K3184" i="1"/>
  <c r="L3184" i="1"/>
  <c r="M3184" i="1"/>
  <c r="N3184" i="1"/>
  <c r="R3184" i="1"/>
  <c r="J3184" i="1"/>
  <c r="O3184" i="1"/>
  <c r="A3184" i="1"/>
  <c r="J2035" i="1"/>
  <c r="R2035" i="1"/>
  <c r="K2035" i="1"/>
  <c r="M2035" i="1"/>
  <c r="Q2035" i="1"/>
  <c r="L2035" i="1"/>
  <c r="N2035" i="1"/>
  <c r="O2035" i="1"/>
  <c r="P2035" i="1"/>
  <c r="A2035" i="1"/>
  <c r="J2027" i="1"/>
  <c r="R2027" i="1"/>
  <c r="K2027" i="1"/>
  <c r="M2027" i="1"/>
  <c r="N2027" i="1"/>
  <c r="O2027" i="1"/>
  <c r="P2027" i="1"/>
  <c r="Q2027" i="1"/>
  <c r="L2027" i="1"/>
  <c r="A2027" i="1"/>
  <c r="J2019" i="1"/>
  <c r="R2019" i="1"/>
  <c r="K2019" i="1"/>
  <c r="M2019" i="1"/>
  <c r="O2019" i="1"/>
  <c r="L2019" i="1"/>
  <c r="N2019" i="1"/>
  <c r="P2019" i="1"/>
  <c r="Q2019" i="1"/>
  <c r="A2019" i="1"/>
  <c r="J2011" i="1"/>
  <c r="R2011" i="1"/>
  <c r="K2011" i="1"/>
  <c r="L2011" i="1"/>
  <c r="M2011" i="1"/>
  <c r="N2011" i="1"/>
  <c r="O2011" i="1"/>
  <c r="P2011" i="1"/>
  <c r="Q2011" i="1"/>
  <c r="A2011" i="1"/>
  <c r="J2003" i="1"/>
  <c r="R2003" i="1"/>
  <c r="K2003" i="1"/>
  <c r="L2003" i="1"/>
  <c r="M2003" i="1"/>
  <c r="N2003" i="1"/>
  <c r="O2003" i="1"/>
  <c r="P2003" i="1"/>
  <c r="Q2003" i="1"/>
  <c r="A2003" i="1"/>
  <c r="J1995" i="1"/>
  <c r="R1995" i="1"/>
  <c r="K1995" i="1"/>
  <c r="L1995" i="1"/>
  <c r="M1995" i="1"/>
  <c r="N1995" i="1"/>
  <c r="O1995" i="1"/>
  <c r="P1995" i="1"/>
  <c r="Q1995" i="1"/>
  <c r="A1995" i="1"/>
  <c r="J1987" i="1"/>
  <c r="R1987" i="1"/>
  <c r="K1987" i="1"/>
  <c r="L1987" i="1"/>
  <c r="M1987" i="1"/>
  <c r="N1987" i="1"/>
  <c r="O1987" i="1"/>
  <c r="Q1987" i="1"/>
  <c r="P1987" i="1"/>
  <c r="A1987" i="1"/>
  <c r="J1979" i="1"/>
  <c r="R1979" i="1"/>
  <c r="K1979" i="1"/>
  <c r="L1979" i="1"/>
  <c r="M1979" i="1"/>
  <c r="N1979" i="1"/>
  <c r="O1979" i="1"/>
  <c r="P1979" i="1"/>
  <c r="Q1979" i="1"/>
  <c r="A1979" i="1"/>
  <c r="J1971" i="1"/>
  <c r="R1971" i="1"/>
  <c r="K1971" i="1"/>
  <c r="L1971" i="1"/>
  <c r="M1971" i="1"/>
  <c r="N1971" i="1"/>
  <c r="O1971" i="1"/>
  <c r="P1971" i="1"/>
  <c r="Q1971" i="1"/>
  <c r="A1971" i="1"/>
  <c r="J1963" i="1"/>
  <c r="R1963" i="1"/>
  <c r="K1963" i="1"/>
  <c r="L1963" i="1"/>
  <c r="M1963" i="1"/>
  <c r="N1963" i="1"/>
  <c r="O1963" i="1"/>
  <c r="P1963" i="1"/>
  <c r="Q1963" i="1"/>
  <c r="A1963" i="1"/>
  <c r="J1955" i="1"/>
  <c r="R1955" i="1"/>
  <c r="K1955" i="1"/>
  <c r="L1955" i="1"/>
  <c r="M1955" i="1"/>
  <c r="N1955" i="1"/>
  <c r="O1955" i="1"/>
  <c r="Q1955" i="1"/>
  <c r="P1955" i="1"/>
  <c r="A1955" i="1"/>
  <c r="J1947" i="1"/>
  <c r="R1947" i="1"/>
  <c r="K1947" i="1"/>
  <c r="L1947" i="1"/>
  <c r="M1947" i="1"/>
  <c r="N1947" i="1"/>
  <c r="O1947" i="1"/>
  <c r="P1947" i="1"/>
  <c r="Q1947" i="1"/>
  <c r="A1947" i="1"/>
  <c r="J1939" i="1"/>
  <c r="R1939" i="1"/>
  <c r="K1939" i="1"/>
  <c r="L1939" i="1"/>
  <c r="M1939" i="1"/>
  <c r="N1939" i="1"/>
  <c r="O1939" i="1"/>
  <c r="P1939" i="1"/>
  <c r="Q1939" i="1"/>
  <c r="A1939" i="1"/>
  <c r="J1931" i="1"/>
  <c r="R1931" i="1"/>
  <c r="K1931" i="1"/>
  <c r="L1931" i="1"/>
  <c r="M1931" i="1"/>
  <c r="N1931" i="1"/>
  <c r="O1931" i="1"/>
  <c r="P1931" i="1"/>
  <c r="Q1931" i="1"/>
  <c r="A1931" i="1"/>
  <c r="K2804" i="1"/>
  <c r="L2804" i="1"/>
  <c r="M2804" i="1"/>
  <c r="N2804" i="1"/>
  <c r="O2804" i="1"/>
  <c r="P2804" i="1"/>
  <c r="Q2804" i="1"/>
  <c r="R2804" i="1"/>
  <c r="J2804" i="1"/>
  <c r="A2804" i="1"/>
  <c r="K2796" i="1"/>
  <c r="L2796" i="1"/>
  <c r="M2796" i="1"/>
  <c r="N2796" i="1"/>
  <c r="O2796" i="1"/>
  <c r="P2796" i="1"/>
  <c r="R2796" i="1"/>
  <c r="Q2796" i="1"/>
  <c r="J2796" i="1"/>
  <c r="A2796" i="1"/>
  <c r="K2788" i="1"/>
  <c r="L2788" i="1"/>
  <c r="M2788" i="1"/>
  <c r="N2788" i="1"/>
  <c r="O2788" i="1"/>
  <c r="P2788" i="1"/>
  <c r="J2788" i="1"/>
  <c r="Q2788" i="1"/>
  <c r="R2788" i="1"/>
  <c r="A2788" i="1"/>
  <c r="M2842" i="1"/>
  <c r="O2842" i="1"/>
  <c r="P2842" i="1"/>
  <c r="Q2842" i="1"/>
  <c r="R2842" i="1"/>
  <c r="J2842" i="1"/>
  <c r="K2842" i="1"/>
  <c r="L2842" i="1"/>
  <c r="N2842" i="1"/>
  <c r="A2842" i="1"/>
  <c r="J3012" i="1"/>
  <c r="R3012" i="1"/>
  <c r="M3012" i="1"/>
  <c r="N3012" i="1"/>
  <c r="Q3012" i="1"/>
  <c r="K3012" i="1"/>
  <c r="P3012" i="1"/>
  <c r="O3012" i="1"/>
  <c r="L3012" i="1"/>
  <c r="A3012" i="1"/>
  <c r="L3172" i="1"/>
  <c r="M3172" i="1"/>
  <c r="K3172" i="1"/>
  <c r="N3172" i="1"/>
  <c r="O3172" i="1"/>
  <c r="P3172" i="1"/>
  <c r="Q3172" i="1"/>
  <c r="R3172" i="1"/>
  <c r="J3172" i="1"/>
  <c r="A3172" i="1"/>
  <c r="J2773" i="1"/>
  <c r="R2773" i="1"/>
  <c r="K2773" i="1"/>
  <c r="L2773" i="1"/>
  <c r="M2773" i="1"/>
  <c r="N2773" i="1"/>
  <c r="O2773" i="1"/>
  <c r="P2773" i="1"/>
  <c r="Q2773" i="1"/>
  <c r="A2773" i="1"/>
  <c r="N2777" i="1"/>
  <c r="O2777" i="1"/>
  <c r="P2777" i="1"/>
  <c r="Q2777" i="1"/>
  <c r="J2777" i="1"/>
  <c r="R2777" i="1"/>
  <c r="K2777" i="1"/>
  <c r="L2777" i="1"/>
  <c r="M2777" i="1"/>
  <c r="A2777" i="1"/>
  <c r="Q3013" i="1"/>
  <c r="L3013" i="1"/>
  <c r="M3013" i="1"/>
  <c r="J3013" i="1"/>
  <c r="K3013" i="1"/>
  <c r="N3013" i="1"/>
  <c r="O3013" i="1"/>
  <c r="P3013" i="1"/>
  <c r="R3013" i="1"/>
  <c r="A3013" i="1"/>
  <c r="Q3143" i="1"/>
  <c r="J3143" i="1"/>
  <c r="R3143" i="1"/>
  <c r="N3143" i="1"/>
  <c r="O3143" i="1"/>
  <c r="P3143" i="1"/>
  <c r="L3143" i="1"/>
  <c r="K3143" i="1"/>
  <c r="M3143" i="1"/>
  <c r="A3143" i="1"/>
  <c r="L3148" i="1"/>
  <c r="M3148" i="1"/>
  <c r="Q3148" i="1"/>
  <c r="R3148" i="1"/>
  <c r="J3148" i="1"/>
  <c r="O3148" i="1"/>
  <c r="K3148" i="1"/>
  <c r="N3148" i="1"/>
  <c r="A3148" i="1"/>
  <c r="P3148" i="1"/>
  <c r="K3173" i="1"/>
  <c r="L3173" i="1"/>
  <c r="N3173" i="1"/>
  <c r="O3173" i="1"/>
  <c r="P3173" i="1"/>
  <c r="Q3173" i="1"/>
  <c r="J3173" i="1"/>
  <c r="M3173" i="1"/>
  <c r="R3173" i="1"/>
  <c r="A3173" i="1"/>
  <c r="P3199" i="1"/>
  <c r="Q3199" i="1"/>
  <c r="J3199" i="1"/>
  <c r="R3199" i="1"/>
  <c r="K3199" i="1"/>
  <c r="L3199" i="1"/>
  <c r="O3199" i="1"/>
  <c r="M3199" i="1"/>
  <c r="A3199" i="1"/>
  <c r="N3199" i="1"/>
  <c r="N2761" i="1"/>
  <c r="O2761" i="1"/>
  <c r="P2761" i="1"/>
  <c r="Q2761" i="1"/>
  <c r="J2761" i="1"/>
  <c r="R2761" i="1"/>
  <c r="K2761" i="1"/>
  <c r="L2761" i="1"/>
  <c r="M2761" i="1"/>
  <c r="A2761" i="1"/>
  <c r="L2779" i="1"/>
  <c r="M2779" i="1"/>
  <c r="N2779" i="1"/>
  <c r="O2779" i="1"/>
  <c r="P2779" i="1"/>
  <c r="Q2779" i="1"/>
  <c r="K2779" i="1"/>
  <c r="R2779" i="1"/>
  <c r="J2779" i="1"/>
  <c r="A2779" i="1"/>
  <c r="J2781" i="1"/>
  <c r="R2781" i="1"/>
  <c r="K2781" i="1"/>
  <c r="L2781" i="1"/>
  <c r="M2781" i="1"/>
  <c r="N2781" i="1"/>
  <c r="O2781" i="1"/>
  <c r="P2781" i="1"/>
  <c r="Q2781" i="1"/>
  <c r="A2781" i="1"/>
  <c r="J2736" i="1"/>
  <c r="R2736" i="1"/>
  <c r="K2736" i="1"/>
  <c r="L2736" i="1"/>
  <c r="M2736" i="1"/>
  <c r="N2736" i="1"/>
  <c r="O2736" i="1"/>
  <c r="P2736" i="1"/>
  <c r="Q2736" i="1"/>
  <c r="A2736" i="1"/>
  <c r="P2831" i="1"/>
  <c r="J2831" i="1"/>
  <c r="R2831" i="1"/>
  <c r="K2831" i="1"/>
  <c r="L2831" i="1"/>
  <c r="M2831" i="1"/>
  <c r="N2831" i="1"/>
  <c r="O2831" i="1"/>
  <c r="Q2831" i="1"/>
  <c r="A2831" i="1"/>
  <c r="P2839" i="1"/>
  <c r="J2839" i="1"/>
  <c r="R2839" i="1"/>
  <c r="K2839" i="1"/>
  <c r="L2839" i="1"/>
  <c r="M2839" i="1"/>
  <c r="N2839" i="1"/>
  <c r="Q2839" i="1"/>
  <c r="O2839" i="1"/>
  <c r="A2839" i="1"/>
  <c r="M3202" i="1"/>
  <c r="N3202" i="1"/>
  <c r="O3202" i="1"/>
  <c r="Q3202" i="1"/>
  <c r="R3202" i="1"/>
  <c r="J3202" i="1"/>
  <c r="P3202" i="1"/>
  <c r="L3202" i="1"/>
  <c r="A3202" i="1"/>
  <c r="K3202" i="1"/>
  <c r="A3265" i="1"/>
  <c r="O3241" i="1"/>
  <c r="A3241" i="1"/>
  <c r="N3231" i="1"/>
  <c r="A3231" i="1"/>
  <c r="O3216" i="1"/>
  <c r="P3216" i="1"/>
  <c r="Q3216" i="1"/>
  <c r="R3216" i="1"/>
  <c r="J3216" i="1"/>
  <c r="K3216" i="1"/>
  <c r="N3216" i="1"/>
  <c r="L3216" i="1"/>
  <c r="M3216" i="1"/>
  <c r="A3216" i="1"/>
  <c r="L2819" i="1"/>
  <c r="N2819" i="1"/>
  <c r="O2819" i="1"/>
  <c r="P2819" i="1"/>
  <c r="Q2819" i="1"/>
  <c r="J2819" i="1"/>
  <c r="K2819" i="1"/>
  <c r="M2819" i="1"/>
  <c r="R2819" i="1"/>
  <c r="A2819" i="1"/>
  <c r="L2117" i="1"/>
  <c r="M2117" i="1"/>
  <c r="N2117" i="1"/>
  <c r="O2117" i="1"/>
  <c r="P2117" i="1"/>
  <c r="Q2117" i="1"/>
  <c r="R2117" i="1"/>
  <c r="J2117" i="1"/>
  <c r="K2117" i="1"/>
  <c r="A2117" i="1"/>
  <c r="L2109" i="1"/>
  <c r="M2109" i="1"/>
  <c r="N2109" i="1"/>
  <c r="O2109" i="1"/>
  <c r="P2109" i="1"/>
  <c r="Q2109" i="1"/>
  <c r="J2109" i="1"/>
  <c r="K2109" i="1"/>
  <c r="R2109" i="1"/>
  <c r="A2109" i="1"/>
  <c r="L2101" i="1"/>
  <c r="M2101" i="1"/>
  <c r="N2101" i="1"/>
  <c r="O2101" i="1"/>
  <c r="P2101" i="1"/>
  <c r="Q2101" i="1"/>
  <c r="J2101" i="1"/>
  <c r="R2101" i="1"/>
  <c r="K2101" i="1"/>
  <c r="A2101" i="1"/>
  <c r="L2093" i="1"/>
  <c r="M2093" i="1"/>
  <c r="N2093" i="1"/>
  <c r="O2093" i="1"/>
  <c r="P2093" i="1"/>
  <c r="Q2093" i="1"/>
  <c r="R2093" i="1"/>
  <c r="J2093" i="1"/>
  <c r="K2093" i="1"/>
  <c r="A2093" i="1"/>
  <c r="L2085" i="1"/>
  <c r="M2085" i="1"/>
  <c r="N2085" i="1"/>
  <c r="O2085" i="1"/>
  <c r="P2085" i="1"/>
  <c r="Q2085" i="1"/>
  <c r="R2085" i="1"/>
  <c r="J2085" i="1"/>
  <c r="K2085" i="1"/>
  <c r="A2085" i="1"/>
  <c r="L2077" i="1"/>
  <c r="M2077" i="1"/>
  <c r="N2077" i="1"/>
  <c r="O2077" i="1"/>
  <c r="P2077" i="1"/>
  <c r="Q2077" i="1"/>
  <c r="J2077" i="1"/>
  <c r="K2077" i="1"/>
  <c r="R2077" i="1"/>
  <c r="A2077" i="1"/>
  <c r="L2069" i="1"/>
  <c r="M2069" i="1"/>
  <c r="N2069" i="1"/>
  <c r="O2069" i="1"/>
  <c r="P2069" i="1"/>
  <c r="Q2069" i="1"/>
  <c r="J2069" i="1"/>
  <c r="R2069" i="1"/>
  <c r="K2069" i="1"/>
  <c r="A2069" i="1"/>
  <c r="L2061" i="1"/>
  <c r="M2061" i="1"/>
  <c r="N2061" i="1"/>
  <c r="O2061" i="1"/>
  <c r="P2061" i="1"/>
  <c r="Q2061" i="1"/>
  <c r="R2061" i="1"/>
  <c r="J2061" i="1"/>
  <c r="K2061" i="1"/>
  <c r="A2061" i="1"/>
  <c r="L2053" i="1"/>
  <c r="M2053" i="1"/>
  <c r="N2053" i="1"/>
  <c r="O2053" i="1"/>
  <c r="P2053" i="1"/>
  <c r="Q2053" i="1"/>
  <c r="R2053" i="1"/>
  <c r="J2053" i="1"/>
  <c r="K2053" i="1"/>
  <c r="A2053" i="1"/>
  <c r="L2045" i="1"/>
  <c r="M2045" i="1"/>
  <c r="N2045" i="1"/>
  <c r="O2045" i="1"/>
  <c r="P2045" i="1"/>
  <c r="Q2045" i="1"/>
  <c r="J2045" i="1"/>
  <c r="K2045" i="1"/>
  <c r="R2045" i="1"/>
  <c r="A2045" i="1"/>
  <c r="P2037" i="1"/>
  <c r="Q2037" i="1"/>
  <c r="K2037" i="1"/>
  <c r="M2037" i="1"/>
  <c r="N2037" i="1"/>
  <c r="O2037" i="1"/>
  <c r="R2037" i="1"/>
  <c r="J2037" i="1"/>
  <c r="L2037" i="1"/>
  <c r="A2037" i="1"/>
  <c r="P3030" i="1"/>
  <c r="K3030" i="1"/>
  <c r="L3030" i="1"/>
  <c r="J3030" i="1"/>
  <c r="M3030" i="1"/>
  <c r="N3030" i="1"/>
  <c r="O3030" i="1"/>
  <c r="Q3030" i="1"/>
  <c r="R3030" i="1"/>
  <c r="A3030" i="1"/>
  <c r="P3022" i="1"/>
  <c r="K3022" i="1"/>
  <c r="L3022" i="1"/>
  <c r="Q3022" i="1"/>
  <c r="R3022" i="1"/>
  <c r="J3022" i="1"/>
  <c r="O3022" i="1"/>
  <c r="M3022" i="1"/>
  <c r="N3022" i="1"/>
  <c r="A3022" i="1"/>
  <c r="O3191" i="1"/>
  <c r="P3191" i="1"/>
  <c r="Q3191" i="1"/>
  <c r="J3191" i="1"/>
  <c r="R3191" i="1"/>
  <c r="M3191" i="1"/>
  <c r="K3191" i="1"/>
  <c r="L3191" i="1"/>
  <c r="N3191" i="1"/>
  <c r="A3191" i="1"/>
  <c r="Q3183" i="1"/>
  <c r="J3183" i="1"/>
  <c r="R3183" i="1"/>
  <c r="K3183" i="1"/>
  <c r="L3183" i="1"/>
  <c r="M3183" i="1"/>
  <c r="P3183" i="1"/>
  <c r="N3183" i="1"/>
  <c r="O3183" i="1"/>
  <c r="A3183" i="1"/>
  <c r="K2034" i="1"/>
  <c r="L2034" i="1"/>
  <c r="N2034" i="1"/>
  <c r="O2034" i="1"/>
  <c r="P2034" i="1"/>
  <c r="Q2034" i="1"/>
  <c r="R2034" i="1"/>
  <c r="J2034" i="1"/>
  <c r="M2034" i="1"/>
  <c r="A2034" i="1"/>
  <c r="K2026" i="1"/>
  <c r="L2026" i="1"/>
  <c r="N2026" i="1"/>
  <c r="J2026" i="1"/>
  <c r="M2026" i="1"/>
  <c r="O2026" i="1"/>
  <c r="P2026" i="1"/>
  <c r="Q2026" i="1"/>
  <c r="R2026" i="1"/>
  <c r="A2026" i="1"/>
  <c r="K2018" i="1"/>
  <c r="L2018" i="1"/>
  <c r="N2018" i="1"/>
  <c r="P2018" i="1"/>
  <c r="O2018" i="1"/>
  <c r="Q2018" i="1"/>
  <c r="R2018" i="1"/>
  <c r="J2018" i="1"/>
  <c r="M2018" i="1"/>
  <c r="A2018" i="1"/>
  <c r="K2010" i="1"/>
  <c r="L2010" i="1"/>
  <c r="M2010" i="1"/>
  <c r="N2010" i="1"/>
  <c r="O2010" i="1"/>
  <c r="P2010" i="1"/>
  <c r="J2010" i="1"/>
  <c r="Q2010" i="1"/>
  <c r="R2010" i="1"/>
  <c r="A2010" i="1"/>
  <c r="K2002" i="1"/>
  <c r="L2002" i="1"/>
  <c r="M2002" i="1"/>
  <c r="N2002" i="1"/>
  <c r="O2002" i="1"/>
  <c r="P2002" i="1"/>
  <c r="J2002" i="1"/>
  <c r="Q2002" i="1"/>
  <c r="R2002" i="1"/>
  <c r="A2002" i="1"/>
  <c r="K1994" i="1"/>
  <c r="L1994" i="1"/>
  <c r="M1994" i="1"/>
  <c r="N1994" i="1"/>
  <c r="O1994" i="1"/>
  <c r="P1994" i="1"/>
  <c r="R1994" i="1"/>
  <c r="J1994" i="1"/>
  <c r="Q1994" i="1"/>
  <c r="A1994" i="1"/>
  <c r="K1986" i="1"/>
  <c r="L1986" i="1"/>
  <c r="M1986" i="1"/>
  <c r="N1986" i="1"/>
  <c r="O1986" i="1"/>
  <c r="P1986" i="1"/>
  <c r="J1986" i="1"/>
  <c r="Q1986" i="1"/>
  <c r="R1986" i="1"/>
  <c r="A1986" i="1"/>
  <c r="K1978" i="1"/>
  <c r="L1978" i="1"/>
  <c r="M1978" i="1"/>
  <c r="N1978" i="1"/>
  <c r="O1978" i="1"/>
  <c r="P1978" i="1"/>
  <c r="J1978" i="1"/>
  <c r="Q1978" i="1"/>
  <c r="R1978" i="1"/>
  <c r="A1978" i="1"/>
  <c r="K1970" i="1"/>
  <c r="L1970" i="1"/>
  <c r="M1970" i="1"/>
  <c r="N1970" i="1"/>
  <c r="O1970" i="1"/>
  <c r="P1970" i="1"/>
  <c r="J1970" i="1"/>
  <c r="Q1970" i="1"/>
  <c r="R1970" i="1"/>
  <c r="A1970" i="1"/>
  <c r="K1962" i="1"/>
  <c r="L1962" i="1"/>
  <c r="M1962" i="1"/>
  <c r="N1962" i="1"/>
  <c r="O1962" i="1"/>
  <c r="P1962" i="1"/>
  <c r="R1962" i="1"/>
  <c r="J1962" i="1"/>
  <c r="Q1962" i="1"/>
  <c r="A1962" i="1"/>
  <c r="K1954" i="1"/>
  <c r="L1954" i="1"/>
  <c r="M1954" i="1"/>
  <c r="N1954" i="1"/>
  <c r="O1954" i="1"/>
  <c r="P1954" i="1"/>
  <c r="J1954" i="1"/>
  <c r="Q1954" i="1"/>
  <c r="R1954" i="1"/>
  <c r="A1954" i="1"/>
  <c r="K1946" i="1"/>
  <c r="L1946" i="1"/>
  <c r="M1946" i="1"/>
  <c r="N1946" i="1"/>
  <c r="O1946" i="1"/>
  <c r="P1946" i="1"/>
  <c r="J1946" i="1"/>
  <c r="Q1946" i="1"/>
  <c r="R1946" i="1"/>
  <c r="A1946" i="1"/>
  <c r="K1938" i="1"/>
  <c r="L1938" i="1"/>
  <c r="M1938" i="1"/>
  <c r="N1938" i="1"/>
  <c r="O1938" i="1"/>
  <c r="P1938" i="1"/>
  <c r="J1938" i="1"/>
  <c r="Q1938" i="1"/>
  <c r="R1938" i="1"/>
  <c r="A1938" i="1"/>
  <c r="K1930" i="1"/>
  <c r="L1930" i="1"/>
  <c r="M1930" i="1"/>
  <c r="N1930" i="1"/>
  <c r="O1930" i="1"/>
  <c r="P1930" i="1"/>
  <c r="R1930" i="1"/>
  <c r="J1930" i="1"/>
  <c r="Q1930" i="1"/>
  <c r="A1930" i="1"/>
  <c r="L2803" i="1"/>
  <c r="M2803" i="1"/>
  <c r="N2803" i="1"/>
  <c r="O2803" i="1"/>
  <c r="P2803" i="1"/>
  <c r="Q2803" i="1"/>
  <c r="J2803" i="1"/>
  <c r="K2803" i="1"/>
  <c r="R2803" i="1"/>
  <c r="A2803" i="1"/>
  <c r="L2795" i="1"/>
  <c r="M2795" i="1"/>
  <c r="N2795" i="1"/>
  <c r="O2795" i="1"/>
  <c r="P2795" i="1"/>
  <c r="Q2795" i="1"/>
  <c r="J2795" i="1"/>
  <c r="K2795" i="1"/>
  <c r="R2795" i="1"/>
  <c r="A2795" i="1"/>
  <c r="L2787" i="1"/>
  <c r="M2787" i="1"/>
  <c r="N2787" i="1"/>
  <c r="O2787" i="1"/>
  <c r="P2787" i="1"/>
  <c r="Q2787" i="1"/>
  <c r="J2787" i="1"/>
  <c r="K2787" i="1"/>
  <c r="R2787" i="1"/>
  <c r="A2787" i="1"/>
  <c r="L632" i="1"/>
  <c r="F223" i="8"/>
  <c r="F170" i="8"/>
  <c r="F39" i="8"/>
  <c r="F8" i="8"/>
  <c r="F155" i="8"/>
  <c r="F15" i="8"/>
  <c r="F27" i="8"/>
  <c r="F174" i="8"/>
  <c r="F11" i="8"/>
  <c r="F22" i="8"/>
  <c r="F194" i="8"/>
  <c r="F20" i="8"/>
  <c r="F2" i="8"/>
  <c r="F17" i="8"/>
  <c r="F13" i="8"/>
  <c r="F14" i="8"/>
  <c r="F169" i="8"/>
  <c r="F30" i="8"/>
  <c r="F21" i="8"/>
  <c r="F6" i="8"/>
  <c r="F16" i="8"/>
  <c r="F116" i="8"/>
  <c r="F10" i="8"/>
  <c r="F37" i="8"/>
  <c r="F171" i="8"/>
  <c r="F19" i="8"/>
  <c r="F208" i="8"/>
  <c r="F31" i="8"/>
  <c r="F32" i="8"/>
  <c r="F173" i="8"/>
  <c r="F3" i="8"/>
  <c r="F40" i="8"/>
  <c r="F207" i="8"/>
  <c r="F7" i="8"/>
  <c r="F12" i="8"/>
  <c r="F36" i="8"/>
  <c r="F35" i="8"/>
  <c r="F179" i="8"/>
  <c r="F191" i="8"/>
  <c r="F190" i="8"/>
  <c r="F231" i="8"/>
  <c r="F227" i="8"/>
  <c r="F696" i="15"/>
  <c r="C695" i="15"/>
  <c r="B679" i="15"/>
  <c r="B678" i="15" s="1"/>
  <c r="B688" i="15" s="1"/>
  <c r="C694" i="15"/>
  <c r="E693" i="15"/>
  <c r="B689" i="15"/>
  <c r="C693" i="15"/>
  <c r="F188" i="8"/>
  <c r="F201" i="8"/>
  <c r="F189" i="8"/>
  <c r="F178" i="8"/>
  <c r="F229" i="8"/>
  <c r="F195" i="8"/>
  <c r="F164" i="8"/>
  <c r="F161" i="8"/>
  <c r="F162" i="8"/>
  <c r="F224" i="8"/>
  <c r="F236" i="8"/>
  <c r="F181" i="8"/>
  <c r="F167" i="8"/>
  <c r="F193" i="8"/>
  <c r="F168" i="8"/>
  <c r="F213" i="8"/>
  <c r="F149" i="8"/>
  <c r="F180" i="8"/>
  <c r="F204" i="8"/>
  <c r="F109" i="8"/>
  <c r="F210" i="8"/>
  <c r="F165" i="8"/>
  <c r="F203" i="8"/>
  <c r="F42" i="8"/>
  <c r="O515" i="1"/>
  <c r="O519" i="1"/>
  <c r="O523" i="1"/>
  <c r="O524" i="1"/>
  <c r="O516" i="1"/>
  <c r="O507" i="1"/>
  <c r="O522" i="1"/>
  <c r="O511" i="1"/>
  <c r="O527" i="1"/>
  <c r="O517" i="1"/>
  <c r="O514" i="1"/>
  <c r="O508" i="1"/>
  <c r="O525" i="1"/>
  <c r="O509" i="1"/>
  <c r="O521" i="1"/>
  <c r="O513" i="1"/>
  <c r="O520" i="1"/>
  <c r="O518" i="1"/>
  <c r="O512" i="1"/>
  <c r="O526" i="1"/>
  <c r="O510" i="1"/>
  <c r="K3227" i="1"/>
  <c r="O321" i="1"/>
  <c r="M320" i="1"/>
  <c r="Q392" i="1"/>
  <c r="J392" i="1"/>
  <c r="R392" i="1"/>
  <c r="K392" i="1"/>
  <c r="L392" i="1"/>
  <c r="M392" i="1"/>
  <c r="N392" i="1"/>
  <c r="O392" i="1"/>
  <c r="P392" i="1"/>
  <c r="Q384" i="1"/>
  <c r="J384" i="1"/>
  <c r="R384" i="1"/>
  <c r="K384" i="1"/>
  <c r="L384" i="1"/>
  <c r="M384" i="1"/>
  <c r="N384" i="1"/>
  <c r="O384" i="1"/>
  <c r="P384" i="1"/>
  <c r="J391" i="1"/>
  <c r="R391" i="1"/>
  <c r="K391" i="1"/>
  <c r="L391" i="1"/>
  <c r="M391" i="1"/>
  <c r="N391" i="1"/>
  <c r="O391" i="1"/>
  <c r="P391" i="1"/>
  <c r="Q391" i="1"/>
  <c r="L3231" i="1"/>
  <c r="L397" i="1"/>
  <c r="M397" i="1"/>
  <c r="N397" i="1"/>
  <c r="O397" i="1"/>
  <c r="P397" i="1"/>
  <c r="Q397" i="1"/>
  <c r="J397" i="1"/>
  <c r="R397" i="1"/>
  <c r="K397" i="1"/>
  <c r="L389" i="1"/>
  <c r="M389" i="1"/>
  <c r="N389" i="1"/>
  <c r="O389" i="1"/>
  <c r="P389" i="1"/>
  <c r="Q389" i="1"/>
  <c r="J389" i="1"/>
  <c r="R389" i="1"/>
  <c r="K389" i="1"/>
  <c r="Q260" i="1"/>
  <c r="P3231" i="1"/>
  <c r="M396" i="1"/>
  <c r="N396" i="1"/>
  <c r="O396" i="1"/>
  <c r="P396" i="1"/>
  <c r="Q396" i="1"/>
  <c r="J396" i="1"/>
  <c r="R396" i="1"/>
  <c r="K396" i="1"/>
  <c r="L396" i="1"/>
  <c r="M388" i="1"/>
  <c r="N388" i="1"/>
  <c r="O388" i="1"/>
  <c r="P388" i="1"/>
  <c r="Q388" i="1"/>
  <c r="J388" i="1"/>
  <c r="R388" i="1"/>
  <c r="K388" i="1"/>
  <c r="L388" i="1"/>
  <c r="K390" i="1"/>
  <c r="L390" i="1"/>
  <c r="M390" i="1"/>
  <c r="N390" i="1"/>
  <c r="O390" i="1"/>
  <c r="P390" i="1"/>
  <c r="Q390" i="1"/>
  <c r="J390" i="1"/>
  <c r="R390" i="1"/>
  <c r="M3265" i="1"/>
  <c r="N395" i="1"/>
  <c r="O395" i="1"/>
  <c r="P395" i="1"/>
  <c r="Q395" i="1"/>
  <c r="J395" i="1"/>
  <c r="R395" i="1"/>
  <c r="K395" i="1"/>
  <c r="L395" i="1"/>
  <c r="M395" i="1"/>
  <c r="N387" i="1"/>
  <c r="O387" i="1"/>
  <c r="P387" i="1"/>
  <c r="Q387" i="1"/>
  <c r="J387" i="1"/>
  <c r="R387" i="1"/>
  <c r="K387" i="1"/>
  <c r="L387" i="1"/>
  <c r="M387" i="1"/>
  <c r="K3265" i="1"/>
  <c r="O394" i="1"/>
  <c r="P394" i="1"/>
  <c r="Q394" i="1"/>
  <c r="J394" i="1"/>
  <c r="R394" i="1"/>
  <c r="K394" i="1"/>
  <c r="L394" i="1"/>
  <c r="M394" i="1"/>
  <c r="N394" i="1"/>
  <c r="O386" i="1"/>
  <c r="P386" i="1"/>
  <c r="Q386" i="1"/>
  <c r="J386" i="1"/>
  <c r="R386" i="1"/>
  <c r="K386" i="1"/>
  <c r="L386" i="1"/>
  <c r="M386" i="1"/>
  <c r="N386" i="1"/>
  <c r="P393" i="1"/>
  <c r="Q393" i="1"/>
  <c r="J393" i="1"/>
  <c r="R393" i="1"/>
  <c r="K393" i="1"/>
  <c r="L393" i="1"/>
  <c r="M393" i="1"/>
  <c r="N393" i="1"/>
  <c r="O393" i="1"/>
  <c r="A385" i="1"/>
  <c r="P385" i="1"/>
  <c r="Q385" i="1"/>
  <c r="J385" i="1"/>
  <c r="R385" i="1"/>
  <c r="K385" i="1"/>
  <c r="L385" i="1"/>
  <c r="M385" i="1"/>
  <c r="N385" i="1"/>
  <c r="O385" i="1"/>
  <c r="Q17" i="1"/>
  <c r="P67" i="1"/>
  <c r="P260" i="1"/>
  <c r="R210" i="1"/>
  <c r="N152" i="1"/>
  <c r="O67" i="1"/>
  <c r="K260" i="1"/>
  <c r="R228" i="1"/>
  <c r="P3262" i="1"/>
  <c r="P3261" i="1"/>
  <c r="M321" i="1"/>
  <c r="N3234" i="1"/>
  <c r="A321" i="1"/>
  <c r="M3234" i="1"/>
  <c r="K201" i="1"/>
  <c r="A313" i="1"/>
  <c r="R201" i="1"/>
  <c r="N3259" i="1"/>
  <c r="M3259" i="1"/>
  <c r="N3224" i="1"/>
  <c r="J228" i="1"/>
  <c r="Q149" i="1"/>
  <c r="J149" i="1"/>
  <c r="L152" i="1"/>
  <c r="Q213" i="1"/>
  <c r="P152" i="1"/>
  <c r="K17" i="1"/>
  <c r="M3237" i="1"/>
  <c r="N149" i="1"/>
  <c r="N67" i="1"/>
  <c r="O260" i="1"/>
  <c r="A260" i="1"/>
  <c r="J201" i="1"/>
  <c r="Q228" i="1"/>
  <c r="O3231" i="1"/>
  <c r="P482" i="1"/>
  <c r="K28" i="1"/>
  <c r="A149" i="1"/>
  <c r="M67" i="1"/>
  <c r="N260" i="1"/>
  <c r="Q201" i="1"/>
  <c r="P228" i="1"/>
  <c r="R3241" i="1"/>
  <c r="R318" i="1"/>
  <c r="J318" i="1"/>
  <c r="J482" i="1"/>
  <c r="M260" i="1"/>
  <c r="P201" i="1"/>
  <c r="O228" i="1"/>
  <c r="R67" i="1"/>
  <c r="L260" i="1"/>
  <c r="O201" i="1"/>
  <c r="N228" i="1"/>
  <c r="N3241" i="1"/>
  <c r="L310" i="1"/>
  <c r="L67" i="1"/>
  <c r="A201" i="1"/>
  <c r="J67" i="1"/>
  <c r="K67" i="1"/>
  <c r="J3241" i="1"/>
  <c r="P314" i="1"/>
  <c r="B67" i="1"/>
  <c r="A67" i="1"/>
  <c r="R260" i="1"/>
  <c r="N201" i="1"/>
  <c r="L228" i="1"/>
  <c r="K310" i="1"/>
  <c r="A152" i="1"/>
  <c r="L201" i="1"/>
  <c r="K228" i="1"/>
  <c r="R3265" i="1"/>
  <c r="K152" i="1"/>
  <c r="P149" i="1"/>
  <c r="P358" i="1"/>
  <c r="K213" i="1"/>
  <c r="L17" i="1"/>
  <c r="A320" i="1"/>
  <c r="R152" i="1"/>
  <c r="B152" i="1"/>
  <c r="O149" i="1"/>
  <c r="R213" i="1"/>
  <c r="N17" i="1"/>
  <c r="L312" i="1"/>
  <c r="P269" i="1"/>
  <c r="J213" i="1"/>
  <c r="M17" i="1"/>
  <c r="K312" i="1"/>
  <c r="L269" i="1"/>
  <c r="J152" i="1"/>
  <c r="K149" i="1"/>
  <c r="B149" i="1"/>
  <c r="O213" i="1"/>
  <c r="B17" i="1"/>
  <c r="K320" i="1"/>
  <c r="N312" i="1"/>
  <c r="A269" i="1"/>
  <c r="L320" i="1"/>
  <c r="O312" i="1"/>
  <c r="J269" i="1"/>
  <c r="Q152" i="1"/>
  <c r="L149" i="1"/>
  <c r="J320" i="1"/>
  <c r="M312" i="1"/>
  <c r="N213" i="1"/>
  <c r="A213" i="1"/>
  <c r="Q320" i="1"/>
  <c r="M205" i="1"/>
  <c r="J56" i="1"/>
  <c r="N3226" i="1"/>
  <c r="M149" i="1"/>
  <c r="M152" i="1"/>
  <c r="F76" i="8"/>
  <c r="F72" i="8"/>
  <c r="F53" i="8"/>
  <c r="F177" i="8"/>
  <c r="F212" i="8"/>
  <c r="F65" i="8"/>
  <c r="F71" i="8"/>
  <c r="F46" i="8"/>
  <c r="F211" i="8"/>
  <c r="F77" i="8"/>
  <c r="F117" i="8"/>
  <c r="F73" i="8"/>
  <c r="F41" i="8"/>
  <c r="F182" i="8"/>
  <c r="F183" i="8"/>
  <c r="F175" i="8"/>
  <c r="F67" i="8"/>
  <c r="F48" i="8"/>
  <c r="F79" i="8"/>
  <c r="F205" i="8"/>
  <c r="F45" i="8"/>
  <c r="F44" i="8"/>
  <c r="F80" i="8"/>
  <c r="F64" i="8"/>
  <c r="F220" i="8"/>
  <c r="F221" i="8"/>
  <c r="F222" i="8"/>
  <c r="F218" i="8"/>
  <c r="F219" i="8"/>
  <c r="F215" i="8"/>
  <c r="F216" i="8"/>
  <c r="F217" i="8"/>
  <c r="F70" i="8"/>
  <c r="F68" i="8"/>
  <c r="F206" i="8"/>
  <c r="F153" i="8"/>
  <c r="F152" i="8"/>
  <c r="F91" i="8"/>
  <c r="F144" i="8"/>
  <c r="F148" i="8"/>
  <c r="L3234" i="1"/>
  <c r="L3259" i="1"/>
  <c r="K16" i="1"/>
  <c r="Q318" i="1"/>
  <c r="R310" i="1"/>
  <c r="O482" i="1"/>
  <c r="K3234" i="1"/>
  <c r="K3259" i="1"/>
  <c r="P318" i="1"/>
  <c r="P310" i="1"/>
  <c r="N482" i="1"/>
  <c r="R3234" i="1"/>
  <c r="R3259" i="1"/>
  <c r="O310" i="1"/>
  <c r="M482" i="1"/>
  <c r="J3234" i="1"/>
  <c r="J3259" i="1"/>
  <c r="M318" i="1"/>
  <c r="A318" i="1"/>
  <c r="L482" i="1"/>
  <c r="L318" i="1"/>
  <c r="Q3234" i="1"/>
  <c r="P3259" i="1"/>
  <c r="Q3259" i="1"/>
  <c r="N310" i="1"/>
  <c r="A310" i="1"/>
  <c r="A482" i="1"/>
  <c r="O3259" i="1"/>
  <c r="K318" i="1"/>
  <c r="M310" i="1"/>
  <c r="R3224" i="1"/>
  <c r="N205" i="1"/>
  <c r="R32" i="1"/>
  <c r="O3232" i="1"/>
  <c r="N24" i="1"/>
  <c r="N3242" i="1"/>
  <c r="A205" i="1"/>
  <c r="M16" i="1"/>
  <c r="M3242" i="1"/>
  <c r="L205" i="1"/>
  <c r="R56" i="1"/>
  <c r="L3266" i="1"/>
  <c r="K205" i="1"/>
  <c r="K48" i="1"/>
  <c r="L3232" i="1"/>
  <c r="J205" i="1"/>
  <c r="L48" i="1"/>
  <c r="K3232" i="1"/>
  <c r="P205" i="1"/>
  <c r="B40" i="1"/>
  <c r="M222" i="1"/>
  <c r="J232" i="1"/>
  <c r="J267" i="1"/>
  <c r="N58" i="1"/>
  <c r="L266" i="1"/>
  <c r="O34" i="1"/>
  <c r="N18" i="1"/>
  <c r="P202" i="1"/>
  <c r="K58" i="1"/>
  <c r="K34" i="1"/>
  <c r="B18" i="1"/>
  <c r="P267" i="1"/>
  <c r="O262" i="1"/>
  <c r="L230" i="1"/>
  <c r="M364" i="1"/>
  <c r="Q267" i="1"/>
  <c r="L262" i="1"/>
  <c r="K230" i="1"/>
  <c r="P262" i="1"/>
  <c r="R230" i="1"/>
  <c r="B58" i="1"/>
  <c r="R34" i="1"/>
  <c r="B34" i="1"/>
  <c r="A50" i="1"/>
  <c r="R26" i="1"/>
  <c r="A267" i="1"/>
  <c r="N262" i="1"/>
  <c r="P230" i="1"/>
  <c r="R202" i="1"/>
  <c r="J202" i="1"/>
  <c r="Q50" i="1"/>
  <c r="L212" i="1"/>
  <c r="O42" i="1"/>
  <c r="K26" i="1"/>
  <c r="M266" i="1"/>
  <c r="A230" i="1"/>
  <c r="O212" i="1"/>
  <c r="N42" i="1"/>
  <c r="K18" i="1"/>
  <c r="N267" i="1"/>
  <c r="P266" i="1"/>
  <c r="Q222" i="1"/>
  <c r="O58" i="1"/>
  <c r="L42" i="1"/>
  <c r="J18" i="1"/>
  <c r="L267" i="1"/>
  <c r="N266" i="1"/>
  <c r="P222" i="1"/>
  <c r="P73" i="1"/>
  <c r="J65" i="1"/>
  <c r="L73" i="1"/>
  <c r="P65" i="1"/>
  <c r="Q65" i="1"/>
  <c r="K73" i="1"/>
  <c r="L65" i="1"/>
  <c r="R73" i="1"/>
  <c r="M65" i="1"/>
  <c r="J73" i="1"/>
  <c r="B65" i="1"/>
  <c r="B73" i="1"/>
  <c r="N73" i="1"/>
  <c r="N66" i="1"/>
  <c r="R65" i="1"/>
  <c r="P3234" i="1"/>
  <c r="R314" i="1"/>
  <c r="Q314" i="1"/>
  <c r="O269" i="1"/>
  <c r="A224" i="1"/>
  <c r="J322" i="1"/>
  <c r="J370" i="1"/>
  <c r="P322" i="1"/>
  <c r="K314" i="1"/>
  <c r="O370" i="1"/>
  <c r="N322" i="1"/>
  <c r="A314" i="1"/>
  <c r="N314" i="1"/>
  <c r="M3229" i="1"/>
  <c r="M322" i="1"/>
  <c r="K322" i="1"/>
  <c r="P30" i="1"/>
  <c r="J313" i="1"/>
  <c r="J251" i="1"/>
  <c r="R251" i="1"/>
  <c r="Q269" i="1"/>
  <c r="K269" i="1"/>
  <c r="M269" i="1"/>
  <c r="N269" i="1"/>
  <c r="Q312" i="1"/>
  <c r="J312" i="1"/>
  <c r="A312" i="1"/>
  <c r="R312" i="1"/>
  <c r="N320" i="1"/>
  <c r="O320" i="1"/>
  <c r="P320" i="1"/>
  <c r="P14" i="1"/>
  <c r="M14" i="1"/>
  <c r="M38" i="1"/>
  <c r="O38" i="1"/>
  <c r="J54" i="1"/>
  <c r="P54" i="1"/>
  <c r="O313" i="1"/>
  <c r="N313" i="1"/>
  <c r="P313" i="1"/>
  <c r="Q313" i="1"/>
  <c r="L321" i="1"/>
  <c r="P321" i="1"/>
  <c r="J321" i="1"/>
  <c r="M228" i="1"/>
  <c r="P24" i="1"/>
  <c r="L222" i="1"/>
  <c r="M230" i="1"/>
  <c r="Q157" i="1"/>
  <c r="O157" i="1"/>
  <c r="P251" i="1"/>
  <c r="O479" i="1"/>
  <c r="K479" i="1"/>
  <c r="M56" i="1"/>
  <c r="M24" i="1"/>
  <c r="R16" i="1"/>
  <c r="L479" i="1"/>
  <c r="N54" i="1"/>
  <c r="M30" i="1"/>
  <c r="Q71" i="1"/>
  <c r="N232" i="1"/>
  <c r="A157" i="1"/>
  <c r="J32" i="1"/>
  <c r="A32" i="1"/>
  <c r="M48" i="1"/>
  <c r="N48" i="1"/>
  <c r="R321" i="1"/>
  <c r="R313" i="1"/>
  <c r="L56" i="1"/>
  <c r="O40" i="1"/>
  <c r="K32" i="1"/>
  <c r="L24" i="1"/>
  <c r="J16" i="1"/>
  <c r="R479" i="1"/>
  <c r="R207" i="1"/>
  <c r="A54" i="1"/>
  <c r="K30" i="1"/>
  <c r="N71" i="1"/>
  <c r="L232" i="1"/>
  <c r="P40" i="1"/>
  <c r="P32" i="1"/>
  <c r="J24" i="1"/>
  <c r="B16" i="1"/>
  <c r="Q479" i="1"/>
  <c r="N207" i="1"/>
  <c r="M46" i="1"/>
  <c r="P22" i="1"/>
  <c r="R365" i="1"/>
  <c r="P265" i="1"/>
  <c r="O249" i="1"/>
  <c r="Q48" i="1"/>
  <c r="M32" i="1"/>
  <c r="P479" i="1"/>
  <c r="A207" i="1"/>
  <c r="Q265" i="1"/>
  <c r="O71" i="1"/>
  <c r="J71" i="1"/>
  <c r="K24" i="1"/>
  <c r="A24" i="1"/>
  <c r="R40" i="1"/>
  <c r="L40" i="1"/>
  <c r="Q56" i="1"/>
  <c r="K56" i="1"/>
  <c r="P48" i="1"/>
  <c r="K40" i="1"/>
  <c r="L32" i="1"/>
  <c r="O16" i="1"/>
  <c r="J38" i="1"/>
  <c r="O14" i="1"/>
  <c r="K265" i="1"/>
  <c r="P56" i="1"/>
  <c r="J48" i="1"/>
  <c r="N40" i="1"/>
  <c r="Q24" i="1"/>
  <c r="P16" i="1"/>
  <c r="A479" i="1"/>
  <c r="M224" i="1"/>
  <c r="O365" i="1"/>
  <c r="M365" i="1"/>
  <c r="R22" i="1"/>
  <c r="K22" i="1"/>
  <c r="L46" i="1"/>
  <c r="B46" i="1"/>
  <c r="N318" i="1"/>
  <c r="J310" i="1"/>
  <c r="M9" i="1"/>
  <c r="N9" i="1"/>
  <c r="A9" i="1"/>
  <c r="O9" i="1"/>
  <c r="B9" i="1"/>
  <c r="P9" i="1"/>
  <c r="L9" i="1"/>
  <c r="Q9" i="1"/>
  <c r="J9" i="1"/>
  <c r="R9" i="1"/>
  <c r="K9" i="1"/>
  <c r="M217" i="1"/>
  <c r="J17" i="1"/>
  <c r="R205" i="1"/>
  <c r="N56" i="1"/>
  <c r="R48" i="1"/>
  <c r="B48" i="1"/>
  <c r="M40" i="1"/>
  <c r="N32" i="1"/>
  <c r="O24" i="1"/>
  <c r="Q16" i="1"/>
  <c r="A16" i="1"/>
  <c r="J479" i="1"/>
  <c r="Q262" i="1"/>
  <c r="J222" i="1"/>
  <c r="J230" i="1"/>
  <c r="P359" i="1"/>
  <c r="J3231" i="1"/>
  <c r="R3242" i="1"/>
  <c r="J207" i="1"/>
  <c r="Q54" i="1"/>
  <c r="K46" i="1"/>
  <c r="A46" i="1"/>
  <c r="B38" i="1"/>
  <c r="A30" i="1"/>
  <c r="B22" i="1"/>
  <c r="L14" i="1"/>
  <c r="Q365" i="1"/>
  <c r="Q207" i="1"/>
  <c r="L54" i="1"/>
  <c r="J46" i="1"/>
  <c r="Q38" i="1"/>
  <c r="Q30" i="1"/>
  <c r="Q22" i="1"/>
  <c r="A22" i="1"/>
  <c r="B14" i="1"/>
  <c r="P365" i="1"/>
  <c r="Q316" i="1"/>
  <c r="K3" i="1"/>
  <c r="L3" i="1"/>
  <c r="M3" i="1"/>
  <c r="R3" i="1"/>
  <c r="N3" i="1"/>
  <c r="O3" i="1"/>
  <c r="B3" i="1"/>
  <c r="J3" i="1"/>
  <c r="P3" i="1"/>
  <c r="A3" i="1"/>
  <c r="Q3" i="1"/>
  <c r="K11" i="1"/>
  <c r="L11" i="1"/>
  <c r="J11" i="1"/>
  <c r="M11" i="1"/>
  <c r="R11" i="1"/>
  <c r="N11" i="1"/>
  <c r="O11" i="1"/>
  <c r="P11" i="1"/>
  <c r="Q11" i="1"/>
  <c r="K482" i="1"/>
  <c r="R482" i="1"/>
  <c r="J3224" i="1"/>
  <c r="O3224" i="1"/>
  <c r="P207" i="1"/>
  <c r="K54" i="1"/>
  <c r="R46" i="1"/>
  <c r="L38" i="1"/>
  <c r="O30" i="1"/>
  <c r="N22" i="1"/>
  <c r="K14" i="1"/>
  <c r="A365" i="1"/>
  <c r="A4" i="1"/>
  <c r="J4" i="1"/>
  <c r="R4" i="1"/>
  <c r="B4" i="1"/>
  <c r="K4" i="1"/>
  <c r="L4" i="1"/>
  <c r="M4" i="1"/>
  <c r="N4" i="1"/>
  <c r="Q4" i="1"/>
  <c r="O4" i="1"/>
  <c r="P4" i="1"/>
  <c r="B12" i="1"/>
  <c r="J12" i="1"/>
  <c r="R12" i="1"/>
  <c r="K12" i="1"/>
  <c r="L12" i="1"/>
  <c r="M12" i="1"/>
  <c r="N12" i="1"/>
  <c r="Q12" i="1"/>
  <c r="O12" i="1"/>
  <c r="P12" i="1"/>
  <c r="M213" i="1"/>
  <c r="P17" i="1"/>
  <c r="A17" i="1"/>
  <c r="O205" i="1"/>
  <c r="O48" i="1"/>
  <c r="Q40" i="1"/>
  <c r="A40" i="1"/>
  <c r="R24" i="1"/>
  <c r="L16" i="1"/>
  <c r="O219" i="1"/>
  <c r="L3265" i="1"/>
  <c r="K3242" i="1"/>
  <c r="R157" i="1"/>
  <c r="P155" i="1"/>
  <c r="B155" i="1"/>
  <c r="K365" i="1"/>
  <c r="N365" i="1"/>
  <c r="P6" i="1"/>
  <c r="Q6" i="1"/>
  <c r="J6" i="1"/>
  <c r="R6" i="1"/>
  <c r="K6" i="1"/>
  <c r="A6" i="1"/>
  <c r="L6" i="1"/>
  <c r="O6" i="1"/>
  <c r="B6" i="1"/>
  <c r="M6" i="1"/>
  <c r="N6" i="1"/>
  <c r="A14" i="1"/>
  <c r="Q14" i="1"/>
  <c r="J14" i="1"/>
  <c r="M22" i="1"/>
  <c r="J22" i="1"/>
  <c r="L30" i="1"/>
  <c r="R30" i="1"/>
  <c r="B30" i="1"/>
  <c r="K38" i="1"/>
  <c r="A38" i="1"/>
  <c r="R38" i="1"/>
  <c r="P46" i="1"/>
  <c r="Q46" i="1"/>
  <c r="B54" i="1"/>
  <c r="R54" i="1"/>
  <c r="M54" i="1"/>
  <c r="M207" i="1"/>
  <c r="K207" i="1"/>
  <c r="L207" i="1"/>
  <c r="O54" i="1"/>
  <c r="O46" i="1"/>
  <c r="P38" i="1"/>
  <c r="N30" i="1"/>
  <c r="O22" i="1"/>
  <c r="N14" i="1"/>
  <c r="L365" i="1"/>
  <c r="O7" i="1"/>
  <c r="B7" i="1"/>
  <c r="P7" i="1"/>
  <c r="Q7" i="1"/>
  <c r="J7" i="1"/>
  <c r="R7" i="1"/>
  <c r="K7" i="1"/>
  <c r="N7" i="1"/>
  <c r="L7" i="1"/>
  <c r="A7" i="1"/>
  <c r="M7" i="1"/>
  <c r="A8" i="1"/>
  <c r="N8" i="1"/>
  <c r="B8" i="1"/>
  <c r="O8" i="1"/>
  <c r="P8" i="1"/>
  <c r="Q8" i="1"/>
  <c r="J8" i="1"/>
  <c r="R8" i="1"/>
  <c r="M8" i="1"/>
  <c r="K8" i="1"/>
  <c r="L8" i="1"/>
  <c r="Q3224" i="1"/>
  <c r="L224" i="1"/>
  <c r="P224" i="1"/>
  <c r="Q5" i="1"/>
  <c r="J5" i="1"/>
  <c r="R5" i="1"/>
  <c r="P5" i="1"/>
  <c r="A5" i="1"/>
  <c r="K5" i="1"/>
  <c r="B5" i="1"/>
  <c r="L5" i="1"/>
  <c r="M5" i="1"/>
  <c r="N5" i="1"/>
  <c r="O5" i="1"/>
  <c r="Q13" i="1"/>
  <c r="J13" i="1"/>
  <c r="R13" i="1"/>
  <c r="K13" i="1"/>
  <c r="P13" i="1"/>
  <c r="L13" i="1"/>
  <c r="M13" i="1"/>
  <c r="N13" i="1"/>
  <c r="O13" i="1"/>
  <c r="L10" i="1"/>
  <c r="M10" i="1"/>
  <c r="N10" i="1"/>
  <c r="O10" i="1"/>
  <c r="A10" i="1"/>
  <c r="P10" i="1"/>
  <c r="K10" i="1"/>
  <c r="B10" i="1"/>
  <c r="Q10" i="1"/>
  <c r="J10" i="1"/>
  <c r="R10" i="1"/>
  <c r="M150" i="1"/>
  <c r="Q3241" i="1"/>
  <c r="Q3232" i="1"/>
  <c r="Q3240" i="1"/>
  <c r="Q3265"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202" i="1"/>
  <c r="L58" i="1"/>
  <c r="R50" i="1"/>
  <c r="N34" i="1"/>
  <c r="L18" i="1"/>
  <c r="N251" i="1"/>
  <c r="K3231" i="1"/>
  <c r="M3241" i="1"/>
  <c r="O3265" i="1"/>
  <c r="Q3242" i="1"/>
  <c r="R3266" i="1"/>
  <c r="M71" i="1"/>
  <c r="O265" i="1"/>
  <c r="O224" i="1"/>
  <c r="Q232" i="1"/>
  <c r="J157" i="1"/>
  <c r="R257" i="1"/>
  <c r="A263" i="1"/>
  <c r="N307" i="1"/>
  <c r="M372" i="1"/>
  <c r="M251" i="1"/>
  <c r="R3231" i="1"/>
  <c r="K3241" i="1"/>
  <c r="L3241" i="1"/>
  <c r="N3265" i="1"/>
  <c r="K71" i="1"/>
  <c r="L71" i="1"/>
  <c r="M265" i="1"/>
  <c r="N224" i="1"/>
  <c r="P232" i="1"/>
  <c r="P157" i="1"/>
  <c r="A307" i="1"/>
  <c r="O619" i="1"/>
  <c r="R71" i="1"/>
  <c r="A71" i="1"/>
  <c r="L265" i="1"/>
  <c r="A265" i="1"/>
  <c r="K224" i="1"/>
  <c r="M232" i="1"/>
  <c r="N157" i="1"/>
  <c r="P28" i="1"/>
  <c r="R51" i="1"/>
  <c r="P51" i="1"/>
  <c r="Q628" i="1"/>
  <c r="A628" i="1"/>
  <c r="P620" i="1"/>
  <c r="O612" i="1"/>
  <c r="L612" i="1"/>
  <c r="O604" i="1"/>
  <c r="R604" i="1"/>
  <c r="J167" i="1"/>
  <c r="R167" i="1"/>
  <c r="M167" i="1"/>
  <c r="N167" i="1"/>
  <c r="N611" i="1"/>
  <c r="R611" i="1"/>
  <c r="K603" i="1"/>
  <c r="R603" i="1"/>
  <c r="M603" i="1"/>
  <c r="J578" i="1"/>
  <c r="P578" i="1"/>
  <c r="P570" i="1"/>
  <c r="L570" i="1"/>
  <c r="K562" i="1"/>
  <c r="O562" i="1"/>
  <c r="M370" i="1"/>
  <c r="R212" i="1"/>
  <c r="P50" i="1"/>
  <c r="J42" i="1"/>
  <c r="O26" i="1"/>
  <c r="J154" i="1"/>
  <c r="L359" i="1"/>
  <c r="P219" i="1"/>
  <c r="Q3231" i="1"/>
  <c r="P3241" i="1"/>
  <c r="J3265" i="1"/>
  <c r="M3232" i="1"/>
  <c r="O3266" i="1"/>
  <c r="P71" i="1"/>
  <c r="J224" i="1"/>
  <c r="K232" i="1"/>
  <c r="K221" i="1"/>
  <c r="M157" i="1"/>
  <c r="B157" i="1"/>
  <c r="K628" i="1"/>
  <c r="N265" i="1"/>
  <c r="L370" i="1"/>
  <c r="J212" i="1"/>
  <c r="B42" i="1"/>
  <c r="R359" i="1"/>
  <c r="M3231" i="1"/>
  <c r="P3265" i="1"/>
  <c r="N3266" i="1"/>
  <c r="J265" i="1"/>
  <c r="Q224" i="1"/>
  <c r="R232" i="1"/>
  <c r="A232" i="1"/>
  <c r="K157" i="1"/>
  <c r="P3224" i="1"/>
  <c r="M3224" i="1"/>
  <c r="M3227" i="1"/>
  <c r="L3237" i="1"/>
  <c r="M3262" i="1"/>
  <c r="N3262" i="1"/>
  <c r="M66" i="1"/>
  <c r="N23" i="1"/>
  <c r="Q505" i="1"/>
  <c r="K505" i="1"/>
  <c r="R362" i="1"/>
  <c r="M362" i="1"/>
  <c r="P362" i="1"/>
  <c r="N479" i="1"/>
  <c r="M479" i="1"/>
  <c r="B32" i="1"/>
  <c r="Q32" i="1"/>
  <c r="A56" i="1"/>
  <c r="O56" i="1"/>
  <c r="M3261" i="1"/>
  <c r="M3236" i="1"/>
  <c r="J3236" i="1"/>
  <c r="K3236" i="1"/>
  <c r="L66" i="1"/>
  <c r="J268" i="1"/>
  <c r="K268" i="1"/>
  <c r="J319" i="1"/>
  <c r="Q3227" i="1"/>
  <c r="J3227" i="1"/>
  <c r="R3237" i="1"/>
  <c r="K3262" i="1"/>
  <c r="B66" i="1"/>
  <c r="P3227" i="1"/>
  <c r="J3237" i="1"/>
  <c r="R3262" i="1"/>
  <c r="R66" i="1"/>
  <c r="M361" i="1"/>
  <c r="J150" i="1"/>
  <c r="R3227" i="1"/>
  <c r="K3237" i="1"/>
  <c r="L3262" i="1"/>
  <c r="O3227" i="1"/>
  <c r="Q3237" i="1"/>
  <c r="J3262" i="1"/>
  <c r="K66" i="1"/>
  <c r="A311" i="1"/>
  <c r="J311" i="1"/>
  <c r="M311" i="1"/>
  <c r="N3227" i="1"/>
  <c r="O3237" i="1"/>
  <c r="P3237" i="1"/>
  <c r="Q3262" i="1"/>
  <c r="Q66" i="1"/>
  <c r="O55" i="1"/>
  <c r="N3237" i="1"/>
  <c r="P66" i="1"/>
  <c r="M154" i="1"/>
  <c r="B55" i="1"/>
  <c r="Q70" i="1"/>
  <c r="P225" i="1"/>
  <c r="B167" i="1"/>
  <c r="O359" i="1"/>
  <c r="N219" i="1"/>
  <c r="N595" i="1"/>
  <c r="K569" i="1"/>
  <c r="A359" i="1"/>
  <c r="L219" i="1"/>
  <c r="A44" i="1"/>
  <c r="K167" i="1"/>
  <c r="Q251" i="1"/>
  <c r="R219" i="1"/>
  <c r="Q167" i="1"/>
  <c r="O66" i="1"/>
  <c r="P154" i="1"/>
  <c r="Q154" i="1"/>
  <c r="P319" i="1"/>
  <c r="P311" i="1"/>
  <c r="O268" i="1"/>
  <c r="J55" i="1"/>
  <c r="R221" i="1"/>
  <c r="P23" i="1"/>
  <c r="N613" i="1"/>
  <c r="K613" i="1"/>
  <c r="N154" i="1"/>
  <c r="B154" i="1"/>
  <c r="O319" i="1"/>
  <c r="O311" i="1"/>
  <c r="N268" i="1"/>
  <c r="R55" i="1"/>
  <c r="B23" i="1"/>
  <c r="L154" i="1"/>
  <c r="A154" i="1"/>
  <c r="A319" i="1"/>
  <c r="N311" i="1"/>
  <c r="R268" i="1"/>
  <c r="P55" i="1"/>
  <c r="O154" i="1"/>
  <c r="K247" i="1"/>
  <c r="R247" i="1"/>
  <c r="O229" i="1"/>
  <c r="P229" i="1"/>
  <c r="P221" i="1"/>
  <c r="Q221" i="1"/>
  <c r="J221" i="1"/>
  <c r="L221" i="1"/>
  <c r="N221" i="1"/>
  <c r="M221" i="1"/>
  <c r="O221" i="1"/>
  <c r="K74" i="1"/>
  <c r="Q74" i="1"/>
  <c r="J74" i="1"/>
  <c r="R74" i="1"/>
  <c r="N74" i="1"/>
  <c r="J478" i="1"/>
  <c r="K478" i="1"/>
  <c r="R406" i="1"/>
  <c r="M406" i="1"/>
  <c r="O406" i="1"/>
  <c r="L406" i="1"/>
  <c r="M23" i="1"/>
  <c r="O23" i="1"/>
  <c r="R23" i="1"/>
  <c r="K23" i="1"/>
  <c r="Q23" i="1"/>
  <c r="J23" i="1"/>
  <c r="L23" i="1"/>
  <c r="M39" i="1"/>
  <c r="J39" i="1"/>
  <c r="N39" i="1"/>
  <c r="O39" i="1"/>
  <c r="P39" i="1"/>
  <c r="A39" i="1"/>
  <c r="Q39" i="1"/>
  <c r="B39" i="1"/>
  <c r="R39" i="1"/>
  <c r="L55" i="1"/>
  <c r="A55" i="1"/>
  <c r="Q55" i="1"/>
  <c r="P268" i="1"/>
  <c r="Q268" i="1"/>
  <c r="L268" i="1"/>
  <c r="Q311" i="1"/>
  <c r="K311" i="1"/>
  <c r="N319" i="1"/>
  <c r="M319" i="1"/>
  <c r="Q319" i="1"/>
  <c r="J66" i="1"/>
  <c r="K154" i="1"/>
  <c r="K319" i="1"/>
  <c r="L311" i="1"/>
  <c r="A268" i="1"/>
  <c r="N55" i="1"/>
  <c r="K39" i="1"/>
  <c r="L74" i="1"/>
  <c r="L597" i="1"/>
  <c r="O597" i="1"/>
  <c r="A597" i="1"/>
  <c r="R319" i="1"/>
  <c r="R311" i="1"/>
  <c r="M268" i="1"/>
  <c r="M55" i="1"/>
  <c r="L39" i="1"/>
  <c r="O167" i="1"/>
  <c r="P619" i="1"/>
  <c r="J620" i="1"/>
  <c r="Q620" i="1"/>
  <c r="P562" i="1"/>
  <c r="A12" i="1"/>
  <c r="P382" i="1"/>
  <c r="J246" i="1"/>
  <c r="M246" i="1"/>
  <c r="N246" i="1"/>
  <c r="O246" i="1"/>
  <c r="R246" i="1"/>
  <c r="L246" i="1"/>
  <c r="A364" i="1"/>
  <c r="N364" i="1"/>
  <c r="O364" i="1"/>
  <c r="Q364" i="1"/>
  <c r="P364" i="1"/>
  <c r="J364" i="1"/>
  <c r="K364" i="1"/>
  <c r="L364" i="1"/>
  <c r="Q230" i="1"/>
  <c r="N230" i="1"/>
  <c r="O230" i="1"/>
  <c r="N222" i="1"/>
  <c r="A222" i="1"/>
  <c r="R222" i="1"/>
  <c r="K222" i="1"/>
  <c r="A262" i="1"/>
  <c r="M262" i="1"/>
  <c r="R262" i="1"/>
  <c r="K262" i="1"/>
  <c r="J266" i="1"/>
  <c r="O266" i="1"/>
  <c r="Q266" i="1"/>
  <c r="A266" i="1"/>
  <c r="K266" i="1"/>
  <c r="R267" i="1"/>
  <c r="M267" i="1"/>
  <c r="O267" i="1"/>
  <c r="N65" i="1"/>
  <c r="A65" i="1"/>
  <c r="K65" i="1"/>
  <c r="A73" i="1"/>
  <c r="O73" i="1"/>
  <c r="M73" i="1"/>
  <c r="Q170" i="1"/>
  <c r="J170" i="1"/>
  <c r="Q321" i="1"/>
  <c r="K313" i="1"/>
  <c r="L313" i="1"/>
  <c r="L213" i="1"/>
  <c r="R17" i="1"/>
  <c r="K259" i="1"/>
  <c r="K170" i="1"/>
  <c r="J41" i="1"/>
  <c r="O216" i="1"/>
  <c r="A216" i="1"/>
  <c r="K216" i="1"/>
  <c r="N216" i="1"/>
  <c r="P216" i="1"/>
  <c r="R216" i="1"/>
  <c r="P253" i="1"/>
  <c r="K253" i="1"/>
  <c r="L253" i="1"/>
  <c r="O253" i="1"/>
  <c r="N253" i="1"/>
  <c r="A361" i="1"/>
  <c r="N361" i="1"/>
  <c r="Q361" i="1"/>
  <c r="A227" i="1"/>
  <c r="K227" i="1"/>
  <c r="B68" i="1"/>
  <c r="M68" i="1"/>
  <c r="N68" i="1"/>
  <c r="Q68" i="1"/>
  <c r="L68" i="1"/>
  <c r="A68" i="1"/>
  <c r="J253" i="1"/>
  <c r="J216" i="1"/>
  <c r="K321" i="1"/>
  <c r="Q246" i="1"/>
  <c r="P589" i="1"/>
  <c r="R619" i="1"/>
  <c r="P612" i="1"/>
  <c r="L630" i="1"/>
  <c r="M562" i="1"/>
  <c r="A570" i="1"/>
  <c r="P257" i="1"/>
  <c r="A35" i="1"/>
  <c r="L44" i="1"/>
  <c r="L562" i="1"/>
  <c r="N255" i="1"/>
  <c r="R19" i="1"/>
  <c r="R44" i="1"/>
  <c r="R165" i="1"/>
  <c r="J600" i="1"/>
  <c r="J562" i="1"/>
  <c r="K578" i="1"/>
  <c r="K570" i="1"/>
  <c r="M371" i="1"/>
  <c r="A211" i="1"/>
  <c r="Q570" i="1"/>
  <c r="R264" i="1"/>
  <c r="M264" i="1"/>
  <c r="L264" i="1"/>
  <c r="N264" i="1"/>
  <c r="P264" i="1"/>
  <c r="J264" i="1"/>
  <c r="K264" i="1"/>
  <c r="O264" i="1"/>
  <c r="N368" i="1"/>
  <c r="O368" i="1"/>
  <c r="Q72" i="1"/>
  <c r="B72" i="1"/>
  <c r="P72" i="1"/>
  <c r="M72" i="1"/>
  <c r="N72" i="1"/>
  <c r="M29" i="1"/>
  <c r="O29" i="1"/>
  <c r="A29" i="1"/>
  <c r="R29" i="1"/>
  <c r="K29" i="1"/>
  <c r="B29" i="1"/>
  <c r="L29" i="1"/>
  <c r="N29" i="1"/>
  <c r="P29" i="1"/>
  <c r="J29" i="1"/>
  <c r="B53" i="1"/>
  <c r="J53" i="1"/>
  <c r="Q53" i="1"/>
  <c r="M53" i="1"/>
  <c r="O53" i="1"/>
  <c r="P53" i="1"/>
  <c r="N53" i="1"/>
  <c r="R53" i="1"/>
  <c r="K53" i="1"/>
  <c r="L53" i="1"/>
  <c r="J309" i="1"/>
  <c r="N309" i="1"/>
  <c r="L309" i="1"/>
  <c r="M309" i="1"/>
  <c r="O309" i="1"/>
  <c r="A309" i="1"/>
  <c r="P309" i="1"/>
  <c r="Q309" i="1"/>
  <c r="R309" i="1"/>
  <c r="L3264" i="1"/>
  <c r="R3264" i="1"/>
  <c r="N3264" i="1"/>
  <c r="O3264" i="1"/>
  <c r="K3264" i="1"/>
  <c r="Q3264" i="1"/>
  <c r="O72" i="1"/>
  <c r="Q29" i="1"/>
  <c r="N506" i="1"/>
  <c r="Q506" i="1"/>
  <c r="K506" i="1"/>
  <c r="L506" i="1"/>
  <c r="J217" i="1"/>
  <c r="Q217" i="1"/>
  <c r="K217" i="1"/>
  <c r="N217" i="1"/>
  <c r="A217" i="1"/>
  <c r="O217" i="1"/>
  <c r="K358" i="1"/>
  <c r="M358" i="1"/>
  <c r="Q358" i="1"/>
  <c r="J358" i="1"/>
  <c r="A13" i="1"/>
  <c r="B13" i="1"/>
  <c r="L37" i="1"/>
  <c r="M37" i="1"/>
  <c r="B37" i="1"/>
  <c r="J37" i="1"/>
  <c r="A37" i="1"/>
  <c r="O37" i="1"/>
  <c r="P37" i="1"/>
  <c r="Q37" i="1"/>
  <c r="K37" i="1"/>
  <c r="N37" i="1"/>
  <c r="R37" i="1"/>
  <c r="L208" i="1"/>
  <c r="J208" i="1"/>
  <c r="K208" i="1"/>
  <c r="N208" i="1"/>
  <c r="O208" i="1"/>
  <c r="P208" i="1"/>
  <c r="Q208" i="1"/>
  <c r="R208" i="1"/>
  <c r="A208" i="1"/>
  <c r="J3240" i="1"/>
  <c r="K3240" i="1"/>
  <c r="M3240" i="1"/>
  <c r="L3240" i="1"/>
  <c r="O3240" i="1"/>
  <c r="P3240" i="1"/>
  <c r="L358" i="1"/>
  <c r="R217" i="1"/>
  <c r="P506" i="1"/>
  <c r="L72" i="1"/>
  <c r="N3240" i="1"/>
  <c r="N223" i="1"/>
  <c r="J223" i="1"/>
  <c r="M223" i="1"/>
  <c r="Q223" i="1"/>
  <c r="A223" i="1"/>
  <c r="O223" i="1"/>
  <c r="R223" i="1"/>
  <c r="K223" i="1"/>
  <c r="P223" i="1"/>
  <c r="K454"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L204" i="1"/>
  <c r="K204" i="1"/>
  <c r="A204" i="1"/>
  <c r="N204" i="1"/>
  <c r="J204" i="1"/>
  <c r="R204" i="1"/>
  <c r="M204" i="1"/>
  <c r="O204" i="1"/>
  <c r="P204" i="1"/>
  <c r="A317" i="1"/>
  <c r="N317" i="1"/>
  <c r="L317" i="1"/>
  <c r="K317" i="1"/>
  <c r="M317" i="1"/>
  <c r="O317" i="1"/>
  <c r="P317" i="1"/>
  <c r="Q317" i="1"/>
  <c r="J317" i="1"/>
  <c r="R3230" i="1"/>
  <c r="Q3230" i="1"/>
  <c r="K3230" i="1"/>
  <c r="M3230" i="1"/>
  <c r="O3230" i="1"/>
  <c r="N3230" i="1"/>
  <c r="R358" i="1"/>
  <c r="M506" i="1"/>
  <c r="K72" i="1"/>
  <c r="O64" i="1"/>
  <c r="A72" i="1"/>
  <c r="L3230" i="1"/>
  <c r="J3264" i="1"/>
  <c r="Q204" i="1"/>
  <c r="L64" i="1"/>
  <c r="O358" i="1"/>
  <c r="J506" i="1"/>
  <c r="P3230" i="1"/>
  <c r="P3264" i="1"/>
  <c r="M208" i="1"/>
  <c r="J3230" i="1"/>
  <c r="M3264" i="1"/>
  <c r="R317" i="1"/>
  <c r="A358" i="1"/>
  <c r="A506" i="1"/>
  <c r="Q264" i="1"/>
  <c r="B61" i="1"/>
  <c r="P217" i="1"/>
  <c r="R72" i="1"/>
  <c r="A264" i="1"/>
  <c r="K309" i="1"/>
  <c r="A53" i="1"/>
  <c r="J359" i="1"/>
  <c r="K251" i="1"/>
  <c r="J219" i="1"/>
  <c r="N3232" i="1"/>
  <c r="P3242" i="1"/>
  <c r="Q3266" i="1"/>
  <c r="J3266" i="1"/>
  <c r="P361" i="1"/>
  <c r="Q253" i="1"/>
  <c r="M216" i="1"/>
  <c r="P68" i="1"/>
  <c r="P70" i="1"/>
  <c r="M257" i="1"/>
  <c r="O225" i="1"/>
  <c r="L249" i="1"/>
  <c r="P3236" i="1"/>
  <c r="B19" i="1"/>
  <c r="J227" i="1"/>
  <c r="Q359" i="1"/>
  <c r="O251" i="1"/>
  <c r="A251" i="1"/>
  <c r="Q219" i="1"/>
  <c r="P3232" i="1"/>
  <c r="O3242" i="1"/>
  <c r="P3266" i="1"/>
  <c r="O361" i="1"/>
  <c r="M253" i="1"/>
  <c r="A253" i="1"/>
  <c r="L216" i="1"/>
  <c r="O68" i="1"/>
  <c r="O70" i="1"/>
  <c r="M225" i="1"/>
  <c r="O211" i="1"/>
  <c r="O35" i="1"/>
  <c r="N70" i="1"/>
  <c r="K255" i="1"/>
  <c r="R225" i="1"/>
  <c r="L263" i="1"/>
  <c r="N211" i="1"/>
  <c r="L35" i="1"/>
  <c r="Q158" i="1"/>
  <c r="N505" i="1"/>
  <c r="P505" i="1"/>
  <c r="J505" i="1"/>
  <c r="M505" i="1"/>
  <c r="L505" i="1"/>
  <c r="K150" i="1"/>
  <c r="B150" i="1"/>
  <c r="P150" i="1"/>
  <c r="N150" i="1"/>
  <c r="O150" i="1"/>
  <c r="R150" i="1"/>
  <c r="A150" i="1"/>
  <c r="R249" i="1"/>
  <c r="Q249" i="1"/>
  <c r="M249" i="1"/>
  <c r="N249" i="1"/>
  <c r="P249" i="1"/>
  <c r="J249" i="1"/>
  <c r="A362" i="1"/>
  <c r="O362" i="1"/>
  <c r="Q362" i="1"/>
  <c r="N362" i="1"/>
  <c r="J362" i="1"/>
  <c r="L362" i="1"/>
  <c r="K3261" i="1"/>
  <c r="O3261" i="1"/>
  <c r="Q3261" i="1"/>
  <c r="L3261" i="1"/>
  <c r="N3261" i="1"/>
  <c r="J3261" i="1"/>
  <c r="R3236" i="1"/>
  <c r="O3236" i="1"/>
  <c r="Q3236" i="1"/>
  <c r="N3236" i="1"/>
  <c r="L3236" i="1"/>
  <c r="J3226" i="1"/>
  <c r="P3226" i="1"/>
  <c r="R3226" i="1"/>
  <c r="K3226" i="1"/>
  <c r="O3226" i="1"/>
  <c r="R255" i="1"/>
  <c r="J263" i="1"/>
  <c r="O371" i="1"/>
  <c r="L211" i="1"/>
  <c r="K35" i="1"/>
  <c r="L227" i="1"/>
  <c r="Q227" i="1"/>
  <c r="N227" i="1"/>
  <c r="O227" i="1"/>
  <c r="R227" i="1"/>
  <c r="M227" i="1"/>
  <c r="P227" i="1"/>
  <c r="A367" i="1"/>
  <c r="Q367" i="1"/>
  <c r="K367" i="1"/>
  <c r="M259" i="1"/>
  <c r="R259" i="1"/>
  <c r="J259" i="1"/>
  <c r="Q259" i="1"/>
  <c r="L259" i="1"/>
  <c r="O259"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L270" i="1"/>
  <c r="M270" i="1"/>
  <c r="Q270" i="1"/>
  <c r="J270" i="1"/>
  <c r="R270" i="1"/>
  <c r="R3260" i="1"/>
  <c r="L3260" i="1"/>
  <c r="M3260" i="1"/>
  <c r="N3260" i="1"/>
  <c r="K3260" i="1"/>
  <c r="R3235" i="1"/>
  <c r="Q3235" i="1"/>
  <c r="M3235" i="1"/>
  <c r="P3235" i="1"/>
  <c r="L3235" i="1"/>
  <c r="K3235" i="1"/>
  <c r="N3235" i="1"/>
  <c r="N3225" i="1"/>
  <c r="O3225" i="1"/>
  <c r="P3225" i="1"/>
  <c r="R3225" i="1"/>
  <c r="L3225" i="1"/>
  <c r="Q3225" i="1"/>
  <c r="M359" i="1"/>
  <c r="N359" i="1"/>
  <c r="L251" i="1"/>
  <c r="M219" i="1"/>
  <c r="A219" i="1"/>
  <c r="R3232" i="1"/>
  <c r="L3242" i="1"/>
  <c r="M3266" i="1"/>
  <c r="K361" i="1"/>
  <c r="L361" i="1"/>
  <c r="R253" i="1"/>
  <c r="Q216" i="1"/>
  <c r="R68" i="1"/>
  <c r="K362" i="1"/>
  <c r="Q150" i="1"/>
  <c r="R505" i="1"/>
  <c r="Q3226" i="1"/>
  <c r="N259" i="1"/>
  <c r="L203" i="1"/>
  <c r="O3260" i="1"/>
  <c r="L225" i="1"/>
  <c r="N225" i="1"/>
  <c r="J225" i="1"/>
  <c r="K225" i="1"/>
  <c r="A225" i="1"/>
  <c r="Q225" i="1"/>
  <c r="L255" i="1"/>
  <c r="O255" i="1"/>
  <c r="P255" i="1"/>
  <c r="Q255" i="1"/>
  <c r="M255" i="1"/>
  <c r="J257" i="1"/>
  <c r="A257" i="1"/>
  <c r="L257" i="1"/>
  <c r="K257" i="1"/>
  <c r="O257" i="1"/>
  <c r="N257" i="1"/>
  <c r="B70" i="1"/>
  <c r="L70" i="1"/>
  <c r="K70" i="1"/>
  <c r="A70" i="1"/>
  <c r="R70" i="1"/>
  <c r="J158" i="1"/>
  <c r="L158" i="1"/>
  <c r="N158" i="1"/>
  <c r="P158" i="1"/>
  <c r="M158" i="1"/>
  <c r="A158" i="1"/>
  <c r="K158"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R211" i="1"/>
  <c r="A214" i="1"/>
  <c r="K214" i="1"/>
  <c r="N214" i="1"/>
  <c r="R214" i="1"/>
  <c r="L371" i="1"/>
  <c r="A371" i="1"/>
  <c r="Q371" i="1"/>
  <c r="R371" i="1"/>
  <c r="K371" i="1"/>
  <c r="P371" i="1"/>
  <c r="L315" i="1"/>
  <c r="K315" i="1"/>
  <c r="P315" i="1"/>
  <c r="J315" i="1"/>
  <c r="N315" i="1"/>
  <c r="O315" i="1"/>
  <c r="M263" i="1"/>
  <c r="P263" i="1"/>
  <c r="Q263" i="1"/>
  <c r="R263" i="1"/>
  <c r="K263" i="1"/>
  <c r="N263" i="1"/>
  <c r="O263" i="1"/>
  <c r="O596" i="1"/>
  <c r="Q596" i="1"/>
  <c r="R596" i="1"/>
  <c r="P588" i="1"/>
  <c r="A588" i="1"/>
  <c r="O588" i="1"/>
  <c r="L588" i="1"/>
  <c r="K359" i="1"/>
  <c r="J3242" i="1"/>
  <c r="J361" i="1"/>
  <c r="K68" i="1"/>
  <c r="J70" i="1"/>
  <c r="Q257" i="1"/>
  <c r="A255" i="1"/>
  <c r="K249" i="1"/>
  <c r="A505" i="1"/>
  <c r="L3226" i="1"/>
  <c r="R3261" i="1"/>
  <c r="J371" i="1"/>
  <c r="O51" i="1"/>
  <c r="M19" i="1"/>
  <c r="A259" i="1"/>
  <c r="R41" i="1"/>
  <c r="P3260" i="1"/>
  <c r="R43" i="1"/>
  <c r="R367" i="1"/>
  <c r="J247" i="1"/>
  <c r="J229" i="1"/>
  <c r="Q229" i="1"/>
  <c r="A229" i="1"/>
  <c r="N229" i="1"/>
  <c r="A392" i="1"/>
  <c r="B171" i="1"/>
  <c r="A171" i="1"/>
  <c r="N171" i="1"/>
  <c r="P171" i="1"/>
  <c r="O171" i="1"/>
  <c r="K36" i="1"/>
  <c r="A36" i="1"/>
  <c r="N60" i="1"/>
  <c r="L60" i="1"/>
  <c r="N209" i="1"/>
  <c r="P209" i="1"/>
  <c r="M210" i="1"/>
  <c r="N599" i="1"/>
  <c r="K599" i="1"/>
  <c r="R599" i="1"/>
  <c r="P167" i="1"/>
  <c r="N603" i="1"/>
  <c r="P627" i="1"/>
  <c r="M621" i="1"/>
  <c r="P628" i="1"/>
  <c r="R628" i="1"/>
  <c r="Q612" i="1"/>
  <c r="N612" i="1"/>
  <c r="N604" i="1"/>
  <c r="L604" i="1"/>
  <c r="N620" i="1"/>
  <c r="L611" i="1"/>
  <c r="O611" i="1"/>
  <c r="O574" i="1"/>
  <c r="R562" i="1"/>
  <c r="R570" i="1"/>
  <c r="A578" i="1"/>
  <c r="M578" i="1"/>
  <c r="M570" i="1"/>
  <c r="L578" i="1"/>
  <c r="K220" i="1"/>
  <c r="L220" i="1"/>
  <c r="A220" i="1"/>
  <c r="M220" i="1"/>
  <c r="O220" i="1"/>
  <c r="N220" i="1"/>
  <c r="P220" i="1"/>
  <c r="Q220" i="1"/>
  <c r="J220" i="1"/>
  <c r="P360" i="1"/>
  <c r="Q360" i="1"/>
  <c r="L226" i="1"/>
  <c r="M226" i="1"/>
  <c r="N226" i="1"/>
  <c r="A226" i="1"/>
  <c r="O226" i="1"/>
  <c r="P226" i="1"/>
  <c r="Q226" i="1"/>
  <c r="J226" i="1"/>
  <c r="R226" i="1"/>
  <c r="R258" i="1"/>
  <c r="L258" i="1"/>
  <c r="N258" i="1"/>
  <c r="O258" i="1"/>
  <c r="P258" i="1"/>
  <c r="K258" i="1"/>
  <c r="M258"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P26" i="1"/>
  <c r="Q26" i="1"/>
  <c r="B50" i="1"/>
  <c r="O50" i="1"/>
  <c r="M3267" i="1"/>
  <c r="N3267" i="1"/>
  <c r="O3267" i="1"/>
  <c r="Q3267" i="1"/>
  <c r="P3267" i="1"/>
  <c r="J3267" i="1"/>
  <c r="R3267" i="1"/>
  <c r="K3267" i="1"/>
  <c r="P3239" i="1"/>
  <c r="Q3239" i="1"/>
  <c r="J3239" i="1"/>
  <c r="R3239" i="1"/>
  <c r="K3239" i="1"/>
  <c r="L3239" i="1"/>
  <c r="N3239" i="1"/>
  <c r="M3239" i="1"/>
  <c r="K610" i="1"/>
  <c r="P610" i="1"/>
  <c r="Q610" i="1"/>
  <c r="J610" i="1"/>
  <c r="R610" i="1"/>
  <c r="L610" i="1"/>
  <c r="L322" i="1"/>
  <c r="O314" i="1"/>
  <c r="R370" i="1"/>
  <c r="K370" i="1"/>
  <c r="Q202" i="1"/>
  <c r="Q212" i="1"/>
  <c r="Q58" i="1"/>
  <c r="M50" i="1"/>
  <c r="M42" i="1"/>
  <c r="A42" i="1"/>
  <c r="J34" i="1"/>
  <c r="L26" i="1"/>
  <c r="R18" i="1"/>
  <c r="J258" i="1"/>
  <c r="O3239" i="1"/>
  <c r="R322" i="1"/>
  <c r="M314" i="1"/>
  <c r="Q370" i="1"/>
  <c r="A370" i="1"/>
  <c r="O202" i="1"/>
  <c r="N212" i="1"/>
  <c r="A212" i="1"/>
  <c r="R58" i="1"/>
  <c r="L50" i="1"/>
  <c r="P42" i="1"/>
  <c r="M34" i="1"/>
  <c r="A34" i="1"/>
  <c r="B26" i="1"/>
  <c r="Q18" i="1"/>
  <c r="L3267" i="1"/>
  <c r="N163" i="1"/>
  <c r="K226" i="1"/>
  <c r="Q322" i="1"/>
  <c r="A322" i="1"/>
  <c r="L314" i="1"/>
  <c r="P370" i="1"/>
  <c r="M202" i="1"/>
  <c r="M212" i="1"/>
  <c r="J58" i="1"/>
  <c r="K50" i="1"/>
  <c r="Q42" i="1"/>
  <c r="P34" i="1"/>
  <c r="N26" i="1"/>
  <c r="A26" i="1"/>
  <c r="P18" i="1"/>
  <c r="J314" i="1"/>
  <c r="K212" i="1"/>
  <c r="P58" i="1"/>
  <c r="A58" i="1"/>
  <c r="J50" i="1"/>
  <c r="R42" i="1"/>
  <c r="L34" i="1"/>
  <c r="J26" i="1"/>
  <c r="M18" i="1"/>
  <c r="A18" i="1"/>
  <c r="R220" i="1"/>
  <c r="L151" i="1"/>
  <c r="K159" i="1"/>
  <c r="O594" i="1"/>
  <c r="J594" i="1"/>
  <c r="R594" i="1"/>
  <c r="L594" i="1"/>
  <c r="N594" i="1"/>
  <c r="O586" i="1"/>
  <c r="A586" i="1"/>
  <c r="O69" i="1"/>
  <c r="Q252" i="1"/>
  <c r="K252" i="1"/>
  <c r="L252" i="1"/>
  <c r="M252" i="1"/>
  <c r="N252" i="1"/>
  <c r="J252" i="1"/>
  <c r="P252" i="1"/>
  <c r="P366" i="1"/>
  <c r="J366" i="1"/>
  <c r="R366" i="1"/>
  <c r="K366" i="1"/>
  <c r="L366" i="1"/>
  <c r="A366" i="1"/>
  <c r="M366" i="1"/>
  <c r="N366" i="1"/>
  <c r="O366" i="1"/>
  <c r="A202" i="1"/>
  <c r="N202" i="1"/>
  <c r="N3229" i="1"/>
  <c r="P3229" i="1"/>
  <c r="O3229" i="1"/>
  <c r="K3229" i="1"/>
  <c r="Q3229" i="1"/>
  <c r="J3229" i="1"/>
  <c r="R3229" i="1"/>
  <c r="L3229" i="1"/>
  <c r="N626" i="1"/>
  <c r="O626" i="1"/>
  <c r="Q626" i="1"/>
  <c r="R626" i="1"/>
  <c r="K626" i="1"/>
  <c r="L626" i="1"/>
  <c r="P626" i="1"/>
  <c r="L618" i="1"/>
  <c r="P618" i="1"/>
  <c r="Q618" i="1"/>
  <c r="R618" i="1"/>
  <c r="K618" i="1"/>
  <c r="M618" i="1"/>
  <c r="N618" i="1"/>
  <c r="R602" i="1"/>
  <c r="P602" i="1"/>
  <c r="Q602" i="1"/>
  <c r="J602" i="1"/>
  <c r="M602" i="1"/>
  <c r="N602" i="1"/>
  <c r="A602" i="1"/>
  <c r="N596" i="1"/>
  <c r="R588" i="1"/>
  <c r="O589" i="1"/>
  <c r="J604" i="1"/>
  <c r="K612" i="1"/>
  <c r="A612" i="1"/>
  <c r="M620" i="1"/>
  <c r="O628" i="1"/>
  <c r="R613" i="1"/>
  <c r="N165" i="1"/>
  <c r="A596" i="1"/>
  <c r="R598" i="1"/>
  <c r="J588" i="1"/>
  <c r="N589" i="1"/>
  <c r="Q604" i="1"/>
  <c r="R612" i="1"/>
  <c r="L620" i="1"/>
  <c r="A620" i="1"/>
  <c r="M628" i="1"/>
  <c r="K363" i="1"/>
  <c r="J367" i="1"/>
  <c r="R171" i="1"/>
  <c r="J382" i="1"/>
  <c r="O587" i="1"/>
  <c r="R597" i="1"/>
  <c r="Q588" i="1"/>
  <c r="M589" i="1"/>
  <c r="L627" i="1"/>
  <c r="P604" i="1"/>
  <c r="J612" i="1"/>
  <c r="R620" i="1"/>
  <c r="L628" i="1"/>
  <c r="O621" i="1"/>
  <c r="Q597" i="1"/>
  <c r="L589" i="1"/>
  <c r="N621" i="1"/>
  <c r="M247" i="1"/>
  <c r="J47" i="1"/>
  <c r="J168" i="1"/>
  <c r="N597" i="1"/>
  <c r="O629" i="1"/>
  <c r="J206" i="1"/>
  <c r="L155" i="1"/>
  <c r="P168" i="1"/>
  <c r="P596" i="1"/>
  <c r="M597" i="1"/>
  <c r="J589" i="1"/>
  <c r="K604" i="1"/>
  <c r="A604" i="1"/>
  <c r="M612" i="1"/>
  <c r="O620" i="1"/>
  <c r="J628" i="1"/>
  <c r="R605" i="1"/>
  <c r="R582" i="1"/>
  <c r="N561" i="1"/>
  <c r="N578" i="1"/>
  <c r="L571" i="1"/>
  <c r="Q155" i="1"/>
  <c r="A153" i="1"/>
  <c r="P153" i="1"/>
  <c r="K246" i="1"/>
  <c r="A246" i="1"/>
  <c r="M74" i="1"/>
  <c r="M229" i="1"/>
  <c r="A406" i="1"/>
  <c r="P247" i="1"/>
  <c r="K153" i="1"/>
  <c r="K206" i="1"/>
  <c r="A389" i="1"/>
  <c r="L3224" i="1"/>
  <c r="R229" i="1"/>
  <c r="K406" i="1"/>
  <c r="Q363" i="1"/>
  <c r="A247" i="1"/>
  <c r="P593" i="1"/>
  <c r="J593" i="1"/>
  <c r="O363" i="1"/>
  <c r="L261" i="1"/>
  <c r="M15" i="1"/>
  <c r="R218" i="1"/>
  <c r="L218" i="1"/>
  <c r="R20" i="1"/>
  <c r="B20" i="1"/>
  <c r="L20" i="1"/>
  <c r="A52" i="1"/>
  <c r="R52" i="1"/>
  <c r="N52" i="1"/>
  <c r="K372" i="1"/>
  <c r="P372" i="1"/>
  <c r="P631" i="1"/>
  <c r="A631" i="1"/>
  <c r="P615" i="1"/>
  <c r="J615" i="1"/>
  <c r="R615" i="1"/>
  <c r="K615" i="1"/>
  <c r="N155" i="1"/>
  <c r="K155" i="1"/>
  <c r="M155" i="1"/>
  <c r="J155" i="1"/>
  <c r="A363" i="1"/>
  <c r="R363" i="1"/>
  <c r="B74" i="1"/>
  <c r="P74" i="1"/>
  <c r="R478" i="1"/>
  <c r="P478" i="1"/>
  <c r="Q406" i="1"/>
  <c r="P406" i="1"/>
  <c r="J406" i="1"/>
  <c r="L15" i="1"/>
  <c r="J15" i="1"/>
  <c r="A206" i="1"/>
  <c r="P165" i="1"/>
  <c r="Q594" i="1"/>
  <c r="M594" i="1"/>
  <c r="A594" i="1"/>
  <c r="K586" i="1"/>
  <c r="J586" i="1"/>
  <c r="L586" i="1"/>
  <c r="M586" i="1"/>
  <c r="O614" i="1"/>
  <c r="B168" i="1"/>
  <c r="R168" i="1"/>
  <c r="O622" i="1"/>
  <c r="J622" i="1"/>
  <c r="N168" i="1"/>
  <c r="P169" i="1"/>
  <c r="O169" i="1"/>
  <c r="A395" i="1"/>
  <c r="A387" i="1"/>
  <c r="O591" i="1"/>
  <c r="P591" i="1"/>
  <c r="N629" i="1"/>
  <c r="K629" i="1"/>
  <c r="A629" i="1"/>
  <c r="M629" i="1"/>
  <c r="L629" i="1"/>
  <c r="Q621" i="1"/>
  <c r="R621" i="1"/>
  <c r="A621" i="1"/>
  <c r="K621" i="1"/>
  <c r="O613" i="1"/>
  <c r="P613" i="1"/>
  <c r="Q613" i="1"/>
  <c r="J613" i="1"/>
  <c r="L605" i="1"/>
  <c r="N605" i="1"/>
  <c r="O605" i="1"/>
  <c r="P605" i="1"/>
  <c r="N169" i="1"/>
  <c r="Q168" i="1"/>
  <c r="B170" i="1"/>
  <c r="M170" i="1"/>
  <c r="J599" i="1"/>
  <c r="J605" i="1"/>
  <c r="M613" i="1"/>
  <c r="L621" i="1"/>
  <c r="P367" i="1"/>
  <c r="P270" i="1"/>
  <c r="J57" i="1"/>
  <c r="K33" i="1"/>
  <c r="P49" i="1"/>
  <c r="M368" i="1"/>
  <c r="K173" i="1"/>
  <c r="M169" i="1"/>
  <c r="R170" i="1"/>
  <c r="A168" i="1"/>
  <c r="R595" i="1"/>
  <c r="Q605" i="1"/>
  <c r="L613" i="1"/>
  <c r="R629" i="1"/>
  <c r="O367" i="1"/>
  <c r="N270" i="1"/>
  <c r="L57" i="1"/>
  <c r="A33" i="1"/>
  <c r="P454" i="1"/>
  <c r="N49" i="1"/>
  <c r="A368" i="1"/>
  <c r="Q173" i="1"/>
  <c r="O170" i="1"/>
  <c r="O595" i="1"/>
  <c r="N586" i="1"/>
  <c r="Q616" i="1"/>
  <c r="Q606" i="1"/>
  <c r="M605" i="1"/>
  <c r="A613" i="1"/>
  <c r="J629" i="1"/>
  <c r="M168" i="1"/>
  <c r="K587" i="1"/>
  <c r="N587" i="1"/>
  <c r="R587" i="1"/>
  <c r="A605" i="1"/>
  <c r="Q629" i="1"/>
  <c r="N633" i="1"/>
  <c r="A633" i="1"/>
  <c r="R609" i="1"/>
  <c r="Q560" i="1"/>
  <c r="P560" i="1"/>
  <c r="J560" i="1"/>
  <c r="R560" i="1"/>
  <c r="K560" i="1"/>
  <c r="M560" i="1"/>
  <c r="N560" i="1"/>
  <c r="A560" i="1"/>
  <c r="L560" i="1"/>
  <c r="O560" i="1"/>
  <c r="M576" i="1"/>
  <c r="N576" i="1"/>
  <c r="A576" i="1"/>
  <c r="O576" i="1"/>
  <c r="Q576" i="1"/>
  <c r="P576" i="1"/>
  <c r="R576" i="1"/>
  <c r="K576" i="1"/>
  <c r="L576" i="1"/>
  <c r="R568" i="1"/>
  <c r="K568" i="1"/>
  <c r="L568" i="1"/>
  <c r="M568" i="1"/>
  <c r="A568" i="1"/>
  <c r="O568" i="1"/>
  <c r="Q568" i="1"/>
  <c r="P568" i="1"/>
  <c r="J568" i="1"/>
  <c r="N568" i="1"/>
  <c r="Q382" i="1"/>
  <c r="K596" i="1"/>
  <c r="J597" i="1"/>
  <c r="K589" i="1"/>
  <c r="A603" i="1"/>
  <c r="N619" i="1"/>
  <c r="J576" i="1"/>
  <c r="P597" i="1"/>
  <c r="Q589" i="1"/>
  <c r="J627" i="1"/>
  <c r="P573" i="1"/>
  <c r="M573" i="1"/>
  <c r="M565" i="1"/>
  <c r="A565" i="1"/>
  <c r="J565" i="1"/>
  <c r="O578" i="1"/>
  <c r="M579" i="1"/>
  <c r="J579" i="1"/>
  <c r="K563" i="1"/>
  <c r="Q562" i="1"/>
  <c r="J570" i="1"/>
  <c r="R578" i="1"/>
  <c r="J563" i="1"/>
  <c r="O506" i="1"/>
  <c r="O505" i="1"/>
  <c r="F59" i="8"/>
  <c r="F54" i="8"/>
  <c r="F62" i="8"/>
  <c r="F57" i="8"/>
  <c r="F158" i="8"/>
  <c r="F23" i="8"/>
  <c r="F202" i="8"/>
  <c r="F163" i="8"/>
  <c r="F166" i="8"/>
  <c r="F84" i="8"/>
  <c r="F26" i="8"/>
  <c r="F60" i="8"/>
  <c r="F86" i="8"/>
  <c r="F58" i="8"/>
  <c r="F88" i="8"/>
  <c r="F66" i="8"/>
  <c r="F56" i="8"/>
  <c r="B43" i="1"/>
  <c r="O153" i="1"/>
  <c r="K49" i="1"/>
  <c r="P368" i="1"/>
  <c r="O252" i="1"/>
  <c r="R252" i="1"/>
  <c r="J360" i="1"/>
  <c r="O360" i="1"/>
  <c r="A258" i="1"/>
  <c r="Q258" i="1"/>
  <c r="B163" i="1"/>
  <c r="O163" i="1"/>
  <c r="B69" i="1"/>
  <c r="K69" i="1"/>
  <c r="P159" i="1"/>
  <c r="M159" i="1"/>
  <c r="O250" i="1"/>
  <c r="M27" i="1"/>
  <c r="J27" i="1"/>
  <c r="B51" i="1"/>
  <c r="L51" i="1"/>
  <c r="K59" i="1"/>
  <c r="J59" i="1"/>
  <c r="O214" i="1"/>
  <c r="L214" i="1"/>
  <c r="M315" i="1"/>
  <c r="A315" i="1"/>
  <c r="Q315" i="1"/>
  <c r="J3225" i="1"/>
  <c r="L36" i="1"/>
  <c r="Q36" i="1"/>
  <c r="J60" i="1"/>
  <c r="P60" i="1"/>
  <c r="A316" i="1"/>
  <c r="K316" i="1"/>
  <c r="P231" i="1"/>
  <c r="L231" i="1"/>
  <c r="N231" i="1"/>
  <c r="R454" i="1"/>
  <c r="Q454" i="1"/>
  <c r="A454" i="1"/>
  <c r="L369" i="1"/>
  <c r="K369" i="1"/>
  <c r="J369" i="1"/>
  <c r="O218" i="1"/>
  <c r="L223" i="1"/>
  <c r="K3225" i="1"/>
  <c r="J3235" i="1"/>
  <c r="Q3260" i="1"/>
  <c r="K307" i="1"/>
  <c r="K209" i="1"/>
  <c r="P52" i="1"/>
  <c r="P20" i="1"/>
  <c r="R158" i="1"/>
  <c r="B158" i="1"/>
  <c r="Q214" i="1"/>
  <c r="O59" i="1"/>
  <c r="L43" i="1"/>
  <c r="N27" i="1"/>
  <c r="L367" i="1"/>
  <c r="R153" i="1"/>
  <c r="N15" i="1"/>
  <c r="O369" i="1"/>
  <c r="O231" i="1"/>
  <c r="P214" i="1"/>
  <c r="P59" i="1"/>
  <c r="P43" i="1"/>
  <c r="P27" i="1"/>
  <c r="N247" i="1"/>
  <c r="Q247" i="1"/>
  <c r="N363" i="1"/>
  <c r="M363" i="1"/>
  <c r="L229" i="1"/>
  <c r="Q261" i="1"/>
  <c r="J261" i="1"/>
  <c r="A74" i="1"/>
  <c r="O74" i="1"/>
  <c r="B31" i="1"/>
  <c r="K31" i="1"/>
  <c r="L31" i="1"/>
  <c r="L47" i="1"/>
  <c r="A47" i="1"/>
  <c r="Q47" i="1"/>
  <c r="P206" i="1"/>
  <c r="L206" i="1"/>
  <c r="B153" i="1"/>
  <c r="M153" i="1"/>
  <c r="K3224" i="1"/>
  <c r="M214" i="1"/>
  <c r="Q59" i="1"/>
  <c r="J43" i="1"/>
  <c r="K27" i="1"/>
  <c r="O454" i="1"/>
  <c r="K368" i="1"/>
  <c r="N367" i="1"/>
  <c r="M367" i="1"/>
  <c r="L33" i="1"/>
  <c r="M33" i="1"/>
  <c r="Q49" i="1"/>
  <c r="L49" i="1"/>
  <c r="A57" i="1"/>
  <c r="O57" i="1"/>
  <c r="K57" i="1"/>
  <c r="N203" i="1"/>
  <c r="O270" i="1"/>
  <c r="A270" i="1"/>
  <c r="P172" i="1"/>
  <c r="L166" i="1"/>
  <c r="P166" i="1"/>
  <c r="P164" i="1"/>
  <c r="A393" i="1"/>
  <c r="Q164" i="1"/>
  <c r="M164" i="1"/>
  <c r="J164" i="1"/>
  <c r="R164" i="1"/>
  <c r="K164" i="1"/>
  <c r="O164" i="1"/>
  <c r="J172" i="1"/>
  <c r="L172" i="1"/>
  <c r="M172" i="1"/>
  <c r="N172" i="1"/>
  <c r="O172" i="1"/>
  <c r="J173" i="1"/>
  <c r="Q171" i="1"/>
  <c r="J169" i="1"/>
  <c r="J165" i="1"/>
  <c r="L170" i="1"/>
  <c r="O168" i="1"/>
  <c r="A382" i="1"/>
  <c r="A396" i="1"/>
  <c r="A384" i="1"/>
  <c r="M587" i="1"/>
  <c r="M595" i="1"/>
  <c r="A595" i="1"/>
  <c r="N598" i="1"/>
  <c r="N591" i="1"/>
  <c r="L603" i="1"/>
  <c r="M611" i="1"/>
  <c r="A611" i="1"/>
  <c r="O627" i="1"/>
  <c r="A627" i="1"/>
  <c r="P607" i="1"/>
  <c r="L623" i="1"/>
  <c r="O608" i="1"/>
  <c r="O173" i="1"/>
  <c r="Q169" i="1"/>
  <c r="B165" i="1"/>
  <c r="A386" i="1"/>
  <c r="M598" i="1"/>
  <c r="M591" i="1"/>
  <c r="R592" i="1"/>
  <c r="M596" i="1"/>
  <c r="L596" i="1"/>
  <c r="K588" i="1"/>
  <c r="P616" i="1"/>
  <c r="O607" i="1"/>
  <c r="N173" i="1"/>
  <c r="A165" i="1"/>
  <c r="L585" i="1"/>
  <c r="P595" i="1"/>
  <c r="K595" i="1"/>
  <c r="J587" i="1"/>
  <c r="O616" i="1"/>
  <c r="Q631" i="1"/>
  <c r="N624" i="1"/>
  <c r="Q627" i="1"/>
  <c r="N627" i="1"/>
  <c r="A619" i="1"/>
  <c r="M619" i="1"/>
  <c r="J611" i="1"/>
  <c r="K611" i="1"/>
  <c r="O603" i="1"/>
  <c r="J603" i="1"/>
  <c r="M173" i="1"/>
  <c r="K171" i="1"/>
  <c r="B169" i="1"/>
  <c r="L168" i="1"/>
  <c r="A394" i="1"/>
  <c r="Q587" i="1"/>
  <c r="J595" i="1"/>
  <c r="J596" i="1"/>
  <c r="J590" i="1"/>
  <c r="M588" i="1"/>
  <c r="Q599" i="1"/>
  <c r="P594" i="1"/>
  <c r="K594" i="1"/>
  <c r="P586" i="1"/>
  <c r="R586" i="1"/>
  <c r="Q603" i="1"/>
  <c r="Q611" i="1"/>
  <c r="J619" i="1"/>
  <c r="K627" i="1"/>
  <c r="R616" i="1"/>
  <c r="P600" i="1"/>
  <c r="Q615" i="1"/>
  <c r="K631" i="1"/>
  <c r="A626" i="1"/>
  <c r="J626" i="1"/>
  <c r="J618" i="1"/>
  <c r="O618" i="1"/>
  <c r="O610" i="1"/>
  <c r="A610" i="1"/>
  <c r="M610" i="1"/>
  <c r="K602" i="1"/>
  <c r="L602" i="1"/>
  <c r="P587" i="1"/>
  <c r="Q595" i="1"/>
  <c r="R590" i="1"/>
  <c r="P599" i="1"/>
  <c r="P603" i="1"/>
  <c r="P611" i="1"/>
  <c r="Q619" i="1"/>
  <c r="R627" i="1"/>
  <c r="P590" i="1"/>
  <c r="O585" i="1"/>
  <c r="N585" i="1"/>
  <c r="O632" i="1"/>
  <c r="Q624" i="1"/>
  <c r="O624" i="1"/>
  <c r="M616" i="1"/>
  <c r="M608" i="1"/>
  <c r="J608" i="1"/>
  <c r="L600" i="1"/>
  <c r="Q600" i="1"/>
  <c r="A600" i="1"/>
  <c r="K590" i="1"/>
  <c r="K591" i="1"/>
  <c r="A591" i="1"/>
  <c r="N632" i="1"/>
  <c r="M631" i="1"/>
  <c r="O631" i="1"/>
  <c r="J631" i="1"/>
  <c r="J623" i="1"/>
  <c r="M623" i="1"/>
  <c r="N623" i="1"/>
  <c r="N615" i="1"/>
  <c r="K607" i="1"/>
  <c r="M607" i="1"/>
  <c r="A607" i="1"/>
  <c r="K620" i="1"/>
  <c r="K580" i="1"/>
  <c r="R580" i="1"/>
  <c r="N580" i="1"/>
  <c r="A572" i="1"/>
  <c r="L572" i="1"/>
  <c r="P564" i="1"/>
  <c r="O564" i="1"/>
  <c r="J564" i="1"/>
  <c r="K564" i="1"/>
  <c r="M561" i="1"/>
  <c r="N565" i="1"/>
  <c r="J577" i="1"/>
  <c r="L577" i="1"/>
  <c r="N577" i="1"/>
  <c r="O577" i="1"/>
  <c r="A577" i="1"/>
  <c r="P569" i="1"/>
  <c r="Q569" i="1"/>
  <c r="J569" i="1"/>
  <c r="P561" i="1"/>
  <c r="J561" i="1"/>
  <c r="R561" i="1"/>
  <c r="Q581" i="1"/>
  <c r="Q573" i="1"/>
  <c r="P581" i="1"/>
  <c r="K577" i="1"/>
  <c r="M569" i="1"/>
  <c r="J581" i="1"/>
  <c r="A581" i="1"/>
  <c r="R581" i="1"/>
  <c r="L581" i="1"/>
  <c r="K581" i="1"/>
  <c r="N581" i="1"/>
  <c r="O581" i="1"/>
  <c r="A573" i="1"/>
  <c r="J573" i="1"/>
  <c r="R573" i="1"/>
  <c r="L573" i="1"/>
  <c r="K573" i="1"/>
  <c r="N573" i="1"/>
  <c r="O573" i="1"/>
  <c r="O565" i="1"/>
  <c r="P565" i="1"/>
  <c r="Q565" i="1"/>
  <c r="R565" i="1"/>
  <c r="L565" i="1"/>
  <c r="K565" i="1"/>
  <c r="J218" i="1"/>
  <c r="M316" i="1"/>
  <c r="P307" i="1"/>
  <c r="Q307" i="1"/>
  <c r="R372" i="1"/>
  <c r="M209" i="1"/>
  <c r="O210" i="1"/>
  <c r="O60" i="1"/>
  <c r="K52" i="1"/>
  <c r="M44" i="1"/>
  <c r="P44" i="1"/>
  <c r="R36" i="1"/>
  <c r="O28" i="1"/>
  <c r="A28" i="1"/>
  <c r="O20" i="1"/>
  <c r="R261" i="1"/>
  <c r="A261" i="1"/>
  <c r="R250" i="1"/>
  <c r="A250" i="1"/>
  <c r="N206" i="1"/>
  <c r="N31" i="1"/>
  <c r="P15" i="1"/>
  <c r="M478" i="1"/>
  <c r="J454" i="1"/>
  <c r="M47" i="1"/>
  <c r="Q368" i="1"/>
  <c r="J231" i="1"/>
  <c r="M360" i="1"/>
  <c r="L360" i="1"/>
  <c r="P218" i="1"/>
  <c r="Q218" i="1"/>
  <c r="L316" i="1"/>
  <c r="O307" i="1"/>
  <c r="J372" i="1"/>
  <c r="L209" i="1"/>
  <c r="N210" i="1"/>
  <c r="A210" i="1"/>
  <c r="Q60" i="1"/>
  <c r="O52" i="1"/>
  <c r="K44" i="1"/>
  <c r="B44" i="1"/>
  <c r="J36" i="1"/>
  <c r="J28" i="1"/>
  <c r="K20" i="1"/>
  <c r="N20" i="1"/>
  <c r="P261" i="1"/>
  <c r="L250" i="1"/>
  <c r="M31" i="1"/>
  <c r="O15" i="1"/>
  <c r="L478" i="1"/>
  <c r="P47" i="1"/>
  <c r="B47" i="1"/>
  <c r="Q231" i="1"/>
  <c r="Q43" i="1"/>
  <c r="O43" i="1"/>
  <c r="N218" i="1"/>
  <c r="A218" i="1"/>
  <c r="R316" i="1"/>
  <c r="M307" i="1"/>
  <c r="O372" i="1"/>
  <c r="R209" i="1"/>
  <c r="L210" i="1"/>
  <c r="R60" i="1"/>
  <c r="B60" i="1"/>
  <c r="J52" i="1"/>
  <c r="N44" i="1"/>
  <c r="M36" i="1"/>
  <c r="P36" i="1"/>
  <c r="M28" i="1"/>
  <c r="Q20" i="1"/>
  <c r="A20" i="1"/>
  <c r="N250" i="1"/>
  <c r="A369" i="1"/>
  <c r="R369" i="1"/>
  <c r="M218" i="1"/>
  <c r="J316" i="1"/>
  <c r="L307" i="1"/>
  <c r="N372" i="1"/>
  <c r="A372" i="1"/>
  <c r="Q209" i="1"/>
  <c r="J209" i="1"/>
  <c r="K210" i="1"/>
  <c r="M60" i="1"/>
  <c r="A60" i="1"/>
  <c r="Q52" i="1"/>
  <c r="O44" i="1"/>
  <c r="N36" i="1"/>
  <c r="B36" i="1"/>
  <c r="L28" i="1"/>
  <c r="M20" i="1"/>
  <c r="J363" i="1"/>
  <c r="M261" i="1"/>
  <c r="M250" i="1"/>
  <c r="R206" i="1"/>
  <c r="O31" i="1"/>
  <c r="K15" i="1"/>
  <c r="Q478" i="1"/>
  <c r="P369" i="1"/>
  <c r="N454" i="1"/>
  <c r="N360" i="1"/>
  <c r="K47" i="1"/>
  <c r="L368" i="1"/>
  <c r="M231" i="1"/>
  <c r="A155" i="1"/>
  <c r="O155" i="1"/>
  <c r="K250" i="1"/>
  <c r="L247" i="1"/>
  <c r="O247" i="1"/>
  <c r="A31" i="1"/>
  <c r="Q31" i="1"/>
  <c r="K218" i="1"/>
  <c r="O316" i="1"/>
  <c r="R307" i="1"/>
  <c r="L372" i="1"/>
  <c r="O209" i="1"/>
  <c r="A209" i="1"/>
  <c r="J210" i="1"/>
  <c r="K60" i="1"/>
  <c r="M52" i="1"/>
  <c r="B52" i="1"/>
  <c r="J44" i="1"/>
  <c r="O36" i="1"/>
  <c r="Q28" i="1"/>
  <c r="N28" i="1"/>
  <c r="J20" i="1"/>
  <c r="P363" i="1"/>
  <c r="K261" i="1"/>
  <c r="Q250" i="1"/>
  <c r="Q206" i="1"/>
  <c r="J31" i="1"/>
  <c r="Q15" i="1"/>
  <c r="A15" i="1"/>
  <c r="O478" i="1"/>
  <c r="N369" i="1"/>
  <c r="M454" i="1"/>
  <c r="K360" i="1"/>
  <c r="A360" i="1"/>
  <c r="O47" i="1"/>
  <c r="R368" i="1"/>
  <c r="K231" i="1"/>
  <c r="J153" i="1"/>
  <c r="Q153" i="1"/>
  <c r="N316" i="1"/>
  <c r="P210" i="1"/>
  <c r="L52" i="1"/>
  <c r="R28" i="1"/>
  <c r="N153" i="1"/>
  <c r="O261" i="1"/>
  <c r="J250" i="1"/>
  <c r="O206" i="1"/>
  <c r="P31" i="1"/>
  <c r="R15" i="1"/>
  <c r="N478" i="1"/>
  <c r="A478" i="1"/>
  <c r="M369" i="1"/>
  <c r="L454" i="1"/>
  <c r="R360" i="1"/>
  <c r="N47" i="1"/>
  <c r="R155" i="1"/>
  <c r="J368" i="1"/>
  <c r="R231" i="1"/>
  <c r="A231" i="1"/>
  <c r="M166" i="1"/>
  <c r="M171" i="1"/>
  <c r="R169" i="1"/>
  <c r="L164" i="1"/>
  <c r="N164" i="1"/>
  <c r="R172" i="1"/>
  <c r="K172" i="1"/>
  <c r="A397" i="1"/>
  <c r="M592" i="1"/>
  <c r="O593" i="1"/>
  <c r="M609" i="1"/>
  <c r="Q633" i="1"/>
  <c r="K165" i="1"/>
  <c r="M165" i="1"/>
  <c r="Q165" i="1"/>
  <c r="A173" i="1"/>
  <c r="P173" i="1"/>
  <c r="B173" i="1"/>
  <c r="R173" i="1"/>
  <c r="A388" i="1"/>
  <c r="R593" i="1"/>
  <c r="A166" i="1"/>
  <c r="R166" i="1"/>
  <c r="K166" i="1"/>
  <c r="J166" i="1"/>
  <c r="L633" i="1"/>
  <c r="M633" i="1"/>
  <c r="J633" i="1"/>
  <c r="O633" i="1"/>
  <c r="P633" i="1"/>
  <c r="R633" i="1"/>
  <c r="K633" i="1"/>
  <c r="A625" i="1"/>
  <c r="O625" i="1"/>
  <c r="P625" i="1"/>
  <c r="Q625" i="1"/>
  <c r="R625" i="1"/>
  <c r="K625" i="1"/>
  <c r="M625" i="1"/>
  <c r="N625" i="1"/>
  <c r="K617" i="1"/>
  <c r="L617" i="1"/>
  <c r="A617" i="1"/>
  <c r="N617" i="1"/>
  <c r="P617" i="1"/>
  <c r="O617" i="1"/>
  <c r="J617" i="1"/>
  <c r="R617" i="1"/>
  <c r="Q609" i="1"/>
  <c r="J609" i="1"/>
  <c r="K609" i="1"/>
  <c r="L609" i="1"/>
  <c r="A609" i="1"/>
  <c r="N609" i="1"/>
  <c r="P609" i="1"/>
  <c r="O609" i="1"/>
  <c r="M601" i="1"/>
  <c r="A601" i="1"/>
  <c r="N601" i="1"/>
  <c r="Q601" i="1"/>
  <c r="J601" i="1"/>
  <c r="K601" i="1"/>
  <c r="L601" i="1"/>
  <c r="Q172" i="1"/>
  <c r="A172" i="1"/>
  <c r="B164" i="1"/>
  <c r="B166" i="1"/>
  <c r="L165" i="1"/>
  <c r="M617" i="1"/>
  <c r="M593" i="1"/>
  <c r="A593" i="1"/>
  <c r="N593" i="1"/>
  <c r="Q593" i="1"/>
  <c r="K593" i="1"/>
  <c r="L593" i="1"/>
  <c r="Q617" i="1"/>
  <c r="Q166" i="1"/>
  <c r="K169" i="1"/>
  <c r="A169" i="1"/>
  <c r="L169" i="1"/>
  <c r="R585" i="1"/>
  <c r="K585" i="1"/>
  <c r="M585" i="1"/>
  <c r="Q585" i="1"/>
  <c r="J585" i="1"/>
  <c r="Q592" i="1"/>
  <c r="P592" i="1"/>
  <c r="J592" i="1"/>
  <c r="K592" i="1"/>
  <c r="A592" i="1"/>
  <c r="N592" i="1"/>
  <c r="O592" i="1"/>
  <c r="O601" i="1"/>
  <c r="Q630" i="1"/>
  <c r="A630" i="1"/>
  <c r="J630" i="1"/>
  <c r="K630" i="1"/>
  <c r="R630" i="1"/>
  <c r="M630" i="1"/>
  <c r="O630" i="1"/>
  <c r="P630" i="1"/>
  <c r="M622" i="1"/>
  <c r="N622" i="1"/>
  <c r="P622" i="1"/>
  <c r="A622" i="1"/>
  <c r="Q622" i="1"/>
  <c r="K622" i="1"/>
  <c r="R622" i="1"/>
  <c r="L622" i="1"/>
  <c r="J614" i="1"/>
  <c r="K614" i="1"/>
  <c r="R614" i="1"/>
  <c r="M614" i="1"/>
  <c r="N614" i="1"/>
  <c r="P614" i="1"/>
  <c r="A614" i="1"/>
  <c r="Q614" i="1"/>
  <c r="O606" i="1"/>
  <c r="P606" i="1"/>
  <c r="J606" i="1"/>
  <c r="K606" i="1"/>
  <c r="R606" i="1"/>
  <c r="M606" i="1"/>
  <c r="N606" i="1"/>
  <c r="O166" i="1"/>
  <c r="A391" i="1"/>
  <c r="R601" i="1"/>
  <c r="L625" i="1"/>
  <c r="N166" i="1"/>
  <c r="J171" i="1"/>
  <c r="L171" i="1"/>
  <c r="N382" i="1"/>
  <c r="O382" i="1"/>
  <c r="K382" i="1"/>
  <c r="M382" i="1"/>
  <c r="L382" i="1"/>
  <c r="A390" i="1"/>
  <c r="A585" i="1"/>
  <c r="A598" i="1"/>
  <c r="Q598" i="1"/>
  <c r="J598" i="1"/>
  <c r="L598" i="1"/>
  <c r="O598" i="1"/>
  <c r="P598" i="1"/>
  <c r="N590" i="1"/>
  <c r="O590" i="1"/>
  <c r="A590" i="1"/>
  <c r="Q590" i="1"/>
  <c r="L590" i="1"/>
  <c r="M590" i="1"/>
  <c r="A606" i="1"/>
  <c r="P601" i="1"/>
  <c r="J625" i="1"/>
  <c r="R591" i="1"/>
  <c r="M599" i="1"/>
  <c r="L616" i="1"/>
  <c r="K600" i="1"/>
  <c r="K632" i="1"/>
  <c r="A632" i="1"/>
  <c r="R607" i="1"/>
  <c r="M615" i="1"/>
  <c r="P623" i="1"/>
  <c r="L631" i="1"/>
  <c r="L608" i="1"/>
  <c r="J624" i="1"/>
  <c r="Q591" i="1"/>
  <c r="J591" i="1"/>
  <c r="L599" i="1"/>
  <c r="K616" i="1"/>
  <c r="R600" i="1"/>
  <c r="J632" i="1"/>
  <c r="Q607" i="1"/>
  <c r="J607" i="1"/>
  <c r="L615" i="1"/>
  <c r="O623" i="1"/>
  <c r="A623" i="1"/>
  <c r="R631" i="1"/>
  <c r="K608" i="1"/>
  <c r="R624" i="1"/>
  <c r="A624" i="1"/>
  <c r="O600" i="1"/>
  <c r="M632" i="1"/>
  <c r="P608" i="1"/>
  <c r="Q608" i="1"/>
  <c r="M624" i="1"/>
  <c r="P170" i="1"/>
  <c r="A170" i="1"/>
  <c r="L591" i="1"/>
  <c r="O599" i="1"/>
  <c r="A599" i="1"/>
  <c r="Q586" i="1"/>
  <c r="N616" i="1"/>
  <c r="A616" i="1"/>
  <c r="M600" i="1"/>
  <c r="R632" i="1"/>
  <c r="Q632" i="1"/>
  <c r="L607" i="1"/>
  <c r="O615" i="1"/>
  <c r="A615" i="1"/>
  <c r="R623" i="1"/>
  <c r="N631" i="1"/>
  <c r="N608" i="1"/>
  <c r="A608" i="1"/>
  <c r="K624" i="1"/>
  <c r="L167" i="1"/>
  <c r="N170" i="1"/>
  <c r="L587" i="1"/>
  <c r="K597" i="1"/>
  <c r="R589" i="1"/>
  <c r="N610" i="1"/>
  <c r="M626" i="1"/>
  <c r="L619" i="1"/>
  <c r="K605" i="1"/>
  <c r="J621" i="1"/>
  <c r="P632" i="1"/>
  <c r="Q623" i="1"/>
  <c r="P624" i="1"/>
  <c r="A583" i="1"/>
  <c r="O583" i="1"/>
  <c r="P583" i="1"/>
  <c r="Q583" i="1"/>
  <c r="J583" i="1"/>
  <c r="L583" i="1"/>
  <c r="L575" i="1"/>
  <c r="N575" i="1"/>
  <c r="O575" i="1"/>
  <c r="A575" i="1"/>
  <c r="P575" i="1"/>
  <c r="R575" i="1"/>
  <c r="J567" i="1"/>
  <c r="Q567" i="1"/>
  <c r="L567" i="1"/>
  <c r="M567" i="1"/>
  <c r="N567" i="1"/>
  <c r="P567" i="1"/>
  <c r="J575" i="1"/>
  <c r="P582" i="1"/>
  <c r="L582" i="1"/>
  <c r="M582" i="1"/>
  <c r="N582" i="1"/>
  <c r="A582" i="1"/>
  <c r="J582" i="1"/>
  <c r="M574" i="1"/>
  <c r="A574" i="1"/>
  <c r="R574" i="1"/>
  <c r="K574" i="1"/>
  <c r="L574" i="1"/>
  <c r="P574" i="1"/>
  <c r="J566" i="1"/>
  <c r="Q566" i="1"/>
  <c r="A566" i="1"/>
  <c r="R566" i="1"/>
  <c r="K566" i="1"/>
  <c r="N566" i="1"/>
  <c r="N574" i="1"/>
  <c r="O567" i="1"/>
  <c r="Q579" i="1"/>
  <c r="P566" i="1"/>
  <c r="K567" i="1"/>
  <c r="N583" i="1"/>
  <c r="Q580" i="1"/>
  <c r="O580" i="1"/>
  <c r="P580" i="1"/>
  <c r="J580" i="1"/>
  <c r="A580" i="1"/>
  <c r="L580" i="1"/>
  <c r="N572" i="1"/>
  <c r="M572" i="1"/>
  <c r="O572" i="1"/>
  <c r="P572" i="1"/>
  <c r="R572" i="1"/>
  <c r="R564" i="1"/>
  <c r="A564" i="1"/>
  <c r="L564" i="1"/>
  <c r="M564" i="1"/>
  <c r="N564" i="1"/>
  <c r="Q564" i="1"/>
  <c r="R567" i="1"/>
  <c r="M583" i="1"/>
  <c r="A579" i="1"/>
  <c r="K579" i="1"/>
  <c r="L579" i="1"/>
  <c r="N579" i="1"/>
  <c r="O579" i="1"/>
  <c r="P579" i="1"/>
  <c r="R579" i="1"/>
  <c r="Q571" i="1"/>
  <c r="R571" i="1"/>
  <c r="N571" i="1"/>
  <c r="O571" i="1"/>
  <c r="K571" i="1"/>
  <c r="N563" i="1"/>
  <c r="M563" i="1"/>
  <c r="Q563" i="1"/>
  <c r="A563" i="1"/>
  <c r="O563" i="1"/>
  <c r="R563" i="1"/>
  <c r="M566" i="1"/>
  <c r="Q582" i="1"/>
  <c r="A567" i="1"/>
  <c r="K583" i="1"/>
  <c r="K572" i="1"/>
  <c r="M580" i="1"/>
  <c r="J571" i="1"/>
  <c r="L566" i="1"/>
  <c r="O582" i="1"/>
  <c r="Q575" i="1"/>
  <c r="R583" i="1"/>
  <c r="J572" i="1"/>
  <c r="P571" i="1"/>
  <c r="J574" i="1"/>
  <c r="K582" i="1"/>
  <c r="M575" i="1"/>
  <c r="Q572" i="1"/>
  <c r="L563" i="1"/>
  <c r="A571" i="1"/>
  <c r="M577" i="1"/>
  <c r="N562" i="1"/>
  <c r="A562" i="1"/>
  <c r="Q578" i="1"/>
  <c r="K561" i="1"/>
  <c r="R569" i="1"/>
  <c r="R577" i="1"/>
  <c r="O570" i="1"/>
  <c r="N570" i="1"/>
  <c r="N569" i="1"/>
  <c r="L569" i="1"/>
  <c r="L561" i="1"/>
  <c r="Q561" i="1"/>
  <c r="P577" i="1"/>
  <c r="O561" i="1"/>
  <c r="A561" i="1"/>
  <c r="O569" i="1"/>
  <c r="B19" i="10" a="1"/>
  <c r="B19" i="10" s="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B2175" i="1"/>
  <c r="A2175" i="1"/>
  <c r="J2175" i="1"/>
  <c r="L2175" i="1"/>
  <c r="M2175" i="1"/>
  <c r="N2175" i="1"/>
  <c r="P2175" i="1"/>
  <c r="Q2175" i="1"/>
  <c r="R2175" i="1"/>
  <c r="K2175" i="1"/>
  <c r="O217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3"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3"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0"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10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2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2"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3"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4"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35"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35"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<sst xmlns="http://schemas.openxmlformats.org/spreadsheetml/2006/main" count="25292" uniqueCount="4019">
  <si>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</si>
  <si>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</si>
  <si>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</si>
  <si>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</si>
  <si>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</si>
  <si>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</si>
  <si>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</si>
  <si>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</si>
  <si>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</si>
  <si>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</si>
  <si>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</si>
  <si>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</si>
  <si>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</si>
  <si>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</si>
  <si>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</si>
  <si>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</si>
  <si>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</si>
  <si>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</si>
  <si>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</si>
  <si>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</si>
  <si>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</si>
  <si>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</si>
  <si>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</si>
  <si>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</si>
  <si>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</si>
  <si>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</si>
  <si>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</si>
  <si>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</si>
  <si>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</si>
  <si>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</si>
  <si>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</si>
  <si>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</si>
  <si>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</si>
  <si>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</si>
  <si>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</si>
  <si>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</si>
  <si>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</si>
  <si>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</si>
  <si>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</si>
  <si>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</si>
  <si>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</si>
  <si>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</si>
  <si>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</si>
  <si>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</si>
  <si>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</si>
  <si>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</si>
  <si>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</si>
  <si>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</si>
  <si>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</si>
  <si>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</si>
  <si>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</si>
  <si>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</si>
  <si>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</si>
  <si>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</si>
  <si>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</si>
  <si>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</si>
  <si>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</si>
  <si>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</si>
  <si>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</si>
  <si>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</si>
  <si>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</si>
  <si>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</si>
  <si>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</si>
  <si>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</si>
  <si>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</si>
  <si>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</si>
  <si>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</si>
  <si>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</si>
  <si>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</si>
  <si>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</si>
  <si>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</si>
  <si>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</si>
  <si>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</si>
  <si>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</si>
  <si>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</si>
  <si>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</si>
  <si>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</si>
  <si>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</si>
  <si>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</si>
  <si>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</si>
  <si>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</si>
  <si>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</si>
  <si>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</si>
  <si>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</si>
  <si>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</si>
  <si>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</si>
  <si>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</si>
  <si>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</si>
  <si>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</si>
  <si>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</si>
  <si>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</si>
  <si>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</si>
  <si>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</si>
  <si>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</si>
  <si>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</si>
  <si>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</si>
  <si>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</si>
  <si>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</si>
  <si>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</si>
  <si>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</si>
  <si>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</si>
  <si>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</si>
  <si>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</si>
  <si>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</si>
  <si>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</si>
  <si>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</si>
  <si>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</si>
  <si>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</si>
  <si>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</si>
  <si>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</si>
  <si>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</si>
  <si>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</si>
  <si>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</si>
  <si>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</si>
  <si>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</si>
  <si>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</si>
  <si>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</si>
  <si>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</si>
  <si>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</si>
  <si>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</si>
  <si>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</si>
  <si>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</si>
  <si>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</si>
  <si>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</si>
  <si>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</si>
  <si>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</si>
  <si>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</si>
  <si>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</si>
  <si>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</si>
  <si>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</si>
  <si>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</si>
  <si>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</si>
  <si>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</si>
  <si>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</si>
  <si>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</si>
  <si>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</si>
  <si>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</si>
  <si>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</si>
  <si>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</si>
  <si>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</si>
  <si>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</si>
  <si>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</si>
  <si>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</si>
  <si>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</si>
  <si>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</si>
  <si>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</si>
  <si>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</si>
  <si>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</si>
  <si>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</si>
  <si>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</si>
  <si>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</si>
  <si>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</si>
  <si>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</si>
  <si>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</si>
  <si>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</si>
  <si>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</si>
  <si>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</si>
  <si>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</si>
  <si>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</si>
  <si>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</si>
  <si>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</si>
  <si>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</si>
  <si>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</si>
  <si>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</si>
  <si>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</si>
  <si>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</si>
  <si>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</si>
  <si>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</si>
  <si>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</si>
  <si>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</si>
  <si>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</si>
  <si>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</si>
  <si>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</si>
  <si>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</si>
  <si>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</si>
  <si>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</si>
  <si>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</si>
  <si>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</si>
  <si>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</si>
  <si>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</si>
  <si>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</si>
  <si>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</si>
  <si>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</si>
  <si>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</si>
  <si>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</si>
  <si>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</si>
  <si>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</si>
  <si>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</si>
  <si>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</si>
  <si>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</si>
  <si>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</si>
  <si>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</si>
  <si>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</si>
  <si>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</si>
  <si>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</si>
  <si>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</si>
  <si>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</si>
  <si>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</si>
  <si>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</si>
  <si>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</si>
  <si>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</si>
  <si>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</si>
  <si>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</si>
  <si>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</si>
  <si>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</si>
  <si>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</si>
  <si>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</si>
  <si>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</si>
  <si>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</si>
  <si>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</si>
  <si>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industry-ag-main.html#eff-stds</t>
  </si>
  <si>
    <t>industry-energy-efficiency-standards.html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</si>
  <si>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</si>
  <si>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</si>
  <si>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</si>
  <si>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</si>
  <si>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</si>
  <si>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</si>
  <si>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</si>
  <si>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</si>
  <si>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</si>
  <si>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</si>
  <si>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</si>
  <si>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</si>
  <si>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</si>
  <si>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</si>
  <si>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</si>
  <si>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</si>
  <si>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</si>
  <si>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</si>
  <si>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</si>
  <si>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</si>
  <si>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</si>
  <si>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</si>
  <si>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</si>
  <si>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</si>
  <si>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</si>
  <si>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</si>
  <si>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</si>
  <si>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</si>
  <si>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</si>
  <si>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</si>
  <si>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</si>
  <si>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</si>
  <si>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</si>
  <si>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</si>
  <si>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</si>
  <si>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</si>
  <si>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</si>
  <si>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</si>
  <si>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</si>
  <si>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</si>
  <si>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</si>
  <si>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</si>
  <si>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</si>
  <si>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</si>
  <si>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</si>
  <si>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</si>
  <si>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</si>
  <si>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</si>
  <si>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</si>
  <si>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</si>
  <si>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</si>
  <si>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</si>
  <si>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</si>
  <si>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</si>
  <si>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</si>
  <si>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</si>
  <si>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</si>
  <si>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</si>
  <si>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</si>
  <si>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</si>
  <si>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</si>
  <si>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</si>
  <si>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</si>
  <si>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</si>
  <si>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</si>
  <si>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</si>
  <si>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</si>
  <si>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</si>
  <si>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</si>
  <si>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</si>
  <si>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</si>
  <si>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</si>
  <si>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</si>
  <si>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</si>
  <si>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</si>
  <si>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</si>
  <si>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</si>
  <si>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</si>
  <si>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</si>
  <si>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</si>
  <si>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</si>
  <si>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</si>
  <si>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</si>
  <si>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</si>
  <si>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</si>
  <si>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</si>
  <si>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</si>
  <si>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</si>
  <si>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</si>
  <si>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</si>
  <si>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</si>
  <si>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</si>
  <si>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</si>
  <si>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</si>
  <si>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</si>
  <si>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</si>
  <si>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</si>
  <si>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</si>
  <si>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</si>
  <si>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</si>
  <si>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</si>
  <si>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</si>
  <si>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</si>
  <si>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</si>
  <si>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</si>
  <si>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</si>
  <si>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</si>
  <si>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</si>
  <si>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</si>
  <si>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</si>
  <si>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</si>
  <si>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</si>
  <si>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</si>
  <si>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</si>
  <si>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</si>
  <si>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</si>
  <si>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</si>
  <si>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</si>
  <si>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</si>
  <si>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</si>
  <si>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</si>
  <si>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</si>
  <si>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</si>
  <si>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</si>
  <si>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</si>
  <si>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</si>
  <si>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</si>
  <si>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</si>
  <si>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</si>
  <si>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</si>
  <si>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</si>
  <si>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</si>
  <si>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</si>
  <si>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</si>
  <si>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</si>
  <si>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</si>
  <si>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</si>
  <si>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</si>
  <si>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</si>
  <si>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</si>
  <si>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</si>
  <si>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</si>
  <si>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</si>
  <si>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</si>
  <si>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</si>
  <si>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</si>
  <si>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</si>
  <si>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</si>
  <si>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</si>
  <si>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</si>
  <si>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</si>
  <si>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</si>
  <si>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</si>
  <si>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</si>
  <si>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</si>
  <si>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</si>
  <si>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</si>
  <si>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</si>
  <si>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</si>
  <si>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</si>
  <si>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</si>
  <si>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</si>
  <si>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</si>
  <si>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</si>
  <si>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</si>
  <si>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</si>
  <si>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</si>
  <si>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</si>
  <si>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</si>
  <si>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</si>
  <si>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</si>
  <si>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</si>
  <si>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</si>
  <si>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</si>
  <si>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</si>
  <si>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</si>
  <si>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</si>
  <si>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</si>
  <si>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</si>
  <si>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</si>
  <si>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</si>
  <si>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</si>
  <si>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</si>
  <si>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</si>
  <si>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</si>
  <si>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</si>
  <si>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</si>
  <si>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</si>
  <si>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</si>
  <si>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</si>
  <si>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</si>
  <si>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</si>
  <si>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</si>
  <si>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</si>
  <si>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</si>
  <si>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</si>
  <si>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</si>
  <si>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</si>
  <si>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</si>
  <si>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</si>
  <si>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</si>
  <si>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</si>
  <si>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</si>
  <si>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</si>
  <si>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</si>
  <si>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</si>
  <si>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</si>
  <si>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</si>
  <si>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</si>
  <si>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</si>
  <si>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</si>
  <si>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</si>
  <si>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</si>
  <si>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</si>
  <si>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</si>
  <si>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</si>
  <si>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</si>
  <si>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</si>
  <si>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</si>
  <si>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</si>
  <si>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</si>
  <si>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</si>
  <si>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</si>
  <si>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</si>
  <si>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</si>
  <si>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</si>
  <si>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</si>
  <si>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</si>
  <si>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</si>
  <si>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</si>
  <si>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</si>
  <si>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</si>
  <si>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</si>
  <si>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</si>
  <si>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</si>
  <si>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</si>
  <si>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</si>
  <si>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</si>
  <si>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</si>
  <si>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</si>
  <si>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</si>
  <si>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</si>
  <si>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</si>
  <si>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</si>
  <si>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</si>
  <si>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</si>
  <si>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</si>
  <si>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</si>
  <si>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</si>
  <si>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</si>
  <si>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</si>
  <si>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</si>
  <si>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</si>
  <si>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</si>
  <si>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</si>
  <si>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</si>
  <si>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</si>
  <si>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</si>
  <si>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</si>
  <si>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</si>
  <si>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</si>
  <si>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</si>
  <si>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</si>
  <si>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</si>
  <si>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</si>
  <si>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</si>
  <si>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</si>
  <si>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</si>
  <si>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</si>
  <si>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</si>
  <si>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</si>
  <si>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</si>
  <si>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</si>
  <si>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</si>
  <si>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</si>
  <si>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</si>
  <si>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</si>
  <si>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</si>
  <si>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</si>
  <si>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</si>
  <si>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</si>
  <si>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</si>
  <si>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</si>
  <si>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</si>
  <si>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</si>
  <si>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</si>
  <si>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</si>
  <si>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</si>
  <si>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</si>
  <si>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</si>
  <si>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</si>
  <si>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</si>
  <si>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</si>
  <si>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</si>
  <si>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</si>
  <si>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</si>
  <si>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</si>
  <si>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</si>
  <si>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</si>
  <si>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</si>
  <si>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</si>
  <si>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</si>
  <si>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</si>
  <si>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</si>
  <si>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</si>
  <si>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</si>
  <si>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</si>
  <si>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</si>
  <si>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</si>
  <si>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</si>
  <si>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</si>
  <si>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</si>
  <si>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</si>
  <si>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</si>
  <si>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</si>
  <si>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</si>
  <si>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</si>
  <si>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</si>
  <si>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</si>
  <si>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</si>
  <si>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</si>
  <si>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</si>
  <si>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</si>
  <si>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</si>
  <si>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</si>
  <si>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</si>
  <si>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</si>
  <si>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</si>
  <si>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</si>
  <si>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</si>
  <si>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</si>
  <si>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</si>
  <si>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</si>
  <si>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</si>
  <si>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</si>
  <si>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</si>
  <si>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</si>
  <si>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</si>
  <si>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</si>
  <si>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</si>
  <si>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</si>
  <si>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</si>
  <si>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</si>
  <si>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</si>
  <si>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</si>
  <si>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</si>
  <si>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</si>
  <si>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</si>
  <si>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</si>
  <si>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</si>
  <si>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</si>
  <si>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</si>
  <si>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</si>
  <si>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</si>
  <si>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</si>
  <si>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</si>
  <si>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</si>
  <si>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</si>
  <si>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</si>
  <si>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</si>
  <si>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</si>
  <si>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</si>
  <si>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</si>
  <si>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</si>
  <si>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</si>
  <si>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</si>
  <si>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</si>
  <si>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</si>
  <si>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</si>
  <si>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</si>
  <si>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</si>
  <si>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</si>
  <si>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</si>
  <si>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</si>
  <si>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</si>
  <si>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</si>
  <si>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</si>
  <si>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</si>
  <si>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</si>
  <si>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</si>
  <si>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</si>
  <si>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</si>
  <si>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</si>
  <si>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</si>
  <si>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</si>
  <si>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</si>
  <si>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</si>
  <si>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</si>
  <si>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</si>
  <si>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</si>
  <si>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</si>
  <si>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</si>
  <si>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</si>
  <si>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</si>
  <si>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</si>
  <si>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</si>
  <si>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</si>
  <si>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</si>
  <si>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</si>
  <si>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</si>
  <si>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</si>
  <si>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</si>
  <si>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</si>
  <si>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</si>
  <si>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</si>
  <si>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</si>
  <si>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</si>
  <si>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</si>
  <si>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</si>
  <si>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</si>
  <si>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</si>
  <si>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</si>
  <si>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</si>
  <si>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</si>
  <si>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</si>
  <si>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</si>
  <si>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</si>
  <si>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</si>
  <si>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</si>
  <si>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</si>
  <si>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</si>
  <si>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</si>
  <si>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</si>
  <si>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</si>
  <si>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</si>
  <si>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</si>
  <si>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</si>
  <si>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</si>
  <si>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</si>
  <si>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</si>
  <si>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</si>
  <si>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</si>
  <si>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</si>
  <si>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</si>
  <si>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</si>
  <si>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</si>
  <si>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</si>
  <si>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</si>
  <si>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</si>
  <si>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</si>
  <si>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</si>
  <si>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</si>
  <si>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</si>
  <si>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</si>
  <si>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</si>
  <si>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</si>
  <si>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</si>
  <si>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</si>
  <si>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</si>
  <si>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</si>
  <si>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</si>
  <si>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</si>
  <si>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</si>
  <si>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</si>
  <si>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</si>
  <si>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</si>
  <si>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</si>
  <si>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</si>
  <si>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</si>
  <si>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</si>
  <si>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</si>
  <si>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</si>
  <si>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</si>
  <si>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</si>
  <si>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</si>
  <si>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</si>
  <si>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</si>
  <si>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</si>
  <si>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</si>
  <si>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</si>
  <si>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</si>
  <si>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</si>
  <si>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</si>
  <si>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</si>
  <si>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</si>
  <si>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</si>
  <si>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</si>
  <si>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</si>
  <si>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</si>
  <si>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</si>
  <si>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</si>
  <si>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</si>
  <si>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</si>
  <si>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</si>
  <si>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</si>
  <si>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</si>
  <si>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</si>
  <si>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</si>
  <si>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</si>
  <si>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</si>
  <si>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</si>
  <si>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</si>
  <si>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</si>
  <si>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</si>
  <si>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</si>
  <si>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</si>
  <si>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</si>
  <si>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</si>
  <si>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</si>
  <si>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</si>
  <si>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</si>
  <si>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</si>
  <si>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</si>
  <si>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</si>
  <si>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</si>
  <si>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</si>
  <si>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</si>
  <si>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</si>
  <si>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</si>
  <si>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</si>
  <si>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</si>
  <si>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</si>
  <si>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</si>
  <si>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</si>
  <si>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</si>
  <si>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</si>
  <si>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</si>
  <si>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</si>
  <si>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</si>
  <si>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</si>
  <si>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</si>
  <si>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</si>
  <si>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</si>
  <si>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</si>
  <si>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</si>
  <si>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</si>
  <si>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</si>
  <si>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</si>
  <si>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</si>
  <si>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</si>
  <si>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</si>
  <si>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</si>
  <si>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</si>
  <si>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</si>
  <si>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</si>
  <si>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</si>
  <si>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</si>
  <si>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</si>
  <si>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</si>
  <si>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</si>
  <si>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</si>
  <si>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</si>
  <si>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</si>
  <si>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</si>
  <si>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</si>
  <si>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</si>
  <si>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</si>
  <si>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</si>
  <si>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</si>
  <si>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</si>
  <si>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</si>
  <si>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</si>
  <si>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</si>
  <si>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</si>
  <si>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</si>
  <si>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</si>
  <si>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</si>
  <si>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</si>
  <si>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</si>
  <si>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</si>
  <si>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</si>
  <si>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</si>
  <si>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</si>
  <si>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</si>
  <si>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</si>
  <si>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</si>
  <si>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</si>
  <si>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</si>
  <si>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</si>
  <si>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</si>
  <si>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</si>
  <si>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</si>
  <si>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</si>
  <si>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</si>
  <si>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</si>
  <si>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</si>
  <si>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</si>
  <si>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</si>
  <si>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</si>
  <si>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</si>
  <si>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</si>
  <si>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</si>
  <si>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</si>
  <si>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</si>
  <si>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</si>
  <si>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</si>
  <si>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</si>
  <si>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</si>
  <si>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</si>
  <si>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</si>
  <si>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</si>
  <si>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</si>
  <si>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</si>
  <si>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</si>
  <si>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</si>
  <si>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</si>
  <si>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</si>
  <si>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</si>
  <si>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</si>
  <si>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</si>
  <si>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</si>
  <si>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</si>
  <si>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</si>
  <si>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</si>
  <si>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</si>
  <si>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</si>
  <si>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</si>
  <si>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</si>
  <si>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</si>
  <si>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</si>
  <si>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</si>
  <si>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</si>
  <si>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</si>
  <si>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</si>
  <si>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</si>
  <si>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</si>
  <si>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</si>
  <si>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</si>
  <si>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</si>
  <si>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</si>
  <si>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</si>
  <si>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</si>
  <si>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</si>
  <si>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</si>
  <si>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</si>
  <si>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</si>
  <si>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</si>
  <si>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</si>
  <si>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</si>
  <si>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</si>
  <si>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</si>
  <si>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</si>
  <si>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</si>
  <si>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</si>
  <si>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</si>
  <si>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</si>
  <si>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</si>
  <si>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</si>
  <si>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</si>
  <si>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</si>
  <si>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</si>
  <si>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</si>
  <si>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</si>
  <si>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</si>
  <si>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</si>
  <si>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</si>
  <si>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</si>
  <si>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</si>
  <si>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</si>
  <si>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</si>
  <si>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</si>
  <si>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</si>
  <si>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</si>
  <si>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</si>
  <si>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</si>
  <si>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</si>
  <si>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</si>
  <si>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</si>
  <si>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</si>
  <si>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</si>
  <si>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</si>
  <si>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</si>
  <si>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</si>
  <si>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</si>
  <si>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</si>
  <si>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</si>
  <si>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</si>
  <si>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</si>
  <si>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</si>
  <si>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</si>
  <si>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</si>
  <si>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</si>
  <si>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</si>
  <si>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</si>
  <si>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</si>
  <si>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</si>
  <si>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</si>
  <si>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</si>
  <si>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</si>
  <si>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</si>
  <si>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</si>
  <si>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</si>
  <si>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</si>
  <si>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</si>
  <si>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</si>
  <si>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</si>
  <si>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</si>
  <si>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</si>
  <si>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</si>
  <si>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</si>
  <si>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</si>
  <si>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</si>
  <si>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</si>
  <si>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</si>
  <si>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</si>
  <si>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</si>
  <si>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</si>
  <si>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</si>
  <si>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</si>
  <si>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</si>
  <si>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</si>
  <si>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</si>
  <si>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</si>
  <si>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</si>
  <si>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</si>
  <si>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</si>
  <si>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</si>
  <si>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</si>
  <si>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</si>
  <si>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</si>
  <si>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</si>
  <si>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</si>
  <si>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</si>
  <si>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</si>
  <si>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</si>
  <si>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</si>
  <si>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</si>
  <si>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</si>
  <si>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</si>
  <si>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</si>
  <si>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</si>
  <si>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</si>
  <si>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</si>
  <si>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</si>
  <si>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</si>
  <si>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</si>
  <si>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</si>
  <si>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</si>
  <si>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</si>
  <si>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</si>
  <si>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</si>
  <si>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</si>
  <si>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</si>
  <si>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</si>
  <si>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</si>
  <si>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</si>
  <si>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</si>
  <si>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</si>
  <si>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</si>
  <si>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</si>
  <si>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</si>
  <si>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</si>
  <si>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</si>
  <si>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</si>
  <si>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</si>
  <si>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</si>
  <si>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</si>
  <si>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</si>
  <si>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</si>
  <si>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</si>
  <si>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</si>
  <si>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</si>
  <si>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</si>
  <si>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</si>
  <si>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</si>
  <si>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</si>
  <si>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</si>
  <si>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</si>
  <si>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</si>
  <si>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</si>
  <si>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</si>
  <si>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</si>
  <si>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</si>
  <si>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</si>
  <si>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</si>
  <si>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</si>
  <si>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</si>
  <si>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</si>
  <si>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</si>
  <si>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</si>
  <si>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</si>
  <si>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</si>
  <si>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</si>
  <si>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</si>
  <si>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</si>
  <si>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</si>
  <si>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</si>
  <si>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</si>
  <si>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</si>
  <si>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</si>
  <si>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</si>
  <si>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</si>
  <si>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</si>
  <si>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</si>
  <si>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</si>
  <si>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</si>
  <si>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</si>
  <si>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</si>
  <si>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</si>
  <si>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</si>
  <si>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</si>
  <si>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</si>
  <si>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</si>
  <si>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</si>
  <si>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</si>
  <si>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</si>
  <si>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</si>
  <si>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</si>
  <si>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</si>
  <si>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</si>
  <si>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</si>
  <si>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</si>
  <si>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</si>
  <si>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</si>
  <si>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</si>
  <si>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</si>
  <si>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</si>
  <si>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</si>
  <si>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</si>
  <si>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</si>
  <si>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</si>
  <si>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</si>
  <si>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</si>
  <si>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</si>
  <si>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</si>
  <si>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</si>
  <si>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</si>
  <si>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</si>
  <si>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</si>
  <si>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</si>
  <si>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</si>
  <si>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</si>
  <si>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</si>
  <si>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</si>
  <si>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</si>
  <si>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</si>
  <si>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</si>
  <si>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</si>
  <si>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</si>
  <si>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</si>
  <si>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</si>
  <si>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</si>
  <si>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</si>
  <si>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</si>
  <si>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</si>
  <si>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</si>
  <si>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</si>
  <si>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</si>
  <si>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</si>
  <si>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</si>
  <si>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</si>
  <si>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</si>
  <si>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</si>
  <si>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</si>
  <si>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</si>
  <si>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</si>
  <si>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</si>
  <si>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</si>
  <si>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</si>
  <si>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</si>
  <si>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</si>
  <si>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</si>
  <si>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</si>
  <si>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</si>
  <si>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</si>
  <si>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</si>
  <si>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</si>
  <si>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</si>
  <si>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</si>
  <si>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</si>
  <si>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</si>
  <si>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</si>
  <si>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</si>
  <si>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</si>
  <si>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</si>
  <si>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</si>
  <si>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</si>
  <si>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</si>
  <si>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</si>
  <si>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</si>
  <si>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</si>
  <si>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</si>
  <si>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</si>
  <si>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</si>
  <si>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</si>
  <si>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</si>
  <si>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</si>
  <si>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</si>
  <si>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</si>
  <si>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</si>
  <si>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</si>
  <si>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</si>
  <si>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</si>
  <si>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</si>
  <si>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</si>
  <si>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</si>
  <si>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</si>
  <si>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</si>
  <si>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</si>
  <si>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</si>
  <si>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</si>
  <si>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</si>
  <si>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</si>
  <si>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</si>
  <si>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</si>
  <si>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</si>
  <si>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</si>
  <si>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</si>
  <si>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</si>
  <si>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</si>
  <si>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</si>
  <si>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</si>
  <si>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</si>
  <si>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</si>
  <si>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</si>
  <si>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</si>
  <si>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</si>
  <si>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</si>
  <si>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</si>
  <si>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</si>
  <si>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</si>
  <si>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</si>
  <si>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</si>
  <si>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</si>
  <si>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</si>
  <si>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</si>
  <si>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</si>
  <si>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</si>
  <si>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</si>
  <si>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</si>
  <si>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</si>
  <si>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</si>
  <si>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</si>
  <si>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</si>
  <si>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</si>
  <si>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</si>
  <si>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</si>
  <si>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</si>
  <si>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</si>
  <si>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</si>
  <si>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</si>
  <si>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</si>
  <si>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</si>
  <si>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</si>
  <si>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</si>
  <si>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</si>
  <si>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</si>
  <si>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</si>
  <si>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</si>
  <si>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</si>
  <si>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</si>
  <si>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</si>
  <si>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</si>
  <si>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</si>
  <si>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</si>
  <si>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</si>
  <si>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</si>
  <si>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</si>
  <si>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</si>
  <si>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</si>
  <si>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</si>
  <si>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</si>
  <si>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</si>
  <si>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</si>
  <si>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</si>
  <si>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</si>
  <si>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</si>
  <si>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</si>
  <si>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</si>
  <si>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</si>
  <si>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</si>
  <si>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</si>
  <si>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</si>
  <si>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</si>
  <si>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</si>
  <si>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</si>
  <si>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</si>
  <si>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</si>
  <si>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</si>
  <si>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</si>
  <si>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</si>
  <si>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</si>
  <si>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</si>
  <si>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</si>
  <si>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</si>
  <si>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</si>
  <si>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</si>
  <si>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</si>
  <si>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</si>
  <si>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</si>
  <si>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</si>
  <si>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</si>
  <si>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</si>
  <si>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</si>
  <si>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</si>
  <si>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</si>
  <si>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</si>
  <si>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</si>
  <si>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</si>
  <si>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</si>
  <si>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</si>
  <si>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</si>
  <si>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</si>
  <si>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</si>
  <si>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</si>
  <si>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</si>
  <si>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</si>
  <si>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</si>
  <si>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</si>
  <si>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</si>
  <si>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</si>
  <si>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</si>
  <si>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</si>
  <si>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</si>
  <si>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</si>
  <si>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</si>
  <si>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</si>
  <si>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</si>
  <si>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</si>
  <si>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</si>
  <si>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</si>
  <si>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</si>
  <si>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</si>
  <si>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</si>
  <si>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</si>
  <si>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</si>
  <si>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</si>
  <si>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</si>
  <si>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</si>
  <si>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</si>
  <si>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</si>
  <si>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</si>
  <si>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</si>
  <si>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</si>
  <si>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</si>
  <si>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</si>
  <si>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</si>
  <si>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</si>
  <si>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</si>
  <si>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</si>
  <si>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</si>
  <si>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</si>
  <si>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</si>
  <si>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</si>
  <si>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</si>
  <si>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</si>
  <si>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</si>
  <si>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</si>
  <si>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</si>
  <si>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</si>
  <si>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</si>
  <si>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</si>
  <si>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</si>
  <si>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</si>
  <si>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</si>
  <si>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</si>
  <si>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</si>
  <si>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</si>
  <si>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</si>
  <si>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</si>
  <si>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</si>
  <si>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</si>
  <si>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</si>
  <si>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</si>
  <si>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</si>
  <si>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</si>
  <si>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</si>
  <si>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</si>
  <si>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</si>
  <si>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</si>
  <si>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</si>
  <si>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</si>
  <si>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</si>
  <si>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</si>
  <si>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</si>
  <si>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</si>
  <si>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</si>
  <si>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</si>
  <si>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</si>
  <si>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</si>
  <si>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</si>
  <si>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</si>
  <si>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</si>
  <si>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</si>
  <si>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</si>
  <si>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</si>
  <si>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</si>
  <si>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</si>
  <si>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</si>
  <si>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</si>
  <si>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</si>
  <si>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</si>
  <si>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</si>
  <si>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</si>
  <si>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</si>
  <si>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</si>
  <si>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</si>
  <si>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</si>
  <si>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</si>
  <si>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</si>
  <si>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</si>
  <si>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</si>
  <si>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</si>
  <si>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</si>
  <si>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</si>
  <si>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</si>
  <si>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</si>
  <si>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</si>
  <si>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</si>
  <si>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</si>
  <si>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</si>
  <si>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</si>
  <si>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</si>
  <si>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</si>
  <si>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</si>
  <si>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</si>
  <si>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</si>
  <si>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</si>
  <si>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</si>
  <si>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</si>
  <si>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</si>
  <si>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</si>
  <si>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</si>
  <si>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</si>
  <si>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</si>
  <si>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</si>
  <si>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</si>
  <si>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</si>
  <si>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</si>
  <si>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</si>
  <si>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</si>
  <si>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</si>
  <si>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</si>
  <si>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</si>
  <si>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</si>
  <si>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</si>
  <si>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</si>
  <si>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</si>
  <si>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</si>
  <si>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</si>
  <si>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</si>
  <si>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</si>
  <si>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</si>
  <si>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</si>
  <si>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</si>
  <si>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</si>
  <si>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</si>
  <si>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</si>
  <si>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</si>
  <si>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</si>
  <si>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</si>
  <si>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</si>
  <si>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</si>
  <si>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</si>
  <si>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</si>
  <si>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</si>
  <si>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</si>
  <si>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</si>
  <si>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</si>
  <si>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</si>
  <si>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</si>
  <si>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</si>
  <si>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</si>
  <si>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</si>
  <si>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</si>
  <si>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</si>
  <si>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</si>
  <si>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</si>
  <si>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</si>
  <si>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</si>
  <si>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</si>
  <si>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</si>
  <si>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</si>
  <si>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</si>
  <si>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</si>
  <si>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</si>
  <si>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</si>
  <si>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</si>
  <si>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</si>
  <si>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</si>
  <si>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</si>
  <si>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</si>
  <si>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</si>
  <si>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</si>
  <si>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</si>
  <si>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</si>
  <si>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</si>
  <si>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</si>
  <si>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</si>
  <si>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</si>
  <si>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</si>
  <si>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</si>
  <si>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</si>
  <si>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</si>
  <si>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</si>
  <si>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</si>
  <si>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</si>
  <si>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</si>
  <si>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</si>
  <si>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</si>
  <si>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</si>
  <si>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</si>
  <si>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</si>
  <si>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</si>
  <si>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</si>
  <si>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</si>
  <si>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</si>
  <si>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</si>
  <si>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</si>
  <si>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</si>
  <si>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</si>
  <si>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</si>
  <si>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</si>
  <si>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</si>
  <si>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</si>
  <si>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</si>
  <si>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</si>
  <si>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</si>
  <si>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</si>
  <si>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</si>
  <si>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</si>
  <si>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</si>
  <si>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</si>
  <si>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</si>
  <si>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</si>
  <si>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</si>
  <si>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</si>
  <si>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</si>
  <si>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</si>
  <si>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</si>
  <si>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</si>
  <si>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</si>
  <si>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</si>
  <si>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</si>
  <si>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</si>
  <si>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</si>
  <si>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</si>
  <si>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</si>
  <si>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</si>
  <si>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</si>
  <si>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</si>
  <si>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</si>
  <si>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</si>
  <si>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</si>
  <si>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</si>
  <si>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</si>
  <si>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</si>
  <si>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</si>
  <si>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</si>
  <si>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</si>
  <si>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</si>
  <si>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</si>
  <si>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</si>
  <si>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</si>
  <si>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</si>
  <si>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</si>
  <si>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</si>
  <si>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</si>
  <si>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</si>
  <si>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</si>
  <si>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</si>
  <si>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</si>
  <si>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</si>
  <si>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</si>
  <si>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</si>
  <si>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</si>
  <si>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</si>
  <si>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</si>
  <si>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</si>
  <si>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</si>
  <si>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</si>
  <si>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</si>
  <si>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</si>
  <si>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</si>
  <si>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</si>
  <si>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</si>
  <si>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</si>
  <si>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</si>
  <si>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</si>
  <si>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</si>
  <si>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</si>
  <si>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</si>
  <si>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</si>
  <si>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</si>
  <si>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</si>
  <si>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</si>
  <si>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</si>
  <si>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</si>
  <si>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</si>
  <si>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</si>
  <si>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</si>
  <si>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</si>
  <si>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</si>
  <si>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</si>
  <si>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</si>
  <si>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</si>
  <si>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</si>
  <si>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</si>
  <si>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</si>
  <si>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</si>
  <si>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</si>
  <si>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</si>
  <si>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</si>
  <si>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</si>
  <si>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</si>
  <si>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</si>
  <si>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</si>
  <si>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</si>
  <si>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</si>
  <si>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</si>
  <si>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</si>
  <si>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</si>
  <si>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</si>
  <si>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</si>
  <si>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</si>
  <si>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</si>
  <si>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</si>
  <si>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</si>
  <si>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</si>
  <si>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</si>
  <si>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</si>
  <si>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</si>
  <si>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</si>
  <si>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</si>
  <si>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</si>
  <si>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</si>
  <si>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</si>
  <si>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</si>
  <si>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</si>
  <si>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</si>
  <si>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</si>
  <si>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</si>
  <si>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</si>
  <si>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</si>
  <si>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</si>
  <si>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</si>
  <si>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</si>
  <si>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</si>
  <si>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</si>
  <si>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</si>
  <si>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</si>
  <si>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</si>
  <si>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</si>
  <si>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</si>
  <si>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</si>
  <si>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</si>
  <si>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</si>
  <si>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</si>
  <si>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</si>
  <si>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</si>
  <si>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</si>
  <si>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</si>
  <si>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</si>
  <si>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</si>
  <si>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</si>
  <si>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</si>
  <si>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</si>
  <si>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</si>
  <si>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</si>
  <si>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</si>
  <si>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</si>
  <si>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</si>
  <si>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</si>
  <si>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</si>
  <si>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</si>
  <si>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</si>
  <si>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</si>
  <si>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</si>
  <si>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</si>
  <si>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</si>
  <si>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</si>
  <si>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</si>
  <si>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</si>
  <si>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</si>
  <si>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</si>
  <si>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</si>
  <si>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</si>
  <si>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</si>
  <si>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</si>
  <si>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</si>
  <si>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</si>
  <si>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</si>
  <si>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</si>
  <si>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</si>
  <si>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</si>
  <si>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</si>
  <si>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</si>
  <si>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</si>
  <si>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</si>
  <si>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</si>
  <si>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</si>
  <si>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</si>
  <si>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</si>
  <si>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</si>
  <si>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</si>
  <si>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</si>
  <si>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</si>
  <si>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</si>
  <si>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</si>
  <si>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</si>
  <si>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</si>
  <si>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</si>
  <si>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</si>
  <si>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</si>
  <si>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</si>
  <si>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</si>
  <si>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</si>
  <si>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</si>
  <si>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</si>
  <si>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</si>
  <si>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</si>
  <si>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</si>
  <si>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</si>
  <si>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</si>
  <si>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</si>
  <si>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</si>
  <si>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</si>
  <si>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</si>
  <si>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</si>
  <si>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</si>
  <si>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</si>
  <si>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</si>
  <si>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</si>
  <si>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</si>
  <si>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</si>
  <si>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</si>
  <si>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</si>
  <si>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</si>
  <si>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</si>
  <si>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</si>
  <si>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</si>
  <si>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</si>
  <si>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</si>
  <si>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</si>
  <si>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</si>
  <si>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</si>
  <si>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</si>
  <si>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</si>
  <si>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</si>
  <si>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</si>
  <si>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</si>
  <si>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</si>
  <si>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</si>
  <si>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</si>
  <si>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</si>
  <si>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</si>
  <si>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</si>
  <si>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</si>
  <si>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</si>
  <si>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</si>
  <si>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</si>
  <si>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</si>
  <si>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</si>
  <si>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</si>
  <si>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</si>
  <si>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</si>
  <si>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</si>
  <si>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</si>
  <si>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</si>
  <si>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</si>
  <si>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</si>
  <si>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</si>
  <si>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</si>
  <si>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</si>
  <si>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</si>
  <si>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</si>
  <si>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</si>
  <si>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</si>
  <si>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</si>
  <si>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</si>
  <si>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</si>
  <si>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</si>
  <si>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</si>
  <si>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</si>
  <si>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</si>
  <si>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</si>
  <si>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</si>
  <si>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</si>
  <si>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</si>
  <si>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</si>
  <si>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</si>
  <si>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</si>
  <si>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</si>
  <si>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</si>
  <si>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</si>
  <si>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</si>
  <si>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</si>
  <si>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</si>
  <si>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</si>
  <si>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</si>
  <si>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</si>
  <si>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</si>
  <si>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</si>
  <si>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</si>
  <si>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</si>
  <si>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</si>
  <si>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</si>
  <si>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</si>
  <si>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</si>
  <si>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</si>
  <si>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</si>
  <si>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</si>
  <si>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</si>
  <si>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</si>
  <si>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</si>
  <si>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</si>
  <si>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</si>
  <si>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</si>
  <si>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</si>
  <si>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</si>
  <si>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</si>
  <si>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</si>
  <si>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</si>
  <si>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</si>
  <si>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</si>
  <si>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</si>
  <si>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</si>
  <si>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</si>
  <si>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</si>
  <si>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</si>
  <si>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</si>
  <si>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</si>
  <si>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</si>
  <si>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</si>
  <si>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</si>
  <si>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</si>
  <si>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</si>
  <si>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</si>
  <si>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</si>
  <si>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</si>
  <si>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</si>
  <si>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</si>
  <si>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</si>
  <si>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</si>
  <si>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</si>
  <si>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</si>
  <si>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</si>
  <si>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</si>
  <si>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</si>
  <si>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</si>
  <si>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</si>
  <si>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</si>
  <si>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</si>
  <si>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</si>
  <si>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</si>
  <si>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</si>
  <si>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</si>
  <si>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</si>
  <si>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</si>
  <si>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</si>
  <si>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</si>
  <si>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</si>
  <si>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</si>
  <si>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</si>
  <si>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</si>
  <si>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</si>
  <si>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</si>
  <si>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</si>
  <si>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</si>
  <si>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</si>
  <si>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</si>
  <si>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</si>
  <si>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</si>
  <si>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</si>
  <si>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</si>
  <si>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</si>
  <si>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</si>
  <si>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</si>
  <si>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</si>
  <si>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</si>
  <si>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</si>
  <si>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</si>
  <si>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</si>
  <si>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</si>
  <si>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</si>
  <si>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</si>
  <si>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</si>
  <si>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</si>
  <si>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</si>
  <si>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</si>
  <si>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</si>
  <si>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</si>
  <si>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</si>
  <si>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</si>
  <si>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</si>
  <si>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</si>
  <si>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</si>
  <si>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</si>
  <si>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</si>
  <si>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</si>
  <si>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</si>
  <si>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</si>
  <si>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</si>
  <si>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</si>
  <si>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</si>
  <si>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</si>
  <si>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</si>
  <si>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</si>
  <si>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</si>
  <si>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</si>
  <si>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</si>
  <si>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</si>
  <si>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</si>
  <si>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</si>
  <si>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</si>
  <si>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</si>
  <si>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</si>
  <si>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</si>
  <si>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</si>
  <si>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</si>
  <si>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</si>
  <si>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</si>
  <si>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</si>
  <si>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</si>
  <si>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</si>
  <si>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</si>
  <si>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</si>
  <si>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</si>
  <si>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</si>
  <si>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</si>
  <si>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</si>
  <si>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</si>
  <si>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</si>
  <si>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</si>
  <si>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</si>
  <si>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</si>
  <si>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</si>
  <si>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</si>
  <si>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</si>
  <si>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</si>
  <si>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</si>
  <si>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</si>
  <si>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</si>
  <si>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</si>
  <si>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</si>
  <si>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</si>
  <si>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</si>
  <si>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</si>
  <si>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</si>
  <si>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</si>
  <si>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</si>
  <si>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</si>
  <si>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</si>
  <si>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</si>
  <si>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</si>
  <si>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</si>
  <si>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</si>
  <si>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</si>
  <si>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</si>
  <si>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</si>
  <si>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</si>
  <si>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</si>
  <si>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</si>
  <si>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</si>
  <si>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</si>
  <si>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</si>
  <si>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</si>
  <si>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</si>
  <si>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</si>
  <si>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</si>
  <si>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</si>
  <si>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</si>
  <si>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</si>
  <si>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</si>
  <si>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</si>
  <si>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</si>
  <si>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</si>
  <si>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</si>
  <si>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</si>
  <si>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</si>
  <si>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</si>
  <si>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</si>
  <si>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</si>
  <si>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</si>
  <si>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</si>
  <si>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</si>
  <si>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</si>
  <si>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</si>
  <si>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</si>
  <si>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</si>
  <si>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</si>
  <si>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</si>
  <si>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</si>
  <si>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</si>
  <si>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</si>
  <si>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</si>
  <si>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</si>
  <si>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</si>
  <si>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</si>
  <si>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</si>
  <si>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</si>
  <si>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</si>
  <si>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</si>
  <si>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</si>
  <si>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</si>
  <si>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</si>
  <si>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</si>
  <si>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</si>
  <si>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</si>
  <si>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</si>
  <si>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</si>
  <si>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</si>
  <si>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</si>
  <si>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</si>
  <si>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</si>
  <si>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</si>
  <si>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</si>
  <si>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</si>
  <si>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</si>
  <si>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</si>
  <si>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</si>
  <si>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</si>
  <si>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</si>
  <si>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</si>
  <si>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</si>
  <si>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</si>
  <si>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</si>
  <si>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</si>
  <si>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</si>
  <si>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</si>
  <si>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</si>
  <si>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</si>
  <si>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</si>
  <si>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</si>
  <si>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</si>
  <si>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</si>
  <si>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</si>
  <si>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</si>
  <si>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</si>
  <si>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</si>
  <si>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</si>
  <si>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</si>
  <si>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</si>
  <si>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</si>
  <si>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</si>
  <si>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</si>
  <si>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</si>
  <si>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</si>
  <si>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</si>
  <si>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</si>
  <si>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</si>
  <si>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</si>
  <si>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</si>
  <si>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</si>
  <si>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</si>
  <si>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</si>
  <si>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</si>
  <si>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</si>
  <si>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</si>
  <si>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</si>
  <si>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</si>
  <si>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</si>
  <si>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</si>
  <si>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</si>
  <si>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</si>
  <si>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</si>
  <si>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</si>
  <si>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</si>
  <si>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</si>
  <si>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</si>
  <si>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</si>
  <si>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</si>
  <si>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</si>
  <si>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</si>
  <si>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</si>
  <si>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</si>
  <si>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</si>
  <si>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</si>
  <si>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</si>
  <si>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</si>
  <si>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</si>
  <si>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</si>
  <si>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</si>
  <si>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</si>
  <si>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</si>
  <si>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</si>
  <si>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</si>
  <si>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</si>
  <si>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</si>
  <si>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</si>
  <si>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</si>
  <si>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</si>
  <si>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</si>
  <si>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</si>
  <si>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</si>
  <si>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</si>
  <si>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</si>
  <si>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</si>
  <si>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</si>
  <si>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</si>
  <si>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</si>
  <si>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</si>
  <si>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</si>
  <si>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</si>
  <si>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</si>
  <si>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</si>
  <si>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</si>
  <si>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</si>
  <si>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</si>
  <si>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</si>
  <si>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</si>
  <si>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</si>
  <si>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</si>
  <si>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</si>
  <si>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</si>
  <si>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</si>
  <si>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</si>
  <si>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</si>
  <si>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</si>
  <si>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</si>
  <si>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</si>
  <si>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</si>
  <si>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</si>
  <si>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</si>
  <si>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</si>
  <si>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</si>
  <si>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</si>
  <si>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</si>
  <si>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</si>
  <si>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</si>
  <si>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</si>
  <si>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</si>
  <si>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</si>
  <si>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</si>
  <si>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</si>
  <si>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</si>
  <si>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</si>
  <si>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</si>
  <si>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</si>
  <si>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</si>
  <si>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</si>
  <si>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</si>
  <si>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</si>
  <si>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</si>
  <si>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</si>
  <si>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</si>
  <si>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</si>
  <si>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</si>
  <si>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</si>
  <si>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</si>
  <si>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</si>
  <si>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</si>
  <si>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</si>
  <si>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</si>
  <si>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</si>
  <si>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</si>
  <si>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</si>
  <si>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</si>
  <si>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</si>
  <si>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</si>
  <si>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</si>
  <si>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</si>
  <si>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</si>
  <si>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</si>
  <si>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</si>
  <si>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</si>
  <si>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</si>
  <si>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</si>
  <si>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</si>
  <si>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</si>
  <si>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</si>
  <si>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</si>
  <si>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</si>
  <si>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</si>
  <si>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</si>
  <si>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</si>
  <si>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</si>
  <si>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</si>
  <si>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</si>
  <si>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</si>
  <si>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</si>
  <si>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</si>
  <si>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</si>
  <si>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</si>
  <si>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</si>
  <si>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</si>
  <si>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</si>
  <si>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</si>
  <si>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</si>
  <si>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</si>
  <si>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</si>
  <si>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</si>
  <si>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</si>
  <si>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</si>
  <si>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</si>
  <si>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</si>
  <si>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</si>
  <si>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</si>
  <si>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</si>
  <si>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</si>
  <si>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</si>
  <si>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</si>
  <si>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</si>
  <si>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</si>
  <si>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</si>
  <si>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</si>
  <si>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</si>
  <si>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</si>
  <si>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</si>
  <si>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</si>
  <si>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</si>
  <si>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</si>
  <si>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</si>
  <si>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</si>
  <si>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</si>
  <si>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</si>
  <si>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</si>
  <si>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</si>
  <si>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</si>
  <si>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</si>
  <si>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</si>
  <si>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</si>
  <si>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</si>
  <si>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</si>
  <si>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</si>
  <si>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</si>
  <si>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</si>
  <si>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</si>
  <si>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</si>
  <si>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</si>
  <si>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</si>
  <si>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</si>
  <si>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</si>
  <si>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</si>
  <si>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</si>
  <si>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</si>
  <si>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</si>
  <si>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</si>
  <si>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</si>
  <si>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</si>
  <si>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</si>
  <si>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</si>
  <si>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</si>
  <si>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</si>
  <si>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</si>
  <si>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</si>
  <si>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</si>
  <si>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</si>
  <si>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</si>
  <si>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</si>
  <si>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</si>
  <si>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</si>
  <si>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</si>
  <si>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</si>
  <si>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</si>
  <si>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</si>
  <si>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</si>
  <si>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</si>
  <si>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</si>
  <si>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</si>
  <si>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</si>
  <si>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</si>
  <si>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</si>
  <si>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</si>
  <si>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</si>
  <si>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</si>
  <si>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</si>
  <si>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</si>
  <si>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</si>
  <si>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</si>
  <si>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</si>
  <si>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</si>
  <si>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</si>
  <si>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</si>
  <si>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</si>
  <si>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</si>
  <si>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</si>
  <si>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</si>
  <si>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</si>
  <si>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</si>
  <si>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</si>
  <si>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</si>
  <si>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</si>
  <si>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</si>
  <si>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</si>
  <si>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</si>
  <si>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</si>
  <si>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</si>
  <si>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</si>
  <si>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</si>
  <si>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</si>
  <si>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</si>
  <si>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</si>
  <si>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</si>
  <si>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</si>
  <si>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</si>
  <si>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</si>
  <si>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</si>
  <si>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</si>
  <si>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</si>
  <si>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</si>
  <si>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</si>
  <si>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</si>
  <si>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</si>
  <si>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</si>
  <si>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</si>
  <si>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</si>
  <si>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</si>
  <si>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</si>
  <si>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</si>
  <si>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</si>
  <si>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</si>
  <si>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</si>
  <si>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</si>
  <si>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</si>
  <si>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</si>
  <si>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</si>
  <si>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</si>
  <si>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</si>
  <si>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</si>
  <si>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</si>
  <si>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</si>
  <si>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</si>
  <si>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</si>
  <si>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</si>
  <si>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</si>
  <si>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</si>
  <si>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</si>
  <si>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</si>
  <si>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</si>
  <si>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</si>
  <si>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</si>
  <si>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</si>
  <si>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</si>
  <si>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</si>
  <si>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</si>
  <si>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</si>
  <si>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</si>
  <si>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</si>
  <si>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</si>
  <si>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</si>
  <si>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</si>
  <si>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</si>
  <si>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</si>
  <si>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</si>
  <si>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</si>
  <si>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</si>
  <si>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</si>
  <si>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</si>
  <si>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</si>
  <si>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</si>
  <si>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</si>
  <si>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</si>
  <si>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</si>
  <si>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</si>
  <si>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</si>
  <si>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</si>
  <si>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</si>
  <si>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</si>
  <si>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</si>
  <si>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</si>
  <si>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</si>
  <si>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</si>
  <si>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</si>
  <si>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</si>
  <si>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</si>
  <si>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</si>
  <si>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</si>
  <si>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</si>
  <si>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</si>
  <si>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</si>
  <si>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</si>
  <si>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</si>
  <si>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</si>
  <si>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</si>
  <si>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</si>
  <si>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</si>
  <si>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</si>
  <si>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</si>
  <si>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</si>
  <si>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</si>
  <si>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</si>
  <si>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</si>
  <si>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</si>
  <si>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</si>
  <si>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</si>
  <si>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</si>
  <si>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</si>
  <si>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</si>
  <si>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</si>
  <si>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</si>
  <si>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</si>
  <si>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</si>
  <si>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</si>
  <si>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</si>
  <si>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</si>
  <si>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</si>
  <si>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</si>
  <si>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</si>
  <si>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</si>
  <si>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</si>
  <si>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</si>
  <si>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</si>
  <si>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</si>
  <si>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</si>
  <si>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</si>
  <si>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</si>
  <si>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</si>
  <si>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</si>
  <si>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</si>
  <si>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</si>
  <si>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</si>
  <si>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</si>
  <si>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</si>
  <si>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</si>
  <si>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</si>
  <si>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</si>
  <si>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</si>
  <si>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</si>
  <si>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</si>
  <si>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</si>
  <si>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</si>
  <si>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</si>
  <si>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</si>
  <si>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</si>
  <si>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</si>
  <si>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</si>
  <si>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</si>
  <si>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</si>
  <si>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</si>
  <si>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</si>
  <si>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</si>
  <si>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</si>
  <si>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</si>
  <si>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</si>
  <si>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</si>
  <si>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</si>
  <si>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</si>
  <si>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</si>
  <si>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</si>
  <si>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</si>
  <si>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</si>
  <si>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</si>
  <si>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</si>
  <si>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</si>
  <si>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</si>
  <si>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</si>
  <si>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</si>
  <si>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</si>
  <si>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</si>
  <si>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</si>
  <si>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</si>
  <si>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</si>
  <si>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</si>
  <si>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</si>
  <si>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</si>
  <si>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</si>
  <si>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</si>
  <si>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</si>
  <si>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</si>
  <si>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</si>
  <si>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</si>
  <si>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</si>
  <si>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</si>
  <si>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</si>
  <si>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</si>
  <si>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</si>
  <si>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</si>
  <si>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</si>
  <si>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</si>
  <si>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</si>
  <si>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</si>
  <si>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</si>
  <si>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</si>
  <si>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</si>
  <si>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</si>
  <si>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</si>
  <si>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</si>
  <si>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</si>
  <si>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</si>
  <si>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</si>
  <si>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</si>
  <si>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</si>
  <si>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</si>
  <si>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</si>
  <si>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</si>
  <si>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</si>
  <si>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</si>
  <si>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</si>
  <si>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</si>
  <si>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</si>
  <si>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</si>
  <si>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</si>
  <si>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</si>
  <si>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</si>
  <si>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</si>
  <si>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</si>
  <si>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</si>
  <si>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</si>
  <si>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</si>
  <si>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</si>
  <si>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</si>
  <si>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</si>
  <si>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</si>
  <si>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</si>
  <si>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</si>
  <si>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</si>
  <si>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</si>
  <si>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</si>
  <si>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</si>
  <si>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</si>
  <si>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</si>
  <si>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</si>
  <si>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</si>
  <si>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</si>
  <si>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</si>
  <si>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</si>
  <si>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</si>
  <si>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</si>
  <si>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</si>
  <si>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</si>
  <si>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</si>
  <si>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</si>
  <si>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</si>
  <si>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</si>
  <si>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</si>
  <si>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</si>
  <si>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</si>
  <si>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</si>
  <si>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</si>
  <si>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</si>
  <si>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</si>
  <si>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</si>
  <si>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</si>
  <si>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</si>
  <si>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</si>
  <si>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</si>
  <si>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</si>
  <si>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</si>
  <si>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</si>
  <si>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</si>
  <si>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</si>
  <si>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</si>
  <si>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</si>
  <si>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</si>
  <si>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</si>
  <si>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</si>
  <si>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</si>
  <si>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</si>
  <si>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</si>
  <si>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</si>
  <si>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</si>
  <si>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</si>
  <si>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</si>
  <si>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</si>
  <si>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</si>
  <si>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</si>
  <si>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</si>
  <si>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</si>
  <si>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</si>
  <si>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</si>
  <si>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</si>
  <si>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District Heat CHP</t>
  </si>
  <si>
    <t>Use CHP for District Heat</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</si>
  <si>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</si>
  <si>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</si>
  <si>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</si>
  <si>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</si>
  <si>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</si>
  <si>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</si>
  <si>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</si>
  <si>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</si>
  <si>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</si>
  <si>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</si>
  <si>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</si>
  <si>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</si>
  <si>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</si>
  <si>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</si>
  <si>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</si>
  <si>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</si>
  <si>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</si>
  <si>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</si>
  <si>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</si>
  <si>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</si>
  <si>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</si>
  <si>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</si>
  <si>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</si>
  <si>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</si>
  <si>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</si>
  <si>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</si>
  <si>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</si>
  <si>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</si>
  <si>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</si>
  <si>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</si>
  <si>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</si>
  <si>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</si>
  <si>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</si>
  <si>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</si>
  <si>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</si>
  <si>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</si>
  <si>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</si>
  <si>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</si>
  <si>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</si>
  <si>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</si>
  <si>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</si>
  <si>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</si>
  <si>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</si>
  <si>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</si>
  <si>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</si>
  <si>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</si>
  <si>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</si>
  <si>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</si>
  <si>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</si>
  <si>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</si>
  <si>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</si>
  <si>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</si>
  <si>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</si>
  <si>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</si>
  <si>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</si>
  <si>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</si>
  <si>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</si>
  <si>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</si>
  <si>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</si>
  <si>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</si>
  <si>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</si>
  <si>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</si>
  <si>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</si>
  <si>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</si>
  <si>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</si>
  <si>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</si>
  <si>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</si>
  <si>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</si>
  <si>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</si>
  <si>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</si>
  <si>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</si>
  <si>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</si>
  <si>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</si>
  <si>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</si>
  <si>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</si>
  <si>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</si>
  <si>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</si>
  <si>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</si>
  <si>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</si>
  <si>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</si>
  <si>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</si>
  <si>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</si>
  <si>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</si>
  <si>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</si>
  <si>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</si>
  <si>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</si>
  <si>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</si>
  <si>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</si>
  <si>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</si>
  <si>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</si>
  <si>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</si>
  <si>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</si>
  <si>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</si>
  <si>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</si>
  <si>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</si>
  <si>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</si>
  <si>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</si>
  <si>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</si>
  <si>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</si>
  <si>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</si>
  <si>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</si>
  <si>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</si>
  <si>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</si>
  <si>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</si>
  <si>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</si>
  <si>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</si>
  <si>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</si>
  <si>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</si>
  <si>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</si>
  <si>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</si>
  <si>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</si>
  <si>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</si>
  <si>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</si>
  <si>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</si>
  <si>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</si>
  <si>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</si>
  <si>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</si>
  <si>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</si>
  <si>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</si>
  <si>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</si>
  <si>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</si>
  <si>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</si>
  <si>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</si>
  <si>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</si>
  <si>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</si>
  <si>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</si>
  <si>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</si>
  <si>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</si>
  <si>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</si>
  <si>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</si>
  <si>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</si>
  <si>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</si>
  <si>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</si>
  <si>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</si>
  <si>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</si>
  <si>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</si>
  <si>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</si>
  <si>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</si>
  <si>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</si>
  <si>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</si>
  <si>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</si>
  <si>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</si>
  <si>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</si>
  <si>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</si>
  <si>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</si>
  <si>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</si>
  <si>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</si>
  <si>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</si>
  <si>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</si>
  <si>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</si>
  <si>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</si>
  <si>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</si>
  <si>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</si>
  <si>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</si>
  <si>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</si>
  <si>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</si>
  <si>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</si>
  <si>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</si>
  <si>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</si>
  <si>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</si>
  <si>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</si>
  <si>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</si>
  <si>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</si>
  <si>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</si>
  <si>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</si>
  <si>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</si>
  <si>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</si>
  <si>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</si>
  <si>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</si>
  <si>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</si>
  <si>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</si>
  <si>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</si>
  <si>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</si>
  <si>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</si>
  <si>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</si>
  <si>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</si>
  <si>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</si>
  <si>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</si>
  <si>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</si>
  <si>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</si>
  <si>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</si>
  <si>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</si>
  <si>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</si>
  <si>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</si>
  <si>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</si>
  <si>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</si>
  <si>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</si>
  <si>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</si>
  <si>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</si>
  <si>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</si>
  <si>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</si>
  <si>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</si>
  <si>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</si>
  <si>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</si>
  <si>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</si>
  <si>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</si>
  <si>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</si>
  <si>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</si>
  <si>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</si>
  <si>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</si>
  <si>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</si>
  <si>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</si>
  <si>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</si>
  <si>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</si>
  <si>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</si>
  <si>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</si>
  <si>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</si>
  <si>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</si>
  <si>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</si>
  <si>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</si>
  <si>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</si>
  <si>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</si>
  <si>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</si>
  <si>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</si>
  <si>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</si>
  <si>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</si>
  <si>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</si>
  <si>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</si>
  <si>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</si>
  <si>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</si>
  <si>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</si>
  <si>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</si>
  <si>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</si>
  <si>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</si>
  <si>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</si>
  <si>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</si>
  <si>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</si>
  <si>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</si>
  <si>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</si>
  <si>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</si>
  <si>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</si>
  <si>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</si>
  <si>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</si>
  <si>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</si>
  <si>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</si>
  <si>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</si>
  <si>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</si>
  <si>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</si>
  <si>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</si>
  <si>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</si>
  <si>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</si>
  <si>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</si>
  <si>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</si>
  <si>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</si>
  <si>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</si>
  <si>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</si>
  <si>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</si>
  <si>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</si>
  <si>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</si>
  <si>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</si>
  <si>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</si>
  <si>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</si>
  <si>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</si>
  <si>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</si>
  <si>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</si>
  <si>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</si>
  <si>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</si>
  <si>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</si>
  <si>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</si>
  <si>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</si>
  <si>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</si>
  <si>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</si>
  <si>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</si>
  <si>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</si>
  <si>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</si>
  <si>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</si>
  <si>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</si>
  <si>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</si>
  <si>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</si>
  <si>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</si>
  <si>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</si>
  <si>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</si>
  <si>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</si>
  <si>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</si>
  <si>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</si>
  <si>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</si>
  <si>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</si>
  <si>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</si>
  <si>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</si>
  <si>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</si>
  <si>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</si>
  <si>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</si>
  <si>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</si>
  <si>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</si>
  <si>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</si>
  <si>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</si>
  <si>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</si>
  <si>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</si>
  <si>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</si>
  <si>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</si>
  <si>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</si>
  <si>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</si>
  <si>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</si>
  <si>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</si>
  <si>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</si>
  <si>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</si>
  <si>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</si>
  <si>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</si>
  <si>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</si>
  <si>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</si>
  <si>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</si>
  <si>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</si>
  <si>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</si>
  <si>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</si>
  <si>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</si>
  <si>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</si>
  <si>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</si>
  <si>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</si>
  <si>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</si>
  <si>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</si>
  <si>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</si>
  <si>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</si>
  <si>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</si>
  <si>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</si>
  <si>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</si>
  <si>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</si>
  <si>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</si>
  <si>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</si>
  <si>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</si>
  <si>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</si>
  <si>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</si>
  <si>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</si>
  <si>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</si>
  <si>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</si>
  <si>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</si>
  <si>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</si>
  <si>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</si>
  <si>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</si>
  <si>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</si>
  <si>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</si>
  <si>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</si>
  <si>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</si>
  <si>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</si>
  <si>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</si>
  <si>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</si>
  <si>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</si>
  <si>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</si>
  <si>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</si>
  <si>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</si>
  <si>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</si>
  <si>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</si>
  <si>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</si>
  <si>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</si>
  <si>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</si>
  <si>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</si>
  <si>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</si>
  <si>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</si>
  <si>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</si>
  <si>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</si>
  <si>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</si>
  <si>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</si>
  <si>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</si>
  <si>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</si>
  <si>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</si>
  <si>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</si>
  <si>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</si>
  <si>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</si>
  <si>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</si>
  <si>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</si>
  <si>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</si>
  <si>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</si>
  <si>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</si>
  <si>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</si>
  <si>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</si>
  <si>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</si>
  <si>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</si>
  <si>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</si>
  <si>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</si>
  <si>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</si>
  <si>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</si>
  <si>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</si>
  <si>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</si>
  <si>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</si>
  <si>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</si>
  <si>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</si>
  <si>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</si>
  <si>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</si>
  <si>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</si>
  <si>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</si>
  <si>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</si>
  <si>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</si>
  <si>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</si>
  <si>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</si>
  <si>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</si>
  <si>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</si>
  <si>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</si>
  <si>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</si>
  <si>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</si>
  <si>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</si>
  <si>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</si>
  <si>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</si>
  <si>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</si>
  <si>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</si>
  <si>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</si>
  <si>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</si>
  <si>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</si>
  <si>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</si>
  <si>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</si>
  <si>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</si>
  <si>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</si>
  <si>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</si>
  <si>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</si>
  <si>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</si>
  <si>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</si>
  <si>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</si>
  <si>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</si>
  <si>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</si>
  <si>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</si>
  <si>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Respiratory ER Visits</t>
  </si>
  <si>
    <t>Avoided Minor Restricted Activity Days</t>
  </si>
  <si>
    <t>Output Avoided Premature Mortality</t>
  </si>
  <si>
    <t>Output Avoided Lost Workdays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</si>
  <si>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</si>
  <si>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</si>
  <si>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</si>
  <si>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</si>
  <si>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</si>
  <si>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</si>
  <si>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</si>
  <si>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</si>
  <si>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</si>
  <si>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</si>
  <si>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</si>
  <si>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</si>
  <si>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</si>
  <si>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</si>
  <si>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</si>
  <si>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</si>
  <si>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</si>
  <si>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</si>
  <si>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</si>
  <si>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</si>
  <si>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</si>
  <si>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</si>
  <si>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</si>
  <si>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</si>
  <si>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</si>
  <si>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</si>
  <si>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</si>
  <si>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</si>
  <si>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</si>
  <si>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</si>
  <si>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</si>
  <si>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</si>
  <si>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</si>
  <si>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</si>
  <si>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</si>
  <si>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</si>
  <si>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</si>
  <si>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</si>
  <si>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</si>
  <si>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</si>
  <si>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</si>
  <si>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</si>
  <si>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</si>
  <si>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</si>
  <si>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</si>
  <si>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</si>
  <si>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</si>
  <si>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</si>
  <si>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</si>
  <si>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</si>
  <si>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</si>
  <si>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</si>
  <si>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</si>
  <si>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</si>
  <si>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</si>
  <si>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</si>
  <si>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</si>
  <si>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</si>
  <si>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</si>
  <si>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</si>
  <si>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</si>
  <si>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</si>
  <si>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</si>
  <si>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</si>
  <si>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</si>
  <si>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</si>
  <si>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</si>
  <si>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</si>
  <si>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</si>
  <si>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</si>
  <si>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</si>
  <si>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</si>
  <si>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</si>
  <si>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</si>
  <si>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</si>
  <si>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</si>
  <si>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</si>
  <si>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</si>
  <si>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</si>
  <si>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</si>
  <si>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</si>
  <si>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</si>
  <si>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</si>
  <si>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</si>
  <si>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</si>
  <si>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</si>
  <si>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</si>
  <si>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</si>
  <si>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</si>
  <si>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</si>
  <si>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</si>
  <si>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</si>
  <si>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</si>
  <si>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</si>
  <si>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</si>
  <si>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</si>
  <si>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</si>
  <si>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</si>
  <si>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</si>
  <si>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</si>
  <si>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</si>
  <si>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</si>
  <si>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</si>
  <si>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</si>
  <si>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</si>
  <si>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</si>
  <si>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</si>
  <si>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</si>
  <si>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</si>
  <si>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</si>
  <si>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</si>
  <si>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</si>
  <si>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</si>
  <si>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</si>
  <si>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</si>
  <si>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</si>
  <si>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</si>
  <si>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</si>
  <si>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</si>
  <si>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</si>
  <si>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</si>
  <si>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</si>
  <si>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</si>
  <si>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</si>
  <si>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</si>
  <si>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</si>
  <si>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</si>
  <si>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</si>
  <si>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</si>
  <si>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</si>
  <si>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</si>
  <si>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</si>
  <si>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</si>
  <si>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</si>
  <si>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</si>
  <si>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</si>
  <si>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</si>
  <si>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</si>
  <si>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</si>
  <si>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</si>
  <si>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</si>
  <si>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</si>
  <si>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</si>
  <si>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</si>
  <si>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</si>
  <si>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</si>
  <si>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</si>
  <si>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</si>
  <si>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</si>
  <si>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</si>
  <si>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</si>
  <si>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</si>
  <si>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</si>
  <si>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</si>
  <si>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</si>
  <si>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</si>
  <si>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</si>
  <si>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</si>
  <si>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</si>
  <si>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</si>
  <si>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</si>
  <si>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</si>
  <si>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</si>
  <si>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</si>
  <si>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</si>
  <si>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</si>
  <si>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</si>
  <si>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</si>
  <si>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</si>
  <si>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</si>
  <si>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</si>
  <si>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</si>
  <si>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</si>
  <si>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</si>
  <si>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</si>
  <si>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</si>
  <si>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</si>
  <si>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</si>
  <si>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</si>
  <si>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</si>
  <si>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</si>
  <si>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</si>
  <si>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</si>
  <si>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</si>
  <si>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</si>
  <si>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</si>
  <si>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</si>
  <si>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</si>
  <si>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</si>
  <si>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</si>
  <si>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</si>
  <si>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</si>
  <si>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</si>
  <si>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</si>
  <si>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</si>
  <si>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</si>
  <si>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</si>
  <si>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</si>
  <si>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</si>
  <si>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</si>
  <si>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</si>
  <si>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</si>
  <si>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</si>
  <si>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</si>
  <si>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</si>
  <si>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</si>
  <si>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</si>
  <si>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</si>
  <si>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</si>
  <si>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</si>
  <si>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</si>
  <si>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</si>
  <si>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</si>
  <si>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</si>
  <si>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</si>
  <si>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</si>
  <si>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</si>
  <si>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</si>
  <si>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</si>
  <si>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</si>
  <si>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</si>
  <si>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</si>
  <si>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</si>
  <si>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</si>
  <si>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</si>
  <si>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</si>
  <si>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</si>
  <si>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</si>
  <si>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</si>
  <si>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</si>
  <si>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</si>
  <si>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</si>
  <si>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</si>
  <si>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</si>
  <si>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</si>
  <si>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</si>
  <si>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</si>
  <si>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</si>
  <si>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</si>
  <si>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</si>
  <si>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</si>
  <si>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</si>
  <si>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</si>
  <si>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</si>
  <si>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</si>
  <si>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</si>
  <si>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</si>
  <si>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</si>
  <si>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</si>
  <si>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</si>
  <si>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</si>
  <si>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</si>
  <si>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</si>
  <si>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</si>
  <si>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</si>
  <si>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</si>
  <si>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</si>
  <si>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</si>
  <si>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</si>
  <si>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</si>
  <si>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</si>
  <si>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</si>
  <si>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</si>
  <si>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</si>
  <si>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</si>
  <si>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</si>
  <si>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</si>
  <si>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</si>
  <si>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</si>
  <si>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</si>
  <si>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</si>
  <si>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</si>
  <si>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</si>
  <si>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</si>
  <si>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</si>
  <si>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</si>
  <si>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</si>
  <si>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</si>
  <si>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</si>
  <si>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</si>
  <si>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</si>
  <si>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</si>
  <si>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</si>
  <si>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</si>
  <si>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</si>
  <si>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</si>
  <si>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</si>
  <si>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</si>
  <si>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</si>
  <si>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</si>
  <si>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</si>
  <si>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</si>
  <si>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</si>
  <si>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</si>
  <si>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</si>
  <si>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</si>
  <si>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</si>
  <si>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</si>
  <si>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</si>
  <si>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</si>
  <si>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</si>
  <si>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</si>
  <si>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</si>
  <si>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</si>
  <si>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</si>
  <si>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</si>
  <si>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</si>
  <si>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</si>
  <si>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</si>
  <si>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</si>
  <si>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</si>
  <si>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</si>
  <si>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</si>
  <si>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</si>
  <si>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</si>
  <si>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</si>
  <si>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</si>
  <si>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</si>
  <si>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</si>
  <si>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</si>
  <si>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</si>
  <si>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</si>
  <si>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</si>
  <si>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</si>
  <si>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</si>
  <si>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</si>
  <si>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</si>
  <si>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</si>
  <si>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</si>
  <si>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</si>
  <si>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</si>
  <si>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</si>
  <si>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</si>
  <si>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</si>
  <si>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</si>
  <si>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</si>
  <si>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</si>
  <si>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</si>
  <si>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</si>
  <si>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</si>
  <si>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</si>
  <si>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</si>
  <si>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</si>
  <si>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</si>
  <si>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</si>
  <si>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</si>
  <si>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</si>
  <si>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</si>
  <si>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</si>
  <si>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</si>
  <si>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</si>
  <si>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</si>
  <si>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</si>
  <si>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</si>
  <si>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</si>
  <si>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</si>
  <si>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</si>
  <si>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</si>
  <si>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</si>
  <si>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</si>
  <si>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</si>
  <si>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</si>
  <si>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</si>
  <si>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</si>
  <si>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</si>
  <si>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</si>
  <si>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</si>
  <si>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</si>
  <si>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</si>
  <si>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</si>
  <si>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</si>
  <si>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</si>
  <si>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</si>
  <si>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</si>
  <si>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</si>
  <si>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</si>
  <si>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</si>
  <si>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</si>
  <si>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</si>
  <si>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</si>
  <si>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</si>
  <si>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</si>
  <si>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</si>
  <si>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</si>
  <si>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</si>
  <si>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</si>
  <si>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</si>
  <si>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</si>
  <si>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</si>
  <si>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</si>
  <si>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</si>
  <si>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</si>
  <si>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</si>
  <si>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</si>
  <si>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</si>
  <si>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</si>
  <si>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</si>
  <si>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</si>
  <si>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</si>
  <si>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</si>
  <si>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</si>
  <si>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</si>
  <si>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</si>
  <si>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</si>
  <si>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</si>
  <si>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</si>
  <si>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</si>
  <si>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</si>
  <si>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</si>
  <si>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</si>
  <si>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</si>
  <si>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</si>
  <si>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</si>
  <si>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</si>
  <si>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</si>
  <si>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</si>
  <si>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</si>
  <si>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</si>
  <si>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</si>
  <si>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</si>
  <si>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</si>
  <si>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</si>
  <si>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</si>
  <si>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</si>
  <si>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</si>
  <si>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</si>
  <si>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</si>
  <si>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</si>
  <si>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</si>
  <si>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</si>
  <si>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</si>
  <si>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</si>
  <si>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</si>
  <si>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</si>
  <si>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</si>
  <si>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</si>
  <si>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</si>
  <si>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</si>
  <si>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</si>
  <si>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</si>
  <si>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</si>
  <si>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</si>
  <si>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</si>
  <si>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</si>
  <si>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</si>
  <si>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</si>
  <si>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</si>
  <si>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</si>
  <si>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</si>
  <si>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</si>
  <si>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</si>
  <si>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</si>
  <si>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</si>
  <si>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</si>
  <si>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</si>
  <si>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</si>
  <si>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</si>
  <si>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</si>
  <si>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</si>
  <si>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</si>
  <si>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</si>
  <si>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</si>
  <si>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</si>
  <si>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</si>
  <si>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</si>
  <si>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</si>
  <si>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</si>
  <si>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</si>
  <si>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</si>
  <si>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</si>
  <si>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</si>
  <si>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</si>
  <si>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</si>
  <si>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</si>
  <si>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</si>
  <si>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</si>
  <si>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</si>
  <si>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</si>
  <si>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</si>
  <si>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</si>
  <si>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</si>
  <si>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</si>
  <si>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</si>
  <si>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</si>
  <si>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</si>
  <si>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</si>
  <si>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</si>
  <si>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</si>
  <si>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</si>
  <si>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</si>
  <si>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</si>
  <si>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</si>
  <si>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</si>
  <si>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</si>
  <si>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</si>
  <si>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</si>
  <si>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</si>
  <si>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</si>
  <si>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</si>
  <si>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</si>
  <si>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</si>
  <si>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</si>
  <si>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</si>
  <si>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</si>
  <si>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</si>
  <si>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</si>
  <si>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</si>
  <si>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</si>
  <si>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</si>
  <si>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</si>
  <si>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</si>
  <si>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</si>
  <si>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</si>
  <si>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</si>
  <si>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</si>
  <si>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</si>
  <si>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</si>
  <si>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</si>
  <si>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</si>
  <si>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</si>
  <si>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</si>
  <si>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</si>
  <si>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</si>
  <si>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</si>
  <si>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</si>
  <si>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</si>
  <si>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</si>
  <si>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</si>
  <si>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</si>
  <si>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</si>
  <si>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</si>
  <si>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</si>
  <si>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</si>
  <si>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</si>
  <si>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</si>
  <si>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</si>
  <si>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</si>
  <si>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</si>
  <si>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</si>
  <si>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</si>
  <si>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</si>
  <si>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</si>
  <si>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</si>
  <si>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</si>
  <si>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</si>
  <si>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</si>
  <si>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</si>
  <si>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</si>
  <si>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</si>
  <si>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</si>
  <si>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</si>
  <si>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</si>
  <si>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</si>
  <si>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</si>
  <si>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</si>
  <si>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</si>
  <si>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</si>
  <si>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</si>
  <si>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</si>
  <si>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</si>
  <si>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</si>
  <si>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</si>
  <si>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</si>
  <si>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</si>
  <si>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</si>
  <si>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</si>
  <si>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</si>
  <si>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</si>
  <si>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</si>
  <si>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</si>
  <si>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</si>
  <si>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</si>
  <si>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</si>
  <si>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</si>
  <si>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</si>
  <si>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</si>
  <si>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</si>
  <si>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</si>
  <si>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</si>
  <si>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</si>
  <si>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</si>
  <si>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</si>
  <si>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</si>
  <si>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</si>
  <si>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</si>
  <si>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</si>
  <si>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</si>
  <si>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</si>
  <si>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</si>
  <si>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</si>
  <si>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</si>
  <si>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</si>
  <si>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</si>
  <si>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</si>
  <si>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</si>
  <si>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</si>
  <si>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</si>
  <si>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</si>
  <si>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</si>
  <si>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</si>
  <si>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</si>
  <si>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</si>
  <si>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</si>
  <si>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</si>
  <si>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</si>
  <si>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Boilers &amp; Steam</t>
  </si>
  <si>
    <t>Nonboiler Low Temp</t>
  </si>
  <si>
    <t>Nonboiler Med Temp</t>
  </si>
  <si>
    <t>Nonboiler High Temp</t>
  </si>
  <si>
    <t>Cooling</t>
  </si>
  <si>
    <t>Machine Drive</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</si>
  <si>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</si>
  <si>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</si>
  <si>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</si>
  <si>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</si>
  <si>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</si>
  <si>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</si>
  <si>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</si>
  <si>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</si>
  <si>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Fraction of Eligible Industrial Energy Use Shifted to Electricity</t>
  </si>
  <si>
    <t>indst shift to electricity</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</si>
  <si>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</si>
  <si>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</si>
  <si>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</si>
  <si>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</si>
  <si>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hourly stacked area, 2021</t>
  </si>
  <si>
    <t>terawatt-hours (TWh)</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</si>
  <si>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</si>
  <si>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</si>
  <si>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</si>
  <si>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</si>
  <si>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</si>
  <si>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</si>
  <si>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</si>
  <si>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</si>
  <si>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</si>
  <si>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</si>
  <si>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</si>
  <si>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</si>
  <si>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</si>
  <si>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</si>
  <si>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</si>
  <si>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</si>
  <si>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</si>
  <si>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</si>
  <si>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</si>
  <si>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</si>
  <si>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</si>
  <si>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</si>
  <si>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</si>
  <si>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</si>
  <si>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</si>
  <si>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</si>
  <si>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</si>
  <si>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</si>
  <si>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c30f0e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</si>
  <si>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</si>
  <si>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</si>
  <si>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</si>
  <si>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</si>
  <si>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</si>
  <si>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</si>
  <si>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</si>
  <si>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</si>
  <si>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</si>
  <si>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</si>
  <si>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</si>
  <si>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</si>
  <si>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</si>
  <si>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</si>
  <si>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</si>
  <si>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</si>
  <si>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</si>
  <si>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</si>
  <si>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</si>
  <si>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</si>
  <si>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</si>
  <si>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</si>
  <si>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</si>
  <si>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</si>
  <si>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</si>
  <si>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</si>
  <si>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</si>
  <si>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</si>
  <si>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</si>
  <si>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</si>
  <si>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</si>
  <si>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</si>
  <si>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</si>
  <si>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</si>
  <si>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</si>
  <si>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</si>
  <si>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</si>
  <si>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</si>
  <si>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</si>
  <si>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</si>
  <si>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</si>
  <si>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</si>
  <si>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</si>
  <si>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</si>
  <si>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</si>
  <si>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</si>
  <si>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</si>
  <si>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</si>
  <si>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</si>
  <si>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</si>
  <si>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</si>
  <si>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</si>
  <si>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</si>
  <si>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</si>
  <si>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</si>
  <si>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</si>
  <si>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</si>
  <si>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</si>
  <si>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</si>
  <si>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</si>
  <si>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</si>
  <si>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</si>
  <si>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</si>
  <si>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</si>
  <si>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</si>
  <si>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</si>
  <si>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</si>
  <si>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</si>
  <si>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</si>
  <si>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</si>
  <si>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</si>
  <si>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</si>
  <si>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</si>
  <si>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</si>
  <si>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</si>
  <si>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</si>
  <si>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</si>
  <si>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</si>
  <si>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</si>
  <si>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</si>
  <si>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</si>
  <si>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</si>
  <si>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</si>
  <si>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</si>
  <si>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</si>
  <si>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</si>
  <si>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</si>
  <si>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</si>
  <si>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</si>
  <si>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</si>
  <si>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</si>
  <si>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</si>
  <si>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</si>
  <si>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</si>
  <si>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</si>
  <si>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</si>
  <si>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</si>
  <si>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</si>
  <si>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</si>
  <si>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</si>
  <si>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</si>
  <si>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</si>
  <si>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</si>
  <si>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</si>
  <si>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</si>
  <si>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</si>
  <si>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</si>
  <si>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</si>
  <si>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</si>
  <si>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</si>
  <si>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</si>
  <si>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</si>
  <si>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</si>
  <si>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</si>
  <si>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</si>
  <si>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</si>
  <si>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</si>
  <si>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</si>
  <si>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</si>
  <si>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</si>
  <si>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</si>
  <si>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</si>
  <si>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</si>
  <si>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</si>
  <si>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</si>
  <si>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</si>
  <si>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</si>
  <si>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</si>
  <si>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</si>
  <si>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</si>
  <si>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</si>
  <si>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</si>
  <si>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</si>
  <si>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</si>
  <si>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</si>
  <si>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</si>
  <si>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</si>
  <si>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</si>
  <si>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</si>
  <si>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</si>
  <si>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</si>
  <si>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</si>
  <si>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</si>
  <si>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</si>
  <si>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Pre-IRA and EPA Rules Baseline Emissions</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</si>
  <si>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</si>
  <si>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</si>
  <si>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</si>
  <si>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</si>
  <si>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</si>
  <si>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</si>
  <si>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</si>
  <si>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</si>
  <si>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</si>
  <si>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</si>
  <si>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</si>
  <si>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</si>
  <si>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</si>
  <si>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</si>
  <si>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</si>
  <si>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</si>
  <si>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</si>
  <si>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</si>
  <si>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</si>
  <si>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</si>
  <si>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</si>
  <si>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</si>
  <si>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</si>
  <si>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</si>
  <si>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</si>
  <si>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</si>
  <si>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</si>
  <si>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</si>
  <si>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</si>
  <si>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</si>
  <si>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</si>
  <si>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</si>
  <si>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</si>
  <si>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</si>
  <si>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</si>
  <si>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</si>
  <si>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</si>
  <si>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</si>
  <si>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</si>
  <si>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</si>
  <si>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</si>
  <si>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</si>
  <si>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</si>
  <si>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</si>
  <si>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</si>
  <si>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</si>
  <si>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</si>
  <si>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</si>
  <si>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</si>
  <si>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</si>
  <si>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</si>
  <si>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</si>
  <si>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</si>
  <si>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</si>
  <si>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</si>
  <si>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</si>
  <si>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</si>
  <si>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</si>
  <si>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</si>
  <si>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</si>
  <si>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</si>
  <si>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</si>
  <si>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indst clean heat PTC</t>
  </si>
  <si>
    <t>$ / million BTU</t>
  </si>
  <si>
    <t>**Description:**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t>
  </si>
  <si>
    <t>Decrease Clean Industrial Equipment Cost of Capital</t>
  </si>
  <si>
    <t>indst eqpt cost of capital</t>
  </si>
  <si>
    <t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t>
  </si>
  <si>
    <t>Non BAU Industry CCS Subsidy</t>
  </si>
  <si>
    <t>Boolean Use Non BAU Industry CCS Subsidies</t>
  </si>
  <si>
    <t>indst non BAU CCS</t>
  </si>
  <si>
    <t xml:space="preserve">**Description:** This policy allows users to model the emissions and cash flow impacts of a non-BAU industry CCS subsidy. For the United States, this lever is set up to test the impacts of removing all CCS subsidies flowing to industry from the Current Policies scenario. // **Guidance for setting values:** The United States currently offers 45Q tax credits through 2032 for CCS. Enabling this lever will remove those credits and the amount of CO2 sequestration they are estimated to incentivize. </t>
  </si>
  <si>
    <t>Boolean Use Non BAU Hydrogen Shifting</t>
  </si>
  <si>
    <t>Hydrogen Steam Methane Reforming</t>
  </si>
  <si>
    <t>hydgn non BAU shift</t>
  </si>
  <si>
    <t>Non BAU Distributed Solar Capacity</t>
  </si>
  <si>
    <t>Boolean Use Non BAU Distributed Solar Capacity</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</si>
  <si>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</si>
  <si>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</si>
  <si>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</si>
  <si>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</si>
  <si>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</si>
  <si>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</si>
  <si>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indst process efficiency</t>
  </si>
  <si>
    <t>**Description:**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</si>
  <si>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Percentage Improvement in Industrial Process Efficiency above BAU</t>
  </si>
  <si>
    <t>Industry Process Efficiency</t>
  </si>
  <si>
    <t>Industry Energy Efficiency</t>
  </si>
  <si>
    <t>Non BAU Increase in Process Emissions</t>
  </si>
  <si>
    <t>Boolean Use Non BAU Process Emissions Additions</t>
  </si>
  <si>
    <t>Process Emissions Increases</t>
  </si>
  <si>
    <t>non BAU indst process emissions</t>
  </si>
  <si>
    <t>**Description:** This policy lever tests increases in industrial process emissions relative to the Current Policies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</si>
  <si>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</si>
  <si>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</si>
  <si>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</si>
  <si>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</si>
  <si>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</si>
  <si>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</si>
  <si>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</si>
  <si>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</si>
  <si>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</si>
  <si>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</si>
  <si>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</si>
  <si>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</si>
  <si>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</si>
  <si>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</si>
  <si>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</si>
  <si>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</si>
  <si>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</si>
  <si>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</si>
  <si>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</si>
  <si>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</si>
  <si>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</si>
  <si>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</si>
  <si>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</si>
  <si>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</si>
  <si>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</si>
  <si>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</si>
  <si>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</si>
  <si>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</si>
  <si>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</si>
  <si>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</si>
  <si>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</si>
  <si>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</si>
  <si>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</si>
  <si>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</si>
  <si>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Boolean Non BAU Pollutants Affected by Carbon Tax</t>
  </si>
  <si>
    <t>cross non BAU pollutants affected by carbon tax</t>
  </si>
  <si>
    <t>**Description:** By default, the carbon tax applies to CO2 and non-CO2 greenhouse gas emissions. This policy allows the user to select exempts non-CO2 emissions, in the U.S. model meaning the carbon tax will only apply to CO2 emissions.</t>
  </si>
  <si>
    <t>Minimum Annual Grid Battery Additions</t>
  </si>
  <si>
    <t>Grid Battery Construction</t>
  </si>
  <si>
    <t>elec min grid battery additions</t>
  </si>
  <si>
    <t>MWh/year</t>
  </si>
  <si>
    <t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t>
  </si>
  <si>
    <t>Perc Subsidy for Electricity Sector CCS Transport and Storage Costs</t>
  </si>
  <si>
    <t>CCS Transport and Storage Subsidy</t>
  </si>
  <si>
    <t>elec CCS tport storage subsidy</t>
  </si>
  <si>
    <t>% of unsubsidized cost</t>
  </si>
  <si>
    <t>**Description:** This policy allows the government to cover the cost of CO2 transportation and storage.  // **Guidance for setting values:** The BAU cost for CCS transportation and storage is around $29 per tonne. A setting of 100% would cover the full cost.</t>
  </si>
  <si>
    <t>Perc Subsidy for Industry Sector CCS Transport and Storage Costs</t>
  </si>
  <si>
    <t>indst CCS tport storage subsidy</t>
  </si>
  <si>
    <t>Hydrogen CCS Transport and Storage Subsidy</t>
  </si>
  <si>
    <t>Perc Subsidy for Hydrogen Sector CCS Transport and Storage Costs</t>
  </si>
  <si>
    <t>hydgn CCS tport storage subsidy</t>
  </si>
  <si>
    <t>Subsidy for Clean Industrial Heat Production</t>
  </si>
  <si>
    <t>Perc Subsidy for Clean Industrial Heat Equipment</t>
  </si>
  <si>
    <t>indst clean heat ITC</t>
  </si>
  <si>
    <t>% of equipment cost</t>
  </si>
  <si>
    <t>**Description:**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t>
  </si>
  <si>
    <t>Clean Industrial Heat ITC</t>
  </si>
  <si>
    <t>Clean Industrial Heat PTC</t>
  </si>
  <si>
    <t>no</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</si>
  <si>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</si>
  <si>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Geoengineering, Agriculture, Buildings, Water &amp; Waste, Transportation, Industry</t>
  </si>
  <si>
    <t>ad6600, 04ffaf, 087bf1, f593e0, c01b00, 969696</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</si>
  <si>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</si>
  <si>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</si>
  <si>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</si>
  <si>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</si>
  <si>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Battery Production Subsidy</t>
  </si>
  <si>
    <t>GRA for Battery Production Subsidy</t>
  </si>
  <si>
    <t>GRA battery production subsidy</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</si>
  <si>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</si>
  <si>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Additional Minimum Required ZEV Sales Percentage for Model Region</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</si>
  <si>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</si>
  <si>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</si>
  <si>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</si>
  <si>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</si>
  <si>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</si>
  <si>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</si>
  <si>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</si>
  <si>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</si>
  <si>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</si>
  <si>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</si>
  <si>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</si>
  <si>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</si>
  <si>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</si>
  <si>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</si>
  <si>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</si>
  <si>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</si>
  <si>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</si>
  <si>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</si>
  <si>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</si>
  <si>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</si>
  <si>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Federal Zero-Emission Vehicle Sales Standard</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</si>
  <si>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</si>
  <si>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Non-BAU State-Level Zero-Emission Vehicle Sales Standard</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</si>
  <si>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</si>
  <si>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</si>
  <si>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</si>
  <si>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</si>
  <si>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</si>
  <si>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</si>
  <si>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</si>
  <si>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</si>
  <si>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</si>
  <si>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</si>
  <si>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</si>
  <si>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</si>
  <si>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</si>
  <si>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</si>
  <si>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</si>
  <si>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nearly all hydrogen is produced via steam reforming of natural gas with a small percentage produced via electrolysis. These shares are projected to shift towards renewable-powered electrolysis and some steam reforming with CCS in the Current Policies scenario due to hydrogen tax credits provided by the Inflation Reduction Act.</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</si>
  <si>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</si>
  <si>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</si>
  <si>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</si>
  <si>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Wind</t>
  </si>
  <si>
    <t>Hydrogen Demand by End Use</t>
  </si>
  <si>
    <t>Shipping, Aviation, Road Transport, Power, Refining, Chemicals, Steel, Cement, Other Industry, Buildings, Geoengineering, District Heat</t>
  </si>
  <si>
    <t>004185, c2dffd, f593e0, f1bb18, 000000, f1bb18, 006363, 969696, ff6600, 077cf2, ad6500, 630e7a</t>
  </si>
  <si>
    <t>Output Shipping Hydrogen Demand; Output Aviation Hydrogen Demand; Output Road Transport Hydrogen Demand; Output Electricity Sector Hydrogen Demand; Output Refining Sector Hydrogen Demand; Output Chemicals Sector Hydrogen Demand; Output Steel Sector Hydrogen Demand; Output Cement Sector Hydrogen Demand; Output Other Industry Hydrogen Demand; Output Buildings Sector Hydrogen Demand; Output Geoengineering Sector Hydrogen Demand; Output District Heat and Hydrogen Sector Hydrogen Demand</t>
  </si>
  <si>
    <t>District Heat Production by Fuel</t>
  </si>
  <si>
    <t>Output District Heat Provided by Dedicated Facilities[petroleum diesel if]; Output District Heat Provided by Dedicated Facilities[crude oil if]; Output District Heat Provided by Dedicated Facilities[heavy or residual fuel oil if]; Output District Heat Provided by Dedicated Facilities[hard coal if]; Output District Heat Provided by Dedicated Facilities[LPG propane or butane if]; Output District Heat Provided by Dedicated Facilities[natural gas if]; Output District Heat Provided by Dedicated Facilities[electricity if]; Output District Heat Provided by Dedicated Facilities[biomass if]; Output District Heat Provided by Dedicated Facilities[heat if]; Output District Heat Provided by Dedicated Facilities[hydrogen if]; Output District Heat Provided by Dedicated Facilities[green hydrogen if]; Output District Heat Provided by Dedicated Facilities[low carbon hydrogen if]</t>
  </si>
  <si>
    <t>Other Petroleum, Crude Oil, Heavy or Residual Fuel Oil, Hard Coal, LPG Propane and Butane, Natural Gas, Electricity, Biomass, District Heat, Hydrogen, Green Hydrogen, Low Carbon Hydrogen</t>
  </si>
  <si>
    <t>000000, 740000, ad6500, 969696, 087cf1, c01a00, f1bb18, 00b04f, f593e0, 630e7a,00b050, 087bf1</t>
  </si>
  <si>
    <t>Clean Heat Subsidy</t>
  </si>
  <si>
    <t>Process Emissions Subsidy</t>
  </si>
  <si>
    <t>GRA for Industry Clean Heat Subsidies</t>
  </si>
  <si>
    <t>GRA for Industry Process Emissions Policy Subsidies</t>
  </si>
  <si>
    <t>GRA indst clean heat subsidy</t>
  </si>
  <si>
    <t>GRA indst proc emiss policy subsidy</t>
  </si>
  <si>
    <t>green hydrogen if</t>
  </si>
  <si>
    <t>low carbon hydrogen if</t>
  </si>
  <si>
    <t>Diesel</t>
  </si>
  <si>
    <t>Green Hydrogen</t>
  </si>
  <si>
    <t>Low Carbon Hydrogen</t>
  </si>
  <si>
    <t>bldgs non BAU dist solar</t>
  </si>
  <si>
    <t>indst non BAU CCS subsidy</t>
  </si>
  <si>
    <t>Minimum Additional Grid Batteries Deployed</t>
  </si>
  <si>
    <t>Perc Decrease in Cost of Capital for Clean Industrial Equipment</t>
  </si>
  <si>
    <t>Energy Efficiency Standards for Electrical Eqpt</t>
  </si>
  <si>
    <t>Energy Efficiency Standards for Other Eqpt</t>
  </si>
  <si>
    <t>indst elec efficiency stds</t>
  </si>
  <si>
    <t>indst fuel efficiency stds</t>
  </si>
  <si>
    <t>**Description:**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</si>
  <si>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t>
  </si>
  <si>
    <t>Perc Improvement in Eqpt Efficiency Stds Above BAU for Electricity</t>
  </si>
  <si>
    <t>Perc Improvement in Eqpt Efficiency Stds Above BAU for Combustible Fuels</t>
  </si>
  <si>
    <t>Waste Heat Recovery</t>
  </si>
  <si>
    <t>Perc of Waste Heat Recovery Potential Achieved</t>
  </si>
  <si>
    <t>indst waste heat recovery</t>
  </si>
  <si>
    <t>^% of potential achieved</t>
  </si>
  <si>
    <t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t>
  </si>
  <si>
    <t>Bianchi et al., 2019, Estimating the waste heat recovery in the European Union Industry, https://link.springer.com/article/10.1007/s40974-019-00132-7</t>
  </si>
  <si>
    <t>Equipment Early Retirement</t>
  </si>
  <si>
    <t>Minimum Share of Start Year Industrial Equipment Retired</t>
  </si>
  <si>
    <t>indst eqpt early retirement</t>
  </si>
  <si>
    <t>% of start year equipment</t>
  </si>
  <si>
    <t>Early Retirement of Equipment</t>
  </si>
  <si>
    <t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t>
  </si>
  <si>
    <t>Change in Household Energy Spending</t>
  </si>
  <si>
    <t>Change in Household Energy Spending by Fuel</t>
  </si>
  <si>
    <t>2024 dollars / household</t>
  </si>
  <si>
    <t>Output Total Change in Average Household Energy Expenditures</t>
  </si>
  <si>
    <t>Electricity, Natural Gas, Gasoline and Diesel, Other Fuels</t>
  </si>
  <si>
    <t>Output Change in Average Household Spending on Electricity; Output Change in Average Household Spending on Natural Gas; Output Change in Average Household Spending on Gasoline and Diesel; Output Change in Average Household Spending on Other Fuels</t>
  </si>
  <si>
    <t>f1bb18, c01b00, 969696, 000000</t>
  </si>
  <si>
    <t>hydgn production subsidy</t>
  </si>
  <si>
    <t>$/kg</t>
  </si>
  <si>
    <t>**Description:**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t>
  </si>
  <si>
    <t>Hydrogen Production Subsidy</t>
  </si>
  <si>
    <t>Additional Subsidy for Hydrogen Production This Year</t>
  </si>
  <si>
    <t>electrolysis</t>
  </si>
  <si>
    <t>natural gas reforming</t>
  </si>
  <si>
    <t>coal gasification</t>
  </si>
  <si>
    <t>biomass gasification</t>
  </si>
  <si>
    <t>hydrocarbon partial oxidation</t>
  </si>
  <si>
    <t>electrolysis with guaranteed clean electricity</t>
  </si>
  <si>
    <t>natural gas reforming with CCS</t>
  </si>
  <si>
    <t>Electrolysis</t>
  </si>
  <si>
    <t>Natural Gas Reforming</t>
  </si>
  <si>
    <t>Hydrocarbon POx</t>
  </si>
  <si>
    <t>Green Electrolysis</t>
  </si>
  <si>
    <t>Natural Gas Reforming with CCS</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</si>
  <si>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Source[indst clean heat subsidy]; Output Change in Government Cash Flow by Cash Flow Source[indst proc emis subsidy]; Output Change in Government Cash Flow by Cash Flow Source[hydgn production subsidy]; Output Change in Government Cash Flow by Cash Flow Source[national debt interest]; Output Change in Government Cash Flow by Cash Flow Source[remainder]; Output Change in Cash Flow by Entity Including Macro Feedbacks[government]</t>
  </si>
  <si>
    <t>Carbon Tax Revenue, Fuel Tax Revenue, EV Subsidy, Battery Production Subsidy, CCS Subsidy, Electricity Generation Subsidy, Electricity Capacity Construction Subsidy, Distributed Solar Subsidy, Fuel Subsidy, Clean Heat Subsidy, Process Emissions Subsidy, Hydrogen Production Subsidy, National Debt Interest, Remaining Government Cash Flows, Total</t>
  </si>
  <si>
    <t>ad6600, 087bf1, f593e0, af64ff, 740000, 04ffaf, f1bb18, 969696, c01b00, ff6400, 004185, 1c9099, 00b050, 620e7a, 000000</t>
  </si>
  <si>
    <t>1c9099</t>
  </si>
  <si>
    <t>28-144-153</t>
  </si>
  <si>
    <t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t>
  </si>
  <si>
    <t>Water Consumption by Hydrogen Plants</t>
  </si>
  <si>
    <t>Output Water Consumed by Hydrogen Plants[electrolysis]; Output Water Consumed by Hydrogen Plants[natural gas reforming]; Output Water Consumed by Hydrogen Plants[coal gasification]; Output Water Consumed by Hydrogen Plants[biomass gasification]; Water Consumed by Hydrogen Plants[hydrocarbon partial oxidation]; Water Consumed by Hydrogen Plants[electrolysis with guaranteed clean electricity]; Output Water Consumed by Hydrogen Plants[natural gas reforming with CCS]</t>
  </si>
  <si>
    <t>Alternative Fuel Shifting</t>
  </si>
  <si>
    <t>Fraction of Eligible Industrial Energy Use Shifted to Alternate Fuel</t>
  </si>
  <si>
    <t>Alternate Fuel Shifting</t>
  </si>
  <si>
    <t>indst shift to alt fuel</t>
  </si>
  <si>
    <t>**Description:**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</si>
  <si>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Facility Lighting</t>
  </si>
  <si>
    <t>Facility HVAC</t>
  </si>
  <si>
    <t>Other Nonprocess</t>
  </si>
  <si>
    <t>Avoided Premature Infant Deaths</t>
  </si>
  <si>
    <t>Avoided Premature Adult Deaths</t>
  </si>
  <si>
    <t>Output Avoided Infant Mortality</t>
  </si>
  <si>
    <t>cases / year</t>
  </si>
  <si>
    <t>events / year</t>
  </si>
  <si>
    <t>deaths / year</t>
  </si>
  <si>
    <t>admissions / year</t>
  </si>
  <si>
    <t>visits / year</t>
  </si>
  <si>
    <t>days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</si>
  <si>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</si>
  <si>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</si>
  <si>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</si>
  <si>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</si>
  <si>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</si>
  <si>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</si>
  <si>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</si>
  <si>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</si>
  <si>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Output Avoided Adult Premature Mortality</t>
  </si>
  <si>
    <t>Avoided Asthma Incidence</t>
  </si>
  <si>
    <t>Output Avoided Asthma Incidence</t>
  </si>
  <si>
    <t>Avoided Lost Schooldays</t>
  </si>
  <si>
    <t>Output Avoided Lost Schooldays</t>
  </si>
  <si>
    <t>facility HVAC</t>
  </si>
  <si>
    <t>facility lighting</t>
  </si>
  <si>
    <t>other nonprocess</t>
  </si>
  <si>
    <t>Other Non-process</t>
  </si>
  <si>
    <t>Electricity: Hourly Dispatch and Demand</t>
  </si>
  <si>
    <t>Demand, 2050, Average Summer Day</t>
  </si>
  <si>
    <t>Demand, 2050, Average Fall Day</t>
  </si>
  <si>
    <t>Demand, 2050, Average Winter Day</t>
  </si>
  <si>
    <t>Demand, 2050, Average Spring Day</t>
  </si>
  <si>
    <t>Demand, 2050, Peak Summer Day</t>
  </si>
  <si>
    <t>Demand, 2050, Peak Winter Day</t>
  </si>
  <si>
    <t>Demand, 2021, Average Summer Day</t>
  </si>
  <si>
    <t>Demand, 2021, Average Fall Day</t>
  </si>
  <si>
    <t>Demand, 2021, Average Winter Day</t>
  </si>
  <si>
    <t>Demand, 2021, Average Spring Day</t>
  </si>
  <si>
    <t>Demand, 2021, Peak Summer Day</t>
  </si>
  <si>
    <t>Demand, 2021, Peak Winter Day</t>
  </si>
  <si>
    <t>Dispatch, 2050, Average Summer Day</t>
  </si>
  <si>
    <t>Dispatch, 2050, Average Fall Day</t>
  </si>
  <si>
    <t>Dispatch, 2050, Average Winter Day</t>
  </si>
  <si>
    <t>Dispatch, 2050, Average Spring Day</t>
  </si>
  <si>
    <t>Dispatch, 2050, Peak Summer Day</t>
  </si>
  <si>
    <t>Dispatch, 2050, Peak Winter Day</t>
  </si>
  <si>
    <t>Dispatch, 2021, Average Summer Day</t>
  </si>
  <si>
    <t>Dispatch, 2021, Average Fall Day</t>
  </si>
  <si>
    <t>Dispatch, 2021, Average Winter Day</t>
  </si>
  <si>
    <t>Dispatch, 2021, Average Spring Day</t>
  </si>
  <si>
    <t>Dispatch, 2021, Peak Summer Day</t>
  </si>
  <si>
    <t>Dispatch, 2021, Peak Winter Day</t>
  </si>
  <si>
    <t>Output Commercial Building Electricity Demand by Hour and Component[average summer day,Hour,heating]; Output Commercial Building Electricity Demand by Hour and Component[average summer day,Hour,cooling and ventilation]; Output Commercial Building Electricity Demand by Hour and Component[average summer day,Hour,lighting]; Output Commercial Building Electricity Demand by Hour and Component[average summer day,Hour,appliances]; Output Commercial Building Electricity Demand by Hour and Component[average summer day,Hour,other component]; Output Residential Building Electricity Demand by Hour and Component[average summer day,Hour,heating]; Output Residential Building Electricity Demand by Hour and Component[average summer day,Hour,cooling and ventilation]; Output Residential Building Electricity Demand by Hour and Component[average summer day,Hour,lighting]; Output Residential Building Electricity Demand by Hour and Component[average summer day,Hour,appliances]; Output Residential Building Electricity Demand by Hour and Component[average summer day,Hour,other component]; Output Transportation Electricity Demand by Hour and Vehicle Type[average summer day,Hour,LDVs]; Output Transportation Electricity Demand by Hour and Vehicle Type[average summer day,Hour,HDVs]; Output Transportation Electricity Demand by Hour and Vehicle Type[average summer day,Hour,aircraft]; Output Transportation Electricity Demand by Hour and Vehicle Type[average summer day,Hour,rail]; Output Transportation Electricity Demand by Hour and Vehicle Type[average summer day,Hour,ships]; Output Transportation Electricity Demand by Hour and Vehicle Type[average summer day,Hour,motorbikes]; Output Industrial Electricity Demand by Hour and Industry Category[average summer day,Hour,agriculture and forestry 01T03]; Output Industrial Electricity Demand by Hour and Industry Category[average summer day,Hour,coal mining 05]; Output Industrial Electricity Demand by Hour and Industry Category[average summer day,Hour,oil and gas extraction 06]; Output Industrial Electricity Demand by Hour and Industry Category[average summer day,Hour,other mining and quarrying 07T08]; Output Industrial Electricity Demand by Hour and Industry Category[average summer day,Hour,food beverage and tobacco 10T12]; Output Industrial Electricity Demand by Hour and Industry Category[average summer day,Hour,textiles apparel and leather 13T15]; Output Industrial Electricity Demand by Hour and Industry Category[average summer day,Hour,wood products 16]; Output Industrial Electricity Demand by Hour and Industry Category[average summer day,Hour,pulp paper and printing 17T18]; Output Industrial Electricity Demand by Hour and Industry Category[average summer day,Hour,refined petroleum and coke 19]; Output Industrial Electricity Demand by Hour and Industry Category[average summer day,Hour,chemicals 20]; Output Industrial Electricity Demand by Hour and Industry Category[average summer day,Hour,rubber and plastic products 22]; Output Industrial Electricity Demand by Hour and Industry Category[average summer day,Hour,glass and glass products 231]; Output Industrial Electricity Demand by Hour and Industry Category[average summer day,Hour,cement and other nonmetallic minerals 239]; Output Industrial Electricity Demand by Hour and Industry Category[average summer day,Hour,iron and steel 241]; Output Industrial Electricity Demand by Hour and Industry Category[average summer day,Hour,other metals 242]; Output Industrial Electricity Demand by Hour and Industry Category[average summer day,Hour,metal products except machinery and vehicles 25]; Output Industrial Electricity Demand by Hour and Industry Category[average summer day,Hour,computers and electronics 26]; Output Industrial Electricity Demand by Hour and Industry Category[average summer day,Hour,appliances and electrical equipment 27]; Output Industrial Electricity Demand by Hour and Industry Category[average summer day,Hour,other machinery 28]; Output Industrial Electricity Demand by Hour and Industry Category[average summer day,Hour,road vehicles 29]; Output Industrial Electricity Demand by Hour and Industry Category[average summer day,Hour,nonroad vehicles 30]; Output Industrial Electricity Demand by Hour and Industry Category[average summer day,Hour,other manufacturing 31T33]; Output Industrial Electricity Demand by Hour and Industry Category[average summer day,Hour,energy pipelines and gas processing 352T353]; Output Industrial Electricity Demand by Hour and Industry Category[average summer day,Hour,water and waste 36T39]; Output Industrial Electricity Demand by Hour and Industry Category[average summer day,Hour,construction 41T43]; Output District Heat Electricity Demand by Hour[average summer day,Hour]; Output Hydrogen Sector Electricity Demand by Hour[average summer day,Hour]; Output Data Center Electricity Demand by Hour[average summer day,Hour]; Output Geoengineering Electricity Demand by Hour[average summer day,Hour]</t>
  </si>
  <si>
    <t>Output Commercial Building Electricity Demand by Hour and Component[average fall day,Hour,heating]; Output Commercial Building Electricity Demand by Hour and Component[average fall day,Hour,cooling and ventilation]; Output Commercial Building Electricity Demand by Hour and Component[average fall day,Hour,lighting]; Output Commercial Building Electricity Demand by Hour and Component[average fall day,Hour,appliances]; Output Commercial Building Electricity Demand by Hour and Component[average fall day,Hour,other component]; Output Residential Building Electricity Demand by Hour and Component[average fall day,Hour,heating]; Output Residential Building Electricity Demand by Hour and Component[average fall day,Hour,cooling and ventilation]; Output Residential Building Electricity Demand by Hour and Component[average fall day,Hour,lighting]; Output Residential Building Electricity Demand by Hour and Component[average fall day,Hour,appliances]; Output Residential Building Electricity Demand by Hour and Component[average fall day,Hour,other component]; Output Transportation Electricity Demand by Hour and Vehicle Type[average fall day,Hour,LDVs]; Output Transportation Electricity Demand by Hour and Vehicle Type[average fall day,Hour,HDVs]; Output Transportation Electricity Demand by Hour and Vehicle Type[average fall day,Hour,aircraft]; Output Transportation Electricity Demand by Hour and Vehicle Type[average fall day,Hour,rail]; Output Transportation Electricity Demand by Hour and Vehicle Type[average fall day,Hour,ships]; Output Transportation Electricity Demand by Hour and Vehicle Type[average fall day,Hour,motorbikes]; Output Industrial Electricity Demand by Hour and Industry Category[average fall day,Hour,agriculture and forestry 01T03]; Output Industrial Electricity Demand by Hour and Industry Category[average fall day,Hour,coal mining 05]; Output Industrial Electricity Demand by Hour and Industry Category[average fall day,Hour,oil and gas extraction 06]; Output Industrial Electricity Demand by Hour and Industry Category[average fall day,Hour,other mining and quarrying 07T08]; Output Industrial Electricity Demand by Hour and Industry Category[average fall day,Hour,food beverage and tobacco 10T12]; Output Industrial Electricity Demand by Hour and Industry Category[average fall day,Hour,textiles apparel and leather 13T15]; Output Industrial Electricity Demand by Hour and Industry Category[average fall day,Hour,wood products 16]; Output Industrial Electricity Demand by Hour and Industry Category[average fall day,Hour,pulp paper and printing 17T18]; Output Industrial Electricity Demand by Hour and Industry Category[average fall day,Hour,refined petroleum and coke 19]; Output Industrial Electricity Demand by Hour and Industry Category[average fall day,Hour,chemicals 20]; Output Industrial Electricity Demand by Hour and Industry Category[average fall day,Hour,rubber and plastic products 22]; Output Industrial Electricity Demand by Hour and Industry Category[average fall day,Hour,glass and glass products 231]; Output Industrial Electricity Demand by Hour and Industry Category[average fall day,Hour,cement and other nonmetallic minerals 239]; Output Industrial Electricity Demand by Hour and Industry Category[average fall day,Hour,iron and steel 241]; Output Industrial Electricity Demand by Hour and Industry Category[average fall day,Hour,other metals 242]; Output Industrial Electricity Demand by Hour and Industry Category[average fall day,Hour,metal products except machinery and vehicles 25]; Output Industrial Electricity Demand by Hour and Industry Category[average fall day,Hour,computers and electronics 26]; Output Industrial Electricity Demand by Hour and Industry Category[average fall day,Hour,appliances and electrical equipment 27]; Output Industrial Electricity Demand by Hour and Industry Category[average fall day,Hour,other machinery 28]; Output Industrial Electricity Demand by Hour and Industry Category[average fall day,Hour,road vehicles 29]; Output Industrial Electricity Demand by Hour and Industry Category[average fall day,Hour,nonroad vehicles 30]; Output Industrial Electricity Demand by Hour and Industry Category[average fall day,Hour,other manufacturing 31T33]; Output Industrial Electricity Demand by Hour and Industry Category[average fall day,Hour,energy pipelines and gas processing 352T353]; Output Industrial Electricity Demand by Hour and Industry Category[average fall day,Hour,water and waste 36T39]; Output Industrial Electricity Demand by Hour and Industry Category[average fall day,Hour,construction 41T43]; Output District Heat Electricity Demand by Hour[average fall day,Hour]; Output Hydrogen Sector Electricity Demand by Hour[average fall day,Hour]; Output Data Center Electricity Demand by Hour[average fall day,Hour]; Output Geoengineering Electricity Demand by Hour[average fall day,Hour]</t>
  </si>
  <si>
    <t>Output Commercial Building Electricity Demand by Hour and Component[average winter day,Hour,heating]; Output Commercial Building Electricity Demand by Hour and Component[average winter day,Hour,cooling and ventilation]; Output Commercial Building Electricity Demand by Hour and Component[average winter day,Hour,lighting]; Output Commercial Building Electricity Demand by Hour and Component[average winter day,Hour,appliances]; Output Commercial Building Electricity Demand by Hour and Component[average winter day,Hour,other component]; Output Residential Building Electricity Demand by Hour and Component[average winter day,Hour,heating]; Output Residential Building Electricity Demand by Hour and Component[average winter day,Hour,cooling and ventilation]; Output Residential Building Electricity Demand by Hour and Component[average winter day,Hour,lighting]; Output Residential Building Electricity Demand by Hour and Component[average winter day,Hour,appliances]; Output Residential Building Electricity Demand by Hour and Component[average winter day,Hour,other component]; Output Transportation Electricity Demand by Hour and Vehicle Type[average winter day,Hour,LDVs]; Output Transportation Electricity Demand by Hour and Vehicle Type[average winter day,Hour,HDVs]; Output Transportation Electricity Demand by Hour and Vehicle Type[average winter day,Hour,aircraft]; Output Transportation Electricity Demand by Hour and Vehicle Type[average winter day,Hour,rail]; Output Transportation Electricity Demand by Hour and Vehicle Type[average winter day,Hour,ships]; Output Transportation Electricity Demand by Hour and Vehicle Type[average winter day,Hour,motorbikes]; Output Industrial Electricity Demand by Hour and Industry Category[average winter day,Hour,agriculture and forestry 01T03]; Output Industrial Electricity Demand by Hour and Industry Category[average winter day,Hour,coal mining 05]; Output Industrial Electricity Demand by Hour and Industry Category[average winter day,Hour,oil and gas extraction 06]; Output Industrial Electricity Demand by Hour and Industry Category[average winter day,Hour,other mining and quarrying 07T08]; Output Industrial Electricity Demand by Hour and Industry Category[average winter day,Hour,food beverage and tobacco 10T12]; Output Industrial Electricity Demand by Hour and Industry Category[average winter day,Hour,textiles apparel and leather 13T15]; Output Industrial Electricity Demand by Hour and Industry Category[average winter day,Hour,wood products 16]; Output Industrial Electricity Demand by Hour and Industry Category[average winter day,Hour,pulp paper and printing 17T18]; Output Industrial Electricity Demand by Hour and Industry Category[average winter day,Hour,refined petroleum and coke 19]; Output Industrial Electricity Demand by Hour and Industry Category[average winter day,Hour,chemicals 20]; Output Industrial Electricity Demand by Hour and Industry Category[average winter day,Hour,rubber and plastic products 22]; Output Industrial Electricity Demand by Hour and Industry Category[average winter day,Hour,glass and glass products 231]; Output Industrial Electricity Demand by Hour and Industry Category[average winter day,Hour,cement and other nonmetallic minerals 239]; Output Industrial Electricity Demand by Hour and Industry Category[average winter day,Hour,iron and steel 241]; Output Industrial Electricity Demand by Hour and Industry Category[average winter day,Hour,other metals 242]; Output Industrial Electricity Demand by Hour and Industry Category[average winter day,Hour,metal products except machinery and vehicles 25]; Output Industrial Electricity Demand by Hour and Industry Category[average winter day,Hour,computers and electronics 26]; Output Industrial Electricity Demand by Hour and Industry Category[average winter day,Hour,appliances and electrical equipment 27]; Output Industrial Electricity Demand by Hour and Industry Category[average winter day,Hour,other machinery 28]; Output Industrial Electricity Demand by Hour and Industry Category[average winter day,Hour,road vehicles 29]; Output Industrial Electricity Demand by Hour and Industry Category[average winter day,Hour,nonroad vehicles 30]; Output Industrial Electricity Demand by Hour and Industry Category[average winter day,Hour,other manufacturing 31T33]; Output Industrial Electricity Demand by Hour and Industry Category[average winter day,Hour,energy pipelines and gas processing 352T353]; Output Industrial Electricity Demand by Hour and Industry Category[average winter day,Hour,water and waste 36T39]; Output Industrial Electricity Demand by Hour and Industry Category[average winter day,Hour,construction 41T43]; Output District Heat Electricity Demand by Hour[average winter day,Hour]; Output Hydrogen Sector Electricity Demand by Hour[average winter day,Hour]; Output Data Center Electricity Demand by Hour[average winter day,Hour]; Output Geoengineering Electricity Demand by Hour[average winter day,Hour]</t>
  </si>
  <si>
    <t>Output Commercial Building Electricity Demand by Hour and Component[average spring day,Hour,heating]; Output Commercial Building Electricity Demand by Hour and Component[average spring day,Hour,cooling and ventilation]; Output Commercial Building Electricity Demand by Hour and Component[average spring day,Hour,lighting]; Output Commercial Building Electricity Demand by Hour and Component[average spring day,Hour,appliances]; Output Commercial Building Electricity Demand by Hour and Component[average spring day,Hour,other component]; Output Residential Building Electricity Demand by Hour and Component[average spring day,Hour,heating]; Output Residential Building Electricity Demand by Hour and Component[average spring day,Hour,cooling and ventilation]; Output Residential Building Electricity Demand by Hour and Component[average spring day,Hour,lighting]; Output Residential Building Electricity Demand by Hour and Component[average spring day,Hour,appliances]; Output Residential Building Electricity Demand by Hour and Component[average spring day,Hour,other component]; Output Transportation Electricity Demand by Hour and Vehicle Type[average spring day,Hour,LDVs]; Output Transportation Electricity Demand by Hour and Vehicle Type[average spring day,Hour,HDVs]; Output Transportation Electricity Demand by Hour and Vehicle Type[average spring day,Hour,aircraft]; Output Transportation Electricity Demand by Hour and Vehicle Type[average spring day,Hour,rail]; Output Transportation Electricity Demand by Hour and Vehicle Type[average spring day,Hour,ships]; Output Transportation Electricity Demand by Hour and Vehicle Type[average spring day,Hour,motorbikes]; Output Industrial Electricity Demand by Hour and Industry Category[average spring day,Hour,agriculture and forestry 01T03]; Output Industrial Electricity Demand by Hour and Industry Category[average spring day,Hour,coal mining 05]; Output Industrial Electricity Demand by Hour and Industry Category[average spring day,Hour,oil and gas extraction 06]; Output Industrial Electricity Demand by Hour and Industry Category[average spring day,Hour,other mining and quarrying 07T08]; Output Industrial Electricity Demand by Hour and Industry Category[average spring day,Hour,food beverage and tobacco 10T12]; Output Industrial Electricity Demand by Hour and Industry Category[average spring day,Hour,textiles apparel and leather 13T15]; Output Industrial Electricity Demand by Hour and Industry Category[average spring day,Hour,wood products 16]; Output Industrial Electricity Demand by Hour and Industry Category[average spring day,Hour,pulp paper and printing 17T18]; Output Industrial Electricity Demand by Hour and Industry Category[average spring day,Hour,refined petroleum and coke 19]; Output Industrial Electricity Demand by Hour and Industry Category[average spring day,Hour,chemicals 20]; Output Industrial Electricity Demand by Hour and Industry Category[average spring day,Hour,rubber and plastic products 22]; Output Industrial Electricity Demand by Hour and Industry Category[average spring day,Hour,glass and glass products 231]; Output Industrial Electricity Demand by Hour and Industry Category[average spring day,Hour,cement and other nonmetallic minerals 239]; Output Industrial Electricity Demand by Hour and Industry Category[average spring day,Hour,iron and steel 241]; Output Industrial Electricity Demand by Hour and Industry Category[average spring day,Hour,other metals 242]; Output Industrial Electricity Demand by Hour and Industry Category[average spring day,Hour,metal products except machinery and vehicles 25]; Output Industrial Electricity Demand by Hour and Industry Category[average spring day,Hour,computers and electronics 26]; Output Industrial Electricity Demand by Hour and Industry Category[average spring day,Hour,appliances and electrical equipment 27]; Output Industrial Electricity Demand by Hour and Industry Category[average spring day,Hour,other machinery 28]; Output Industrial Electricity Demand by Hour and Industry Category[average spring day,Hour,road vehicles 29]; Output Industrial Electricity Demand by Hour and Industry Category[average spring day,Hour,nonroad vehicles 30]; Output Industrial Electricity Demand by Hour and Industry Category[average spring day,Hour,other manufacturing 31T33]; Output Industrial Electricity Demand by Hour and Industry Category[average spring day,Hour,energy pipelines and gas processing 352T353]; Output Industrial Electricity Demand by Hour and Industry Category[average spring day,Hour,water and waste 36T39]; Output Industrial Electricity Demand by Hour and Industry Category[average spring day,Hour,construction 41T43]; Output District Heat Electricity Demand by Hour[average spring day,Hour]; Output Hydrogen Sector Electricity Demand by Hour[average spring day,Hour]; Output Data Center Electricity Demand by Hour[average spring day,Hour]; Output Geoengineering Electricity Demand by Hour[average spring day,Hour]</t>
  </si>
  <si>
    <t>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t>
  </si>
  <si>
    <t>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t>
  </si>
  <si>
    <t>Output Peak Winter Day Commercial Building Electricity Demand by Hour and Component[Hour,heating]; Output Peak Winter Day Commercial Building Electricity Demand by Hour and Component[Hour,cooling and ventilation]; Output Peak Winter Day Commercial Building Electricity Demand by Hour and Component[Hour,lighting]; Output Peak Winter Day Commercial Building Electricity Demand by Hour and Component[Hour,appliances]; Output Peak Winter Day Commercial Building Electricity Demand by Hour and Component[Hour,other component]; Output Peak Winter Day Residential Building Electricity Demand by Hour and Component[Hour,heating]; Output Peak Winter Day Residential Building Electricity Demand by Hour and Component[Hour,cooling and ventilation]; Output Peak Winter Day Residential Building Electricity Demand by Hour and Component[Hour,lighting]; Output Peak Winter Day Residential Building Electricity Demand by Hour and Component[Hour,appliances]; Output Peak Winter Day Residential Building Electricity Demand by Hour and Component[Hour,other component]; Output Peak Winter Day Transportation Electricity Demand by Hour and Vehicle Type[Hour,LDVs]; Output Peak Winter Day Transportation Electricity Demand by Hour and Vehicle Type[Hour,HDVs]; Output Peak Winter Day Transportation Electricity Demand by Hour and Vehicle Type[Hour,aircraft]; Output Peak Winter Day Transportation Electricity Demand by Hour and Vehicle Type[Hour,rail]; Output Peak Winter Day Transportation Electricity Demand by Hour and Vehicle Type[Hour,ships]; Output Peak Winter Day Transportation Electricity Demand by Hour and Vehicle Type[Hour,motorbikes]; Output Peak Winter Day Industrial Electricity Demand by Hour and Industry Category[Hour,agriculture and forestry 01T03]; Output Peak Winter Day Industrial Electricity Demand by Hour and Industry Category[Hour,coal mining 05]; Output Peak Winter Day Industrial Electricity Demand by Hour and Industry Category[Hour,oil and gas extraction 06]; Output Peak Winter Day Industrial Electricity Demand by Hour and Industry Category[Hour,other mining and quarrying 07T08]; Output Peak Winter Day Industrial Electricity Demand by Hour and Industry Category[Hour,food beverage and tobacco 10T12]; Output Peak Winter Day Industrial Electricity Demand by Hour and Industry Category[Hour,textiles apparel and leather 13T15]; Output Peak Winter Day Industrial Electricity Demand by Hour and Industry Category[Hour,wood products 16]; Output Peak Winter Day Industrial Electricity Demand by Hour and Industry Category[Hour,pulp paper and printing 17T18]; Output Peak Winter Day Industrial Electricity Demand by Hour and Industry Category[Hour,refined petroleum and coke 19]; Output Peak Winter Day Industrial Electricity Demand by Hour and Industry Category[Hour,chemicals 20]; Output Peak Winter Day Industrial Electricity Demand by Hour and Industry Category[Hour,rubber and plastic products 22]; Output Peak Winter Day Industrial Electricity Demand by Hour and Industry Category[Hour,glass and glass products 231]; Output Peak Winter Day Industrial Electricity Demand by Hour and Industry Category[Hour,cement and other nonmetallic minerals 239]; Output Peak Winter Day Industrial Electricity Demand by Hour and Industry Category[Hour,iron and steel 241]; Output Peak Winter Day Industrial Electricity Demand by Hour and Industry Category[Hour,other metals 242]; Output Peak Winter Day Industrial Electricity Demand by Hour and Industry Category[Hour,metal products except machinery and vehicles 25]; Output Peak Winter Day Industrial Electricity Demand by Hour and Industry Category[Hour,computers and electronics 26]; Output Peak Winter Day Industrial Electricity Demand by Hour and Industry Category[Hour,appliances and electrical equipment 27]; Output Peak Winter Day Industrial Electricity Demand by Hour and Industry Category[Hour,other machinery 28]; Output Peak Winter Day Industrial Electricity Demand by Hour and Industry Category[Hour,road vehicles 29]; Output Peak Winter Day Industrial Electricity Demand by Hour and Industry Category[Hour,nonroad vehicles 30]; Output Peak Winter Day Industrial Electricity Demand by Hour and Industry Category[Hour,other manufacturing 31T33]; Output Peak Winter Day Industrial Electricity Demand by Hour and Industry Category[Hour,energy pipelines and gas processing 352T353]; Output Peak Winter Day Industrial Electricity Demand by Hour and Industry Category[Hour,water and waste 36T39]; Output Peak Winter Day Industrial Electricity Demand by Hour and Industry Category[Hour,construction 41T43]; Output Peak Winter Day District Heat Electricity Demand by Hour[Hour]; Output Peak Winter Day Hydrogen Sector Electricity Demand by Hour[Hour]; Output Peak Winter Day Data Center Electricity Demand by Hour[Hour]; Output Peak Winter Day Geoengineering Electricity Demand by Hour[Hour]</t>
  </si>
  <si>
    <t>Output Peak Summer Day Commercial Building Electricity Demand by Hour and Component[Hour,heating]; Output Peak Summer Day Commercial Building Electricity Demand by Hour and Component[Hour,cooling and ventilation]; Output Peak Summer Day Commercial Building Electricity Demand by Hour and Component[Hour,lighting]; Output Peak Summer Day Commercial Building Electricity Demand by Hour and Component[Hour,appliances]; Output Peak Summer Day Commercial Building Electricity Demand by Hour and Component[Hour,other component]; Output Peak Summer Day Residential Building Electricity Demand by Hour and Component[Hour,heating]; Output Peak Summer Day Residential Building Electricity Demand by Hour and Component[Hour,cooling and ventilation]; Output Peak Summer Day Residential Building Electricity Demand by Hour and Component[Hour,lighting]; Output Peak Summer Day Residential Building Electricity Demand by Hour and Component[Hour,appliances]; Output Peak Summer Day Residential Building Electricity Demand by Hour and Component[Hour,other component]; Output Peak Summer Day Transportation Electricity Demand by Hour and Vehicle Type[Hour,LDVs]; Output Peak Summer Day Transportation Electricity Demand by Hour and Vehicle Type[Hour,HDVs]; Output Peak Summer Day Transportation Electricity Demand by Hour and Vehicle Type[Hour,aircraft]; Output Peak Summer Day Transportation Electricity Demand by Hour and Vehicle Type[Hour,rail]; Output Peak Summer Day Transportation Electricity Demand by Hour and Vehicle Type[Hour,ships]; Output Peak Summer Day Transportation Electricity Demand by Hour and Vehicle Type[Hour,motorbikes]; Output Peak Summer Day Industrial Electricity Demand by Hour and Industry Category[Hour,agriculture and forestry 01T03]; Output Peak Summer Day Industrial Electricity Demand by Hour and Industry Category[Hour,coal mining 05]; Output Peak Summer Day Industrial Electricity Demand by Hour and Industry Category[Hour,oil and gas extraction 06]; Output Peak Summer Day Industrial Electricity Demand by Hour and Industry Category[Hour,other mining and quarrying 07T08]; Output Peak Summer Day Industrial Electricity Demand by Hour and Industry Category[Hour,food beverage and tobacco 10T12]; Output Peak Summer Day Industrial Electricity Demand by Hour and Industry Category[Hour,textiles apparel and leather 13T15]; Output Peak Summer Day Industrial Electricity Demand by Hour and Industry Category[Hour,wood products 16]; Output Peak Summer Day Industrial Electricity Demand by Hour and Industry Category[Hour,pulp paper and printing 17T18]; Output Peak Summer Day Industrial Electricity Demand by Hour and Industry Category[Hour,refined petroleum and coke 19]; Output Peak Summer Day Industrial Electricity Demand by Hour and Industry Category[Hour,chemicals 20]; Output Peak Summer Day Industrial Electricity Demand by Hour and Industry Category[Hour,rubber and plastic products 22]; Output Peak Summer Day Industrial Electricity Demand by Hour and Industry Category[Hour,glass and glass products 231]; Output Peak Summer Day Industrial Electricity Demand by Hour and Industry Category[Hour,cement and other nonmetallic minerals 239]; Output Peak Summer Day Industrial Electricity Demand by Hour and Industry Category[Hour,iron and steel 241]; Output Peak Summer Day Industrial Electricity Demand by Hour and Industry Category[Hour,other metals 242]; Output Peak Summer Day Industrial Electricity Demand by Hour and Industry Category[Hour,metal products except machinery and vehicles 25]; Output Peak Summer Day Industrial Electricity Demand by Hour and Industry Category[Hour,computers and electronics 26]; Output Peak Summer Day Industrial Electricity Demand by Hour and Industry Category[Hour,appliances and electrical equipment 27]; Output Peak Summer Day Industrial Electricity Demand by Hour and Industry Category[Hour,other machinery 28]; Output Peak Summer Day Industrial Electricity Demand by Hour and Industry Category[Hour,road vehicles 29]; Output Peak Summer Day Industrial Electricity Demand by Hour and Industry Category[Hour,nonroad vehicles 30]; Output Peak Summer Day Industrial Electricity Demand by Hour and Industry Category[Hour,other manufacturing 31T33]; Output Peak Summer Day Industrial Electricity Demand by Hour and Industry Category[Hour,energy pipelines and gas processing 352T353]; Output Peak Summer Day Industrial Electricity Demand by Hour and Industry Category[Hour,water and waste 36T39]; Output Peak Summer Day Industrial Electricity Demand by Hour and Industry Category[Hour,construction 41T43]; Output Peak Summer Day District Heat Electricity Demand by Hour[Hour]; Output Peak Summer Day Hydrogen Sector Electricity Demand by Hour[Hour]; Output Peak Summer Day Data Center Electricity Demand by Hour[Hour]; Output Peak Summer Day Geoengineering Electricity Demand by Hour[Hour]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</si>
</sst>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2"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3">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1C9099"/>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8">
    <xf numFmtId="0" fontId="0" fillId="0" borderId="0"/>
    <xf numFmtId="9" fontId="14" fillId="0" borderId="0" applyFont="0" applyFill="0" applyBorder="0" applyAlignment="0" applyProtection="0"/>
    <xf numFmtId="0" fontId="15" fillId="0" borderId="0" applyNumberFormat="0" applyFill="0" applyBorder="0" applyAlignment="0" applyProtection="0"/>
    <xf numFmtId="0" fontId="19" fillId="0" borderId="0"/>
    <xf numFmtId="0" fontId="20" fillId="0" borderId="2" applyNumberFormat="0" applyProtection="0">
      <alignment wrapText="1"/>
    </xf>
    <xf numFmtId="0" fontId="19" fillId="0" borderId="3" applyNumberFormat="0" applyFont="0" applyProtection="0">
      <alignment wrapText="1"/>
    </xf>
    <xf numFmtId="43" fontId="14" fillId="0" borderId="0" applyFont="0" applyFill="0" applyBorder="0" applyAlignment="0" applyProtection="0"/>
    <xf numFmtId="0" fontId="27" fillId="0" borderId="0" applyNumberFormat="0" applyFill="0" applyBorder="0" applyAlignment="0" applyProtection="0"/>
    <xf numFmtId="0" fontId="28" fillId="0" borderId="0" applyNumberFormat="0">
      <alignment horizontal="right"/>
    </xf>
    <xf numFmtId="0" fontId="30"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9" borderId="0" applyBorder="0">
      <alignment horizontal="right" vertical="center"/>
    </xf>
    <xf numFmtId="0" fontId="32" fillId="0" borderId="0"/>
    <xf numFmtId="0" fontId="33" fillId="16" borderId="0" applyNumberFormat="0" applyFont="0" applyBorder="0" applyAlignment="0" applyProtection="0"/>
    <xf numFmtId="0" fontId="29" fillId="0" borderId="0"/>
    <xf numFmtId="0" fontId="37" fillId="9" borderId="29">
      <alignment horizontal="right" vertical="center"/>
    </xf>
    <xf numFmtId="0" fontId="33" fillId="0" borderId="26"/>
    <xf numFmtId="0" fontId="32" fillId="0" borderId="51">
      <alignment horizontal="left" vertical="center" wrapText="1" indent="2"/>
    </xf>
    <xf numFmtId="0" fontId="60" fillId="0" borderId="0"/>
    <xf numFmtId="0" fontId="9" fillId="0" borderId="0"/>
    <xf numFmtId="0" fontId="65" fillId="7" borderId="56" applyNumberFormat="0" applyAlignment="0" applyProtection="0"/>
    <xf numFmtId="0" fontId="9" fillId="48" borderId="0" applyNumberFormat="0" applyBorder="0" applyAlignment="0" applyProtection="0"/>
    <xf numFmtId="0" fontId="28" fillId="14" borderId="91">
      <alignment horizontal="right" vertical="center"/>
    </xf>
    <xf numFmtId="0" fontId="33" fillId="0" borderId="0"/>
    <xf numFmtId="0" fontId="32" fillId="9" borderId="0" applyBorder="0">
      <alignment horizontal="right" vertical="center"/>
    </xf>
    <xf numFmtId="0" fontId="32" fillId="9" borderId="59">
      <alignment horizontal="right" vertical="center"/>
    </xf>
    <xf numFmtId="0" fontId="28" fillId="14" borderId="90">
      <alignment horizontal="right" vertical="center"/>
    </xf>
    <xf numFmtId="0" fontId="32" fillId="0" borderId="93">
      <alignment horizontal="left" vertical="center" wrapText="1" indent="2"/>
    </xf>
    <xf numFmtId="0" fontId="32" fillId="0" borderId="0" applyBorder="0">
      <alignment horizontal="right" vertical="center"/>
    </xf>
    <xf numFmtId="0" fontId="28" fillId="14" borderId="91">
      <alignment horizontal="right" vertical="center"/>
    </xf>
    <xf numFmtId="0" fontId="82" fillId="86" borderId="87" applyNumberFormat="0" applyAlignment="0" applyProtection="0"/>
    <xf numFmtId="4" fontId="28" fillId="14" borderId="92">
      <alignment horizontal="right" vertical="center"/>
    </xf>
    <xf numFmtId="0" fontId="32" fillId="0" borderId="29" applyNumberFormat="0" applyFill="0" applyAlignment="0" applyProtection="0"/>
    <xf numFmtId="0" fontId="28" fillId="0" borderId="65">
      <alignment horizontal="left" vertical="top" wrapText="1"/>
    </xf>
    <xf numFmtId="0" fontId="28" fillId="14" borderId="29">
      <alignment horizontal="right" vertical="center"/>
    </xf>
    <xf numFmtId="0" fontId="28" fillId="14" borderId="29">
      <alignment horizontal="right" vertical="center"/>
    </xf>
    <xf numFmtId="0" fontId="32" fillId="0" borderId="98">
      <alignment horizontal="right" vertical="center"/>
    </xf>
    <xf numFmtId="0" fontId="28" fillId="14" borderId="62">
      <alignment horizontal="right" vertical="center"/>
    </xf>
    <xf numFmtId="0" fontId="32" fillId="0" borderId="29">
      <alignment horizontal="right" vertical="center"/>
    </xf>
    <xf numFmtId="0" fontId="101" fillId="0" borderId="88" applyNumberFormat="0" applyFill="0" applyAlignment="0" applyProtection="0"/>
    <xf numFmtId="0" fontId="72" fillId="9" borderId="29">
      <alignment horizontal="right" vertical="center"/>
    </xf>
    <xf numFmtId="0" fontId="32" fillId="16" borderId="29"/>
    <xf numFmtId="0" fontId="33" fillId="89" borderId="89" applyNumberFormat="0" applyFont="0" applyAlignment="0" applyProtection="0"/>
    <xf numFmtId="0" fontId="28" fillId="14" borderId="90">
      <alignment horizontal="right" vertical="center"/>
    </xf>
    <xf numFmtId="0" fontId="28" fillId="9" borderId="29">
      <alignment horizontal="right" vertical="center"/>
    </xf>
    <xf numFmtId="0" fontId="28" fillId="9" borderId="60">
      <alignment horizontal="right" vertical="center"/>
    </xf>
    <xf numFmtId="0" fontId="32" fillId="0" borderId="60">
      <alignment horizontal="right" vertical="center"/>
    </xf>
    <xf numFmtId="4" fontId="33" fillId="0" borderId="0"/>
    <xf numFmtId="0" fontId="28" fillId="14" borderId="63">
      <alignment horizontal="right" vertical="center"/>
    </xf>
    <xf numFmtId="0" fontId="28" fillId="14" borderId="60">
      <alignment horizontal="right" vertical="center"/>
    </xf>
    <xf numFmtId="0" fontId="28" fillId="14" borderId="61">
      <alignment horizontal="right" vertical="center"/>
    </xf>
    <xf numFmtId="4" fontId="28" fillId="14" borderId="62">
      <alignment horizontal="right" vertical="center"/>
    </xf>
    <xf numFmtId="0" fontId="32" fillId="0" borderId="0"/>
    <xf numFmtId="0" fontId="32" fillId="67" borderId="29">
      <alignment horizontal="right" vertical="center"/>
    </xf>
    <xf numFmtId="0" fontId="32" fillId="67" borderId="0" applyBorder="0">
      <alignment horizontal="right" vertical="center"/>
    </xf>
    <xf numFmtId="0" fontId="33" fillId="0" borderId="0"/>
    <xf numFmtId="0" fontId="33" fillId="66" borderId="29"/>
    <xf numFmtId="4" fontId="33" fillId="0" borderId="0"/>
    <xf numFmtId="4" fontId="32" fillId="0" borderId="29" applyFill="0" applyBorder="0" applyProtection="0">
      <alignment horizontal="right" vertical="center"/>
    </xf>
    <xf numFmtId="0" fontId="75" fillId="0" borderId="0" applyNumberFormat="0" applyFill="0" applyBorder="0" applyAlignment="0" applyProtection="0"/>
    <xf numFmtId="4" fontId="33" fillId="0" borderId="0"/>
    <xf numFmtId="4" fontId="33" fillId="0" borderId="0"/>
    <xf numFmtId="0" fontId="9" fillId="0" borderId="0"/>
    <xf numFmtId="4" fontId="72" fillId="9" borderId="90">
      <alignment horizontal="right" vertical="center"/>
    </xf>
    <xf numFmtId="0" fontId="32" fillId="16" borderId="29"/>
    <xf numFmtId="0" fontId="28" fillId="14" borderId="62">
      <alignment horizontal="right" vertical="center"/>
    </xf>
    <xf numFmtId="0" fontId="32" fillId="0" borderId="98" applyNumberFormat="0" applyFill="0" applyAlignment="0" applyProtection="0"/>
    <xf numFmtId="4" fontId="32" fillId="16" borderId="90"/>
    <xf numFmtId="0" fontId="94" fillId="73" borderId="87" applyNumberFormat="0" applyAlignment="0" applyProtection="0"/>
    <xf numFmtId="0" fontId="101" fillId="0" borderId="88" applyNumberFormat="0" applyFill="0" applyAlignment="0" applyProtection="0"/>
    <xf numFmtId="0" fontId="72" fillId="9" borderId="90">
      <alignment horizontal="right" vertical="center"/>
    </xf>
    <xf numFmtId="0" fontId="66" fillId="46" borderId="57" applyNumberFormat="0" applyAlignment="0" applyProtection="0"/>
    <xf numFmtId="0" fontId="67" fillId="46" borderId="56"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68" fillId="0" borderId="0" applyNumberFormat="0" applyFill="0" applyBorder="0" applyAlignment="0" applyProtection="0"/>
    <xf numFmtId="0" fontId="9"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82" fillId="86" borderId="95" applyNumberFormat="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101" fillId="0" borderId="88"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0" fontId="94" fillId="73" borderId="87"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49" fontId="32" fillId="0" borderId="90"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32" fillId="0" borderId="29" applyNumberFormat="0" applyFill="0" applyAlignment="0" applyProtection="0"/>
    <xf numFmtId="0" fontId="28" fillId="14" borderId="29">
      <alignment horizontal="right" vertical="center"/>
    </xf>
    <xf numFmtId="0" fontId="28" fillId="14" borderId="29">
      <alignment horizontal="right" vertical="center"/>
    </xf>
    <xf numFmtId="0" fontId="32" fillId="0" borderId="51">
      <alignment horizontal="left" vertical="center" wrapText="1" indent="2"/>
    </xf>
    <xf numFmtId="0" fontId="28" fillId="14" borderId="62">
      <alignment horizontal="right" vertical="center"/>
    </xf>
    <xf numFmtId="0" fontId="32" fillId="0" borderId="29">
      <alignment horizontal="right" vertical="center"/>
    </xf>
    <xf numFmtId="0" fontId="72" fillId="9" borderId="29">
      <alignment horizontal="right" vertical="center"/>
    </xf>
    <xf numFmtId="0" fontId="32" fillId="16" borderId="29"/>
    <xf numFmtId="0" fontId="28" fillId="9" borderId="29">
      <alignment horizontal="right" vertical="center"/>
    </xf>
    <xf numFmtId="0" fontId="28" fillId="14" borderId="61">
      <alignment horizontal="right" vertical="center"/>
    </xf>
    <xf numFmtId="0" fontId="74"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9" applyNumberFormat="0" applyFont="0" applyFill="0" applyBorder="0" applyProtection="0">
      <alignment horizontal="left" vertical="center" indent="2"/>
    </xf>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61" applyNumberFormat="0" applyFont="0" applyFill="0" applyBorder="0" applyProtection="0">
      <alignment horizontal="left" vertical="center" indent="5"/>
    </xf>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30" fillId="67" borderId="0" applyBorder="0" applyAlignment="0"/>
    <xf numFmtId="4" fontId="30" fillId="67" borderId="0" applyBorder="0" applyAlignment="0"/>
    <xf numFmtId="4" fontId="32" fillId="67" borderId="0" applyBorder="0">
      <alignment horizontal="right" vertical="center"/>
    </xf>
    <xf numFmtId="4" fontId="32" fillId="9" borderId="0" applyBorder="0">
      <alignment horizontal="right" vertical="center"/>
    </xf>
    <xf numFmtId="4" fontId="32" fillId="9" borderId="0" applyBorder="0">
      <alignment horizontal="right" vertical="center"/>
    </xf>
    <xf numFmtId="4" fontId="28" fillId="9" borderId="29">
      <alignment horizontal="right" vertical="center"/>
    </xf>
    <xf numFmtId="4" fontId="72" fillId="9" borderId="29">
      <alignment horizontal="right" vertical="center"/>
    </xf>
    <xf numFmtId="4" fontId="28" fillId="14" borderId="29">
      <alignment horizontal="right" vertical="center"/>
    </xf>
    <xf numFmtId="4" fontId="28" fillId="14" borderId="29">
      <alignment horizontal="right" vertical="center"/>
    </xf>
    <xf numFmtId="4" fontId="28" fillId="14" borderId="61">
      <alignment horizontal="right" vertical="center"/>
    </xf>
    <xf numFmtId="4" fontId="28" fillId="14" borderId="62">
      <alignment horizontal="right" vertical="center"/>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80" fillId="69" borderId="0" applyNumberFormat="0" applyBorder="0" applyAlignment="0" applyProtection="0"/>
    <xf numFmtId="4" fontId="30" fillId="0" borderId="39" applyFill="0" applyBorder="0" applyProtection="0">
      <alignment horizontal="right" vertical="center"/>
    </xf>
    <xf numFmtId="0" fontId="82" fillId="86" borderId="67" applyNumberFormat="0" applyAlignment="0" applyProtection="0"/>
    <xf numFmtId="0" fontId="83" fillId="87" borderId="68" applyNumberFormat="0" applyAlignment="0" applyProtection="0"/>
    <xf numFmtId="173" fontId="73" fillId="0" borderId="0" applyFont="0" applyFill="0" applyBorder="0" applyAlignment="0" applyProtection="0"/>
    <xf numFmtId="174" fontId="84" fillId="0" borderId="0" applyFont="0" applyFill="0" applyBorder="0" applyAlignment="0" applyProtection="0"/>
    <xf numFmtId="173" fontId="73" fillId="0" borderId="0" applyFont="0" applyFill="0" applyBorder="0" applyAlignment="0" applyProtection="0"/>
    <xf numFmtId="0" fontId="32" fillId="14" borderId="51">
      <alignment horizontal="left" vertical="center" wrapText="1" indent="2"/>
    </xf>
    <xf numFmtId="0" fontId="32" fillId="9" borderId="61">
      <alignment horizontal="left" vertical="center"/>
    </xf>
    <xf numFmtId="0" fontId="88" fillId="0" borderId="0" applyNumberFormat="0" applyFill="0" applyBorder="0" applyAlignment="0" applyProtection="0"/>
    <xf numFmtId="0" fontId="89" fillId="70" borderId="0" applyNumberFormat="0" applyBorder="0" applyAlignment="0" applyProtection="0"/>
    <xf numFmtId="0" fontId="90"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4" fontId="32" fillId="0" borderId="0" applyBorder="0">
      <alignment horizontal="right" vertical="center"/>
    </xf>
    <xf numFmtId="0" fontId="32" fillId="0" borderId="64">
      <alignment horizontal="right" vertical="center"/>
    </xf>
    <xf numFmtId="4" fontId="32" fillId="0" borderId="29">
      <alignment horizontal="right" vertical="center"/>
    </xf>
    <xf numFmtId="1" fontId="71" fillId="9" borderId="0" applyBorder="0">
      <alignment horizontal="right" vertical="center"/>
    </xf>
    <xf numFmtId="0" fontId="95" fillId="0" borderId="73" applyNumberFormat="0" applyFill="0" applyAlignment="0" applyProtection="0"/>
    <xf numFmtId="0" fontId="96" fillId="88" borderId="0" applyNumberFormat="0" applyBorder="0" applyAlignment="0" applyProtection="0"/>
    <xf numFmtId="0" fontId="33" fillId="0" borderId="0"/>
    <xf numFmtId="0" fontId="33" fillId="0" borderId="0"/>
    <xf numFmtId="0" fontId="33" fillId="0" borderId="0"/>
    <xf numFmtId="0" fontId="33" fillId="0" borderId="0"/>
    <xf numFmtId="0" fontId="84" fillId="0" borderId="0"/>
    <xf numFmtId="4" fontId="97" fillId="0" borderId="0"/>
    <xf numFmtId="0" fontId="33" fillId="0" borderId="0"/>
    <xf numFmtId="0" fontId="33" fillId="0" borderId="0"/>
    <xf numFmtId="0" fontId="33" fillId="0" borderId="0"/>
    <xf numFmtId="0" fontId="33" fillId="0" borderId="0"/>
    <xf numFmtId="0" fontId="9"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9" applyFill="0" applyBorder="0" applyProtection="0">
      <alignment horizontal="right" vertical="center"/>
    </xf>
    <xf numFmtId="0" fontId="30" fillId="0" borderId="0" applyNumberFormat="0" applyFill="0" applyBorder="0" applyProtection="0">
      <alignment horizontal="left" vertical="center"/>
    </xf>
    <xf numFmtId="49" fontId="30" fillId="0" borderId="29" applyNumberFormat="0" applyFill="0" applyBorder="0" applyProtection="0">
      <alignment horizontal="left" vertical="center"/>
    </xf>
    <xf numFmtId="0" fontId="33" fillId="16" borderId="0" applyNumberFormat="0" applyFont="0" applyBorder="0" applyAlignment="0" applyProtection="0"/>
    <xf numFmtId="4" fontId="33" fillId="16" borderId="0" applyNumberFormat="0" applyFont="0" applyBorder="0" applyAlignment="0" applyProtection="0"/>
    <xf numFmtId="4" fontId="33" fillId="16" borderId="0" applyNumberFormat="0" applyFont="0" applyBorder="0" applyAlignment="0" applyProtection="0"/>
    <xf numFmtId="0" fontId="33" fillId="16" borderId="0" applyNumberFormat="0" applyFont="0" applyBorder="0" applyAlignment="0" applyProtection="0"/>
    <xf numFmtId="0" fontId="33" fillId="16" borderId="0" applyNumberFormat="0" applyFont="0" applyBorder="0" applyAlignment="0" applyProtection="0"/>
    <xf numFmtId="0" fontId="84" fillId="65" borderId="0" applyNumberFormat="0" applyFont="0" applyBorder="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175" fontId="32" fillId="90" borderId="29" applyNumberFormat="0" applyFont="0" applyBorder="0" applyAlignment="0" applyProtection="0">
      <alignment horizontal="right" vertical="center"/>
    </xf>
    <xf numFmtId="9" fontId="84" fillId="0" borderId="0" applyFont="0" applyFill="0" applyBorder="0" applyAlignment="0" applyProtection="0"/>
    <xf numFmtId="0" fontId="99" fillId="69" borderId="0" applyNumberFormat="0" applyBorder="0" applyAlignment="0" applyProtection="0"/>
    <xf numFmtId="4" fontId="32" fillId="16" borderId="29"/>
    <xf numFmtId="0" fontId="32" fillId="16" borderId="60"/>
    <xf numFmtId="0" fontId="100" fillId="0" borderId="0" applyNumberFormat="0" applyFill="0" applyBorder="0" applyAlignment="0" applyProtection="0"/>
    <xf numFmtId="0" fontId="101" fillId="0" borderId="69" applyNumberFormat="0" applyFill="0" applyAlignment="0" applyProtection="0"/>
    <xf numFmtId="0" fontId="102" fillId="0" borderId="0" applyNumberFormat="0" applyFill="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8" fillId="0" borderId="0" applyNumberFormat="0" applyFill="0" applyBorder="0" applyAlignment="0" applyProtection="0"/>
    <xf numFmtId="0" fontId="109" fillId="87" borderId="68" applyNumberFormat="0" applyAlignment="0" applyProtection="0"/>
    <xf numFmtId="0" fontId="75" fillId="0" borderId="0" applyNumberFormat="0" applyFill="0" applyBorder="0" applyAlignment="0" applyProtection="0"/>
    <xf numFmtId="0" fontId="110" fillId="0" borderId="0" applyNumberFormat="0" applyFill="0" applyBorder="0" applyAlignment="0" applyProtection="0"/>
    <xf numFmtId="0" fontId="33" fillId="0" borderId="0" applyNumberFormat="0" applyFont="0" applyFill="0" applyBorder="0" applyProtection="0">
      <alignment horizontal="left" vertical="center"/>
    </xf>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4" fontId="33" fillId="0" borderId="0"/>
    <xf numFmtId="0" fontId="111" fillId="0" borderId="0"/>
    <xf numFmtId="0" fontId="33" fillId="16" borderId="0" applyNumberFormat="0" applyFont="0" applyBorder="0" applyAlignment="0" applyProtection="0"/>
    <xf numFmtId="0" fontId="75" fillId="0" borderId="0" applyNumberFormat="0" applyFill="0" applyBorder="0" applyAlignment="0" applyProtection="0"/>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78" fillId="82" borderId="0" applyNumberFormat="0" applyBorder="0" applyAlignment="0" applyProtection="0"/>
    <xf numFmtId="0" fontId="78" fillId="83" borderId="0" applyNumberFormat="0" applyBorder="0" applyAlignment="0" applyProtection="0"/>
    <xf numFmtId="0" fontId="78" fillId="84"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5" borderId="0" applyNumberFormat="0" applyBorder="0" applyAlignment="0" applyProtection="0"/>
    <xf numFmtId="0" fontId="80" fillId="69" borderId="0" applyNumberFormat="0" applyBorder="0" applyAlignment="0" applyProtection="0"/>
    <xf numFmtId="0" fontId="82" fillId="86" borderId="67" applyNumberFormat="0" applyAlignment="0" applyProtection="0"/>
    <xf numFmtId="0" fontId="83" fillId="87" borderId="68" applyNumberFormat="0" applyAlignment="0" applyProtection="0"/>
    <xf numFmtId="0" fontId="88" fillId="0" borderId="0" applyNumberFormat="0" applyFill="0" applyBorder="0" applyAlignment="0" applyProtection="0"/>
    <xf numFmtId="0" fontId="89" fillId="70" borderId="0" applyNumberFormat="0" applyBorder="0" applyAlignment="0" applyProtection="0"/>
    <xf numFmtId="0" fontId="91" fillId="0" borderId="70" applyNumberFormat="0" applyFill="0" applyAlignment="0" applyProtection="0"/>
    <xf numFmtId="0" fontId="92" fillId="0" borderId="71" applyNumberFormat="0" applyFill="0" applyAlignment="0" applyProtection="0"/>
    <xf numFmtId="0" fontId="93" fillId="0" borderId="72" applyNumberFormat="0" applyFill="0" applyAlignment="0" applyProtection="0"/>
    <xf numFmtId="0" fontId="93" fillId="0" borderId="0" applyNumberFormat="0" applyFill="0" applyBorder="0" applyAlignment="0" applyProtection="0"/>
    <xf numFmtId="0" fontId="94" fillId="73" borderId="67" applyNumberFormat="0" applyAlignment="0" applyProtection="0"/>
    <xf numFmtId="0" fontId="95" fillId="0" borderId="73" applyNumberFormat="0" applyFill="0" applyAlignment="0" applyProtection="0"/>
    <xf numFmtId="0" fontId="96" fillId="88" borderId="0" applyNumberFormat="0" applyBorder="0" applyAlignment="0" applyProtection="0"/>
    <xf numFmtId="0" fontId="33" fillId="0" borderId="0"/>
    <xf numFmtId="0" fontId="76" fillId="89" borderId="74" applyNumberFormat="0" applyFont="0" applyAlignment="0" applyProtection="0"/>
    <xf numFmtId="0" fontId="98" fillId="86" borderId="66" applyNumberFormat="0" applyAlignment="0" applyProtection="0"/>
    <xf numFmtId="0" fontId="100" fillId="0" borderId="0" applyNumberFormat="0" applyFill="0" applyBorder="0" applyAlignment="0" applyProtection="0"/>
    <xf numFmtId="0" fontId="101" fillId="0" borderId="69" applyNumberFormat="0" applyFill="0" applyAlignment="0" applyProtection="0"/>
    <xf numFmtId="0" fontId="108" fillId="0" borderId="0" applyNumberFormat="0" applyFill="0" applyBorder="0" applyAlignment="0" applyProtection="0"/>
    <xf numFmtId="0" fontId="112" fillId="0" borderId="0">
      <alignment horizontal="left" vertical="center" indent="1"/>
    </xf>
    <xf numFmtId="0" fontId="76" fillId="68" borderId="0" applyNumberFormat="0" applyBorder="0" applyAlignment="0" applyProtection="0"/>
    <xf numFmtId="0" fontId="76" fillId="69" borderId="0" applyNumberFormat="0" applyBorder="0" applyAlignment="0" applyProtection="0"/>
    <xf numFmtId="0" fontId="76" fillId="70" borderId="0" applyNumberFormat="0" applyBorder="0" applyAlignment="0" applyProtection="0"/>
    <xf numFmtId="0" fontId="76" fillId="71" borderId="0" applyNumberFormat="0" applyBorder="0" applyAlignment="0" applyProtection="0"/>
    <xf numFmtId="0" fontId="76" fillId="72" borderId="0" applyNumberFormat="0" applyBorder="0" applyAlignment="0" applyProtection="0"/>
    <xf numFmtId="0" fontId="76" fillId="73" borderId="0" applyNumberFormat="0" applyBorder="0" applyAlignment="0" applyProtection="0"/>
    <xf numFmtId="0" fontId="76" fillId="74"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1" borderId="0" applyNumberFormat="0" applyBorder="0" applyAlignment="0" applyProtection="0"/>
    <xf numFmtId="0" fontId="76" fillId="74" borderId="0" applyNumberFormat="0" applyBorder="0" applyAlignment="0" applyProtection="0"/>
    <xf numFmtId="0" fontId="76" fillId="77" borderId="0" applyNumberFormat="0" applyBorder="0" applyAlignment="0" applyProtection="0"/>
    <xf numFmtId="0" fontId="78" fillId="78"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9" borderId="0" applyNumberFormat="0" applyBorder="0" applyAlignment="0" applyProtection="0"/>
    <xf numFmtId="0" fontId="78" fillId="80" borderId="0" applyNumberFormat="0" applyBorder="0" applyAlignment="0" applyProtection="0"/>
    <xf numFmtId="0" fontId="78" fillId="81" borderId="0" applyNumberFormat="0" applyBorder="0" applyAlignment="0" applyProtection="0"/>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88" fillId="0" borderId="0" applyNumberFormat="0" applyFill="0" applyBorder="0" applyAlignment="0" applyProtection="0"/>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9" fillId="0" borderId="0"/>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108" fillId="0" borderId="0" applyNumberForma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65" fillId="7" borderId="56" applyNumberFormat="0" applyAlignment="0" applyProtection="0"/>
    <xf numFmtId="0" fontId="32" fillId="9" borderId="0" applyBorder="0">
      <alignment horizontal="right" vertical="center"/>
    </xf>
    <xf numFmtId="0" fontId="32" fillId="9" borderId="0" applyBorder="0">
      <alignment horizontal="right" vertical="center"/>
    </xf>
    <xf numFmtId="0" fontId="32" fillId="0" borderId="0" applyBorder="0">
      <alignment horizontal="right" vertical="center"/>
    </xf>
    <xf numFmtId="0" fontId="33" fillId="0" borderId="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90" fillId="70" borderId="0" applyNumberFormat="0" applyBorder="0" applyAlignment="0" applyProtection="0"/>
    <xf numFmtId="4" fontId="33" fillId="0" borderId="0"/>
    <xf numFmtId="0" fontId="33" fillId="0" borderId="0"/>
    <xf numFmtId="0" fontId="9" fillId="0" borderId="0"/>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3" fillId="16" borderId="0" applyNumberFormat="0" applyFont="0" applyBorder="0" applyAlignment="0" applyProtection="0"/>
    <xf numFmtId="0" fontId="99" fillId="69" borderId="0" applyNumberFormat="0" applyBorder="0" applyAlignment="0" applyProtection="0"/>
    <xf numFmtId="0" fontId="103" fillId="0" borderId="70" applyNumberFormat="0" applyFill="0" applyAlignment="0" applyProtection="0"/>
    <xf numFmtId="0" fontId="104" fillId="0" borderId="71" applyNumberFormat="0" applyFill="0" applyAlignment="0" applyProtection="0"/>
    <xf numFmtId="0" fontId="105" fillId="0" borderId="72" applyNumberFormat="0" applyFill="0" applyAlignment="0" applyProtection="0"/>
    <xf numFmtId="0" fontId="105" fillId="0" borderId="0" applyNumberFormat="0" applyFill="0" applyBorder="0" applyAlignment="0" applyProtection="0"/>
    <xf numFmtId="0" fontId="106" fillId="0" borderId="73" applyNumberFormat="0" applyFill="0" applyAlignment="0" applyProtection="0"/>
    <xf numFmtId="0" fontId="109" fillId="87" borderId="68" applyNumberFormat="0" applyAlignment="0" applyProtection="0"/>
    <xf numFmtId="0" fontId="75" fillId="0" borderId="0" applyNumberFormat="0" applyFill="0" applyBorder="0" applyAlignment="0" applyProtection="0"/>
    <xf numFmtId="0" fontId="9" fillId="0" borderId="0"/>
    <xf numFmtId="0" fontId="65" fillId="7" borderId="56" applyNumberFormat="0" applyAlignment="0" applyProtection="0"/>
    <xf numFmtId="0" fontId="73" fillId="68" borderId="0" applyNumberFormat="0" applyBorder="0" applyAlignment="0" applyProtection="0"/>
    <xf numFmtId="0" fontId="73" fillId="69" borderId="0" applyNumberFormat="0" applyBorder="0" applyAlignment="0" applyProtection="0"/>
    <xf numFmtId="0" fontId="73" fillId="70" borderId="0" applyNumberFormat="0" applyBorder="0" applyAlignment="0" applyProtection="0"/>
    <xf numFmtId="0" fontId="73" fillId="71" borderId="0" applyNumberFormat="0" applyBorder="0" applyAlignment="0" applyProtection="0"/>
    <xf numFmtId="0" fontId="73" fillId="72" borderId="0" applyNumberFormat="0" applyBorder="0" applyAlignment="0" applyProtection="0"/>
    <xf numFmtId="0" fontId="73" fillId="73" borderId="0" applyNumberFormat="0" applyBorder="0" applyAlignment="0" applyProtection="0"/>
    <xf numFmtId="0" fontId="73" fillId="74" borderId="0" applyNumberFormat="0" applyBorder="0" applyAlignment="0" applyProtection="0"/>
    <xf numFmtId="0" fontId="73" fillId="75" borderId="0" applyNumberFormat="0" applyBorder="0" applyAlignment="0" applyProtection="0"/>
    <xf numFmtId="0" fontId="73" fillId="76" borderId="0" applyNumberFormat="0" applyBorder="0" applyAlignment="0" applyProtection="0"/>
    <xf numFmtId="0" fontId="73" fillId="71" borderId="0" applyNumberFormat="0" applyBorder="0" applyAlignment="0" applyProtection="0"/>
    <xf numFmtId="0" fontId="73" fillId="74" borderId="0" applyNumberFormat="0" applyBorder="0" applyAlignment="0" applyProtection="0"/>
    <xf numFmtId="0" fontId="73"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87" fillId="0" borderId="0" applyNumberFormat="0" applyFill="0" applyBorder="0" applyAlignment="0" applyProtection="0"/>
    <xf numFmtId="0" fontId="9" fillId="0" borderId="0"/>
    <xf numFmtId="0" fontId="107" fillId="0" borderId="0" applyNumberFormat="0" applyFill="0" applyBorder="0" applyAlignment="0" applyProtection="0"/>
    <xf numFmtId="0" fontId="9" fillId="0" borderId="0"/>
    <xf numFmtId="0" fontId="9" fillId="0" borderId="0"/>
    <xf numFmtId="0" fontId="9" fillId="0" borderId="0"/>
    <xf numFmtId="49" fontId="32" fillId="0" borderId="29" applyNumberFormat="0" applyFont="0" applyFill="0" applyBorder="0" applyProtection="0">
      <alignment horizontal="left" vertical="center" indent="2"/>
    </xf>
    <xf numFmtId="49" fontId="32" fillId="0" borderId="61" applyNumberFormat="0" applyFont="0" applyFill="0" applyBorder="0" applyProtection="0">
      <alignment horizontal="left" vertical="center" indent="5"/>
    </xf>
    <xf numFmtId="0" fontId="28" fillId="9" borderId="29">
      <alignment horizontal="right" vertical="center"/>
    </xf>
    <xf numFmtId="4" fontId="28" fillId="9" borderId="29">
      <alignment horizontal="right" vertical="center"/>
    </xf>
    <xf numFmtId="0" fontId="72" fillId="9" borderId="29">
      <alignment horizontal="right" vertical="center"/>
    </xf>
    <xf numFmtId="4" fontId="72" fillId="9" borderId="29">
      <alignment horizontal="right" vertical="center"/>
    </xf>
    <xf numFmtId="0" fontId="28" fillId="14" borderId="29">
      <alignment horizontal="right" vertical="center"/>
    </xf>
    <xf numFmtId="4" fontId="28" fillId="14" borderId="29">
      <alignment horizontal="right" vertical="center"/>
    </xf>
    <xf numFmtId="0" fontId="28" fillId="14" borderId="29">
      <alignment horizontal="right" vertical="center"/>
    </xf>
    <xf numFmtId="4" fontId="28" fillId="14" borderId="29">
      <alignment horizontal="right" vertical="center"/>
    </xf>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174" fontId="113" fillId="0" borderId="0" applyFont="0" applyFill="0" applyBorder="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85" fillId="73" borderId="67" applyNumberFormat="0" applyAlignment="0" applyProtection="0"/>
    <xf numFmtId="0" fontId="32" fillId="0" borderId="29">
      <alignment horizontal="right" vertical="center"/>
    </xf>
    <xf numFmtId="4" fontId="32" fillId="0" borderId="29">
      <alignment horizontal="right" vertical="center"/>
    </xf>
    <xf numFmtId="0" fontId="113" fillId="0" borderId="0"/>
    <xf numFmtId="0" fontId="111" fillId="0" borderId="0"/>
    <xf numFmtId="0" fontId="111" fillId="0" borderId="0"/>
    <xf numFmtId="0" fontId="9" fillId="0" borderId="0"/>
    <xf numFmtId="0" fontId="9" fillId="0" borderId="0"/>
    <xf numFmtId="0" fontId="9" fillId="0" borderId="0"/>
    <xf numFmtId="0" fontId="9" fillId="0" borderId="0"/>
    <xf numFmtId="0" fontId="111" fillId="0" borderId="0"/>
    <xf numFmtId="0" fontId="33" fillId="0" borderId="0"/>
    <xf numFmtId="4" fontId="32" fillId="0" borderId="29" applyFill="0" applyBorder="0" applyProtection="0">
      <alignment horizontal="right" vertical="center"/>
    </xf>
    <xf numFmtId="49" fontId="30" fillId="0" borderId="29" applyNumberFormat="0" applyFill="0" applyBorder="0" applyProtection="0">
      <alignment horizontal="left" vertical="center"/>
    </xf>
    <xf numFmtId="0" fontId="32" fillId="0" borderId="29" applyNumberFormat="0" applyFill="0" applyAlignment="0" applyProtection="0"/>
    <xf numFmtId="0" fontId="113" fillId="65" borderId="0" applyNumberFormat="0" applyFont="0" applyBorder="0" applyAlignment="0" applyProtection="0"/>
    <xf numFmtId="175" fontId="32" fillId="90" borderId="29" applyNumberFormat="0" applyFont="0" applyBorder="0" applyAlignment="0" applyProtection="0">
      <alignment horizontal="right" vertical="center"/>
    </xf>
    <xf numFmtId="9" fontId="113" fillId="0" borderId="0" applyFont="0" applyFill="0" applyBorder="0" applyAlignment="0" applyProtection="0"/>
    <xf numFmtId="0" fontId="32" fillId="16" borderId="29"/>
    <xf numFmtId="4" fontId="32" fillId="16" borderId="29"/>
    <xf numFmtId="0" fontId="32" fillId="14" borderId="78">
      <alignment horizontal="left" vertical="center" wrapText="1" indent="2"/>
    </xf>
    <xf numFmtId="0" fontId="32" fillId="0" borderId="78">
      <alignment horizontal="left" vertical="center" wrapText="1" indent="2"/>
    </xf>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2" fillId="14" borderId="51">
      <alignment horizontal="left" vertical="center" wrapText="1" indent="2"/>
    </xf>
    <xf numFmtId="0" fontId="32" fillId="0" borderId="51">
      <alignment horizontal="left" vertical="center" wrapText="1" indent="2"/>
    </xf>
    <xf numFmtId="0" fontId="33" fillId="0" borderId="0"/>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33" fillId="0" borderId="0"/>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32" fillId="0" borderId="78">
      <alignment horizontal="left" vertical="center" wrapText="1" indent="2"/>
    </xf>
    <xf numFmtId="0" fontId="79" fillId="86" borderId="66" applyNumberFormat="0" applyAlignment="0" applyProtection="0"/>
    <xf numFmtId="0" fontId="81" fillId="86" borderId="67" applyNumberFormat="0" applyAlignment="0" applyProtection="0"/>
    <xf numFmtId="0" fontId="82" fillId="86" borderId="67" applyNumberFormat="0" applyAlignment="0" applyProtection="0"/>
    <xf numFmtId="0" fontId="85" fillId="73" borderId="67" applyNumberFormat="0" applyAlignment="0" applyProtection="0"/>
    <xf numFmtId="0" fontId="86" fillId="0" borderId="69" applyNumberFormat="0" applyFill="0" applyAlignment="0" applyProtection="0"/>
    <xf numFmtId="0" fontId="94" fillId="73" borderId="67" applyNumberFormat="0" applyAlignment="0" applyProtection="0"/>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82" fillId="86"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61">
      <alignment horizontal="right" vertical="center"/>
    </xf>
    <xf numFmtId="4" fontId="28" fillId="14" borderId="61">
      <alignment horizontal="right" vertical="center"/>
    </xf>
    <xf numFmtId="0" fontId="28" fillId="14" borderId="62">
      <alignment horizontal="right" vertical="center"/>
    </xf>
    <xf numFmtId="4" fontId="28" fillId="14" borderId="62">
      <alignment horizontal="right" vertical="center"/>
    </xf>
    <xf numFmtId="0" fontId="82" fillId="86" borderId="67" applyNumberFormat="0" applyAlignment="0" applyProtection="0"/>
    <xf numFmtId="0" fontId="32" fillId="14" borderId="51">
      <alignment horizontal="left" vertical="center" wrapText="1" indent="2"/>
    </xf>
    <xf numFmtId="0" fontId="32" fillId="0" borderId="51">
      <alignment horizontal="left" vertical="center" wrapText="1" indent="2"/>
    </xf>
    <xf numFmtId="0" fontId="32" fillId="9" borderId="61">
      <alignment horizontal="left" vertical="center"/>
    </xf>
    <xf numFmtId="0" fontId="94" fillId="73" borderId="67" applyNumberFormat="0" applyAlignment="0" applyProtection="0"/>
    <xf numFmtId="0" fontId="98" fillId="86" borderId="66" applyNumberFormat="0" applyAlignment="0" applyProtection="0"/>
    <xf numFmtId="0" fontId="101" fillId="0" borderId="69" applyNumberFormat="0" applyFill="0" applyAlignment="0" applyProtection="0"/>
    <xf numFmtId="49" fontId="32" fillId="0" borderId="61" applyNumberFormat="0" applyFont="0" applyFill="0" applyBorder="0" applyProtection="0">
      <alignment horizontal="left" vertical="center" indent="5"/>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85" fillId="73" borderId="67" applyNumberFormat="0" applyAlignment="0" applyProtection="0"/>
    <xf numFmtId="0" fontId="32" fillId="0" borderId="75">
      <alignment horizontal="right" vertical="center"/>
    </xf>
    <xf numFmtId="4" fontId="32" fillId="0" borderId="75">
      <alignment horizontal="right" vertical="center"/>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5" applyNumberFormat="0" applyFill="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4" fontId="28" fillId="14" borderId="75">
      <alignment horizontal="right" vertical="center"/>
    </xf>
    <xf numFmtId="0" fontId="32" fillId="16" borderId="75"/>
    <xf numFmtId="0" fontId="81" fillId="86" borderId="67" applyNumberFormat="0" applyAlignment="0" applyProtection="0"/>
    <xf numFmtId="0" fontId="28" fillId="9" borderId="75">
      <alignment horizontal="right" vertical="center"/>
    </xf>
    <xf numFmtId="0" fontId="32" fillId="0" borderId="75">
      <alignment horizontal="right" vertical="center"/>
    </xf>
    <xf numFmtId="0" fontId="101" fillId="0" borderId="69" applyNumberFormat="0" applyFill="0" applyAlignment="0" applyProtection="0"/>
    <xf numFmtId="0" fontId="32" fillId="9" borderId="76">
      <alignment horizontal="left" vertical="center"/>
    </xf>
    <xf numFmtId="0" fontId="94" fillId="73" borderId="67" applyNumberFormat="0" applyAlignment="0" applyProtection="0"/>
    <xf numFmtId="175" fontId="32" fillId="90" borderId="75" applyNumberFormat="0" applyFont="0" applyBorder="0" applyAlignment="0" applyProtection="0">
      <alignment horizontal="right" vertical="center"/>
    </xf>
    <xf numFmtId="0" fontId="76" fillId="89" borderId="74" applyNumberFormat="0" applyFont="0" applyAlignment="0" applyProtection="0"/>
    <xf numFmtId="0" fontId="32" fillId="0" borderId="78">
      <alignment horizontal="left" vertical="center" wrapText="1" indent="2"/>
    </xf>
    <xf numFmtId="4" fontId="32" fillId="16" borderId="75"/>
    <xf numFmtId="49" fontId="30" fillId="0" borderId="75" applyNumberFormat="0" applyFill="0" applyBorder="0" applyProtection="0">
      <alignment horizontal="left" vertical="center"/>
    </xf>
    <xf numFmtId="0" fontId="32" fillId="0" borderId="75">
      <alignment horizontal="right" vertical="center"/>
    </xf>
    <xf numFmtId="4" fontId="28" fillId="14" borderId="77">
      <alignment horizontal="right" vertical="center"/>
    </xf>
    <xf numFmtId="4" fontId="28" fillId="14" borderId="75">
      <alignment horizontal="right" vertical="center"/>
    </xf>
    <xf numFmtId="4" fontId="28" fillId="14" borderId="75">
      <alignment horizontal="right" vertical="center"/>
    </xf>
    <xf numFmtId="0" fontId="72" fillId="9" borderId="75">
      <alignment horizontal="right" vertical="center"/>
    </xf>
    <xf numFmtId="0" fontId="28" fillId="9" borderId="75">
      <alignment horizontal="right" vertical="center"/>
    </xf>
    <xf numFmtId="49" fontId="32" fillId="0" borderId="75" applyNumberFormat="0" applyFont="0" applyFill="0" applyBorder="0" applyProtection="0">
      <alignment horizontal="left" vertical="center" indent="2"/>
    </xf>
    <xf numFmtId="0" fontId="94" fillId="73" borderId="67" applyNumberFormat="0" applyAlignment="0" applyProtection="0"/>
    <xf numFmtId="0" fontId="79" fillId="86" borderId="66" applyNumberFormat="0" applyAlignment="0" applyProtection="0"/>
    <xf numFmtId="49" fontId="32" fillId="0" borderId="75" applyNumberFormat="0" applyFont="0" applyFill="0" applyBorder="0" applyProtection="0">
      <alignment horizontal="left" vertical="center" indent="2"/>
    </xf>
    <xf numFmtId="0" fontId="85" fillId="73" borderId="67" applyNumberFormat="0" applyAlignment="0" applyProtection="0"/>
    <xf numFmtId="4" fontId="32" fillId="0" borderId="75" applyFill="0" applyBorder="0" applyProtection="0">
      <alignment horizontal="right" vertical="center"/>
    </xf>
    <xf numFmtId="0" fontId="82" fillId="86" borderId="67" applyNumberFormat="0" applyAlignment="0" applyProtection="0"/>
    <xf numFmtId="0" fontId="101" fillId="0" borderId="69" applyNumberFormat="0" applyFill="0" applyAlignment="0" applyProtection="0"/>
    <xf numFmtId="0" fontId="98" fillId="86" borderId="66" applyNumberFormat="0" applyAlignment="0" applyProtection="0"/>
    <xf numFmtId="0" fontId="32" fillId="0" borderId="75" applyNumberFormat="0" applyFill="0" applyAlignment="0" applyProtection="0"/>
    <xf numFmtId="4" fontId="32" fillId="0" borderId="75">
      <alignment horizontal="right" vertical="center"/>
    </xf>
    <xf numFmtId="0" fontId="32" fillId="0" borderId="75">
      <alignment horizontal="right" vertical="center"/>
    </xf>
    <xf numFmtId="0" fontId="94" fillId="73" borderId="67" applyNumberFormat="0" applyAlignment="0" applyProtection="0"/>
    <xf numFmtId="0" fontId="79" fillId="86" borderId="66" applyNumberFormat="0" applyAlignment="0" applyProtection="0"/>
    <xf numFmtId="0" fontId="81" fillId="86" borderId="67" applyNumberFormat="0" applyAlignment="0" applyProtection="0"/>
    <xf numFmtId="0" fontId="32" fillId="14" borderId="78">
      <alignment horizontal="left" vertical="center" wrapText="1" indent="2"/>
    </xf>
    <xf numFmtId="0" fontId="82" fillId="86" borderId="67" applyNumberFormat="0" applyAlignment="0" applyProtection="0"/>
    <xf numFmtId="0" fontId="82" fillId="86" borderId="67" applyNumberFormat="0" applyAlignment="0" applyProtection="0"/>
    <xf numFmtId="4" fontId="28" fillId="14" borderId="76">
      <alignment horizontal="right" vertical="center"/>
    </xf>
    <xf numFmtId="0" fontId="28" fillId="14" borderId="76">
      <alignment horizontal="right" vertical="center"/>
    </xf>
    <xf numFmtId="0" fontId="28" fillId="14" borderId="75">
      <alignment horizontal="right" vertical="center"/>
    </xf>
    <xf numFmtId="4" fontId="72" fillId="9" borderId="75">
      <alignment horizontal="right" vertical="center"/>
    </xf>
    <xf numFmtId="0" fontId="85" fillId="73" borderId="67" applyNumberFormat="0" applyAlignment="0" applyProtection="0"/>
    <xf numFmtId="0" fontId="86" fillId="0" borderId="69" applyNumberFormat="0" applyFill="0" applyAlignment="0" applyProtection="0"/>
    <xf numFmtId="0" fontId="101" fillId="0" borderId="69" applyNumberFormat="0" applyFill="0" applyAlignment="0" applyProtection="0"/>
    <xf numFmtId="0" fontId="76" fillId="89" borderId="74" applyNumberFormat="0" applyFont="0" applyAlignment="0" applyProtection="0"/>
    <xf numFmtId="0" fontId="94" fillId="73" borderId="67" applyNumberFormat="0" applyAlignment="0" applyProtection="0"/>
    <xf numFmtId="49" fontId="30" fillId="0" borderId="75" applyNumberFormat="0" applyFill="0" applyBorder="0" applyProtection="0">
      <alignment horizontal="left" vertical="center"/>
    </xf>
    <xf numFmtId="0" fontId="32" fillId="14" borderId="78">
      <alignment horizontal="left" vertical="center" wrapText="1" indent="2"/>
    </xf>
    <xf numFmtId="0" fontId="82" fillId="86" borderId="67" applyNumberFormat="0" applyAlignment="0" applyProtection="0"/>
    <xf numFmtId="0" fontId="32" fillId="0" borderId="78">
      <alignment horizontal="left" vertical="center" wrapText="1" indent="2"/>
    </xf>
    <xf numFmtId="0" fontId="76" fillId="89" borderId="74" applyNumberFormat="0" applyFont="0" applyAlignment="0" applyProtection="0"/>
    <xf numFmtId="0" fontId="33"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4" fontId="32" fillId="16" borderId="75"/>
    <xf numFmtId="0" fontId="28" fillId="14" borderId="75">
      <alignment horizontal="right" vertical="center"/>
    </xf>
    <xf numFmtId="0" fontId="101" fillId="0" borderId="69" applyNumberFormat="0" applyFill="0" applyAlignment="0" applyProtection="0"/>
    <xf numFmtId="4" fontId="28" fillId="14" borderId="77">
      <alignment horizontal="right" vertical="center"/>
    </xf>
    <xf numFmtId="0" fontId="81" fillId="86" borderId="67" applyNumberFormat="0" applyAlignment="0" applyProtection="0"/>
    <xf numFmtId="0" fontId="28" fillId="14" borderId="76">
      <alignment horizontal="right" vertical="center"/>
    </xf>
    <xf numFmtId="0" fontId="82" fillId="86" borderId="67" applyNumberFormat="0" applyAlignment="0" applyProtection="0"/>
    <xf numFmtId="0" fontId="86" fillId="0" borderId="69" applyNumberFormat="0" applyFill="0" applyAlignment="0" applyProtection="0"/>
    <xf numFmtId="0" fontId="76" fillId="89" borderId="74" applyNumberFormat="0" applyFont="0" applyAlignment="0" applyProtection="0"/>
    <xf numFmtId="4" fontId="28" fillId="14" borderId="76">
      <alignment horizontal="right" vertical="center"/>
    </xf>
    <xf numFmtId="0" fontId="32" fillId="14" borderId="78">
      <alignment horizontal="left" vertical="center" wrapText="1" indent="2"/>
    </xf>
    <xf numFmtId="0" fontId="32" fillId="16" borderId="75"/>
    <xf numFmtId="175" fontId="32" fillId="90" borderId="75" applyNumberFormat="0" applyFont="0" applyBorder="0" applyAlignment="0" applyProtection="0">
      <alignment horizontal="right" vertical="center"/>
    </xf>
    <xf numFmtId="0" fontId="32" fillId="0" borderId="75" applyNumberFormat="0" applyFill="0" applyAlignment="0" applyProtection="0"/>
    <xf numFmtId="4" fontId="32" fillId="0" borderId="75" applyFill="0" applyBorder="0" applyProtection="0">
      <alignment horizontal="right" vertical="center"/>
    </xf>
    <xf numFmtId="4" fontId="28" fillId="9" borderId="75">
      <alignment horizontal="right" vertical="center"/>
    </xf>
    <xf numFmtId="0" fontId="86" fillId="0" borderId="69" applyNumberFormat="0" applyFill="0" applyAlignment="0" applyProtection="0"/>
    <xf numFmtId="49" fontId="30" fillId="0" borderId="75" applyNumberFormat="0" applyFill="0" applyBorder="0" applyProtection="0">
      <alignment horizontal="left" vertical="center"/>
    </xf>
    <xf numFmtId="49" fontId="32" fillId="0" borderId="76" applyNumberFormat="0" applyFont="0" applyFill="0" applyBorder="0" applyProtection="0">
      <alignment horizontal="left" vertical="center" indent="5"/>
    </xf>
    <xf numFmtId="0" fontId="32" fillId="9" borderId="76">
      <alignment horizontal="left" vertical="center"/>
    </xf>
    <xf numFmtId="0" fontId="82" fillId="86" borderId="67" applyNumberFormat="0" applyAlignment="0" applyProtection="0"/>
    <xf numFmtId="4" fontId="28" fillId="14" borderId="77">
      <alignment horizontal="right" vertical="center"/>
    </xf>
    <xf numFmtId="0" fontId="94" fillId="73" borderId="67" applyNumberFormat="0" applyAlignment="0" applyProtection="0"/>
    <xf numFmtId="0" fontId="94" fillId="73" borderId="67" applyNumberFormat="0" applyAlignment="0" applyProtection="0"/>
    <xf numFmtId="0" fontId="76" fillId="89" borderId="74" applyNumberFormat="0" applyFont="0" applyAlignment="0" applyProtection="0"/>
    <xf numFmtId="0" fontId="98" fillId="86" borderId="66" applyNumberFormat="0" applyAlignment="0" applyProtection="0"/>
    <xf numFmtId="0" fontId="101" fillId="0" borderId="69" applyNumberFormat="0" applyFill="0" applyAlignment="0" applyProtection="0"/>
    <xf numFmtId="0" fontId="28" fillId="14" borderId="75">
      <alignment horizontal="right" vertical="center"/>
    </xf>
    <xf numFmtId="0" fontId="33" fillId="89" borderId="74" applyNumberFormat="0" applyFont="0" applyAlignment="0" applyProtection="0"/>
    <xf numFmtId="4" fontId="32" fillId="0" borderId="75">
      <alignment horizontal="right" vertical="center"/>
    </xf>
    <xf numFmtId="0" fontId="101" fillId="0" borderId="69" applyNumberFormat="0" applyFill="0" applyAlignment="0" applyProtection="0"/>
    <xf numFmtId="0" fontId="28" fillId="14" borderId="75">
      <alignment horizontal="right" vertical="center"/>
    </xf>
    <xf numFmtId="0" fontId="28" fillId="14" borderId="75">
      <alignment horizontal="right" vertical="center"/>
    </xf>
    <xf numFmtId="4" fontId="72" fillId="9" borderId="75">
      <alignment horizontal="right" vertical="center"/>
    </xf>
    <xf numFmtId="0" fontId="28" fillId="9" borderId="75">
      <alignment horizontal="right" vertical="center"/>
    </xf>
    <xf numFmtId="4" fontId="28" fillId="9" borderId="75">
      <alignment horizontal="right" vertical="center"/>
    </xf>
    <xf numFmtId="0" fontId="72" fillId="9" borderId="75">
      <alignment horizontal="right" vertical="center"/>
    </xf>
    <xf numFmtId="4" fontId="72" fillId="9" borderId="75">
      <alignment horizontal="right" vertical="center"/>
    </xf>
    <xf numFmtId="0" fontId="28" fillId="14" borderId="75">
      <alignment horizontal="right" vertical="center"/>
    </xf>
    <xf numFmtId="4" fontId="28" fillId="14" borderId="75">
      <alignment horizontal="right" vertical="center"/>
    </xf>
    <xf numFmtId="0" fontId="28" fillId="14" borderId="75">
      <alignment horizontal="right" vertical="center"/>
    </xf>
    <xf numFmtId="4" fontId="28" fillId="14" borderId="75">
      <alignment horizontal="right" vertical="center"/>
    </xf>
    <xf numFmtId="0" fontId="28" fillId="14" borderId="76">
      <alignment horizontal="right" vertical="center"/>
    </xf>
    <xf numFmtId="4" fontId="28" fillId="14" borderId="76">
      <alignment horizontal="right" vertical="center"/>
    </xf>
    <xf numFmtId="0" fontId="28" fillId="14" borderId="77">
      <alignment horizontal="right" vertical="center"/>
    </xf>
    <xf numFmtId="4" fontId="28" fillId="14" borderId="77">
      <alignment horizontal="right" vertical="center"/>
    </xf>
    <xf numFmtId="0" fontId="82"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9" borderId="76">
      <alignment horizontal="left" vertical="center"/>
    </xf>
    <xf numFmtId="0" fontId="94" fillId="73" borderId="67" applyNumberFormat="0" applyAlignment="0" applyProtection="0"/>
    <xf numFmtId="0" fontId="32" fillId="0" borderId="75">
      <alignment horizontal="right" vertical="center"/>
    </xf>
    <xf numFmtId="4" fontId="32" fillId="0" borderId="75">
      <alignment horizontal="right" vertical="center"/>
    </xf>
    <xf numFmtId="0" fontId="32" fillId="0" borderId="75" applyNumberFormat="0" applyFill="0" applyAlignment="0" applyProtection="0"/>
    <xf numFmtId="0" fontId="98" fillId="86" borderId="66" applyNumberFormat="0" applyAlignment="0" applyProtection="0"/>
    <xf numFmtId="175" fontId="32" fillId="90" borderId="75" applyNumberFormat="0" applyFont="0" applyBorder="0" applyAlignment="0" applyProtection="0">
      <alignment horizontal="right" vertical="center"/>
    </xf>
    <xf numFmtId="0" fontId="32" fillId="16" borderId="75"/>
    <xf numFmtId="4" fontId="32" fillId="16" borderId="75"/>
    <xf numFmtId="0" fontId="101" fillId="0" borderId="69" applyNumberFormat="0" applyFill="0" applyAlignment="0" applyProtection="0"/>
    <xf numFmtId="0" fontId="33" fillId="89" borderId="74" applyNumberFormat="0" applyFont="0" applyAlignment="0" applyProtection="0"/>
    <xf numFmtId="0" fontId="76" fillId="89" borderId="74" applyNumberFormat="0" applyFont="0" applyAlignment="0" applyProtection="0"/>
    <xf numFmtId="0" fontId="32" fillId="0" borderId="75" applyNumberFormat="0" applyFill="0" applyAlignment="0" applyProtection="0"/>
    <xf numFmtId="0" fontId="86" fillId="0" borderId="69" applyNumberFormat="0" applyFill="0" applyAlignment="0" applyProtection="0"/>
    <xf numFmtId="0" fontId="101" fillId="0" borderId="69" applyNumberFormat="0" applyFill="0" applyAlignment="0" applyProtection="0"/>
    <xf numFmtId="0" fontId="85" fillId="73" borderId="67" applyNumberFormat="0" applyAlignment="0" applyProtection="0"/>
    <xf numFmtId="0" fontId="82" fillId="86" borderId="67" applyNumberFormat="0" applyAlignment="0" applyProtection="0"/>
    <xf numFmtId="4" fontId="72" fillId="9" borderId="75">
      <alignment horizontal="right" vertical="center"/>
    </xf>
    <xf numFmtId="0" fontId="28" fillId="9" borderId="75">
      <alignment horizontal="right" vertical="center"/>
    </xf>
    <xf numFmtId="175" fontId="32" fillId="90" borderId="75" applyNumberFormat="0" applyFont="0" applyBorder="0" applyAlignment="0" applyProtection="0">
      <alignment horizontal="right" vertical="center"/>
    </xf>
    <xf numFmtId="0" fontId="86" fillId="0" borderId="69" applyNumberFormat="0" applyFill="0" applyAlignment="0" applyProtection="0"/>
    <xf numFmtId="49" fontId="32" fillId="0" borderId="75" applyNumberFormat="0" applyFont="0" applyFill="0" applyBorder="0" applyProtection="0">
      <alignment horizontal="left" vertical="center" indent="2"/>
    </xf>
    <xf numFmtId="49" fontId="32" fillId="0" borderId="76" applyNumberFormat="0" applyFont="0" applyFill="0" applyBorder="0" applyProtection="0">
      <alignment horizontal="left" vertical="center" indent="5"/>
    </xf>
    <xf numFmtId="49" fontId="32" fillId="0" borderId="75" applyNumberFormat="0" applyFont="0" applyFill="0" applyBorder="0" applyProtection="0">
      <alignment horizontal="left" vertical="center" indent="2"/>
    </xf>
    <xf numFmtId="4" fontId="32" fillId="0" borderId="75" applyFill="0" applyBorder="0" applyProtection="0">
      <alignment horizontal="right" vertical="center"/>
    </xf>
    <xf numFmtId="49" fontId="30" fillId="0" borderId="75" applyNumberFormat="0" applyFill="0" applyBorder="0" applyProtection="0">
      <alignment horizontal="left" vertical="center"/>
    </xf>
    <xf numFmtId="0" fontId="32" fillId="0" borderId="78">
      <alignment horizontal="left" vertical="center" wrapText="1" indent="2"/>
    </xf>
    <xf numFmtId="0" fontId="98" fillId="86" borderId="66" applyNumberFormat="0" applyAlignment="0" applyProtection="0"/>
    <xf numFmtId="0" fontId="28" fillId="14" borderId="77">
      <alignment horizontal="right" vertical="center"/>
    </xf>
    <xf numFmtId="0" fontId="85" fillId="73" borderId="67" applyNumberFormat="0" applyAlignment="0" applyProtection="0"/>
    <xf numFmtId="0" fontId="28" fillId="14" borderId="77">
      <alignment horizontal="right" vertical="center"/>
    </xf>
    <xf numFmtId="4" fontId="28" fillId="14" borderId="75">
      <alignment horizontal="right" vertical="center"/>
    </xf>
    <xf numFmtId="0" fontId="28" fillId="14" borderId="75">
      <alignment horizontal="right" vertical="center"/>
    </xf>
    <xf numFmtId="0" fontId="79" fillId="86" borderId="66" applyNumberFormat="0" applyAlignment="0" applyProtection="0"/>
    <xf numFmtId="0" fontId="81" fillId="86" borderId="67" applyNumberFormat="0" applyAlignment="0" applyProtection="0"/>
    <xf numFmtId="0" fontId="86" fillId="0" borderId="69" applyNumberFormat="0" applyFill="0" applyAlignment="0" applyProtection="0"/>
    <xf numFmtId="0" fontId="32" fillId="16" borderId="75"/>
    <xf numFmtId="4" fontId="32" fillId="16" borderId="75"/>
    <xf numFmtId="4" fontId="28" fillId="14" borderId="75">
      <alignment horizontal="right" vertical="center"/>
    </xf>
    <xf numFmtId="0" fontId="72" fillId="9" borderId="75">
      <alignment horizontal="right" vertical="center"/>
    </xf>
    <xf numFmtId="0" fontId="85" fillId="73" borderId="67" applyNumberFormat="0" applyAlignment="0" applyProtection="0"/>
    <xf numFmtId="0" fontId="82" fillId="86" borderId="67" applyNumberFormat="0" applyAlignment="0" applyProtection="0"/>
    <xf numFmtId="4" fontId="32" fillId="0" borderId="75">
      <alignment horizontal="right" vertical="center"/>
    </xf>
    <xf numFmtId="0" fontId="32" fillId="14" borderId="78">
      <alignment horizontal="left" vertical="center" wrapText="1" indent="2"/>
    </xf>
    <xf numFmtId="0" fontId="32" fillId="0" borderId="78">
      <alignment horizontal="left" vertical="center" wrapText="1" indent="2"/>
    </xf>
    <xf numFmtId="0" fontId="98" fillId="86" borderId="66" applyNumberFormat="0" applyAlignment="0" applyProtection="0"/>
    <xf numFmtId="0" fontId="94" fillId="73" borderId="67" applyNumberFormat="0" applyAlignment="0" applyProtection="0"/>
    <xf numFmtId="0" fontId="81" fillId="86" borderId="67" applyNumberFormat="0" applyAlignment="0" applyProtection="0"/>
    <xf numFmtId="0" fontId="79" fillId="86" borderId="66" applyNumberFormat="0" applyAlignment="0" applyProtection="0"/>
    <xf numFmtId="0" fontId="28" fillId="14" borderId="77">
      <alignment horizontal="right" vertical="center"/>
    </xf>
    <xf numFmtId="0" fontId="72" fillId="9" borderId="75">
      <alignment horizontal="right" vertical="center"/>
    </xf>
    <xf numFmtId="4" fontId="28" fillId="9" borderId="75">
      <alignment horizontal="right" vertical="center"/>
    </xf>
    <xf numFmtId="4" fontId="28" fillId="14" borderId="75">
      <alignment horizontal="right" vertical="center"/>
    </xf>
    <xf numFmtId="49" fontId="32" fillId="0" borderId="76" applyNumberFormat="0" applyFont="0" applyFill="0" applyBorder="0" applyProtection="0">
      <alignment horizontal="left" vertical="center" indent="5"/>
    </xf>
    <xf numFmtId="4" fontId="32" fillId="0" borderId="75" applyFill="0" applyBorder="0" applyProtection="0">
      <alignment horizontal="right" vertical="center"/>
    </xf>
    <xf numFmtId="4" fontId="28" fillId="9" borderId="75">
      <alignment horizontal="right" vertical="center"/>
    </xf>
    <xf numFmtId="0" fontId="94" fillId="73" borderId="67" applyNumberFormat="0" applyAlignment="0" applyProtection="0"/>
    <xf numFmtId="0" fontId="85" fillId="73" borderId="67" applyNumberFormat="0" applyAlignment="0" applyProtection="0"/>
    <xf numFmtId="0" fontId="81" fillId="86" borderId="67" applyNumberFormat="0" applyAlignment="0" applyProtection="0"/>
    <xf numFmtId="0" fontId="32" fillId="14" borderId="78">
      <alignment horizontal="left" vertical="center" wrapText="1" indent="2"/>
    </xf>
    <xf numFmtId="0" fontId="32" fillId="0" borderId="78">
      <alignment horizontal="left" vertical="center" wrapText="1" indent="2"/>
    </xf>
    <xf numFmtId="0" fontId="32" fillId="14" borderId="78">
      <alignment horizontal="left" vertical="center" wrapText="1" indent="2"/>
    </xf>
    <xf numFmtId="0" fontId="9" fillId="0" borderId="0"/>
    <xf numFmtId="0" fontId="32" fillId="0" borderId="93">
      <alignment horizontal="left" vertical="center" wrapText="1" indent="2"/>
    </xf>
    <xf numFmtId="0" fontId="76" fillId="89" borderId="89" applyNumberFormat="0" applyFont="0" applyAlignment="0" applyProtection="0"/>
    <xf numFmtId="0" fontId="98" fillId="86" borderId="94" applyNumberFormat="0" applyAlignment="0" applyProtection="0"/>
    <xf numFmtId="0" fontId="94" fillId="73" borderId="87" applyNumberFormat="0" applyAlignment="0" applyProtection="0"/>
    <xf numFmtId="0" fontId="86" fillId="0" borderId="88" applyNumberFormat="0" applyFill="0" applyAlignment="0" applyProtection="0"/>
    <xf numFmtId="4" fontId="32" fillId="0" borderId="98" applyFill="0" applyBorder="0" applyProtection="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4" fontId="28" fillId="14" borderId="92">
      <alignment horizontal="right" vertical="center"/>
    </xf>
    <xf numFmtId="0" fontId="32" fillId="16" borderId="90"/>
    <xf numFmtId="0" fontId="69" fillId="0" borderId="0" applyNumberFormat="0" applyFill="0" applyBorder="0" applyAlignment="0" applyProtection="0"/>
    <xf numFmtId="0" fontId="85" fillId="73" borderId="87" applyNumberFormat="0" applyAlignment="0" applyProtection="0"/>
    <xf numFmtId="0" fontId="82" fillId="86" borderId="87" applyNumberFormat="0" applyAlignment="0" applyProtection="0"/>
    <xf numFmtId="0" fontId="28" fillId="14" borderId="90">
      <alignment horizontal="right" vertical="center"/>
    </xf>
    <xf numFmtId="0" fontId="28" fillId="14" borderId="90">
      <alignment horizontal="right" vertical="center"/>
    </xf>
    <xf numFmtId="4" fontId="32" fillId="0" borderId="98">
      <alignment horizontal="right" vertical="center"/>
    </xf>
    <xf numFmtId="0" fontId="76" fillId="89" borderId="89"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1" applyNumberFormat="0" applyFont="0" applyFill="0" applyBorder="0" applyProtection="0">
      <alignment horizontal="left" vertical="center" indent="5"/>
    </xf>
    <xf numFmtId="0" fontId="68" fillId="0" borderId="0" applyNumberFormat="0" applyFill="0" applyBorder="0" applyAlignment="0" applyProtection="0"/>
    <xf numFmtId="0" fontId="28" fillId="14" borderId="90">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0"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0"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79" fillId="86" borderId="94"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0" fillId="58" borderId="0" applyNumberFormat="0" applyBorder="0" applyAlignment="0" applyProtection="0"/>
    <xf numFmtId="4" fontId="32" fillId="16" borderId="90"/>
    <xf numFmtId="0" fontId="9" fillId="59" borderId="0" applyNumberFormat="0" applyBorder="0" applyAlignment="0" applyProtection="0"/>
    <xf numFmtId="0" fontId="9" fillId="60" borderId="0" applyNumberFormat="0" applyBorder="0" applyAlignment="0" applyProtection="0"/>
    <xf numFmtId="0" fontId="70"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0" fillId="64" borderId="0" applyNumberFormat="0" applyBorder="0" applyAlignment="0" applyProtection="0"/>
    <xf numFmtId="0" fontId="28" fillId="14" borderId="98">
      <alignment horizontal="right" vertical="center"/>
    </xf>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0" fontId="79" fillId="86" borderId="94" applyNumberFormat="0" applyAlignment="0" applyProtection="0"/>
    <xf numFmtId="0" fontId="66" fillId="46" borderId="57" applyNumberFormat="0" applyAlignment="0" applyProtection="0"/>
    <xf numFmtId="0" fontId="94" fillId="73" borderId="87"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87" applyNumberFormat="0" applyAlignment="0" applyProtection="0"/>
    <xf numFmtId="0" fontId="81" fillId="86" borderId="95" applyNumberFormat="0" applyAlignment="0" applyProtection="0"/>
    <xf numFmtId="49" fontId="32" fillId="0" borderId="99" applyNumberFormat="0" applyFont="0" applyFill="0" applyBorder="0" applyProtection="0">
      <alignment horizontal="left" vertical="center" indent="5"/>
    </xf>
    <xf numFmtId="0" fontId="82" fillId="86" borderId="95" applyNumberFormat="0" applyAlignment="0" applyProtection="0"/>
    <xf numFmtId="4" fontId="28" fillId="14" borderId="92">
      <alignment horizontal="right" vertical="center"/>
    </xf>
    <xf numFmtId="49" fontId="32" fillId="0" borderId="91" applyNumberFormat="0" applyFont="0" applyFill="0" applyBorder="0" applyProtection="0">
      <alignment horizontal="left" vertical="center" indent="5"/>
    </xf>
    <xf numFmtId="0" fontId="9" fillId="60" borderId="0" applyNumberFormat="0" applyBorder="0" applyAlignment="0" applyProtection="0"/>
    <xf numFmtId="49" fontId="32" fillId="0" borderId="91" applyNumberFormat="0" applyFont="0" applyFill="0" applyBorder="0" applyProtection="0">
      <alignment horizontal="left" vertical="center" indent="5"/>
    </xf>
    <xf numFmtId="0" fontId="32" fillId="14" borderId="101">
      <alignment horizontal="left" vertical="center" wrapText="1" indent="2"/>
    </xf>
    <xf numFmtId="0" fontId="76" fillId="89" borderId="97" applyNumberFormat="0" applyFont="0" applyAlignment="0" applyProtection="0"/>
    <xf numFmtId="4" fontId="32" fillId="16" borderId="90"/>
    <xf numFmtId="4" fontId="28" fillId="14" borderId="90">
      <alignment horizontal="right" vertical="center"/>
    </xf>
    <xf numFmtId="4" fontId="28" fillId="14" borderId="90">
      <alignment horizontal="right" vertical="center"/>
    </xf>
    <xf numFmtId="4" fontId="32" fillId="0" borderId="90" applyFill="0" applyBorder="0" applyProtection="0">
      <alignment horizontal="right" vertical="center"/>
    </xf>
    <xf numFmtId="0" fontId="28" fillId="9" borderId="90">
      <alignment horizontal="right" vertical="center"/>
    </xf>
    <xf numFmtId="0" fontId="28" fillId="14" borderId="90">
      <alignment horizontal="right" vertical="center"/>
    </xf>
    <xf numFmtId="0" fontId="70" fillId="58" borderId="0" applyNumberFormat="0" applyBorder="0" applyAlignment="0" applyProtection="0"/>
    <xf numFmtId="0" fontId="32" fillId="9" borderId="91">
      <alignment horizontal="left" vertical="center"/>
    </xf>
    <xf numFmtId="0" fontId="32" fillId="0" borderId="90" applyNumberFormat="0" applyFill="0" applyAlignment="0" applyProtection="0"/>
    <xf numFmtId="0" fontId="85" fillId="73" borderId="87" applyNumberFormat="0" applyAlignment="0" applyProtection="0"/>
    <xf numFmtId="0" fontId="70" fillId="64" borderId="0" applyNumberFormat="0" applyBorder="0" applyAlignment="0" applyProtection="0"/>
    <xf numFmtId="0" fontId="82" fillId="86" borderId="87" applyNumberFormat="0" applyAlignment="0" applyProtection="0"/>
    <xf numFmtId="4" fontId="28" fillId="14" borderId="98">
      <alignment horizontal="right" vertical="center"/>
    </xf>
    <xf numFmtId="0" fontId="101" fillId="0" borderId="88" applyNumberFormat="0" applyFill="0" applyAlignment="0" applyProtection="0"/>
    <xf numFmtId="0" fontId="86" fillId="0" borderId="88" applyNumberFormat="0" applyFill="0" applyAlignment="0" applyProtection="0"/>
    <xf numFmtId="0" fontId="82" fillId="86" borderId="87" applyNumberFormat="0" applyAlignment="0" applyProtection="0"/>
    <xf numFmtId="0" fontId="94" fillId="73" borderId="87" applyNumberFormat="0" applyAlignment="0" applyProtection="0"/>
    <xf numFmtId="0" fontId="82" fillId="86" borderId="80" applyNumberFormat="0" applyAlignment="0" applyProtection="0"/>
    <xf numFmtId="4" fontId="28" fillId="14" borderId="90">
      <alignment horizontal="right" vertical="center"/>
    </xf>
    <xf numFmtId="0" fontId="76" fillId="89" borderId="89" applyNumberFormat="0" applyFont="0" applyAlignment="0" applyProtection="0"/>
    <xf numFmtId="0" fontId="32" fillId="0" borderId="90">
      <alignment horizontal="right" vertical="center"/>
    </xf>
    <xf numFmtId="0" fontId="32" fillId="9" borderId="91">
      <alignment horizontal="left" vertical="center"/>
    </xf>
    <xf numFmtId="0" fontId="32" fillId="14" borderId="93">
      <alignment horizontal="left" vertical="center" wrapText="1" indent="2"/>
    </xf>
    <xf numFmtId="0" fontId="9" fillId="47" borderId="0" applyNumberFormat="0" applyBorder="0" applyAlignment="0" applyProtection="0"/>
    <xf numFmtId="0" fontId="32" fillId="16" borderId="90"/>
    <xf numFmtId="4" fontId="72" fillId="9" borderId="90">
      <alignment horizontal="right" vertical="center"/>
    </xf>
    <xf numFmtId="4" fontId="28" fillId="14" borderId="91">
      <alignment horizontal="right" vertical="center"/>
    </xf>
    <xf numFmtId="4" fontId="28" fillId="14" borderId="92">
      <alignment horizontal="right" vertical="center"/>
    </xf>
    <xf numFmtId="0" fontId="94" fillId="73" borderId="80" applyNumberFormat="0" applyAlignment="0" applyProtection="0"/>
    <xf numFmtId="4" fontId="28" fillId="14" borderId="90">
      <alignment horizontal="right" vertical="center"/>
    </xf>
    <xf numFmtId="0" fontId="9" fillId="57" borderId="0" applyNumberFormat="0" applyBorder="0" applyAlignment="0" applyProtection="0"/>
    <xf numFmtId="0" fontId="32" fillId="0" borderId="93">
      <alignment horizontal="left" vertical="center" wrapText="1" indent="2"/>
    </xf>
    <xf numFmtId="49" fontId="32" fillId="0" borderId="90" applyNumberFormat="0" applyFont="0" applyFill="0" applyBorder="0" applyProtection="0">
      <alignment horizontal="left" vertical="center" indent="2"/>
    </xf>
    <xf numFmtId="0" fontId="28" fillId="9" borderId="90">
      <alignment horizontal="right" vertical="center"/>
    </xf>
    <xf numFmtId="175" fontId="32" fillId="90" borderId="90" applyNumberFormat="0" applyFont="0" applyBorder="0" applyAlignment="0" applyProtection="0">
      <alignment horizontal="right" vertical="center"/>
    </xf>
    <xf numFmtId="0" fontId="82" fillId="86" borderId="87" applyNumberFormat="0" applyAlignment="0" applyProtection="0"/>
    <xf numFmtId="0" fontId="81" fillId="86" borderId="87" applyNumberFormat="0" applyAlignment="0" applyProtection="0"/>
    <xf numFmtId="4" fontId="32" fillId="16" borderId="90"/>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93">
      <alignment horizontal="left" vertical="center" wrapText="1" indent="2"/>
    </xf>
    <xf numFmtId="0" fontId="86" fillId="0" borderId="88" applyNumberFormat="0" applyFill="0" applyAlignment="0" applyProtection="0"/>
    <xf numFmtId="0" fontId="86" fillId="0" borderId="88" applyNumberFormat="0" applyFill="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49" fontId="32" fillId="0" borderId="91" applyNumberFormat="0" applyFont="0" applyFill="0" applyBorder="0" applyProtection="0">
      <alignment horizontal="left" vertical="center" indent="5"/>
    </xf>
    <xf numFmtId="0" fontId="33" fillId="89" borderId="97" applyNumberFormat="0" applyFont="0" applyAlignment="0" applyProtection="0"/>
    <xf numFmtId="4" fontId="28" fillId="9" borderId="90">
      <alignment horizontal="right" vertical="center"/>
    </xf>
    <xf numFmtId="0" fontId="101" fillId="0" borderId="88" applyNumberFormat="0" applyFill="0" applyAlignment="0" applyProtection="0"/>
    <xf numFmtId="0" fontId="32" fillId="0" borderId="93">
      <alignment horizontal="left" vertical="center" wrapText="1" indent="2"/>
    </xf>
    <xf numFmtId="0" fontId="101" fillId="0" borderId="81" applyNumberFormat="0" applyFill="0" applyAlignment="0" applyProtection="0"/>
    <xf numFmtId="0" fontId="32" fillId="14" borderId="93">
      <alignment horizontal="left" vertical="center" wrapText="1" indent="2"/>
    </xf>
    <xf numFmtId="0" fontId="94" fillId="73" borderId="87" applyNumberFormat="0" applyAlignment="0" applyProtection="0"/>
    <xf numFmtId="4" fontId="32" fillId="0" borderId="90">
      <alignment horizontal="right" vertical="center"/>
    </xf>
    <xf numFmtId="0" fontId="33" fillId="89" borderId="89" applyNumberFormat="0" applyFont="0" applyAlignment="0" applyProtection="0"/>
    <xf numFmtId="0" fontId="81" fillId="86" borderId="87" applyNumberFormat="0" applyAlignment="0" applyProtection="0"/>
    <xf numFmtId="0" fontId="32" fillId="16" borderId="90"/>
    <xf numFmtId="0" fontId="9" fillId="47" borderId="0" applyNumberFormat="0" applyBorder="0" applyAlignment="0" applyProtection="0"/>
    <xf numFmtId="0" fontId="32" fillId="14" borderId="93">
      <alignment horizontal="left" vertical="center" wrapText="1" indent="2"/>
    </xf>
    <xf numFmtId="0" fontId="79" fillId="86" borderId="94" applyNumberFormat="0" applyAlignment="0" applyProtection="0"/>
    <xf numFmtId="49" fontId="32" fillId="0" borderId="90" applyNumberFormat="0" applyFont="0" applyFill="0" applyBorder="0" applyProtection="0">
      <alignment horizontal="left" vertical="center" indent="2"/>
    </xf>
    <xf numFmtId="0" fontId="28" fillId="14" borderId="90">
      <alignment horizontal="right" vertical="center"/>
    </xf>
    <xf numFmtId="0" fontId="32" fillId="14" borderId="93">
      <alignment horizontal="left" vertical="center" wrapText="1" indent="2"/>
    </xf>
    <xf numFmtId="4" fontId="28" fillId="14" borderId="92">
      <alignment horizontal="right" vertical="center"/>
    </xf>
    <xf numFmtId="0" fontId="9" fillId="47" borderId="0" applyNumberFormat="0" applyBorder="0" applyAlignment="0" applyProtection="0"/>
    <xf numFmtId="0" fontId="94" fillId="73" borderId="87" applyNumberFormat="0" applyAlignment="0" applyProtection="0"/>
    <xf numFmtId="4" fontId="28" fillId="9" borderId="90">
      <alignment horizontal="right" vertical="center"/>
    </xf>
    <xf numFmtId="0" fontId="85" fillId="73" borderId="87" applyNumberFormat="0" applyAlignment="0" applyProtection="0"/>
    <xf numFmtId="4" fontId="72" fillId="9" borderId="98">
      <alignment horizontal="right" vertical="center"/>
    </xf>
    <xf numFmtId="0" fontId="32" fillId="16" borderId="90"/>
    <xf numFmtId="0" fontId="72" fillId="9" borderId="90">
      <alignment horizontal="right" vertical="center"/>
    </xf>
    <xf numFmtId="0" fontId="28" fillId="14" borderId="90">
      <alignment horizontal="right" vertical="center"/>
    </xf>
    <xf numFmtId="0" fontId="32" fillId="14" borderId="93">
      <alignment horizontal="left" vertical="center" wrapText="1" indent="2"/>
    </xf>
    <xf numFmtId="4" fontId="28" fillId="14" borderId="91">
      <alignment horizontal="right" vertical="center"/>
    </xf>
    <xf numFmtId="0" fontId="101" fillId="0" borderId="88" applyNumberFormat="0" applyFill="0" applyAlignment="0" applyProtection="0"/>
    <xf numFmtId="0" fontId="32" fillId="0" borderId="93">
      <alignment horizontal="left" vertical="center" wrapText="1" indent="2"/>
    </xf>
    <xf numFmtId="4" fontId="32" fillId="0" borderId="90" applyFill="0" applyBorder="0" applyProtection="0">
      <alignment horizontal="right" vertical="center"/>
    </xf>
    <xf numFmtId="0" fontId="82" fillId="86" borderId="80" applyNumberFormat="0" applyAlignment="0" applyProtection="0"/>
    <xf numFmtId="0" fontId="72" fillId="9" borderId="90">
      <alignment horizontal="right" vertical="center"/>
    </xf>
    <xf numFmtId="0" fontId="85" fillId="73" borderId="95" applyNumberFormat="0" applyAlignment="0" applyProtection="0"/>
    <xf numFmtId="4" fontId="28" fillId="14" borderId="90">
      <alignment horizontal="right" vertical="center"/>
    </xf>
    <xf numFmtId="0" fontId="94" fillId="73" borderId="80" applyNumberFormat="0" applyAlignment="0" applyProtection="0"/>
    <xf numFmtId="4" fontId="72" fillId="9" borderId="90">
      <alignment horizontal="right" vertical="center"/>
    </xf>
    <xf numFmtId="0" fontId="32" fillId="9" borderId="91">
      <alignment horizontal="left" vertical="center"/>
    </xf>
    <xf numFmtId="0" fontId="76" fillId="89" borderId="82" applyNumberFormat="0" applyFont="0" applyAlignment="0" applyProtection="0"/>
    <xf numFmtId="0" fontId="98" fillId="86" borderId="79" applyNumberFormat="0" applyAlignment="0" applyProtection="0"/>
    <xf numFmtId="0" fontId="69" fillId="0" borderId="0" applyNumberFormat="0" applyFill="0" applyBorder="0" applyAlignment="0" applyProtection="0"/>
    <xf numFmtId="0" fontId="101" fillId="0" borderId="81" applyNumberFormat="0" applyFill="0" applyAlignment="0" applyProtection="0"/>
    <xf numFmtId="0" fontId="9" fillId="47" borderId="0" applyNumberFormat="0" applyBorder="0" applyAlignment="0" applyProtection="0"/>
    <xf numFmtId="0" fontId="70" fillId="52" borderId="0" applyNumberFormat="0" applyBorder="0" applyAlignment="0" applyProtection="0"/>
    <xf numFmtId="0" fontId="81" fillId="86" borderId="87" applyNumberFormat="0" applyAlignment="0" applyProtection="0"/>
    <xf numFmtId="0" fontId="28" fillId="9" borderId="90">
      <alignment horizontal="right" vertical="center"/>
    </xf>
    <xf numFmtId="0" fontId="94" fillId="73" borderId="87" applyNumberFormat="0" applyAlignment="0" applyProtection="0"/>
    <xf numFmtId="0" fontId="32" fillId="0" borderId="93">
      <alignment horizontal="left" vertical="center" wrapText="1" indent="2"/>
    </xf>
    <xf numFmtId="0" fontId="28" fillId="14" borderId="92">
      <alignment horizontal="right" vertical="center"/>
    </xf>
    <xf numFmtId="0" fontId="76" fillId="89" borderId="89" applyNumberFormat="0" applyFont="0" applyAlignment="0" applyProtection="0"/>
    <xf numFmtId="0" fontId="70" fillId="64" borderId="0" applyNumberFormat="0" applyBorder="0" applyAlignment="0" applyProtection="0"/>
    <xf numFmtId="49" fontId="30" fillId="0" borderId="90" applyNumberFormat="0" applyFill="0" applyBorder="0" applyProtection="0">
      <alignment horizontal="left" vertical="center"/>
    </xf>
    <xf numFmtId="0" fontId="33" fillId="89" borderId="89" applyNumberFormat="0" applyFont="0" applyAlignment="0" applyProtection="0"/>
    <xf numFmtId="0" fontId="70" fillId="61" borderId="0" applyNumberFormat="0" applyBorder="0" applyAlignment="0" applyProtection="0"/>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4" fontId="32" fillId="0" borderId="90" applyFill="0" applyBorder="0" applyProtection="0">
      <alignment horizontal="righ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49" fontId="32" fillId="0" borderId="90" applyNumberFormat="0" applyFont="0" applyFill="0" applyBorder="0" applyProtection="0">
      <alignment horizontal="left" vertical="center" indent="2"/>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79" fillId="86" borderId="94"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28" fillId="14" borderId="91">
      <alignment horizontal="right" vertical="center"/>
    </xf>
    <xf numFmtId="0" fontId="101" fillId="0" borderId="88" applyNumberFormat="0" applyFill="0" applyAlignment="0" applyProtection="0"/>
    <xf numFmtId="0" fontId="67" fillId="46" borderId="56" applyNumberFormat="0" applyAlignment="0" applyProtection="0"/>
    <xf numFmtId="0" fontId="76" fillId="89" borderId="89" applyNumberFormat="0" applyFont="0" applyAlignment="0" applyProtection="0"/>
    <xf numFmtId="4" fontId="32" fillId="0" borderId="90"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28" fillId="14" borderId="92">
      <alignment horizontal="right" vertical="center"/>
    </xf>
    <xf numFmtId="0" fontId="9" fillId="51" borderId="0" applyNumberFormat="0" applyBorder="0" applyAlignment="0" applyProtection="0"/>
    <xf numFmtId="0" fontId="28" fillId="14" borderId="90">
      <alignment horizontal="right" vertical="center"/>
    </xf>
    <xf numFmtId="0" fontId="98" fillId="86" borderId="94" applyNumberFormat="0" applyAlignment="0" applyProtection="0"/>
    <xf numFmtId="0" fontId="9" fillId="50" borderId="0" applyNumberFormat="0" applyBorder="0" applyAlignment="0" applyProtection="0"/>
    <xf numFmtId="0" fontId="81" fillId="86" borderId="87" applyNumberFormat="0" applyAlignment="0" applyProtection="0"/>
    <xf numFmtId="0" fontId="101" fillId="0" borderId="88" applyNumberFormat="0" applyFill="0" applyAlignment="0" applyProtection="0"/>
    <xf numFmtId="4" fontId="28" fillId="14" borderId="90">
      <alignment horizontal="right" vertical="center"/>
    </xf>
    <xf numFmtId="0" fontId="70" fillId="55" borderId="0" applyNumberFormat="0" applyBorder="0" applyAlignment="0" applyProtection="0"/>
    <xf numFmtId="0" fontId="32" fillId="0" borderId="90" applyNumberFormat="0" applyFill="0" applyAlignment="0" applyProtection="0"/>
    <xf numFmtId="0" fontId="9" fillId="56" borderId="0" applyNumberFormat="0" applyBorder="0" applyAlignment="0" applyProtection="0"/>
    <xf numFmtId="0" fontId="101" fillId="0" borderId="88" applyNumberFormat="0" applyFill="0" applyAlignment="0" applyProtection="0"/>
    <xf numFmtId="4" fontId="32" fillId="0" borderId="90">
      <alignment horizontal="right" vertical="center"/>
    </xf>
    <xf numFmtId="4" fontId="28" fillId="14" borderId="92">
      <alignment horizontal="right" vertical="center"/>
    </xf>
    <xf numFmtId="0" fontId="72" fillId="9" borderId="90">
      <alignment horizontal="right" vertical="center"/>
    </xf>
    <xf numFmtId="0" fontId="33" fillId="89" borderId="89" applyNumberFormat="0" applyFont="0" applyAlignment="0" applyProtection="0"/>
    <xf numFmtId="0" fontId="9" fillId="59" borderId="0" applyNumberFormat="0" applyBorder="0" applyAlignment="0" applyProtection="0"/>
    <xf numFmtId="0" fontId="94" fillId="73" borderId="87" applyNumberFormat="0" applyAlignment="0" applyProtection="0"/>
    <xf numFmtId="4" fontId="72" fillId="9" borderId="90">
      <alignment horizontal="right" vertical="center"/>
    </xf>
    <xf numFmtId="0" fontId="32" fillId="0" borderId="93">
      <alignment horizontal="left" vertical="center" wrapText="1" indent="2"/>
    </xf>
    <xf numFmtId="0" fontId="98" fillId="86" borderId="94" applyNumberFormat="0" applyAlignment="0" applyProtection="0"/>
    <xf numFmtId="0" fontId="76" fillId="89" borderId="89" applyNumberFormat="0" applyFont="0" applyAlignment="0" applyProtection="0"/>
    <xf numFmtId="0" fontId="85" fillId="73" borderId="87" applyNumberFormat="0" applyAlignment="0" applyProtection="0"/>
    <xf numFmtId="49" fontId="30" fillId="0" borderId="90" applyNumberFormat="0" applyFill="0" applyBorder="0" applyProtection="0">
      <alignment horizontal="left" vertical="center"/>
    </xf>
    <xf numFmtId="4" fontId="28" fillId="9" borderId="90">
      <alignment horizontal="right" vertical="center"/>
    </xf>
    <xf numFmtId="0" fontId="101" fillId="0" borderId="88" applyNumberFormat="0" applyFill="0" applyAlignment="0" applyProtection="0"/>
    <xf numFmtId="0" fontId="9" fillId="53" borderId="0" applyNumberFormat="0" applyBorder="0" applyAlignment="0" applyProtection="0"/>
    <xf numFmtId="0" fontId="98" fillId="86" borderId="94" applyNumberFormat="0" applyAlignment="0" applyProtection="0"/>
    <xf numFmtId="0" fontId="94" fillId="73" borderId="87" applyNumberFormat="0" applyAlignment="0" applyProtection="0"/>
    <xf numFmtId="0" fontId="9" fillId="51" borderId="0" applyNumberFormat="0" applyBorder="0" applyAlignment="0" applyProtection="0"/>
    <xf numFmtId="0" fontId="70" fillId="61" borderId="0" applyNumberFormat="0" applyBorder="0" applyAlignment="0" applyProtection="0"/>
    <xf numFmtId="0" fontId="9" fillId="47" borderId="0" applyNumberFormat="0" applyBorder="0" applyAlignment="0" applyProtection="0"/>
    <xf numFmtId="49" fontId="30" fillId="0" borderId="90" applyNumberFormat="0" applyFill="0" applyBorder="0" applyProtection="0">
      <alignment horizontal="left" vertical="center"/>
    </xf>
    <xf numFmtId="0" fontId="101" fillId="0" borderId="88" applyNumberFormat="0" applyFill="0" applyAlignment="0" applyProtection="0"/>
    <xf numFmtId="0" fontId="70" fillId="52" borderId="0" applyNumberFormat="0" applyBorder="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0" fontId="94" fillId="73" borderId="87" applyNumberFormat="0" applyAlignment="0" applyProtection="0"/>
    <xf numFmtId="0" fontId="32" fillId="9" borderId="91">
      <alignment horizontal="left" vertical="center"/>
    </xf>
    <xf numFmtId="0" fontId="82" fillId="86" borderId="87" applyNumberFormat="0" applyAlignment="0" applyProtection="0"/>
    <xf numFmtId="0" fontId="101" fillId="0" borderId="88" applyNumberFormat="0" applyFill="0" applyAlignment="0" applyProtection="0"/>
    <xf numFmtId="4" fontId="28" fillId="14" borderId="91">
      <alignment horizontal="right" vertical="center"/>
    </xf>
    <xf numFmtId="0" fontId="33" fillId="89" borderId="89" applyNumberFormat="0" applyFont="0" applyAlignment="0" applyProtection="0"/>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4" fontId="28" fillId="14" borderId="92">
      <alignment horizontal="right" vertical="center"/>
    </xf>
    <xf numFmtId="0" fontId="70" fillId="64" borderId="0" applyNumberFormat="0" applyBorder="0" applyAlignment="0" applyProtection="0"/>
    <xf numFmtId="0" fontId="101" fillId="0" borderId="88" applyNumberFormat="0" applyFill="0" applyAlignment="0" applyProtection="0"/>
    <xf numFmtId="0" fontId="85" fillId="73" borderId="87" applyNumberFormat="0" applyAlignment="0" applyProtection="0"/>
    <xf numFmtId="0" fontId="86" fillId="0" borderId="88" applyNumberFormat="0" applyFill="0" applyAlignment="0" applyProtection="0"/>
    <xf numFmtId="0" fontId="76" fillId="89" borderId="89" applyNumberFormat="0" applyFont="0" applyAlignment="0" applyProtection="0"/>
    <xf numFmtId="0" fontId="101" fillId="0" borderId="88" applyNumberFormat="0" applyFill="0" applyAlignment="0" applyProtection="0"/>
    <xf numFmtId="0" fontId="70" fillId="55" borderId="0" applyNumberFormat="0" applyBorder="0" applyAlignment="0" applyProtection="0"/>
    <xf numFmtId="0" fontId="76" fillId="89" borderId="89" applyNumberFormat="0" applyFont="0" applyAlignment="0" applyProtection="0"/>
    <xf numFmtId="0" fontId="32" fillId="0" borderId="90" applyNumberFormat="0" applyFill="0" applyAlignment="0" applyProtection="0"/>
    <xf numFmtId="49" fontId="32" fillId="0" borderId="91" applyNumberFormat="0" applyFont="0" applyFill="0" applyBorder="0" applyProtection="0">
      <alignment horizontal="left" vertical="center" indent="5"/>
    </xf>
    <xf numFmtId="0" fontId="32" fillId="0" borderId="90" applyNumberFormat="0" applyFill="0" applyAlignment="0" applyProtection="0"/>
    <xf numFmtId="4" fontId="32" fillId="0" borderId="90">
      <alignment horizontal="right" vertical="center"/>
    </xf>
    <xf numFmtId="4" fontId="32" fillId="0" borderId="90">
      <alignment horizontal="right" vertical="center"/>
    </xf>
    <xf numFmtId="0" fontId="28" fillId="14" borderId="90">
      <alignment horizontal="right" vertical="center"/>
    </xf>
    <xf numFmtId="0" fontId="32" fillId="14" borderId="93">
      <alignment horizontal="left" vertical="center" wrapText="1" indent="2"/>
    </xf>
    <xf numFmtId="0" fontId="94" fillId="73" borderId="87" applyNumberFormat="0" applyAlignment="0" applyProtection="0"/>
    <xf numFmtId="0" fontId="32" fillId="0" borderId="90">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175" fontId="32" fillId="90" borderId="90" applyNumberFormat="0" applyFont="0" applyBorder="0" applyAlignment="0" applyProtection="0">
      <alignment horizontal="right" vertical="center"/>
    </xf>
    <xf numFmtId="0" fontId="66" fillId="46" borderId="57" applyNumberFormat="0" applyAlignment="0" applyProtection="0"/>
    <xf numFmtId="0" fontId="28" fillId="14" borderId="92">
      <alignment horizontal="right" vertical="center"/>
    </xf>
    <xf numFmtId="0" fontId="82" fillId="86" borderId="87" applyNumberFormat="0" applyAlignment="0" applyProtection="0"/>
    <xf numFmtId="0" fontId="81" fillId="86" borderId="87" applyNumberFormat="0" applyAlignment="0" applyProtection="0"/>
    <xf numFmtId="0" fontId="101" fillId="0" borderId="88" applyNumberFormat="0" applyFill="0" applyAlignment="0" applyProtection="0"/>
    <xf numFmtId="0" fontId="101" fillId="0" borderId="88" applyNumberFormat="0" applyFill="0" applyAlignment="0" applyProtection="0"/>
    <xf numFmtId="0" fontId="33" fillId="89" borderId="89" applyNumberFormat="0" applyFont="0" applyAlignment="0" applyProtection="0"/>
    <xf numFmtId="0" fontId="70" fillId="61" borderId="0" applyNumberFormat="0" applyBorder="0" applyAlignment="0" applyProtection="0"/>
    <xf numFmtId="0" fontId="28" fillId="14" borderId="92">
      <alignment horizontal="right" vertical="center"/>
    </xf>
    <xf numFmtId="0" fontId="9" fillId="59" borderId="0" applyNumberFormat="0" applyBorder="0" applyAlignment="0" applyProtection="0"/>
    <xf numFmtId="0" fontId="28" fillId="14" borderId="91">
      <alignment horizontal="right" vertical="center"/>
    </xf>
    <xf numFmtId="0" fontId="76" fillId="89" borderId="97" applyNumberFormat="0" applyFont="0" applyAlignment="0" applyProtection="0"/>
    <xf numFmtId="4" fontId="28" fillId="9" borderId="90">
      <alignment horizontal="right" vertical="center"/>
    </xf>
    <xf numFmtId="4" fontId="28" fillId="14" borderId="90">
      <alignment horizontal="right" vertical="center"/>
    </xf>
    <xf numFmtId="0" fontId="68" fillId="0" borderId="0" applyNumberFormat="0" applyFill="0" applyBorder="0" applyAlignment="0" applyProtection="0"/>
    <xf numFmtId="4" fontId="28" fillId="14" borderId="90">
      <alignment horizontal="right" vertical="center"/>
    </xf>
    <xf numFmtId="0" fontId="85" fillId="73" borderId="80" applyNumberFormat="0" applyAlignment="0" applyProtection="0"/>
    <xf numFmtId="0" fontId="28" fillId="14" borderId="90">
      <alignment horizontal="right" vertical="center"/>
    </xf>
    <xf numFmtId="4" fontId="28" fillId="14" borderId="90">
      <alignment horizontal="right" vertical="center"/>
    </xf>
    <xf numFmtId="0" fontId="98" fillId="86" borderId="94" applyNumberFormat="0" applyAlignment="0" applyProtection="0"/>
    <xf numFmtId="4" fontId="28" fillId="14" borderId="90">
      <alignment horizontal="right" vertical="center"/>
    </xf>
    <xf numFmtId="0" fontId="32" fillId="0" borderId="90">
      <alignment horizontal="right" vertical="center"/>
    </xf>
    <xf numFmtId="0" fontId="9"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93">
      <alignment horizontal="left" vertical="center" wrapText="1" indent="2"/>
    </xf>
    <xf numFmtId="0" fontId="32" fillId="16" borderId="90"/>
    <xf numFmtId="4" fontId="32" fillId="0" borderId="90" applyFill="0" applyBorder="0" applyProtection="0">
      <alignment horizontal="right" vertical="center"/>
    </xf>
    <xf numFmtId="0" fontId="82" fillId="86" borderId="87" applyNumberFormat="0" applyAlignment="0" applyProtection="0"/>
    <xf numFmtId="0" fontId="32" fillId="14" borderId="86">
      <alignment horizontal="left" vertical="center" wrapText="1" indent="2"/>
    </xf>
    <xf numFmtId="0" fontId="32" fillId="0" borderId="86">
      <alignment horizontal="left" vertical="center" wrapText="1" indent="2"/>
    </xf>
    <xf numFmtId="0" fontId="86" fillId="0" borderId="88" applyNumberFormat="0" applyFill="0" applyAlignment="0" applyProtection="0"/>
    <xf numFmtId="0" fontId="94" fillId="73" borderId="87" applyNumberFormat="0" applyAlignment="0" applyProtection="0"/>
    <xf numFmtId="0" fontId="32" fillId="0" borderId="90">
      <alignment horizontal="right" vertical="center"/>
    </xf>
    <xf numFmtId="49" fontId="32" fillId="0" borderId="90" applyNumberFormat="0" applyFont="0" applyFill="0" applyBorder="0" applyProtection="0">
      <alignment horizontal="left" vertical="center" indent="2"/>
    </xf>
    <xf numFmtId="0" fontId="81" fillId="86" borderId="87" applyNumberFormat="0" applyAlignment="0" applyProtection="0"/>
    <xf numFmtId="0" fontId="32" fillId="0" borderId="90">
      <alignment horizontal="right" vertical="center"/>
    </xf>
    <xf numFmtId="0" fontId="28" fillId="9" borderId="90">
      <alignment horizontal="right" vertical="center"/>
    </xf>
    <xf numFmtId="4" fontId="28" fillId="14" borderId="99">
      <alignment horizontal="right" vertical="center"/>
    </xf>
    <xf numFmtId="0" fontId="70" fillId="52" borderId="0" applyNumberFormat="0" applyBorder="0" applyAlignment="0" applyProtection="0"/>
    <xf numFmtId="4" fontId="32" fillId="0" borderId="90">
      <alignment horizontal="right" vertical="center"/>
    </xf>
    <xf numFmtId="175" fontId="32" fillId="90" borderId="90" applyNumberFormat="0" applyFont="0" applyBorder="0" applyAlignment="0" applyProtection="0">
      <alignment horizontal="right" vertical="center"/>
    </xf>
    <xf numFmtId="4" fontId="72" fillId="9" borderId="90">
      <alignment horizontal="right" vertical="center"/>
    </xf>
    <xf numFmtId="4" fontId="28" fillId="14" borderId="91">
      <alignment horizontal="right" vertical="center"/>
    </xf>
    <xf numFmtId="4" fontId="28" fillId="9" borderId="90">
      <alignment horizontal="right" vertical="center"/>
    </xf>
    <xf numFmtId="0" fontId="86" fillId="0" borderId="88" applyNumberFormat="0" applyFill="0" applyAlignment="0" applyProtection="0"/>
    <xf numFmtId="0" fontId="94" fillId="73" borderId="87" applyNumberFormat="0" applyAlignment="0" applyProtection="0"/>
    <xf numFmtId="0" fontId="32" fillId="16" borderId="90"/>
    <xf numFmtId="49" fontId="32" fillId="0" borderId="90" applyNumberFormat="0" applyFont="0" applyFill="0" applyBorder="0" applyProtection="0">
      <alignment horizontal="left" vertical="center" indent="2"/>
    </xf>
    <xf numFmtId="4" fontId="72" fillId="9" borderId="90">
      <alignment horizontal="right" vertical="center"/>
    </xf>
    <xf numFmtId="0" fontId="98" fillId="86" borderId="94" applyNumberFormat="0" applyAlignment="0" applyProtection="0"/>
    <xf numFmtId="0" fontId="94" fillId="73" borderId="95" applyNumberFormat="0" applyAlignment="0" applyProtection="0"/>
    <xf numFmtId="0" fontId="9" fillId="62" borderId="0" applyNumberFormat="0" applyBorder="0" applyAlignment="0" applyProtection="0"/>
    <xf numFmtId="49" fontId="30" fillId="0" borderId="90"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2" fillId="9" borderId="90">
      <alignment horizontal="right" vertical="center"/>
    </xf>
    <xf numFmtId="0" fontId="70" fillId="49" borderId="0" applyNumberFormat="0" applyBorder="0" applyAlignment="0" applyProtection="0"/>
    <xf numFmtId="0" fontId="32" fillId="14" borderId="101">
      <alignment horizontal="left" vertical="center" wrapText="1" indent="2"/>
    </xf>
    <xf numFmtId="0" fontId="70"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0" fillId="58" borderId="0" applyNumberFormat="0" applyBorder="0" applyAlignment="0" applyProtection="0"/>
    <xf numFmtId="0" fontId="9" fillId="54" borderId="0" applyNumberFormat="0" applyBorder="0" applyAlignment="0" applyProtection="0"/>
    <xf numFmtId="0" fontId="70" fillId="55" borderId="0" applyNumberFormat="0" applyBorder="0" applyAlignment="0" applyProtection="0"/>
    <xf numFmtId="0" fontId="86" fillId="0" borderId="88" applyNumberFormat="0" applyFill="0" applyAlignment="0" applyProtection="0"/>
    <xf numFmtId="0" fontId="32" fillId="14" borderId="93">
      <alignment horizontal="left" vertical="center" wrapText="1" indent="2"/>
    </xf>
    <xf numFmtId="0" fontId="79" fillId="86" borderId="94" applyNumberFormat="0" applyAlignment="0" applyProtection="0"/>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7" applyNumberFormat="0" applyAlignment="0" applyProtection="0"/>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32" fillId="0" borderId="86">
      <alignment horizontal="left" vertical="center" wrapText="1" indent="2"/>
    </xf>
    <xf numFmtId="0" fontId="79" fillId="86" borderId="79" applyNumberFormat="0" applyAlignment="0" applyProtection="0"/>
    <xf numFmtId="0" fontId="81" fillId="86" borderId="80" applyNumberFormat="0" applyAlignment="0" applyProtection="0"/>
    <xf numFmtId="0" fontId="82" fillId="86" borderId="80" applyNumberFormat="0" applyAlignment="0" applyProtection="0"/>
    <xf numFmtId="0" fontId="85" fillId="73" borderId="80" applyNumberFormat="0" applyAlignment="0" applyProtection="0"/>
    <xf numFmtId="0" fontId="86" fillId="0" borderId="81" applyNumberFormat="0" applyFill="0" applyAlignment="0" applyProtection="0"/>
    <xf numFmtId="0" fontId="94" fillId="73" borderId="80" applyNumberFormat="0" applyAlignment="0" applyProtection="0"/>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82" fillId="86" borderId="80" applyNumberFormat="0" applyAlignment="0" applyProtection="0"/>
    <xf numFmtId="0" fontId="94" fillId="73" borderId="80" applyNumberFormat="0" applyAlignment="0" applyProtection="0"/>
    <xf numFmtId="0" fontId="98" fillId="86" borderId="79" applyNumberFormat="0" applyAlignment="0" applyProtection="0"/>
    <xf numFmtId="0" fontId="101" fillId="0" borderId="81" applyNumberFormat="0" applyFill="0" applyAlignment="0" applyProtection="0"/>
    <xf numFmtId="0" fontId="9" fillId="53" borderId="0" applyNumberFormat="0" applyBorder="0" applyAlignment="0" applyProtection="0"/>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85" fillId="73" borderId="80" applyNumberFormat="0" applyAlignment="0" applyProtection="0"/>
    <xf numFmtId="0" fontId="32" fillId="0" borderId="83">
      <alignment horizontal="right" vertical="center"/>
    </xf>
    <xf numFmtId="4" fontId="32" fillId="0" borderId="83">
      <alignment horizontal="right" vertical="center"/>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3" applyNumberFormat="0" applyFill="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4" fontId="28" fillId="14" borderId="83">
      <alignment horizontal="right" vertical="center"/>
    </xf>
    <xf numFmtId="0" fontId="32" fillId="16" borderId="83"/>
    <xf numFmtId="0" fontId="81" fillId="86" borderId="80" applyNumberFormat="0" applyAlignment="0" applyProtection="0"/>
    <xf numFmtId="0" fontId="28" fillId="9" borderId="83">
      <alignment horizontal="right" vertical="center"/>
    </xf>
    <xf numFmtId="0" fontId="32" fillId="0" borderId="83">
      <alignment horizontal="right" vertical="center"/>
    </xf>
    <xf numFmtId="0" fontId="101" fillId="0" borderId="81" applyNumberFormat="0" applyFill="0" applyAlignment="0" applyProtection="0"/>
    <xf numFmtId="0" fontId="32" fillId="9" borderId="84">
      <alignment horizontal="left" vertical="center"/>
    </xf>
    <xf numFmtId="0" fontId="94" fillId="73" borderId="80" applyNumberFormat="0" applyAlignment="0" applyProtection="0"/>
    <xf numFmtId="175" fontId="32" fillId="90" borderId="83" applyNumberFormat="0" applyFont="0" applyBorder="0" applyAlignment="0" applyProtection="0">
      <alignment horizontal="right" vertical="center"/>
    </xf>
    <xf numFmtId="0" fontId="76" fillId="89" borderId="82" applyNumberFormat="0" applyFont="0" applyAlignment="0" applyProtection="0"/>
    <xf numFmtId="0" fontId="32" fillId="0" borderId="86">
      <alignment horizontal="left" vertical="center" wrapText="1" indent="2"/>
    </xf>
    <xf numFmtId="4" fontId="32" fillId="16" borderId="83"/>
    <xf numFmtId="49" fontId="30" fillId="0" borderId="83" applyNumberFormat="0" applyFill="0" applyBorder="0" applyProtection="0">
      <alignment horizontal="left" vertical="center"/>
    </xf>
    <xf numFmtId="0" fontId="32" fillId="0" borderId="83">
      <alignment horizontal="right" vertical="center"/>
    </xf>
    <xf numFmtId="4" fontId="28" fillId="14" borderId="85">
      <alignment horizontal="right" vertical="center"/>
    </xf>
    <xf numFmtId="4" fontId="28" fillId="14" borderId="83">
      <alignment horizontal="right" vertical="center"/>
    </xf>
    <xf numFmtId="4" fontId="28" fillId="14" borderId="83">
      <alignment horizontal="right" vertical="center"/>
    </xf>
    <xf numFmtId="0" fontId="72" fillId="9" borderId="83">
      <alignment horizontal="right" vertical="center"/>
    </xf>
    <xf numFmtId="0" fontId="28" fillId="9" borderId="83">
      <alignment horizontal="right" vertical="center"/>
    </xf>
    <xf numFmtId="49" fontId="32" fillId="0" borderId="83" applyNumberFormat="0" applyFont="0" applyFill="0" applyBorder="0" applyProtection="0">
      <alignment horizontal="left" vertical="center" indent="2"/>
    </xf>
    <xf numFmtId="0" fontId="94" fillId="73" borderId="80" applyNumberFormat="0" applyAlignment="0" applyProtection="0"/>
    <xf numFmtId="0" fontId="79" fillId="86" borderId="79" applyNumberFormat="0" applyAlignment="0" applyProtection="0"/>
    <xf numFmtId="49" fontId="32" fillId="0" borderId="83" applyNumberFormat="0" applyFont="0" applyFill="0" applyBorder="0" applyProtection="0">
      <alignment horizontal="left" vertical="center" indent="2"/>
    </xf>
    <xf numFmtId="0" fontId="85" fillId="73" borderId="80" applyNumberFormat="0" applyAlignment="0" applyProtection="0"/>
    <xf numFmtId="4" fontId="32" fillId="0" borderId="83" applyFill="0" applyBorder="0" applyProtection="0">
      <alignment horizontal="right" vertical="center"/>
    </xf>
    <xf numFmtId="0" fontId="82" fillId="86" borderId="80" applyNumberFormat="0" applyAlignment="0" applyProtection="0"/>
    <xf numFmtId="0" fontId="101" fillId="0" borderId="81" applyNumberFormat="0" applyFill="0" applyAlignment="0" applyProtection="0"/>
    <xf numFmtId="0" fontId="98" fillId="86" borderId="79" applyNumberFormat="0" applyAlignment="0" applyProtection="0"/>
    <xf numFmtId="0" fontId="32" fillId="0" borderId="83" applyNumberFormat="0" applyFill="0" applyAlignment="0" applyProtection="0"/>
    <xf numFmtId="4" fontId="32" fillId="0" borderId="83">
      <alignment horizontal="right" vertical="center"/>
    </xf>
    <xf numFmtId="0" fontId="32" fillId="0" borderId="83">
      <alignment horizontal="right" vertical="center"/>
    </xf>
    <xf numFmtId="0" fontId="94" fillId="73" borderId="80" applyNumberFormat="0" applyAlignment="0" applyProtection="0"/>
    <xf numFmtId="0" fontId="79" fillId="86" borderId="79" applyNumberFormat="0" applyAlignment="0" applyProtection="0"/>
    <xf numFmtId="0" fontId="81" fillId="86" borderId="80" applyNumberFormat="0" applyAlignment="0" applyProtection="0"/>
    <xf numFmtId="0" fontId="32" fillId="14" borderId="86">
      <alignment horizontal="left" vertical="center" wrapText="1" indent="2"/>
    </xf>
    <xf numFmtId="0" fontId="82" fillId="86" borderId="80" applyNumberFormat="0" applyAlignment="0" applyProtection="0"/>
    <xf numFmtId="0" fontId="82" fillId="86" borderId="80" applyNumberFormat="0" applyAlignment="0" applyProtection="0"/>
    <xf numFmtId="4" fontId="28" fillId="14" borderId="84">
      <alignment horizontal="right" vertical="center"/>
    </xf>
    <xf numFmtId="0" fontId="28" fillId="14" borderId="84">
      <alignment horizontal="right" vertical="center"/>
    </xf>
    <xf numFmtId="0" fontId="28" fillId="14" borderId="83">
      <alignment horizontal="right" vertical="center"/>
    </xf>
    <xf numFmtId="4" fontId="72" fillId="9" borderId="83">
      <alignment horizontal="right" vertical="center"/>
    </xf>
    <xf numFmtId="0" fontId="85" fillId="73" borderId="80" applyNumberFormat="0" applyAlignment="0" applyProtection="0"/>
    <xf numFmtId="0" fontId="86" fillId="0" borderId="81" applyNumberFormat="0" applyFill="0" applyAlignment="0" applyProtection="0"/>
    <xf numFmtId="0" fontId="101" fillId="0" borderId="81" applyNumberFormat="0" applyFill="0" applyAlignment="0" applyProtection="0"/>
    <xf numFmtId="0" fontId="76" fillId="89" borderId="82" applyNumberFormat="0" applyFont="0" applyAlignment="0" applyProtection="0"/>
    <xf numFmtId="0" fontId="94" fillId="73" borderId="80" applyNumberFormat="0" applyAlignment="0" applyProtection="0"/>
    <xf numFmtId="49" fontId="30" fillId="0" borderId="83" applyNumberFormat="0" applyFill="0" applyBorder="0" applyProtection="0">
      <alignment horizontal="left" vertical="center"/>
    </xf>
    <xf numFmtId="0" fontId="32" fillId="14" borderId="86">
      <alignment horizontal="left" vertical="center" wrapText="1" indent="2"/>
    </xf>
    <xf numFmtId="0" fontId="82" fillId="86" borderId="80" applyNumberFormat="0" applyAlignment="0" applyProtection="0"/>
    <xf numFmtId="0" fontId="32" fillId="0" borderId="86">
      <alignment horizontal="left" vertical="center" wrapText="1" indent="2"/>
    </xf>
    <xf numFmtId="0" fontId="76" fillId="89" borderId="82" applyNumberFormat="0" applyFont="0" applyAlignment="0" applyProtection="0"/>
    <xf numFmtId="0" fontId="33"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4" fontId="32" fillId="16" borderId="83"/>
    <xf numFmtId="0" fontId="28" fillId="14" borderId="83">
      <alignment horizontal="right" vertical="center"/>
    </xf>
    <xf numFmtId="0" fontId="101" fillId="0" borderId="81" applyNumberFormat="0" applyFill="0" applyAlignment="0" applyProtection="0"/>
    <xf numFmtId="4" fontId="28" fillId="14" borderId="85">
      <alignment horizontal="right" vertical="center"/>
    </xf>
    <xf numFmtId="0" fontId="81" fillId="86" borderId="80" applyNumberFormat="0" applyAlignment="0" applyProtection="0"/>
    <xf numFmtId="0" fontId="28" fillId="14" borderId="84">
      <alignment horizontal="right" vertical="center"/>
    </xf>
    <xf numFmtId="0" fontId="82" fillId="86" borderId="80" applyNumberFormat="0" applyAlignment="0" applyProtection="0"/>
    <xf numFmtId="0" fontId="86" fillId="0" borderId="81" applyNumberFormat="0" applyFill="0" applyAlignment="0" applyProtection="0"/>
    <xf numFmtId="0" fontId="76" fillId="89" borderId="82" applyNumberFormat="0" applyFont="0" applyAlignment="0" applyProtection="0"/>
    <xf numFmtId="4" fontId="28" fillId="14" borderId="84">
      <alignment horizontal="right" vertical="center"/>
    </xf>
    <xf numFmtId="0" fontId="32" fillId="14" borderId="86">
      <alignment horizontal="left" vertical="center" wrapText="1" indent="2"/>
    </xf>
    <xf numFmtId="0" fontId="32" fillId="16" borderId="83"/>
    <xf numFmtId="175" fontId="32" fillId="90" borderId="83" applyNumberFormat="0" applyFont="0" applyBorder="0" applyAlignment="0" applyProtection="0">
      <alignment horizontal="right" vertical="center"/>
    </xf>
    <xf numFmtId="0" fontId="32" fillId="0" borderId="83" applyNumberFormat="0" applyFill="0" applyAlignment="0" applyProtection="0"/>
    <xf numFmtId="4" fontId="32" fillId="0" borderId="83" applyFill="0" applyBorder="0" applyProtection="0">
      <alignment horizontal="right" vertical="center"/>
    </xf>
    <xf numFmtId="4" fontId="28" fillId="9" borderId="83">
      <alignment horizontal="right" vertical="center"/>
    </xf>
    <xf numFmtId="0" fontId="86" fillId="0" borderId="81" applyNumberFormat="0" applyFill="0" applyAlignment="0" applyProtection="0"/>
    <xf numFmtId="49" fontId="30" fillId="0" borderId="83" applyNumberFormat="0" applyFill="0" applyBorder="0" applyProtection="0">
      <alignment horizontal="left" vertical="center"/>
    </xf>
    <xf numFmtId="49" fontId="32" fillId="0" borderId="84" applyNumberFormat="0" applyFont="0" applyFill="0" applyBorder="0" applyProtection="0">
      <alignment horizontal="left" vertical="center" indent="5"/>
    </xf>
    <xf numFmtId="0" fontId="32" fillId="9" borderId="84">
      <alignment horizontal="left" vertical="center"/>
    </xf>
    <xf numFmtId="0" fontId="82" fillId="86" borderId="80" applyNumberFormat="0" applyAlignment="0" applyProtection="0"/>
    <xf numFmtId="4" fontId="28" fillId="14" borderId="85">
      <alignment horizontal="right" vertical="center"/>
    </xf>
    <xf numFmtId="0" fontId="94" fillId="73" borderId="80" applyNumberFormat="0" applyAlignment="0" applyProtection="0"/>
    <xf numFmtId="0" fontId="94" fillId="73" borderId="80" applyNumberFormat="0" applyAlignment="0" applyProtection="0"/>
    <xf numFmtId="0" fontId="76" fillId="89" borderId="82" applyNumberFormat="0" applyFont="0" applyAlignment="0" applyProtection="0"/>
    <xf numFmtId="0" fontId="98" fillId="86" borderId="79" applyNumberFormat="0" applyAlignment="0" applyProtection="0"/>
    <xf numFmtId="0" fontId="101" fillId="0" borderId="81" applyNumberFormat="0" applyFill="0" applyAlignment="0" applyProtection="0"/>
    <xf numFmtId="0" fontId="28" fillId="14" borderId="83">
      <alignment horizontal="right" vertical="center"/>
    </xf>
    <xf numFmtId="0" fontId="33" fillId="89" borderId="82" applyNumberFormat="0" applyFont="0" applyAlignment="0" applyProtection="0"/>
    <xf numFmtId="4" fontId="32" fillId="0" borderId="83">
      <alignment horizontal="right" vertical="center"/>
    </xf>
    <xf numFmtId="0" fontId="101" fillId="0" borderId="81" applyNumberFormat="0" applyFill="0" applyAlignment="0" applyProtection="0"/>
    <xf numFmtId="0" fontId="28" fillId="14" borderId="83">
      <alignment horizontal="right" vertical="center"/>
    </xf>
    <xf numFmtId="0" fontId="28" fillId="14" borderId="83">
      <alignment horizontal="right" vertical="center"/>
    </xf>
    <xf numFmtId="4" fontId="72" fillId="9" borderId="83">
      <alignment horizontal="right" vertical="center"/>
    </xf>
    <xf numFmtId="0" fontId="28" fillId="9" borderId="83">
      <alignment horizontal="right" vertical="center"/>
    </xf>
    <xf numFmtId="4" fontId="28" fillId="9" borderId="83">
      <alignment horizontal="right" vertical="center"/>
    </xf>
    <xf numFmtId="0" fontId="72" fillId="9" borderId="83">
      <alignment horizontal="right" vertical="center"/>
    </xf>
    <xf numFmtId="4" fontId="72" fillId="9" borderId="83">
      <alignment horizontal="right" vertical="center"/>
    </xf>
    <xf numFmtId="0" fontId="28" fillId="14" borderId="83">
      <alignment horizontal="right" vertical="center"/>
    </xf>
    <xf numFmtId="4" fontId="28" fillId="14" borderId="83">
      <alignment horizontal="right" vertical="center"/>
    </xf>
    <xf numFmtId="0" fontId="28" fillId="14" borderId="83">
      <alignment horizontal="right" vertical="center"/>
    </xf>
    <xf numFmtId="4" fontId="28" fillId="14" borderId="83">
      <alignment horizontal="right" vertical="center"/>
    </xf>
    <xf numFmtId="0" fontId="28" fillId="14" borderId="84">
      <alignment horizontal="right" vertical="center"/>
    </xf>
    <xf numFmtId="4" fontId="28" fillId="14" borderId="84">
      <alignment horizontal="right" vertical="center"/>
    </xf>
    <xf numFmtId="0" fontId="28" fillId="14" borderId="85">
      <alignment horizontal="right" vertical="center"/>
    </xf>
    <xf numFmtId="4" fontId="28" fillId="14" borderId="85">
      <alignment horizontal="right" vertical="center"/>
    </xf>
    <xf numFmtId="0" fontId="82"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9" borderId="84">
      <alignment horizontal="left" vertical="center"/>
    </xf>
    <xf numFmtId="0" fontId="94" fillId="73" borderId="80" applyNumberFormat="0" applyAlignment="0" applyProtection="0"/>
    <xf numFmtId="0" fontId="32" fillId="0" borderId="83">
      <alignment horizontal="right" vertical="center"/>
    </xf>
    <xf numFmtId="4" fontId="32" fillId="0" borderId="83">
      <alignment horizontal="right" vertical="center"/>
    </xf>
    <xf numFmtId="0" fontId="32" fillId="0" borderId="83" applyNumberFormat="0" applyFill="0" applyAlignment="0" applyProtection="0"/>
    <xf numFmtId="0" fontId="98" fillId="86" borderId="79" applyNumberFormat="0" applyAlignment="0" applyProtection="0"/>
    <xf numFmtId="175" fontId="32" fillId="90" borderId="83" applyNumberFormat="0" applyFont="0" applyBorder="0" applyAlignment="0" applyProtection="0">
      <alignment horizontal="right" vertical="center"/>
    </xf>
    <xf numFmtId="0" fontId="32" fillId="16" borderId="83"/>
    <xf numFmtId="4" fontId="32" fillId="16" borderId="83"/>
    <xf numFmtId="0" fontId="101" fillId="0" borderId="81" applyNumberFormat="0" applyFill="0" applyAlignment="0" applyProtection="0"/>
    <xf numFmtId="0" fontId="33" fillId="89" borderId="82" applyNumberFormat="0" applyFont="0" applyAlignment="0" applyProtection="0"/>
    <xf numFmtId="0" fontId="76" fillId="89" borderId="82" applyNumberFormat="0" applyFont="0" applyAlignment="0" applyProtection="0"/>
    <xf numFmtId="0" fontId="32" fillId="0" borderId="83" applyNumberFormat="0" applyFill="0" applyAlignment="0" applyProtection="0"/>
    <xf numFmtId="0" fontId="86" fillId="0" borderId="81" applyNumberFormat="0" applyFill="0" applyAlignment="0" applyProtection="0"/>
    <xf numFmtId="0" fontId="101" fillId="0" borderId="81" applyNumberFormat="0" applyFill="0" applyAlignment="0" applyProtection="0"/>
    <xf numFmtId="0" fontId="85" fillId="73" borderId="80" applyNumberFormat="0" applyAlignment="0" applyProtection="0"/>
    <xf numFmtId="0" fontId="82" fillId="86" borderId="80" applyNumberFormat="0" applyAlignment="0" applyProtection="0"/>
    <xf numFmtId="4" fontId="72" fillId="9" borderId="83">
      <alignment horizontal="right" vertical="center"/>
    </xf>
    <xf numFmtId="0" fontId="28" fillId="9" borderId="83">
      <alignment horizontal="right" vertical="center"/>
    </xf>
    <xf numFmtId="175" fontId="32" fillId="90" borderId="83" applyNumberFormat="0" applyFont="0" applyBorder="0" applyAlignment="0" applyProtection="0">
      <alignment horizontal="right" vertical="center"/>
    </xf>
    <xf numFmtId="0" fontId="86" fillId="0" borderId="81" applyNumberFormat="0" applyFill="0" applyAlignment="0" applyProtection="0"/>
    <xf numFmtId="49" fontId="32" fillId="0" borderId="83" applyNumberFormat="0" applyFont="0" applyFill="0" applyBorder="0" applyProtection="0">
      <alignment horizontal="left" vertical="center" indent="2"/>
    </xf>
    <xf numFmtId="49" fontId="32" fillId="0" borderId="84" applyNumberFormat="0" applyFont="0" applyFill="0" applyBorder="0" applyProtection="0">
      <alignment horizontal="left" vertical="center" indent="5"/>
    </xf>
    <xf numFmtId="49" fontId="32" fillId="0" borderId="83" applyNumberFormat="0" applyFont="0" applyFill="0" applyBorder="0" applyProtection="0">
      <alignment horizontal="left" vertical="center" indent="2"/>
    </xf>
    <xf numFmtId="4" fontId="32" fillId="0" borderId="83" applyFill="0" applyBorder="0" applyProtection="0">
      <alignment horizontal="right" vertical="center"/>
    </xf>
    <xf numFmtId="49" fontId="30" fillId="0" borderId="83" applyNumberFormat="0" applyFill="0" applyBorder="0" applyProtection="0">
      <alignment horizontal="left" vertical="center"/>
    </xf>
    <xf numFmtId="0" fontId="32" fillId="0" borderId="86">
      <alignment horizontal="left" vertical="center" wrapText="1" indent="2"/>
    </xf>
    <xf numFmtId="0" fontId="98" fillId="86" borderId="79" applyNumberFormat="0" applyAlignment="0" applyProtection="0"/>
    <xf numFmtId="0" fontId="28" fillId="14" borderId="85">
      <alignment horizontal="right" vertical="center"/>
    </xf>
    <xf numFmtId="0" fontId="85" fillId="73" borderId="80" applyNumberFormat="0" applyAlignment="0" applyProtection="0"/>
    <xf numFmtId="0" fontId="28" fillId="14" borderId="85">
      <alignment horizontal="right" vertical="center"/>
    </xf>
    <xf numFmtId="4" fontId="28" fillId="14" borderId="83">
      <alignment horizontal="right" vertical="center"/>
    </xf>
    <xf numFmtId="0" fontId="28" fillId="14" borderId="83">
      <alignment horizontal="right" vertical="center"/>
    </xf>
    <xf numFmtId="0" fontId="79" fillId="86" borderId="79" applyNumberFormat="0" applyAlignment="0" applyProtection="0"/>
    <xf numFmtId="0" fontId="81" fillId="86" borderId="80" applyNumberFormat="0" applyAlignment="0" applyProtection="0"/>
    <xf numFmtId="0" fontId="86" fillId="0" borderId="81" applyNumberFormat="0" applyFill="0" applyAlignment="0" applyProtection="0"/>
    <xf numFmtId="0" fontId="32" fillId="16" borderId="83"/>
    <xf numFmtId="4" fontId="32" fillId="16" borderId="83"/>
    <xf numFmtId="4" fontId="28" fillId="14" borderId="83">
      <alignment horizontal="right" vertical="center"/>
    </xf>
    <xf numFmtId="0" fontId="72" fillId="9" borderId="83">
      <alignment horizontal="right" vertical="center"/>
    </xf>
    <xf numFmtId="0" fontId="85" fillId="73" borderId="80" applyNumberFormat="0" applyAlignment="0" applyProtection="0"/>
    <xf numFmtId="0" fontId="82" fillId="86" borderId="80" applyNumberFormat="0" applyAlignment="0" applyProtection="0"/>
    <xf numFmtId="4" fontId="32" fillId="0" borderId="83">
      <alignment horizontal="right" vertical="center"/>
    </xf>
    <xf numFmtId="0" fontId="32" fillId="14" borderId="86">
      <alignment horizontal="left" vertical="center" wrapText="1" indent="2"/>
    </xf>
    <xf numFmtId="0" fontId="32" fillId="0" borderId="86">
      <alignment horizontal="left" vertical="center" wrapText="1" indent="2"/>
    </xf>
    <xf numFmtId="0" fontId="98" fillId="86" borderId="79" applyNumberFormat="0" applyAlignment="0" applyProtection="0"/>
    <xf numFmtId="0" fontId="94" fillId="73" borderId="80" applyNumberFormat="0" applyAlignment="0" applyProtection="0"/>
    <xf numFmtId="0" fontId="81" fillId="86" borderId="80" applyNumberFormat="0" applyAlignment="0" applyProtection="0"/>
    <xf numFmtId="0" fontId="79" fillId="86" borderId="79" applyNumberFormat="0" applyAlignment="0" applyProtection="0"/>
    <xf numFmtId="0" fontId="28" fillId="14" borderId="85">
      <alignment horizontal="right" vertical="center"/>
    </xf>
    <xf numFmtId="0" fontId="72" fillId="9" borderId="83">
      <alignment horizontal="right" vertical="center"/>
    </xf>
    <xf numFmtId="4" fontId="28" fillId="9" borderId="83">
      <alignment horizontal="right" vertical="center"/>
    </xf>
    <xf numFmtId="4" fontId="28" fillId="14" borderId="83">
      <alignment horizontal="right" vertical="center"/>
    </xf>
    <xf numFmtId="49" fontId="32" fillId="0" borderId="84" applyNumberFormat="0" applyFont="0" applyFill="0" applyBorder="0" applyProtection="0">
      <alignment horizontal="left" vertical="center" indent="5"/>
    </xf>
    <xf numFmtId="4" fontId="32" fillId="0" borderId="83" applyFill="0" applyBorder="0" applyProtection="0">
      <alignment horizontal="right" vertical="center"/>
    </xf>
    <xf numFmtId="4" fontId="28" fillId="9" borderId="83">
      <alignment horizontal="right" vertical="center"/>
    </xf>
    <xf numFmtId="0" fontId="94" fillId="73" borderId="80" applyNumberFormat="0" applyAlignment="0" applyProtection="0"/>
    <xf numFmtId="0" fontId="85" fillId="73" borderId="80" applyNumberFormat="0" applyAlignment="0" applyProtection="0"/>
    <xf numFmtId="0" fontId="81" fillId="86" borderId="80" applyNumberFormat="0" applyAlignment="0" applyProtection="0"/>
    <xf numFmtId="0" fontId="32" fillId="14" borderId="86">
      <alignment horizontal="left" vertical="center" wrapText="1" indent="2"/>
    </xf>
    <xf numFmtId="0" fontId="32" fillId="0" borderId="86">
      <alignment horizontal="left" vertical="center" wrapText="1" indent="2"/>
    </xf>
    <xf numFmtId="0" fontId="32" fillId="14" borderId="86">
      <alignment horizontal="left" vertical="center" wrapText="1" indent="2"/>
    </xf>
    <xf numFmtId="0" fontId="79" fillId="86" borderId="94" applyNumberFormat="0" applyAlignment="0" applyProtection="0"/>
    <xf numFmtId="0" fontId="98" fillId="86" borderId="94" applyNumberFormat="0" applyAlignment="0" applyProtection="0"/>
    <xf numFmtId="0" fontId="28" fillId="14" borderId="92">
      <alignment horizontal="right" vertical="center"/>
    </xf>
    <xf numFmtId="0" fontId="81" fillId="86" borderId="87" applyNumberFormat="0" applyAlignment="0" applyProtection="0"/>
    <xf numFmtId="4" fontId="28" fillId="14" borderId="90">
      <alignment horizontal="right" vertical="center"/>
    </xf>
    <xf numFmtId="4" fontId="32" fillId="16" borderId="90"/>
    <xf numFmtId="4" fontId="32" fillId="16" borderId="90"/>
    <xf numFmtId="0" fontId="28" fillId="14" borderId="90">
      <alignment horizontal="right" vertical="center"/>
    </xf>
    <xf numFmtId="0" fontId="28" fillId="14" borderId="90">
      <alignment horizontal="right" vertical="center"/>
    </xf>
    <xf numFmtId="0" fontId="32" fillId="16" borderId="90"/>
    <xf numFmtId="0" fontId="28" fillId="14" borderId="92">
      <alignment horizontal="right" vertical="center"/>
    </xf>
    <xf numFmtId="0" fontId="28" fillId="14" borderId="92">
      <alignment horizontal="right" vertical="center"/>
    </xf>
    <xf numFmtId="0" fontId="81" fillId="86" borderId="87" applyNumberFormat="0" applyAlignment="0" applyProtection="0"/>
    <xf numFmtId="0" fontId="28" fillId="14" borderId="91">
      <alignment horizontal="right" vertical="center"/>
    </xf>
    <xf numFmtId="0" fontId="32" fillId="0" borderId="90">
      <alignment horizontal="right" vertical="center"/>
    </xf>
    <xf numFmtId="4" fontId="32" fillId="0" borderId="90">
      <alignment horizontal="right" vertical="center"/>
    </xf>
    <xf numFmtId="0" fontId="101" fillId="0" borderId="88" applyNumberFormat="0" applyFill="0" applyAlignment="0" applyProtection="0"/>
    <xf numFmtId="0" fontId="82" fillId="86" borderId="87" applyNumberFormat="0" applyAlignment="0" applyProtection="0"/>
    <xf numFmtId="0" fontId="101" fillId="0" borderId="88" applyNumberFormat="0" applyFill="0" applyAlignment="0" applyProtection="0"/>
    <xf numFmtId="0" fontId="82" fillId="86" borderId="87" applyNumberFormat="0" applyAlignment="0" applyProtection="0"/>
    <xf numFmtId="49" fontId="30" fillId="0" borderId="90" applyNumberFormat="0" applyFill="0" applyBorder="0" applyProtection="0">
      <alignment horizontal="left" vertical="center"/>
    </xf>
    <xf numFmtId="0" fontId="76" fillId="89" borderId="89" applyNumberFormat="0" applyFont="0" applyAlignment="0" applyProtection="0"/>
    <xf numFmtId="0" fontId="28" fillId="9" borderId="90">
      <alignment horizontal="right" vertical="center"/>
    </xf>
    <xf numFmtId="0" fontId="28" fillId="14" borderId="90">
      <alignment horizontal="right" vertical="center"/>
    </xf>
    <xf numFmtId="0" fontId="82" fillId="86" borderId="87" applyNumberFormat="0" applyAlignment="0" applyProtection="0"/>
    <xf numFmtId="0" fontId="86" fillId="0" borderId="88" applyNumberFormat="0" applyFill="0" applyAlignment="0" applyProtection="0"/>
    <xf numFmtId="4" fontId="32" fillId="0" borderId="90" applyFill="0" applyBorder="0" applyProtection="0">
      <alignment horizontal="right" vertical="center"/>
    </xf>
    <xf numFmtId="0" fontId="94" fillId="73" borderId="95" applyNumberFormat="0" applyAlignment="0" applyProtection="0"/>
    <xf numFmtId="0" fontId="11" fillId="0" borderId="58" applyNumberFormat="0" applyFill="0" applyAlignment="0" applyProtection="0"/>
    <xf numFmtId="0" fontId="32" fillId="14" borderId="93">
      <alignment horizontal="left" vertical="center" wrapText="1" indent="2"/>
    </xf>
    <xf numFmtId="0" fontId="11" fillId="0" borderId="58" applyNumberFormat="0" applyFill="0" applyAlignment="0" applyProtection="0"/>
    <xf numFmtId="0" fontId="9" fillId="59" borderId="0" applyNumberFormat="0" applyBorder="0" applyAlignment="0" applyProtection="0"/>
    <xf numFmtId="49" fontId="32" fillId="0" borderId="98" applyNumberFormat="0" applyFont="0" applyFill="0" applyBorder="0" applyProtection="0">
      <alignment horizontal="left" vertical="center" indent="2"/>
    </xf>
    <xf numFmtId="0" fontId="70" fillId="64" borderId="0" applyNumberFormat="0" applyBorder="0" applyAlignment="0" applyProtection="0"/>
    <xf numFmtId="4" fontId="28" fillId="14" borderId="90">
      <alignment horizontal="right" vertical="center"/>
    </xf>
    <xf numFmtId="0" fontId="94" fillId="73" borderId="87" applyNumberFormat="0" applyAlignment="0" applyProtection="0"/>
    <xf numFmtId="0" fontId="82" fillId="86" borderId="87" applyNumberFormat="0" applyAlignment="0" applyProtection="0"/>
    <xf numFmtId="0" fontId="81" fillId="86" borderId="87" applyNumberFormat="0" applyAlignment="0" applyProtection="0"/>
    <xf numFmtId="0" fontId="32" fillId="9" borderId="91">
      <alignment horizontal="left" vertical="center"/>
    </xf>
    <xf numFmtId="0" fontId="9" fillId="53" borderId="0" applyNumberFormat="0" applyBorder="0" applyAlignment="0" applyProtection="0"/>
    <xf numFmtId="0" fontId="28" fillId="14" borderId="90">
      <alignment horizontal="right" vertical="center"/>
    </xf>
    <xf numFmtId="0" fontId="69" fillId="0" borderId="0" applyNumberFormat="0" applyFill="0" applyBorder="0" applyAlignment="0" applyProtection="0"/>
    <xf numFmtId="175" fontId="32" fillId="90" borderId="98" applyNumberFormat="0" applyFont="0" applyBorder="0" applyAlignment="0" applyProtection="0">
      <alignment horizontal="right" vertical="center"/>
    </xf>
    <xf numFmtId="0" fontId="70" fillId="49" borderId="0" applyNumberFormat="0" applyBorder="0" applyAlignment="0" applyProtection="0"/>
    <xf numFmtId="175" fontId="32" fillId="90" borderId="90"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93">
      <alignment horizontal="left" vertical="center" wrapText="1" indent="2"/>
    </xf>
    <xf numFmtId="175" fontId="32" fillId="90" borderId="90" applyNumberFormat="0" applyFont="0" applyBorder="0" applyAlignment="0" applyProtection="0">
      <alignment horizontal="right" vertical="center"/>
    </xf>
    <xf numFmtId="4" fontId="32" fillId="0" borderId="90" applyFill="0" applyBorder="0" applyProtection="0">
      <alignment horizontal="right" vertical="center"/>
    </xf>
    <xf numFmtId="0" fontId="69" fillId="0" borderId="0" applyNumberFormat="0" applyFill="0" applyBorder="0" applyAlignment="0" applyProtection="0"/>
    <xf numFmtId="0" fontId="94" fillId="73" borderId="87" applyNumberFormat="0" applyAlignment="0" applyProtection="0"/>
    <xf numFmtId="0" fontId="32" fillId="0" borderId="93">
      <alignment horizontal="left" vertical="center" wrapText="1" indent="2"/>
    </xf>
    <xf numFmtId="0" fontId="32" fillId="16" borderId="90"/>
    <xf numFmtId="0" fontId="101" fillId="0" borderId="96" applyNumberFormat="0" applyFill="0" applyAlignment="0" applyProtection="0"/>
    <xf numFmtId="0" fontId="32" fillId="0" borderId="90">
      <alignment horizontal="right" vertical="center"/>
    </xf>
    <xf numFmtId="0" fontId="32" fillId="16" borderId="90"/>
    <xf numFmtId="0" fontId="76" fillId="89" borderId="89" applyNumberFormat="0" applyFont="0" applyAlignment="0" applyProtection="0"/>
    <xf numFmtId="49" fontId="30" fillId="0" borderId="90" applyNumberFormat="0" applyFill="0" applyBorder="0" applyProtection="0">
      <alignment horizontal="left" vertical="center"/>
    </xf>
    <xf numFmtId="0" fontId="32" fillId="0" borderId="93">
      <alignment horizontal="left" vertical="center" wrapText="1" indent="2"/>
    </xf>
    <xf numFmtId="0" fontId="82" fillId="86" borderId="87" applyNumberFormat="0" applyAlignment="0" applyProtection="0"/>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98" fillId="86" borderId="94" applyNumberFormat="0" applyAlignment="0" applyProtection="0"/>
    <xf numFmtId="0" fontId="9" fillId="50" borderId="0" applyNumberFormat="0" applyBorder="0" applyAlignment="0" applyProtection="0"/>
    <xf numFmtId="0" fontId="11" fillId="0" borderId="58" applyNumberFormat="0" applyFill="0" applyAlignment="0" applyProtection="0"/>
    <xf numFmtId="0" fontId="72" fillId="9" borderId="90">
      <alignment horizontal="right" vertical="center"/>
    </xf>
    <xf numFmtId="0" fontId="9" fillId="63" borderId="0" applyNumberFormat="0" applyBorder="0" applyAlignment="0" applyProtection="0"/>
    <xf numFmtId="0" fontId="85" fillId="73" borderId="87" applyNumberFormat="0" applyAlignment="0" applyProtection="0"/>
    <xf numFmtId="4" fontId="72" fillId="9" borderId="90">
      <alignment horizontal="right" vertical="center"/>
    </xf>
    <xf numFmtId="0" fontId="85" fillId="73" borderId="87" applyNumberFormat="0" applyAlignment="0" applyProtection="0"/>
    <xf numFmtId="0" fontId="70" fillId="58" borderId="0" applyNumberFormat="0" applyBorder="0" applyAlignment="0" applyProtection="0"/>
    <xf numFmtId="0" fontId="81" fillId="86" borderId="87" applyNumberFormat="0" applyAlignment="0" applyProtection="0"/>
    <xf numFmtId="0" fontId="79" fillId="86" borderId="94" applyNumberFormat="0" applyAlignment="0" applyProtection="0"/>
    <xf numFmtId="0" fontId="9" fillId="54" borderId="0" applyNumberFormat="0" applyBorder="0" applyAlignment="0" applyProtection="0"/>
    <xf numFmtId="0" fontId="32" fillId="16" borderId="90"/>
    <xf numFmtId="0" fontId="28" fillId="14" borderId="90">
      <alignment horizontal="right" vertical="center"/>
    </xf>
    <xf numFmtId="0" fontId="72" fillId="9" borderId="90">
      <alignment horizontal="right" vertical="center"/>
    </xf>
    <xf numFmtId="0" fontId="98" fillId="86" borderId="94" applyNumberFormat="0" applyAlignment="0" applyProtection="0"/>
    <xf numFmtId="0" fontId="86" fillId="0" borderId="96" applyNumberFormat="0" applyFill="0" applyAlignment="0" applyProtection="0"/>
    <xf numFmtId="4" fontId="28" fillId="9" borderId="90">
      <alignment horizontal="right" vertical="center"/>
    </xf>
    <xf numFmtId="0" fontId="9" fillId="63" borderId="0" applyNumberFormat="0" applyBorder="0" applyAlignment="0" applyProtection="0"/>
    <xf numFmtId="0" fontId="86" fillId="0" borderId="88" applyNumberFormat="0" applyFill="0" applyAlignment="0" applyProtection="0"/>
    <xf numFmtId="0" fontId="86" fillId="0" borderId="88" applyNumberFormat="0" applyFill="0" applyAlignment="0" applyProtection="0"/>
    <xf numFmtId="0" fontId="98" fillId="86" borderId="94" applyNumberFormat="0" applyAlignment="0" applyProtection="0"/>
    <xf numFmtId="4" fontId="32" fillId="16" borderId="90"/>
    <xf numFmtId="0" fontId="70" fillId="52" borderId="0" applyNumberFormat="0" applyBorder="0" applyAlignment="0" applyProtection="0"/>
    <xf numFmtId="0" fontId="9" fillId="50" borderId="0" applyNumberFormat="0" applyBorder="0" applyAlignment="0" applyProtection="0"/>
    <xf numFmtId="0" fontId="28" fillId="14" borderId="92">
      <alignment horizontal="right" vertical="center"/>
    </xf>
    <xf numFmtId="0" fontId="68" fillId="0" borderId="0" applyNumberFormat="0" applyFill="0" applyBorder="0" applyAlignment="0" applyProtection="0"/>
    <xf numFmtId="0" fontId="79" fillId="86" borderId="94" applyNumberFormat="0" applyAlignment="0" applyProtection="0"/>
    <xf numFmtId="0" fontId="28" fillId="9" borderId="90">
      <alignment horizontal="right" vertical="center"/>
    </xf>
    <xf numFmtId="4" fontId="32" fillId="0" borderId="90">
      <alignment horizontal="right" vertical="center"/>
    </xf>
    <xf numFmtId="0" fontId="9" fillId="57" borderId="0" applyNumberFormat="0" applyBorder="0" applyAlignment="0" applyProtection="0"/>
    <xf numFmtId="0" fontId="32" fillId="0" borderId="101">
      <alignment horizontal="left" vertical="center" wrapText="1" indent="2"/>
    </xf>
    <xf numFmtId="49" fontId="32" fillId="0" borderId="90" applyNumberFormat="0" applyFont="0" applyFill="0" applyBorder="0" applyProtection="0">
      <alignment horizontal="left" vertical="center" indent="2"/>
    </xf>
    <xf numFmtId="0" fontId="32" fillId="14" borderId="93">
      <alignment horizontal="left" vertical="center" wrapText="1" indent="2"/>
    </xf>
    <xf numFmtId="0" fontId="28" fillId="14" borderId="91">
      <alignment horizontal="right" vertical="center"/>
    </xf>
    <xf numFmtId="4" fontId="32" fillId="16" borderId="90"/>
    <xf numFmtId="0" fontId="76" fillId="89" borderId="89" applyNumberFormat="0" applyFont="0" applyAlignment="0" applyProtection="0"/>
    <xf numFmtId="0" fontId="70" fillId="55" borderId="0" applyNumberFormat="0" applyBorder="0" applyAlignment="0" applyProtection="0"/>
    <xf numFmtId="4" fontId="28" fillId="14" borderId="90">
      <alignment horizontal="right" vertical="center"/>
    </xf>
    <xf numFmtId="0" fontId="70" fillId="49" borderId="0" applyNumberFormat="0" applyBorder="0" applyAlignment="0" applyProtection="0"/>
    <xf numFmtId="0" fontId="94" fillId="73" borderId="87" applyNumberFormat="0" applyAlignment="0" applyProtection="0"/>
    <xf numFmtId="0" fontId="79" fillId="86" borderId="94" applyNumberFormat="0" applyAlignment="0" applyProtection="0"/>
    <xf numFmtId="0" fontId="101" fillId="0" borderId="88" applyNumberFormat="0" applyFill="0" applyAlignment="0" applyProtection="0"/>
    <xf numFmtId="4" fontId="28" fillId="14" borderId="91">
      <alignment horizontal="right" vertical="center"/>
    </xf>
    <xf numFmtId="0" fontId="9" fillId="51" borderId="0" applyNumberFormat="0" applyBorder="0" applyAlignment="0" applyProtection="0"/>
    <xf numFmtId="4" fontId="72" fillId="9" borderId="90">
      <alignment horizontal="right" vertical="center"/>
    </xf>
    <xf numFmtId="0" fontId="28" fillId="14" borderId="90">
      <alignment horizontal="right" vertical="center"/>
    </xf>
    <xf numFmtId="0" fontId="70" fillId="52" borderId="0" applyNumberFormat="0" applyBorder="0" applyAlignment="0" applyProtection="0"/>
    <xf numFmtId="0" fontId="94" fillId="73" borderId="95" applyNumberFormat="0" applyAlignment="0" applyProtection="0"/>
    <xf numFmtId="0" fontId="9" fillId="59" borderId="0" applyNumberFormat="0" applyBorder="0" applyAlignment="0" applyProtection="0"/>
    <xf numFmtId="0" fontId="9" fillId="50" borderId="0" applyNumberFormat="0" applyBorder="0" applyAlignment="0" applyProtection="0"/>
    <xf numFmtId="0" fontId="81" fillId="86" borderId="87" applyNumberFormat="0" applyAlignment="0" applyProtection="0"/>
    <xf numFmtId="0" fontId="70" fillId="58" borderId="0" applyNumberFormat="0" applyBorder="0" applyAlignment="0" applyProtection="0"/>
    <xf numFmtId="0" fontId="28" fillId="9" borderId="90">
      <alignment horizontal="right" vertical="center"/>
    </xf>
    <xf numFmtId="0" fontId="82" fillId="86" borderId="87" applyNumberFormat="0" applyAlignment="0" applyProtection="0"/>
    <xf numFmtId="4" fontId="32" fillId="0" borderId="90" applyFill="0" applyBorder="0" applyProtection="0">
      <alignment horizontal="right" vertical="center"/>
    </xf>
    <xf numFmtId="0" fontId="32" fillId="14" borderId="93">
      <alignment horizontal="left" vertical="center" wrapText="1" indent="2"/>
    </xf>
    <xf numFmtId="4" fontId="32" fillId="16" borderId="90"/>
    <xf numFmtId="0" fontId="66" fillId="46" borderId="57" applyNumberFormat="0" applyAlignment="0" applyProtection="0"/>
    <xf numFmtId="0" fontId="82" fillId="86" borderId="87" applyNumberFormat="0" applyAlignment="0" applyProtection="0"/>
    <xf numFmtId="0" fontId="82" fillId="86" borderId="87" applyNumberFormat="0" applyAlignment="0" applyProtection="0"/>
    <xf numFmtId="0" fontId="9" fillId="48" borderId="0" applyNumberFormat="0" applyBorder="0" applyAlignment="0" applyProtection="0"/>
    <xf numFmtId="0" fontId="85" fillId="73" borderId="87" applyNumberFormat="0" applyAlignment="0" applyProtection="0"/>
    <xf numFmtId="4" fontId="32" fillId="16" borderId="98"/>
    <xf numFmtId="49" fontId="30" fillId="0" borderId="90" applyNumberFormat="0" applyFill="0" applyBorder="0" applyProtection="0">
      <alignment horizontal="left" vertical="center"/>
    </xf>
    <xf numFmtId="0" fontId="101" fillId="0" borderId="96" applyNumberFormat="0" applyFill="0" applyAlignment="0" applyProtection="0"/>
    <xf numFmtId="0" fontId="32" fillId="0" borderId="93">
      <alignment horizontal="left" vertical="center" wrapText="1" indent="2"/>
    </xf>
    <xf numFmtId="0" fontId="32" fillId="14" borderId="93">
      <alignment horizontal="left" vertical="center" wrapText="1" indent="2"/>
    </xf>
    <xf numFmtId="0" fontId="76" fillId="89" borderId="89" applyNumberFormat="0" applyFont="0" applyAlignment="0" applyProtection="0"/>
    <xf numFmtId="0" fontId="28" fillId="14" borderId="90">
      <alignment horizontal="right" vertical="center"/>
    </xf>
    <xf numFmtId="0" fontId="28" fillId="14" borderId="90">
      <alignment horizontal="right" vertical="center"/>
    </xf>
    <xf numFmtId="0" fontId="82" fillId="86" borderId="87" applyNumberFormat="0" applyAlignment="0" applyProtection="0"/>
    <xf numFmtId="0" fontId="70" fillId="55" borderId="0" applyNumberFormat="0" applyBorder="0" applyAlignment="0" applyProtection="0"/>
    <xf numFmtId="175" fontId="32" fillId="90" borderId="90" applyNumberFormat="0" applyFont="0" applyBorder="0" applyAlignment="0" applyProtection="0">
      <alignment horizontal="right" vertical="center"/>
    </xf>
    <xf numFmtId="0" fontId="9" fillId="60" borderId="0" applyNumberFormat="0" applyBorder="0" applyAlignment="0" applyProtection="0"/>
    <xf numFmtId="0" fontId="82" fillId="86" borderId="87" applyNumberFormat="0" applyAlignment="0" applyProtection="0"/>
    <xf numFmtId="0" fontId="98" fillId="86" borderId="94" applyNumberFormat="0" applyAlignment="0" applyProtection="0"/>
    <xf numFmtId="0" fontId="101" fillId="0" borderId="96" applyNumberFormat="0" applyFill="0" applyAlignment="0" applyProtection="0"/>
    <xf numFmtId="0" fontId="101" fillId="0" borderId="88" applyNumberFormat="0" applyFill="0" applyAlignment="0" applyProtection="0"/>
    <xf numFmtId="0" fontId="94" fillId="73" borderId="87" applyNumberFormat="0" applyAlignment="0" applyProtection="0"/>
    <xf numFmtId="0" fontId="28" fillId="9" borderId="90">
      <alignment horizontal="right" vertical="center"/>
    </xf>
    <xf numFmtId="0" fontId="32" fillId="0" borderId="101">
      <alignment horizontal="left" vertical="center" wrapText="1" indent="2"/>
    </xf>
    <xf numFmtId="0" fontId="70" fillId="49" borderId="0" applyNumberFormat="0" applyBorder="0" applyAlignment="0" applyProtection="0"/>
    <xf numFmtId="0" fontId="98" fillId="86" borderId="94" applyNumberFormat="0" applyAlignment="0" applyProtection="0"/>
    <xf numFmtId="0" fontId="9" fillId="54" borderId="0" applyNumberFormat="0" applyBorder="0" applyAlignment="0" applyProtection="0"/>
    <xf numFmtId="4" fontId="72" fillId="9" borderId="90">
      <alignment horizontal="right" vertical="center"/>
    </xf>
    <xf numFmtId="4" fontId="28" fillId="9" borderId="90">
      <alignment horizontal="right" vertical="center"/>
    </xf>
    <xf numFmtId="0" fontId="28" fillId="14" borderId="98">
      <alignment horizontal="right" vertical="center"/>
    </xf>
    <xf numFmtId="0" fontId="32" fillId="0" borderId="90" applyNumberFormat="0" applyFill="0" applyAlignment="0" applyProtection="0"/>
    <xf numFmtId="4" fontId="28" fillId="9" borderId="90">
      <alignment horizontal="right" vertical="center"/>
    </xf>
    <xf numFmtId="0" fontId="11" fillId="0" borderId="58" applyNumberFormat="0" applyFill="0" applyAlignment="0" applyProtection="0"/>
    <xf numFmtId="0" fontId="82" fillId="86" borderId="87" applyNumberFormat="0" applyAlignment="0" applyProtection="0"/>
    <xf numFmtId="0" fontId="9"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0" applyNumberFormat="0" applyFill="0" applyAlignment="0" applyProtection="0"/>
    <xf numFmtId="4" fontId="28" fillId="14" borderId="90">
      <alignment horizontal="right" vertical="center"/>
    </xf>
    <xf numFmtId="0" fontId="76" fillId="89" borderId="89" applyNumberFormat="0" applyFont="0" applyAlignment="0" applyProtection="0"/>
    <xf numFmtId="4" fontId="28" fillId="14" borderId="90">
      <alignment horizontal="right" vertical="center"/>
    </xf>
    <xf numFmtId="4" fontId="28" fillId="14" borderId="90">
      <alignment horizontal="right" vertical="center"/>
    </xf>
    <xf numFmtId="0" fontId="32" fillId="0" borderId="90">
      <alignment horizontal="right" vertical="center"/>
    </xf>
    <xf numFmtId="4" fontId="32" fillId="0" borderId="90">
      <alignment horizontal="right" vertical="center"/>
    </xf>
    <xf numFmtId="0" fontId="28" fillId="14" borderId="100">
      <alignment horizontal="right" vertical="center"/>
    </xf>
    <xf numFmtId="0" fontId="86" fillId="0" borderId="88" applyNumberFormat="0" applyFill="0" applyAlignment="0" applyProtection="0"/>
    <xf numFmtId="0" fontId="76" fillId="89" borderId="89" applyNumberFormat="0" applyFont="0" applyAlignment="0" applyProtection="0"/>
    <xf numFmtId="0" fontId="32" fillId="0" borderId="90" applyNumberFormat="0" applyFill="0" applyAlignment="0" applyProtection="0"/>
    <xf numFmtId="0" fontId="28" fillId="14" borderId="92">
      <alignment horizontal="right" vertical="center"/>
    </xf>
    <xf numFmtId="49" fontId="30" fillId="0" borderId="98" applyNumberFormat="0" applyFill="0" applyBorder="0" applyProtection="0">
      <alignment horizontal="left" vertical="center"/>
    </xf>
    <xf numFmtId="4" fontId="28" fillId="14" borderId="90">
      <alignment horizontal="right" vertical="center"/>
    </xf>
    <xf numFmtId="0" fontId="82" fillId="86" borderId="87" applyNumberFormat="0" applyAlignment="0" applyProtection="0"/>
    <xf numFmtId="0" fontId="28" fillId="14" borderId="90">
      <alignment horizontal="right" vertical="center"/>
    </xf>
    <xf numFmtId="0" fontId="32" fillId="16" borderId="98"/>
    <xf numFmtId="4" fontId="32" fillId="16" borderId="90"/>
    <xf numFmtId="0" fontId="85" fillId="73" borderId="87" applyNumberFormat="0" applyAlignment="0" applyProtection="0"/>
    <xf numFmtId="0" fontId="82" fillId="86" borderId="87" applyNumberFormat="0" applyAlignment="0" applyProtection="0"/>
    <xf numFmtId="0" fontId="101" fillId="0" borderId="88" applyNumberFormat="0" applyFill="0" applyAlignment="0" applyProtection="0"/>
    <xf numFmtId="0" fontId="32" fillId="9" borderId="91">
      <alignment horizontal="left" vertical="center"/>
    </xf>
    <xf numFmtId="0" fontId="85" fillId="73" borderId="87" applyNumberFormat="0" applyAlignment="0" applyProtection="0"/>
    <xf numFmtId="0" fontId="32" fillId="0" borderId="90" applyNumberFormat="0" applyFill="0" applyAlignment="0" applyProtection="0"/>
    <xf numFmtId="0" fontId="9" fillId="63" borderId="0" applyNumberFormat="0" applyBorder="0" applyAlignment="0" applyProtection="0"/>
    <xf numFmtId="0" fontId="32" fillId="0" borderId="90">
      <alignment horizontal="right" vertical="center"/>
    </xf>
    <xf numFmtId="0" fontId="32" fillId="9" borderId="91">
      <alignment horizontal="left" vertical="center"/>
    </xf>
    <xf numFmtId="4" fontId="28" fillId="14" borderId="92">
      <alignment horizontal="right" vertical="center"/>
    </xf>
    <xf numFmtId="49" fontId="30" fillId="0" borderId="90" applyNumberFormat="0" applyFill="0" applyBorder="0" applyProtection="0">
      <alignment horizontal="left" vertical="center"/>
    </xf>
    <xf numFmtId="0" fontId="98" fillId="86" borderId="94" applyNumberFormat="0" applyAlignment="0" applyProtection="0"/>
    <xf numFmtId="0" fontId="70" fillId="64" borderId="0" applyNumberFormat="0" applyBorder="0" applyAlignment="0" applyProtection="0"/>
    <xf numFmtId="0" fontId="9" fillId="62" borderId="0" applyNumberFormat="0" applyBorder="0" applyAlignment="0" applyProtection="0"/>
    <xf numFmtId="0" fontId="81" fillId="86" borderId="87" applyNumberFormat="0" applyAlignment="0" applyProtection="0"/>
    <xf numFmtId="0" fontId="94" fillId="73" borderId="87" applyNumberFormat="0" applyAlignment="0" applyProtection="0"/>
    <xf numFmtId="4" fontId="72" fillId="9" borderId="90">
      <alignment horizontal="right" vertical="center"/>
    </xf>
    <xf numFmtId="0" fontId="9" fillId="57" borderId="0" applyNumberFormat="0" applyBorder="0" applyAlignment="0" applyProtection="0"/>
    <xf numFmtId="0" fontId="28" fillId="14" borderId="91">
      <alignment horizontal="right" vertical="center"/>
    </xf>
    <xf numFmtId="0" fontId="32" fillId="14" borderId="93">
      <alignment horizontal="left" vertical="center" wrapText="1" indent="2"/>
    </xf>
    <xf numFmtId="0" fontId="81" fillId="86" borderId="87" applyNumberFormat="0" applyAlignment="0" applyProtection="0"/>
    <xf numFmtId="0" fontId="9" fillId="63" borderId="0" applyNumberFormat="0" applyBorder="0" applyAlignment="0" applyProtection="0"/>
    <xf numFmtId="0" fontId="28" fillId="14" borderId="99">
      <alignment horizontal="right" vertical="center"/>
    </xf>
    <xf numFmtId="4" fontId="28" fillId="14" borderId="91">
      <alignment horizontal="right" vertical="center"/>
    </xf>
    <xf numFmtId="0" fontId="33" fillId="89" borderId="89" applyNumberFormat="0" applyFont="0" applyAlignment="0" applyProtection="0"/>
    <xf numFmtId="0" fontId="9" fillId="62" borderId="0" applyNumberFormat="0" applyBorder="0" applyAlignment="0" applyProtection="0"/>
    <xf numFmtId="0" fontId="28" fillId="9" borderId="90">
      <alignment horizontal="right" vertical="center"/>
    </xf>
    <xf numFmtId="0" fontId="28" fillId="9" borderId="98">
      <alignment horizontal="right" vertical="center"/>
    </xf>
    <xf numFmtId="0" fontId="9" fillId="56" borderId="0" applyNumberFormat="0" applyBorder="0" applyAlignment="0" applyProtection="0"/>
    <xf numFmtId="0" fontId="94" fillId="73" borderId="87" applyNumberFormat="0" applyAlignment="0" applyProtection="0"/>
    <xf numFmtId="4" fontId="28" fillId="14" borderId="100">
      <alignment horizontal="right" vertical="center"/>
    </xf>
    <xf numFmtId="4" fontId="28" fillId="14" borderId="91">
      <alignment horizontal="right" vertical="center"/>
    </xf>
    <xf numFmtId="4" fontId="28" fillId="14" borderId="98">
      <alignment horizontal="right" vertical="center"/>
    </xf>
    <xf numFmtId="4" fontId="28" fillId="14" borderId="90">
      <alignment horizontal="right" vertical="center"/>
    </xf>
    <xf numFmtId="0" fontId="28" fillId="9" borderId="90">
      <alignment horizontal="right" vertical="center"/>
    </xf>
    <xf numFmtId="0" fontId="85" fillId="73" borderId="87" applyNumberFormat="0" applyAlignment="0" applyProtection="0"/>
    <xf numFmtId="0" fontId="9" fillId="54" borderId="0" applyNumberFormat="0" applyBorder="0" applyAlignment="0" applyProtection="0"/>
    <xf numFmtId="0" fontId="67" fillId="46" borderId="56" applyNumberFormat="0" applyAlignment="0" applyProtection="0"/>
    <xf numFmtId="0" fontId="86" fillId="0" borderId="88" applyNumberFormat="0" applyFill="0" applyAlignment="0" applyProtection="0"/>
    <xf numFmtId="0" fontId="72" fillId="9" borderId="90">
      <alignment horizontal="right" vertical="center"/>
    </xf>
    <xf numFmtId="0" fontId="98" fillId="86" borderId="94" applyNumberFormat="0" applyAlignment="0" applyProtection="0"/>
    <xf numFmtId="0" fontId="101" fillId="0" borderId="88" applyNumberFormat="0" applyFill="0" applyAlignment="0" applyProtection="0"/>
    <xf numFmtId="0" fontId="9" fillId="53" borderId="0" applyNumberFormat="0" applyBorder="0" applyAlignment="0" applyProtection="0"/>
    <xf numFmtId="175" fontId="32" fillId="90" borderId="90" applyNumberFormat="0" applyFont="0" applyBorder="0" applyAlignment="0" applyProtection="0">
      <alignment horizontal="right" vertical="center"/>
    </xf>
    <xf numFmtId="0" fontId="9" fillId="51" borderId="0" applyNumberFormat="0" applyBorder="0" applyAlignment="0" applyProtection="0"/>
    <xf numFmtId="0" fontId="82" fillId="86" borderId="95" applyNumberFormat="0" applyAlignment="0" applyProtection="0"/>
    <xf numFmtId="0" fontId="9" fillId="56" borderId="0" applyNumberFormat="0" applyBorder="0" applyAlignment="0" applyProtection="0"/>
    <xf numFmtId="0" fontId="70" fillId="61" borderId="0" applyNumberFormat="0" applyBorder="0" applyAlignment="0" applyProtection="0"/>
    <xf numFmtId="0" fontId="86" fillId="0" borderId="88" applyNumberFormat="0" applyFill="0" applyAlignment="0" applyProtection="0"/>
    <xf numFmtId="0" fontId="32" fillId="0" borderId="90">
      <alignment horizontal="right" vertical="center"/>
    </xf>
    <xf numFmtId="0" fontId="33" fillId="89" borderId="89" applyNumberFormat="0" applyFont="0" applyAlignment="0" applyProtection="0"/>
    <xf numFmtId="0" fontId="82" fillId="86" borderId="87" applyNumberFormat="0" applyAlignment="0" applyProtection="0"/>
    <xf numFmtId="0" fontId="101" fillId="0" borderId="88" applyNumberFormat="0" applyFill="0" applyAlignment="0" applyProtection="0"/>
    <xf numFmtId="0" fontId="9" fillId="48" borderId="0" applyNumberFormat="0" applyBorder="0" applyAlignment="0" applyProtection="0"/>
    <xf numFmtId="0" fontId="76" fillId="89" borderId="89" applyNumberFormat="0" applyFont="0" applyAlignment="0" applyProtection="0"/>
    <xf numFmtId="0" fontId="70" fillId="58" borderId="0" applyNumberFormat="0" applyBorder="0" applyAlignment="0" applyProtection="0"/>
    <xf numFmtId="0" fontId="32" fillId="0" borderId="90" applyNumberFormat="0" applyFill="0" applyAlignment="0" applyProtection="0"/>
    <xf numFmtId="0" fontId="9" fillId="57" borderId="0" applyNumberFormat="0" applyBorder="0" applyAlignment="0" applyProtection="0"/>
    <xf numFmtId="4" fontId="32" fillId="0" borderId="90" applyFill="0" applyBorder="0" applyProtection="0">
      <alignment horizontal="right" vertical="center"/>
    </xf>
    <xf numFmtId="0" fontId="9" fillId="47" borderId="0" applyNumberFormat="0" applyBorder="0" applyAlignment="0" applyProtection="0"/>
    <xf numFmtId="0" fontId="101" fillId="0" borderId="88" applyNumberFormat="0" applyFill="0" applyAlignment="0" applyProtection="0"/>
    <xf numFmtId="0" fontId="72" fillId="9" borderId="98">
      <alignment horizontal="right" vertical="center"/>
    </xf>
    <xf numFmtId="0" fontId="9" fillId="60" borderId="0" applyNumberFormat="0" applyBorder="0" applyAlignment="0" applyProtection="0"/>
    <xf numFmtId="0" fontId="32" fillId="9" borderId="99">
      <alignment horizontal="left" vertical="center"/>
    </xf>
    <xf numFmtId="0" fontId="72" fillId="9" borderId="90">
      <alignment horizontal="right" vertical="center"/>
    </xf>
    <xf numFmtId="0" fontId="85" fillId="73" borderId="87" applyNumberFormat="0" applyAlignment="0" applyProtection="0"/>
    <xf numFmtId="175" fontId="32" fillId="90" borderId="90" applyNumberFormat="0" applyFont="0" applyBorder="0" applyAlignment="0" applyProtection="0">
      <alignment horizontal="right" vertical="center"/>
    </xf>
    <xf numFmtId="0" fontId="85" fillId="73" borderId="87" applyNumberFormat="0" applyAlignment="0" applyProtection="0"/>
    <xf numFmtId="4" fontId="32" fillId="0" borderId="90">
      <alignment horizontal="right" vertical="center"/>
    </xf>
    <xf numFmtId="49" fontId="32" fillId="0" borderId="90" applyNumberFormat="0" applyFont="0" applyFill="0" applyBorder="0" applyProtection="0">
      <alignment horizontal="left" vertical="center" indent="2"/>
    </xf>
    <xf numFmtId="175" fontId="32" fillId="90" borderId="90" applyNumberFormat="0" applyFont="0" applyBorder="0" applyAlignment="0" applyProtection="0">
      <alignment horizontal="right" vertical="center"/>
    </xf>
    <xf numFmtId="0" fontId="94" fillId="73" borderId="87" applyNumberFormat="0" applyAlignment="0" applyProtection="0"/>
    <xf numFmtId="49" fontId="30" fillId="0" borderId="90" applyNumberFormat="0" applyFill="0" applyBorder="0" applyProtection="0">
      <alignment horizontal="left" vertical="center"/>
    </xf>
    <xf numFmtId="4" fontId="28" fillId="14" borderId="90">
      <alignment horizontal="right" vertical="center"/>
    </xf>
    <xf numFmtId="0" fontId="85" fillId="73" borderId="87" applyNumberFormat="0" applyAlignment="0" applyProtection="0"/>
    <xf numFmtId="0" fontId="82" fillId="86" borderId="87" applyNumberFormat="0" applyAlignment="0" applyProtection="0"/>
    <xf numFmtId="4" fontId="32" fillId="0" borderId="90">
      <alignment horizontal="right" vertical="center"/>
    </xf>
    <xf numFmtId="0" fontId="32" fillId="14" borderId="93">
      <alignment horizontal="left" vertical="center" wrapText="1" indent="2"/>
    </xf>
    <xf numFmtId="0" fontId="32" fillId="0" borderId="93">
      <alignment horizontal="left" vertical="center" wrapText="1" indent="2"/>
    </xf>
    <xf numFmtId="0" fontId="98" fillId="86" borderId="94" applyNumberFormat="0" applyAlignment="0" applyProtection="0"/>
    <xf numFmtId="0" fontId="94" fillId="73" borderId="87" applyNumberFormat="0" applyAlignment="0" applyProtection="0"/>
    <xf numFmtId="0" fontId="81" fillId="86" borderId="87" applyNumberFormat="0" applyAlignment="0" applyProtection="0"/>
    <xf numFmtId="0" fontId="79" fillId="86" borderId="94" applyNumberFormat="0" applyAlignment="0" applyProtection="0"/>
    <xf numFmtId="0" fontId="28" fillId="14" borderId="92">
      <alignment horizontal="right" vertical="center"/>
    </xf>
    <xf numFmtId="0" fontId="72" fillId="9" borderId="90">
      <alignment horizontal="right" vertical="center"/>
    </xf>
    <xf numFmtId="4" fontId="28" fillId="9" borderId="90">
      <alignment horizontal="right" vertical="center"/>
    </xf>
    <xf numFmtId="4" fontId="28" fillId="14" borderId="90">
      <alignment horizontal="right" vertical="center"/>
    </xf>
    <xf numFmtId="49" fontId="32" fillId="0" borderId="91" applyNumberFormat="0" applyFont="0" applyFill="0" applyBorder="0" applyProtection="0">
      <alignment horizontal="left" vertical="center" indent="5"/>
    </xf>
    <xf numFmtId="4" fontId="32" fillId="0" borderId="90" applyFill="0" applyBorder="0" applyProtection="0">
      <alignment horizontal="right" vertical="center"/>
    </xf>
    <xf numFmtId="4" fontId="28" fillId="9" borderId="90">
      <alignment horizontal="right" vertical="center"/>
    </xf>
    <xf numFmtId="0" fontId="94" fillId="73" borderId="87" applyNumberFormat="0" applyAlignment="0" applyProtection="0"/>
    <xf numFmtId="0" fontId="85" fillId="73" borderId="87" applyNumberFormat="0" applyAlignment="0" applyProtection="0"/>
    <xf numFmtId="0" fontId="81" fillId="86" borderId="87" applyNumberFormat="0" applyAlignment="0" applyProtection="0"/>
    <xf numFmtId="0" fontId="32" fillId="14" borderId="93">
      <alignment horizontal="left" vertical="center" wrapText="1" indent="2"/>
    </xf>
    <xf numFmtId="0" fontId="32" fillId="0" borderId="93">
      <alignment horizontal="left" vertical="center" wrapText="1" indent="2"/>
    </xf>
    <xf numFmtId="0" fontId="32" fillId="14" borderId="93">
      <alignment horizontal="left" vertical="center" wrapText="1" indent="2"/>
    </xf>
    <xf numFmtId="4" fontId="28" fillId="9" borderId="98">
      <alignment horizontal="right" vertical="center"/>
    </xf>
    <xf numFmtId="0" fontId="70" fillId="49" borderId="0" applyNumberFormat="0" applyBorder="0" applyAlignment="0" applyProtection="0"/>
    <xf numFmtId="0" fontId="70"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9"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9"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68"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67" fillId="46" borderId="56" applyNumberFormat="0" applyAlignment="0" applyProtection="0"/>
    <xf numFmtId="0" fontId="9" fillId="51" borderId="0" applyNumberFormat="0" applyBorder="0" applyAlignment="0" applyProtection="0"/>
    <xf numFmtId="0" fontId="70" fillId="61" borderId="0" applyNumberFormat="0" applyBorder="0" applyAlignment="0" applyProtection="0"/>
    <xf numFmtId="43" fontId="12" fillId="0" borderId="0" applyFont="0" applyFill="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28" fillId="14" borderId="99">
      <alignment horizontal="right" vertical="center"/>
    </xf>
    <xf numFmtId="0" fontId="28" fillId="14" borderId="98">
      <alignment horizontal="right" vertical="center"/>
    </xf>
    <xf numFmtId="0" fontId="32" fillId="0" borderId="101">
      <alignment horizontal="left" vertical="center" wrapText="1" indent="2"/>
    </xf>
    <xf numFmtId="0" fontId="28" fillId="14" borderId="99">
      <alignment horizontal="right" vertical="center"/>
    </xf>
    <xf numFmtId="0" fontId="82" fillId="86" borderId="95" applyNumberFormat="0" applyAlignment="0" applyProtection="0"/>
    <xf numFmtId="4" fontId="28" fillId="14" borderId="100">
      <alignment horizontal="right" vertical="center"/>
    </xf>
    <xf numFmtId="0" fontId="101" fillId="0" borderId="96" applyNumberFormat="0" applyFill="0" applyAlignment="0" applyProtection="0"/>
    <xf numFmtId="0" fontId="33" fillId="89" borderId="97" applyNumberFormat="0" applyFont="0" applyAlignment="0" applyProtection="0"/>
    <xf numFmtId="0" fontId="28" fillId="14" borderId="98">
      <alignment horizontal="right" vertical="center"/>
    </xf>
    <xf numFmtId="0" fontId="3" fillId="0" borderId="0"/>
    <xf numFmtId="4" fontId="72" fillId="9" borderId="98">
      <alignment horizontal="right" vertical="center"/>
    </xf>
    <xf numFmtId="4" fontId="32" fillId="16" borderId="98"/>
    <xf numFmtId="0" fontId="94" fillId="73" borderId="95" applyNumberFormat="0" applyAlignment="0" applyProtection="0"/>
    <xf numFmtId="0" fontId="101" fillId="0" borderId="96" applyNumberFormat="0" applyFill="0" applyAlignment="0" applyProtection="0"/>
    <xf numFmtId="0" fontId="72" fillId="9" borderId="98">
      <alignment horizontal="right" vertical="center"/>
    </xf>
    <xf numFmtId="0" fontId="66" fillId="46" borderId="57" applyNumberFormat="0" applyAlignment="0" applyProtection="0"/>
    <xf numFmtId="0" fontId="67" fillId="46" borderId="56"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68" fillId="0" borderId="0" applyNumberFormat="0" applyFill="0" applyBorder="0" applyAlignment="0" applyProtection="0"/>
    <xf numFmtId="0" fontId="3" fillId="50" borderId="0" applyNumberFormat="0" applyBorder="0" applyAlignment="0" applyProtection="0"/>
    <xf numFmtId="0" fontId="69" fillId="0" borderId="0" applyNumberFormat="0" applyFill="0" applyBorder="0" applyAlignment="0" applyProtection="0"/>
    <xf numFmtId="0" fontId="11"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101" fillId="0" borderId="96" applyNumberFormat="0" applyFill="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0" fontId="94" fillId="73" borderId="95" applyNumberFormat="0" applyAlignment="0" applyProtection="0"/>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49" fontId="32" fillId="0" borderId="98" applyNumberFormat="0" applyFont="0" applyFill="0" applyBorder="0" applyProtection="0">
      <alignment horizontal="left" vertical="center" indent="2"/>
    </xf>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0" fontId="32" fillId="0" borderId="98" applyNumberFormat="0" applyFill="0" applyAlignment="0" applyProtection="0"/>
    <xf numFmtId="0" fontId="28" fillId="14" borderId="98">
      <alignment horizontal="right" vertical="center"/>
    </xf>
    <xf numFmtId="0" fontId="28" fillId="14" borderId="98">
      <alignment horizontal="right" vertical="center"/>
    </xf>
    <xf numFmtId="0" fontId="32" fillId="0" borderId="98">
      <alignment horizontal="right" vertical="center"/>
    </xf>
    <xf numFmtId="0" fontId="72" fillId="9" borderId="98">
      <alignment horizontal="right" vertical="center"/>
    </xf>
    <xf numFmtId="0" fontId="32" fillId="16" borderId="98"/>
    <xf numFmtId="0" fontId="28" fillId="9" borderId="98">
      <alignment horizontal="right" vertical="center"/>
    </xf>
    <xf numFmtId="174" fontId="121" fillId="0" borderId="0" applyFont="0" applyFill="0" applyBorder="0" applyAlignment="0" applyProtection="0"/>
    <xf numFmtId="0" fontId="121" fillId="0" borderId="0"/>
    <xf numFmtId="0" fontId="3" fillId="0" borderId="0"/>
    <xf numFmtId="4" fontId="32" fillId="0" borderId="98" applyFill="0" applyBorder="0" applyProtection="0">
      <alignment horizontal="right" vertical="center"/>
    </xf>
    <xf numFmtId="0" fontId="121" fillId="65" borderId="0" applyNumberFormat="0" applyFont="0" applyBorder="0" applyAlignment="0" applyProtection="0"/>
    <xf numFmtId="9" fontId="121"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174" fontId="84" fillId="0" borderId="0" applyFont="0" applyFill="0" applyBorder="0" applyAlignment="0" applyProtection="0"/>
    <xf numFmtId="0" fontId="84" fillId="0" borderId="0"/>
    <xf numFmtId="0" fontId="3" fillId="0" borderId="0"/>
    <xf numFmtId="0" fontId="3" fillId="0" borderId="0"/>
    <xf numFmtId="0" fontId="3" fillId="0" borderId="0"/>
    <xf numFmtId="0" fontId="3" fillId="0" borderId="0"/>
    <xf numFmtId="0" fontId="84" fillId="65" borderId="0" applyNumberFormat="0" applyFont="0" applyBorder="0" applyAlignment="0" applyProtection="0"/>
    <xf numFmtId="9" fontId="84"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2" fillId="0" borderId="101">
      <alignment horizontal="left" vertical="center" wrapText="1" indent="2"/>
    </xf>
    <xf numFmtId="0" fontId="76" fillId="89" borderId="97" applyNumberFormat="0" applyFont="0" applyAlignment="0" applyProtection="0"/>
    <xf numFmtId="0" fontId="98" fillId="86" borderId="102" applyNumberFormat="0" applyAlignment="0" applyProtection="0"/>
    <xf numFmtId="0" fontId="94" fillId="73"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4" fontId="28" fillId="14" borderId="100">
      <alignment horizontal="right" vertical="center"/>
    </xf>
    <xf numFmtId="0" fontId="32" fillId="16" borderId="98"/>
    <xf numFmtId="0" fontId="69" fillId="0" borderId="0" applyNumberFormat="0" applyFill="0" applyBorder="0" applyAlignment="0" applyProtection="0"/>
    <xf numFmtId="0" fontId="85" fillId="73" borderId="95" applyNumberFormat="0" applyAlignment="0" applyProtection="0"/>
    <xf numFmtId="0" fontId="82" fillId="86" borderId="95" applyNumberFormat="0" applyAlignment="0" applyProtection="0"/>
    <xf numFmtId="0" fontId="28" fillId="14" borderId="98">
      <alignment horizontal="right" vertical="center"/>
    </xf>
    <xf numFmtId="0" fontId="28" fillId="14" borderId="98">
      <alignment horizontal="right" vertical="center"/>
    </xf>
    <xf numFmtId="0" fontId="76" fillId="89" borderId="97" applyNumberFormat="0" applyFont="0" applyAlignment="0" applyProtection="0"/>
    <xf numFmtId="0" fontId="66" fillId="46" borderId="57" applyNumberFormat="0" applyAlignment="0" applyProtection="0"/>
    <xf numFmtId="0" fontId="67" fillId="46" borderId="56" applyNumberFormat="0" applyAlignment="0" applyProtection="0"/>
    <xf numFmtId="49" fontId="32" fillId="0" borderId="99" applyNumberFormat="0" applyFont="0" applyFill="0" applyBorder="0" applyProtection="0">
      <alignment horizontal="left" vertical="center" indent="5"/>
    </xf>
    <xf numFmtId="0" fontId="68" fillId="0" borderId="0" applyNumberFormat="0" applyFill="0" applyBorder="0" applyAlignment="0" applyProtection="0"/>
    <xf numFmtId="0" fontId="28" fillId="14" borderId="98">
      <alignment horizontal="right" vertical="center"/>
    </xf>
    <xf numFmtId="0" fontId="69" fillId="0" borderId="0" applyNumberFormat="0" applyFill="0" applyBorder="0" applyAlignment="0" applyProtection="0"/>
    <xf numFmtId="0" fontId="11"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0"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0"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79" fillId="86" borderId="102" applyNumberFormat="0" applyAlignment="0" applyProtection="0"/>
    <xf numFmtId="0" fontId="3" fillId="56" borderId="0" applyNumberFormat="0" applyBorder="0" applyAlignment="0" applyProtection="0"/>
    <xf numFmtId="0" fontId="3" fillId="57" borderId="0" applyNumberFormat="0" applyBorder="0" applyAlignment="0" applyProtection="0"/>
    <xf numFmtId="0" fontId="70" fillId="58" borderId="0" applyNumberFormat="0" applyBorder="0" applyAlignment="0" applyProtection="0"/>
    <xf numFmtId="4" fontId="32" fillId="16" borderId="98"/>
    <xf numFmtId="0" fontId="3" fillId="59" borderId="0" applyNumberFormat="0" applyBorder="0" applyAlignment="0" applyProtection="0"/>
    <xf numFmtId="0" fontId="3" fillId="60" borderId="0" applyNumberFormat="0" applyBorder="0" applyAlignment="0" applyProtection="0"/>
    <xf numFmtId="0" fontId="70"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0" fillId="64" borderId="0" applyNumberFormat="0" applyBorder="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0" fontId="79" fillId="86" borderId="102" applyNumberFormat="0" applyAlignment="0" applyProtection="0"/>
    <xf numFmtId="0" fontId="66" fillId="46" borderId="57" applyNumberFormat="0" applyAlignment="0" applyProtection="0"/>
    <xf numFmtId="0" fontId="94" fillId="73" borderId="95" applyNumberFormat="0" applyAlignment="0" applyProtection="0"/>
    <xf numFmtId="0" fontId="11" fillId="0" borderId="58" applyNumberFormat="0" applyFill="0" applyAlignment="0" applyProtection="0"/>
    <xf numFmtId="0" fontId="66" fillId="46" borderId="57" applyNumberFormat="0" applyAlignment="0" applyProtection="0"/>
    <xf numFmtId="0" fontId="82" fillId="86" borderId="95" applyNumberFormat="0" applyAlignment="0" applyProtection="0"/>
    <xf numFmtId="4" fontId="28" fillId="14" borderId="100">
      <alignment horizontal="right" vertical="center"/>
    </xf>
    <xf numFmtId="49" fontId="32" fillId="0" borderId="99" applyNumberFormat="0" applyFont="0" applyFill="0" applyBorder="0" applyProtection="0">
      <alignment horizontal="left" vertical="center" indent="5"/>
    </xf>
    <xf numFmtId="0" fontId="3" fillId="60" borderId="0" applyNumberFormat="0" applyBorder="0" applyAlignment="0" applyProtection="0"/>
    <xf numFmtId="49" fontId="32" fillId="0" borderId="99" applyNumberFormat="0" applyFont="0" applyFill="0" applyBorder="0" applyProtection="0">
      <alignment horizontal="left" vertical="center" indent="5"/>
    </xf>
    <xf numFmtId="4" fontId="32" fillId="16" borderId="98"/>
    <xf numFmtId="4" fontId="28" fillId="14" borderId="98">
      <alignment horizontal="right" vertical="center"/>
    </xf>
    <xf numFmtId="4" fontId="28" fillId="14" borderId="98">
      <alignment horizontal="right" vertical="center"/>
    </xf>
    <xf numFmtId="4" fontId="32" fillId="0" borderId="98" applyFill="0" applyBorder="0" applyProtection="0">
      <alignment horizontal="right" vertical="center"/>
    </xf>
    <xf numFmtId="0" fontId="28" fillId="9" borderId="98">
      <alignment horizontal="right" vertical="center"/>
    </xf>
    <xf numFmtId="0" fontId="28" fillId="14" borderId="98">
      <alignment horizontal="right" vertical="center"/>
    </xf>
    <xf numFmtId="0" fontId="70" fillId="58" borderId="0" applyNumberFormat="0" applyBorder="0" applyAlignment="0" applyProtection="0"/>
    <xf numFmtId="0" fontId="32" fillId="9" borderId="99">
      <alignment horizontal="left" vertical="center"/>
    </xf>
    <xf numFmtId="0" fontId="32" fillId="0" borderId="98" applyNumberFormat="0" applyFill="0" applyAlignment="0" applyProtection="0"/>
    <xf numFmtId="0" fontId="85" fillId="73" borderId="95" applyNumberFormat="0" applyAlignment="0" applyProtection="0"/>
    <xf numFmtId="0" fontId="70" fillId="64" borderId="0" applyNumberFormat="0" applyBorder="0" applyAlignment="0" applyProtection="0"/>
    <xf numFmtId="0" fontId="82" fillId="86" borderId="95" applyNumberFormat="0" applyAlignment="0" applyProtection="0"/>
    <xf numFmtId="0" fontId="101" fillId="0" borderId="96" applyNumberFormat="0" applyFill="0" applyAlignment="0" applyProtection="0"/>
    <xf numFmtId="0" fontId="86"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82" fillId="86" borderId="95" applyNumberFormat="0" applyAlignment="0" applyProtection="0"/>
    <xf numFmtId="4" fontId="28" fillId="14" borderId="98">
      <alignment horizontal="right" vertical="center"/>
    </xf>
    <xf numFmtId="0" fontId="76" fillId="89" borderId="97" applyNumberFormat="0" applyFont="0" applyAlignment="0" applyProtection="0"/>
    <xf numFmtId="0" fontId="32" fillId="0" borderId="98">
      <alignment horizontal="right" vertical="center"/>
    </xf>
    <xf numFmtId="0" fontId="32" fillId="9" borderId="99">
      <alignment horizontal="left" vertical="center"/>
    </xf>
    <xf numFmtId="0" fontId="32" fillId="14" borderId="101">
      <alignment horizontal="left" vertical="center" wrapText="1" indent="2"/>
    </xf>
    <xf numFmtId="0" fontId="3" fillId="47" borderId="0" applyNumberFormat="0" applyBorder="0" applyAlignment="0" applyProtection="0"/>
    <xf numFmtId="0" fontId="32" fillId="16" borderId="98"/>
    <xf numFmtId="4" fontId="72" fillId="9" borderId="98">
      <alignment horizontal="right" vertical="center"/>
    </xf>
    <xf numFmtId="4" fontId="28" fillId="14" borderId="99">
      <alignment horizontal="right" vertical="center"/>
    </xf>
    <xf numFmtId="4" fontId="28" fillId="14" borderId="100">
      <alignment horizontal="right" vertical="center"/>
    </xf>
    <xf numFmtId="0" fontId="94" fillId="73" borderId="95" applyNumberFormat="0" applyAlignment="0" applyProtection="0"/>
    <xf numFmtId="4" fontId="28" fillId="14" borderId="98">
      <alignment horizontal="right" vertical="center"/>
    </xf>
    <xf numFmtId="0" fontId="3" fillId="57" borderId="0" applyNumberFormat="0" applyBorder="0" applyAlignment="0" applyProtection="0"/>
    <xf numFmtId="0" fontId="32" fillId="0" borderId="101">
      <alignment horizontal="left" vertical="center" wrapText="1" indent="2"/>
    </xf>
    <xf numFmtId="49" fontId="32" fillId="0" borderId="98" applyNumberFormat="0" applyFont="0" applyFill="0" applyBorder="0" applyProtection="0">
      <alignment horizontal="left" vertical="center" indent="2"/>
    </xf>
    <xf numFmtId="0" fontId="28" fillId="9" borderId="98">
      <alignment horizontal="right" vertical="center"/>
    </xf>
    <xf numFmtId="175" fontId="32" fillId="90" borderId="98" applyNumberFormat="0" applyFont="0" applyBorder="0" applyAlignment="0" applyProtection="0">
      <alignment horizontal="right" vertical="center"/>
    </xf>
    <xf numFmtId="0" fontId="82" fillId="86" borderId="95" applyNumberFormat="0" applyAlignment="0" applyProtection="0"/>
    <xf numFmtId="0" fontId="81" fillId="86" borderId="95" applyNumberFormat="0" applyAlignment="0" applyProtection="0"/>
    <xf numFmtId="4" fontId="32" fillId="16" borderId="98"/>
    <xf numFmtId="0" fontId="11" fillId="0" borderId="58" applyNumberFormat="0" applyFill="0" applyAlignment="0" applyProtection="0"/>
    <xf numFmtId="0" fontId="69" fillId="0" borderId="0" applyNumberFormat="0" applyFill="0" applyBorder="0" applyAlignment="0" applyProtection="0"/>
    <xf numFmtId="0" fontId="67" fillId="46" borderId="56" applyNumberFormat="0" applyAlignment="0" applyProtection="0"/>
    <xf numFmtId="0" fontId="66" fillId="46" borderId="57" applyNumberFormat="0" applyAlignment="0" applyProtection="0"/>
    <xf numFmtId="0" fontId="32" fillId="0" borderId="101">
      <alignment horizontal="left" vertical="center" wrapText="1" indent="2"/>
    </xf>
    <xf numFmtId="0" fontId="86" fillId="0" borderId="96" applyNumberFormat="0" applyFill="0" applyAlignment="0" applyProtection="0"/>
    <xf numFmtId="0" fontId="86" fillId="0" borderId="96" applyNumberFormat="0" applyFill="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49" fontId="32" fillId="0" borderId="99" applyNumberFormat="0" applyFont="0" applyFill="0" applyBorder="0" applyProtection="0">
      <alignment horizontal="left" vertical="center" indent="5"/>
    </xf>
    <xf numFmtId="4" fontId="28" fillId="9" borderId="98">
      <alignment horizontal="right" vertical="center"/>
    </xf>
    <xf numFmtId="0" fontId="101" fillId="0" borderId="96" applyNumberFormat="0" applyFill="0" applyAlignment="0" applyProtection="0"/>
    <xf numFmtId="0" fontId="32" fillId="0" borderId="101">
      <alignment horizontal="left" vertical="center" wrapText="1" indent="2"/>
    </xf>
    <xf numFmtId="0" fontId="101" fillId="0" borderId="96" applyNumberFormat="0" applyFill="0" applyAlignment="0" applyProtection="0"/>
    <xf numFmtId="0" fontId="32" fillId="14" borderId="101">
      <alignment horizontal="left" vertical="center" wrapText="1" indent="2"/>
    </xf>
    <xf numFmtId="0" fontId="94" fillId="73" borderId="95" applyNumberFormat="0" applyAlignment="0" applyProtection="0"/>
    <xf numFmtId="4" fontId="32" fillId="0" borderId="98">
      <alignment horizontal="right" vertical="center"/>
    </xf>
    <xf numFmtId="0" fontId="33" fillId="89" borderId="97" applyNumberFormat="0" applyFont="0" applyAlignment="0" applyProtection="0"/>
    <xf numFmtId="0" fontId="81" fillId="86" borderId="95" applyNumberFormat="0" applyAlignment="0" applyProtection="0"/>
    <xf numFmtId="0" fontId="32" fillId="16" borderId="98"/>
    <xf numFmtId="0" fontId="3" fillId="47" borderId="0" applyNumberFormat="0" applyBorder="0" applyAlignment="0" applyProtection="0"/>
    <xf numFmtId="0" fontId="32" fillId="14" borderId="101">
      <alignment horizontal="left" vertical="center" wrapText="1" indent="2"/>
    </xf>
    <xf numFmtId="0" fontId="79" fillId="86" borderId="102" applyNumberFormat="0" applyAlignment="0" applyProtection="0"/>
    <xf numFmtId="49" fontId="32" fillId="0" borderId="98" applyNumberFormat="0" applyFont="0" applyFill="0" applyBorder="0" applyProtection="0">
      <alignment horizontal="left" vertical="center" indent="2"/>
    </xf>
    <xf numFmtId="0" fontId="28" fillId="14" borderId="98">
      <alignment horizontal="right" vertical="center"/>
    </xf>
    <xf numFmtId="0" fontId="32" fillId="14" borderId="101">
      <alignment horizontal="left" vertical="center" wrapText="1" indent="2"/>
    </xf>
    <xf numFmtId="4" fontId="28" fillId="14" borderId="100">
      <alignment horizontal="right" vertical="center"/>
    </xf>
    <xf numFmtId="0" fontId="3" fillId="47" borderId="0" applyNumberFormat="0" applyBorder="0" applyAlignment="0" applyProtection="0"/>
    <xf numFmtId="0" fontId="94" fillId="73" borderId="95" applyNumberFormat="0" applyAlignment="0" applyProtection="0"/>
    <xf numFmtId="4" fontId="28" fillId="9" borderId="98">
      <alignment horizontal="right" vertical="center"/>
    </xf>
    <xf numFmtId="0" fontId="85" fillId="73" borderId="95" applyNumberFormat="0" applyAlignment="0" applyProtection="0"/>
    <xf numFmtId="0" fontId="32" fillId="16" borderId="98"/>
    <xf numFmtId="0" fontId="72" fillId="9" borderId="98">
      <alignment horizontal="right" vertical="center"/>
    </xf>
    <xf numFmtId="0" fontId="28" fillId="14" borderId="98">
      <alignment horizontal="right" vertical="center"/>
    </xf>
    <xf numFmtId="0" fontId="32" fillId="14" borderId="101">
      <alignment horizontal="left" vertical="center" wrapText="1" indent="2"/>
    </xf>
    <xf numFmtId="4" fontId="28" fillId="14" borderId="99">
      <alignment horizontal="right" vertical="center"/>
    </xf>
    <xf numFmtId="0" fontId="101" fillId="0" borderId="96" applyNumberFormat="0" applyFill="0" applyAlignment="0" applyProtection="0"/>
    <xf numFmtId="0" fontId="32" fillId="0" borderId="101">
      <alignment horizontal="left" vertical="center" wrapText="1" indent="2"/>
    </xf>
    <xf numFmtId="4" fontId="32" fillId="0" borderId="98" applyFill="0" applyBorder="0" applyProtection="0">
      <alignment horizontal="right" vertical="center"/>
    </xf>
    <xf numFmtId="0" fontId="82" fillId="86" borderId="95" applyNumberFormat="0" applyAlignment="0" applyProtection="0"/>
    <xf numFmtId="0" fontId="72" fillId="9" borderId="98">
      <alignment horizontal="right" vertical="center"/>
    </xf>
    <xf numFmtId="4" fontId="28" fillId="14" borderId="98">
      <alignment horizontal="right" vertical="center"/>
    </xf>
    <xf numFmtId="0" fontId="94" fillId="73" borderId="95" applyNumberFormat="0" applyAlignment="0" applyProtection="0"/>
    <xf numFmtId="4" fontId="72" fillId="9" borderId="98">
      <alignment horizontal="right" vertical="center"/>
    </xf>
    <xf numFmtId="0" fontId="32" fillId="9" borderId="99">
      <alignment horizontal="left" vertical="center"/>
    </xf>
    <xf numFmtId="0" fontId="76" fillId="89" borderId="97" applyNumberFormat="0" applyFont="0" applyAlignment="0" applyProtection="0"/>
    <xf numFmtId="0" fontId="98" fillId="86" borderId="102" applyNumberFormat="0" applyAlignment="0" applyProtection="0"/>
    <xf numFmtId="0" fontId="69" fillId="0" borderId="0" applyNumberFormat="0" applyFill="0" applyBorder="0" applyAlignment="0" applyProtection="0"/>
    <xf numFmtId="0" fontId="101" fillId="0" borderId="96" applyNumberFormat="0" applyFill="0" applyAlignment="0" applyProtection="0"/>
    <xf numFmtId="0" fontId="3" fillId="47" borderId="0" applyNumberFormat="0" applyBorder="0" applyAlignment="0" applyProtection="0"/>
    <xf numFmtId="0" fontId="70" fillId="52" borderId="0" applyNumberFormat="0" applyBorder="0" applyAlignment="0" applyProtection="0"/>
    <xf numFmtId="0" fontId="81" fillId="86" borderId="95" applyNumberFormat="0" applyAlignment="0" applyProtection="0"/>
    <xf numFmtId="0" fontId="28" fillId="9" borderId="98">
      <alignment horizontal="right" vertical="center"/>
    </xf>
    <xf numFmtId="0" fontId="94" fillId="73" borderId="95" applyNumberFormat="0" applyAlignment="0" applyProtection="0"/>
    <xf numFmtId="0" fontId="32" fillId="0" borderId="101">
      <alignment horizontal="left" vertical="center" wrapText="1" indent="2"/>
    </xf>
    <xf numFmtId="0" fontId="28" fillId="14" borderId="100">
      <alignment horizontal="right" vertical="center"/>
    </xf>
    <xf numFmtId="0" fontId="76" fillId="89" borderId="97" applyNumberFormat="0" applyFont="0" applyAlignment="0" applyProtection="0"/>
    <xf numFmtId="0" fontId="70" fillId="64" borderId="0" applyNumberFormat="0" applyBorder="0" applyAlignment="0" applyProtection="0"/>
    <xf numFmtId="49" fontId="30" fillId="0" borderId="98" applyNumberFormat="0" applyFill="0" applyBorder="0" applyProtection="0">
      <alignment horizontal="left" vertical="center"/>
    </xf>
    <xf numFmtId="0" fontId="33" fillId="89" borderId="97" applyNumberFormat="0" applyFont="0" applyAlignment="0" applyProtection="0"/>
    <xf numFmtId="0" fontId="70" fillId="61" borderId="0" applyNumberFormat="0" applyBorder="0" applyAlignment="0" applyProtection="0"/>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4" fontId="32" fillId="0" borderId="98" applyFill="0" applyBorder="0" applyProtection="0">
      <alignment horizontal="righ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49" fontId="32" fillId="0" borderId="98" applyNumberFormat="0" applyFont="0" applyFill="0" applyBorder="0" applyProtection="0">
      <alignment horizontal="left" vertical="center" indent="2"/>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79" fillId="86" borderId="102" applyNumberFormat="0" applyAlignment="0" applyProtection="0"/>
    <xf numFmtId="0" fontId="3" fillId="50" borderId="0" applyNumberFormat="0" applyBorder="0" applyAlignment="0" applyProtection="0"/>
    <xf numFmtId="0" fontId="3" fillId="62" borderId="0" applyNumberFormat="0" applyBorder="0" applyAlignment="0" applyProtection="0"/>
    <xf numFmtId="0" fontId="28" fillId="14" borderId="99">
      <alignment horizontal="right" vertical="center"/>
    </xf>
    <xf numFmtId="0" fontId="101" fillId="0" borderId="96" applyNumberFormat="0" applyFill="0" applyAlignment="0" applyProtection="0"/>
    <xf numFmtId="0" fontId="67" fillId="46" borderId="56" applyNumberFormat="0" applyAlignment="0" applyProtection="0"/>
    <xf numFmtId="0" fontId="76" fillId="89" borderId="97" applyNumberFormat="0" applyFont="0" applyAlignment="0" applyProtection="0"/>
    <xf numFmtId="4" fontId="32" fillId="0" borderId="98" applyFill="0" applyBorder="0" applyProtection="0">
      <alignment horizontal="right" vertical="center"/>
    </xf>
    <xf numFmtId="0" fontId="3" fillId="62" borderId="0" applyNumberFormat="0" applyBorder="0" applyAlignment="0" applyProtection="0"/>
    <xf numFmtId="0" fontId="3" fillId="48" borderId="0" applyNumberFormat="0" applyBorder="0" applyAlignment="0" applyProtection="0"/>
    <xf numFmtId="4" fontId="28" fillId="14" borderId="100">
      <alignment horizontal="right" vertical="center"/>
    </xf>
    <xf numFmtId="0" fontId="3" fillId="51" borderId="0" applyNumberFormat="0" applyBorder="0" applyAlignment="0" applyProtection="0"/>
    <xf numFmtId="0" fontId="28" fillId="14" borderId="98">
      <alignment horizontal="right" vertical="center"/>
    </xf>
    <xf numFmtId="0" fontId="98" fillId="86" borderId="102" applyNumberFormat="0" applyAlignment="0" applyProtection="0"/>
    <xf numFmtId="0" fontId="3" fillId="50" borderId="0" applyNumberFormat="0" applyBorder="0" applyAlignment="0" applyProtection="0"/>
    <xf numFmtId="0" fontId="81" fillId="86" borderId="95" applyNumberFormat="0" applyAlignment="0" applyProtection="0"/>
    <xf numFmtId="0" fontId="101" fillId="0" borderId="96" applyNumberFormat="0" applyFill="0" applyAlignment="0" applyProtection="0"/>
    <xf numFmtId="4" fontId="28" fillId="14" borderId="98">
      <alignment horizontal="right" vertical="center"/>
    </xf>
    <xf numFmtId="0" fontId="70" fillId="55" borderId="0" applyNumberFormat="0" applyBorder="0" applyAlignment="0" applyProtection="0"/>
    <xf numFmtId="0" fontId="32" fillId="0" borderId="98" applyNumberFormat="0" applyFill="0" applyAlignment="0" applyProtection="0"/>
    <xf numFmtId="0" fontId="3" fillId="56" borderId="0" applyNumberFormat="0" applyBorder="0" applyAlignment="0" applyProtection="0"/>
    <xf numFmtId="0" fontId="101" fillId="0" borderId="96" applyNumberFormat="0" applyFill="0" applyAlignment="0" applyProtection="0"/>
    <xf numFmtId="4" fontId="32" fillId="0" borderId="98">
      <alignment horizontal="right" vertical="center"/>
    </xf>
    <xf numFmtId="4" fontId="28" fillId="14" borderId="100">
      <alignment horizontal="right" vertical="center"/>
    </xf>
    <xf numFmtId="0" fontId="72" fillId="9" borderId="98">
      <alignment horizontal="right" vertical="center"/>
    </xf>
    <xf numFmtId="0" fontId="33" fillId="89" borderId="97" applyNumberFormat="0" applyFont="0" applyAlignment="0" applyProtection="0"/>
    <xf numFmtId="0" fontId="3" fillId="59" borderId="0" applyNumberFormat="0" applyBorder="0" applyAlignment="0" applyProtection="0"/>
    <xf numFmtId="0" fontId="94" fillId="73" borderId="95" applyNumberFormat="0" applyAlignment="0" applyProtection="0"/>
    <xf numFmtId="4" fontId="72" fillId="9" borderId="98">
      <alignment horizontal="right" vertical="center"/>
    </xf>
    <xf numFmtId="0" fontId="32" fillId="0" borderId="101">
      <alignment horizontal="left" vertical="center" wrapText="1" indent="2"/>
    </xf>
    <xf numFmtId="0" fontId="98" fillId="86" borderId="102" applyNumberFormat="0" applyAlignment="0" applyProtection="0"/>
    <xf numFmtId="0" fontId="76" fillId="89" borderId="97" applyNumberFormat="0" applyFont="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4" fontId="28" fillId="9" borderId="98">
      <alignment horizontal="right" vertical="center"/>
    </xf>
    <xf numFmtId="0" fontId="101" fillId="0" borderId="96" applyNumberFormat="0" applyFill="0" applyAlignment="0" applyProtection="0"/>
    <xf numFmtId="0" fontId="3" fillId="53" borderId="0" applyNumberFormat="0" applyBorder="0" applyAlignment="0" applyProtection="0"/>
    <xf numFmtId="0" fontId="98" fillId="86" borderId="102" applyNumberFormat="0" applyAlignment="0" applyProtection="0"/>
    <xf numFmtId="0" fontId="94" fillId="73" borderId="95" applyNumberFormat="0" applyAlignment="0" applyProtection="0"/>
    <xf numFmtId="0" fontId="3" fillId="51" borderId="0" applyNumberFormat="0" applyBorder="0" applyAlignment="0" applyProtection="0"/>
    <xf numFmtId="0" fontId="70" fillId="61" borderId="0" applyNumberFormat="0" applyBorder="0" applyAlignment="0" applyProtection="0"/>
    <xf numFmtId="0" fontId="3" fillId="47" borderId="0" applyNumberFormat="0" applyBorder="0" applyAlignment="0" applyProtection="0"/>
    <xf numFmtId="49" fontId="30" fillId="0" borderId="98" applyNumberFormat="0" applyFill="0" applyBorder="0" applyProtection="0">
      <alignment horizontal="left" vertical="center"/>
    </xf>
    <xf numFmtId="0" fontId="101" fillId="0" borderId="96" applyNumberFormat="0" applyFill="0" applyAlignment="0" applyProtection="0"/>
    <xf numFmtId="0" fontId="70" fillId="52" borderId="0" applyNumberFormat="0" applyBorder="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0" fontId="94" fillId="73" borderId="95" applyNumberFormat="0" applyAlignment="0" applyProtection="0"/>
    <xf numFmtId="0" fontId="32" fillId="9" borderId="99">
      <alignment horizontal="left" vertical="center"/>
    </xf>
    <xf numFmtId="0" fontId="82" fillId="86" borderId="95" applyNumberFormat="0" applyAlignment="0" applyProtection="0"/>
    <xf numFmtId="0" fontId="101" fillId="0" borderId="96" applyNumberFormat="0" applyFill="0" applyAlignment="0" applyProtection="0"/>
    <xf numFmtId="4" fontId="28" fillId="14" borderId="99">
      <alignment horizontal="right" vertical="center"/>
    </xf>
    <xf numFmtId="0" fontId="33" fillId="89" borderId="97" applyNumberFormat="0" applyFont="0" applyAlignment="0" applyProtection="0"/>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4" fontId="28" fillId="14" borderId="100">
      <alignment horizontal="right" vertical="center"/>
    </xf>
    <xf numFmtId="0" fontId="70" fillId="64" borderId="0" applyNumberFormat="0" applyBorder="0" applyAlignment="0" applyProtection="0"/>
    <xf numFmtId="0" fontId="101" fillId="0" borderId="96" applyNumberFormat="0" applyFill="0" applyAlignment="0" applyProtection="0"/>
    <xf numFmtId="0" fontId="85" fillId="73"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0" fontId="101" fillId="0" borderId="96" applyNumberFormat="0" applyFill="0" applyAlignment="0" applyProtection="0"/>
    <xf numFmtId="0" fontId="70" fillId="55" borderId="0" applyNumberFormat="0" applyBorder="0" applyAlignment="0" applyProtection="0"/>
    <xf numFmtId="0" fontId="76" fillId="89" borderId="97" applyNumberFormat="0" applyFont="0" applyAlignment="0" applyProtection="0"/>
    <xf numFmtId="0" fontId="32" fillId="0" borderId="98" applyNumberFormat="0" applyFill="0" applyAlignment="0" applyProtection="0"/>
    <xf numFmtId="49" fontId="32" fillId="0" borderId="99" applyNumberFormat="0" applyFont="0" applyFill="0" applyBorder="0" applyProtection="0">
      <alignment horizontal="left" vertical="center" indent="5"/>
    </xf>
    <xf numFmtId="0" fontId="32" fillId="0" borderId="98" applyNumberFormat="0" applyFill="0" applyAlignment="0" applyProtection="0"/>
    <xf numFmtId="4" fontId="32" fillId="0" borderId="98">
      <alignment horizontal="right" vertical="center"/>
    </xf>
    <xf numFmtId="4" fontId="32" fillId="0" borderId="98">
      <alignment horizontal="right" vertical="center"/>
    </xf>
    <xf numFmtId="0" fontId="28" fillId="14" borderId="98">
      <alignment horizontal="right" vertical="center"/>
    </xf>
    <xf numFmtId="0" fontId="32" fillId="14" borderId="101">
      <alignment horizontal="left" vertical="center" wrapText="1" indent="2"/>
    </xf>
    <xf numFmtId="0" fontId="94" fillId="73" borderId="95" applyNumberFormat="0" applyAlignment="0" applyProtection="0"/>
    <xf numFmtId="0" fontId="32" fillId="0"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175" fontId="32" fillId="90" borderId="98" applyNumberFormat="0" applyFont="0" applyBorder="0" applyAlignment="0" applyProtection="0">
      <alignment horizontal="right" vertical="center"/>
    </xf>
    <xf numFmtId="0" fontId="66" fillId="46" borderId="57" applyNumberFormat="0" applyAlignment="0" applyProtection="0"/>
    <xf numFmtId="0" fontId="28" fillId="14" borderId="100">
      <alignment horizontal="right" vertical="center"/>
    </xf>
    <xf numFmtId="0" fontId="82" fillId="86" borderId="95" applyNumberFormat="0" applyAlignment="0" applyProtection="0"/>
    <xf numFmtId="0" fontId="81" fillId="86" borderId="95" applyNumberFormat="0" applyAlignment="0" applyProtection="0"/>
    <xf numFmtId="0" fontId="101" fillId="0" borderId="96" applyNumberFormat="0" applyFill="0" applyAlignment="0" applyProtection="0"/>
    <xf numFmtId="0" fontId="101" fillId="0" borderId="96" applyNumberFormat="0" applyFill="0" applyAlignment="0" applyProtection="0"/>
    <xf numFmtId="0" fontId="33" fillId="89" borderId="97" applyNumberFormat="0" applyFont="0" applyAlignment="0" applyProtection="0"/>
    <xf numFmtId="0" fontId="70" fillId="61" borderId="0" applyNumberFormat="0" applyBorder="0" applyAlignment="0" applyProtection="0"/>
    <xf numFmtId="0" fontId="28" fillId="14" borderId="100">
      <alignment horizontal="right" vertical="center"/>
    </xf>
    <xf numFmtId="0" fontId="3" fillId="59" borderId="0" applyNumberFormat="0" applyBorder="0" applyAlignment="0" applyProtection="0"/>
    <xf numFmtId="0" fontId="28" fillId="14" borderId="99">
      <alignment horizontal="right" vertical="center"/>
    </xf>
    <xf numFmtId="4" fontId="28" fillId="9" borderId="98">
      <alignment horizontal="right" vertical="center"/>
    </xf>
    <xf numFmtId="4" fontId="28" fillId="14" borderId="98">
      <alignment horizontal="right" vertical="center"/>
    </xf>
    <xf numFmtId="0" fontId="68" fillId="0" borderId="0" applyNumberFormat="0" applyFill="0" applyBorder="0" applyAlignment="0" applyProtection="0"/>
    <xf numFmtId="4" fontId="28" fillId="14" borderId="98">
      <alignment horizontal="right" vertical="center"/>
    </xf>
    <xf numFmtId="0" fontId="85" fillId="73" borderId="95" applyNumberFormat="0" applyAlignment="0" applyProtection="0"/>
    <xf numFmtId="0" fontId="28" fillId="14" borderId="98">
      <alignment horizontal="right" vertical="center"/>
    </xf>
    <xf numFmtId="4" fontId="28" fillId="14" borderId="98">
      <alignment horizontal="right" vertical="center"/>
    </xf>
    <xf numFmtId="0" fontId="98" fillId="86" borderId="102" applyNumberFormat="0" applyAlignment="0" applyProtection="0"/>
    <xf numFmtId="4" fontId="28" fillId="14" borderId="98">
      <alignment horizontal="right" vertical="center"/>
    </xf>
    <xf numFmtId="0" fontId="32" fillId="0" borderId="98">
      <alignment horizontal="right" vertical="center"/>
    </xf>
    <xf numFmtId="0" fontId="3" fillId="48" borderId="0" applyNumberFormat="0" applyBorder="0" applyAlignment="0" applyProtection="0"/>
    <xf numFmtId="0" fontId="70" fillId="49" borderId="0" applyNumberFormat="0" applyBorder="0" applyAlignment="0" applyProtection="0"/>
    <xf numFmtId="0" fontId="68" fillId="0" borderId="0" applyNumberFormat="0" applyFill="0" applyBorder="0" applyAlignment="0" applyProtection="0"/>
    <xf numFmtId="0" fontId="32" fillId="0" borderId="101">
      <alignment horizontal="left" vertical="center" wrapText="1" indent="2"/>
    </xf>
    <xf numFmtId="0" fontId="32" fillId="16" borderId="98"/>
    <xf numFmtId="4" fontId="32" fillId="0" borderId="98" applyFill="0" applyBorder="0" applyProtection="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86" fillId="0" borderId="96" applyNumberFormat="0" applyFill="0" applyAlignment="0" applyProtection="0"/>
    <xf numFmtId="0" fontId="94" fillId="73" borderId="95" applyNumberFormat="0" applyAlignment="0" applyProtection="0"/>
    <xf numFmtId="0" fontId="32" fillId="0" borderId="98">
      <alignment horizontal="right" vertical="center"/>
    </xf>
    <xf numFmtId="49" fontId="32" fillId="0" borderId="98" applyNumberFormat="0" applyFont="0" applyFill="0" applyBorder="0" applyProtection="0">
      <alignment horizontal="left" vertical="center" indent="2"/>
    </xf>
    <xf numFmtId="0" fontId="81" fillId="86" borderId="95" applyNumberFormat="0" applyAlignment="0" applyProtection="0"/>
    <xf numFmtId="0" fontId="32" fillId="0" borderId="98">
      <alignment horizontal="right" vertical="center"/>
    </xf>
    <xf numFmtId="0" fontId="28" fillId="9" borderId="98">
      <alignment horizontal="right" vertical="center"/>
    </xf>
    <xf numFmtId="0" fontId="70" fillId="52" borderId="0" applyNumberFormat="0" applyBorder="0" applyAlignment="0" applyProtection="0"/>
    <xf numFmtId="4" fontId="32" fillId="0" borderId="98">
      <alignment horizontal="right" vertical="center"/>
    </xf>
    <xf numFmtId="175" fontId="32" fillId="90" borderId="98" applyNumberFormat="0" applyFont="0" applyBorder="0" applyAlignment="0" applyProtection="0">
      <alignment horizontal="right" vertical="center"/>
    </xf>
    <xf numFmtId="4" fontId="72" fillId="9" borderId="98">
      <alignment horizontal="right" vertical="center"/>
    </xf>
    <xf numFmtId="4" fontId="28" fillId="14" borderId="99">
      <alignment horizontal="right" vertical="center"/>
    </xf>
    <xf numFmtId="4" fontId="28" fillId="9" borderId="98">
      <alignment horizontal="right" vertical="center"/>
    </xf>
    <xf numFmtId="0" fontId="86" fillId="0" borderId="96" applyNumberFormat="0" applyFill="0" applyAlignment="0" applyProtection="0"/>
    <xf numFmtId="0" fontId="94" fillId="73" borderId="95" applyNumberFormat="0" applyAlignment="0" applyProtection="0"/>
    <xf numFmtId="0" fontId="32" fillId="16" borderId="98"/>
    <xf numFmtId="49" fontId="32" fillId="0" borderId="98" applyNumberFormat="0" applyFont="0" applyFill="0" applyBorder="0" applyProtection="0">
      <alignment horizontal="left" vertical="center" indent="2"/>
    </xf>
    <xf numFmtId="4" fontId="72" fillId="9" borderId="98">
      <alignment horizontal="right" vertical="center"/>
    </xf>
    <xf numFmtId="0" fontId="98" fillId="86" borderId="102" applyNumberFormat="0" applyAlignment="0" applyProtection="0"/>
    <xf numFmtId="0" fontId="3" fillId="62" borderId="0" applyNumberFormat="0" applyBorder="0" applyAlignment="0" applyProtection="0"/>
    <xf numFmtId="49" fontId="30" fillId="0" borderId="98" applyNumberFormat="0" applyFill="0" applyBorder="0" applyProtection="0">
      <alignment horizontal="left" vertical="center"/>
    </xf>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2" fillId="9" borderId="98">
      <alignment horizontal="right" vertical="center"/>
    </xf>
    <xf numFmtId="0" fontId="70" fillId="49" borderId="0" applyNumberFormat="0" applyBorder="0" applyAlignment="0" applyProtection="0"/>
    <xf numFmtId="0" fontId="70"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0" fillId="58" borderId="0" applyNumberFormat="0" applyBorder="0" applyAlignment="0" applyProtection="0"/>
    <xf numFmtId="0" fontId="3" fillId="54" borderId="0" applyNumberFormat="0" applyBorder="0" applyAlignment="0" applyProtection="0"/>
    <xf numFmtId="0" fontId="70" fillId="55" borderId="0" applyNumberFormat="0" applyBorder="0" applyAlignment="0" applyProtection="0"/>
    <xf numFmtId="0" fontId="86" fillId="0" borderId="96" applyNumberFormat="0" applyFill="0" applyAlignment="0" applyProtection="0"/>
    <xf numFmtId="0" fontId="32" fillId="14" borderId="101">
      <alignment horizontal="left" vertical="center" wrapText="1" indent="2"/>
    </xf>
    <xf numFmtId="0" fontId="79" fillId="86" borderId="102" applyNumberFormat="0" applyAlignment="0" applyProtection="0"/>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32" fillId="0" borderId="101">
      <alignment horizontal="left" vertical="center" wrapText="1" indent="2"/>
    </xf>
    <xf numFmtId="0" fontId="79" fillId="86" borderId="102" applyNumberFormat="0" applyAlignment="0" applyProtection="0"/>
    <xf numFmtId="0" fontId="81" fillId="86" borderId="95" applyNumberFormat="0" applyAlignment="0" applyProtection="0"/>
    <xf numFmtId="0" fontId="82" fillId="86" borderId="95" applyNumberFormat="0" applyAlignment="0" applyProtection="0"/>
    <xf numFmtId="0" fontId="85" fillId="73" borderId="95" applyNumberFormat="0" applyAlignment="0" applyProtection="0"/>
    <xf numFmtId="0" fontId="86" fillId="0" borderId="96" applyNumberFormat="0" applyFill="0" applyAlignment="0" applyProtection="0"/>
    <xf numFmtId="0" fontId="94" fillId="73" borderId="95" applyNumberFormat="0" applyAlignment="0" applyProtection="0"/>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82" fillId="86" borderId="95" applyNumberFormat="0" applyAlignment="0" applyProtection="0"/>
    <xf numFmtId="0" fontId="94" fillId="73"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85" fillId="73" borderId="95" applyNumberFormat="0" applyAlignment="0" applyProtection="0"/>
    <xf numFmtId="0" fontId="32" fillId="0" borderId="98">
      <alignment horizontal="right" vertical="center"/>
    </xf>
    <xf numFmtId="4" fontId="32" fillId="0" borderId="98">
      <alignment horizontal="right" vertical="center"/>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98" applyNumberFormat="0" applyFill="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4" fontId="28" fillId="14" borderId="98">
      <alignment horizontal="right" vertical="center"/>
    </xf>
    <xf numFmtId="0" fontId="32" fillId="16" borderId="98"/>
    <xf numFmtId="0" fontId="81" fillId="86" borderId="95" applyNumberFormat="0" applyAlignment="0" applyProtection="0"/>
    <xf numFmtId="0" fontId="28" fillId="9" borderId="98">
      <alignment horizontal="right" vertical="center"/>
    </xf>
    <xf numFmtId="0" fontId="32" fillId="0" borderId="98">
      <alignment horizontal="right" vertical="center"/>
    </xf>
    <xf numFmtId="0" fontId="101" fillId="0" borderId="96" applyNumberFormat="0" applyFill="0" applyAlignment="0" applyProtection="0"/>
    <xf numFmtId="0" fontId="32" fillId="9" borderId="99">
      <alignment horizontal="left" vertical="center"/>
    </xf>
    <xf numFmtId="0" fontId="94" fillId="73" borderId="95" applyNumberFormat="0" applyAlignment="0" applyProtection="0"/>
    <xf numFmtId="175" fontId="32" fillId="90" borderId="98" applyNumberFormat="0" applyFont="0" applyBorder="0" applyAlignment="0" applyProtection="0">
      <alignment horizontal="right" vertical="center"/>
    </xf>
    <xf numFmtId="0" fontId="76" fillId="89" borderId="97" applyNumberFormat="0" applyFont="0" applyAlignment="0" applyProtection="0"/>
    <xf numFmtId="0" fontId="32" fillId="0" borderId="101">
      <alignment horizontal="left" vertical="center" wrapText="1" indent="2"/>
    </xf>
    <xf numFmtId="4" fontId="32" fillId="16" borderId="98"/>
    <xf numFmtId="49" fontId="30" fillId="0" borderId="98" applyNumberFormat="0" applyFill="0" applyBorder="0" applyProtection="0">
      <alignment horizontal="left" vertical="center"/>
    </xf>
    <xf numFmtId="0" fontId="32" fillId="0" borderId="98">
      <alignment horizontal="right" vertical="center"/>
    </xf>
    <xf numFmtId="4" fontId="28" fillId="14" borderId="100">
      <alignment horizontal="right" vertical="center"/>
    </xf>
    <xf numFmtId="4" fontId="28" fillId="14" borderId="98">
      <alignment horizontal="right" vertical="center"/>
    </xf>
    <xf numFmtId="4" fontId="28" fillId="14" borderId="98">
      <alignment horizontal="right" vertical="center"/>
    </xf>
    <xf numFmtId="0" fontId="72" fillId="9" borderId="98">
      <alignment horizontal="right" vertical="center"/>
    </xf>
    <xf numFmtId="0" fontId="28" fillId="9" borderId="98">
      <alignment horizontal="right" vertical="center"/>
    </xf>
    <xf numFmtId="49" fontId="32" fillId="0" borderId="98" applyNumberFormat="0" applyFont="0" applyFill="0" applyBorder="0" applyProtection="0">
      <alignment horizontal="left" vertical="center" indent="2"/>
    </xf>
    <xf numFmtId="0" fontId="94" fillId="73" borderId="95" applyNumberFormat="0" applyAlignment="0" applyProtection="0"/>
    <xf numFmtId="0" fontId="79" fillId="86" borderId="102" applyNumberFormat="0" applyAlignment="0" applyProtection="0"/>
    <xf numFmtId="49" fontId="32" fillId="0" borderId="98" applyNumberFormat="0" applyFont="0" applyFill="0" applyBorder="0" applyProtection="0">
      <alignment horizontal="left" vertical="center" indent="2"/>
    </xf>
    <xf numFmtId="0" fontId="85" fillId="73" borderId="95" applyNumberFormat="0" applyAlignment="0" applyProtection="0"/>
    <xf numFmtId="4" fontId="32" fillId="0" borderId="98" applyFill="0" applyBorder="0" applyProtection="0">
      <alignment horizontal="right" vertical="center"/>
    </xf>
    <xf numFmtId="0" fontId="82" fillId="86" borderId="95" applyNumberFormat="0" applyAlignment="0" applyProtection="0"/>
    <xf numFmtId="0" fontId="101" fillId="0" borderId="96" applyNumberFormat="0" applyFill="0" applyAlignment="0" applyProtection="0"/>
    <xf numFmtId="0" fontId="98" fillId="86" borderId="102" applyNumberFormat="0" applyAlignment="0" applyProtection="0"/>
    <xf numFmtId="0" fontId="32" fillId="0" borderId="98" applyNumberFormat="0" applyFill="0" applyAlignment="0" applyProtection="0"/>
    <xf numFmtId="4" fontId="32" fillId="0" borderId="98">
      <alignment horizontal="right" vertical="center"/>
    </xf>
    <xf numFmtId="0" fontId="32" fillId="0" borderId="98">
      <alignment horizontal="right" vertical="center"/>
    </xf>
    <xf numFmtId="0" fontId="94" fillId="73" borderId="95" applyNumberFormat="0" applyAlignment="0" applyProtection="0"/>
    <xf numFmtId="0" fontId="79" fillId="86" borderId="102" applyNumberFormat="0" applyAlignment="0" applyProtection="0"/>
    <xf numFmtId="0" fontId="81" fillId="86" borderId="95" applyNumberFormat="0" applyAlignment="0" applyProtection="0"/>
    <xf numFmtId="0" fontId="32" fillId="14" borderId="101">
      <alignment horizontal="left" vertical="center" wrapText="1" indent="2"/>
    </xf>
    <xf numFmtId="0" fontId="82" fillId="86" borderId="95" applyNumberFormat="0" applyAlignment="0" applyProtection="0"/>
    <xf numFmtId="0" fontId="82" fillId="86" borderId="95" applyNumberFormat="0" applyAlignment="0" applyProtection="0"/>
    <xf numFmtId="4" fontId="28" fillId="14" borderId="99">
      <alignment horizontal="right" vertical="center"/>
    </xf>
    <xf numFmtId="0" fontId="28" fillId="14" borderId="99">
      <alignment horizontal="right" vertical="center"/>
    </xf>
    <xf numFmtId="0" fontId="28" fillId="14" borderId="98">
      <alignment horizontal="right" vertical="center"/>
    </xf>
    <xf numFmtId="4" fontId="72" fillId="9" borderId="98">
      <alignment horizontal="right" vertical="center"/>
    </xf>
    <xf numFmtId="0" fontId="85" fillId="73" borderId="95" applyNumberFormat="0" applyAlignment="0" applyProtection="0"/>
    <xf numFmtId="0" fontId="86" fillId="0" borderId="96" applyNumberFormat="0" applyFill="0" applyAlignment="0" applyProtection="0"/>
    <xf numFmtId="0" fontId="101" fillId="0" borderId="96" applyNumberFormat="0" applyFill="0" applyAlignment="0" applyProtection="0"/>
    <xf numFmtId="0" fontId="76" fillId="89" borderId="97" applyNumberFormat="0" applyFont="0" applyAlignment="0" applyProtection="0"/>
    <xf numFmtId="0" fontId="94" fillId="73" borderId="95" applyNumberFormat="0" applyAlignment="0" applyProtection="0"/>
    <xf numFmtId="49" fontId="30" fillId="0" borderId="98" applyNumberFormat="0" applyFill="0" applyBorder="0" applyProtection="0">
      <alignment horizontal="left" vertical="center"/>
    </xf>
    <xf numFmtId="0" fontId="32" fillId="14" borderId="101">
      <alignment horizontal="left" vertical="center" wrapText="1" indent="2"/>
    </xf>
    <xf numFmtId="0" fontId="82" fillId="86" borderId="95" applyNumberFormat="0" applyAlignment="0" applyProtection="0"/>
    <xf numFmtId="0" fontId="32" fillId="0" borderId="101">
      <alignment horizontal="left" vertical="center" wrapText="1" indent="2"/>
    </xf>
    <xf numFmtId="0" fontId="76" fillId="89" borderId="97" applyNumberFormat="0" applyFont="0" applyAlignment="0" applyProtection="0"/>
    <xf numFmtId="0" fontId="33"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4" fontId="32" fillId="16" borderId="98"/>
    <xf numFmtId="0" fontId="28" fillId="14" borderId="98">
      <alignment horizontal="right" vertical="center"/>
    </xf>
    <xf numFmtId="0" fontId="101" fillId="0" borderId="96" applyNumberFormat="0" applyFill="0" applyAlignment="0" applyProtection="0"/>
    <xf numFmtId="4" fontId="28" fillId="14" borderId="100">
      <alignment horizontal="right" vertical="center"/>
    </xf>
    <xf numFmtId="0" fontId="81" fillId="86" borderId="95" applyNumberFormat="0" applyAlignment="0" applyProtection="0"/>
    <xf numFmtId="0" fontId="28" fillId="14" borderId="99">
      <alignment horizontal="right" vertical="center"/>
    </xf>
    <xf numFmtId="0" fontId="82" fillId="86" borderId="95" applyNumberFormat="0" applyAlignment="0" applyProtection="0"/>
    <xf numFmtId="0" fontId="86" fillId="0" borderId="96" applyNumberFormat="0" applyFill="0" applyAlignment="0" applyProtection="0"/>
    <xf numFmtId="0" fontId="76" fillId="89" borderId="97" applyNumberFormat="0" applyFont="0" applyAlignment="0" applyProtection="0"/>
    <xf numFmtId="4" fontId="28" fillId="14" borderId="99">
      <alignment horizontal="right" vertical="center"/>
    </xf>
    <xf numFmtId="0" fontId="32" fillId="14" borderId="101">
      <alignment horizontal="left" vertical="center" wrapText="1" indent="2"/>
    </xf>
    <xf numFmtId="0" fontId="32" fillId="16" borderId="98"/>
    <xf numFmtId="175" fontId="32" fillId="90" borderId="98" applyNumberFormat="0" applyFont="0" applyBorder="0" applyAlignment="0" applyProtection="0">
      <alignment horizontal="right" vertical="center"/>
    </xf>
    <xf numFmtId="0" fontId="32" fillId="0" borderId="98" applyNumberFormat="0" applyFill="0" applyAlignment="0" applyProtection="0"/>
    <xf numFmtId="4" fontId="32" fillId="0" borderId="98" applyFill="0" applyBorder="0" applyProtection="0">
      <alignment horizontal="right" vertical="center"/>
    </xf>
    <xf numFmtId="4" fontId="28" fillId="9" borderId="98">
      <alignment horizontal="right" vertical="center"/>
    </xf>
    <xf numFmtId="0" fontId="86" fillId="0" borderId="96" applyNumberFormat="0" applyFill="0" applyAlignment="0" applyProtection="0"/>
    <xf numFmtId="49" fontId="30" fillId="0" borderId="98" applyNumberFormat="0" applyFill="0" applyBorder="0" applyProtection="0">
      <alignment horizontal="left" vertical="center"/>
    </xf>
    <xf numFmtId="49" fontId="32" fillId="0" borderId="99" applyNumberFormat="0" applyFont="0" applyFill="0" applyBorder="0" applyProtection="0">
      <alignment horizontal="left" vertical="center" indent="5"/>
    </xf>
    <xf numFmtId="0" fontId="32" fillId="9" borderId="99">
      <alignment horizontal="left" vertical="center"/>
    </xf>
    <xf numFmtId="0" fontId="82" fillId="86" borderId="95" applyNumberFormat="0" applyAlignment="0" applyProtection="0"/>
    <xf numFmtId="4" fontId="28" fillId="14" borderId="100">
      <alignment horizontal="right" vertical="center"/>
    </xf>
    <xf numFmtId="0" fontId="94" fillId="73" borderId="95" applyNumberFormat="0" applyAlignment="0" applyProtection="0"/>
    <xf numFmtId="0" fontId="94" fillId="73" borderId="95" applyNumberFormat="0" applyAlignment="0" applyProtection="0"/>
    <xf numFmtId="0" fontId="76" fillId="89" borderId="97" applyNumberFormat="0" applyFont="0" applyAlignment="0" applyProtection="0"/>
    <xf numFmtId="0" fontId="98" fillId="86" borderId="102" applyNumberFormat="0" applyAlignment="0" applyProtection="0"/>
    <xf numFmtId="0" fontId="101" fillId="0" borderId="96" applyNumberFormat="0" applyFill="0" applyAlignment="0" applyProtection="0"/>
    <xf numFmtId="0" fontId="28" fillId="14" borderId="98">
      <alignment horizontal="right" vertical="center"/>
    </xf>
    <xf numFmtId="0" fontId="33" fillId="89" borderId="97" applyNumberFormat="0" applyFont="0" applyAlignment="0" applyProtection="0"/>
    <xf numFmtId="4" fontId="32" fillId="0" borderId="98">
      <alignment horizontal="right" vertical="center"/>
    </xf>
    <xf numFmtId="0" fontId="101" fillId="0" borderId="96" applyNumberFormat="0" applyFill="0" applyAlignment="0" applyProtection="0"/>
    <xf numFmtId="0" fontId="28" fillId="14" borderId="98">
      <alignment horizontal="right" vertical="center"/>
    </xf>
    <xf numFmtId="0" fontId="28" fillId="14" borderId="98">
      <alignment horizontal="right" vertical="center"/>
    </xf>
    <xf numFmtId="4" fontId="72" fillId="9" borderId="98">
      <alignment horizontal="right" vertical="center"/>
    </xf>
    <xf numFmtId="0" fontId="28" fillId="9" borderId="98">
      <alignment horizontal="right" vertical="center"/>
    </xf>
    <xf numFmtId="4" fontId="28" fillId="9" borderId="98">
      <alignment horizontal="right" vertical="center"/>
    </xf>
    <xf numFmtId="0" fontId="72" fillId="9" borderId="98">
      <alignment horizontal="right" vertical="center"/>
    </xf>
    <xf numFmtId="4" fontId="72" fillId="9" borderId="98">
      <alignment horizontal="right" vertical="center"/>
    </xf>
    <xf numFmtId="0" fontId="28" fillId="14" borderId="98">
      <alignment horizontal="right" vertical="center"/>
    </xf>
    <xf numFmtId="4" fontId="28" fillId="14" borderId="98">
      <alignment horizontal="right" vertical="center"/>
    </xf>
    <xf numFmtId="0" fontId="28" fillId="14" borderId="98">
      <alignment horizontal="right" vertical="center"/>
    </xf>
    <xf numFmtId="4" fontId="28" fillId="14" borderId="98">
      <alignment horizontal="right" vertical="center"/>
    </xf>
    <xf numFmtId="0" fontId="28" fillId="14" borderId="99">
      <alignment horizontal="right" vertical="center"/>
    </xf>
    <xf numFmtId="4" fontId="28" fillId="14" borderId="99">
      <alignment horizontal="right" vertical="center"/>
    </xf>
    <xf numFmtId="0" fontId="28" fillId="14" borderId="100">
      <alignment horizontal="right" vertical="center"/>
    </xf>
    <xf numFmtId="4" fontId="28" fillId="14" borderId="100">
      <alignment horizontal="right" vertical="center"/>
    </xf>
    <xf numFmtId="0" fontId="82"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9" borderId="99">
      <alignment horizontal="left" vertical="center"/>
    </xf>
    <xf numFmtId="0" fontId="94" fillId="73" borderId="95" applyNumberFormat="0" applyAlignment="0" applyProtection="0"/>
    <xf numFmtId="0" fontId="32" fillId="0" borderId="98">
      <alignment horizontal="right" vertical="center"/>
    </xf>
    <xf numFmtId="4" fontId="32" fillId="0" borderId="98">
      <alignment horizontal="right" vertical="center"/>
    </xf>
    <xf numFmtId="0" fontId="32" fillId="0" borderId="98" applyNumberFormat="0" applyFill="0" applyAlignment="0" applyProtection="0"/>
    <xf numFmtId="0" fontId="98" fillId="86" borderId="102" applyNumberFormat="0" applyAlignment="0" applyProtection="0"/>
    <xf numFmtId="175" fontId="32" fillId="90" borderId="98" applyNumberFormat="0" applyFont="0" applyBorder="0" applyAlignment="0" applyProtection="0">
      <alignment horizontal="right" vertical="center"/>
    </xf>
    <xf numFmtId="0" fontId="32" fillId="16" borderId="98"/>
    <xf numFmtId="4" fontId="32" fillId="16" borderId="98"/>
    <xf numFmtId="0" fontId="101" fillId="0" borderId="96" applyNumberFormat="0" applyFill="0" applyAlignment="0" applyProtection="0"/>
    <xf numFmtId="0" fontId="33" fillId="89" borderId="97" applyNumberFormat="0" applyFont="0" applyAlignment="0" applyProtection="0"/>
    <xf numFmtId="0" fontId="76" fillId="89" borderId="97" applyNumberFormat="0" applyFont="0" applyAlignment="0" applyProtection="0"/>
    <xf numFmtId="0" fontId="32" fillId="0" borderId="98" applyNumberFormat="0" applyFill="0" applyAlignment="0" applyProtection="0"/>
    <xf numFmtId="0" fontId="86" fillId="0" borderId="96" applyNumberFormat="0" applyFill="0" applyAlignment="0" applyProtection="0"/>
    <xf numFmtId="0" fontId="101" fillId="0" borderId="96" applyNumberFormat="0" applyFill="0" applyAlignment="0" applyProtection="0"/>
    <xf numFmtId="0" fontId="85" fillId="73" borderId="95" applyNumberFormat="0" applyAlignment="0" applyProtection="0"/>
    <xf numFmtId="0" fontId="82" fillId="86" borderId="95" applyNumberFormat="0" applyAlignment="0" applyProtection="0"/>
    <xf numFmtId="4" fontId="72" fillId="9" borderId="98">
      <alignment horizontal="right" vertical="center"/>
    </xf>
    <xf numFmtId="0" fontId="28" fillId="9" borderId="98">
      <alignment horizontal="right" vertical="center"/>
    </xf>
    <xf numFmtId="175" fontId="32" fillId="90" borderId="98" applyNumberFormat="0" applyFont="0" applyBorder="0" applyAlignment="0" applyProtection="0">
      <alignment horizontal="right" vertical="center"/>
    </xf>
    <xf numFmtId="0" fontId="86" fillId="0" borderId="96" applyNumberFormat="0" applyFill="0" applyAlignment="0" applyProtection="0"/>
    <xf numFmtId="49" fontId="32" fillId="0" borderId="98" applyNumberFormat="0" applyFont="0" applyFill="0" applyBorder="0" applyProtection="0">
      <alignment horizontal="left" vertical="center" indent="2"/>
    </xf>
    <xf numFmtId="49" fontId="32" fillId="0" borderId="99" applyNumberFormat="0" applyFont="0" applyFill="0" applyBorder="0" applyProtection="0">
      <alignment horizontal="left" vertical="center" indent="5"/>
    </xf>
    <xf numFmtId="49" fontId="32" fillId="0" borderId="98" applyNumberFormat="0" applyFont="0" applyFill="0" applyBorder="0" applyProtection="0">
      <alignment horizontal="left" vertical="center" indent="2"/>
    </xf>
    <xf numFmtId="4" fontId="32" fillId="0" borderId="98" applyFill="0" applyBorder="0" applyProtection="0">
      <alignment horizontal="right" vertical="center"/>
    </xf>
    <xf numFmtId="49" fontId="30" fillId="0" borderId="98" applyNumberFormat="0" applyFill="0" applyBorder="0" applyProtection="0">
      <alignment horizontal="left" vertical="center"/>
    </xf>
    <xf numFmtId="0" fontId="32" fillId="0" borderId="101">
      <alignment horizontal="left" vertical="center" wrapText="1" indent="2"/>
    </xf>
    <xf numFmtId="0" fontId="98" fillId="86" borderId="102" applyNumberFormat="0" applyAlignment="0" applyProtection="0"/>
    <xf numFmtId="0" fontId="28" fillId="14" borderId="100">
      <alignment horizontal="right" vertical="center"/>
    </xf>
    <xf numFmtId="0" fontId="85" fillId="73" borderId="95" applyNumberFormat="0" applyAlignment="0" applyProtection="0"/>
    <xf numFmtId="0" fontId="28" fillId="14" borderId="100">
      <alignment horizontal="right" vertical="center"/>
    </xf>
    <xf numFmtId="4" fontId="28" fillId="14" borderId="98">
      <alignment horizontal="right" vertical="center"/>
    </xf>
    <xf numFmtId="0" fontId="28" fillId="14" borderId="98">
      <alignment horizontal="right" vertical="center"/>
    </xf>
    <xf numFmtId="0" fontId="79" fillId="86" borderId="102" applyNumberFormat="0" applyAlignment="0" applyProtection="0"/>
    <xf numFmtId="0" fontId="81" fillId="86" borderId="95" applyNumberFormat="0" applyAlignment="0" applyProtection="0"/>
    <xf numFmtId="0" fontId="86" fillId="0" borderId="96" applyNumberFormat="0" applyFill="0" applyAlignment="0" applyProtection="0"/>
    <xf numFmtId="0" fontId="32" fillId="16" borderId="98"/>
    <xf numFmtId="4" fontId="32" fillId="16" borderId="98"/>
    <xf numFmtId="4" fontId="28" fillId="14" borderId="98">
      <alignment horizontal="right" vertical="center"/>
    </xf>
    <xf numFmtId="0" fontId="72" fillId="9"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9" fillId="86" borderId="102" applyNumberFormat="0" applyAlignment="0" applyProtection="0"/>
    <xf numFmtId="0" fontId="98" fillId="86" borderId="102" applyNumberFormat="0" applyAlignment="0" applyProtection="0"/>
    <xf numFmtId="0" fontId="28" fillId="14" borderId="100">
      <alignment horizontal="right" vertical="center"/>
    </xf>
    <xf numFmtId="0" fontId="81" fillId="86" borderId="95" applyNumberFormat="0" applyAlignment="0" applyProtection="0"/>
    <xf numFmtId="4" fontId="28" fillId="14" borderId="98">
      <alignment horizontal="right" vertical="center"/>
    </xf>
    <xf numFmtId="4" fontId="32" fillId="16" borderId="98"/>
    <xf numFmtId="4" fontId="32" fillId="16" borderId="98"/>
    <xf numFmtId="0" fontId="28" fillId="14" borderId="98">
      <alignment horizontal="right" vertical="center"/>
    </xf>
    <xf numFmtId="0" fontId="28" fillId="14" borderId="98">
      <alignment horizontal="right" vertical="center"/>
    </xf>
    <xf numFmtId="0" fontId="32" fillId="16" borderId="98"/>
    <xf numFmtId="0" fontId="28" fillId="14" borderId="100">
      <alignment horizontal="right" vertical="center"/>
    </xf>
    <xf numFmtId="0" fontId="28" fillId="14" borderId="100">
      <alignment horizontal="right" vertical="center"/>
    </xf>
    <xf numFmtId="0" fontId="81" fillId="86" borderId="95" applyNumberFormat="0" applyAlignment="0" applyProtection="0"/>
    <xf numFmtId="0" fontId="28" fillId="14" borderId="99">
      <alignment horizontal="right" vertical="center"/>
    </xf>
    <xf numFmtId="0" fontId="32" fillId="0" borderId="98">
      <alignment horizontal="right" vertical="center"/>
    </xf>
    <xf numFmtId="4" fontId="32" fillId="0" borderId="98">
      <alignment horizontal="right" vertical="center"/>
    </xf>
    <xf numFmtId="0" fontId="101" fillId="0" borderId="96" applyNumberFormat="0" applyFill="0" applyAlignment="0" applyProtection="0"/>
    <xf numFmtId="0" fontId="82" fillId="86" borderId="95" applyNumberFormat="0" applyAlignment="0" applyProtection="0"/>
    <xf numFmtId="0" fontId="101" fillId="0" borderId="96" applyNumberFormat="0" applyFill="0" applyAlignment="0" applyProtection="0"/>
    <xf numFmtId="0" fontId="82" fillId="86" borderId="95" applyNumberFormat="0" applyAlignment="0" applyProtection="0"/>
    <xf numFmtId="49" fontId="30" fillId="0" borderId="98" applyNumberFormat="0" applyFill="0" applyBorder="0" applyProtection="0">
      <alignment horizontal="left" vertical="center"/>
    </xf>
    <xf numFmtId="0" fontId="76" fillId="89" borderId="97" applyNumberFormat="0" applyFont="0" applyAlignment="0" applyProtection="0"/>
    <xf numFmtId="0" fontId="28" fillId="9" borderId="98">
      <alignment horizontal="right" vertical="center"/>
    </xf>
    <xf numFmtId="0" fontId="28" fillId="14" borderId="98">
      <alignment horizontal="right" vertical="center"/>
    </xf>
    <xf numFmtId="0" fontId="82" fillId="86" borderId="95" applyNumberFormat="0" applyAlignment="0" applyProtection="0"/>
    <xf numFmtId="0" fontId="86" fillId="0" borderId="96" applyNumberFormat="0" applyFill="0" applyAlignment="0" applyProtection="0"/>
    <xf numFmtId="4" fontId="32" fillId="0" borderId="98" applyFill="0" applyBorder="0" applyProtection="0">
      <alignment horizontal="right" vertical="center"/>
    </xf>
    <xf numFmtId="0" fontId="11" fillId="0" borderId="58" applyNumberFormat="0" applyFill="0" applyAlignment="0" applyProtection="0"/>
    <xf numFmtId="0" fontId="32" fillId="14" borderId="101">
      <alignment horizontal="left" vertical="center" wrapText="1" indent="2"/>
    </xf>
    <xf numFmtId="0" fontId="11" fillId="0" borderId="58" applyNumberFormat="0" applyFill="0" applyAlignment="0" applyProtection="0"/>
    <xf numFmtId="0" fontId="3" fillId="59" borderId="0" applyNumberFormat="0" applyBorder="0" applyAlignment="0" applyProtection="0"/>
    <xf numFmtId="0" fontId="70" fillId="64" borderId="0" applyNumberFormat="0" applyBorder="0" applyAlignment="0" applyProtection="0"/>
    <xf numFmtId="4" fontId="28" fillId="14" borderId="98">
      <alignment horizontal="right" vertical="center"/>
    </xf>
    <xf numFmtId="0" fontId="94" fillId="73" borderId="95" applyNumberFormat="0" applyAlignment="0" applyProtection="0"/>
    <xf numFmtId="0" fontId="82" fillId="86" borderId="95" applyNumberFormat="0" applyAlignment="0" applyProtection="0"/>
    <xf numFmtId="0" fontId="81" fillId="86" borderId="95" applyNumberFormat="0" applyAlignment="0" applyProtection="0"/>
    <xf numFmtId="0" fontId="32" fillId="9" borderId="99">
      <alignment horizontal="left" vertical="center"/>
    </xf>
    <xf numFmtId="0" fontId="3" fillId="53" borderId="0" applyNumberFormat="0" applyBorder="0" applyAlignment="0" applyProtection="0"/>
    <xf numFmtId="0" fontId="28" fillId="14" borderId="98">
      <alignment horizontal="right" vertical="center"/>
    </xf>
    <xf numFmtId="0" fontId="69" fillId="0" borderId="0" applyNumberFormat="0" applyFill="0" applyBorder="0" applyAlignment="0" applyProtection="0"/>
    <xf numFmtId="0" fontId="70" fillId="49" borderId="0" applyNumberFormat="0" applyBorder="0" applyAlignment="0" applyProtection="0"/>
    <xf numFmtId="175" fontId="32" fillId="90" borderId="98" applyNumberFormat="0" applyFont="0" applyBorder="0" applyAlignment="0" applyProtection="0">
      <alignment horizontal="right" vertical="center"/>
    </xf>
    <xf numFmtId="0" fontId="67" fillId="46" borderId="56" applyNumberFormat="0" applyAlignment="0" applyProtection="0"/>
    <xf numFmtId="0" fontId="67" fillId="46" borderId="56" applyNumberFormat="0" applyAlignment="0" applyProtection="0"/>
    <xf numFmtId="0" fontId="32" fillId="0" borderId="101">
      <alignment horizontal="left" vertical="center" wrapText="1" indent="2"/>
    </xf>
    <xf numFmtId="175" fontId="32" fillId="90" borderId="98" applyNumberFormat="0" applyFont="0" applyBorder="0" applyAlignment="0" applyProtection="0">
      <alignment horizontal="right" vertical="center"/>
    </xf>
    <xf numFmtId="4" fontId="32" fillId="0" borderId="98" applyFill="0" applyBorder="0" applyProtection="0">
      <alignment horizontal="right" vertical="center"/>
    </xf>
    <xf numFmtId="0" fontId="69" fillId="0" borderId="0" applyNumberFormat="0" applyFill="0" applyBorder="0" applyAlignment="0" applyProtection="0"/>
    <xf numFmtId="0" fontId="94" fillId="73" borderId="95" applyNumberFormat="0" applyAlignment="0" applyProtection="0"/>
    <xf numFmtId="0" fontId="32" fillId="0" borderId="101">
      <alignment horizontal="left" vertical="center" wrapText="1" indent="2"/>
    </xf>
    <xf numFmtId="0" fontId="32" fillId="16" borderId="98"/>
    <xf numFmtId="0" fontId="32" fillId="0" borderId="98">
      <alignment horizontal="right" vertical="center"/>
    </xf>
    <xf numFmtId="0" fontId="32" fillId="16" borderId="98"/>
    <xf numFmtId="0" fontId="76" fillId="89" borderId="97" applyNumberFormat="0" applyFon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82" fillId="86" borderId="95" applyNumberFormat="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98" fillId="86" borderId="102" applyNumberFormat="0" applyAlignment="0" applyProtection="0"/>
    <xf numFmtId="0" fontId="3" fillId="50" borderId="0" applyNumberFormat="0" applyBorder="0" applyAlignment="0" applyProtection="0"/>
    <xf numFmtId="0" fontId="11" fillId="0" borderId="58" applyNumberFormat="0" applyFill="0" applyAlignment="0" applyProtection="0"/>
    <xf numFmtId="0" fontId="72" fillId="9" borderId="98">
      <alignment horizontal="right" vertical="center"/>
    </xf>
    <xf numFmtId="0" fontId="3" fillId="63" borderId="0" applyNumberFormat="0" applyBorder="0" applyAlignment="0" applyProtection="0"/>
    <xf numFmtId="0" fontId="85" fillId="73" borderId="95" applyNumberFormat="0" applyAlignment="0" applyProtection="0"/>
    <xf numFmtId="4" fontId="72" fillId="9" borderId="98">
      <alignment horizontal="right" vertical="center"/>
    </xf>
    <xf numFmtId="0" fontId="85" fillId="73" borderId="95" applyNumberFormat="0" applyAlignment="0" applyProtection="0"/>
    <xf numFmtId="0" fontId="70" fillId="58" borderId="0" applyNumberFormat="0" applyBorder="0" applyAlignment="0" applyProtection="0"/>
    <xf numFmtId="0" fontId="81" fillId="86" borderId="95" applyNumberFormat="0" applyAlignment="0" applyProtection="0"/>
    <xf numFmtId="0" fontId="79" fillId="86" borderId="102" applyNumberFormat="0" applyAlignment="0" applyProtection="0"/>
    <xf numFmtId="0" fontId="3" fillId="54" borderId="0" applyNumberFormat="0" applyBorder="0" applyAlignment="0" applyProtection="0"/>
    <xf numFmtId="0" fontId="32" fillId="16" borderId="98"/>
    <xf numFmtId="0" fontId="28" fillId="14" borderId="98">
      <alignment horizontal="right" vertical="center"/>
    </xf>
    <xf numFmtId="0" fontId="72" fillId="9" borderId="98">
      <alignment horizontal="right" vertical="center"/>
    </xf>
    <xf numFmtId="0" fontId="98" fillId="86" borderId="102" applyNumberFormat="0" applyAlignment="0" applyProtection="0"/>
    <xf numFmtId="4" fontId="28" fillId="9" borderId="98">
      <alignment horizontal="right" vertical="center"/>
    </xf>
    <xf numFmtId="0" fontId="3" fillId="63" borderId="0" applyNumberFormat="0" applyBorder="0" applyAlignment="0" applyProtection="0"/>
    <xf numFmtId="0" fontId="86" fillId="0" borderId="96" applyNumberFormat="0" applyFill="0" applyAlignment="0" applyProtection="0"/>
    <xf numFmtId="0" fontId="86" fillId="0" borderId="96" applyNumberFormat="0" applyFill="0" applyAlignment="0" applyProtection="0"/>
    <xf numFmtId="0" fontId="98" fillId="86" borderId="102" applyNumberFormat="0" applyAlignment="0" applyProtection="0"/>
    <xf numFmtId="4" fontId="32" fillId="16" borderId="98"/>
    <xf numFmtId="0" fontId="70" fillId="52" borderId="0" applyNumberFormat="0" applyBorder="0" applyAlignment="0" applyProtection="0"/>
    <xf numFmtId="0" fontId="3" fillId="50" borderId="0" applyNumberFormat="0" applyBorder="0" applyAlignment="0" applyProtection="0"/>
    <xf numFmtId="0" fontId="28" fillId="14" borderId="100">
      <alignment horizontal="right" vertical="center"/>
    </xf>
    <xf numFmtId="0" fontId="68" fillId="0" borderId="0" applyNumberFormat="0" applyFill="0" applyBorder="0" applyAlignment="0" applyProtection="0"/>
    <xf numFmtId="0" fontId="79" fillId="86" borderId="102" applyNumberFormat="0" applyAlignment="0" applyProtection="0"/>
    <xf numFmtId="0" fontId="28" fillId="9" borderId="98">
      <alignment horizontal="right" vertical="center"/>
    </xf>
    <xf numFmtId="4" fontId="32" fillId="0" borderId="98">
      <alignment horizontal="right" vertical="center"/>
    </xf>
    <xf numFmtId="0" fontId="3" fillId="57" borderId="0" applyNumberFormat="0" applyBorder="0" applyAlignment="0" applyProtection="0"/>
    <xf numFmtId="49" fontId="32" fillId="0" borderId="98" applyNumberFormat="0" applyFont="0" applyFill="0" applyBorder="0" applyProtection="0">
      <alignment horizontal="left" vertical="center" indent="2"/>
    </xf>
    <xf numFmtId="0" fontId="32" fillId="14" borderId="101">
      <alignment horizontal="left" vertical="center" wrapText="1" indent="2"/>
    </xf>
    <xf numFmtId="0" fontId="28" fillId="14" borderId="99">
      <alignment horizontal="right" vertical="center"/>
    </xf>
    <xf numFmtId="4" fontId="32" fillId="16" borderId="98"/>
    <xf numFmtId="0" fontId="76" fillId="89" borderId="97" applyNumberFormat="0" applyFont="0" applyAlignment="0" applyProtection="0"/>
    <xf numFmtId="0" fontId="70" fillId="55" borderId="0" applyNumberFormat="0" applyBorder="0" applyAlignment="0" applyProtection="0"/>
    <xf numFmtId="4" fontId="28" fillId="14" borderId="98">
      <alignment horizontal="right" vertical="center"/>
    </xf>
    <xf numFmtId="0" fontId="70" fillId="49" borderId="0" applyNumberFormat="0" applyBorder="0" applyAlignment="0" applyProtection="0"/>
    <xf numFmtId="0" fontId="94" fillId="73" borderId="95" applyNumberFormat="0" applyAlignment="0" applyProtection="0"/>
    <xf numFmtId="0" fontId="79" fillId="86" borderId="102" applyNumberFormat="0" applyAlignment="0" applyProtection="0"/>
    <xf numFmtId="0" fontId="101" fillId="0" borderId="96" applyNumberFormat="0" applyFill="0" applyAlignment="0" applyProtection="0"/>
    <xf numFmtId="4" fontId="28" fillId="14" borderId="99">
      <alignment horizontal="right" vertical="center"/>
    </xf>
    <xf numFmtId="0" fontId="3" fillId="51" borderId="0" applyNumberFormat="0" applyBorder="0" applyAlignment="0" applyProtection="0"/>
    <xf numFmtId="4" fontId="72" fillId="9" borderId="98">
      <alignment horizontal="right" vertical="center"/>
    </xf>
    <xf numFmtId="0" fontId="28" fillId="14" borderId="98">
      <alignment horizontal="right" vertical="center"/>
    </xf>
    <xf numFmtId="0" fontId="70"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81" fillId="86" borderId="95" applyNumberFormat="0" applyAlignment="0" applyProtection="0"/>
    <xf numFmtId="0" fontId="70" fillId="58" borderId="0" applyNumberFormat="0" applyBorder="0" applyAlignment="0" applyProtection="0"/>
    <xf numFmtId="0" fontId="28" fillId="9" borderId="98">
      <alignment horizontal="right" vertical="center"/>
    </xf>
    <xf numFmtId="0" fontId="82" fillId="86" borderId="95" applyNumberFormat="0" applyAlignment="0" applyProtection="0"/>
    <xf numFmtId="4" fontId="32" fillId="0" borderId="98" applyFill="0" applyBorder="0" applyProtection="0">
      <alignment horizontal="right" vertical="center"/>
    </xf>
    <xf numFmtId="0" fontId="32" fillId="14" borderId="101">
      <alignment horizontal="left" vertical="center" wrapText="1" indent="2"/>
    </xf>
    <xf numFmtId="4" fontId="32" fillId="16" borderId="98"/>
    <xf numFmtId="0" fontId="66" fillId="46" borderId="57" applyNumberFormat="0" applyAlignment="0" applyProtection="0"/>
    <xf numFmtId="0" fontId="82" fillId="86" borderId="95" applyNumberFormat="0" applyAlignment="0" applyProtection="0"/>
    <xf numFmtId="0" fontId="82" fillId="86" borderId="95" applyNumberFormat="0" applyAlignment="0" applyProtection="0"/>
    <xf numFmtId="0" fontId="3" fillId="48" borderId="0" applyNumberFormat="0" applyBorder="0" applyAlignment="0" applyProtection="0"/>
    <xf numFmtId="0" fontId="85" fillId="73" borderId="95" applyNumberFormat="0" applyAlignment="0" applyProtection="0"/>
    <xf numFmtId="49" fontId="30" fillId="0" borderId="98" applyNumberFormat="0" applyFill="0" applyBorder="0" applyProtection="0">
      <alignment horizontal="left" vertical="center"/>
    </xf>
    <xf numFmtId="0" fontId="32" fillId="0" borderId="101">
      <alignment horizontal="left" vertical="center" wrapText="1" indent="2"/>
    </xf>
    <xf numFmtId="0" fontId="32" fillId="14" borderId="101">
      <alignment horizontal="left" vertical="center" wrapText="1" indent="2"/>
    </xf>
    <xf numFmtId="0" fontId="76" fillId="89" borderId="97" applyNumberFormat="0" applyFont="0" applyAlignment="0" applyProtection="0"/>
    <xf numFmtId="0" fontId="28" fillId="14" borderId="98">
      <alignment horizontal="right" vertical="center"/>
    </xf>
    <xf numFmtId="0" fontId="28" fillId="14" borderId="98">
      <alignment horizontal="right" vertical="center"/>
    </xf>
    <xf numFmtId="0" fontId="82" fillId="86" borderId="95" applyNumberFormat="0" applyAlignment="0" applyProtection="0"/>
    <xf numFmtId="0" fontId="70" fillId="55" borderId="0" applyNumberFormat="0" applyBorder="0" applyAlignment="0" applyProtection="0"/>
    <xf numFmtId="175" fontId="32" fillId="90" borderId="98" applyNumberFormat="0" applyFont="0" applyBorder="0" applyAlignment="0" applyProtection="0">
      <alignment horizontal="right" vertical="center"/>
    </xf>
    <xf numFmtId="0" fontId="3" fillId="60" borderId="0" applyNumberFormat="0" applyBorder="0" applyAlignment="0" applyProtection="0"/>
    <xf numFmtId="0" fontId="82" fillId="86" borderId="95" applyNumberFormat="0" applyAlignment="0" applyProtection="0"/>
    <xf numFmtId="0" fontId="98" fillId="86" borderId="102" applyNumberFormat="0" applyAlignment="0" applyProtection="0"/>
    <xf numFmtId="0" fontId="101" fillId="0" borderId="96" applyNumberFormat="0" applyFill="0" applyAlignment="0" applyProtection="0"/>
    <xf numFmtId="0" fontId="94" fillId="73" borderId="95" applyNumberFormat="0" applyAlignment="0" applyProtection="0"/>
    <xf numFmtId="0" fontId="28" fillId="9" borderId="98">
      <alignment horizontal="right" vertical="center"/>
    </xf>
    <xf numFmtId="0" fontId="70" fillId="49" borderId="0" applyNumberFormat="0" applyBorder="0" applyAlignment="0" applyProtection="0"/>
    <xf numFmtId="0" fontId="98" fillId="86" borderId="102" applyNumberFormat="0" applyAlignment="0" applyProtection="0"/>
    <xf numFmtId="0" fontId="3" fillId="54" borderId="0" applyNumberFormat="0" applyBorder="0" applyAlignment="0" applyProtection="0"/>
    <xf numFmtId="4" fontId="72" fillId="9" borderId="98">
      <alignment horizontal="right" vertical="center"/>
    </xf>
    <xf numFmtId="4" fontId="28" fillId="9" borderId="98">
      <alignment horizontal="right" vertical="center"/>
    </xf>
    <xf numFmtId="0" fontId="32" fillId="0" borderId="98" applyNumberFormat="0" applyFill="0" applyAlignment="0" applyProtection="0"/>
    <xf numFmtId="4" fontId="28" fillId="9" borderId="98">
      <alignment horizontal="right" vertical="center"/>
    </xf>
    <xf numFmtId="0" fontId="11" fillId="0" borderId="58" applyNumberFormat="0" applyFill="0" applyAlignment="0" applyProtection="0"/>
    <xf numFmtId="0" fontId="82" fillId="86" borderId="95" applyNumberFormat="0" applyAlignment="0" applyProtection="0"/>
    <xf numFmtId="0" fontId="3" fillId="56" borderId="0" applyNumberFormat="0" applyBorder="0" applyAlignment="0" applyProtection="0"/>
    <xf numFmtId="0" fontId="68" fillId="0" borderId="0" applyNumberFormat="0" applyFill="0" applyBorder="0" applyAlignment="0" applyProtection="0"/>
    <xf numFmtId="0" fontId="68" fillId="0" borderId="0" applyNumberFormat="0" applyFill="0" applyBorder="0" applyAlignment="0" applyProtection="0"/>
    <xf numFmtId="0" fontId="32" fillId="0" borderId="98" applyNumberFormat="0" applyFill="0" applyAlignment="0" applyProtection="0"/>
    <xf numFmtId="4" fontId="28" fillId="14" borderId="98">
      <alignment horizontal="right" vertical="center"/>
    </xf>
    <xf numFmtId="0" fontId="76" fillId="89" borderId="97" applyNumberFormat="0" applyFont="0" applyAlignment="0" applyProtection="0"/>
    <xf numFmtId="4" fontId="28" fillId="14" borderId="98">
      <alignment horizontal="right" vertical="center"/>
    </xf>
    <xf numFmtId="4" fontId="28" fillId="14" borderId="98">
      <alignment horizontal="right" vertical="center"/>
    </xf>
    <xf numFmtId="0" fontId="32" fillId="0" borderId="98">
      <alignment horizontal="right" vertical="center"/>
    </xf>
    <xf numFmtId="4" fontId="32" fillId="0" borderId="98">
      <alignment horizontal="right" vertical="center"/>
    </xf>
    <xf numFmtId="0" fontId="86" fillId="0" borderId="96" applyNumberFormat="0" applyFill="0" applyAlignment="0" applyProtection="0"/>
    <xf numFmtId="0" fontId="76" fillId="89" borderId="97" applyNumberFormat="0" applyFont="0" applyAlignment="0" applyProtection="0"/>
    <xf numFmtId="0" fontId="32" fillId="0" borderId="98" applyNumberFormat="0" applyFill="0" applyAlignment="0" applyProtection="0"/>
    <xf numFmtId="0" fontId="28" fillId="14" borderId="100">
      <alignment horizontal="right" vertical="center"/>
    </xf>
    <xf numFmtId="4" fontId="28" fillId="14" borderId="98">
      <alignment horizontal="right" vertical="center"/>
    </xf>
    <xf numFmtId="0" fontId="82" fillId="86" borderId="95" applyNumberFormat="0" applyAlignment="0" applyProtection="0"/>
    <xf numFmtId="0" fontId="28" fillId="14" borderId="98">
      <alignment horizontal="right" vertical="center"/>
    </xf>
    <xf numFmtId="4" fontId="32" fillId="16" borderId="98"/>
    <xf numFmtId="0" fontId="85" fillId="73" borderId="95" applyNumberFormat="0" applyAlignment="0" applyProtection="0"/>
    <xf numFmtId="0" fontId="82" fillId="86" borderId="95" applyNumberFormat="0" applyAlignment="0" applyProtection="0"/>
    <xf numFmtId="0" fontId="101" fillId="0" borderId="96" applyNumberFormat="0" applyFill="0" applyAlignment="0" applyProtection="0"/>
    <xf numFmtId="0" fontId="32" fillId="9" borderId="99">
      <alignment horizontal="left" vertical="center"/>
    </xf>
    <xf numFmtId="0" fontId="85" fillId="73" borderId="95" applyNumberFormat="0" applyAlignment="0" applyProtection="0"/>
    <xf numFmtId="0" fontId="32" fillId="0" borderId="98" applyNumberFormat="0" applyFill="0" applyAlignment="0" applyProtection="0"/>
    <xf numFmtId="0" fontId="3" fillId="63" borderId="0" applyNumberFormat="0" applyBorder="0" applyAlignment="0" applyProtection="0"/>
    <xf numFmtId="0" fontId="32" fillId="0" borderId="98">
      <alignment horizontal="right" vertical="center"/>
    </xf>
    <xf numFmtId="0" fontId="32" fillId="9" borderId="99">
      <alignment horizontal="left" vertical="center"/>
    </xf>
    <xf numFmtId="4" fontId="28" fillId="14" borderId="100">
      <alignment horizontal="right" vertical="center"/>
    </xf>
    <xf numFmtId="49" fontId="30" fillId="0" borderId="98" applyNumberFormat="0" applyFill="0" applyBorder="0" applyProtection="0">
      <alignment horizontal="left" vertical="center"/>
    </xf>
    <xf numFmtId="0" fontId="98" fillId="86" borderId="102" applyNumberFormat="0" applyAlignment="0" applyProtection="0"/>
    <xf numFmtId="0" fontId="70" fillId="64" borderId="0" applyNumberFormat="0" applyBorder="0" applyAlignment="0" applyProtection="0"/>
    <xf numFmtId="0" fontId="3" fillId="62" borderId="0" applyNumberFormat="0" applyBorder="0" applyAlignment="0" applyProtection="0"/>
    <xf numFmtId="0" fontId="81" fillId="86" borderId="95" applyNumberFormat="0" applyAlignment="0" applyProtection="0"/>
    <xf numFmtId="0" fontId="94" fillId="73" borderId="95" applyNumberFormat="0" applyAlignment="0" applyProtection="0"/>
    <xf numFmtId="4" fontId="72" fillId="9" borderId="98">
      <alignment horizontal="right" vertical="center"/>
    </xf>
    <xf numFmtId="0" fontId="3" fillId="57" borderId="0" applyNumberFormat="0" applyBorder="0" applyAlignment="0" applyProtection="0"/>
    <xf numFmtId="0" fontId="28" fillId="14" borderId="99">
      <alignment horizontal="right" vertical="center"/>
    </xf>
    <xf numFmtId="0" fontId="32" fillId="14" borderId="101">
      <alignment horizontal="left" vertical="center" wrapText="1" indent="2"/>
    </xf>
    <xf numFmtId="0" fontId="81" fillId="86" borderId="95" applyNumberFormat="0" applyAlignment="0" applyProtection="0"/>
    <xf numFmtId="0" fontId="3" fillId="63" borderId="0" applyNumberFormat="0" applyBorder="0" applyAlignment="0" applyProtection="0"/>
    <xf numFmtId="4" fontId="28" fillId="14" borderId="99">
      <alignment horizontal="right" vertical="center"/>
    </xf>
    <xf numFmtId="0" fontId="33" fillId="89" borderId="97" applyNumberFormat="0" applyFont="0" applyAlignment="0" applyProtection="0"/>
    <xf numFmtId="0" fontId="3" fillId="62" borderId="0" applyNumberFormat="0" applyBorder="0" applyAlignment="0" applyProtection="0"/>
    <xf numFmtId="0" fontId="28" fillId="9" borderId="98">
      <alignment horizontal="right" vertical="center"/>
    </xf>
    <xf numFmtId="0" fontId="3" fillId="56" borderId="0" applyNumberFormat="0" applyBorder="0" applyAlignment="0" applyProtection="0"/>
    <xf numFmtId="0" fontId="94" fillId="73" borderId="95" applyNumberFormat="0" applyAlignment="0" applyProtection="0"/>
    <xf numFmtId="4" fontId="28" fillId="14" borderId="99">
      <alignment horizontal="right" vertical="center"/>
    </xf>
    <xf numFmtId="4" fontId="28" fillId="14" borderId="98">
      <alignment horizontal="right" vertical="center"/>
    </xf>
    <xf numFmtId="0" fontId="28" fillId="9" borderId="98">
      <alignment horizontal="right" vertical="center"/>
    </xf>
    <xf numFmtId="0" fontId="85" fillId="73" borderId="95" applyNumberFormat="0" applyAlignment="0" applyProtection="0"/>
    <xf numFmtId="0" fontId="3" fillId="54" borderId="0" applyNumberFormat="0" applyBorder="0" applyAlignment="0" applyProtection="0"/>
    <xf numFmtId="0" fontId="67" fillId="46" borderId="56" applyNumberFormat="0" applyAlignment="0" applyProtection="0"/>
    <xf numFmtId="0" fontId="86" fillId="0" borderId="96" applyNumberFormat="0" applyFill="0" applyAlignment="0" applyProtection="0"/>
    <xf numFmtId="0" fontId="72" fillId="9" borderId="98">
      <alignment horizontal="right" vertical="center"/>
    </xf>
    <xf numFmtId="0" fontId="98" fillId="86" borderId="102" applyNumberFormat="0" applyAlignment="0" applyProtection="0"/>
    <xf numFmtId="0" fontId="101" fillId="0" borderId="96" applyNumberFormat="0" applyFill="0" applyAlignment="0" applyProtection="0"/>
    <xf numFmtId="0" fontId="3" fillId="53" borderId="0" applyNumberFormat="0" applyBorder="0" applyAlignment="0" applyProtection="0"/>
    <xf numFmtId="175" fontId="32" fillId="90" borderId="98" applyNumberFormat="0" applyFont="0" applyBorder="0" applyAlignment="0" applyProtection="0">
      <alignment horizontal="right" vertical="center"/>
    </xf>
    <xf numFmtId="0" fontId="3" fillId="51" borderId="0" applyNumberFormat="0" applyBorder="0" applyAlignment="0" applyProtection="0"/>
    <xf numFmtId="0" fontId="3" fillId="56" borderId="0" applyNumberFormat="0" applyBorder="0" applyAlignment="0" applyProtection="0"/>
    <xf numFmtId="0" fontId="70" fillId="61" borderId="0" applyNumberFormat="0" applyBorder="0" applyAlignment="0" applyProtection="0"/>
    <xf numFmtId="0" fontId="86" fillId="0" borderId="96" applyNumberFormat="0" applyFill="0" applyAlignment="0" applyProtection="0"/>
    <xf numFmtId="0" fontId="32" fillId="0" borderId="98">
      <alignment horizontal="right" vertical="center"/>
    </xf>
    <xf numFmtId="0" fontId="33" fillId="89" borderId="97" applyNumberFormat="0" applyFont="0" applyAlignment="0" applyProtection="0"/>
    <xf numFmtId="0" fontId="82" fillId="86" borderId="95" applyNumberFormat="0" applyAlignment="0" applyProtection="0"/>
    <xf numFmtId="0" fontId="101" fillId="0" borderId="96" applyNumberFormat="0" applyFill="0" applyAlignment="0" applyProtection="0"/>
    <xf numFmtId="0" fontId="3" fillId="48" borderId="0" applyNumberFormat="0" applyBorder="0" applyAlignment="0" applyProtection="0"/>
    <xf numFmtId="0" fontId="76" fillId="89" borderId="97" applyNumberFormat="0" applyFont="0" applyAlignment="0" applyProtection="0"/>
    <xf numFmtId="0" fontId="70" fillId="58" borderId="0" applyNumberFormat="0" applyBorder="0" applyAlignment="0" applyProtection="0"/>
    <xf numFmtId="0" fontId="32" fillId="0" borderId="98" applyNumberFormat="0" applyFill="0" applyAlignment="0" applyProtection="0"/>
    <xf numFmtId="0" fontId="3" fillId="57" borderId="0" applyNumberFormat="0" applyBorder="0" applyAlignment="0" applyProtection="0"/>
    <xf numFmtId="4" fontId="32" fillId="0" borderId="98" applyFill="0" applyBorder="0" applyProtection="0">
      <alignment horizontal="right" vertical="center"/>
    </xf>
    <xf numFmtId="0" fontId="3" fillId="47" borderId="0" applyNumberFormat="0" applyBorder="0" applyAlignment="0" applyProtection="0"/>
    <xf numFmtId="0" fontId="101" fillId="0" borderId="96" applyNumberFormat="0" applyFill="0" applyAlignment="0" applyProtection="0"/>
    <xf numFmtId="0" fontId="3" fillId="60" borderId="0" applyNumberFormat="0" applyBorder="0" applyAlignment="0" applyProtection="0"/>
    <xf numFmtId="0" fontId="72" fillId="9" borderId="98">
      <alignment horizontal="right" vertical="center"/>
    </xf>
    <xf numFmtId="0" fontId="85" fillId="73" borderId="95" applyNumberFormat="0" applyAlignment="0" applyProtection="0"/>
    <xf numFmtId="175" fontId="32" fillId="90" borderId="98" applyNumberFormat="0" applyFont="0" applyBorder="0" applyAlignment="0" applyProtection="0">
      <alignment horizontal="right" vertical="center"/>
    </xf>
    <xf numFmtId="0" fontId="85" fillId="73" borderId="95" applyNumberFormat="0" applyAlignment="0" applyProtection="0"/>
    <xf numFmtId="4" fontId="32" fillId="0" borderId="98">
      <alignment horizontal="right" vertical="center"/>
    </xf>
    <xf numFmtId="49" fontId="32" fillId="0" borderId="98" applyNumberFormat="0" applyFont="0" applyFill="0" applyBorder="0" applyProtection="0">
      <alignment horizontal="left" vertical="center" indent="2"/>
    </xf>
    <xf numFmtId="175" fontId="32" fillId="90" borderId="98" applyNumberFormat="0" applyFont="0" applyBorder="0" applyAlignment="0" applyProtection="0">
      <alignment horizontal="right" vertical="center"/>
    </xf>
    <xf numFmtId="0" fontId="94" fillId="73" borderId="95" applyNumberFormat="0" applyAlignment="0" applyProtection="0"/>
    <xf numFmtId="49" fontId="30" fillId="0" borderId="98" applyNumberFormat="0" applyFill="0" applyBorder="0" applyProtection="0">
      <alignment horizontal="left" vertical="center"/>
    </xf>
    <xf numFmtId="4" fontId="28" fillId="14" borderId="98">
      <alignment horizontal="right" vertical="center"/>
    </xf>
    <xf numFmtId="0" fontId="85" fillId="73" borderId="95" applyNumberFormat="0" applyAlignment="0" applyProtection="0"/>
    <xf numFmtId="0" fontId="82" fillId="86" borderId="95" applyNumberFormat="0" applyAlignment="0" applyProtection="0"/>
    <xf numFmtId="4" fontId="32" fillId="0" borderId="98">
      <alignment horizontal="right" vertical="center"/>
    </xf>
    <xf numFmtId="0" fontId="32" fillId="14" borderId="101">
      <alignment horizontal="left" vertical="center" wrapText="1" indent="2"/>
    </xf>
    <xf numFmtId="0" fontId="32" fillId="0" borderId="101">
      <alignment horizontal="left" vertical="center" wrapText="1" indent="2"/>
    </xf>
    <xf numFmtId="0" fontId="98" fillId="86" borderId="102" applyNumberFormat="0" applyAlignment="0" applyProtection="0"/>
    <xf numFmtId="0" fontId="94" fillId="73" borderId="95" applyNumberFormat="0" applyAlignment="0" applyProtection="0"/>
    <xf numFmtId="0" fontId="81" fillId="86" borderId="95" applyNumberFormat="0" applyAlignment="0" applyProtection="0"/>
    <xf numFmtId="0" fontId="79" fillId="86" borderId="102" applyNumberFormat="0" applyAlignment="0" applyProtection="0"/>
    <xf numFmtId="0" fontId="28" fillId="14" borderId="100">
      <alignment horizontal="right" vertical="center"/>
    </xf>
    <xf numFmtId="0" fontId="72" fillId="9" borderId="98">
      <alignment horizontal="right" vertical="center"/>
    </xf>
    <xf numFmtId="4" fontId="28" fillId="9" borderId="98">
      <alignment horizontal="right" vertical="center"/>
    </xf>
    <xf numFmtId="4" fontId="28" fillId="14" borderId="98">
      <alignment horizontal="right" vertical="center"/>
    </xf>
    <xf numFmtId="49" fontId="32" fillId="0" borderId="99" applyNumberFormat="0" applyFont="0" applyFill="0" applyBorder="0" applyProtection="0">
      <alignment horizontal="left" vertical="center" indent="5"/>
    </xf>
    <xf numFmtId="4" fontId="32" fillId="0" borderId="98" applyFill="0" applyBorder="0" applyProtection="0">
      <alignment horizontal="right" vertical="center"/>
    </xf>
    <xf numFmtId="4" fontId="28" fillId="9" borderId="98">
      <alignment horizontal="right" vertical="center"/>
    </xf>
    <xf numFmtId="0" fontId="94" fillId="73" borderId="95" applyNumberFormat="0" applyAlignment="0" applyProtection="0"/>
    <xf numFmtId="0" fontId="85" fillId="73" borderId="95" applyNumberFormat="0" applyAlignment="0" applyProtection="0"/>
    <xf numFmtId="0" fontId="81" fillId="86" borderId="95" applyNumberFormat="0" applyAlignment="0" applyProtection="0"/>
    <xf numFmtId="0" fontId="32" fillId="14" borderId="101">
      <alignment horizontal="left" vertical="center" wrapText="1" indent="2"/>
    </xf>
    <xf numFmtId="0" fontId="32" fillId="0" borderId="101">
      <alignment horizontal="left" vertical="center" wrapText="1" indent="2"/>
    </xf>
    <xf numFmtId="0" fontId="32" fillId="14" borderId="101">
      <alignment horizontal="left" vertical="center" wrapText="1" indent="2"/>
    </xf>
    <xf numFmtId="0" fontId="70" fillId="49" borderId="0" applyNumberFormat="0" applyBorder="0" applyAlignment="0" applyProtection="0"/>
    <xf numFmtId="0" fontId="70"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69" fillId="0" borderId="0" applyNumberFormat="0" applyFill="0" applyBorder="0" applyAlignment="0" applyProtection="0"/>
    <xf numFmtId="0" fontId="70" fillId="58" borderId="0" applyNumberFormat="0" applyBorder="0" applyAlignment="0" applyProtection="0"/>
    <xf numFmtId="0" fontId="3" fillId="63" borderId="0" applyNumberFormat="0" applyBorder="0" applyAlignment="0" applyProtection="0"/>
    <xf numFmtId="0" fontId="70" fillId="55" borderId="0" applyNumberFormat="0" applyBorder="0" applyAlignment="0" applyProtection="0"/>
    <xf numFmtId="0" fontId="70" fillId="52" borderId="0" applyNumberFormat="0" applyBorder="0" applyAlignment="0" applyProtection="0"/>
    <xf numFmtId="0" fontId="66"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68"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67" fillId="46" borderId="56" applyNumberFormat="0" applyAlignment="0" applyProtection="0"/>
    <xf numFmtId="0" fontId="3" fillId="51" borderId="0" applyNumberFormat="0" applyBorder="0" applyAlignment="0" applyProtection="0"/>
    <xf numFmtId="0" fontId="70" fillId="61" borderId="0" applyNumberFormat="0" applyBorder="0" applyAlignment="0" applyProtection="0"/>
    <xf numFmtId="9" fontId="1" fillId="0" borderId="0" applyFont="0" applyFill="0" applyBorder="0" applyAlignment="0" applyProtection="0"/>
  </cellStyleXfs>
  <cellXfs count="470">
    <xf numFmtId="0" fontId="0" fillId="0" borderId="0" xfId="0"/>
    <xf numFmtId="0" fontId="0" fillId="0" borderId="0" xfId="0" applyAlignment="1">
      <alignment wrapText="1"/>
    </xf>
    <xf numFmtId="0" fontId="12" fillId="0" borderId="0" xfId="0" applyFont="1" applyAlignment="1">
      <alignment wrapText="1"/>
    </xf>
    <xf numFmtId="0" fontId="11"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49" fontId="12" fillId="0" borderId="0" xfId="0" applyNumberFormat="1" applyFont="1" applyAlignment="1">
      <alignment wrapText="1"/>
    </xf>
    <xf numFmtId="0" fontId="0" fillId="0" borderId="1" xfId="0" applyBorder="1"/>
    <xf numFmtId="0" fontId="19" fillId="0" borderId="0" xfId="3"/>
    <xf numFmtId="0" fontId="11" fillId="0" borderId="0" xfId="0" applyFont="1"/>
    <xf numFmtId="0" fontId="11"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7" fillId="0" borderId="0" xfId="0" applyFont="1"/>
    <xf numFmtId="11" fontId="0" fillId="0" borderId="0" xfId="0" applyNumberFormat="1"/>
    <xf numFmtId="166" fontId="0" fillId="0" borderId="0" xfId="0" applyNumberFormat="1"/>
    <xf numFmtId="0" fontId="21"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2" fillId="6" borderId="9" xfId="0" applyFont="1" applyFill="1" applyBorder="1" applyAlignment="1">
      <alignment horizontal="left" wrapText="1"/>
    </xf>
    <xf numFmtId="0" fontId="22" fillId="6" borderId="10" xfId="0" applyFont="1" applyFill="1" applyBorder="1" applyAlignment="1">
      <alignment horizontal="left" wrapText="1"/>
    </xf>
    <xf numFmtId="0" fontId="23" fillId="0" borderId="0" xfId="0" applyFont="1" applyAlignment="1">
      <alignment horizontal="left"/>
    </xf>
    <xf numFmtId="0" fontId="24" fillId="0" borderId="11" xfId="0" applyFont="1" applyBorder="1" applyAlignment="1">
      <alignment horizontal="left" wrapText="1"/>
    </xf>
    <xf numFmtId="167" fontId="25" fillId="0" borderId="12" xfId="0" applyNumberFormat="1" applyFont="1" applyBorder="1" applyAlignment="1">
      <alignment horizontal="center" wrapText="1"/>
    </xf>
    <xf numFmtId="167" fontId="25" fillId="0" borderId="13" xfId="0" applyNumberFormat="1" applyFont="1" applyBorder="1" applyAlignment="1">
      <alignment horizontal="center" wrapText="1"/>
    </xf>
    <xf numFmtId="0" fontId="24" fillId="0" borderId="14" xfId="0" applyFont="1" applyBorder="1" applyAlignment="1">
      <alignment horizontal="left" wrapText="1"/>
    </xf>
    <xf numFmtId="167" fontId="25" fillId="0" borderId="15" xfId="0" applyNumberFormat="1" applyFont="1" applyBorder="1" applyAlignment="1">
      <alignment horizontal="center" wrapText="1"/>
    </xf>
    <xf numFmtId="167" fontId="25" fillId="0" borderId="16" xfId="0" applyNumberFormat="1" applyFont="1" applyBorder="1" applyAlignment="1">
      <alignment horizontal="center" wrapText="1"/>
    </xf>
    <xf numFmtId="0" fontId="26" fillId="0" borderId="0" xfId="0" applyFont="1" applyAlignment="1">
      <alignment horizontal="left"/>
    </xf>
    <xf numFmtId="16" fontId="0" fillId="0" borderId="0" xfId="0" applyNumberFormat="1"/>
    <xf numFmtId="0" fontId="24" fillId="0" borderId="17" xfId="0" applyFont="1" applyBorder="1" applyAlignment="1">
      <alignment horizontal="left" wrapText="1"/>
    </xf>
    <xf numFmtId="167" fontId="25" fillId="0" borderId="18" xfId="0" applyNumberFormat="1" applyFont="1" applyBorder="1" applyAlignment="1">
      <alignment horizontal="center" wrapText="1"/>
    </xf>
    <xf numFmtId="167" fontId="25"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5" fillId="0" borderId="0" xfId="2" applyAlignment="1"/>
    <xf numFmtId="0" fontId="11" fillId="2" borderId="0" xfId="0" applyFont="1" applyFill="1"/>
    <xf numFmtId="0" fontId="0" fillId="0" borderId="0" xfId="0" applyAlignment="1">
      <alignment horizontal="left" wrapText="1"/>
    </xf>
    <xf numFmtId="0" fontId="18" fillId="2" borderId="0" xfId="0" applyFont="1" applyFill="1" applyAlignment="1">
      <alignment wrapText="1"/>
    </xf>
    <xf numFmtId="49" fontId="0" fillId="0" borderId="0" xfId="0" applyNumberFormat="1" applyAlignment="1">
      <alignment wrapText="1"/>
    </xf>
    <xf numFmtId="49" fontId="13" fillId="0" borderId="0" xfId="0" applyNumberFormat="1" applyFont="1" applyAlignment="1">
      <alignment wrapText="1"/>
    </xf>
    <xf numFmtId="0" fontId="12" fillId="0" borderId="0" xfId="0" applyFont="1" applyAlignment="1">
      <alignment horizontal="left" wrapText="1"/>
    </xf>
    <xf numFmtId="0" fontId="27" fillId="8" borderId="25" xfId="7" applyFill="1" applyBorder="1" applyAlignment="1"/>
    <xf numFmtId="0" fontId="28" fillId="8" borderId="0" xfId="8" applyNumberFormat="1" applyFill="1">
      <alignment horizontal="right"/>
    </xf>
    <xf numFmtId="0" fontId="11" fillId="13" borderId="0" xfId="0" applyFont="1" applyFill="1" applyAlignment="1">
      <alignment wrapText="1"/>
    </xf>
    <xf numFmtId="1" fontId="11" fillId="13" borderId="0" xfId="0" applyNumberFormat="1" applyFont="1" applyFill="1" applyAlignment="1">
      <alignment wrapText="1"/>
    </xf>
    <xf numFmtId="0" fontId="34" fillId="8" borderId="0" xfId="3" applyFont="1" applyFill="1"/>
    <xf numFmtId="0" fontId="33" fillId="8" borderId="0" xfId="3" applyFont="1" applyFill="1"/>
    <xf numFmtId="0" fontId="19" fillId="8" borderId="0" xfId="3" applyFill="1"/>
    <xf numFmtId="0" fontId="30" fillId="14" borderId="42" xfId="13" applyFont="1" applyFill="1" applyBorder="1" applyAlignment="1">
      <alignment horizontal="center" vertical="center"/>
    </xf>
    <xf numFmtId="0" fontId="30" fillId="14" borderId="29" xfId="13" applyFont="1" applyFill="1" applyBorder="1" applyAlignment="1">
      <alignment vertical="center"/>
    </xf>
    <xf numFmtId="2" fontId="36" fillId="7" borderId="29" xfId="0" applyNumberFormat="1" applyFont="1" applyFill="1" applyBorder="1" applyAlignment="1">
      <alignment horizontal="right"/>
    </xf>
    <xf numFmtId="0" fontId="30" fillId="14" borderId="39" xfId="13" applyFont="1" applyFill="1" applyBorder="1" applyAlignment="1">
      <alignment vertical="center"/>
    </xf>
    <xf numFmtId="0" fontId="30" fillId="14" borderId="29" xfId="13" applyFont="1" applyFill="1" applyBorder="1" applyAlignment="1">
      <alignment horizontal="left" vertical="center" indent="1"/>
    </xf>
    <xf numFmtId="0" fontId="30" fillId="14" borderId="39" xfId="13" applyFont="1" applyFill="1" applyBorder="1" applyAlignment="1">
      <alignment horizontal="left" vertical="center"/>
    </xf>
    <xf numFmtId="0" fontId="30" fillId="14" borderId="29" xfId="13" applyFont="1" applyFill="1" applyBorder="1" applyAlignment="1">
      <alignment horizontal="left" vertical="center"/>
    </xf>
    <xf numFmtId="2" fontId="11" fillId="13" borderId="0" xfId="0" applyNumberFormat="1" applyFont="1" applyFill="1" applyAlignment="1">
      <alignment wrapText="1"/>
    </xf>
    <xf numFmtId="4" fontId="30" fillId="9" borderId="29" xfId="14" applyNumberFormat="1" applyFont="1" applyFill="1" applyBorder="1" applyAlignment="1">
      <alignment horizontal="center" vertical="center"/>
    </xf>
    <xf numFmtId="0" fontId="34" fillId="8" borderId="0" xfId="13" applyFont="1" applyFill="1" applyAlignment="1">
      <alignment vertical="center"/>
    </xf>
    <xf numFmtId="0" fontId="30" fillId="8" borderId="0" xfId="7" applyFont="1" applyFill="1" applyAlignment="1">
      <alignment vertical="center"/>
    </xf>
    <xf numFmtId="4" fontId="30" fillId="9" borderId="29" xfId="14" applyNumberFormat="1" applyFont="1" applyFill="1" applyBorder="1" applyAlignment="1">
      <alignment horizontal="center" vertical="center" textRotation="90"/>
    </xf>
    <xf numFmtId="2" fontId="30" fillId="9" borderId="44" xfId="13" applyNumberFormat="1" applyFont="1" applyFill="1" applyBorder="1" applyAlignment="1">
      <alignment horizontal="left" vertical="center"/>
    </xf>
    <xf numFmtId="2" fontId="30" fillId="9" borderId="29" xfId="13" applyNumberFormat="1" applyFont="1" applyFill="1" applyBorder="1" applyAlignment="1">
      <alignment horizontal="left" vertical="center"/>
    </xf>
    <xf numFmtId="2" fontId="30" fillId="9" borderId="39" xfId="13" applyNumberFormat="1" applyFont="1" applyFill="1" applyBorder="1" applyAlignment="1">
      <alignment horizontal="left" vertical="center"/>
    </xf>
    <xf numFmtId="0" fontId="30" fillId="13" borderId="0" xfId="9" applyFill="1" applyBorder="1" applyProtection="1">
      <alignment horizontal="left" vertical="center"/>
    </xf>
    <xf numFmtId="2" fontId="11" fillId="13" borderId="0" xfId="0" applyNumberFormat="1" applyFont="1" applyFill="1"/>
    <xf numFmtId="0" fontId="30" fillId="9" borderId="32" xfId="15" applyFont="1" applyFill="1" applyBorder="1" applyAlignment="1">
      <alignment horizontal="center" vertical="center" wrapText="1"/>
    </xf>
    <xf numFmtId="0" fontId="30" fillId="9" borderId="44" xfId="15" applyFont="1" applyFill="1" applyBorder="1" applyAlignment="1">
      <alignment vertical="top" wrapText="1"/>
    </xf>
    <xf numFmtId="0" fontId="30" fillId="9" borderId="39" xfId="15" applyFont="1" applyFill="1" applyBorder="1" applyAlignment="1">
      <alignment horizontal="left" vertical="top" wrapText="1"/>
    </xf>
    <xf numFmtId="0" fontId="18" fillId="13" borderId="0" xfId="9" applyNumberFormat="1" applyFont="1" applyFill="1" applyBorder="1" applyAlignment="1">
      <alignment horizontal="center" vertical="center"/>
    </xf>
    <xf numFmtId="1" fontId="17" fillId="0" borderId="0" xfId="0" applyNumberFormat="1" applyFont="1" applyAlignment="1">
      <alignment horizontal="right" wrapText="1"/>
    </xf>
    <xf numFmtId="1" fontId="17" fillId="0" borderId="0" xfId="0" applyNumberFormat="1" applyFont="1" applyAlignment="1">
      <alignment horizontal="right"/>
    </xf>
    <xf numFmtId="2" fontId="17" fillId="0" borderId="0" xfId="0" applyNumberFormat="1" applyFont="1" applyAlignment="1">
      <alignment wrapText="1"/>
    </xf>
    <xf numFmtId="1" fontId="11" fillId="0" borderId="0" xfId="0" applyNumberFormat="1" applyFont="1" applyAlignment="1">
      <alignment wrapText="1"/>
    </xf>
    <xf numFmtId="0" fontId="11" fillId="13" borderId="0" xfId="0" applyFont="1" applyFill="1"/>
    <xf numFmtId="2" fontId="0" fillId="0" borderId="0" xfId="0" applyNumberFormat="1" applyAlignment="1">
      <alignment wrapText="1"/>
    </xf>
    <xf numFmtId="0" fontId="11" fillId="0" borderId="45" xfId="0" applyFont="1" applyBorder="1" applyAlignment="1">
      <alignment wrapText="1"/>
    </xf>
    <xf numFmtId="1" fontId="11" fillId="0" borderId="46" xfId="0" applyNumberFormat="1" applyFont="1" applyBorder="1" applyAlignment="1">
      <alignment wrapText="1"/>
    </xf>
    <xf numFmtId="0" fontId="43" fillId="0" borderId="0" xfId="0" applyFont="1" applyAlignment="1">
      <alignment horizontal="left" vertical="top"/>
    </xf>
    <xf numFmtId="0" fontId="0" fillId="0" borderId="0" xfId="0" applyAlignment="1">
      <alignment horizontal="left" vertical="top"/>
    </xf>
    <xf numFmtId="0" fontId="49" fillId="18" borderId="47" xfId="0" applyFont="1" applyFill="1" applyBorder="1" applyAlignment="1">
      <alignment horizontal="center" vertical="top" wrapText="1"/>
    </xf>
    <xf numFmtId="0" fontId="49" fillId="18" borderId="47" xfId="0" applyFont="1" applyFill="1" applyBorder="1" applyAlignment="1">
      <alignment horizontal="left" vertical="top" wrapText="1"/>
    </xf>
    <xf numFmtId="0" fontId="51"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3"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3" fillId="19" borderId="48" xfId="0" applyFont="1" applyFill="1" applyBorder="1" applyAlignment="1">
      <alignment horizontal="center" vertical="top" wrapText="1"/>
    </xf>
    <xf numFmtId="167" fontId="56" fillId="19" borderId="48" xfId="0" applyNumberFormat="1" applyFont="1" applyFill="1" applyBorder="1" applyAlignment="1">
      <alignment horizontal="center" vertical="top" wrapText="1"/>
    </xf>
    <xf numFmtId="0" fontId="53" fillId="0" borderId="49" xfId="0" applyFont="1" applyBorder="1" applyAlignment="1">
      <alignment horizontal="left" vertical="top" wrapText="1"/>
    </xf>
    <xf numFmtId="0" fontId="0" fillId="0" borderId="49" xfId="0" applyBorder="1" applyAlignment="1">
      <alignment horizontal="center" vertical="top" wrapText="1"/>
    </xf>
    <xf numFmtId="167" fontId="56" fillId="0" borderId="49" xfId="0" applyNumberFormat="1" applyFont="1" applyBorder="1" applyAlignment="1">
      <alignment horizontal="center" vertical="top" wrapText="1"/>
    </xf>
    <xf numFmtId="0" fontId="53"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6" fillId="19" borderId="49" xfId="0" applyNumberFormat="1" applyFont="1" applyFill="1" applyBorder="1" applyAlignment="1">
      <alignment horizontal="center" vertical="top" wrapText="1"/>
    </xf>
    <xf numFmtId="0" fontId="53" fillId="0" borderId="50" xfId="0" applyFont="1" applyBorder="1" applyAlignment="1">
      <alignment horizontal="left" vertical="top" wrapText="1"/>
    </xf>
    <xf numFmtId="0" fontId="0" fillId="0" borderId="50" xfId="0" applyBorder="1" applyAlignment="1">
      <alignment horizontal="center" vertical="top" wrapText="1"/>
    </xf>
    <xf numFmtId="167" fontId="56" fillId="0" borderId="50" xfId="0" applyNumberFormat="1" applyFont="1" applyBorder="1" applyAlignment="1">
      <alignment horizontal="center" vertical="top" wrapText="1"/>
    </xf>
    <xf numFmtId="168" fontId="54" fillId="19" borderId="48" xfId="0" applyNumberFormat="1" applyFont="1" applyFill="1" applyBorder="1" applyAlignment="1">
      <alignment horizontal="center" vertical="top" wrapText="1"/>
    </xf>
    <xf numFmtId="169" fontId="54" fillId="19" borderId="48" xfId="0" applyNumberFormat="1" applyFont="1" applyFill="1" applyBorder="1" applyAlignment="1">
      <alignment horizontal="center" vertical="top" wrapText="1"/>
    </xf>
    <xf numFmtId="168" fontId="54" fillId="0" borderId="49" xfId="0" applyNumberFormat="1" applyFont="1" applyBorder="1" applyAlignment="1">
      <alignment horizontal="left" vertical="top" wrapText="1"/>
    </xf>
    <xf numFmtId="169" fontId="54" fillId="0" borderId="49" xfId="0" applyNumberFormat="1" applyFont="1" applyBorder="1" applyAlignment="1">
      <alignment horizontal="center" vertical="top" wrapText="1"/>
    </xf>
    <xf numFmtId="170" fontId="56" fillId="0" borderId="49" xfId="0" applyNumberFormat="1" applyFont="1" applyBorder="1" applyAlignment="1">
      <alignment horizontal="left" vertical="top" wrapText="1"/>
    </xf>
    <xf numFmtId="168" fontId="54" fillId="19" borderId="49" xfId="0" applyNumberFormat="1" applyFont="1" applyFill="1" applyBorder="1" applyAlignment="1">
      <alignment horizontal="left" vertical="top" wrapText="1"/>
    </xf>
    <xf numFmtId="169" fontId="54" fillId="19" borderId="49" xfId="0" applyNumberFormat="1" applyFont="1" applyFill="1" applyBorder="1" applyAlignment="1">
      <alignment horizontal="center" vertical="top" wrapText="1"/>
    </xf>
    <xf numFmtId="170" fontId="56"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4"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4" fillId="0" borderId="50" xfId="0" applyNumberFormat="1" applyFont="1" applyBorder="1" applyAlignment="1">
      <alignment horizontal="left" vertical="top" wrapText="1"/>
    </xf>
    <xf numFmtId="169" fontId="54" fillId="0" borderId="50" xfId="0" applyNumberFormat="1" applyFont="1" applyBorder="1" applyAlignment="1">
      <alignment horizontal="center" vertical="top" wrapText="1"/>
    </xf>
    <xf numFmtId="168" fontId="54"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3" fillId="19" borderId="50" xfId="0" applyFont="1" applyFill="1" applyBorder="1" applyAlignment="1">
      <alignment horizontal="left" vertical="top" wrapText="1"/>
    </xf>
    <xf numFmtId="169" fontId="54" fillId="19" borderId="50" xfId="0" applyNumberFormat="1" applyFont="1" applyFill="1" applyBorder="1" applyAlignment="1">
      <alignment horizontal="center" vertical="top" wrapText="1"/>
    </xf>
    <xf numFmtId="167" fontId="56" fillId="19" borderId="50" xfId="0" applyNumberFormat="1" applyFont="1" applyFill="1" applyBorder="1" applyAlignment="1">
      <alignment horizontal="center" vertical="top" wrapText="1"/>
    </xf>
    <xf numFmtId="0" fontId="57" fillId="19" borderId="50" xfId="0" applyFont="1" applyFill="1" applyBorder="1" applyAlignment="1">
      <alignment horizontal="center" vertical="top" wrapText="1"/>
    </xf>
    <xf numFmtId="168" fontId="54" fillId="19" borderId="48" xfId="0" applyNumberFormat="1" applyFont="1" applyFill="1" applyBorder="1" applyAlignment="1">
      <alignment horizontal="left" vertical="top" wrapText="1"/>
    </xf>
    <xf numFmtId="170" fontId="58" fillId="19" borderId="48" xfId="0" applyNumberFormat="1" applyFont="1" applyFill="1" applyBorder="1" applyAlignment="1">
      <alignment horizontal="left" vertical="top" wrapText="1"/>
    </xf>
    <xf numFmtId="167" fontId="58" fillId="0" borderId="49" xfId="0" applyNumberFormat="1" applyFont="1" applyBorder="1" applyAlignment="1">
      <alignment horizontal="center" vertical="top" wrapText="1"/>
    </xf>
    <xf numFmtId="167" fontId="58" fillId="0" borderId="49" xfId="0" applyNumberFormat="1" applyFont="1" applyBorder="1" applyAlignment="1">
      <alignment horizontal="left" vertical="top" wrapText="1"/>
    </xf>
    <xf numFmtId="167" fontId="58" fillId="19" borderId="49" xfId="0" applyNumberFormat="1" applyFont="1" applyFill="1" applyBorder="1" applyAlignment="1">
      <alignment horizontal="center" vertical="top" wrapText="1"/>
    </xf>
    <xf numFmtId="167" fontId="58" fillId="19" borderId="49" xfId="0" applyNumberFormat="1" applyFont="1" applyFill="1" applyBorder="1" applyAlignment="1">
      <alignment horizontal="left" vertical="top" wrapText="1"/>
    </xf>
    <xf numFmtId="0" fontId="59" fillId="19" borderId="49" xfId="0" applyFont="1" applyFill="1" applyBorder="1" applyAlignment="1">
      <alignment horizontal="center" vertical="top" wrapText="1"/>
    </xf>
    <xf numFmtId="0" fontId="59" fillId="0" borderId="49" xfId="0" applyFont="1" applyBorder="1" applyAlignment="1">
      <alignment horizontal="center" vertical="top" wrapText="1"/>
    </xf>
    <xf numFmtId="167" fontId="58" fillId="0" borderId="50" xfId="0" applyNumberFormat="1" applyFont="1" applyBorder="1" applyAlignment="1">
      <alignment horizontal="center" vertical="top" wrapText="1"/>
    </xf>
    <xf numFmtId="0" fontId="59" fillId="0" borderId="50" xfId="0" applyFont="1" applyBorder="1" applyAlignment="1">
      <alignment horizontal="center" vertical="top" wrapText="1"/>
    </xf>
    <xf numFmtId="0" fontId="0" fillId="19" borderId="48" xfId="0" applyFill="1" applyBorder="1" applyAlignment="1">
      <alignment horizontal="left" vertical="top" wrapText="1"/>
    </xf>
    <xf numFmtId="169"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center" vertical="top" wrapText="1"/>
    </xf>
    <xf numFmtId="0" fontId="59" fillId="19" borderId="48" xfId="0" applyFont="1" applyFill="1" applyBorder="1" applyAlignment="1">
      <alignment horizontal="center" vertical="top" wrapText="1"/>
    </xf>
    <xf numFmtId="169" fontId="54" fillId="0" borderId="49" xfId="0" applyNumberFormat="1" applyFont="1" applyBorder="1" applyAlignment="1">
      <alignment horizontal="left" vertical="top" wrapText="1"/>
    </xf>
    <xf numFmtId="169" fontId="54" fillId="19" borderId="49" xfId="0" applyNumberFormat="1" applyFont="1" applyFill="1" applyBorder="1" applyAlignment="1">
      <alignment horizontal="left" vertical="top" wrapText="1"/>
    </xf>
    <xf numFmtId="169" fontId="54" fillId="19" borderId="50" xfId="0" applyNumberFormat="1" applyFont="1" applyFill="1" applyBorder="1" applyAlignment="1">
      <alignment horizontal="left" vertical="top" wrapText="1"/>
    </xf>
    <xf numFmtId="0" fontId="59" fillId="19" borderId="50" xfId="0" applyFont="1" applyFill="1" applyBorder="1" applyAlignment="1">
      <alignment horizontal="center" vertical="top" wrapText="1"/>
    </xf>
    <xf numFmtId="169" fontId="54" fillId="0" borderId="50" xfId="0" applyNumberFormat="1" applyFont="1" applyBorder="1" applyAlignment="1">
      <alignment horizontal="left" vertical="top" wrapText="1"/>
    </xf>
    <xf numFmtId="172" fontId="54" fillId="19" borderId="48" xfId="0" applyNumberFormat="1" applyFont="1" applyFill="1" applyBorder="1" applyAlignment="1">
      <alignment horizontal="left" vertical="top" wrapText="1"/>
    </xf>
    <xf numFmtId="168" fontId="54" fillId="0" borderId="50" xfId="0" applyNumberFormat="1" applyFont="1" applyBorder="1" applyAlignment="1">
      <alignment horizontal="left" vertical="top" wrapText="1"/>
    </xf>
    <xf numFmtId="167" fontId="58" fillId="0" borderId="50" xfId="0" applyNumberFormat="1" applyFont="1" applyBorder="1" applyAlignment="1">
      <alignment horizontal="left" vertical="top" wrapText="1"/>
    </xf>
    <xf numFmtId="171" fontId="54" fillId="0" borderId="49" xfId="0" applyNumberFormat="1" applyFont="1" applyBorder="1" applyAlignment="1">
      <alignment horizontal="left" vertical="top" wrapText="1"/>
    </xf>
    <xf numFmtId="170" fontId="58" fillId="0" borderId="49" xfId="0" applyNumberFormat="1" applyFont="1" applyBorder="1" applyAlignment="1">
      <alignment horizontal="left" vertical="top" wrapText="1"/>
    </xf>
    <xf numFmtId="170" fontId="58" fillId="19" borderId="49" xfId="0" applyNumberFormat="1" applyFont="1" applyFill="1" applyBorder="1" applyAlignment="1">
      <alignment horizontal="left" vertical="top" wrapText="1"/>
    </xf>
    <xf numFmtId="171" fontId="54"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left" vertical="top" wrapText="1"/>
    </xf>
    <xf numFmtId="170" fontId="58" fillId="19" borderId="50" xfId="0" applyNumberFormat="1" applyFont="1" applyFill="1" applyBorder="1" applyAlignment="1">
      <alignment horizontal="left" vertical="top" wrapText="1"/>
    </xf>
    <xf numFmtId="171" fontId="54" fillId="19" borderId="48" xfId="0" applyNumberFormat="1" applyFont="1" applyFill="1" applyBorder="1" applyAlignment="1">
      <alignment horizontal="left" vertical="top" wrapText="1"/>
    </xf>
    <xf numFmtId="167" fontId="58" fillId="19" borderId="48" xfId="0" applyNumberFormat="1" applyFont="1" applyFill="1" applyBorder="1" applyAlignment="1">
      <alignment horizontal="left" vertical="top" wrapText="1"/>
    </xf>
    <xf numFmtId="172" fontId="54" fillId="0" borderId="49" xfId="0" applyNumberFormat="1" applyFont="1" applyBorder="1" applyAlignment="1">
      <alignment horizontal="left" vertical="top" wrapText="1"/>
    </xf>
    <xf numFmtId="168" fontId="54" fillId="19" borderId="50" xfId="0" applyNumberFormat="1" applyFont="1" applyFill="1" applyBorder="1" applyAlignment="1">
      <alignment horizontal="left" vertical="top" wrapText="1"/>
    </xf>
    <xf numFmtId="167" fontId="58" fillId="19" borderId="50" xfId="0" applyNumberFormat="1" applyFont="1" applyFill="1" applyBorder="1" applyAlignment="1">
      <alignment horizontal="center" vertical="top" wrapText="1"/>
    </xf>
    <xf numFmtId="0" fontId="0" fillId="2" borderId="0" xfId="0" applyFill="1"/>
    <xf numFmtId="0" fontId="11"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8" fillId="2" borderId="20" xfId="0" applyFont="1" applyFill="1" applyBorder="1" applyAlignment="1">
      <alignment wrapText="1"/>
    </xf>
    <xf numFmtId="0" fontId="18" fillId="2" borderId="21" xfId="0" applyFont="1" applyFill="1" applyBorder="1" applyAlignment="1">
      <alignment wrapText="1"/>
    </xf>
    <xf numFmtId="0" fontId="18"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1"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2" fillId="0" borderId="0" xfId="0" quotePrefix="1" applyFont="1" applyAlignment="1">
      <alignment wrapText="1"/>
    </xf>
    <xf numFmtId="0" fontId="12" fillId="0" borderId="26" xfId="0" applyFont="1" applyBorder="1" applyAlignment="1">
      <alignment wrapText="1"/>
    </xf>
    <xf numFmtId="0" fontId="0" fillId="0" borderId="26" xfId="0" applyBorder="1" applyAlignment="1">
      <alignment wrapText="1"/>
    </xf>
    <xf numFmtId="0" fontId="12" fillId="0" borderId="26" xfId="0" quotePrefix="1" applyFont="1" applyBorder="1" applyAlignment="1">
      <alignment wrapText="1"/>
    </xf>
    <xf numFmtId="0" fontId="11" fillId="2" borderId="0" xfId="0" applyFont="1" applyFill="1" applyAlignment="1">
      <alignment horizontal="center" vertical="center"/>
    </xf>
    <xf numFmtId="0" fontId="12" fillId="2" borderId="0" xfId="0" applyFont="1" applyFill="1" applyAlignment="1">
      <alignment wrapText="1"/>
    </xf>
    <xf numFmtId="0" fontId="0" fillId="2" borderId="0" xfId="0" applyFill="1" applyAlignment="1">
      <alignment wrapText="1"/>
    </xf>
    <xf numFmtId="0" fontId="18" fillId="2" borderId="21" xfId="0" applyFont="1" applyFill="1" applyBorder="1" applyAlignment="1">
      <alignment horizontal="left" wrapText="1"/>
    </xf>
    <xf numFmtId="0" fontId="0" fillId="0" borderId="26" xfId="0" applyBorder="1" applyAlignment="1">
      <alignment horizontal="left" wrapText="1"/>
    </xf>
    <xf numFmtId="0" fontId="11" fillId="0" borderId="0" xfId="0" applyFont="1" applyAlignment="1">
      <alignment horizontal="right" wrapText="1"/>
    </xf>
    <xf numFmtId="0" fontId="11" fillId="4" borderId="0" xfId="0" applyFont="1" applyFill="1"/>
    <xf numFmtId="0" fontId="11"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7" fillId="0" borderId="0" xfId="0" applyFont="1" applyAlignment="1">
      <alignment horizontal="right" wrapText="1"/>
    </xf>
    <xf numFmtId="0" fontId="62" fillId="0" borderId="0" xfId="0" applyFont="1" applyAlignment="1">
      <alignment wrapText="1"/>
    </xf>
    <xf numFmtId="1" fontId="62" fillId="0" borderId="0" xfId="0" applyNumberFormat="1" applyFont="1" applyAlignment="1">
      <alignment horizontal="right" wrapText="1"/>
    </xf>
    <xf numFmtId="0" fontId="27" fillId="8" borderId="0" xfId="7" applyFill="1" applyAlignment="1"/>
    <xf numFmtId="0" fontId="29" fillId="8" borderId="0" xfId="3" applyFont="1" applyFill="1"/>
    <xf numFmtId="0" fontId="30" fillId="9" borderId="29" xfId="12" applyFont="1" applyBorder="1" applyAlignment="1">
      <alignment horizontal="left" vertical="center" indent="1"/>
    </xf>
    <xf numFmtId="0" fontId="33" fillId="8" borderId="24" xfId="3" applyFont="1" applyFill="1" applyBorder="1"/>
    <xf numFmtId="0" fontId="37" fillId="14" borderId="29" xfId="9" applyFont="1" applyFill="1" applyBorder="1">
      <alignment horizontal="left" vertical="center"/>
    </xf>
    <xf numFmtId="0" fontId="32" fillId="8" borderId="0" xfId="3" applyFont="1" applyFill="1"/>
    <xf numFmtId="0" fontId="32" fillId="8" borderId="0" xfId="8" applyFont="1" applyFill="1">
      <alignment horizontal="right"/>
    </xf>
    <xf numFmtId="0" fontId="32" fillId="8" borderId="0" xfId="13" applyFill="1"/>
    <xf numFmtId="0" fontId="32" fillId="8" borderId="0" xfId="13" applyFill="1" applyAlignment="1">
      <alignment vertical="center"/>
    </xf>
    <xf numFmtId="0" fontId="30" fillId="9" borderId="30" xfId="13" applyFont="1" applyFill="1" applyBorder="1" applyAlignment="1">
      <alignment horizontal="left" vertical="center"/>
    </xf>
    <xf numFmtId="0" fontId="30" fillId="9" borderId="33" xfId="13" quotePrefix="1" applyFont="1" applyFill="1" applyBorder="1" applyAlignment="1">
      <alignment horizontal="center" vertical="center"/>
    </xf>
    <xf numFmtId="0" fontId="30" fillId="9" borderId="31" xfId="13" quotePrefix="1" applyFont="1" applyFill="1" applyBorder="1" applyAlignment="1">
      <alignment horizontal="center" vertical="center"/>
    </xf>
    <xf numFmtId="0" fontId="30" fillId="9" borderId="31" xfId="13" applyFont="1" applyFill="1" applyBorder="1" applyAlignment="1">
      <alignment horizontal="center" vertical="center"/>
    </xf>
    <xf numFmtId="0" fontId="30" fillId="9" borderId="31" xfId="13" applyFont="1" applyFill="1" applyBorder="1" applyAlignment="1">
      <alignment horizontal="center" vertical="center" wrapText="1"/>
    </xf>
    <xf numFmtId="0" fontId="30" fillId="9" borderId="29" xfId="13" quotePrefix="1" applyFont="1" applyFill="1" applyBorder="1" applyAlignment="1">
      <alignment horizontal="center" vertical="center"/>
    </xf>
    <xf numFmtId="0" fontId="30" fillId="9" borderId="40" xfId="13" applyFont="1" applyFill="1" applyBorder="1" applyAlignment="1">
      <alignment horizontal="left" vertical="center"/>
    </xf>
    <xf numFmtId="0" fontId="30" fillId="9" borderId="43" xfId="13" applyFont="1" applyFill="1" applyBorder="1" applyAlignment="1">
      <alignment vertical="center"/>
    </xf>
    <xf numFmtId="0" fontId="30" fillId="9" borderId="29" xfId="13" applyFont="1" applyFill="1" applyBorder="1" applyAlignment="1">
      <alignment vertical="center"/>
    </xf>
    <xf numFmtId="0" fontId="30" fillId="9" borderId="39" xfId="13" applyFont="1" applyFill="1" applyBorder="1" applyAlignment="1">
      <alignment vertical="center"/>
    </xf>
    <xf numFmtId="0" fontId="32" fillId="8" borderId="0" xfId="13" applyFill="1" applyAlignment="1">
      <alignment horizontal="right" vertical="center"/>
    </xf>
    <xf numFmtId="0" fontId="27" fillId="8" borderId="0" xfId="7" applyFill="1" applyAlignment="1">
      <alignment vertical="center"/>
    </xf>
    <xf numFmtId="0" fontId="30" fillId="8" borderId="0" xfId="13" applyFont="1" applyFill="1" applyAlignment="1">
      <alignment vertical="center"/>
    </xf>
    <xf numFmtId="0" fontId="30" fillId="9" borderId="32" xfId="13" applyFont="1" applyFill="1" applyBorder="1" applyAlignment="1">
      <alignment horizontal="center" vertical="center" textRotation="90"/>
    </xf>
    <xf numFmtId="0" fontId="30" fillId="9" borderId="29" xfId="13" applyFont="1" applyFill="1" applyBorder="1" applyAlignment="1">
      <alignment horizontal="center" vertical="center" textRotation="90"/>
    </xf>
    <xf numFmtId="0" fontId="30" fillId="9" borderId="31" xfId="13" applyFont="1" applyFill="1" applyBorder="1" applyAlignment="1">
      <alignment horizontal="center" vertical="center" textRotation="90"/>
    </xf>
    <xf numFmtId="0" fontId="30" fillId="9" borderId="31" xfId="13" applyFont="1" applyFill="1" applyBorder="1" applyAlignment="1">
      <alignment horizontal="center" vertical="center" textRotation="90" wrapText="1"/>
    </xf>
    <xf numFmtId="0" fontId="30" fillId="9" borderId="29" xfId="13" quotePrefix="1" applyFont="1" applyFill="1" applyBorder="1" applyAlignment="1">
      <alignment horizontal="center" vertical="center" textRotation="90"/>
    </xf>
    <xf numFmtId="0" fontId="30" fillId="9" borderId="31" xfId="13" quotePrefix="1" applyFont="1" applyFill="1" applyBorder="1" applyAlignment="1">
      <alignment horizontal="center" vertical="center" textRotation="90"/>
    </xf>
    <xf numFmtId="0" fontId="30" fillId="9" borderId="28" xfId="13" applyFont="1" applyFill="1" applyBorder="1" applyAlignment="1">
      <alignment horizontal="center" vertical="center" wrapText="1"/>
    </xf>
    <xf numFmtId="0" fontId="30" fillId="9" borderId="42" xfId="13" applyFont="1" applyFill="1" applyBorder="1" applyAlignment="1">
      <alignment horizontal="center" vertical="center"/>
    </xf>
    <xf numFmtId="0" fontId="30" fillId="9" borderId="39" xfId="13" applyFont="1" applyFill="1" applyBorder="1" applyAlignment="1">
      <alignment horizontal="left" vertical="center" wrapText="1"/>
    </xf>
    <xf numFmtId="0" fontId="30" fillId="9" borderId="39" xfId="13" applyFont="1" applyFill="1" applyBorder="1" applyAlignment="1">
      <alignment horizontal="left" vertical="center"/>
    </xf>
    <xf numFmtId="0" fontId="30" fillId="9" borderId="42" xfId="13" applyFont="1" applyFill="1" applyBorder="1" applyAlignment="1">
      <alignment horizontal="left" vertical="center"/>
    </xf>
    <xf numFmtId="0" fontId="30" fillId="9" borderId="29" xfId="13" applyFont="1" applyFill="1" applyBorder="1" applyAlignment="1">
      <alignment horizontal="center" vertical="center"/>
    </xf>
    <xf numFmtId="0" fontId="32" fillId="0" borderId="0" xfId="3" applyFont="1"/>
    <xf numFmtId="0" fontId="32" fillId="8" borderId="0" xfId="15" applyFont="1" applyFill="1"/>
    <xf numFmtId="0" fontId="32" fillId="8" borderId="0" xfId="17" applyFont="1" applyFill="1" applyBorder="1"/>
    <xf numFmtId="4" fontId="30" fillId="9" borderId="32" xfId="13" quotePrefix="1" applyNumberFormat="1" applyFont="1" applyFill="1" applyBorder="1" applyAlignment="1">
      <alignment horizontal="center" vertical="center"/>
    </xf>
    <xf numFmtId="4" fontId="30" fillId="9" borderId="29" xfId="13" quotePrefix="1" applyNumberFormat="1" applyFont="1" applyFill="1" applyBorder="1" applyAlignment="1">
      <alignment horizontal="center" vertical="center"/>
    </xf>
    <xf numFmtId="4" fontId="30" fillId="9" borderId="29" xfId="13" applyNumberFormat="1" applyFont="1" applyFill="1" applyBorder="1" applyAlignment="1">
      <alignment horizontal="center" vertical="center"/>
    </xf>
    <xf numFmtId="4" fontId="30" fillId="9" borderId="31" xfId="13" applyNumberFormat="1" applyFont="1" applyFill="1" applyBorder="1" applyAlignment="1">
      <alignment horizontal="center" vertical="center"/>
    </xf>
    <xf numFmtId="4" fontId="30" fillId="9" borderId="34" xfId="13" applyNumberFormat="1" applyFont="1" applyFill="1" applyBorder="1" applyAlignment="1">
      <alignment vertical="center"/>
    </xf>
    <xf numFmtId="0" fontId="13" fillId="0" borderId="0" xfId="0" applyFont="1"/>
    <xf numFmtId="0" fontId="13" fillId="0" borderId="54" xfId="0" applyFont="1" applyBorder="1"/>
    <xf numFmtId="0" fontId="0" fillId="0" borderId="54" xfId="0" applyBorder="1" applyAlignment="1">
      <alignment horizontal="left" wrapText="1"/>
    </xf>
    <xf numFmtId="0" fontId="18" fillId="44" borderId="0" xfId="0" applyFont="1" applyFill="1" applyAlignment="1">
      <alignment wrapText="1"/>
    </xf>
    <xf numFmtId="0" fontId="18" fillId="44" borderId="0" xfId="0" applyFont="1" applyFill="1" applyAlignment="1">
      <alignment horizontal="left" wrapText="1"/>
    </xf>
    <xf numFmtId="0" fontId="18" fillId="45" borderId="0" xfId="0" applyFont="1" applyFill="1" applyAlignment="1">
      <alignment wrapText="1"/>
    </xf>
    <xf numFmtId="0" fontId="18" fillId="45" borderId="54" xfId="0" applyFont="1" applyFill="1" applyBorder="1" applyAlignment="1">
      <alignment horizontal="left" wrapText="1"/>
    </xf>
    <xf numFmtId="9" fontId="13" fillId="0" borderId="0" xfId="1" applyFont="1" applyAlignment="1"/>
    <xf numFmtId="0" fontId="13" fillId="0" borderId="55" xfId="0" applyFont="1" applyBorder="1"/>
    <xf numFmtId="0" fontId="30" fillId="14" borderId="32"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29" xfId="9" applyNumberFormat="1" applyFill="1" applyBorder="1" applyAlignment="1">
      <alignment horizontal="center" vertical="center"/>
    </xf>
    <xf numFmtId="0" fontId="30" fillId="9" borderId="44" xfId="9" applyNumberFormat="1" applyFill="1" applyBorder="1">
      <alignment horizontal="left" vertical="center"/>
    </xf>
    <xf numFmtId="2" fontId="30" fillId="10" borderId="29" xfId="0" applyNumberFormat="1" applyFont="1" applyFill="1" applyBorder="1" applyAlignment="1">
      <alignment horizontal="right"/>
    </xf>
    <xf numFmtId="0" fontId="30" fillId="9" borderId="34" xfId="9" applyNumberFormat="1" applyFill="1" applyBorder="1">
      <alignment horizontal="left" vertical="center"/>
    </xf>
    <xf numFmtId="0" fontId="30" fillId="9" borderId="29" xfId="9" applyNumberFormat="1" applyFill="1" applyBorder="1" applyAlignment="1">
      <alignment horizontal="left" vertical="center" indent="1"/>
    </xf>
    <xf numFmtId="0" fontId="30" fillId="9" borderId="29" xfId="10" applyNumberFormat="1" applyFont="1" applyFill="1" applyBorder="1">
      <alignment horizontal="left" vertical="center" indent="2"/>
    </xf>
    <xf numFmtId="2" fontId="30" fillId="11" borderId="29" xfId="0" applyNumberFormat="1" applyFont="1" applyFill="1" applyBorder="1" applyAlignment="1">
      <alignment horizontal="right"/>
    </xf>
    <xf numFmtId="0" fontId="30" fillId="9" borderId="39" xfId="9" applyNumberFormat="1" applyFill="1" applyBorder="1" applyAlignment="1">
      <alignment horizontal="left" vertical="center" indent="1"/>
    </xf>
    <xf numFmtId="0" fontId="30" fillId="9" borderId="29" xfId="10" applyNumberFormat="1" applyFont="1" applyFill="1" applyBorder="1" applyAlignment="1">
      <alignment horizontal="left" vertical="top" wrapText="1" indent="2"/>
    </xf>
    <xf numFmtId="0" fontId="30" fillId="9" borderId="44" xfId="9" applyNumberFormat="1" applyFill="1" applyBorder="1" applyAlignment="1">
      <alignment horizontal="left" vertical="center" indent="1"/>
    </xf>
    <xf numFmtId="0" fontId="30" fillId="9" borderId="29" xfId="9" applyNumberFormat="1" applyFill="1" applyBorder="1">
      <alignment horizontal="left" vertical="center"/>
    </xf>
    <xf numFmtId="2" fontId="30" fillId="12" borderId="29" xfId="0" applyNumberFormat="1" applyFont="1" applyFill="1" applyBorder="1" applyAlignment="1">
      <alignment horizontal="right"/>
    </xf>
    <xf numFmtId="0" fontId="30" fillId="9" borderId="39" xfId="9" applyNumberFormat="1" applyFill="1" applyBorder="1">
      <alignment horizontal="left" vertical="center"/>
    </xf>
    <xf numFmtId="0" fontId="30" fillId="9" borderId="29" xfId="11" applyNumberFormat="1" applyFont="1" applyFill="1" applyBorder="1" applyAlignment="1">
      <alignment horizontal="left" vertical="center" indent="2"/>
    </xf>
    <xf numFmtId="0" fontId="30" fillId="9" borderId="30" xfId="9" applyNumberFormat="1" applyFill="1" applyBorder="1" applyAlignment="1">
      <alignment horizontal="left" vertical="center" indent="1"/>
    </xf>
    <xf numFmtId="0" fontId="30" fillId="9" borderId="29" xfId="12" applyFont="1" applyBorder="1" applyAlignment="1">
      <alignment horizontal="left" vertical="center" indent="2"/>
    </xf>
    <xf numFmtId="0" fontId="30" fillId="14" borderId="29" xfId="11" applyFont="1" applyFill="1" applyBorder="1">
      <alignment horizontal="left" vertical="center" indent="5"/>
    </xf>
    <xf numFmtId="0" fontId="30" fillId="14" borderId="39" xfId="9" applyFill="1" applyBorder="1">
      <alignment horizontal="left" vertical="center"/>
    </xf>
    <xf numFmtId="0" fontId="30" fillId="14" borderId="31" xfId="11" applyFont="1" applyFill="1" applyBorder="1">
      <alignment horizontal="left" vertical="center" indent="5"/>
    </xf>
    <xf numFmtId="0" fontId="30" fillId="14" borderId="31" xfId="11" applyFont="1" applyFill="1" applyBorder="1" applyAlignment="1">
      <alignment horizontal="left" vertical="center" indent="2"/>
    </xf>
    <xf numFmtId="0" fontId="30" fillId="7" borderId="29" xfId="0" applyFont="1" applyFill="1" applyBorder="1" applyAlignment="1">
      <alignment horizontal="left" indent="4"/>
    </xf>
    <xf numFmtId="0" fontId="30" fillId="7" borderId="29" xfId="0" applyFont="1" applyFill="1" applyBorder="1" applyAlignment="1">
      <alignment horizontal="left" indent="6"/>
    </xf>
    <xf numFmtId="0" fontId="30" fillId="14" borderId="31" xfId="13" applyFont="1" applyFill="1" applyBorder="1" applyAlignment="1">
      <alignment horizontal="left" vertical="center" indent="2"/>
    </xf>
    <xf numFmtId="0" fontId="30" fillId="14" borderId="29" xfId="11" applyFont="1" applyFill="1" applyBorder="1" applyAlignment="1">
      <alignment horizontal="left" vertical="center" indent="2"/>
    </xf>
    <xf numFmtId="0" fontId="37" fillId="14" borderId="29" xfId="11" applyFont="1" applyFill="1" applyBorder="1">
      <alignment horizontal="left" vertical="center" indent="5"/>
    </xf>
    <xf numFmtId="0" fontId="37" fillId="14" borderId="29" xfId="13" applyFont="1" applyFill="1" applyBorder="1" applyAlignment="1">
      <alignment horizontal="left" vertical="center" indent="2"/>
    </xf>
    <xf numFmtId="0" fontId="37" fillId="14" borderId="29" xfId="13" applyFont="1" applyFill="1" applyBorder="1" applyAlignment="1">
      <alignment horizontal="left" vertical="center" indent="5"/>
    </xf>
    <xf numFmtId="0" fontId="30" fillId="7" borderId="29" xfId="0" applyFont="1" applyFill="1" applyBorder="1" applyAlignment="1">
      <alignment horizontal="left" indent="8"/>
    </xf>
    <xf numFmtId="0" fontId="30" fillId="14" borderId="29" xfId="9" applyFill="1" applyBorder="1">
      <alignment horizontal="left" vertical="center"/>
    </xf>
    <xf numFmtId="0" fontId="30" fillId="14" borderId="29" xfId="11" applyFont="1" applyFill="1" applyBorder="1" applyAlignment="1">
      <alignment horizontal="left" vertical="center" indent="1"/>
    </xf>
    <xf numFmtId="0" fontId="30" fillId="14" borderId="29" xfId="13" applyFont="1" applyFill="1" applyBorder="1" applyAlignment="1">
      <alignment horizontal="left" vertical="center" indent="2"/>
    </xf>
    <xf numFmtId="0" fontId="37" fillId="14" borderId="31" xfId="11" applyFont="1" applyFill="1" applyBorder="1" applyAlignment="1">
      <alignment horizontal="left" vertical="center" indent="2"/>
    </xf>
    <xf numFmtId="0" fontId="30" fillId="9" borderId="29" xfId="10" applyFont="1" applyFill="1" applyBorder="1">
      <alignment horizontal="left" vertical="center" indent="2"/>
    </xf>
    <xf numFmtId="0" fontId="30" fillId="9" borderId="39" xfId="10" applyFont="1" applyFill="1" applyBorder="1">
      <alignment horizontal="left" vertical="center" indent="2"/>
    </xf>
    <xf numFmtId="0" fontId="30" fillId="9" borderId="30" xfId="10" applyFont="1" applyFill="1" applyBorder="1">
      <alignment horizontal="left" vertical="center" indent="2"/>
    </xf>
    <xf numFmtId="0" fontId="30" fillId="9" borderId="30" xfId="10" applyFont="1" applyFill="1" applyBorder="1" applyAlignment="1">
      <alignment horizontal="left" vertical="center" wrapText="1" indent="2"/>
    </xf>
    <xf numFmtId="0" fontId="30" fillId="9" borderId="39" xfId="9" applyFill="1" applyBorder="1" applyProtection="1">
      <alignment horizontal="left" vertical="center"/>
    </xf>
    <xf numFmtId="0" fontId="30" fillId="9" borderId="29" xfId="10" applyFont="1" applyFill="1" applyBorder="1" applyAlignment="1">
      <alignment horizontal="left" vertical="center"/>
    </xf>
    <xf numFmtId="0" fontId="30" fillId="9" borderId="30" xfId="10" applyFont="1" applyFill="1" applyBorder="1" applyAlignment="1">
      <alignment horizontal="left" vertical="center"/>
    </xf>
    <xf numFmtId="0" fontId="30" fillId="9" borderId="29" xfId="9" applyFill="1" applyBorder="1" applyProtection="1">
      <alignment horizontal="left" vertical="center"/>
    </xf>
    <xf numFmtId="0" fontId="30" fillId="9" borderId="39" xfId="9" applyFill="1" applyBorder="1" applyAlignment="1" applyProtection="1">
      <alignment horizontal="left" vertical="center" wrapText="1"/>
    </xf>
    <xf numFmtId="0" fontId="30" fillId="9" borderId="30" xfId="9" applyFill="1" applyBorder="1" applyProtection="1">
      <alignment horizontal="left" vertical="center"/>
    </xf>
    <xf numFmtId="0" fontId="30" fillId="9" borderId="32" xfId="9" applyFill="1" applyBorder="1" applyAlignment="1" applyProtection="1">
      <alignment horizontal="center" vertical="center"/>
    </xf>
    <xf numFmtId="0" fontId="30" fillId="9" borderId="40" xfId="9" applyFill="1" applyBorder="1" applyProtection="1">
      <alignment horizontal="left" vertical="center"/>
    </xf>
    <xf numFmtId="0" fontId="30"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2" fillId="0" borderId="0" xfId="0" applyNumberFormat="1" applyFont="1"/>
    <xf numFmtId="11" fontId="0" fillId="0" borderId="26" xfId="0" applyNumberFormat="1" applyBorder="1" applyAlignment="1">
      <alignment wrapText="1"/>
    </xf>
    <xf numFmtId="0" fontId="18" fillId="44" borderId="0" xfId="0" applyFont="1" applyFill="1"/>
    <xf numFmtId="0" fontId="12" fillId="0" borderId="0" xfId="0" applyFont="1"/>
    <xf numFmtId="0" fontId="13" fillId="0" borderId="0" xfId="0" applyFont="1" applyAlignment="1">
      <alignment horizontal="left"/>
    </xf>
    <xf numFmtId="0" fontId="12" fillId="0" borderId="0" xfId="0" applyFont="1" applyAlignment="1">
      <alignment horizontal="left"/>
    </xf>
    <xf numFmtId="0" fontId="13" fillId="0" borderId="0" xfId="1" applyNumberFormat="1" applyFont="1" applyFill="1" applyBorder="1" applyAlignment="1"/>
    <xf numFmtId="0" fontId="18" fillId="45" borderId="55" xfId="0" applyFont="1" applyFill="1" applyBorder="1" applyAlignment="1">
      <alignment wrapText="1"/>
    </xf>
    <xf numFmtId="0" fontId="0" fillId="0" borderId="55" xfId="0" applyBorder="1" applyAlignment="1">
      <alignment wrapText="1"/>
    </xf>
    <xf numFmtId="0" fontId="18" fillId="44" borderId="55" xfId="0" applyFont="1" applyFill="1" applyBorder="1" applyAlignment="1">
      <alignment wrapText="1"/>
    </xf>
    <xf numFmtId="49" fontId="0" fillId="0" borderId="55" xfId="0" applyNumberFormat="1" applyBorder="1" applyAlignment="1">
      <alignment wrapText="1"/>
    </xf>
    <xf numFmtId="49" fontId="12" fillId="0" borderId="55" xfId="0" applyNumberFormat="1" applyFont="1" applyBorder="1" applyAlignment="1">
      <alignment wrapText="1"/>
    </xf>
    <xf numFmtId="0" fontId="13" fillId="0" borderId="55" xfId="0" applyFont="1" applyBorder="1" applyAlignment="1">
      <alignment wrapText="1"/>
    </xf>
    <xf numFmtId="2" fontId="32" fillId="7" borderId="98" xfId="0" applyNumberFormat="1" applyFont="1" applyFill="1" applyBorder="1" applyAlignment="1">
      <alignment horizontal="right"/>
    </xf>
    <xf numFmtId="2" fontId="32" fillId="12" borderId="98" xfId="0" applyNumberFormat="1" applyFont="1" applyFill="1" applyBorder="1" applyAlignment="1">
      <alignment horizontal="right"/>
    </xf>
    <xf numFmtId="2" fontId="32" fillId="11" borderId="98" xfId="0" applyNumberFormat="1" applyFont="1" applyFill="1" applyBorder="1" applyAlignment="1">
      <alignment horizontal="right"/>
    </xf>
    <xf numFmtId="0" fontId="32" fillId="15" borderId="39" xfId="13" applyFill="1" applyBorder="1" applyAlignment="1">
      <alignment horizontal="right" vertical="center"/>
    </xf>
    <xf numFmtId="2" fontId="32" fillId="10" borderId="98" xfId="0" applyNumberFormat="1" applyFont="1" applyFill="1" applyBorder="1" applyAlignment="1">
      <alignment horizontal="right"/>
    </xf>
    <xf numFmtId="0" fontId="32" fillId="9" borderId="98" xfId="10" applyFont="1" applyFill="1" applyBorder="1" applyAlignment="1">
      <alignment horizontal="left" vertical="center"/>
    </xf>
    <xf numFmtId="0" fontId="32" fillId="9" borderId="98" xfId="11" applyFont="1" applyFill="1" applyBorder="1" applyAlignment="1">
      <alignment horizontal="left" vertical="center"/>
    </xf>
    <xf numFmtId="0" fontId="32" fillId="9" borderId="103" xfId="10" applyFont="1" applyFill="1" applyBorder="1" applyAlignment="1">
      <alignment horizontal="left" vertical="center"/>
    </xf>
    <xf numFmtId="0" fontId="30" fillId="9" borderId="98" xfId="13" applyFont="1" applyFill="1" applyBorder="1" applyAlignment="1">
      <alignment horizontal="left" vertical="center" wrapText="1"/>
    </xf>
    <xf numFmtId="0" fontId="30" fillId="9" borderId="98" xfId="9" applyFill="1" applyBorder="1" applyProtection="1">
      <alignment horizontal="left" vertical="center"/>
    </xf>
    <xf numFmtId="0" fontId="32" fillId="10" borderId="98" xfId="0" applyFont="1" applyFill="1" applyBorder="1" applyAlignment="1">
      <alignment horizontal="left" indent="2"/>
    </xf>
    <xf numFmtId="0" fontId="32" fillId="9" borderId="98" xfId="13" applyFill="1" applyBorder="1" applyAlignment="1">
      <alignment horizontal="left" vertical="center" wrapText="1"/>
    </xf>
    <xf numFmtId="0" fontId="32" fillId="9" borderId="98" xfId="13" applyFill="1" applyBorder="1" applyAlignment="1">
      <alignment vertical="center" wrapText="1"/>
    </xf>
    <xf numFmtId="0" fontId="32" fillId="9" borderId="98" xfId="9" applyFont="1" applyFill="1" applyBorder="1" applyProtection="1">
      <alignment horizontal="left" vertical="center"/>
    </xf>
    <xf numFmtId="0" fontId="32" fillId="9" borderId="98" xfId="9" applyFont="1" applyFill="1" applyBorder="1" applyAlignment="1" applyProtection="1">
      <alignment horizontal="left" vertical="center" wrapText="1"/>
    </xf>
    <xf numFmtId="0" fontId="32" fillId="9" borderId="98" xfId="13" applyFill="1" applyBorder="1" applyAlignment="1">
      <alignment vertical="center"/>
    </xf>
    <xf numFmtId="0" fontId="32" fillId="9" borderId="98" xfId="10" applyFont="1" applyFill="1" applyBorder="1">
      <alignment horizontal="left" vertical="center" indent="2"/>
    </xf>
    <xf numFmtId="0" fontId="38" fillId="9" borderId="98" xfId="10" applyFont="1" applyFill="1" applyBorder="1" applyAlignment="1">
      <alignment horizontal="left" vertical="center" indent="4"/>
    </xf>
    <xf numFmtId="0" fontId="32" fillId="9" borderId="98" xfId="11" applyFont="1" applyFill="1" applyBorder="1">
      <alignment horizontal="left" vertical="center" indent="5"/>
    </xf>
    <xf numFmtId="0" fontId="32" fillId="10" borderId="98" xfId="0" applyFont="1" applyFill="1" applyBorder="1" applyAlignment="1">
      <alignment horizontal="left" indent="8"/>
    </xf>
    <xf numFmtId="0" fontId="32" fillId="10" borderId="98" xfId="0" applyFont="1" applyFill="1" applyBorder="1" applyAlignment="1">
      <alignment horizontal="left" indent="4"/>
    </xf>
    <xf numFmtId="0" fontId="32" fillId="9" borderId="98" xfId="10" applyFont="1" applyFill="1" applyBorder="1" applyAlignment="1">
      <alignment horizontal="left" vertical="center" indent="4"/>
    </xf>
    <xf numFmtId="0" fontId="32" fillId="10" borderId="98" xfId="0" applyFont="1" applyFill="1" applyBorder="1" applyAlignment="1">
      <alignment horizontal="left" indent="6"/>
    </xf>
    <xf numFmtId="0" fontId="32" fillId="9" borderId="39" xfId="10" applyFont="1" applyFill="1" applyBorder="1">
      <alignment horizontal="left" vertical="center" indent="2"/>
    </xf>
    <xf numFmtId="0" fontId="32" fillId="9" borderId="98" xfId="15" applyFont="1" applyFill="1" applyBorder="1" applyAlignment="1">
      <alignment horizontal="left" vertical="top" wrapText="1"/>
    </xf>
    <xf numFmtId="0" fontId="32" fillId="9" borderId="103" xfId="15" applyFont="1" applyFill="1" applyBorder="1" applyAlignment="1">
      <alignment horizontal="left" vertical="top" wrapText="1"/>
    </xf>
    <xf numFmtId="0" fontId="30" fillId="9" borderId="98" xfId="15" applyFont="1" applyFill="1" applyBorder="1" applyAlignment="1">
      <alignment horizontal="left" vertical="top" wrapText="1"/>
    </xf>
    <xf numFmtId="0" fontId="30" fillId="9" borderId="98" xfId="16" applyFont="1" applyBorder="1" applyAlignment="1">
      <alignment horizontal="left" vertical="center"/>
    </xf>
    <xf numFmtId="4" fontId="30" fillId="9" borderId="98" xfId="13" applyNumberFormat="1" applyFont="1" applyFill="1" applyBorder="1" applyAlignment="1">
      <alignment vertical="center"/>
    </xf>
    <xf numFmtId="0" fontId="32" fillId="9" borderId="98" xfId="10" applyFont="1" applyFill="1" applyBorder="1" applyAlignment="1">
      <alignment horizontal="left" vertical="center" wrapText="1"/>
    </xf>
    <xf numFmtId="4" fontId="32" fillId="9" borderId="98" xfId="13" applyNumberFormat="1" applyFill="1" applyBorder="1" applyAlignment="1">
      <alignment horizontal="left" vertical="center"/>
    </xf>
    <xf numFmtId="4" fontId="32" fillId="9" borderId="98" xfId="13" applyNumberFormat="1" applyFill="1" applyBorder="1" applyAlignment="1">
      <alignment horizontal="left" vertical="center" wrapText="1"/>
    </xf>
    <xf numFmtId="0" fontId="13" fillId="0" borderId="0" xfId="1" applyNumberFormat="1" applyFont="1" applyAlignment="1"/>
    <xf numFmtId="0" fontId="0" fillId="91" borderId="0" xfId="0" applyFill="1"/>
    <xf numFmtId="0" fontId="0" fillId="92" borderId="0" xfId="0" applyFill="1"/>
    <xf numFmtId="0" fontId="0" fillId="93" borderId="0" xfId="0" applyFill="1"/>
    <xf numFmtId="0" fontId="118" fillId="0" borderId="0" xfId="0" applyFont="1" applyAlignment="1">
      <alignment wrapText="1"/>
    </xf>
    <xf numFmtId="0" fontId="118" fillId="0" borderId="26" xfId="0" applyFont="1" applyBorder="1" applyAlignment="1">
      <alignment wrapText="1"/>
    </xf>
    <xf numFmtId="0" fontId="18" fillId="94" borderId="0" xfId="0" applyFont="1" applyFill="1" applyAlignment="1">
      <alignment wrapText="1"/>
    </xf>
    <xf numFmtId="0" fontId="119" fillId="94" borderId="0" xfId="0" applyFont="1" applyFill="1" applyAlignment="1">
      <alignment wrapText="1"/>
    </xf>
    <xf numFmtId="0" fontId="119" fillId="94" borderId="0" xfId="0" applyFont="1" applyFill="1"/>
    <xf numFmtId="9" fontId="13" fillId="0" borderId="0" xfId="0" applyNumberFormat="1" applyFont="1"/>
    <xf numFmtId="49" fontId="119" fillId="94" borderId="0" xfId="0" applyNumberFormat="1" applyFont="1" applyFill="1" applyAlignment="1">
      <alignment wrapText="1"/>
    </xf>
    <xf numFmtId="49" fontId="0" fillId="0" borderId="0" xfId="0" applyNumberFormat="1"/>
    <xf numFmtId="0" fontId="8" fillId="0" borderId="0" xfId="0" applyFont="1"/>
    <xf numFmtId="0" fontId="11" fillId="95" borderId="0" xfId="0" applyFont="1" applyFill="1"/>
    <xf numFmtId="0" fontId="120" fillId="0" borderId="0" xfId="0" applyFont="1" applyAlignment="1">
      <alignment wrapText="1"/>
    </xf>
    <xf numFmtId="0" fontId="7" fillId="0" borderId="0" xfId="0" applyFont="1"/>
    <xf numFmtId="0" fontId="7" fillId="0" borderId="0" xfId="0" applyFont="1" applyAlignment="1">
      <alignment horizontal="left"/>
    </xf>
    <xf numFmtId="0" fontId="6" fillId="0" borderId="0" xfId="0" applyFont="1"/>
    <xf numFmtId="0" fontId="0" fillId="96" borderId="0" xfId="0" applyFill="1"/>
    <xf numFmtId="0" fontId="5" fillId="0" borderId="0" xfId="0" applyFont="1"/>
    <xf numFmtId="0" fontId="0" fillId="97" borderId="0" xfId="0" applyFill="1"/>
    <xf numFmtId="0" fontId="4" fillId="0" borderId="0" xfId="0" applyFont="1"/>
    <xf numFmtId="0" fontId="18" fillId="2" borderId="0" xfId="0" applyFont="1" applyFill="1"/>
    <xf numFmtId="0" fontId="18" fillId="2" borderId="0" xfId="0" applyFont="1" applyFill="1" applyAlignment="1">
      <alignment horizontal="left"/>
    </xf>
    <xf numFmtId="0" fontId="18" fillId="2" borderId="0" xfId="0" applyFont="1" applyFill="1" applyAlignment="1">
      <alignment horizontal="right"/>
    </xf>
    <xf numFmtId="0" fontId="18" fillId="3" borderId="52" xfId="0" applyFont="1" applyFill="1" applyBorder="1"/>
    <xf numFmtId="0" fontId="18" fillId="3" borderId="0" xfId="0" applyFont="1" applyFill="1"/>
    <xf numFmtId="9" fontId="12" fillId="0" borderId="0" xfId="0" applyNumberFormat="1" applyFont="1"/>
    <xf numFmtId="49" fontId="12" fillId="0" borderId="0" xfId="1" applyNumberFormat="1" applyFont="1" applyFill="1" applyBorder="1" applyAlignment="1"/>
    <xf numFmtId="0" fontId="0" fillId="0" borderId="52" xfId="0" applyBorder="1"/>
    <xf numFmtId="9" fontId="12" fillId="0" borderId="0" xfId="1" applyFont="1" applyAlignment="1"/>
    <xf numFmtId="9" fontId="12" fillId="0" borderId="0" xfId="1" applyFont="1" applyFill="1" applyBorder="1" applyAlignment="1"/>
    <xf numFmtId="49" fontId="12" fillId="0" borderId="52" xfId="1" applyNumberFormat="1" applyFont="1" applyFill="1" applyBorder="1" applyAlignment="1"/>
    <xf numFmtId="0" fontId="12"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2" fillId="0" borderId="52" xfId="0" applyNumberFormat="1" applyFont="1" applyBorder="1"/>
    <xf numFmtId="1" fontId="12" fillId="0" borderId="0" xfId="1" applyNumberFormat="1" applyFont="1" applyFill="1" applyBorder="1" applyAlignment="1"/>
    <xf numFmtId="49" fontId="16" fillId="0" borderId="52" xfId="0" applyNumberFormat="1" applyFont="1" applyBorder="1"/>
    <xf numFmtId="164" fontId="0" fillId="0" borderId="0" xfId="0" applyNumberFormat="1"/>
    <xf numFmtId="49" fontId="13" fillId="0" borderId="0" xfId="0" applyNumberFormat="1" applyFont="1"/>
    <xf numFmtId="0" fontId="0" fillId="0" borderId="0" xfId="1" applyNumberFormat="1" applyFont="1" applyFill="1" applyBorder="1" applyAlignment="1"/>
    <xf numFmtId="9" fontId="13" fillId="0" borderId="0" xfId="1" applyFont="1" applyFill="1" applyBorder="1" applyAlignment="1"/>
    <xf numFmtId="0" fontId="10" fillId="0" borderId="52" xfId="0" applyFont="1" applyBorder="1"/>
    <xf numFmtId="9" fontId="12" fillId="0" borderId="0" xfId="1" applyFont="1"/>
    <xf numFmtId="9" fontId="13" fillId="0" borderId="0" xfId="1" applyFont="1"/>
    <xf numFmtId="1" fontId="13" fillId="0" borderId="0" xfId="1" applyNumberFormat="1" applyFont="1" applyAlignment="1"/>
    <xf numFmtId="0" fontId="2"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3" fillId="20" borderId="0" xfId="0" applyFont="1" applyFill="1"/>
    <xf numFmtId="49" fontId="0" fillId="20" borderId="55" xfId="0" applyNumberFormat="1" applyFill="1" applyBorder="1"/>
    <xf numFmtId="0" fontId="0" fillId="102" borderId="0" xfId="0" applyFill="1"/>
    <xf numFmtId="0" fontId="11" fillId="20" borderId="0" xfId="0" applyFont="1" applyFill="1" applyAlignment="1">
      <alignment horizontal="center"/>
    </xf>
    <xf numFmtId="4" fontId="30" fillId="9" borderId="30" xfId="13" applyNumberFormat="1" applyFont="1" applyFill="1" applyBorder="1" applyAlignment="1">
      <alignment horizontal="left" vertical="center" wrapText="1"/>
    </xf>
    <xf numFmtId="4" fontId="30" fillId="9" borderId="40" xfId="13" applyNumberFormat="1" applyFont="1" applyFill="1" applyBorder="1" applyAlignment="1">
      <alignment horizontal="left" vertical="center" wrapText="1"/>
    </xf>
    <xf numFmtId="4" fontId="30" fillId="9" borderId="27" xfId="13" applyNumberFormat="1" applyFont="1" applyFill="1" applyBorder="1" applyAlignment="1">
      <alignment horizontal="center" vertical="center"/>
    </xf>
    <xf numFmtId="4" fontId="30" fillId="9" borderId="28" xfId="13" applyNumberFormat="1" applyFont="1" applyFill="1" applyBorder="1" applyAlignment="1">
      <alignment horizontal="center" vertical="center"/>
    </xf>
    <xf numFmtId="4" fontId="30" fillId="9" borderId="41" xfId="13" applyNumberFormat="1" applyFont="1" applyFill="1" applyBorder="1" applyAlignment="1">
      <alignment horizontal="center" vertical="center"/>
    </xf>
    <xf numFmtId="0" fontId="30" fillId="9" borderId="27" xfId="13" applyFont="1" applyFill="1" applyBorder="1" applyAlignment="1">
      <alignment horizontal="center" vertical="center" wrapText="1"/>
    </xf>
    <xf numFmtId="0" fontId="30" fillId="9" borderId="41" xfId="13" applyFont="1" applyFill="1" applyBorder="1" applyAlignment="1">
      <alignment horizontal="center" vertical="center" wrapText="1"/>
    </xf>
    <xf numFmtId="0" fontId="30" fillId="9" borderId="30" xfId="15" applyFont="1" applyFill="1" applyBorder="1" applyAlignment="1">
      <alignment horizontal="left" vertical="center" wrapText="1"/>
    </xf>
    <xf numFmtId="0" fontId="30" fillId="9" borderId="40" xfId="15" applyFont="1" applyFill="1" applyBorder="1" applyAlignment="1">
      <alignment horizontal="left" vertical="center" wrapText="1"/>
    </xf>
    <xf numFmtId="0" fontId="30" fillId="9" borderId="27" xfId="15" applyFont="1" applyFill="1" applyBorder="1" applyAlignment="1">
      <alignment horizontal="center" vertical="top" wrapText="1"/>
    </xf>
    <xf numFmtId="0" fontId="30" fillId="9" borderId="28" xfId="15" applyFont="1" applyFill="1" applyBorder="1" applyAlignment="1">
      <alignment horizontal="center" vertical="top" wrapText="1"/>
    </xf>
    <xf numFmtId="0" fontId="30" fillId="9" borderId="41" xfId="15" applyFont="1" applyFill="1" applyBorder="1" applyAlignment="1">
      <alignment horizontal="center" vertical="top" wrapText="1"/>
    </xf>
    <xf numFmtId="0" fontId="30" fillId="9" borderId="30" xfId="13" applyFont="1" applyFill="1" applyBorder="1" applyAlignment="1">
      <alignment horizontal="left" vertical="center" wrapText="1"/>
    </xf>
    <xf numFmtId="0" fontId="30" fillId="9" borderId="40" xfId="13" applyFont="1" applyFill="1" applyBorder="1" applyAlignment="1">
      <alignment horizontal="left" vertical="center" wrapText="1"/>
    </xf>
    <xf numFmtId="0" fontId="30" fillId="9" borderId="27" xfId="13" applyFont="1" applyFill="1" applyBorder="1" applyAlignment="1">
      <alignment horizontal="center" vertical="center"/>
    </xf>
    <xf numFmtId="0" fontId="30" fillId="9" borderId="28" xfId="13" applyFont="1" applyFill="1" applyBorder="1" applyAlignment="1">
      <alignment horizontal="center" vertical="center"/>
    </xf>
    <xf numFmtId="0" fontId="30" fillId="9" borderId="41" xfId="13" applyFont="1" applyFill="1" applyBorder="1" applyAlignment="1">
      <alignment horizontal="center" vertical="center"/>
    </xf>
    <xf numFmtId="0" fontId="27" fillId="8" borderId="0" xfId="7" applyFill="1" applyAlignment="1">
      <alignment horizontal="left" vertical="center"/>
    </xf>
    <xf numFmtId="0" fontId="27" fillId="17" borderId="0" xfId="7" applyFill="1" applyAlignment="1">
      <alignment horizontal="left" vertical="center"/>
    </xf>
    <xf numFmtId="0" fontId="30" fillId="8" borderId="28" xfId="3" applyFont="1" applyFill="1" applyBorder="1" applyAlignment="1">
      <alignment horizontal="center" vertical="center" wrapText="1"/>
    </xf>
    <xf numFmtId="0" fontId="30" fillId="8" borderId="41" xfId="3" applyFont="1" applyFill="1" applyBorder="1" applyAlignment="1">
      <alignment horizontal="center" vertical="center" wrapText="1"/>
    </xf>
    <xf numFmtId="0" fontId="27" fillId="8" borderId="0" xfId="7" applyFill="1" applyAlignment="1">
      <alignment horizontal="left"/>
    </xf>
    <xf numFmtId="0" fontId="30" fillId="8" borderId="28" xfId="3" applyFont="1" applyFill="1" applyBorder="1" applyAlignment="1">
      <alignment horizontal="center" vertical="center"/>
    </xf>
    <xf numFmtId="0" fontId="30" fillId="8" borderId="41" xfId="3" applyFont="1" applyFill="1" applyBorder="1" applyAlignment="1">
      <alignment horizontal="center" vertical="center"/>
    </xf>
    <xf numFmtId="0" fontId="30" fillId="14" borderId="27" xfId="13" applyFont="1" applyFill="1" applyBorder="1" applyAlignment="1">
      <alignment horizontal="center" vertical="center"/>
    </xf>
    <xf numFmtId="0" fontId="30" fillId="14" borderId="41" xfId="13" applyFont="1" applyFill="1" applyBorder="1" applyAlignment="1">
      <alignment horizontal="center" vertical="center"/>
    </xf>
    <xf numFmtId="0" fontId="30" fillId="9" borderId="30" xfId="9" applyNumberFormat="1" applyFill="1" applyBorder="1" applyAlignment="1">
      <alignment horizontal="left" vertical="top"/>
    </xf>
    <xf numFmtId="0" fontId="30" fillId="9" borderId="40" xfId="9" applyNumberFormat="1" applyFill="1" applyBorder="1" applyAlignment="1">
      <alignment horizontal="left" vertical="top"/>
    </xf>
    <xf numFmtId="0" fontId="30" fillId="9" borderId="27" xfId="9" applyNumberFormat="1" applyFill="1" applyBorder="1" applyAlignment="1">
      <alignment horizontal="center" vertical="center"/>
    </xf>
    <xf numFmtId="0" fontId="30" fillId="9" borderId="28" xfId="9" applyNumberFormat="1" applyFill="1" applyBorder="1" applyAlignment="1">
      <alignment horizontal="center" vertical="center"/>
    </xf>
    <xf numFmtId="0" fontId="30" fillId="9" borderId="41" xfId="9" applyNumberFormat="1" applyFill="1" applyBorder="1" applyAlignment="1">
      <alignment horizontal="center" vertical="center"/>
    </xf>
    <xf numFmtId="0" fontId="27" fillId="8" borderId="23" xfId="7" applyFill="1" applyBorder="1" applyAlignment="1">
      <alignment horizontal="left"/>
    </xf>
    <xf numFmtId="0" fontId="27" fillId="8" borderId="24" xfId="7" applyFill="1" applyBorder="1" applyAlignment="1">
      <alignment horizontal="left"/>
    </xf>
    <xf numFmtId="0" fontId="30" fillId="14" borderId="30" xfId="13" applyFont="1" applyFill="1" applyBorder="1" applyAlignment="1">
      <alignment horizontal="left" vertical="top"/>
    </xf>
    <xf numFmtId="0" fontId="30" fillId="14" borderId="34" xfId="13" applyFont="1" applyFill="1" applyBorder="1" applyAlignment="1">
      <alignment horizontal="left" vertical="top"/>
    </xf>
    <xf numFmtId="0" fontId="30" fillId="14" borderId="40" xfId="13" applyFont="1" applyFill="1" applyBorder="1" applyAlignment="1">
      <alignment horizontal="left" vertical="top"/>
    </xf>
    <xf numFmtId="0" fontId="30" fillId="14" borderId="31" xfId="13" applyFont="1" applyFill="1" applyBorder="1" applyAlignment="1">
      <alignment horizontal="center" vertical="center"/>
    </xf>
    <xf numFmtId="0" fontId="30" fillId="8" borderId="32" xfId="3" applyFont="1" applyFill="1" applyBorder="1" applyAlignment="1">
      <alignment horizontal="center" vertical="center"/>
    </xf>
    <xf numFmtId="0" fontId="30" fillId="14" borderId="33" xfId="13" applyFont="1" applyFill="1" applyBorder="1" applyAlignment="1">
      <alignment horizontal="center" vertical="center"/>
    </xf>
    <xf numFmtId="0" fontId="30" fillId="14" borderId="32" xfId="13" applyFont="1" applyFill="1" applyBorder="1" applyAlignment="1">
      <alignment horizontal="center" vertical="center"/>
    </xf>
    <xf numFmtId="0" fontId="30" fillId="8" borderId="33" xfId="3" applyFont="1" applyFill="1" applyBorder="1" applyAlignment="1">
      <alignment horizontal="center" vertical="center"/>
    </xf>
    <xf numFmtId="0" fontId="30" fillId="14" borderId="35" xfId="13" applyFont="1" applyFill="1" applyBorder="1" applyAlignment="1">
      <alignment horizontal="center" vertical="center"/>
    </xf>
    <xf numFmtId="0" fontId="30" fillId="14" borderId="36" xfId="13" applyFont="1" applyFill="1" applyBorder="1" applyAlignment="1">
      <alignment horizontal="center" vertical="center"/>
    </xf>
    <xf numFmtId="0" fontId="30" fillId="14" borderId="37" xfId="13" applyFont="1" applyFill="1" applyBorder="1" applyAlignment="1">
      <alignment horizontal="center" vertical="center"/>
    </xf>
    <xf numFmtId="0" fontId="30" fillId="14" borderId="38" xfId="13" applyFont="1" applyFill="1" applyBorder="1" applyAlignment="1">
      <alignment horizontal="center" vertical="center"/>
    </xf>
    <xf numFmtId="0" fontId="30" fillId="14" borderId="30" xfId="13" applyFont="1" applyFill="1" applyBorder="1" applyAlignment="1">
      <alignment horizontal="center" vertical="center"/>
    </xf>
    <xf numFmtId="0" fontId="30" fillId="14" borderId="39" xfId="13" applyFont="1" applyFill="1" applyBorder="1" applyAlignment="1">
      <alignment horizontal="center" vertical="center"/>
    </xf>
    <xf numFmtId="0" fontId="30" fillId="8" borderId="39" xfId="3" applyFont="1" applyFill="1" applyBorder="1" applyAlignment="1">
      <alignment horizontal="center" vertical="center"/>
    </xf>
    <xf numFmtId="0" fontId="11" fillId="39" borderId="0" xfId="0" applyFont="1" applyFill="1" applyAlignment="1">
      <alignment horizontal="center"/>
    </xf>
    <xf numFmtId="0" fontId="22" fillId="6" borderId="5" xfId="0" applyFont="1" applyFill="1" applyBorder="1" applyAlignment="1">
      <alignment horizontal="left" wrapText="1"/>
    </xf>
    <xf numFmtId="0" fontId="22" fillId="6" borderId="6" xfId="0" applyFont="1" applyFill="1" applyBorder="1" applyAlignment="1">
      <alignment horizontal="left" wrapText="1"/>
    </xf>
    <xf numFmtId="0" fontId="22" fillId="6" borderId="7" xfId="0" applyFont="1" applyFill="1" applyBorder="1" applyAlignment="1">
      <alignment horizontal="left" wrapText="1"/>
    </xf>
    <xf numFmtId="0" fontId="11" fillId="4" borderId="0" xfId="0" applyFont="1" applyFill="1" applyAlignment="1">
      <alignment horizontal="left"/>
    </xf>
    <xf numFmtId="0" fontId="0" fillId="5" borderId="0" xfId="0" applyFill="1" applyAlignment="1">
      <alignment horizontal="left"/>
    </xf>
  </cellXfs>
  <cellStyles count="3478">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3477" xr:uid="{65BA18A9-7F7C-4591-B337-98DCC574C47E}"/>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3">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C01B00"/>
      <color rgb="FF1C9099"/>
      <color rgb="FF808080"/>
      <color rgb="FFFFFF99"/>
      <color rgb="FF006699"/>
      <color rgb="FF0099CC"/>
      <color rgb="FFE5FFCC"/>
      <color rgb="FFB49F00"/>
      <color rgb="FFB49600"/>
      <color rgb="FFC0A9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2" dT="2020-08-19T00:06:43.00" personId="{811026A2-74EF-4287-974D-D90683F22217}" id="{19777683-0E7F-4DAF-955F-A7EBAC7AAEEA}">
    <text>Leave this cell blank.</text>
  </threadedComment>
  <threadedComment ref="E43" dT="2020-08-19T00:06:43.00" personId="{811026A2-74EF-4287-974D-D90683F22217}" id="{A2328F4B-C3F9-4761-BF76-1D4F4D6A14B6}">
    <text>Leave this cell blank.</text>
  </threadedComment>
  <threadedComment ref="I50" dT="2021-05-24T22:03:23.71" personId="{811026A2-74EF-4287-974D-D90683F22217}" id="{E2106FC3-386C-4714-B306-9BA0FD425274}">
    <text>Unit varies based on currency in this EPS region</text>
  </threadedComment>
  <threadedComment ref="I98" dT="2021-05-24T22:03:35.61" personId="{811026A2-74EF-4287-974D-D90683F22217}" id="{E8911680-E731-4D67-9690-17976D3FED66}">
    <text>Unit varies based on currency in this EPS region</text>
  </threadedComment>
  <threadedComment ref="D100" dT="2020-08-19T00:06:43.00" personId="{811026A2-74EF-4287-974D-D90683F22217}" id="{5B177B48-17FC-4889-93EE-8CEBBC9D67A1}">
    <text>Leave this cell blank.</text>
  </threadedComment>
  <threadedComment ref="D101" dT="2020-08-19T00:06:43.00" personId="{811026A2-74EF-4287-974D-D90683F22217}" id="{FC0E8780-2055-48EE-B42B-F31936B1D4FF}">
    <text>Leave this cell blank.</text>
  </threadedComment>
  <threadedComment ref="D102" dT="2020-08-19T00:06:43.00" personId="{811026A2-74EF-4287-974D-D90683F22217}" id="{9E6238C4-2B41-4F84-9F69-94DEF5E3EB8C}">
    <text>Leave this cell blank.</text>
  </threadedComment>
  <threadedComment ref="E102" dT="2020-08-19T00:06:43.00" personId="{811026A2-74EF-4287-974D-D90683F22217}" id="{6E9F8D40-752E-4116-9D9F-F74F76285640}">
    <text>Leave this cell blank.</text>
  </threadedComment>
  <threadedComment ref="D106" dT="2020-08-19T00:06:43.00" personId="{811026A2-74EF-4287-974D-D90683F22217}" id="{F601AB12-684E-4E95-8C1E-B144486F847D}">
    <text>Leave this cell blank.</text>
  </threadedComment>
  <threadedComment ref="E106" dT="2020-08-19T00:06:43.00" personId="{811026A2-74EF-4287-974D-D90683F22217}" id="{A645F5AA-7A90-4A35-968A-CE10D0FAB4B0}">
    <text>Leave this cell blank.</text>
  </threadedComment>
  <threadedComment ref="D107" dT="2020-08-19T00:06:43.00" personId="{811026A2-74EF-4287-974D-D90683F22217}" id="{746FF03D-5804-4E4E-B458-37BB59B9E142}">
    <text>Leave this cell blank.</text>
  </threadedComment>
  <threadedComment ref="E107" dT="2020-08-19T00:06:43.00" personId="{811026A2-74EF-4287-974D-D90683F22217}" id="{9EC6115E-EDF0-4A53-BA39-6E38927B0C70}">
    <text>Leave this cell blank.</text>
  </threadedComment>
  <threadedComment ref="D108" dT="2020-08-19T00:06:43.00" personId="{811026A2-74EF-4287-974D-D90683F22217}" id="{AB2AEDA0-791A-4901-BF44-CCC69230B04C}">
    <text>Leave this cell blank.</text>
  </threadedComment>
  <threadedComment ref="E108" dT="2020-08-19T00:06:43.00" personId="{811026A2-74EF-4287-974D-D90683F22217}" id="{C2983161-1E33-4DB9-8522-CBCD17E9BF44}">
    <text>Leave this cell blank.</text>
  </threadedComment>
  <threadedComment ref="B109" dT="2021-05-24T22:05:02.77" personId="{811026A2-74EF-4287-974D-D90683F22217}" id="{C12E46EA-3F96-434D-AD07-C9DAE30A70F4}">
    <text>Several Vensim variables are grouped under the same policy lever in the web app for this policy.</text>
  </threadedComment>
  <threadedComment ref="B116" dT="2021-05-24T22:19:40.61" personId="{811026A2-74EF-4287-974D-D90683F22217}" id="{A29A373E-8B2B-4B45-BF1E-AC6A2B5F3C17}">
    <text>Several Vensim variables are grouped under the same policy lever in the web app for this policy.</text>
  </threadedComment>
  <threadedComment ref="D121" dT="2020-08-19T00:06:43.00" personId="{811026A2-74EF-4287-974D-D90683F22217}" id="{4879F214-E99D-4D42-8C39-70789BBBC99D}">
    <text>Leave this cell blank.</text>
  </threadedComment>
  <threadedComment ref="D122" dT="2020-08-19T00:06:43.00" personId="{811026A2-74EF-4287-974D-D90683F22217}" id="{29C92E86-4989-4367-A9C0-46D156A7CEBB}">
    <text>Leave this cell blank.</text>
  </threadedComment>
  <threadedComment ref="D123" dT="2020-08-19T00:06:43.00" personId="{811026A2-74EF-4287-974D-D90683F22217}" id="{8C94AB36-0C9D-4D5F-A64A-5E1836200BD4}">
    <text>Leave this cell blank.</text>
  </threadedComment>
  <threadedComment ref="D125" dT="2020-08-19T00:06:43.00" personId="{811026A2-74EF-4287-974D-D90683F22217}" id="{0785BC27-69F5-4B43-8886-6AB6B3A1C38C}">
    <text>Leave this cell blank.</text>
  </threadedComment>
  <threadedComment ref="D126" dT="2020-08-19T00:06:43.00" personId="{811026A2-74EF-4287-974D-D90683F22217}" id="{4E6A3C34-D015-4798-8B15-C2C63B01F6C3}">
    <text>Leave this cell blank.</text>
  </threadedComment>
  <threadedComment ref="D127" dT="2020-08-19T00:06:43.00" personId="{811026A2-74EF-4287-974D-D90683F22217}" id="{7355F6F6-D3AD-4011-944E-FCE1A44D743D}">
    <text>Leave this cell blank.</text>
  </threadedComment>
  <threadedComment ref="D128" dT="2020-08-19T00:06:43.00" personId="{811026A2-74EF-4287-974D-D90683F22217}" id="{52DDC055-DFE6-4C4D-97FC-B38B71C63DF3}">
    <text>Leave this cell blank.</text>
  </threadedComment>
  <threadedComment ref="D132" dT="2020-08-19T00:06:43.00" personId="{811026A2-74EF-4287-974D-D90683F22217}" id="{0EFD8687-3DDE-4CBD-AEA3-EE622A1F5ED4}">
    <text>Leave this cell blank.</text>
  </threadedComment>
  <threadedComment ref="D133" dT="2020-08-19T00:06:43.00" personId="{811026A2-74EF-4287-974D-D90683F22217}" id="{4F677542-9574-41F5-9B11-3E8FA1978897}">
    <text>Leave this cell blank.</text>
  </threadedComment>
  <threadedComment ref="D134" dT="2020-08-19T00:06:43.00" personId="{811026A2-74EF-4287-974D-D90683F22217}" id="{C6EC601F-FF77-423D-9BE3-C8F28EB3F9D6}">
    <text>Leave this cell blank.</text>
  </threadedComment>
  <threadedComment ref="D135" dT="2020-08-19T00:06:43.00" personId="{811026A2-74EF-4287-974D-D90683F22217}" id="{A5E5F926-8C26-4331-A7DC-EFA14653951A}">
    <text>Leave this cell blank.</text>
  </threadedComment>
  <threadedComment ref="E135"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lazard.com/media/451905/lazards-levelized-cost-of-energy-version-150-vf.pdf" TargetMode="External"/><Relationship Id="rId7" Type="http://schemas.microsoft.com/office/2017/10/relationships/threadedComment" Target="../threadedComments/threadedComment1.xml"/><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openxmlformats.org/officeDocument/2006/relationships/comments" Target="../comments1.xml"/><Relationship Id="rId5" Type="http://schemas.openxmlformats.org/officeDocument/2006/relationships/vmlDrawing" Target="../drawings/vmlDrawing1.vml"/><Relationship Id="rId4"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B17" sqref="B17"/>
    </sheetView>
  </sheetViews>
  <sheetFormatPr defaultColWidth="8.85546875" defaultRowHeight="15" x14ac:dyDescent="0.25"/>
  <cols>
    <col min="1" max="1" width="28.42578125" customWidth="1"/>
    <col min="2" max="2" width="24.42578125" customWidth="1"/>
  </cols>
  <sheetData>
    <row r="1" spans="1:2" x14ac:dyDescent="0.25">
      <c r="A1" s="9" t="s">
        <v>97</v>
      </c>
    </row>
    <row r="3" spans="1:2" x14ac:dyDescent="0.25">
      <c r="A3" t="s">
        <v>98</v>
      </c>
    </row>
    <row r="4" spans="1:2" x14ac:dyDescent="0.25">
      <c r="A4" t="s">
        <v>131</v>
      </c>
    </row>
    <row r="5" spans="1:2" x14ac:dyDescent="0.25">
      <c r="A5" t="s">
        <v>102</v>
      </c>
    </row>
    <row r="6" spans="1:2" x14ac:dyDescent="0.25">
      <c r="A6" t="s">
        <v>99</v>
      </c>
    </row>
    <row r="8" spans="1:2" x14ac:dyDescent="0.25">
      <c r="A8" t="s">
        <v>100</v>
      </c>
    </row>
    <row r="9" spans="1:2" x14ac:dyDescent="0.25">
      <c r="A9" t="s">
        <v>101</v>
      </c>
    </row>
    <row r="10" spans="1:2" x14ac:dyDescent="0.25">
      <c r="A10" s="41" t="s">
        <v>2733</v>
      </c>
    </row>
    <row r="11" spans="1:2" x14ac:dyDescent="0.25">
      <c r="A11" s="41"/>
    </row>
    <row r="12" spans="1:2" x14ac:dyDescent="0.25">
      <c r="A12" t="s">
        <v>103</v>
      </c>
    </row>
    <row r="13" spans="1:2" x14ac:dyDescent="0.25">
      <c r="A13" t="s">
        <v>104</v>
      </c>
    </row>
    <row r="14" spans="1:2" x14ac:dyDescent="0.25">
      <c r="A14" t="s">
        <v>105</v>
      </c>
    </row>
    <row r="16" spans="1:2" x14ac:dyDescent="0.25">
      <c r="A16" s="42" t="s">
        <v>2819</v>
      </c>
      <c r="B16" s="159"/>
    </row>
    <row r="17" spans="1:3" x14ac:dyDescent="0.25">
      <c r="A17" t="s">
        <v>2802</v>
      </c>
      <c r="B17" s="20">
        <f>MAX(PolicyLevers!H:H)</f>
        <v>3268</v>
      </c>
    </row>
    <row r="18" spans="1:3" x14ac:dyDescent="0.25">
      <c r="A18" t="s">
        <v>2818</v>
      </c>
      <c r="B18" s="20" t="str" cm="1">
        <f t="array" ref="B18">IF(MIN(IF(COUNTIF(PolicyLevers!$H$2:$H$3269,PolicyLevers!$H$2:$H$3269)&gt;1,PolicyLevers!$H$2:$H$3269, ""))=0,"No duplicate ID numbers",MIN(IF(COUNTIF(PolicyLevers!$H$2:$H$3269,PolicyLevers!$H$2:$H$3269)&gt;1,PolicyLevers!$H$2:$H$3269, "")))</f>
        <v>No duplicate ID numbers</v>
      </c>
    </row>
    <row r="19" spans="1:3" ht="30" x14ac:dyDescent="0.25">
      <c r="A19" s="1" t="s">
        <v>2940</v>
      </c>
      <c r="B19" s="20" t="str" cm="1">
        <f t="array" ref="B19">IF(MIN(IF((NOT(ISNUMBER(PolicyLevers!$H$2:$H$3269)))*(ISTEXT(PolicyLevers!$I$2:$I$3269)),ROW(PolicyLevers!$H$2:$H$3269)))=0,"No missing ID numbers",MIN(IF((NOT(ISNUMBER(PolicyLevers!$H$2:$H$3269)))*(ISTEXT(PolicyLevers!$I$2:$I$3269)),ROW(PolicyLevers!$H$2:$H$3269))))</f>
        <v>No missing ID numbers</v>
      </c>
    </row>
    <row r="21" spans="1:3" x14ac:dyDescent="0.25">
      <c r="A21" s="42" t="s">
        <v>3172</v>
      </c>
      <c r="B21" s="159"/>
    </row>
    <row r="22" spans="1:3" x14ac:dyDescent="0.25">
      <c r="A22" t="s">
        <v>3166</v>
      </c>
    </row>
    <row r="23" spans="1:3" x14ac:dyDescent="0.25">
      <c r="A23" t="s">
        <v>3167</v>
      </c>
    </row>
    <row r="24" spans="1:3" x14ac:dyDescent="0.25">
      <c r="A24" t="s">
        <v>3168</v>
      </c>
    </row>
    <row r="25" spans="1:3" x14ac:dyDescent="0.25">
      <c r="A25" t="s">
        <v>3169</v>
      </c>
    </row>
    <row r="27" spans="1:3" x14ac:dyDescent="0.25">
      <c r="A27" s="42" t="s">
        <v>3170</v>
      </c>
      <c r="B27" s="159"/>
      <c r="C27" s="159"/>
    </row>
    <row r="28" spans="1:3" x14ac:dyDescent="0.25">
      <c r="A28" t="s">
        <v>2812</v>
      </c>
    </row>
    <row r="29" spans="1:3" x14ac:dyDescent="0.25">
      <c r="A29" t="s">
        <v>2798</v>
      </c>
    </row>
    <row r="30" spans="1:3" x14ac:dyDescent="0.25">
      <c r="A30" t="s">
        <v>2799</v>
      </c>
    </row>
    <row r="31" spans="1:3" x14ac:dyDescent="0.25">
      <c r="A31" t="s">
        <v>2800</v>
      </c>
    </row>
    <row r="32" spans="1:3" x14ac:dyDescent="0.25">
      <c r="A32" t="s">
        <v>2801</v>
      </c>
    </row>
    <row r="34" spans="1:2" x14ac:dyDescent="0.25">
      <c r="A34" t="s">
        <v>2813</v>
      </c>
    </row>
    <row r="35" spans="1:2" x14ac:dyDescent="0.25">
      <c r="A35" t="s">
        <v>2796</v>
      </c>
    </row>
    <row r="36" spans="1:2" x14ac:dyDescent="0.25">
      <c r="A36" t="s">
        <v>2797</v>
      </c>
    </row>
    <row r="38" spans="1:2" x14ac:dyDescent="0.25">
      <c r="A38" t="s">
        <v>2814</v>
      </c>
    </row>
    <row r="39" spans="1:2" x14ac:dyDescent="0.25">
      <c r="A39" t="s">
        <v>2803</v>
      </c>
    </row>
    <row r="40" spans="1:2" x14ac:dyDescent="0.25">
      <c r="A40" t="s">
        <v>2804</v>
      </c>
    </row>
    <row r="42" spans="1:2" x14ac:dyDescent="0.25">
      <c r="A42" t="s">
        <v>2815</v>
      </c>
    </row>
    <row r="43" spans="1:2" x14ac:dyDescent="0.25">
      <c r="A43" t="s">
        <v>2805</v>
      </c>
    </row>
    <row r="44" spans="1:2" x14ac:dyDescent="0.25">
      <c r="A44" t="s">
        <v>2806</v>
      </c>
    </row>
    <row r="46" spans="1:2" x14ac:dyDescent="0.25">
      <c r="A46" s="42" t="s">
        <v>3171</v>
      </c>
      <c r="B46" s="159"/>
    </row>
    <row r="47" spans="1:2" x14ac:dyDescent="0.25">
      <c r="A47" t="s">
        <v>2807</v>
      </c>
    </row>
    <row r="48" spans="1:2" x14ac:dyDescent="0.25">
      <c r="A48" t="s">
        <v>2808</v>
      </c>
    </row>
    <row r="50" spans="1:1" x14ac:dyDescent="0.25">
      <c r="A50" t="s">
        <v>2809</v>
      </c>
    </row>
    <row r="51" spans="1:1" x14ac:dyDescent="0.25">
      <c r="A51" t="s">
        <v>2816</v>
      </c>
    </row>
    <row r="52" spans="1:1" x14ac:dyDescent="0.25">
      <c r="A52" t="s">
        <v>2810</v>
      </c>
    </row>
    <row r="53" spans="1:1" x14ac:dyDescent="0.25">
      <c r="A53" t="s">
        <v>2811</v>
      </c>
    </row>
  </sheetData>
  <conditionalFormatting sqref="B18">
    <cfRule type="containsText" dxfId="12" priority="3" stopIfTrue="1" operator="containsText" text="No duplicate ID numbers">
      <formula>NOT(ISERROR(SEARCH("No duplicate ID numbers",B18)))</formula>
    </cfRule>
    <cfRule type="cellIs" dxfId="11" priority="4" operator="greaterThan">
      <formula>0</formula>
    </cfRule>
  </conditionalFormatting>
  <conditionalFormatting sqref="B19">
    <cfRule type="containsText" dxfId="10" priority="1" stopIfTrue="1" operator="containsText" text="No missing ID numbers">
      <formula>NOT(ISERROR(SEARCH("No missing ID numbers",B19)))</formula>
    </cfRule>
    <cfRule type="cellIs" dxfId="9"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35"/>
  <sheetViews>
    <sheetView zoomScale="70" zoomScaleNormal="70" workbookViewId="0">
      <selection activeCell="J14" sqref="A12:J14"/>
    </sheetView>
  </sheetViews>
  <sheetFormatPr defaultColWidth="8.85546875" defaultRowHeight="15" x14ac:dyDescent="0.25"/>
  <cols>
    <col min="1" max="1" width="20.140625" customWidth="1"/>
    <col min="2" max="2" width="41.28515625" customWidth="1"/>
    <col min="3" max="5" width="20.140625" customWidth="1"/>
    <col min="6" max="8" width="10.140625" customWidth="1"/>
    <col min="9" max="9" width="20.140625" customWidth="1"/>
    <col min="10" max="10" width="153.42578125" customWidth="1"/>
    <col min="11" max="12" width="20.140625" customWidth="1"/>
    <col min="13" max="13" width="129.42578125" style="388" customWidth="1"/>
    <col min="14" max="14" width="67.42578125" customWidth="1"/>
  </cols>
  <sheetData>
    <row r="1" spans="1:14" x14ac:dyDescent="0.25">
      <c r="A1" s="9" t="s">
        <v>3147</v>
      </c>
      <c r="M1"/>
    </row>
    <row r="2" spans="1:14" x14ac:dyDescent="0.25">
      <c r="A2" s="16" t="s">
        <v>3148</v>
      </c>
      <c r="M2"/>
    </row>
    <row r="3" spans="1:14" x14ac:dyDescent="0.25">
      <c r="A3" s="381" t="s">
        <v>3</v>
      </c>
      <c r="B3" s="381" t="s">
        <v>0</v>
      </c>
      <c r="C3" s="381" t="s">
        <v>1</v>
      </c>
      <c r="D3" s="382" t="s">
        <v>328</v>
      </c>
      <c r="E3" s="381" t="s">
        <v>2245</v>
      </c>
      <c r="F3" s="383" t="s">
        <v>65</v>
      </c>
      <c r="G3" s="383" t="s">
        <v>66</v>
      </c>
      <c r="H3" s="383" t="s">
        <v>77</v>
      </c>
      <c r="I3" s="381" t="s">
        <v>25</v>
      </c>
      <c r="J3" s="381" t="s">
        <v>2</v>
      </c>
      <c r="K3" s="381" t="s">
        <v>425</v>
      </c>
      <c r="L3" s="381" t="s">
        <v>183</v>
      </c>
      <c r="M3" s="384" t="s">
        <v>138</v>
      </c>
      <c r="N3" s="385" t="s">
        <v>139</v>
      </c>
    </row>
    <row r="4" spans="1:14" x14ac:dyDescent="0.25">
      <c r="A4" s="317" t="s">
        <v>4</v>
      </c>
      <c r="B4" s="317" t="s">
        <v>2365</v>
      </c>
      <c r="C4" t="s">
        <v>2360</v>
      </c>
      <c r="D4" s="317" t="s">
        <v>2359</v>
      </c>
      <c r="E4" s="317" t="s">
        <v>2361</v>
      </c>
      <c r="F4" s="386">
        <v>0</v>
      </c>
      <c r="G4" s="386">
        <v>1</v>
      </c>
      <c r="H4" s="386">
        <v>0.02</v>
      </c>
      <c r="I4" s="317" t="s">
        <v>2362</v>
      </c>
      <c r="J4" s="370" t="s">
        <v>3409</v>
      </c>
      <c r="K4" s="387" t="s">
        <v>2364</v>
      </c>
      <c r="L4" s="317" t="s">
        <v>2363</v>
      </c>
    </row>
    <row r="5" spans="1:14" x14ac:dyDescent="0.25">
      <c r="A5" s="317" t="s">
        <v>4</v>
      </c>
      <c r="B5" s="317" t="s">
        <v>2428</v>
      </c>
      <c r="C5" t="s">
        <v>3417</v>
      </c>
      <c r="D5" s="317" t="s">
        <v>2429</v>
      </c>
      <c r="E5" s="317" t="s">
        <v>2430</v>
      </c>
      <c r="F5" s="389">
        <v>-1</v>
      </c>
      <c r="G5" s="389">
        <v>3</v>
      </c>
      <c r="H5" s="389">
        <v>0.1</v>
      </c>
      <c r="I5" s="317" t="s">
        <v>2845</v>
      </c>
      <c r="J5" s="314" t="s">
        <v>3851</v>
      </c>
      <c r="K5" s="317"/>
      <c r="L5" s="317" t="s">
        <v>2665</v>
      </c>
      <c r="M5" s="388" t="s">
        <v>3164</v>
      </c>
    </row>
    <row r="6" spans="1:14" x14ac:dyDescent="0.25">
      <c r="A6" s="317" t="s">
        <v>4</v>
      </c>
      <c r="B6" s="317" t="s">
        <v>3414</v>
      </c>
      <c r="C6" t="s">
        <v>3415</v>
      </c>
      <c r="D6" s="317" t="s">
        <v>2432</v>
      </c>
      <c r="E6" t="s">
        <v>3418</v>
      </c>
      <c r="F6" s="390">
        <v>0</v>
      </c>
      <c r="G6" s="390">
        <v>1</v>
      </c>
      <c r="H6" s="390">
        <v>0.02</v>
      </c>
      <c r="I6" s="370" t="s">
        <v>2427</v>
      </c>
      <c r="J6" s="370" t="s">
        <v>3416</v>
      </c>
      <c r="K6" s="387"/>
      <c r="L6" s="387" t="s">
        <v>2666</v>
      </c>
      <c r="M6" s="391" t="s">
        <v>2431</v>
      </c>
    </row>
    <row r="7" spans="1:14" x14ac:dyDescent="0.25">
      <c r="A7" s="317" t="s">
        <v>4</v>
      </c>
      <c r="B7" s="317" t="s">
        <v>3392</v>
      </c>
      <c r="C7" t="s">
        <v>3394</v>
      </c>
      <c r="D7" s="317" t="s">
        <v>3396</v>
      </c>
      <c r="E7" t="s">
        <v>3397</v>
      </c>
      <c r="F7" s="392">
        <v>-45000</v>
      </c>
      <c r="G7" s="392">
        <v>50000</v>
      </c>
      <c r="H7" s="392">
        <v>100</v>
      </c>
      <c r="I7" s="392" t="s">
        <v>3399</v>
      </c>
      <c r="J7" s="393" t="s">
        <v>3852</v>
      </c>
      <c r="K7" s="387" t="s">
        <v>444</v>
      </c>
      <c r="L7" s="387" t="s">
        <v>445</v>
      </c>
      <c r="M7" s="391" t="s">
        <v>446</v>
      </c>
    </row>
    <row r="8" spans="1:14" x14ac:dyDescent="0.25">
      <c r="A8" s="317" t="s">
        <v>4</v>
      </c>
      <c r="B8" s="317" t="s">
        <v>3393</v>
      </c>
      <c r="C8" t="s">
        <v>3395</v>
      </c>
      <c r="D8" s="317" t="s">
        <v>3396</v>
      </c>
      <c r="E8" t="s">
        <v>3398</v>
      </c>
      <c r="F8" s="392">
        <v>-45000</v>
      </c>
      <c r="G8" s="392">
        <v>50000</v>
      </c>
      <c r="H8" s="392">
        <v>100</v>
      </c>
      <c r="I8" s="392" t="s">
        <v>3399</v>
      </c>
      <c r="J8" s="393" t="s">
        <v>3853</v>
      </c>
      <c r="K8" s="387" t="s">
        <v>444</v>
      </c>
      <c r="L8" s="387" t="s">
        <v>445</v>
      </c>
      <c r="M8" s="391"/>
    </row>
    <row r="9" spans="1:14" x14ac:dyDescent="0.25">
      <c r="A9" t="s">
        <v>4</v>
      </c>
      <c r="B9" t="s">
        <v>11</v>
      </c>
      <c r="C9" t="s">
        <v>106</v>
      </c>
      <c r="D9" s="20" t="s">
        <v>11</v>
      </c>
      <c r="E9" t="s">
        <v>2280</v>
      </c>
      <c r="F9" s="394">
        <v>0</v>
      </c>
      <c r="G9" s="394">
        <v>1</v>
      </c>
      <c r="H9" s="13">
        <v>0.02</v>
      </c>
      <c r="I9" s="370" t="s">
        <v>426</v>
      </c>
      <c r="J9" s="370" t="s">
        <v>3245</v>
      </c>
      <c r="K9" s="370" t="s">
        <v>184</v>
      </c>
      <c r="L9" s="314" t="s">
        <v>185</v>
      </c>
      <c r="M9" s="395" t="s">
        <v>140</v>
      </c>
      <c r="N9" s="370" t="s">
        <v>166</v>
      </c>
    </row>
    <row r="10" spans="1:14" x14ac:dyDescent="0.25">
      <c r="A10" t="s">
        <v>4</v>
      </c>
      <c r="B10" t="s">
        <v>5</v>
      </c>
      <c r="C10" t="s">
        <v>283</v>
      </c>
      <c r="D10" s="20" t="s">
        <v>329</v>
      </c>
      <c r="E10" t="s">
        <v>2279</v>
      </c>
      <c r="F10" s="394">
        <v>-0.25</v>
      </c>
      <c r="G10" s="394">
        <f>ROUND(MaxBoundCalculations!B88,1)</f>
        <v>1</v>
      </c>
      <c r="H10" s="394">
        <v>0.01</v>
      </c>
      <c r="I10" s="370" t="s">
        <v>3746</v>
      </c>
      <c r="J10" s="370" t="s">
        <v>3748</v>
      </c>
      <c r="K10" s="370" t="s">
        <v>186</v>
      </c>
      <c r="L10" s="314" t="s">
        <v>187</v>
      </c>
      <c r="M10" s="395" t="s">
        <v>3150</v>
      </c>
      <c r="N10" s="370" t="s">
        <v>3151</v>
      </c>
    </row>
    <row r="11" spans="1:14" x14ac:dyDescent="0.25">
      <c r="A11" s="317" t="s">
        <v>4</v>
      </c>
      <c r="B11" s="317" t="s">
        <v>449</v>
      </c>
      <c r="C11" t="s">
        <v>450</v>
      </c>
      <c r="D11" s="317" t="s">
        <v>449</v>
      </c>
      <c r="E11" t="s">
        <v>2278</v>
      </c>
      <c r="F11" s="386">
        <v>0</v>
      </c>
      <c r="G11" s="386">
        <v>1</v>
      </c>
      <c r="H11" s="386">
        <v>0.01</v>
      </c>
      <c r="I11" s="314" t="s">
        <v>451</v>
      </c>
      <c r="J11" s="370" t="s">
        <v>3608</v>
      </c>
      <c r="K11" s="370" t="s">
        <v>452</v>
      </c>
      <c r="L11" s="314" t="s">
        <v>453</v>
      </c>
      <c r="M11" s="396" t="s">
        <v>454</v>
      </c>
    </row>
    <row r="12" spans="1:14" x14ac:dyDescent="0.25">
      <c r="A12" s="317" t="s">
        <v>4</v>
      </c>
      <c r="B12" s="317" t="s">
        <v>3598</v>
      </c>
      <c r="C12" t="s">
        <v>3599</v>
      </c>
      <c r="D12" s="317" t="s">
        <v>449</v>
      </c>
      <c r="E12" t="s">
        <v>3600</v>
      </c>
      <c r="F12" s="397">
        <v>0</v>
      </c>
      <c r="G12" s="397">
        <v>1</v>
      </c>
      <c r="H12" s="397">
        <v>1</v>
      </c>
      <c r="I12" s="370" t="s">
        <v>26</v>
      </c>
      <c r="J12" s="370" t="s">
        <v>3601</v>
      </c>
      <c r="K12" s="370" t="s">
        <v>452</v>
      </c>
      <c r="L12" s="314" t="s">
        <v>453</v>
      </c>
      <c r="M12" s="396" t="s">
        <v>454</v>
      </c>
    </row>
    <row r="13" spans="1:14" x14ac:dyDescent="0.25">
      <c r="A13" t="s">
        <v>4</v>
      </c>
      <c r="B13" t="s">
        <v>2951</v>
      </c>
      <c r="C13" t="s">
        <v>2952</v>
      </c>
      <c r="D13" t="s">
        <v>2951</v>
      </c>
      <c r="E13" t="s">
        <v>2953</v>
      </c>
      <c r="F13" s="13">
        <v>0</v>
      </c>
      <c r="G13" s="13">
        <f>-ROUND(MaxBoundCalculations!$B$206,2)</f>
        <v>0.33</v>
      </c>
      <c r="H13" s="13">
        <v>0.01</v>
      </c>
      <c r="I13" s="370" t="s">
        <v>2954</v>
      </c>
      <c r="J13" s="370" t="s">
        <v>3406</v>
      </c>
      <c r="K13" s="370" t="s">
        <v>188</v>
      </c>
      <c r="L13" s="314" t="s">
        <v>189</v>
      </c>
      <c r="M13" s="398" t="s">
        <v>3163</v>
      </c>
    </row>
    <row r="14" spans="1:14" ht="210" x14ac:dyDescent="0.25">
      <c r="A14" s="317" t="s">
        <v>4</v>
      </c>
      <c r="B14" s="317" t="s">
        <v>3854</v>
      </c>
      <c r="C14" t="s">
        <v>3833</v>
      </c>
      <c r="D14" s="317" t="s">
        <v>3385</v>
      </c>
      <c r="E14" t="s">
        <v>3386</v>
      </c>
      <c r="F14" s="394">
        <v>-1</v>
      </c>
      <c r="G14" s="394">
        <v>1</v>
      </c>
      <c r="H14" s="394">
        <v>0.01</v>
      </c>
      <c r="I14" s="370" t="s">
        <v>3607</v>
      </c>
      <c r="J14" s="45" t="s">
        <v>3855</v>
      </c>
      <c r="K14" s="387" t="s">
        <v>447</v>
      </c>
      <c r="L14" s="387" t="s">
        <v>448</v>
      </c>
      <c r="M14" s="388" t="s">
        <v>3149</v>
      </c>
    </row>
    <row r="15" spans="1:14" x14ac:dyDescent="0.25">
      <c r="A15" s="317" t="s">
        <v>4</v>
      </c>
      <c r="B15" s="317" t="s">
        <v>3389</v>
      </c>
      <c r="C15" t="s">
        <v>3390</v>
      </c>
      <c r="D15" s="317" t="s">
        <v>3385</v>
      </c>
      <c r="E15" t="s">
        <v>3387</v>
      </c>
      <c r="F15" s="397">
        <v>0</v>
      </c>
      <c r="G15" s="397">
        <v>1</v>
      </c>
      <c r="H15" s="397">
        <v>1</v>
      </c>
      <c r="I15" s="370" t="s">
        <v>26</v>
      </c>
      <c r="J15" s="370" t="s">
        <v>3388</v>
      </c>
      <c r="K15" s="387"/>
      <c r="L15" s="387"/>
    </row>
    <row r="16" spans="1:14" x14ac:dyDescent="0.25">
      <c r="A16" s="317" t="s">
        <v>4</v>
      </c>
      <c r="B16" s="317" t="s">
        <v>3557</v>
      </c>
      <c r="C16" t="s">
        <v>3558</v>
      </c>
      <c r="D16" s="317" t="s">
        <v>3559</v>
      </c>
      <c r="E16" t="s">
        <v>3560</v>
      </c>
      <c r="F16" s="397">
        <v>-50</v>
      </c>
      <c r="G16" s="397">
        <v>50</v>
      </c>
      <c r="H16" s="397">
        <v>1</v>
      </c>
      <c r="I16" s="370" t="s">
        <v>3606</v>
      </c>
      <c r="J16" s="370" t="s">
        <v>3747</v>
      </c>
      <c r="K16" s="387"/>
      <c r="L16" s="387"/>
    </row>
    <row r="17" spans="1:14" ht="30" x14ac:dyDescent="0.25">
      <c r="A17" t="s">
        <v>4</v>
      </c>
      <c r="B17" t="s">
        <v>3856</v>
      </c>
      <c r="C17" t="s">
        <v>3727</v>
      </c>
      <c r="D17" s="317" t="s">
        <v>3385</v>
      </c>
      <c r="E17" t="s">
        <v>3726</v>
      </c>
      <c r="F17" s="397">
        <v>0</v>
      </c>
      <c r="G17" s="397">
        <v>1</v>
      </c>
      <c r="H17" s="397">
        <v>1</v>
      </c>
      <c r="I17" s="370" t="s">
        <v>26</v>
      </c>
      <c r="J17" s="45" t="s">
        <v>3857</v>
      </c>
      <c r="K17" s="387"/>
      <c r="L17" s="387"/>
    </row>
    <row r="18" spans="1:14" x14ac:dyDescent="0.25">
      <c r="A18" t="s">
        <v>67</v>
      </c>
      <c r="B18" t="s">
        <v>15</v>
      </c>
      <c r="C18" t="s">
        <v>2457</v>
      </c>
      <c r="D18" t="s">
        <v>15</v>
      </c>
      <c r="E18" t="s">
        <v>2456</v>
      </c>
      <c r="F18" s="394">
        <v>0</v>
      </c>
      <c r="G18" s="394">
        <v>1</v>
      </c>
      <c r="H18" s="394">
        <v>0.01</v>
      </c>
      <c r="I18" s="370" t="s">
        <v>108</v>
      </c>
      <c r="J18" s="370" t="s">
        <v>3623</v>
      </c>
      <c r="K18" s="370" t="s">
        <v>190</v>
      </c>
      <c r="L18" s="314" t="s">
        <v>191</v>
      </c>
      <c r="M18" s="395" t="s">
        <v>3152</v>
      </c>
    </row>
    <row r="19" spans="1:14" x14ac:dyDescent="0.25">
      <c r="A19" t="s">
        <v>67</v>
      </c>
      <c r="B19" t="s">
        <v>96</v>
      </c>
      <c r="C19" t="s">
        <v>284</v>
      </c>
      <c r="D19" t="s">
        <v>96</v>
      </c>
      <c r="E19" t="s">
        <v>2277</v>
      </c>
      <c r="F19" s="394">
        <v>0</v>
      </c>
      <c r="G19" s="394">
        <v>0.75</v>
      </c>
      <c r="H19" s="394">
        <v>0.01</v>
      </c>
      <c r="I19" s="370" t="s">
        <v>27</v>
      </c>
      <c r="J19" s="370" t="s">
        <v>3153</v>
      </c>
      <c r="K19" s="370" t="s">
        <v>192</v>
      </c>
      <c r="L19" s="314" t="s">
        <v>193</v>
      </c>
      <c r="M19" s="395" t="s">
        <v>141</v>
      </c>
      <c r="N19" s="370" t="s">
        <v>414</v>
      </c>
    </row>
    <row r="20" spans="1:14" x14ac:dyDescent="0.25">
      <c r="A20" t="s">
        <v>67</v>
      </c>
      <c r="B20" t="s">
        <v>14</v>
      </c>
      <c r="C20" t="s">
        <v>7</v>
      </c>
      <c r="D20" t="s">
        <v>14</v>
      </c>
      <c r="E20" t="s">
        <v>2276</v>
      </c>
      <c r="F20">
        <v>0</v>
      </c>
      <c r="G20">
        <v>1</v>
      </c>
      <c r="H20">
        <v>1</v>
      </c>
      <c r="I20" s="370" t="s">
        <v>26</v>
      </c>
      <c r="J20" s="370" t="s">
        <v>2285</v>
      </c>
      <c r="K20" s="370" t="s">
        <v>194</v>
      </c>
      <c r="L20" s="314" t="s">
        <v>195</v>
      </c>
    </row>
    <row r="21" spans="1:14" x14ac:dyDescent="0.25">
      <c r="A21" t="s">
        <v>67</v>
      </c>
      <c r="B21" t="s">
        <v>247</v>
      </c>
      <c r="C21" t="s">
        <v>285</v>
      </c>
      <c r="D21" s="20" t="s">
        <v>330</v>
      </c>
      <c r="E21" t="s">
        <v>2275</v>
      </c>
      <c r="F21">
        <v>0</v>
      </c>
      <c r="G21" s="13">
        <f>ROUND(MaxBoundCalculations!B172,2)</f>
        <v>0.24</v>
      </c>
      <c r="H21" s="399">
        <v>5.0000000000000001E-3</v>
      </c>
      <c r="I21" s="370" t="s">
        <v>248</v>
      </c>
      <c r="J21" s="370" t="s">
        <v>2281</v>
      </c>
      <c r="K21" s="370" t="s">
        <v>249</v>
      </c>
      <c r="L21" s="314" t="s">
        <v>250</v>
      </c>
      <c r="M21" s="396" t="s">
        <v>289</v>
      </c>
      <c r="N21" s="314" t="s">
        <v>380</v>
      </c>
    </row>
    <row r="22" spans="1:14" x14ac:dyDescent="0.25">
      <c r="A22" t="s">
        <v>67</v>
      </c>
      <c r="B22" t="s">
        <v>251</v>
      </c>
      <c r="C22" t="s">
        <v>3412</v>
      </c>
      <c r="D22" s="20" t="s">
        <v>330</v>
      </c>
      <c r="E22" t="s">
        <v>2274</v>
      </c>
      <c r="F22">
        <v>0</v>
      </c>
      <c r="G22" s="394">
        <v>0.5</v>
      </c>
      <c r="H22" s="13">
        <v>0.01</v>
      </c>
      <c r="I22" s="370" t="s">
        <v>254</v>
      </c>
      <c r="J22" s="370" t="s">
        <v>3413</v>
      </c>
      <c r="K22" s="370" t="s">
        <v>252</v>
      </c>
      <c r="L22" s="314" t="s">
        <v>253</v>
      </c>
      <c r="M22" s="396" t="s">
        <v>290</v>
      </c>
      <c r="N22" s="400"/>
    </row>
    <row r="23" spans="1:14" x14ac:dyDescent="0.25">
      <c r="A23" t="s">
        <v>67</v>
      </c>
      <c r="B23" t="s">
        <v>3677</v>
      </c>
      <c r="C23" t="s">
        <v>3678</v>
      </c>
      <c r="D23" s="20" t="s">
        <v>330</v>
      </c>
      <c r="E23" t="s">
        <v>3679</v>
      </c>
      <c r="F23">
        <v>0</v>
      </c>
      <c r="G23" s="39">
        <v>600000</v>
      </c>
      <c r="H23" s="39">
        <v>5000</v>
      </c>
      <c r="I23" s="370" t="s">
        <v>3680</v>
      </c>
      <c r="J23" s="370" t="s">
        <v>3688</v>
      </c>
      <c r="K23" s="370"/>
      <c r="L23" s="314"/>
    </row>
    <row r="24" spans="1:14" x14ac:dyDescent="0.25">
      <c r="A24" t="s">
        <v>67</v>
      </c>
      <c r="B24" t="s">
        <v>3744</v>
      </c>
      <c r="C24" t="s">
        <v>3745</v>
      </c>
      <c r="D24" s="20" t="s">
        <v>330</v>
      </c>
      <c r="E24" t="s">
        <v>3896</v>
      </c>
      <c r="F24">
        <v>0</v>
      </c>
      <c r="G24">
        <v>1</v>
      </c>
      <c r="H24">
        <v>1</v>
      </c>
      <c r="I24" s="370" t="s">
        <v>26</v>
      </c>
      <c r="J24" s="370" t="s">
        <v>3858</v>
      </c>
      <c r="K24" s="370"/>
      <c r="L24" s="314"/>
    </row>
    <row r="25" spans="1:14" x14ac:dyDescent="0.25">
      <c r="A25" t="s">
        <v>67</v>
      </c>
      <c r="B25" t="s">
        <v>13</v>
      </c>
      <c r="C25" t="s">
        <v>121</v>
      </c>
      <c r="D25" t="s">
        <v>13</v>
      </c>
      <c r="E25" t="s">
        <v>2273</v>
      </c>
      <c r="F25">
        <v>0</v>
      </c>
      <c r="G25">
        <v>1</v>
      </c>
      <c r="H25">
        <v>1</v>
      </c>
      <c r="I25" s="370" t="s">
        <v>26</v>
      </c>
      <c r="J25" s="370" t="s">
        <v>2907</v>
      </c>
      <c r="K25" s="370" t="s">
        <v>196</v>
      </c>
      <c r="L25" s="314" t="s">
        <v>197</v>
      </c>
      <c r="M25" s="396" t="s">
        <v>70</v>
      </c>
      <c r="N25" s="400"/>
    </row>
    <row r="26" spans="1:14" x14ac:dyDescent="0.25">
      <c r="A26" t="s">
        <v>67</v>
      </c>
      <c r="B26" t="s">
        <v>2437</v>
      </c>
      <c r="C26" t="s">
        <v>2436</v>
      </c>
      <c r="D26" t="s">
        <v>16</v>
      </c>
      <c r="E26" t="s">
        <v>2272</v>
      </c>
      <c r="F26" s="394">
        <v>0</v>
      </c>
      <c r="G26" s="394">
        <v>0.5</v>
      </c>
      <c r="H26" s="394">
        <v>0.01</v>
      </c>
      <c r="I26" s="370" t="s">
        <v>2438</v>
      </c>
      <c r="J26" s="370" t="s">
        <v>3609</v>
      </c>
      <c r="K26" s="370" t="s">
        <v>198</v>
      </c>
      <c r="L26" s="314" t="s">
        <v>199</v>
      </c>
      <c r="M26" s="395" t="s">
        <v>145</v>
      </c>
    </row>
    <row r="27" spans="1:14" x14ac:dyDescent="0.25">
      <c r="A27" t="s">
        <v>67</v>
      </c>
      <c r="B27" t="s">
        <v>12</v>
      </c>
      <c r="C27" t="s">
        <v>6</v>
      </c>
      <c r="D27" t="s">
        <v>12</v>
      </c>
      <c r="E27" t="s">
        <v>2271</v>
      </c>
      <c r="F27">
        <v>0</v>
      </c>
      <c r="G27">
        <v>1</v>
      </c>
      <c r="H27">
        <v>1</v>
      </c>
      <c r="I27" s="370" t="s">
        <v>26</v>
      </c>
      <c r="J27" s="370" t="s">
        <v>3154</v>
      </c>
      <c r="K27" s="370" t="s">
        <v>200</v>
      </c>
      <c r="L27" s="314" t="s">
        <v>201</v>
      </c>
    </row>
    <row r="28" spans="1:14" x14ac:dyDescent="0.25">
      <c r="A28" s="317" t="s">
        <v>8</v>
      </c>
      <c r="B28" s="317" t="s">
        <v>313</v>
      </c>
      <c r="C28" t="s">
        <v>314</v>
      </c>
      <c r="D28" s="317" t="s">
        <v>313</v>
      </c>
      <c r="E28" t="s">
        <v>2270</v>
      </c>
      <c r="F28" s="317">
        <v>0</v>
      </c>
      <c r="G28" s="317">
        <v>1</v>
      </c>
      <c r="H28" s="317">
        <v>1</v>
      </c>
      <c r="I28" s="314" t="s">
        <v>26</v>
      </c>
      <c r="J28" s="370" t="s">
        <v>3155</v>
      </c>
      <c r="K28" s="370" t="s">
        <v>315</v>
      </c>
      <c r="L28" s="314" t="s">
        <v>316</v>
      </c>
    </row>
    <row r="29" spans="1:14" x14ac:dyDescent="0.25">
      <c r="A29" s="317" t="s">
        <v>8</v>
      </c>
      <c r="B29" s="317" t="s">
        <v>3681</v>
      </c>
      <c r="C29" t="s">
        <v>3682</v>
      </c>
      <c r="D29" s="317" t="s">
        <v>3681</v>
      </c>
      <c r="E29" t="s">
        <v>3683</v>
      </c>
      <c r="F29" s="317">
        <v>0</v>
      </c>
      <c r="G29" s="317">
        <v>1</v>
      </c>
      <c r="H29" s="317">
        <v>1</v>
      </c>
      <c r="I29" s="314" t="s">
        <v>26</v>
      </c>
      <c r="J29" s="370" t="s">
        <v>3684</v>
      </c>
      <c r="K29" s="370"/>
      <c r="L29" s="314"/>
    </row>
    <row r="30" spans="1:14" x14ac:dyDescent="0.25">
      <c r="A30" t="s">
        <v>8</v>
      </c>
      <c r="B30" t="s">
        <v>3569</v>
      </c>
      <c r="C30" t="s">
        <v>3570</v>
      </c>
      <c r="D30" t="s">
        <v>3569</v>
      </c>
      <c r="E30" t="s">
        <v>3571</v>
      </c>
      <c r="F30" s="401">
        <v>-100</v>
      </c>
      <c r="G30">
        <v>100</v>
      </c>
      <c r="H30">
        <v>1</v>
      </c>
      <c r="I30" s="317" t="s">
        <v>3572</v>
      </c>
      <c r="J30" s="370" t="s">
        <v>3573</v>
      </c>
      <c r="K30" s="370"/>
      <c r="L30" s="314"/>
      <c r="M30" s="395"/>
    </row>
    <row r="31" spans="1:14" x14ac:dyDescent="0.25">
      <c r="A31" t="s">
        <v>8</v>
      </c>
      <c r="B31" t="s">
        <v>3805</v>
      </c>
      <c r="C31" t="s">
        <v>3804</v>
      </c>
      <c r="D31" t="s">
        <v>3805</v>
      </c>
      <c r="E31" t="s">
        <v>3806</v>
      </c>
      <c r="F31" s="394">
        <v>0</v>
      </c>
      <c r="G31" s="13">
        <v>1</v>
      </c>
      <c r="H31" s="13">
        <v>0.01</v>
      </c>
      <c r="I31" s="370" t="s">
        <v>3807</v>
      </c>
      <c r="J31" s="370" t="s">
        <v>3808</v>
      </c>
      <c r="K31" s="370"/>
      <c r="L31" s="314"/>
      <c r="M31" s="395"/>
    </row>
    <row r="32" spans="1:14" x14ac:dyDescent="0.25">
      <c r="A32" t="s">
        <v>8</v>
      </c>
      <c r="B32" s="370" t="s">
        <v>3085</v>
      </c>
      <c r="C32" t="s">
        <v>2710</v>
      </c>
      <c r="D32" s="370" t="s">
        <v>3085</v>
      </c>
      <c r="E32" t="s">
        <v>2261</v>
      </c>
      <c r="F32" s="394">
        <v>0</v>
      </c>
      <c r="G32" s="13">
        <v>1</v>
      </c>
      <c r="H32" s="13">
        <v>0.01</v>
      </c>
      <c r="I32" s="370" t="s">
        <v>31</v>
      </c>
      <c r="J32" s="370" t="s">
        <v>3859</v>
      </c>
      <c r="K32" s="370" t="s">
        <v>2424</v>
      </c>
      <c r="L32" s="314" t="s">
        <v>2425</v>
      </c>
      <c r="M32" s="396" t="s">
        <v>143</v>
      </c>
    </row>
    <row r="33" spans="1:14" x14ac:dyDescent="0.25">
      <c r="A33" t="s">
        <v>8</v>
      </c>
      <c r="B33" s="370" t="s">
        <v>3489</v>
      </c>
      <c r="C33" t="s">
        <v>3490</v>
      </c>
      <c r="D33" s="184"/>
      <c r="E33" s="184"/>
      <c r="F33" s="317">
        <v>0</v>
      </c>
      <c r="G33" s="317">
        <v>1</v>
      </c>
      <c r="H33" s="317">
        <v>1</v>
      </c>
      <c r="I33" s="314" t="s">
        <v>26</v>
      </c>
      <c r="J33" s="370" t="s">
        <v>3491</v>
      </c>
      <c r="K33" s="370"/>
      <c r="L33" s="314"/>
      <c r="M33" s="396"/>
    </row>
    <row r="34" spans="1:14" x14ac:dyDescent="0.25">
      <c r="A34" t="s">
        <v>8</v>
      </c>
      <c r="B34" s="370" t="s">
        <v>3667</v>
      </c>
      <c r="C34" t="s">
        <v>3669</v>
      </c>
      <c r="D34" s="370" t="s">
        <v>3085</v>
      </c>
      <c r="E34" t="s">
        <v>3665</v>
      </c>
      <c r="F34" s="317">
        <v>0</v>
      </c>
      <c r="G34" s="317">
        <v>1</v>
      </c>
      <c r="H34" s="317">
        <v>1</v>
      </c>
      <c r="I34" s="317" t="s">
        <v>26</v>
      </c>
      <c r="J34" s="370" t="s">
        <v>3666</v>
      </c>
      <c r="K34" s="370"/>
      <c r="L34" s="314"/>
      <c r="M34" s="396"/>
    </row>
    <row r="35" spans="1:14" x14ac:dyDescent="0.25">
      <c r="A35" s="317" t="s">
        <v>8</v>
      </c>
      <c r="B35" s="317" t="s">
        <v>255</v>
      </c>
      <c r="C35" t="s">
        <v>258</v>
      </c>
      <c r="D35" s="317" t="s">
        <v>331</v>
      </c>
      <c r="E35" t="s">
        <v>2269</v>
      </c>
      <c r="F35" s="386">
        <v>-0.5</v>
      </c>
      <c r="G35" s="386">
        <v>1</v>
      </c>
      <c r="H35" s="386">
        <v>0.02</v>
      </c>
      <c r="I35" s="314" t="s">
        <v>259</v>
      </c>
      <c r="J35" s="370" t="s">
        <v>2286</v>
      </c>
      <c r="K35" s="370" t="s">
        <v>261</v>
      </c>
      <c r="L35" s="314" t="s">
        <v>263</v>
      </c>
      <c r="M35" s="396" t="s">
        <v>291</v>
      </c>
    </row>
    <row r="36" spans="1:14" x14ac:dyDescent="0.25">
      <c r="A36" s="317" t="s">
        <v>8</v>
      </c>
      <c r="B36" s="317" t="s">
        <v>256</v>
      </c>
      <c r="C36" t="s">
        <v>257</v>
      </c>
      <c r="D36" s="317" t="s">
        <v>331</v>
      </c>
      <c r="E36" t="s">
        <v>2268</v>
      </c>
      <c r="F36" s="386">
        <v>-0.5</v>
      </c>
      <c r="G36" s="386">
        <v>1</v>
      </c>
      <c r="H36" s="386">
        <v>0.02</v>
      </c>
      <c r="I36" s="314" t="s">
        <v>260</v>
      </c>
      <c r="J36" s="370" t="s">
        <v>2287</v>
      </c>
      <c r="K36" s="370" t="s">
        <v>262</v>
      </c>
      <c r="L36" s="314" t="s">
        <v>263</v>
      </c>
      <c r="M36" s="396" t="s">
        <v>291</v>
      </c>
    </row>
    <row r="37" spans="1:14" x14ac:dyDescent="0.25">
      <c r="A37" t="s">
        <v>8</v>
      </c>
      <c r="B37" t="s">
        <v>287</v>
      </c>
      <c r="C37" t="s">
        <v>286</v>
      </c>
      <c r="D37" t="s">
        <v>287</v>
      </c>
      <c r="E37" t="s">
        <v>2267</v>
      </c>
      <c r="F37">
        <v>0</v>
      </c>
      <c r="G37">
        <v>1</v>
      </c>
      <c r="H37">
        <v>1</v>
      </c>
      <c r="I37" s="370" t="s">
        <v>26</v>
      </c>
    </row>
    <row r="38" spans="1:14" x14ac:dyDescent="0.25">
      <c r="A38" t="s">
        <v>8</v>
      </c>
      <c r="B38" t="s">
        <v>3434</v>
      </c>
      <c r="C38" t="s">
        <v>3435</v>
      </c>
      <c r="D38" t="s">
        <v>3436</v>
      </c>
      <c r="E38" t="s">
        <v>3574</v>
      </c>
      <c r="F38" s="317">
        <v>0</v>
      </c>
      <c r="G38" s="404">
        <v>1</v>
      </c>
      <c r="H38" s="317">
        <v>1</v>
      </c>
      <c r="I38" s="317" t="s">
        <v>3437</v>
      </c>
      <c r="J38" s="370" t="s">
        <v>3438</v>
      </c>
      <c r="K38" s="370"/>
      <c r="L38" s="314"/>
      <c r="M38" s="41" t="s">
        <v>3439</v>
      </c>
    </row>
    <row r="39" spans="1:14" x14ac:dyDescent="0.25">
      <c r="A39" t="s">
        <v>8</v>
      </c>
      <c r="B39" t="s">
        <v>17</v>
      </c>
      <c r="C39" t="s">
        <v>24</v>
      </c>
      <c r="D39" t="s">
        <v>17</v>
      </c>
      <c r="E39" t="s">
        <v>2266</v>
      </c>
      <c r="F39" s="394">
        <v>0</v>
      </c>
      <c r="G39" s="13">
        <v>1</v>
      </c>
      <c r="H39" s="13">
        <v>0.01</v>
      </c>
      <c r="I39" s="370" t="s">
        <v>30</v>
      </c>
      <c r="J39" s="370" t="s">
        <v>3610</v>
      </c>
      <c r="K39" s="370" t="s">
        <v>202</v>
      </c>
      <c r="L39" s="314" t="s">
        <v>203</v>
      </c>
      <c r="M39" s="395" t="s">
        <v>145</v>
      </c>
    </row>
    <row r="40" spans="1:14" x14ac:dyDescent="0.25">
      <c r="A40" t="s">
        <v>8</v>
      </c>
      <c r="B40" t="s">
        <v>123</v>
      </c>
      <c r="C40" t="s">
        <v>122</v>
      </c>
      <c r="D40" t="s">
        <v>123</v>
      </c>
      <c r="E40" t="s">
        <v>2265</v>
      </c>
      <c r="F40" s="39">
        <v>0</v>
      </c>
      <c r="G40" s="39">
        <v>25000</v>
      </c>
      <c r="H40" s="39">
        <v>500</v>
      </c>
      <c r="I40" s="370" t="s">
        <v>180</v>
      </c>
      <c r="J40" s="370" t="s">
        <v>3624</v>
      </c>
      <c r="K40" s="370" t="s">
        <v>204</v>
      </c>
      <c r="L40" s="314" t="s">
        <v>205</v>
      </c>
      <c r="M40" s="395" t="s">
        <v>142</v>
      </c>
      <c r="N40" s="370" t="s">
        <v>181</v>
      </c>
    </row>
    <row r="41" spans="1:14" x14ac:dyDescent="0.25">
      <c r="A41" t="s">
        <v>8</v>
      </c>
      <c r="B41" t="s">
        <v>3799</v>
      </c>
      <c r="C41" t="s">
        <v>3898</v>
      </c>
      <c r="D41" t="s">
        <v>3800</v>
      </c>
      <c r="E41" t="s">
        <v>3801</v>
      </c>
      <c r="F41" s="39">
        <v>0</v>
      </c>
      <c r="G41" s="39">
        <v>500000</v>
      </c>
      <c r="H41" s="39">
        <v>1000</v>
      </c>
      <c r="I41" s="370" t="s">
        <v>3802</v>
      </c>
      <c r="J41" s="370" t="s">
        <v>3803</v>
      </c>
      <c r="K41" s="370"/>
      <c r="L41" s="314"/>
      <c r="M41" s="395"/>
      <c r="N41" s="370"/>
    </row>
    <row r="42" spans="1:14" x14ac:dyDescent="0.25">
      <c r="A42" t="s">
        <v>8</v>
      </c>
      <c r="B42" t="s">
        <v>2980</v>
      </c>
      <c r="C42" t="s">
        <v>2981</v>
      </c>
      <c r="D42" t="s">
        <v>2980</v>
      </c>
      <c r="E42" s="184"/>
      <c r="F42">
        <v>0</v>
      </c>
      <c r="G42">
        <v>1</v>
      </c>
      <c r="H42">
        <v>1</v>
      </c>
      <c r="I42" s="370" t="s">
        <v>26</v>
      </c>
      <c r="J42" s="393" t="s">
        <v>3860</v>
      </c>
    </row>
    <row r="43" spans="1:14" x14ac:dyDescent="0.25">
      <c r="A43" t="s">
        <v>8</v>
      </c>
      <c r="B43" t="s">
        <v>55</v>
      </c>
      <c r="C43" t="s">
        <v>124</v>
      </c>
      <c r="D43" t="s">
        <v>55</v>
      </c>
      <c r="E43" s="184"/>
      <c r="F43">
        <v>0</v>
      </c>
      <c r="G43">
        <v>1</v>
      </c>
      <c r="H43">
        <v>1</v>
      </c>
      <c r="I43" s="370" t="s">
        <v>26</v>
      </c>
      <c r="J43" s="393" t="s">
        <v>3828</v>
      </c>
    </row>
    <row r="44" spans="1:14" x14ac:dyDescent="0.25">
      <c r="A44" t="s">
        <v>8</v>
      </c>
      <c r="B44" t="s">
        <v>3636</v>
      </c>
      <c r="C44" t="s">
        <v>3637</v>
      </c>
      <c r="D44" t="s">
        <v>3636</v>
      </c>
      <c r="E44" s="184"/>
      <c r="F44">
        <v>0</v>
      </c>
      <c r="G44">
        <v>1</v>
      </c>
      <c r="H44">
        <v>1</v>
      </c>
      <c r="I44" s="370" t="s">
        <v>26</v>
      </c>
      <c r="J44" s="393" t="s">
        <v>3861</v>
      </c>
    </row>
    <row r="45" spans="1:14" x14ac:dyDescent="0.25">
      <c r="A45" t="s">
        <v>8</v>
      </c>
      <c r="B45" t="s">
        <v>342</v>
      </c>
      <c r="C45" t="s">
        <v>343</v>
      </c>
      <c r="D45" t="s">
        <v>342</v>
      </c>
      <c r="E45" t="s">
        <v>2264</v>
      </c>
      <c r="F45">
        <v>0</v>
      </c>
      <c r="G45">
        <v>1</v>
      </c>
      <c r="H45">
        <v>1</v>
      </c>
      <c r="I45" s="370" t="s">
        <v>26</v>
      </c>
      <c r="J45" s="370"/>
    </row>
    <row r="46" spans="1:14" x14ac:dyDescent="0.25">
      <c r="A46" s="317" t="s">
        <v>8</v>
      </c>
      <c r="B46" s="317" t="s">
        <v>3862</v>
      </c>
      <c r="C46" t="s">
        <v>243</v>
      </c>
      <c r="D46" s="317" t="s">
        <v>242</v>
      </c>
      <c r="E46" t="s">
        <v>2263</v>
      </c>
      <c r="F46" s="386">
        <v>-0.3</v>
      </c>
      <c r="G46" s="386">
        <v>0.6</v>
      </c>
      <c r="H46" s="386">
        <v>0.01</v>
      </c>
      <c r="I46" s="314" t="s">
        <v>244</v>
      </c>
      <c r="J46" s="370" t="s">
        <v>3863</v>
      </c>
      <c r="K46" s="314" t="s">
        <v>2228</v>
      </c>
      <c r="L46" s="314" t="s">
        <v>245</v>
      </c>
      <c r="M46" s="395" t="s">
        <v>3162</v>
      </c>
    </row>
    <row r="47" spans="1:14" x14ac:dyDescent="0.25">
      <c r="A47" s="317" t="s">
        <v>8</v>
      </c>
      <c r="B47" s="319" t="s">
        <v>2300</v>
      </c>
      <c r="C47" t="s">
        <v>2301</v>
      </c>
      <c r="D47" s="319" t="s">
        <v>2300</v>
      </c>
      <c r="E47" s="317" t="s">
        <v>2302</v>
      </c>
      <c r="F47" s="386">
        <v>0</v>
      </c>
      <c r="G47" s="386">
        <v>0.9</v>
      </c>
      <c r="H47" s="386">
        <v>0.01</v>
      </c>
      <c r="I47" s="314" t="s">
        <v>2303</v>
      </c>
      <c r="J47" s="370" t="s">
        <v>3156</v>
      </c>
      <c r="K47" s="314" t="s">
        <v>2356</v>
      </c>
      <c r="L47" s="314" t="s">
        <v>2355</v>
      </c>
    </row>
    <row r="48" spans="1:14" x14ac:dyDescent="0.25">
      <c r="A48" s="317" t="s">
        <v>8</v>
      </c>
      <c r="B48" s="317" t="s">
        <v>239</v>
      </c>
      <c r="C48" t="s">
        <v>269</v>
      </c>
      <c r="D48" s="317" t="s">
        <v>332</v>
      </c>
      <c r="E48" t="s">
        <v>2262</v>
      </c>
      <c r="F48" s="386">
        <v>0</v>
      </c>
      <c r="G48" s="386">
        <v>0.4</v>
      </c>
      <c r="H48" s="386">
        <v>0.01</v>
      </c>
      <c r="I48" s="314" t="s">
        <v>240</v>
      </c>
      <c r="J48" s="370" t="s">
        <v>2282</v>
      </c>
      <c r="K48" s="314" t="s">
        <v>2229</v>
      </c>
      <c r="L48" s="314" t="s">
        <v>241</v>
      </c>
      <c r="M48" s="396" t="s">
        <v>292</v>
      </c>
    </row>
    <row r="49" spans="1:13" x14ac:dyDescent="0.25">
      <c r="A49" s="317" t="s">
        <v>8</v>
      </c>
      <c r="B49" t="s">
        <v>2756</v>
      </c>
      <c r="C49" t="s">
        <v>2758</v>
      </c>
      <c r="D49" t="s">
        <v>2756</v>
      </c>
      <c r="E49" t="s">
        <v>2759</v>
      </c>
      <c r="F49" s="386">
        <v>0</v>
      </c>
      <c r="G49" s="386">
        <v>0.95</v>
      </c>
      <c r="H49" s="386">
        <v>0.01</v>
      </c>
      <c r="I49" s="314" t="s">
        <v>2760</v>
      </c>
      <c r="J49" s="370" t="s">
        <v>3864</v>
      </c>
      <c r="K49" s="370" t="s">
        <v>206</v>
      </c>
      <c r="L49" s="314"/>
      <c r="M49" s="395" t="s">
        <v>3161</v>
      </c>
    </row>
    <row r="50" spans="1:13" x14ac:dyDescent="0.25">
      <c r="A50" t="s">
        <v>8</v>
      </c>
      <c r="B50" t="s">
        <v>18</v>
      </c>
      <c r="C50" t="s">
        <v>125</v>
      </c>
      <c r="D50" t="s">
        <v>18</v>
      </c>
      <c r="E50" t="s">
        <v>2757</v>
      </c>
      <c r="F50" s="317">
        <v>0</v>
      </c>
      <c r="G50" s="317">
        <v>60</v>
      </c>
      <c r="H50" s="317">
        <v>1</v>
      </c>
      <c r="I50" s="317" t="str">
        <f>UnitControlCenter!$B$56</f>
        <v>$/MWh</v>
      </c>
      <c r="J50" s="370" t="s">
        <v>3865</v>
      </c>
      <c r="K50" s="370" t="s">
        <v>206</v>
      </c>
      <c r="L50" s="314" t="s">
        <v>207</v>
      </c>
      <c r="M50" s="395" t="s">
        <v>144</v>
      </c>
    </row>
    <row r="51" spans="1:13" x14ac:dyDescent="0.25">
      <c r="A51" t="s">
        <v>8</v>
      </c>
      <c r="B51" t="s">
        <v>3506</v>
      </c>
      <c r="C51" t="s">
        <v>3507</v>
      </c>
      <c r="D51" t="s">
        <v>3508</v>
      </c>
      <c r="E51" t="s">
        <v>3509</v>
      </c>
      <c r="F51" s="394">
        <v>0</v>
      </c>
      <c r="G51" s="13">
        <v>1</v>
      </c>
      <c r="H51" s="13">
        <v>0.01</v>
      </c>
      <c r="I51" s="317" t="s">
        <v>3510</v>
      </c>
      <c r="J51" s="370" t="s">
        <v>3511</v>
      </c>
      <c r="K51" s="370"/>
      <c r="L51" s="314"/>
      <c r="M51" s="395"/>
    </row>
    <row r="52" spans="1:13" x14ac:dyDescent="0.25">
      <c r="A52" t="s">
        <v>8</v>
      </c>
      <c r="B52" t="s">
        <v>3825</v>
      </c>
      <c r="C52" t="s">
        <v>3826</v>
      </c>
      <c r="D52" t="s">
        <v>3562</v>
      </c>
      <c r="E52" t="s">
        <v>3827</v>
      </c>
      <c r="F52" s="401">
        <v>-100</v>
      </c>
      <c r="G52" s="39">
        <v>100</v>
      </c>
      <c r="H52" s="39">
        <v>1</v>
      </c>
      <c r="I52" s="370" t="s">
        <v>3606</v>
      </c>
      <c r="J52" s="370" t="s">
        <v>3866</v>
      </c>
      <c r="K52" s="370"/>
      <c r="L52" s="314"/>
      <c r="M52" s="395"/>
    </row>
    <row r="53" spans="1:13" x14ac:dyDescent="0.25">
      <c r="A53" t="s">
        <v>8</v>
      </c>
      <c r="B53" t="s">
        <v>3563</v>
      </c>
      <c r="C53" t="s">
        <v>3561</v>
      </c>
      <c r="D53" t="s">
        <v>3562</v>
      </c>
      <c r="E53" t="s">
        <v>3566</v>
      </c>
      <c r="F53" s="401">
        <v>-100</v>
      </c>
      <c r="G53">
        <v>100</v>
      </c>
      <c r="H53">
        <v>1</v>
      </c>
      <c r="I53" s="317" t="s">
        <v>3606</v>
      </c>
      <c r="J53" s="370" t="s">
        <v>3749</v>
      </c>
      <c r="K53" s="370"/>
      <c r="L53" s="314"/>
      <c r="M53" s="395"/>
    </row>
    <row r="54" spans="1:13" x14ac:dyDescent="0.25">
      <c r="A54" t="s">
        <v>8</v>
      </c>
      <c r="B54" t="s">
        <v>3564</v>
      </c>
      <c r="C54" t="s">
        <v>3565</v>
      </c>
      <c r="D54" t="s">
        <v>3562</v>
      </c>
      <c r="E54" t="s">
        <v>3567</v>
      </c>
      <c r="F54" s="394">
        <v>-1</v>
      </c>
      <c r="G54" s="13">
        <v>1</v>
      </c>
      <c r="H54" s="13">
        <v>0.01</v>
      </c>
      <c r="I54" s="317" t="s">
        <v>3568</v>
      </c>
      <c r="J54" s="370" t="s">
        <v>3750</v>
      </c>
      <c r="K54" s="370"/>
      <c r="L54" s="314"/>
      <c r="M54" s="395"/>
    </row>
    <row r="55" spans="1:13" x14ac:dyDescent="0.25">
      <c r="A55" t="s">
        <v>9</v>
      </c>
      <c r="B55" t="s">
        <v>3181</v>
      </c>
      <c r="C55" t="s">
        <v>3145</v>
      </c>
      <c r="D55" t="s">
        <v>3181</v>
      </c>
      <c r="E55" t="s">
        <v>3146</v>
      </c>
      <c r="F55" s="386">
        <v>0</v>
      </c>
      <c r="G55" s="386">
        <v>0.5</v>
      </c>
      <c r="H55" s="386">
        <v>0.01</v>
      </c>
      <c r="I55" s="314" t="s">
        <v>3144</v>
      </c>
      <c r="J55" s="370" t="s">
        <v>3182</v>
      </c>
    </row>
    <row r="56" spans="1:13" x14ac:dyDescent="0.25">
      <c r="A56" t="s">
        <v>9</v>
      </c>
      <c r="B56" t="s">
        <v>23</v>
      </c>
      <c r="C56" t="s">
        <v>2983</v>
      </c>
      <c r="D56" t="s">
        <v>2984</v>
      </c>
      <c r="E56" t="s">
        <v>2982</v>
      </c>
      <c r="F56" s="394">
        <v>0</v>
      </c>
      <c r="G56" s="13">
        <v>1</v>
      </c>
      <c r="H56" s="13">
        <v>0.01</v>
      </c>
      <c r="I56" s="370" t="s">
        <v>2783</v>
      </c>
      <c r="J56" s="370" t="s">
        <v>3949</v>
      </c>
      <c r="K56" s="370" t="s">
        <v>227</v>
      </c>
      <c r="L56" s="314" t="s">
        <v>228</v>
      </c>
    </row>
    <row r="57" spans="1:13" x14ac:dyDescent="0.25">
      <c r="A57" t="s">
        <v>9</v>
      </c>
      <c r="B57" t="s">
        <v>3737</v>
      </c>
      <c r="C57" t="s">
        <v>3738</v>
      </c>
      <c r="D57" t="s">
        <v>2984</v>
      </c>
      <c r="E57" t="s">
        <v>3897</v>
      </c>
      <c r="F57">
        <v>0</v>
      </c>
      <c r="G57">
        <v>1</v>
      </c>
      <c r="H57">
        <v>1</v>
      </c>
      <c r="I57" s="370" t="s">
        <v>26</v>
      </c>
      <c r="J57" s="370" t="s">
        <v>3867</v>
      </c>
      <c r="K57" s="370" t="s">
        <v>227</v>
      </c>
      <c r="L57" s="314" t="s">
        <v>228</v>
      </c>
    </row>
    <row r="58" spans="1:13" x14ac:dyDescent="0.25">
      <c r="A58" t="s">
        <v>9</v>
      </c>
      <c r="B58" t="s">
        <v>3805</v>
      </c>
      <c r="C58" t="s">
        <v>3809</v>
      </c>
      <c r="D58" t="s">
        <v>3805</v>
      </c>
      <c r="E58" t="s">
        <v>3810</v>
      </c>
      <c r="F58" s="394">
        <v>0</v>
      </c>
      <c r="G58" s="13">
        <v>1</v>
      </c>
      <c r="H58" s="13">
        <v>0.01</v>
      </c>
      <c r="I58" s="370" t="s">
        <v>3807</v>
      </c>
      <c r="J58" s="370" t="s">
        <v>3808</v>
      </c>
      <c r="K58" s="370"/>
      <c r="L58" s="314"/>
      <c r="M58" s="395"/>
    </row>
    <row r="59" spans="1:13" x14ac:dyDescent="0.25">
      <c r="A59" t="s">
        <v>9</v>
      </c>
      <c r="B59" t="s">
        <v>3737</v>
      </c>
      <c r="C59" t="s">
        <v>3738</v>
      </c>
      <c r="D59" t="s">
        <v>2984</v>
      </c>
      <c r="E59" t="s">
        <v>3739</v>
      </c>
      <c r="F59">
        <v>0</v>
      </c>
      <c r="G59">
        <v>1</v>
      </c>
      <c r="H59">
        <v>1</v>
      </c>
      <c r="I59" s="370" t="s">
        <v>26</v>
      </c>
      <c r="J59" s="370" t="s">
        <v>3740</v>
      </c>
      <c r="K59" s="370" t="s">
        <v>227</v>
      </c>
      <c r="L59" s="314" t="s">
        <v>228</v>
      </c>
    </row>
    <row r="60" spans="1:13" x14ac:dyDescent="0.25">
      <c r="A60" t="s">
        <v>9</v>
      </c>
      <c r="B60" t="s">
        <v>20</v>
      </c>
      <c r="C60" t="s">
        <v>2738</v>
      </c>
      <c r="D60" t="s">
        <v>20</v>
      </c>
      <c r="E60" t="s">
        <v>2739</v>
      </c>
      <c r="F60" s="394">
        <v>0</v>
      </c>
      <c r="G60" s="13">
        <v>1</v>
      </c>
      <c r="H60" s="13">
        <v>0.01</v>
      </c>
      <c r="I60" s="370" t="s">
        <v>30</v>
      </c>
      <c r="J60" s="370" t="s">
        <v>2368</v>
      </c>
      <c r="K60" s="370" t="s">
        <v>208</v>
      </c>
      <c r="L60" s="314" t="s">
        <v>209</v>
      </c>
      <c r="M60" s="395" t="s">
        <v>2369</v>
      </c>
    </row>
    <row r="61" spans="1:13" x14ac:dyDescent="0.25">
      <c r="A61" t="s">
        <v>9</v>
      </c>
      <c r="B61" t="s">
        <v>3820</v>
      </c>
      <c r="C61" t="s">
        <v>3814</v>
      </c>
      <c r="D61" t="s">
        <v>3820</v>
      </c>
      <c r="E61" t="s">
        <v>3731</v>
      </c>
      <c r="F61" s="401">
        <v>0</v>
      </c>
      <c r="G61">
        <v>20</v>
      </c>
      <c r="H61">
        <v>1</v>
      </c>
      <c r="I61" s="370" t="s">
        <v>3732</v>
      </c>
      <c r="J61" s="370" t="s">
        <v>3733</v>
      </c>
      <c r="K61" s="370"/>
      <c r="L61" s="314"/>
      <c r="M61" s="395"/>
    </row>
    <row r="62" spans="1:13" x14ac:dyDescent="0.25">
      <c r="A62" t="s">
        <v>9</v>
      </c>
      <c r="B62" t="s">
        <v>3819</v>
      </c>
      <c r="C62" t="s">
        <v>3815</v>
      </c>
      <c r="D62" t="s">
        <v>3819</v>
      </c>
      <c r="E62" t="s">
        <v>3816</v>
      </c>
      <c r="F62" s="394">
        <v>0</v>
      </c>
      <c r="G62" s="13">
        <v>0.95</v>
      </c>
      <c r="H62" s="13">
        <v>0.01</v>
      </c>
      <c r="I62" s="314" t="s">
        <v>3817</v>
      </c>
      <c r="J62" s="370" t="s">
        <v>3818</v>
      </c>
      <c r="K62" s="370"/>
      <c r="L62" s="314"/>
      <c r="M62" s="370"/>
    </row>
    <row r="63" spans="1:13" x14ac:dyDescent="0.25">
      <c r="A63" t="s">
        <v>9</v>
      </c>
      <c r="B63" t="s">
        <v>3434</v>
      </c>
      <c r="C63" t="s">
        <v>3899</v>
      </c>
      <c r="D63" t="s">
        <v>3734</v>
      </c>
      <c r="E63" t="s">
        <v>3735</v>
      </c>
      <c r="F63" s="317">
        <v>0</v>
      </c>
      <c r="G63" s="404">
        <v>1</v>
      </c>
      <c r="H63" s="386">
        <v>0.01</v>
      </c>
      <c r="I63" s="317" t="s">
        <v>3437</v>
      </c>
      <c r="J63" s="370" t="s">
        <v>3736</v>
      </c>
      <c r="K63" s="370"/>
      <c r="L63" s="314"/>
      <c r="M63" s="41" t="s">
        <v>3439</v>
      </c>
    </row>
    <row r="64" spans="1:13" x14ac:dyDescent="0.25">
      <c r="A64" t="s">
        <v>9</v>
      </c>
      <c r="B64" t="s">
        <v>3918</v>
      </c>
      <c r="C64" t="s">
        <v>3915</v>
      </c>
      <c r="D64" s="20" t="s">
        <v>3914</v>
      </c>
      <c r="E64" t="s">
        <v>3916</v>
      </c>
      <c r="F64" s="394">
        <v>0</v>
      </c>
      <c r="G64" s="13">
        <v>1</v>
      </c>
      <c r="H64" s="13">
        <v>0.01</v>
      </c>
      <c r="I64" s="370" t="s">
        <v>3917</v>
      </c>
      <c r="J64" s="370" t="s">
        <v>3919</v>
      </c>
      <c r="K64" s="370" t="s">
        <v>210</v>
      </c>
      <c r="L64" s="314" t="s">
        <v>211</v>
      </c>
      <c r="M64" s="395"/>
    </row>
    <row r="65" spans="1:14" x14ac:dyDescent="0.25">
      <c r="A65" t="s">
        <v>9</v>
      </c>
      <c r="B65" t="s">
        <v>3900</v>
      </c>
      <c r="C65" t="s">
        <v>3906</v>
      </c>
      <c r="D65" t="s">
        <v>3756</v>
      </c>
      <c r="E65" t="s">
        <v>3902</v>
      </c>
      <c r="F65" s="13">
        <v>0</v>
      </c>
      <c r="G65" s="13">
        <v>0.25</v>
      </c>
      <c r="H65" s="13">
        <v>0.01</v>
      </c>
      <c r="I65" s="370" t="s">
        <v>27</v>
      </c>
      <c r="J65" s="370" t="s">
        <v>3904</v>
      </c>
      <c r="K65" s="370" t="s">
        <v>210</v>
      </c>
      <c r="L65" s="314" t="s">
        <v>211</v>
      </c>
      <c r="M65" s="396" t="s">
        <v>2241</v>
      </c>
      <c r="N65" s="314" t="s">
        <v>2241</v>
      </c>
    </row>
    <row r="66" spans="1:14" x14ac:dyDescent="0.25">
      <c r="A66" t="s">
        <v>9</v>
      </c>
      <c r="B66" t="s">
        <v>3901</v>
      </c>
      <c r="C66" t="s">
        <v>3907</v>
      </c>
      <c r="D66" t="s">
        <v>3756</v>
      </c>
      <c r="E66" t="s">
        <v>3903</v>
      </c>
      <c r="F66" s="13">
        <v>0</v>
      </c>
      <c r="G66" s="13">
        <v>0.25</v>
      </c>
      <c r="H66" s="13">
        <v>0.01</v>
      </c>
      <c r="I66" s="370" t="s">
        <v>27</v>
      </c>
      <c r="J66" s="370" t="s">
        <v>3905</v>
      </c>
      <c r="K66" s="370" t="s">
        <v>210</v>
      </c>
      <c r="L66" s="314" t="s">
        <v>211</v>
      </c>
      <c r="M66" s="396" t="s">
        <v>2241</v>
      </c>
      <c r="N66" s="314" t="s">
        <v>2241</v>
      </c>
    </row>
    <row r="67" spans="1:14" x14ac:dyDescent="0.25">
      <c r="A67" t="s">
        <v>9</v>
      </c>
      <c r="B67" t="s">
        <v>3755</v>
      </c>
      <c r="C67" t="s">
        <v>3754</v>
      </c>
      <c r="D67" t="s">
        <v>3756</v>
      </c>
      <c r="E67" t="s">
        <v>3752</v>
      </c>
      <c r="F67" s="13">
        <v>0</v>
      </c>
      <c r="G67" s="13">
        <v>0.25</v>
      </c>
      <c r="H67" s="13">
        <v>0.01</v>
      </c>
      <c r="I67" s="370" t="s">
        <v>27</v>
      </c>
      <c r="J67" s="370" t="s">
        <v>3753</v>
      </c>
      <c r="K67" s="370" t="s">
        <v>210</v>
      </c>
      <c r="L67" s="314" t="s">
        <v>211</v>
      </c>
      <c r="M67" s="396" t="s">
        <v>2241</v>
      </c>
      <c r="N67" s="314" t="s">
        <v>2241</v>
      </c>
    </row>
    <row r="68" spans="1:14" x14ac:dyDescent="0.25">
      <c r="A68" t="s">
        <v>9</v>
      </c>
      <c r="B68" t="s">
        <v>3486</v>
      </c>
      <c r="C68" t="s">
        <v>3487</v>
      </c>
      <c r="D68" t="s">
        <v>3486</v>
      </c>
      <c r="E68" t="s">
        <v>3488</v>
      </c>
      <c r="F68" s="394">
        <v>0</v>
      </c>
      <c r="G68" s="394">
        <v>1</v>
      </c>
      <c r="H68" s="13">
        <v>0.01</v>
      </c>
      <c r="I68" s="370" t="s">
        <v>2389</v>
      </c>
      <c r="J68" s="370" t="s">
        <v>3730</v>
      </c>
      <c r="K68" s="370" t="s">
        <v>212</v>
      </c>
      <c r="L68" s="314" t="s">
        <v>2672</v>
      </c>
      <c r="M68" s="395"/>
    </row>
    <row r="69" spans="1:14" x14ac:dyDescent="0.25">
      <c r="A69" s="317" t="s">
        <v>9</v>
      </c>
      <c r="B69" s="317" t="s">
        <v>2743</v>
      </c>
      <c r="C69" t="s">
        <v>2746</v>
      </c>
      <c r="D69" s="317" t="s">
        <v>2750</v>
      </c>
      <c r="E69" s="317" t="s">
        <v>2751</v>
      </c>
      <c r="F69" s="390">
        <v>0</v>
      </c>
      <c r="G69" s="386">
        <v>1</v>
      </c>
      <c r="H69" s="386">
        <v>0.01</v>
      </c>
      <c r="I69" s="314" t="s">
        <v>30</v>
      </c>
      <c r="J69" s="314" t="s">
        <v>3618</v>
      </c>
      <c r="K69" s="314" t="s">
        <v>2243</v>
      </c>
      <c r="L69" s="314" t="s">
        <v>2244</v>
      </c>
      <c r="M69" s="396" t="s">
        <v>145</v>
      </c>
    </row>
    <row r="70" spans="1:14" x14ac:dyDescent="0.25">
      <c r="A70" s="317" t="s">
        <v>9</v>
      </c>
      <c r="B70" s="317" t="s">
        <v>2744</v>
      </c>
      <c r="C70" t="s">
        <v>2747</v>
      </c>
      <c r="D70" s="317" t="s">
        <v>2750</v>
      </c>
      <c r="E70" s="317" t="s">
        <v>2752</v>
      </c>
      <c r="F70" s="390">
        <v>0</v>
      </c>
      <c r="G70" s="386">
        <v>1</v>
      </c>
      <c r="H70" s="386">
        <v>0.01</v>
      </c>
      <c r="I70" s="314" t="s">
        <v>30</v>
      </c>
      <c r="J70" s="314" t="s">
        <v>3619</v>
      </c>
      <c r="K70" s="314" t="s">
        <v>2243</v>
      </c>
      <c r="L70" s="314" t="s">
        <v>2244</v>
      </c>
      <c r="M70" s="396"/>
    </row>
    <row r="71" spans="1:14" x14ac:dyDescent="0.25">
      <c r="A71" s="317" t="s">
        <v>9</v>
      </c>
      <c r="B71" s="317" t="s">
        <v>2745</v>
      </c>
      <c r="C71" t="s">
        <v>2748</v>
      </c>
      <c r="D71" s="317" t="s">
        <v>2750</v>
      </c>
      <c r="E71" s="317" t="s">
        <v>2753</v>
      </c>
      <c r="F71" s="390">
        <v>0</v>
      </c>
      <c r="G71" s="386">
        <v>1</v>
      </c>
      <c r="H71" s="386">
        <v>0.01</v>
      </c>
      <c r="I71" s="314" t="s">
        <v>30</v>
      </c>
      <c r="J71" s="314" t="s">
        <v>3620</v>
      </c>
      <c r="K71" s="314" t="s">
        <v>2243</v>
      </c>
      <c r="L71" s="314" t="s">
        <v>2244</v>
      </c>
      <c r="M71" s="396"/>
    </row>
    <row r="72" spans="1:14" x14ac:dyDescent="0.25">
      <c r="A72" s="317" t="s">
        <v>9</v>
      </c>
      <c r="B72" s="317" t="s">
        <v>2755</v>
      </c>
      <c r="C72" t="s">
        <v>2749</v>
      </c>
      <c r="D72" s="317" t="s">
        <v>2750</v>
      </c>
      <c r="E72" s="317" t="s">
        <v>2754</v>
      </c>
      <c r="F72" s="390">
        <v>0</v>
      </c>
      <c r="G72" s="386">
        <v>1</v>
      </c>
      <c r="H72" s="386">
        <v>0.01</v>
      </c>
      <c r="I72" s="314" t="s">
        <v>30</v>
      </c>
      <c r="J72" s="314" t="s">
        <v>3621</v>
      </c>
      <c r="K72" s="314" t="s">
        <v>2243</v>
      </c>
      <c r="L72" s="314" t="s">
        <v>2244</v>
      </c>
      <c r="M72" s="396"/>
    </row>
    <row r="73" spans="1:14" x14ac:dyDescent="0.25">
      <c r="A73" t="s">
        <v>9</v>
      </c>
      <c r="B73" t="s">
        <v>3685</v>
      </c>
      <c r="C73" t="s">
        <v>3713</v>
      </c>
      <c r="D73" t="s">
        <v>3685</v>
      </c>
      <c r="E73" s="317" t="s">
        <v>3686</v>
      </c>
      <c r="F73" s="390">
        <v>0</v>
      </c>
      <c r="G73" s="386">
        <v>1</v>
      </c>
      <c r="H73" s="386">
        <v>0.01</v>
      </c>
      <c r="I73" s="314" t="s">
        <v>30</v>
      </c>
      <c r="J73" s="314" t="s">
        <v>3687</v>
      </c>
      <c r="K73" s="314"/>
      <c r="L73" s="314"/>
      <c r="M73" s="396"/>
    </row>
    <row r="74" spans="1:14" x14ac:dyDescent="0.25">
      <c r="A74" t="s">
        <v>9</v>
      </c>
      <c r="B74" t="s">
        <v>3952</v>
      </c>
      <c r="C74" t="s">
        <v>3953</v>
      </c>
      <c r="D74" t="s">
        <v>3954</v>
      </c>
      <c r="E74" t="s">
        <v>3955</v>
      </c>
      <c r="F74" s="394">
        <v>0</v>
      </c>
      <c r="G74" s="394">
        <v>1</v>
      </c>
      <c r="H74" s="13">
        <v>0.01</v>
      </c>
      <c r="I74" s="370" t="s">
        <v>2389</v>
      </c>
      <c r="J74" s="370" t="s">
        <v>3956</v>
      </c>
      <c r="K74" s="370" t="s">
        <v>212</v>
      </c>
      <c r="L74" s="314" t="s">
        <v>2672</v>
      </c>
      <c r="M74" s="395"/>
    </row>
    <row r="75" spans="1:14" x14ac:dyDescent="0.25">
      <c r="A75" t="s">
        <v>9</v>
      </c>
      <c r="B75" t="s">
        <v>2414</v>
      </c>
      <c r="C75" t="s">
        <v>2413</v>
      </c>
      <c r="D75" t="s">
        <v>2414</v>
      </c>
      <c r="E75" t="s">
        <v>2416</v>
      </c>
      <c r="F75" s="394">
        <v>0</v>
      </c>
      <c r="G75" s="13">
        <v>1</v>
      </c>
      <c r="H75" s="13">
        <v>0.01</v>
      </c>
      <c r="I75" s="370" t="s">
        <v>2417</v>
      </c>
      <c r="J75" s="370" t="s">
        <v>3157</v>
      </c>
      <c r="K75" s="370"/>
      <c r="L75" s="314" t="s">
        <v>2667</v>
      </c>
      <c r="M75" s="395" t="s">
        <v>3160</v>
      </c>
    </row>
    <row r="76" spans="1:14" x14ac:dyDescent="0.25">
      <c r="A76" t="s">
        <v>9</v>
      </c>
      <c r="B76" t="s">
        <v>21</v>
      </c>
      <c r="C76" t="s">
        <v>270</v>
      </c>
      <c r="D76" s="20" t="s">
        <v>333</v>
      </c>
      <c r="E76" t="s">
        <v>2260</v>
      </c>
      <c r="F76" s="394">
        <v>0</v>
      </c>
      <c r="G76" s="13">
        <v>1</v>
      </c>
      <c r="H76" s="13">
        <v>0.01</v>
      </c>
      <c r="I76" s="370" t="s">
        <v>30</v>
      </c>
      <c r="J76" s="370" t="s">
        <v>3616</v>
      </c>
      <c r="K76" s="370" t="s">
        <v>213</v>
      </c>
      <c r="L76" s="314" t="s">
        <v>214</v>
      </c>
      <c r="M76" s="395"/>
    </row>
    <row r="77" spans="1:14" x14ac:dyDescent="0.25">
      <c r="A77" t="s">
        <v>9</v>
      </c>
      <c r="B77" t="s">
        <v>19</v>
      </c>
      <c r="C77" t="s">
        <v>271</v>
      </c>
      <c r="D77" s="20" t="s">
        <v>333</v>
      </c>
      <c r="E77" t="s">
        <v>2259</v>
      </c>
      <c r="F77" s="394">
        <v>0</v>
      </c>
      <c r="G77" s="13">
        <v>1</v>
      </c>
      <c r="H77" s="13">
        <v>0.01</v>
      </c>
      <c r="I77" s="370" t="s">
        <v>30</v>
      </c>
      <c r="J77" s="370" t="s">
        <v>3617</v>
      </c>
      <c r="K77" s="370" t="s">
        <v>215</v>
      </c>
      <c r="L77" s="314" t="s">
        <v>216</v>
      </c>
      <c r="M77" s="395"/>
    </row>
    <row r="78" spans="1:14" x14ac:dyDescent="0.25">
      <c r="A78" t="s">
        <v>9</v>
      </c>
      <c r="B78" t="s">
        <v>3189</v>
      </c>
      <c r="C78" t="s">
        <v>3190</v>
      </c>
      <c r="D78" t="s">
        <v>3189</v>
      </c>
      <c r="E78" t="s">
        <v>3191</v>
      </c>
      <c r="F78" s="394">
        <v>0</v>
      </c>
      <c r="G78" s="13">
        <v>1</v>
      </c>
      <c r="H78" s="13">
        <v>0.01</v>
      </c>
      <c r="I78" s="370" t="s">
        <v>30</v>
      </c>
      <c r="J78" s="370" t="s">
        <v>3622</v>
      </c>
      <c r="K78" s="370"/>
      <c r="L78" s="314"/>
      <c r="M78" s="395"/>
    </row>
    <row r="79" spans="1:14" ht="75" x14ac:dyDescent="0.25">
      <c r="A79" t="s">
        <v>9</v>
      </c>
      <c r="B79" t="s">
        <v>3757</v>
      </c>
      <c r="C79" t="s">
        <v>3758</v>
      </c>
      <c r="D79" t="s">
        <v>3759</v>
      </c>
      <c r="E79" t="s">
        <v>3760</v>
      </c>
      <c r="F79">
        <v>0</v>
      </c>
      <c r="G79">
        <v>1</v>
      </c>
      <c r="H79">
        <v>1</v>
      </c>
      <c r="I79" s="370" t="s">
        <v>26</v>
      </c>
      <c r="J79" s="45" t="s">
        <v>3868</v>
      </c>
      <c r="K79" s="370"/>
      <c r="L79" s="314"/>
      <c r="M79" s="395"/>
    </row>
    <row r="80" spans="1:14" ht="75" x14ac:dyDescent="0.25">
      <c r="A80" t="s">
        <v>9</v>
      </c>
      <c r="B80" t="s">
        <v>3757</v>
      </c>
      <c r="C80" t="s">
        <v>3758</v>
      </c>
      <c r="D80" t="s">
        <v>3759</v>
      </c>
      <c r="E80" t="s">
        <v>3760</v>
      </c>
      <c r="F80">
        <v>0</v>
      </c>
      <c r="G80">
        <v>1</v>
      </c>
      <c r="H80">
        <v>1</v>
      </c>
      <c r="I80" s="370" t="s">
        <v>26</v>
      </c>
      <c r="J80" s="45" t="s">
        <v>3761</v>
      </c>
      <c r="K80" s="370"/>
      <c r="L80" s="314"/>
      <c r="M80" s="395"/>
    </row>
    <row r="81" spans="1:14" x14ac:dyDescent="0.25">
      <c r="A81" t="s">
        <v>9</v>
      </c>
      <c r="B81" t="s">
        <v>3908</v>
      </c>
      <c r="C81" t="s">
        <v>3909</v>
      </c>
      <c r="D81" t="s">
        <v>3756</v>
      </c>
      <c r="E81" t="s">
        <v>3910</v>
      </c>
      <c r="F81" s="394">
        <v>0</v>
      </c>
      <c r="G81" s="13">
        <v>1</v>
      </c>
      <c r="H81" s="13">
        <v>0.01</v>
      </c>
      <c r="I81" s="370" t="s">
        <v>3911</v>
      </c>
      <c r="J81" s="370" t="s">
        <v>3912</v>
      </c>
      <c r="K81" s="370" t="s">
        <v>210</v>
      </c>
      <c r="L81" s="314" t="s">
        <v>211</v>
      </c>
      <c r="M81" s="396" t="s">
        <v>3913</v>
      </c>
    </row>
    <row r="82" spans="1:14" x14ac:dyDescent="0.25">
      <c r="A82" t="s">
        <v>9</v>
      </c>
      <c r="B82" t="s">
        <v>2461</v>
      </c>
      <c r="C82" t="s">
        <v>2462</v>
      </c>
      <c r="D82" t="s">
        <v>2462</v>
      </c>
      <c r="E82" t="s">
        <v>2463</v>
      </c>
      <c r="F82" s="394">
        <v>0</v>
      </c>
      <c r="G82" s="13">
        <v>1</v>
      </c>
      <c r="H82" s="13">
        <v>0.01</v>
      </c>
      <c r="I82" s="370" t="s">
        <v>2464</v>
      </c>
      <c r="J82" s="370" t="s">
        <v>3625</v>
      </c>
      <c r="K82" s="370"/>
      <c r="L82" s="314" t="s">
        <v>2668</v>
      </c>
      <c r="M82" s="395" t="s">
        <v>145</v>
      </c>
    </row>
    <row r="83" spans="1:14" x14ac:dyDescent="0.25">
      <c r="A83" t="s">
        <v>127</v>
      </c>
      <c r="B83" t="s">
        <v>129</v>
      </c>
      <c r="C83" t="s">
        <v>415</v>
      </c>
      <c r="D83" t="s">
        <v>129</v>
      </c>
      <c r="E83" t="s">
        <v>2258</v>
      </c>
      <c r="F83" s="394">
        <v>-3</v>
      </c>
      <c r="G83" s="13">
        <v>1</v>
      </c>
      <c r="H83" s="13">
        <v>0.01</v>
      </c>
      <c r="I83" s="370" t="s">
        <v>30</v>
      </c>
      <c r="J83" s="370" t="s">
        <v>3869</v>
      </c>
      <c r="K83" s="370" t="s">
        <v>217</v>
      </c>
      <c r="L83" s="314" t="s">
        <v>218</v>
      </c>
      <c r="M83" s="395" t="s">
        <v>145</v>
      </c>
      <c r="N83" s="370" t="s">
        <v>178</v>
      </c>
    </row>
    <row r="84" spans="1:14" x14ac:dyDescent="0.25">
      <c r="A84" t="s">
        <v>127</v>
      </c>
      <c r="B84" t="s">
        <v>246</v>
      </c>
      <c r="C84" t="s">
        <v>422</v>
      </c>
      <c r="D84" t="s">
        <v>246</v>
      </c>
      <c r="E84" t="s">
        <v>2257</v>
      </c>
      <c r="F84" s="394">
        <v>0</v>
      </c>
      <c r="G84" s="13">
        <v>1</v>
      </c>
      <c r="H84" s="13">
        <v>0.01</v>
      </c>
      <c r="I84" s="370" t="s">
        <v>30</v>
      </c>
      <c r="J84" s="370" t="s">
        <v>3254</v>
      </c>
      <c r="K84" s="370" t="s">
        <v>297</v>
      </c>
      <c r="L84" s="314" t="s">
        <v>298</v>
      </c>
      <c r="M84" s="395"/>
      <c r="N84" s="370"/>
    </row>
    <row r="85" spans="1:14" x14ac:dyDescent="0.25">
      <c r="A85" t="s">
        <v>127</v>
      </c>
      <c r="B85" t="s">
        <v>3372</v>
      </c>
      <c r="C85" t="s">
        <v>419</v>
      </c>
      <c r="D85" t="s">
        <v>3372</v>
      </c>
      <c r="E85" t="s">
        <v>2256</v>
      </c>
      <c r="F85" s="394">
        <v>0</v>
      </c>
      <c r="G85" s="13">
        <v>1</v>
      </c>
      <c r="H85" s="13">
        <v>0.01</v>
      </c>
      <c r="I85" s="370" t="s">
        <v>30</v>
      </c>
      <c r="J85" s="370" t="s">
        <v>3373</v>
      </c>
      <c r="K85" s="370"/>
      <c r="L85" s="314" t="s">
        <v>2673</v>
      </c>
      <c r="M85" s="395" t="s">
        <v>3374</v>
      </c>
      <c r="N85" s="370"/>
    </row>
    <row r="86" spans="1:14" x14ac:dyDescent="0.25">
      <c r="A86" t="s">
        <v>127</v>
      </c>
      <c r="B86" t="s">
        <v>179</v>
      </c>
      <c r="C86" t="s">
        <v>416</v>
      </c>
      <c r="D86" t="s">
        <v>179</v>
      </c>
      <c r="E86" t="s">
        <v>2255</v>
      </c>
      <c r="F86" s="394">
        <v>0</v>
      </c>
      <c r="G86" s="13">
        <v>1</v>
      </c>
      <c r="H86" s="13">
        <v>0.01</v>
      </c>
      <c r="I86" s="370" t="s">
        <v>30</v>
      </c>
      <c r="J86" s="370" t="s">
        <v>2283</v>
      </c>
      <c r="K86" s="370" t="s">
        <v>219</v>
      </c>
      <c r="L86" s="314" t="s">
        <v>220</v>
      </c>
      <c r="M86" s="395" t="s">
        <v>145</v>
      </c>
      <c r="N86" s="370"/>
    </row>
    <row r="87" spans="1:14" x14ac:dyDescent="0.25">
      <c r="A87" t="s">
        <v>127</v>
      </c>
      <c r="B87" t="s">
        <v>2740</v>
      </c>
      <c r="C87" t="s">
        <v>2741</v>
      </c>
      <c r="D87" t="s">
        <v>2740</v>
      </c>
      <c r="E87" t="s">
        <v>2742</v>
      </c>
      <c r="F87" s="394">
        <v>0</v>
      </c>
      <c r="G87" s="13">
        <v>1</v>
      </c>
      <c r="H87" s="13">
        <v>0.01</v>
      </c>
      <c r="I87" s="370" t="s">
        <v>30</v>
      </c>
      <c r="J87" s="370" t="s">
        <v>3870</v>
      </c>
      <c r="K87" s="370" t="s">
        <v>221</v>
      </c>
      <c r="L87" s="314" t="s">
        <v>222</v>
      </c>
      <c r="M87" s="395" t="s">
        <v>145</v>
      </c>
      <c r="N87" s="370"/>
    </row>
    <row r="88" spans="1:14" x14ac:dyDescent="0.25">
      <c r="A88" t="s">
        <v>127</v>
      </c>
      <c r="B88" t="s">
        <v>3375</v>
      </c>
      <c r="C88" t="s">
        <v>3298</v>
      </c>
      <c r="D88" t="s">
        <v>3375</v>
      </c>
      <c r="E88" t="s">
        <v>3299</v>
      </c>
      <c r="F88" s="394">
        <v>0</v>
      </c>
      <c r="G88" s="13">
        <v>1</v>
      </c>
      <c r="H88" s="13">
        <v>0.01</v>
      </c>
      <c r="I88" s="370" t="s">
        <v>30</v>
      </c>
      <c r="J88" s="370" t="s">
        <v>3376</v>
      </c>
      <c r="K88" s="370"/>
      <c r="L88" s="314"/>
      <c r="M88" s="395"/>
      <c r="N88" s="370"/>
    </row>
    <row r="89" spans="1:14" x14ac:dyDescent="0.25">
      <c r="A89" t="s">
        <v>127</v>
      </c>
      <c r="B89" t="s">
        <v>130</v>
      </c>
      <c r="C89" t="s">
        <v>417</v>
      </c>
      <c r="D89" t="s">
        <v>130</v>
      </c>
      <c r="E89" t="s">
        <v>2254</v>
      </c>
      <c r="F89" s="394">
        <v>-1.5</v>
      </c>
      <c r="G89" s="13">
        <v>1</v>
      </c>
      <c r="H89" s="13">
        <v>0.01</v>
      </c>
      <c r="I89" s="370" t="s">
        <v>30</v>
      </c>
      <c r="J89" s="370" t="s">
        <v>3751</v>
      </c>
      <c r="K89" s="370" t="s">
        <v>223</v>
      </c>
      <c r="L89" s="314" t="s">
        <v>224</v>
      </c>
      <c r="M89" s="395" t="s">
        <v>145</v>
      </c>
      <c r="N89" s="370"/>
    </row>
    <row r="90" spans="1:14" x14ac:dyDescent="0.25">
      <c r="A90" t="s">
        <v>127</v>
      </c>
      <c r="B90" t="s">
        <v>128</v>
      </c>
      <c r="C90" t="s">
        <v>2773</v>
      </c>
      <c r="D90" t="s">
        <v>128</v>
      </c>
      <c r="E90" t="s">
        <v>2253</v>
      </c>
      <c r="F90" s="394">
        <v>0</v>
      </c>
      <c r="G90" s="13">
        <v>1</v>
      </c>
      <c r="H90" s="13">
        <v>0.01</v>
      </c>
      <c r="I90" s="370" t="s">
        <v>30</v>
      </c>
      <c r="J90" s="370" t="s">
        <v>3646</v>
      </c>
      <c r="K90" s="370" t="s">
        <v>225</v>
      </c>
      <c r="L90" s="314" t="s">
        <v>226</v>
      </c>
      <c r="M90" s="395" t="s">
        <v>145</v>
      </c>
      <c r="N90" s="370"/>
    </row>
    <row r="91" spans="1:14" x14ac:dyDescent="0.25">
      <c r="A91" t="s">
        <v>127</v>
      </c>
      <c r="B91" t="s">
        <v>3369</v>
      </c>
      <c r="C91" t="s">
        <v>418</v>
      </c>
      <c r="D91" t="s">
        <v>3369</v>
      </c>
      <c r="E91" t="s">
        <v>2252</v>
      </c>
      <c r="F91" s="394">
        <v>0</v>
      </c>
      <c r="G91" s="13">
        <v>1</v>
      </c>
      <c r="H91" s="13">
        <v>0.01</v>
      </c>
      <c r="I91" s="370" t="s">
        <v>30</v>
      </c>
      <c r="J91" s="370" t="s">
        <v>3370</v>
      </c>
      <c r="K91" s="370"/>
      <c r="L91" s="314" t="s">
        <v>2674</v>
      </c>
      <c r="M91" s="395" t="s">
        <v>3371</v>
      </c>
      <c r="N91" s="370"/>
    </row>
    <row r="92" spans="1:14" x14ac:dyDescent="0.25">
      <c r="A92" t="s">
        <v>127</v>
      </c>
      <c r="B92" t="s">
        <v>2418</v>
      </c>
      <c r="C92" t="s">
        <v>2419</v>
      </c>
      <c r="D92" t="s">
        <v>2418</v>
      </c>
      <c r="E92" t="s">
        <v>2420</v>
      </c>
      <c r="F92" s="394">
        <v>0</v>
      </c>
      <c r="G92" s="13">
        <v>1</v>
      </c>
      <c r="H92" s="13">
        <v>0.01</v>
      </c>
      <c r="I92" s="370" t="s">
        <v>2421</v>
      </c>
      <c r="J92" s="370" t="s">
        <v>3192</v>
      </c>
      <c r="K92" s="370"/>
      <c r="L92" s="314" t="s">
        <v>2669</v>
      </c>
      <c r="M92" s="388" t="s">
        <v>2422</v>
      </c>
      <c r="N92" s="370"/>
    </row>
    <row r="93" spans="1:14" x14ac:dyDescent="0.25">
      <c r="A93" s="317" t="s">
        <v>2453</v>
      </c>
      <c r="B93" s="317" t="s">
        <v>2455</v>
      </c>
      <c r="C93" t="s">
        <v>272</v>
      </c>
      <c r="D93" s="317" t="s">
        <v>2454</v>
      </c>
      <c r="E93" t="s">
        <v>2251</v>
      </c>
      <c r="F93" s="386">
        <v>0</v>
      </c>
      <c r="G93" s="386">
        <v>1</v>
      </c>
      <c r="H93" s="386">
        <v>0.01</v>
      </c>
      <c r="I93" s="314" t="s">
        <v>54</v>
      </c>
      <c r="J93" s="314" t="s">
        <v>2284</v>
      </c>
      <c r="K93" s="314" t="s">
        <v>231</v>
      </c>
      <c r="L93" s="314" t="s">
        <v>232</v>
      </c>
      <c r="M93" s="395" t="s">
        <v>145</v>
      </c>
      <c r="N93" s="314"/>
    </row>
    <row r="94" spans="1:14" x14ac:dyDescent="0.25">
      <c r="A94" s="317" t="s">
        <v>2453</v>
      </c>
      <c r="B94" s="317" t="s">
        <v>3673</v>
      </c>
      <c r="C94" t="s">
        <v>2709</v>
      </c>
      <c r="D94" s="317" t="s">
        <v>334</v>
      </c>
      <c r="E94" t="s">
        <v>2707</v>
      </c>
      <c r="F94" s="386">
        <v>0</v>
      </c>
      <c r="G94" s="386">
        <v>1</v>
      </c>
      <c r="H94" s="386">
        <v>0.01</v>
      </c>
      <c r="I94" s="370" t="s">
        <v>2708</v>
      </c>
      <c r="J94" s="314" t="s">
        <v>3626</v>
      </c>
      <c r="K94" s="314" t="s">
        <v>327</v>
      </c>
      <c r="L94" s="314" t="s">
        <v>2670</v>
      </c>
      <c r="M94" s="395" t="s">
        <v>145</v>
      </c>
      <c r="N94" s="314"/>
    </row>
    <row r="95" spans="1:14" x14ac:dyDescent="0.25">
      <c r="A95" s="317" t="s">
        <v>2453</v>
      </c>
      <c r="B95" t="s">
        <v>3871</v>
      </c>
      <c r="C95" t="s">
        <v>3741</v>
      </c>
      <c r="D95" t="s">
        <v>3742</v>
      </c>
      <c r="E95" t="s">
        <v>3743</v>
      </c>
      <c r="F95">
        <v>0</v>
      </c>
      <c r="G95">
        <v>1</v>
      </c>
      <c r="H95">
        <v>1</v>
      </c>
      <c r="I95" s="370" t="s">
        <v>26</v>
      </c>
      <c r="J95" s="314" t="s">
        <v>3872</v>
      </c>
      <c r="K95" s="314"/>
      <c r="L95" s="314" t="s">
        <v>2671</v>
      </c>
      <c r="M95" s="395"/>
      <c r="N95" s="314"/>
    </row>
    <row r="96" spans="1:14" x14ac:dyDescent="0.25">
      <c r="A96" t="s">
        <v>2453</v>
      </c>
      <c r="B96" t="s">
        <v>3811</v>
      </c>
      <c r="C96" t="s">
        <v>3812</v>
      </c>
      <c r="D96" t="s">
        <v>3805</v>
      </c>
      <c r="E96" t="s">
        <v>3813</v>
      </c>
      <c r="F96" s="394">
        <v>0</v>
      </c>
      <c r="G96" s="13">
        <v>1</v>
      </c>
      <c r="H96" s="13">
        <v>0.01</v>
      </c>
      <c r="I96" s="370" t="s">
        <v>3807</v>
      </c>
      <c r="J96" s="370" t="s">
        <v>3808</v>
      </c>
      <c r="K96" s="370"/>
      <c r="L96" s="314"/>
      <c r="M96" s="395"/>
    </row>
    <row r="97" spans="1:14" x14ac:dyDescent="0.25">
      <c r="A97" t="s">
        <v>2453</v>
      </c>
      <c r="B97" t="s">
        <v>3930</v>
      </c>
      <c r="C97" t="s">
        <v>3931</v>
      </c>
      <c r="D97" t="s">
        <v>3930</v>
      </c>
      <c r="E97" t="s">
        <v>3927</v>
      </c>
      <c r="F97" s="401">
        <v>0</v>
      </c>
      <c r="G97">
        <v>5</v>
      </c>
      <c r="H97">
        <v>0.05</v>
      </c>
      <c r="I97" s="370" t="s">
        <v>3928</v>
      </c>
      <c r="J97" s="370" t="s">
        <v>3929</v>
      </c>
      <c r="K97" s="370"/>
      <c r="L97" s="314"/>
      <c r="M97" s="395"/>
    </row>
    <row r="98" spans="1:14" x14ac:dyDescent="0.25">
      <c r="A98" t="s">
        <v>10</v>
      </c>
      <c r="B98" t="s">
        <v>3084</v>
      </c>
      <c r="C98" t="s">
        <v>2390</v>
      </c>
      <c r="D98" t="s">
        <v>3084</v>
      </c>
      <c r="E98" t="s">
        <v>2250</v>
      </c>
      <c r="F98">
        <v>0</v>
      </c>
      <c r="G98">
        <v>300</v>
      </c>
      <c r="H98">
        <v>5</v>
      </c>
      <c r="I98" s="184" t="str">
        <f>UnitControlCenter!$B$55</f>
        <v>$/metric ton CO2e</v>
      </c>
      <c r="J98" s="370" t="s">
        <v>3615</v>
      </c>
      <c r="K98" s="370" t="s">
        <v>229</v>
      </c>
      <c r="L98" s="314" t="s">
        <v>230</v>
      </c>
      <c r="M98" s="396" t="s">
        <v>2366</v>
      </c>
      <c r="N98" s="314" t="s">
        <v>382</v>
      </c>
    </row>
    <row r="99" spans="1:14" x14ac:dyDescent="0.25">
      <c r="A99" t="s">
        <v>10</v>
      </c>
      <c r="B99" t="s">
        <v>22</v>
      </c>
      <c r="C99" t="s">
        <v>133</v>
      </c>
      <c r="D99" t="s">
        <v>22</v>
      </c>
      <c r="E99" t="s">
        <v>2249</v>
      </c>
      <c r="F99" s="386">
        <v>0</v>
      </c>
      <c r="G99" s="386">
        <v>1</v>
      </c>
      <c r="H99" s="386">
        <v>0.01</v>
      </c>
      <c r="I99" s="370" t="s">
        <v>135</v>
      </c>
      <c r="J99" s="370" t="s">
        <v>3873</v>
      </c>
      <c r="K99" s="314" t="s">
        <v>233</v>
      </c>
      <c r="L99" s="314" t="s">
        <v>234</v>
      </c>
      <c r="M99" s="395" t="s">
        <v>145</v>
      </c>
    </row>
    <row r="100" spans="1:14" x14ac:dyDescent="0.25">
      <c r="A100" s="317" t="s">
        <v>10</v>
      </c>
      <c r="B100" s="317" t="s">
        <v>2423</v>
      </c>
      <c r="C100" t="s">
        <v>3796</v>
      </c>
      <c r="D100" s="184"/>
      <c r="E100" s="317" t="s">
        <v>3797</v>
      </c>
      <c r="F100">
        <v>0</v>
      </c>
      <c r="G100">
        <v>1</v>
      </c>
      <c r="H100">
        <v>1</v>
      </c>
      <c r="I100" s="370" t="s">
        <v>26</v>
      </c>
      <c r="J100" s="370" t="s">
        <v>3798</v>
      </c>
      <c r="K100" s="370" t="s">
        <v>229</v>
      </c>
      <c r="L100" s="314" t="s">
        <v>230</v>
      </c>
    </row>
    <row r="101" spans="1:14" x14ac:dyDescent="0.25">
      <c r="A101" s="317" t="s">
        <v>10</v>
      </c>
      <c r="B101" s="317" t="s">
        <v>2939</v>
      </c>
      <c r="C101" t="s">
        <v>3324</v>
      </c>
      <c r="D101" s="184"/>
      <c r="E101" s="317" t="s">
        <v>3326</v>
      </c>
      <c r="F101">
        <v>0</v>
      </c>
      <c r="G101">
        <v>1</v>
      </c>
      <c r="H101">
        <v>1</v>
      </c>
      <c r="I101" s="370" t="s">
        <v>26</v>
      </c>
      <c r="J101" s="370" t="s">
        <v>3874</v>
      </c>
      <c r="K101" s="370" t="s">
        <v>229</v>
      </c>
      <c r="L101" s="314" t="s">
        <v>230</v>
      </c>
    </row>
    <row r="102" spans="1:14" x14ac:dyDescent="0.25">
      <c r="A102" s="317" t="s">
        <v>10</v>
      </c>
      <c r="B102" t="s">
        <v>3283</v>
      </c>
      <c r="C102" t="s">
        <v>3325</v>
      </c>
      <c r="D102" s="184"/>
      <c r="E102" s="184"/>
      <c r="F102">
        <v>0</v>
      </c>
      <c r="G102">
        <v>1</v>
      </c>
      <c r="H102">
        <v>1</v>
      </c>
      <c r="I102" s="370" t="s">
        <v>26</v>
      </c>
      <c r="J102" t="s">
        <v>3875</v>
      </c>
      <c r="K102" s="370" t="s">
        <v>229</v>
      </c>
      <c r="L102" s="314" t="s">
        <v>230</v>
      </c>
    </row>
    <row r="103" spans="1:14" x14ac:dyDescent="0.25">
      <c r="A103" s="317" t="s">
        <v>10</v>
      </c>
      <c r="B103" s="317" t="s">
        <v>2684</v>
      </c>
      <c r="C103" t="s">
        <v>2683</v>
      </c>
      <c r="D103" s="317" t="s">
        <v>2684</v>
      </c>
      <c r="E103" t="s">
        <v>2685</v>
      </c>
      <c r="F103">
        <v>0</v>
      </c>
      <c r="G103">
        <v>1</v>
      </c>
      <c r="H103">
        <v>1</v>
      </c>
      <c r="I103" s="370" t="s">
        <v>26</v>
      </c>
      <c r="J103" s="314"/>
    </row>
    <row r="104" spans="1:14" x14ac:dyDescent="0.25">
      <c r="A104" s="317" t="s">
        <v>10</v>
      </c>
      <c r="B104" s="317" t="s">
        <v>2726</v>
      </c>
      <c r="C104" t="s">
        <v>2726</v>
      </c>
      <c r="D104" s="317" t="s">
        <v>2726</v>
      </c>
      <c r="E104" s="317" t="s">
        <v>2727</v>
      </c>
      <c r="F104" s="386">
        <v>0</v>
      </c>
      <c r="G104" s="386">
        <v>1</v>
      </c>
      <c r="H104" s="386">
        <v>0.01</v>
      </c>
      <c r="I104" s="370" t="s">
        <v>2728</v>
      </c>
      <c r="J104" s="370" t="s">
        <v>3158</v>
      </c>
      <c r="K104" s="314" t="s">
        <v>2874</v>
      </c>
    </row>
    <row r="105" spans="1:14" x14ac:dyDescent="0.25">
      <c r="A105" t="s">
        <v>10</v>
      </c>
      <c r="B105" t="s">
        <v>3230</v>
      </c>
      <c r="C105" t="s">
        <v>3229</v>
      </c>
      <c r="D105" t="s">
        <v>3230</v>
      </c>
      <c r="E105" t="s">
        <v>2248</v>
      </c>
      <c r="F105" s="394">
        <v>-0.9</v>
      </c>
      <c r="G105" s="394">
        <v>0.9</v>
      </c>
      <c r="H105" s="386">
        <v>0.01</v>
      </c>
      <c r="I105" s="370" t="s">
        <v>136</v>
      </c>
      <c r="J105" s="370" t="s">
        <v>3231</v>
      </c>
      <c r="K105" s="314" t="s">
        <v>235</v>
      </c>
      <c r="L105" s="314" t="s">
        <v>236</v>
      </c>
      <c r="M105" s="396" t="s">
        <v>146</v>
      </c>
    </row>
    <row r="106" spans="1:14" x14ac:dyDescent="0.25">
      <c r="A106" t="s">
        <v>10</v>
      </c>
      <c r="B106" t="s">
        <v>3627</v>
      </c>
      <c r="C106" t="s">
        <v>3630</v>
      </c>
      <c r="D106" s="184"/>
      <c r="E106" s="184"/>
      <c r="F106">
        <v>0</v>
      </c>
      <c r="G106">
        <v>1</v>
      </c>
      <c r="H106">
        <v>1</v>
      </c>
      <c r="I106" s="370" t="s">
        <v>26</v>
      </c>
      <c r="J106" t="s">
        <v>3633</v>
      </c>
    </row>
    <row r="107" spans="1:14" x14ac:dyDescent="0.25">
      <c r="A107" t="s">
        <v>10</v>
      </c>
      <c r="B107" t="s">
        <v>3628</v>
      </c>
      <c r="C107" t="s">
        <v>3631</v>
      </c>
      <c r="D107" s="184"/>
      <c r="E107" s="184"/>
      <c r="F107">
        <v>0</v>
      </c>
      <c r="G107">
        <v>1</v>
      </c>
      <c r="H107">
        <v>1</v>
      </c>
      <c r="I107" s="370" t="s">
        <v>26</v>
      </c>
      <c r="J107" t="s">
        <v>3634</v>
      </c>
    </row>
    <row r="108" spans="1:14" x14ac:dyDescent="0.25">
      <c r="A108" t="s">
        <v>10</v>
      </c>
      <c r="B108" t="s">
        <v>3629</v>
      </c>
      <c r="C108" t="s">
        <v>3632</v>
      </c>
      <c r="D108" s="184"/>
      <c r="E108" s="184"/>
      <c r="F108">
        <v>0</v>
      </c>
      <c r="G108">
        <v>1</v>
      </c>
      <c r="H108">
        <v>1</v>
      </c>
      <c r="I108" s="370" t="s">
        <v>26</v>
      </c>
      <c r="J108" t="s">
        <v>3635</v>
      </c>
    </row>
    <row r="109" spans="1:14" x14ac:dyDescent="0.25">
      <c r="A109" t="s">
        <v>2629</v>
      </c>
      <c r="B109" s="184" t="s">
        <v>299</v>
      </c>
      <c r="C109" t="s">
        <v>273</v>
      </c>
      <c r="D109" t="s">
        <v>335</v>
      </c>
      <c r="E109" t="s">
        <v>2247</v>
      </c>
      <c r="F109" s="13">
        <v>0</v>
      </c>
      <c r="G109" s="13">
        <v>0.4</v>
      </c>
      <c r="H109" s="394">
        <v>0.01</v>
      </c>
      <c r="I109" s="370" t="s">
        <v>28</v>
      </c>
      <c r="J109" s="370" t="s">
        <v>3159</v>
      </c>
      <c r="K109" s="370" t="s">
        <v>237</v>
      </c>
      <c r="L109" s="314" t="s">
        <v>238</v>
      </c>
      <c r="M109" s="395"/>
    </row>
    <row r="110" spans="1:14" x14ac:dyDescent="0.25">
      <c r="A110" s="254" t="str">
        <f>A$109</f>
        <v>Research and Development</v>
      </c>
      <c r="B110" s="254" t="str">
        <f t="shared" ref="B110:B113" si="0">B$109</f>
        <v>Capital Cost Reduction</v>
      </c>
      <c r="C110" t="s">
        <v>274</v>
      </c>
      <c r="D110" s="254" t="str">
        <f t="shared" ref="D110:L113" si="1">D$109</f>
        <v>R&amp;D Capital Cost Reductions</v>
      </c>
      <c r="E110" t="s">
        <v>3173</v>
      </c>
      <c r="F110" s="402">
        <f t="shared" si="1"/>
        <v>0</v>
      </c>
      <c r="G110" s="402">
        <f t="shared" si="1"/>
        <v>0.4</v>
      </c>
      <c r="H110" s="402">
        <f t="shared" si="1"/>
        <v>0.01</v>
      </c>
      <c r="I110" s="254" t="str">
        <f t="shared" si="1"/>
        <v>% reduction in cost</v>
      </c>
      <c r="J110"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4" t="str">
        <f t="shared" si="1"/>
        <v>architectural-design.html#rnd</v>
      </c>
      <c r="L110" s="254" t="str">
        <f t="shared" si="1"/>
        <v>research-and-development.html</v>
      </c>
      <c r="M110" s="395"/>
    </row>
    <row r="111" spans="1:14" x14ac:dyDescent="0.25">
      <c r="A111" s="254" t="str">
        <f t="shared" ref="A111:A113" si="2">A$109</f>
        <v>Research and Development</v>
      </c>
      <c r="B111" s="254" t="str">
        <f t="shared" si="0"/>
        <v>Capital Cost Reduction</v>
      </c>
      <c r="C111" t="s">
        <v>275</v>
      </c>
      <c r="D111" s="254" t="str">
        <f t="shared" si="1"/>
        <v>R&amp;D Capital Cost Reductions</v>
      </c>
      <c r="E111" t="s">
        <v>3174</v>
      </c>
      <c r="F111" s="402">
        <f t="shared" si="1"/>
        <v>0</v>
      </c>
      <c r="G111" s="402">
        <f t="shared" si="1"/>
        <v>0.4</v>
      </c>
      <c r="H111" s="402">
        <f t="shared" si="1"/>
        <v>0.01</v>
      </c>
      <c r="I111" s="254" t="str">
        <f t="shared" si="1"/>
        <v>% reduction in cost</v>
      </c>
      <c r="J111"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4" t="str">
        <f t="shared" si="1"/>
        <v>architectural-design.html#rnd</v>
      </c>
      <c r="L111" s="254" t="str">
        <f t="shared" si="1"/>
        <v>research-and-development.html</v>
      </c>
      <c r="M111" s="395"/>
    </row>
    <row r="112" spans="1:14" x14ac:dyDescent="0.25">
      <c r="A112" s="254" t="str">
        <f t="shared" si="2"/>
        <v>Research and Development</v>
      </c>
      <c r="B112" s="254" t="str">
        <f t="shared" si="0"/>
        <v>Capital Cost Reduction</v>
      </c>
      <c r="C112" t="s">
        <v>276</v>
      </c>
      <c r="D112" s="254" t="str">
        <f t="shared" si="1"/>
        <v>R&amp;D Capital Cost Reductions</v>
      </c>
      <c r="E112" t="s">
        <v>3175</v>
      </c>
      <c r="F112" s="402">
        <f t="shared" si="1"/>
        <v>0</v>
      </c>
      <c r="G112" s="402">
        <f t="shared" si="1"/>
        <v>0.4</v>
      </c>
      <c r="H112" s="402">
        <f t="shared" si="1"/>
        <v>0.01</v>
      </c>
      <c r="I112" s="254" t="str">
        <f t="shared" si="1"/>
        <v>% reduction in cost</v>
      </c>
      <c r="J112"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4" t="str">
        <f t="shared" si="1"/>
        <v>architectural-design.html#rnd</v>
      </c>
      <c r="L112" s="254" t="str">
        <f t="shared" si="1"/>
        <v>research-and-development.html</v>
      </c>
      <c r="M112" s="395"/>
    </row>
    <row r="113" spans="1:13" x14ac:dyDescent="0.25">
      <c r="A113" s="254" t="str">
        <f t="shared" si="2"/>
        <v>Research and Development</v>
      </c>
      <c r="B113" s="254" t="str">
        <f t="shared" si="0"/>
        <v>Capital Cost Reduction</v>
      </c>
      <c r="C113" s="317" t="s">
        <v>277</v>
      </c>
      <c r="D113" s="254" t="str">
        <f t="shared" si="1"/>
        <v>R&amp;D Capital Cost Reductions</v>
      </c>
      <c r="E113" t="s">
        <v>3176</v>
      </c>
      <c r="F113" s="402">
        <f t="shared" si="1"/>
        <v>0</v>
      </c>
      <c r="G113" s="402">
        <f t="shared" si="1"/>
        <v>0.4</v>
      </c>
      <c r="H113" s="402">
        <f t="shared" si="1"/>
        <v>0.01</v>
      </c>
      <c r="I113" s="254" t="str">
        <f t="shared" si="1"/>
        <v>% reduction in cost</v>
      </c>
      <c r="J113"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3" s="254" t="str">
        <f t="shared" si="1"/>
        <v>architectural-design.html#rnd</v>
      </c>
      <c r="L113" s="254" t="str">
        <f t="shared" si="1"/>
        <v>research-and-development.html</v>
      </c>
      <c r="M113" s="395"/>
    </row>
    <row r="114" spans="1:13" x14ac:dyDescent="0.25">
      <c r="A114" s="317" t="s">
        <v>2629</v>
      </c>
      <c r="B114" s="317" t="s">
        <v>2771</v>
      </c>
      <c r="C114" t="s">
        <v>2772</v>
      </c>
      <c r="D114" s="317" t="s">
        <v>3676</v>
      </c>
      <c r="E114" s="390" t="s">
        <v>2774</v>
      </c>
      <c r="F114" s="13">
        <v>0</v>
      </c>
      <c r="G114" s="13">
        <v>1</v>
      </c>
      <c r="H114" s="394">
        <v>0.01</v>
      </c>
      <c r="I114" s="370" t="s">
        <v>30</v>
      </c>
      <c r="J114" s="370" t="s">
        <v>3347</v>
      </c>
      <c r="K114" s="314" t="s">
        <v>2777</v>
      </c>
      <c r="L114" s="314" t="s">
        <v>2776</v>
      </c>
      <c r="M114" s="396" t="s">
        <v>2775</v>
      </c>
    </row>
    <row r="115" spans="1:13" x14ac:dyDescent="0.25">
      <c r="A115" s="317" t="s">
        <v>2629</v>
      </c>
      <c r="B115" s="317" t="s">
        <v>3660</v>
      </c>
      <c r="C115" t="s">
        <v>3661</v>
      </c>
      <c r="D115" s="317" t="s">
        <v>3676</v>
      </c>
      <c r="E115" s="390" t="s">
        <v>3662</v>
      </c>
      <c r="F115" s="13">
        <v>0</v>
      </c>
      <c r="G115" s="13">
        <v>1</v>
      </c>
      <c r="H115" s="394">
        <v>0.01</v>
      </c>
      <c r="I115" s="370" t="s">
        <v>30</v>
      </c>
      <c r="J115" s="370" t="s">
        <v>3664</v>
      </c>
      <c r="K115" s="314"/>
      <c r="L115" s="314"/>
      <c r="M115" s="396" t="s">
        <v>3663</v>
      </c>
    </row>
    <row r="116" spans="1:13" x14ac:dyDescent="0.25">
      <c r="A116" t="s">
        <v>2629</v>
      </c>
      <c r="B116" s="184" t="s">
        <v>312</v>
      </c>
      <c r="C116" t="s">
        <v>278</v>
      </c>
      <c r="D116" t="s">
        <v>336</v>
      </c>
      <c r="E116" t="s">
        <v>2246</v>
      </c>
      <c r="F116" s="13">
        <v>0</v>
      </c>
      <c r="G116" s="13">
        <v>0.4</v>
      </c>
      <c r="H116" s="394">
        <v>0.01</v>
      </c>
      <c r="I116" s="370" t="s">
        <v>29</v>
      </c>
      <c r="J116" s="370" t="s">
        <v>3165</v>
      </c>
      <c r="K116" s="370" t="s">
        <v>237</v>
      </c>
      <c r="L116" s="314" t="s">
        <v>238</v>
      </c>
    </row>
    <row r="117" spans="1:13" x14ac:dyDescent="0.25">
      <c r="A117" s="254" t="str">
        <f>A$116</f>
        <v>Research and Development</v>
      </c>
      <c r="B117" s="254" t="str">
        <f>B$116</f>
        <v>Fuel Use Reduction</v>
      </c>
      <c r="C117" t="s">
        <v>279</v>
      </c>
      <c r="D117" s="254" t="str">
        <f t="shared" ref="D117:L120" si="3">D$116</f>
        <v>R&amp;D Fuel Use Reductions</v>
      </c>
      <c r="E117" t="s">
        <v>3177</v>
      </c>
      <c r="F117" s="261">
        <f t="shared" si="3"/>
        <v>0</v>
      </c>
      <c r="G117" s="261">
        <f t="shared" si="3"/>
        <v>0.4</v>
      </c>
      <c r="H117" s="261">
        <f t="shared" si="3"/>
        <v>0.01</v>
      </c>
      <c r="I117" s="254" t="str">
        <f t="shared" si="3"/>
        <v>% reduction in fuel use</v>
      </c>
      <c r="J117"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7" s="254" t="str">
        <f t="shared" si="3"/>
        <v>architectural-design.html#rnd</v>
      </c>
      <c r="L117" s="254" t="str">
        <f t="shared" si="3"/>
        <v>research-and-development.html</v>
      </c>
    </row>
    <row r="118" spans="1:13" x14ac:dyDescent="0.25">
      <c r="A118" s="254" t="str">
        <f t="shared" ref="A118:B120" si="4">A$116</f>
        <v>Research and Development</v>
      </c>
      <c r="B118" s="254" t="str">
        <f t="shared" si="4"/>
        <v>Fuel Use Reduction</v>
      </c>
      <c r="C118" t="s">
        <v>280</v>
      </c>
      <c r="D118" s="254" t="str">
        <f t="shared" si="3"/>
        <v>R&amp;D Fuel Use Reductions</v>
      </c>
      <c r="E118" t="s">
        <v>3178</v>
      </c>
      <c r="F118" s="261">
        <f t="shared" si="3"/>
        <v>0</v>
      </c>
      <c r="G118" s="261">
        <f t="shared" si="3"/>
        <v>0.4</v>
      </c>
      <c r="H118" s="261">
        <f t="shared" si="3"/>
        <v>0.01</v>
      </c>
      <c r="I118" s="254" t="str">
        <f t="shared" si="3"/>
        <v>% reduction in fuel use</v>
      </c>
      <c r="J118"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8" s="254" t="str">
        <f t="shared" si="3"/>
        <v>architectural-design.html#rnd</v>
      </c>
      <c r="L118" s="254" t="str">
        <f t="shared" si="3"/>
        <v>research-and-development.html</v>
      </c>
    </row>
    <row r="119" spans="1:13" x14ac:dyDescent="0.25">
      <c r="A119" s="254" t="str">
        <f t="shared" si="4"/>
        <v>Research and Development</v>
      </c>
      <c r="B119" s="254" t="str">
        <f t="shared" si="4"/>
        <v>Fuel Use Reduction</v>
      </c>
      <c r="C119" t="s">
        <v>281</v>
      </c>
      <c r="D119" s="254" t="str">
        <f t="shared" si="3"/>
        <v>R&amp;D Fuel Use Reductions</v>
      </c>
      <c r="E119" t="s">
        <v>3179</v>
      </c>
      <c r="F119" s="261">
        <f t="shared" si="3"/>
        <v>0</v>
      </c>
      <c r="G119" s="261">
        <f t="shared" si="3"/>
        <v>0.4</v>
      </c>
      <c r="H119" s="261">
        <f t="shared" si="3"/>
        <v>0.01</v>
      </c>
      <c r="I119" s="254" t="str">
        <f t="shared" si="3"/>
        <v>% reduction in fuel use</v>
      </c>
      <c r="J119"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9" s="254" t="str">
        <f t="shared" si="3"/>
        <v>architectural-design.html#rnd</v>
      </c>
      <c r="L119" s="254" t="str">
        <f t="shared" si="3"/>
        <v>research-and-development.html</v>
      </c>
    </row>
    <row r="120" spans="1:13" x14ac:dyDescent="0.25">
      <c r="A120" s="254" t="str">
        <f t="shared" si="4"/>
        <v>Research and Development</v>
      </c>
      <c r="B120" s="254" t="str">
        <f t="shared" si="4"/>
        <v>Fuel Use Reduction</v>
      </c>
      <c r="C120" t="s">
        <v>282</v>
      </c>
      <c r="D120" s="254" t="str">
        <f t="shared" si="3"/>
        <v>R&amp;D Fuel Use Reductions</v>
      </c>
      <c r="E120" t="s">
        <v>3180</v>
      </c>
      <c r="F120" s="261">
        <f t="shared" si="3"/>
        <v>0</v>
      </c>
      <c r="G120" s="261">
        <f t="shared" si="3"/>
        <v>0.4</v>
      </c>
      <c r="H120" s="261">
        <f t="shared" si="3"/>
        <v>0.01</v>
      </c>
      <c r="I120" s="254" t="str">
        <f t="shared" si="3"/>
        <v>% reduction in fuel use</v>
      </c>
      <c r="J120"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20" s="254" t="str">
        <f t="shared" si="3"/>
        <v>architectural-design.html#rnd</v>
      </c>
      <c r="L120" s="254" t="str">
        <f t="shared" si="3"/>
        <v>research-and-development.html</v>
      </c>
    </row>
    <row r="121" spans="1:13" ht="210" x14ac:dyDescent="0.25">
      <c r="A121" t="s">
        <v>2909</v>
      </c>
      <c r="B121" t="s">
        <v>2910</v>
      </c>
      <c r="C121" t="s">
        <v>2917</v>
      </c>
      <c r="D121" s="184"/>
      <c r="E121" t="s">
        <v>2942</v>
      </c>
      <c r="F121">
        <v>0</v>
      </c>
      <c r="G121">
        <v>10</v>
      </c>
      <c r="H121">
        <v>1</v>
      </c>
      <c r="I121" t="s">
        <v>2887</v>
      </c>
      <c r="J121" s="1" t="s">
        <v>3832</v>
      </c>
      <c r="K121" t="s">
        <v>2888</v>
      </c>
    </row>
    <row r="122" spans="1:13" x14ac:dyDescent="0.25">
      <c r="A122" t="s">
        <v>2909</v>
      </c>
      <c r="B122" t="s">
        <v>2911</v>
      </c>
      <c r="C122" t="s">
        <v>2918</v>
      </c>
      <c r="D122" s="184"/>
      <c r="E122" t="s">
        <v>2943</v>
      </c>
      <c r="F122">
        <v>0</v>
      </c>
      <c r="G122">
        <v>10</v>
      </c>
      <c r="H122">
        <v>1</v>
      </c>
      <c r="I122" t="s">
        <v>2887</v>
      </c>
      <c r="J122" s="254" t="str">
        <f>J$121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4" t="str">
        <f t="shared" ref="K122:K133" si="5">K$121</f>
        <v>io-model.html</v>
      </c>
    </row>
    <row r="123" spans="1:13" x14ac:dyDescent="0.25">
      <c r="A123" t="s">
        <v>2909</v>
      </c>
      <c r="B123" t="s">
        <v>3396</v>
      </c>
      <c r="C123" t="s">
        <v>3553</v>
      </c>
      <c r="D123" s="184"/>
      <c r="E123" t="s">
        <v>2944</v>
      </c>
      <c r="F123">
        <v>0</v>
      </c>
      <c r="G123">
        <v>10</v>
      </c>
      <c r="H123">
        <v>1</v>
      </c>
      <c r="I123" t="s">
        <v>2887</v>
      </c>
      <c r="J123" s="254" t="str">
        <f t="shared" ref="J123:J133" si="6">J$121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4" t="str">
        <f t="shared" si="5"/>
        <v>io-model.html</v>
      </c>
    </row>
    <row r="124" spans="1:13" x14ac:dyDescent="0.25">
      <c r="A124" t="s">
        <v>2909</v>
      </c>
      <c r="B124" t="s">
        <v>3829</v>
      </c>
      <c r="C124" t="s">
        <v>3830</v>
      </c>
      <c r="D124" s="184"/>
      <c r="E124" t="s">
        <v>3831</v>
      </c>
      <c r="F124">
        <v>0</v>
      </c>
      <c r="G124">
        <v>10</v>
      </c>
      <c r="H124">
        <v>1</v>
      </c>
      <c r="I124" t="s">
        <v>2887</v>
      </c>
      <c r="J124"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4" s="254" t="str">
        <f t="shared" si="5"/>
        <v>io-model.html</v>
      </c>
    </row>
    <row r="125" spans="1:13" x14ac:dyDescent="0.25">
      <c r="A125" t="s">
        <v>2909</v>
      </c>
      <c r="B125" t="s">
        <v>2912</v>
      </c>
      <c r="C125" t="s">
        <v>2919</v>
      </c>
      <c r="D125" s="184"/>
      <c r="E125" t="s">
        <v>2945</v>
      </c>
      <c r="F125">
        <v>0</v>
      </c>
      <c r="G125">
        <v>10</v>
      </c>
      <c r="H125">
        <v>1</v>
      </c>
      <c r="I125" t="s">
        <v>2887</v>
      </c>
      <c r="J125"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5" s="254" t="str">
        <f t="shared" si="5"/>
        <v>io-model.html</v>
      </c>
    </row>
    <row r="126" spans="1:13" x14ac:dyDescent="0.25">
      <c r="A126" t="s">
        <v>2909</v>
      </c>
      <c r="B126" t="s">
        <v>2913</v>
      </c>
      <c r="C126" t="s">
        <v>2920</v>
      </c>
      <c r="D126" s="184"/>
      <c r="E126" t="s">
        <v>2946</v>
      </c>
      <c r="F126">
        <v>0</v>
      </c>
      <c r="G126">
        <v>10</v>
      </c>
      <c r="H126">
        <v>1</v>
      </c>
      <c r="I126" t="s">
        <v>2887</v>
      </c>
      <c r="J126"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6" s="254" t="str">
        <f t="shared" si="5"/>
        <v>io-model.html</v>
      </c>
    </row>
    <row r="127" spans="1:13" x14ac:dyDescent="0.25">
      <c r="A127" t="s">
        <v>2909</v>
      </c>
      <c r="B127" t="s">
        <v>251</v>
      </c>
      <c r="C127" t="s">
        <v>2921</v>
      </c>
      <c r="D127" s="184"/>
      <c r="E127" t="s">
        <v>2947</v>
      </c>
      <c r="F127">
        <v>0</v>
      </c>
      <c r="G127">
        <v>10</v>
      </c>
      <c r="H127">
        <v>1</v>
      </c>
      <c r="I127" t="s">
        <v>2887</v>
      </c>
      <c r="J127"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7" s="254" t="str">
        <f t="shared" si="5"/>
        <v>io-model.html</v>
      </c>
    </row>
    <row r="128" spans="1:13" x14ac:dyDescent="0.25">
      <c r="A128" t="s">
        <v>2909</v>
      </c>
      <c r="B128" t="s">
        <v>2914</v>
      </c>
      <c r="C128" t="s">
        <v>2922</v>
      </c>
      <c r="D128" s="184"/>
      <c r="E128" t="s">
        <v>2948</v>
      </c>
      <c r="F128">
        <v>0</v>
      </c>
      <c r="G128">
        <v>10</v>
      </c>
      <c r="H128">
        <v>1</v>
      </c>
      <c r="I128" t="s">
        <v>2887</v>
      </c>
      <c r="J128"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8" s="254" t="str">
        <f t="shared" si="5"/>
        <v>io-model.html</v>
      </c>
    </row>
    <row r="129" spans="1:13" x14ac:dyDescent="0.25">
      <c r="A129" t="s">
        <v>2909</v>
      </c>
      <c r="B129" t="s">
        <v>3554</v>
      </c>
      <c r="C129" t="s">
        <v>3555</v>
      </c>
      <c r="D129" s="184"/>
      <c r="E129" t="s">
        <v>3556</v>
      </c>
      <c r="F129">
        <v>0</v>
      </c>
      <c r="G129">
        <v>10</v>
      </c>
      <c r="H129">
        <v>1</v>
      </c>
      <c r="I129" t="s">
        <v>2887</v>
      </c>
      <c r="J129"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9" s="254" t="str">
        <f t="shared" si="5"/>
        <v>io-model.html</v>
      </c>
    </row>
    <row r="130" spans="1:13" x14ac:dyDescent="0.25">
      <c r="A130" t="s">
        <v>2909</v>
      </c>
      <c r="B130" t="s">
        <v>3885</v>
      </c>
      <c r="C130" t="s">
        <v>3887</v>
      </c>
      <c r="D130" s="184"/>
      <c r="E130" t="s">
        <v>3889</v>
      </c>
      <c r="F130">
        <v>0</v>
      </c>
      <c r="G130">
        <v>10</v>
      </c>
      <c r="H130">
        <v>1</v>
      </c>
      <c r="I130" t="s">
        <v>2887</v>
      </c>
      <c r="J130"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0" s="254" t="str">
        <f t="shared" si="5"/>
        <v>io-model.html</v>
      </c>
    </row>
    <row r="131" spans="1:13" x14ac:dyDescent="0.25">
      <c r="A131" t="s">
        <v>2909</v>
      </c>
      <c r="B131" t="s">
        <v>3886</v>
      </c>
      <c r="C131" t="s">
        <v>3888</v>
      </c>
      <c r="D131" s="184"/>
      <c r="E131" t="s">
        <v>3890</v>
      </c>
      <c r="F131">
        <v>0</v>
      </c>
      <c r="G131">
        <v>10</v>
      </c>
      <c r="H131">
        <v>1</v>
      </c>
      <c r="I131" t="s">
        <v>2887</v>
      </c>
      <c r="J131"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1" s="254" t="str">
        <f t="shared" si="5"/>
        <v>io-model.html</v>
      </c>
    </row>
    <row r="132" spans="1:13" x14ac:dyDescent="0.25">
      <c r="A132" t="s">
        <v>2909</v>
      </c>
      <c r="B132" t="s">
        <v>2915</v>
      </c>
      <c r="C132" t="s">
        <v>2923</v>
      </c>
      <c r="D132" s="184"/>
      <c r="E132" t="s">
        <v>2949</v>
      </c>
      <c r="F132">
        <v>0</v>
      </c>
      <c r="G132">
        <v>10</v>
      </c>
      <c r="H132">
        <v>1</v>
      </c>
      <c r="I132" t="s">
        <v>2887</v>
      </c>
      <c r="J132"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2" s="254" t="str">
        <f t="shared" si="5"/>
        <v>io-model.html</v>
      </c>
    </row>
    <row r="133" spans="1:13" x14ac:dyDescent="0.25">
      <c r="A133" t="s">
        <v>2909</v>
      </c>
      <c r="B133" t="s">
        <v>2916</v>
      </c>
      <c r="C133" t="s">
        <v>2924</v>
      </c>
      <c r="D133" s="184"/>
      <c r="E133" t="s">
        <v>2950</v>
      </c>
      <c r="F133">
        <v>0</v>
      </c>
      <c r="G133">
        <v>10</v>
      </c>
      <c r="H133">
        <v>1</v>
      </c>
      <c r="I133" t="s">
        <v>2887</v>
      </c>
      <c r="J133" s="254"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33" s="254" t="str">
        <f t="shared" si="5"/>
        <v>io-model.html</v>
      </c>
    </row>
    <row r="134" spans="1:13" x14ac:dyDescent="0.25">
      <c r="A134" t="s">
        <v>2792</v>
      </c>
      <c r="B134" t="s">
        <v>2793</v>
      </c>
      <c r="C134" t="s">
        <v>3377</v>
      </c>
      <c r="D134" s="184"/>
      <c r="E134" t="s">
        <v>2794</v>
      </c>
      <c r="F134">
        <v>0</v>
      </c>
      <c r="G134">
        <v>1</v>
      </c>
      <c r="H134">
        <v>1</v>
      </c>
      <c r="I134" s="370" t="s">
        <v>26</v>
      </c>
      <c r="J134" t="s">
        <v>3378</v>
      </c>
      <c r="M134" s="403"/>
    </row>
    <row r="135" spans="1:13" x14ac:dyDescent="0.25">
      <c r="A135" t="s">
        <v>2792</v>
      </c>
      <c r="B135" t="s">
        <v>3243</v>
      </c>
      <c r="C135" t="s">
        <v>3241</v>
      </c>
      <c r="D135" s="184"/>
      <c r="E135" s="184"/>
      <c r="F135">
        <v>0</v>
      </c>
      <c r="G135">
        <v>1</v>
      </c>
      <c r="H135">
        <v>1</v>
      </c>
      <c r="I135" s="370" t="s">
        <v>26</v>
      </c>
      <c r="J135" t="s">
        <v>3242</v>
      </c>
    </row>
  </sheetData>
  <phoneticPr fontId="114" type="noConversion"/>
  <hyperlinks>
    <hyperlink ref="N83" r:id="rId1" display="https://www.fas.org/sgp/crs/misc/R40562.pdf, p.3, paragraph 1" xr:uid="{7CF34F3F-CA8F-4028-84E1-41FC3F30186E}"/>
    <hyperlink ref="M38" r:id="rId2" xr:uid="{CCD96C47-4318-492F-832D-59742BBFA55D}"/>
    <hyperlink ref="M63" r:id="rId3" xr:uid="{D87A551F-7CCF-4E07-89FA-037FFB74B7CA}"/>
  </hyperlinks>
  <pageMargins left="0.7" right="0.7" top="0.75" bottom="0.75" header="0.3" footer="0.3"/>
  <pageSetup orientation="portrait" horizontalDpi="0" verticalDpi="0" r:id="rId4"/>
  <legacyDrawing r:id="rId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3269"/>
  <sheetViews>
    <sheetView topLeftCell="A622" zoomScale="58" zoomScaleNormal="55" workbookViewId="0">
      <selection activeCell="Q633" sqref="A633:Q634"/>
    </sheetView>
  </sheetViews>
  <sheetFormatPr defaultColWidth="9.140625" defaultRowHeight="15" x14ac:dyDescent="0.25"/>
  <cols>
    <col min="1" max="1" width="30" style="1" customWidth="1"/>
    <col min="2" max="2" width="41.42578125" style="322" customWidth="1"/>
    <col min="3" max="3" width="59.85546875" customWidth="1"/>
    <col min="4" max="4" width="45.42578125" style="1" customWidth="1"/>
    <col min="5" max="5" width="38.42578125" style="1" customWidth="1"/>
    <col min="6" max="6" width="47.42578125" style="1" customWidth="1"/>
    <col min="7" max="7" width="46" style="1" customWidth="1"/>
    <col min="8" max="8" width="19.42578125" style="43" customWidth="1"/>
    <col min="9" max="9" width="21.42578125" style="322" customWidth="1"/>
    <col min="10" max="10" width="42.140625" style="256" bestFit="1" customWidth="1"/>
    <col min="11" max="11" width="29.140625" style="1" customWidth="1"/>
    <col min="12" max="12" width="19" style="1" customWidth="1"/>
    <col min="13" max="14" width="19.140625" style="1" customWidth="1"/>
    <col min="15" max="15" width="28.42578125" style="1" customWidth="1"/>
    <col min="16" max="16" width="113.28515625" style="1" customWidth="1"/>
    <col min="17" max="17" width="53.42578125" style="1" customWidth="1"/>
    <col min="18" max="18" width="45.42578125" style="2" customWidth="1"/>
    <col min="19" max="19" width="9.140625" style="1"/>
    <col min="20" max="20" width="9.42578125" style="1" customWidth="1"/>
    <col min="21" max="16384" width="9.140625" style="1"/>
  </cols>
  <sheetData>
    <row r="1" spans="1:18" x14ac:dyDescent="0.25">
      <c r="A1" s="259" t="s">
        <v>3</v>
      </c>
      <c r="B1" s="321" t="s">
        <v>0</v>
      </c>
      <c r="C1" s="316" t="s">
        <v>1</v>
      </c>
      <c r="D1" s="257" t="s">
        <v>32</v>
      </c>
      <c r="E1" s="257" t="s">
        <v>33</v>
      </c>
      <c r="F1" s="257" t="s">
        <v>78</v>
      </c>
      <c r="G1" s="257" t="s">
        <v>79</v>
      </c>
      <c r="H1" s="258" t="s">
        <v>441</v>
      </c>
      <c r="I1" s="323" t="s">
        <v>64</v>
      </c>
      <c r="J1" s="260" t="s">
        <v>328</v>
      </c>
      <c r="K1" s="259" t="s">
        <v>2245</v>
      </c>
      <c r="L1" s="259" t="s">
        <v>65</v>
      </c>
      <c r="M1" s="259" t="s">
        <v>66</v>
      </c>
      <c r="N1" s="259" t="s">
        <v>77</v>
      </c>
      <c r="O1" s="259" t="s">
        <v>25</v>
      </c>
      <c r="P1" s="259" t="s">
        <v>2</v>
      </c>
      <c r="Q1" s="259" t="s">
        <v>425</v>
      </c>
      <c r="R1" s="259" t="s">
        <v>183</v>
      </c>
    </row>
    <row r="2" spans="1:18" s="2" customFormat="1" ht="30" x14ac:dyDescent="0.25">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2360</v>
      </c>
      <c r="D2" s="2" t="s">
        <v>34</v>
      </c>
      <c r="E2" s="2" t="s">
        <v>2206</v>
      </c>
      <c r="F2" s="2" t="s">
        <v>3410</v>
      </c>
      <c r="G2" s="2" t="s">
        <v>2404</v>
      </c>
      <c r="H2" s="47">
        <v>1</v>
      </c>
      <c r="I2" s="324" t="s">
        <v>40</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30" x14ac:dyDescent="0.25">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34" si="0">C$2</f>
        <v>Percentage Reduction of Separately Regulated Pollutants</v>
      </c>
      <c r="D3" s="2" t="s">
        <v>34</v>
      </c>
      <c r="E3" s="2" t="s">
        <v>469</v>
      </c>
      <c r="F3" s="2" t="s">
        <v>3410</v>
      </c>
      <c r="G3" s="2" t="s">
        <v>469</v>
      </c>
      <c r="H3" s="47">
        <v>2</v>
      </c>
      <c r="I3" s="324" t="s">
        <v>40</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30" x14ac:dyDescent="0.25">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34</v>
      </c>
      <c r="E4" s="2" t="s">
        <v>2209</v>
      </c>
      <c r="F4" s="2" t="s">
        <v>3410</v>
      </c>
      <c r="G4" s="2" t="s">
        <v>2209</v>
      </c>
      <c r="H4" s="47">
        <v>3</v>
      </c>
      <c r="I4" s="324" t="s">
        <v>40</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30" x14ac:dyDescent="0.25">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34</v>
      </c>
      <c r="E5" s="2" t="s">
        <v>2211</v>
      </c>
      <c r="F5" s="2" t="s">
        <v>3410</v>
      </c>
      <c r="G5" s="2" t="s">
        <v>2211</v>
      </c>
      <c r="H5" s="47">
        <v>4</v>
      </c>
      <c r="I5" s="324" t="s">
        <v>40</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30" x14ac:dyDescent="0.25">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34</v>
      </c>
      <c r="E6" s="2" t="s">
        <v>2213</v>
      </c>
      <c r="F6" s="2" t="s">
        <v>3410</v>
      </c>
      <c r="G6" s="2" t="s">
        <v>2296</v>
      </c>
      <c r="H6" s="47">
        <v>5</v>
      </c>
      <c r="I6" s="324" t="s">
        <v>40</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30" x14ac:dyDescent="0.25">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34</v>
      </c>
      <c r="E7" s="2" t="s">
        <v>2214</v>
      </c>
      <c r="F7" s="2" t="s">
        <v>3410</v>
      </c>
      <c r="G7" s="2" t="s">
        <v>2214</v>
      </c>
      <c r="H7" s="47">
        <v>6</v>
      </c>
      <c r="I7" s="324" t="s">
        <v>40</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30" x14ac:dyDescent="0.25">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34</v>
      </c>
      <c r="E8" s="2" t="s">
        <v>2216</v>
      </c>
      <c r="F8" s="2" t="s">
        <v>3410</v>
      </c>
      <c r="G8" s="2" t="s">
        <v>2216</v>
      </c>
      <c r="H8" s="47">
        <v>7</v>
      </c>
      <c r="I8" s="324" t="s">
        <v>40</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30" x14ac:dyDescent="0.25">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34</v>
      </c>
      <c r="E9" s="2" t="s">
        <v>2218</v>
      </c>
      <c r="F9" s="2" t="s">
        <v>3410</v>
      </c>
      <c r="G9" s="2" t="s">
        <v>2218</v>
      </c>
      <c r="H9" s="47">
        <v>8</v>
      </c>
      <c r="I9" s="324" t="s">
        <v>40</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30" x14ac:dyDescent="0.25">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34</v>
      </c>
      <c r="E10" s="2" t="s">
        <v>2220</v>
      </c>
      <c r="F10" s="2" t="s">
        <v>3410</v>
      </c>
      <c r="G10" s="2" t="s">
        <v>2220</v>
      </c>
      <c r="H10" s="47">
        <v>9</v>
      </c>
      <c r="I10" s="325" t="s">
        <v>41</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30" x14ac:dyDescent="0.25">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34</v>
      </c>
      <c r="E11" s="2" t="s">
        <v>2222</v>
      </c>
      <c r="F11" s="2" t="s">
        <v>3410</v>
      </c>
      <c r="G11" s="2" t="s">
        <v>2222</v>
      </c>
      <c r="H11" s="47">
        <v>10</v>
      </c>
      <c r="I11" s="325" t="s">
        <v>41</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25">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35</v>
      </c>
      <c r="E12" s="2" t="s">
        <v>2206</v>
      </c>
      <c r="F12" s="2" t="s">
        <v>3407</v>
      </c>
      <c r="G12" s="2" t="s">
        <v>2404</v>
      </c>
      <c r="H12" s="47">
        <v>11</v>
      </c>
      <c r="I12" s="324" t="s">
        <v>40</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25">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35</v>
      </c>
      <c r="E13" s="2" t="s">
        <v>469</v>
      </c>
      <c r="F13" s="2" t="s">
        <v>3407</v>
      </c>
      <c r="G13" s="2" t="s">
        <v>469</v>
      </c>
      <c r="H13" s="47">
        <v>12</v>
      </c>
      <c r="I13" s="324" t="s">
        <v>40</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25">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35</v>
      </c>
      <c r="E14" s="2" t="s">
        <v>2209</v>
      </c>
      <c r="F14" s="2" t="s">
        <v>3407</v>
      </c>
      <c r="G14" s="2" t="s">
        <v>2209</v>
      </c>
      <c r="H14" s="47">
        <v>13</v>
      </c>
      <c r="I14" s="324" t="s">
        <v>40</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25">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35</v>
      </c>
      <c r="E15" s="2" t="s">
        <v>2211</v>
      </c>
      <c r="F15" s="2" t="s">
        <v>3407</v>
      </c>
      <c r="G15" s="2" t="s">
        <v>2211</v>
      </c>
      <c r="H15" s="47">
        <v>14</v>
      </c>
      <c r="I15" s="324" t="s">
        <v>40</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25">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35</v>
      </c>
      <c r="E16" s="2" t="s">
        <v>2213</v>
      </c>
      <c r="F16" s="2" t="s">
        <v>3407</v>
      </c>
      <c r="G16" s="2" t="s">
        <v>2296</v>
      </c>
      <c r="H16" s="47">
        <v>15</v>
      </c>
      <c r="I16" s="324" t="s">
        <v>40</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25">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35</v>
      </c>
      <c r="E17" s="2" t="s">
        <v>2214</v>
      </c>
      <c r="F17" s="2" t="s">
        <v>3407</v>
      </c>
      <c r="G17" s="2" t="s">
        <v>2214</v>
      </c>
      <c r="H17" s="47">
        <v>16</v>
      </c>
      <c r="I17" s="324" t="s">
        <v>40</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25">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35</v>
      </c>
      <c r="E18" s="2" t="s">
        <v>2216</v>
      </c>
      <c r="F18" s="2" t="s">
        <v>3407</v>
      </c>
      <c r="G18" s="2" t="s">
        <v>2216</v>
      </c>
      <c r="H18" s="47">
        <v>17</v>
      </c>
      <c r="I18" s="324" t="s">
        <v>40</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25">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35</v>
      </c>
      <c r="E19" s="2" t="s">
        <v>2218</v>
      </c>
      <c r="F19" s="2" t="s">
        <v>3407</v>
      </c>
      <c r="G19" s="2" t="s">
        <v>2218</v>
      </c>
      <c r="H19" s="47">
        <v>18</v>
      </c>
      <c r="I19" s="324" t="s">
        <v>40</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25">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35</v>
      </c>
      <c r="E20" s="2" t="s">
        <v>2220</v>
      </c>
      <c r="F20" s="2" t="s">
        <v>3407</v>
      </c>
      <c r="G20" s="2" t="s">
        <v>2220</v>
      </c>
      <c r="H20" s="47">
        <v>19</v>
      </c>
      <c r="I20" s="325" t="s">
        <v>41</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25">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35</v>
      </c>
      <c r="E21" s="2" t="s">
        <v>2222</v>
      </c>
      <c r="F21" s="2" t="s">
        <v>3407</v>
      </c>
      <c r="G21" s="2" t="s">
        <v>2222</v>
      </c>
      <c r="H21" s="47">
        <v>20</v>
      </c>
      <c r="I21" s="325" t="s">
        <v>41</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25">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36</v>
      </c>
      <c r="E22" s="2" t="s">
        <v>2206</v>
      </c>
      <c r="F22" s="2" t="s">
        <v>3246</v>
      </c>
      <c r="G22" s="2" t="s">
        <v>2404</v>
      </c>
      <c r="H22" s="47">
        <v>21</v>
      </c>
      <c r="I22" s="324" t="s">
        <v>40</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25">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si="0"/>
        <v>Percentage Reduction of Separately Regulated Pollutants</v>
      </c>
      <c r="D23" s="2" t="s">
        <v>36</v>
      </c>
      <c r="E23" s="2" t="s">
        <v>469</v>
      </c>
      <c r="F23" s="2" t="s">
        <v>3246</v>
      </c>
      <c r="G23" s="2" t="s">
        <v>469</v>
      </c>
      <c r="H23" s="47">
        <v>22</v>
      </c>
      <c r="I23" s="325" t="s">
        <v>41</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25">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0"/>
        <v>Percentage Reduction of Separately Regulated Pollutants</v>
      </c>
      <c r="D24" s="2" t="s">
        <v>36</v>
      </c>
      <c r="E24" s="2" t="s">
        <v>2209</v>
      </c>
      <c r="F24" s="2" t="s">
        <v>3246</v>
      </c>
      <c r="G24" s="2" t="s">
        <v>2209</v>
      </c>
      <c r="H24" s="47">
        <v>23</v>
      </c>
      <c r="I24" s="324" t="s">
        <v>40</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25">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0"/>
        <v>Percentage Reduction of Separately Regulated Pollutants</v>
      </c>
      <c r="D25" s="2" t="s">
        <v>36</v>
      </c>
      <c r="E25" s="2" t="s">
        <v>2211</v>
      </c>
      <c r="F25" s="2" t="s">
        <v>3246</v>
      </c>
      <c r="G25" s="2" t="s">
        <v>2211</v>
      </c>
      <c r="H25" s="47">
        <v>24</v>
      </c>
      <c r="I25" s="325" t="s">
        <v>41</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25">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0"/>
        <v>Percentage Reduction of Separately Regulated Pollutants</v>
      </c>
      <c r="D26" s="2" t="s">
        <v>36</v>
      </c>
      <c r="E26" s="2" t="s">
        <v>2213</v>
      </c>
      <c r="F26" s="2" t="s">
        <v>3246</v>
      </c>
      <c r="G26" s="2" t="s">
        <v>2296</v>
      </c>
      <c r="H26" s="47">
        <v>25</v>
      </c>
      <c r="I26" s="325" t="s">
        <v>41</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25">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0"/>
        <v>Percentage Reduction of Separately Regulated Pollutants</v>
      </c>
      <c r="D27" s="2" t="s">
        <v>36</v>
      </c>
      <c r="E27" s="2" t="s">
        <v>2214</v>
      </c>
      <c r="F27" s="2" t="s">
        <v>3246</v>
      </c>
      <c r="G27" s="2" t="s">
        <v>2214</v>
      </c>
      <c r="H27" s="47">
        <v>26</v>
      </c>
      <c r="I27" s="325" t="s">
        <v>41</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25">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0"/>
        <v>Percentage Reduction of Separately Regulated Pollutants</v>
      </c>
      <c r="D28" s="2" t="s">
        <v>36</v>
      </c>
      <c r="E28" s="2" t="s">
        <v>2216</v>
      </c>
      <c r="F28" s="2" t="s">
        <v>3246</v>
      </c>
      <c r="G28" s="2" t="s">
        <v>2216</v>
      </c>
      <c r="H28" s="47">
        <v>27</v>
      </c>
      <c r="I28" s="325" t="s">
        <v>41</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25">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0"/>
        <v>Percentage Reduction of Separately Regulated Pollutants</v>
      </c>
      <c r="D29" s="2" t="s">
        <v>36</v>
      </c>
      <c r="E29" s="2" t="s">
        <v>2218</v>
      </c>
      <c r="F29" s="2" t="s">
        <v>3246</v>
      </c>
      <c r="G29" s="2" t="s">
        <v>2218</v>
      </c>
      <c r="H29" s="47">
        <v>28</v>
      </c>
      <c r="I29" s="325" t="s">
        <v>41</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25">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0"/>
        <v>Percentage Reduction of Separately Regulated Pollutants</v>
      </c>
      <c r="D30" s="2" t="s">
        <v>36</v>
      </c>
      <c r="E30" s="2" t="s">
        <v>2220</v>
      </c>
      <c r="F30" s="2" t="s">
        <v>3246</v>
      </c>
      <c r="G30" s="2" t="s">
        <v>2220</v>
      </c>
      <c r="H30" s="47">
        <v>29</v>
      </c>
      <c r="I30" s="325" t="s">
        <v>41</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25">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0"/>
        <v>Percentage Reduction of Separately Regulated Pollutants</v>
      </c>
      <c r="D31" s="2" t="s">
        <v>36</v>
      </c>
      <c r="E31" s="2" t="s">
        <v>2222</v>
      </c>
      <c r="F31" s="2" t="s">
        <v>3246</v>
      </c>
      <c r="G31" s="2" t="s">
        <v>2222</v>
      </c>
      <c r="H31" s="47">
        <v>30</v>
      </c>
      <c r="I31" s="325" t="s">
        <v>41</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25">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0"/>
        <v>Percentage Reduction of Separately Regulated Pollutants</v>
      </c>
      <c r="D32" s="2" t="s">
        <v>37</v>
      </c>
      <c r="E32" s="2" t="s">
        <v>2206</v>
      </c>
      <c r="F32" s="2" t="s">
        <v>3247</v>
      </c>
      <c r="G32" s="2" t="s">
        <v>2404</v>
      </c>
      <c r="H32" s="47">
        <v>31</v>
      </c>
      <c r="I32" s="324" t="s">
        <v>40</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25">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si="0"/>
        <v>Percentage Reduction of Separately Regulated Pollutants</v>
      </c>
      <c r="D33" s="2" t="s">
        <v>37</v>
      </c>
      <c r="E33" s="2" t="s">
        <v>469</v>
      </c>
      <c r="F33" s="2" t="s">
        <v>3247</v>
      </c>
      <c r="G33" s="2" t="s">
        <v>469</v>
      </c>
      <c r="H33" s="47">
        <v>32</v>
      </c>
      <c r="I33" s="324" t="s">
        <v>40</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25">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0"/>
        <v>Percentage Reduction of Separately Regulated Pollutants</v>
      </c>
      <c r="D34" s="2" t="s">
        <v>37</v>
      </c>
      <c r="E34" s="2" t="s">
        <v>2209</v>
      </c>
      <c r="F34" s="2" t="s">
        <v>3247</v>
      </c>
      <c r="G34" s="2" t="s">
        <v>2209</v>
      </c>
      <c r="H34" s="47">
        <v>33</v>
      </c>
      <c r="I34" s="324" t="s">
        <v>40</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25">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ref="C35:C61" si="1">C$2</f>
        <v>Percentage Reduction of Separately Regulated Pollutants</v>
      </c>
      <c r="D35" s="2" t="s">
        <v>37</v>
      </c>
      <c r="E35" s="2" t="s">
        <v>2211</v>
      </c>
      <c r="F35" s="2" t="s">
        <v>3247</v>
      </c>
      <c r="G35" s="2" t="s">
        <v>2211</v>
      </c>
      <c r="H35" s="47">
        <v>34</v>
      </c>
      <c r="I35" s="324" t="s">
        <v>40</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25">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1"/>
        <v>Percentage Reduction of Separately Regulated Pollutants</v>
      </c>
      <c r="D36" s="2" t="s">
        <v>37</v>
      </c>
      <c r="E36" s="2" t="s">
        <v>2213</v>
      </c>
      <c r="F36" s="2" t="s">
        <v>3247</v>
      </c>
      <c r="G36" s="2" t="s">
        <v>2296</v>
      </c>
      <c r="H36" s="47">
        <v>35</v>
      </c>
      <c r="I36" s="324" t="s">
        <v>40</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25">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1"/>
        <v>Percentage Reduction of Separately Regulated Pollutants</v>
      </c>
      <c r="D37" s="2" t="s">
        <v>37</v>
      </c>
      <c r="E37" s="2" t="s">
        <v>2214</v>
      </c>
      <c r="F37" s="2" t="s">
        <v>3247</v>
      </c>
      <c r="G37" s="2" t="s">
        <v>2214</v>
      </c>
      <c r="H37" s="47">
        <v>36</v>
      </c>
      <c r="I37" s="325" t="s">
        <v>41</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25">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1"/>
        <v>Percentage Reduction of Separately Regulated Pollutants</v>
      </c>
      <c r="D38" s="2" t="s">
        <v>37</v>
      </c>
      <c r="E38" s="2" t="s">
        <v>2216</v>
      </c>
      <c r="F38" s="2" t="s">
        <v>3247</v>
      </c>
      <c r="G38" s="2" t="s">
        <v>2216</v>
      </c>
      <c r="H38" s="47">
        <v>37</v>
      </c>
      <c r="I38" s="324" t="s">
        <v>40</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25">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1"/>
        <v>Percentage Reduction of Separately Regulated Pollutants</v>
      </c>
      <c r="D39" s="2" t="s">
        <v>37</v>
      </c>
      <c r="E39" s="2" t="s">
        <v>2218</v>
      </c>
      <c r="F39" s="2" t="s">
        <v>3247</v>
      </c>
      <c r="G39" s="2" t="s">
        <v>2218</v>
      </c>
      <c r="H39" s="47">
        <v>38</v>
      </c>
      <c r="I39" s="324" t="s">
        <v>40</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25">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1"/>
        <v>Percentage Reduction of Separately Regulated Pollutants</v>
      </c>
      <c r="D40" s="2" t="s">
        <v>37</v>
      </c>
      <c r="E40" s="2" t="s">
        <v>2220</v>
      </c>
      <c r="F40" s="2" t="s">
        <v>3247</v>
      </c>
      <c r="G40" s="2" t="s">
        <v>2220</v>
      </c>
      <c r="H40" s="47">
        <v>39</v>
      </c>
      <c r="I40" s="325" t="s">
        <v>41</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25">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1"/>
        <v>Percentage Reduction of Separately Regulated Pollutants</v>
      </c>
      <c r="D41" s="2" t="s">
        <v>37</v>
      </c>
      <c r="E41" s="2" t="s">
        <v>2222</v>
      </c>
      <c r="F41" s="2" t="s">
        <v>3247</v>
      </c>
      <c r="G41" s="2" t="s">
        <v>2222</v>
      </c>
      <c r="H41" s="47">
        <v>40</v>
      </c>
      <c r="I41" s="325" t="s">
        <v>41</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25">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1"/>
        <v>Percentage Reduction of Separately Regulated Pollutants</v>
      </c>
      <c r="D42" s="2" t="s">
        <v>38</v>
      </c>
      <c r="E42" s="2" t="s">
        <v>2206</v>
      </c>
      <c r="F42" s="2" t="s">
        <v>3248</v>
      </c>
      <c r="G42" s="2" t="s">
        <v>2404</v>
      </c>
      <c r="H42" s="47">
        <v>41</v>
      </c>
      <c r="I42" s="324" t="s">
        <v>40</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25">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1"/>
        <v>Percentage Reduction of Separately Regulated Pollutants</v>
      </c>
      <c r="D43" s="2" t="s">
        <v>38</v>
      </c>
      <c r="E43" s="2" t="s">
        <v>469</v>
      </c>
      <c r="F43" s="2" t="s">
        <v>3248</v>
      </c>
      <c r="G43" s="2" t="s">
        <v>469</v>
      </c>
      <c r="H43" s="47">
        <v>42</v>
      </c>
      <c r="I43" s="324" t="s">
        <v>40</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25">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1"/>
        <v>Percentage Reduction of Separately Regulated Pollutants</v>
      </c>
      <c r="D44" s="2" t="s">
        <v>38</v>
      </c>
      <c r="E44" s="2" t="s">
        <v>2209</v>
      </c>
      <c r="F44" s="2" t="s">
        <v>3248</v>
      </c>
      <c r="G44" s="2" t="s">
        <v>2209</v>
      </c>
      <c r="H44" s="47">
        <v>43</v>
      </c>
      <c r="I44" s="324" t="s">
        <v>40</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25">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1"/>
        <v>Percentage Reduction of Separately Regulated Pollutants</v>
      </c>
      <c r="D45" s="2" t="s">
        <v>38</v>
      </c>
      <c r="E45" s="2" t="s">
        <v>2211</v>
      </c>
      <c r="F45" s="2" t="s">
        <v>3248</v>
      </c>
      <c r="G45" s="2" t="s">
        <v>2211</v>
      </c>
      <c r="H45" s="47">
        <v>44</v>
      </c>
      <c r="I45" s="324" t="s">
        <v>40</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25">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1"/>
        <v>Percentage Reduction of Separately Regulated Pollutants</v>
      </c>
      <c r="D46" s="2" t="s">
        <v>38</v>
      </c>
      <c r="E46" s="2" t="s">
        <v>2213</v>
      </c>
      <c r="F46" s="2" t="s">
        <v>3248</v>
      </c>
      <c r="G46" s="2" t="s">
        <v>2296</v>
      </c>
      <c r="H46" s="47">
        <v>45</v>
      </c>
      <c r="I46" s="324" t="s">
        <v>40</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25">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1"/>
        <v>Percentage Reduction of Separately Regulated Pollutants</v>
      </c>
      <c r="D47" s="2" t="s">
        <v>38</v>
      </c>
      <c r="E47" s="2" t="s">
        <v>2214</v>
      </c>
      <c r="F47" s="2" t="s">
        <v>3248</v>
      </c>
      <c r="G47" s="2" t="s">
        <v>2214</v>
      </c>
      <c r="H47" s="47">
        <v>46</v>
      </c>
      <c r="I47" s="325" t="s">
        <v>41</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25">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1"/>
        <v>Percentage Reduction of Separately Regulated Pollutants</v>
      </c>
      <c r="D48" s="2" t="s">
        <v>38</v>
      </c>
      <c r="E48" s="2" t="s">
        <v>2216</v>
      </c>
      <c r="F48" s="2" t="s">
        <v>3248</v>
      </c>
      <c r="G48" s="2" t="s">
        <v>2216</v>
      </c>
      <c r="H48" s="47">
        <v>47</v>
      </c>
      <c r="I48" s="324" t="s">
        <v>40</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25">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1"/>
        <v>Percentage Reduction of Separately Regulated Pollutants</v>
      </c>
      <c r="D49" s="2" t="s">
        <v>38</v>
      </c>
      <c r="E49" s="2" t="s">
        <v>2218</v>
      </c>
      <c r="F49" s="2" t="s">
        <v>3248</v>
      </c>
      <c r="G49" s="2" t="s">
        <v>2218</v>
      </c>
      <c r="H49" s="47">
        <v>48</v>
      </c>
      <c r="I49" s="324" t="s">
        <v>40</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25">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1"/>
        <v>Percentage Reduction of Separately Regulated Pollutants</v>
      </c>
      <c r="D50" s="2" t="s">
        <v>38</v>
      </c>
      <c r="E50" s="2" t="s">
        <v>2220</v>
      </c>
      <c r="F50" s="2" t="s">
        <v>3248</v>
      </c>
      <c r="G50" s="2" t="s">
        <v>2220</v>
      </c>
      <c r="H50" s="47">
        <v>49</v>
      </c>
      <c r="I50" s="325" t="s">
        <v>41</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25">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1"/>
        <v>Percentage Reduction of Separately Regulated Pollutants</v>
      </c>
      <c r="D51" s="2" t="s">
        <v>38</v>
      </c>
      <c r="E51" s="2" t="s">
        <v>2222</v>
      </c>
      <c r="F51" s="2" t="s">
        <v>3248</v>
      </c>
      <c r="G51" s="2" t="s">
        <v>2222</v>
      </c>
      <c r="H51" s="47">
        <v>50</v>
      </c>
      <c r="I51" s="325" t="s">
        <v>41</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25">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1"/>
        <v>Percentage Reduction of Separately Regulated Pollutants</v>
      </c>
      <c r="D52" s="2" t="s">
        <v>107</v>
      </c>
      <c r="E52" s="2" t="s">
        <v>2206</v>
      </c>
      <c r="F52" s="2" t="s">
        <v>3249</v>
      </c>
      <c r="G52" s="2" t="s">
        <v>2404</v>
      </c>
      <c r="H52" s="47">
        <v>51</v>
      </c>
      <c r="I52" s="324" t="s">
        <v>40</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25">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1"/>
        <v>Percentage Reduction of Separately Regulated Pollutants</v>
      </c>
      <c r="D53" s="2" t="s">
        <v>107</v>
      </c>
      <c r="E53" s="2" t="s">
        <v>469</v>
      </c>
      <c r="F53" s="2" t="s">
        <v>3249</v>
      </c>
      <c r="G53" s="2" t="s">
        <v>469</v>
      </c>
      <c r="H53" s="47">
        <v>52</v>
      </c>
      <c r="I53" s="324" t="s">
        <v>40</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25">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1"/>
        <v>Percentage Reduction of Separately Regulated Pollutants</v>
      </c>
      <c r="D54" s="2" t="s">
        <v>107</v>
      </c>
      <c r="E54" s="2" t="s">
        <v>2209</v>
      </c>
      <c r="F54" s="2" t="s">
        <v>3249</v>
      </c>
      <c r="G54" s="2" t="s">
        <v>2209</v>
      </c>
      <c r="H54" s="47">
        <v>53</v>
      </c>
      <c r="I54" s="324" t="s">
        <v>40</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25">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1"/>
        <v>Percentage Reduction of Separately Regulated Pollutants</v>
      </c>
      <c r="D55" s="2" t="s">
        <v>107</v>
      </c>
      <c r="E55" s="2" t="s">
        <v>2211</v>
      </c>
      <c r="F55" s="2" t="s">
        <v>3249</v>
      </c>
      <c r="G55" s="2" t="s">
        <v>2211</v>
      </c>
      <c r="H55" s="47">
        <v>54</v>
      </c>
      <c r="I55" s="324" t="s">
        <v>40</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25">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1"/>
        <v>Percentage Reduction of Separately Regulated Pollutants</v>
      </c>
      <c r="D56" s="2" t="s">
        <v>107</v>
      </c>
      <c r="E56" s="2" t="s">
        <v>2213</v>
      </c>
      <c r="F56" s="2" t="s">
        <v>3249</v>
      </c>
      <c r="G56" s="2" t="s">
        <v>2296</v>
      </c>
      <c r="H56" s="47">
        <v>55</v>
      </c>
      <c r="I56" s="324" t="s">
        <v>40</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25">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1"/>
        <v>Percentage Reduction of Separately Regulated Pollutants</v>
      </c>
      <c r="D57" s="2" t="s">
        <v>107</v>
      </c>
      <c r="E57" s="2" t="s">
        <v>2214</v>
      </c>
      <c r="F57" s="2" t="s">
        <v>3249</v>
      </c>
      <c r="G57" s="2" t="s">
        <v>2214</v>
      </c>
      <c r="H57" s="47">
        <v>56</v>
      </c>
      <c r="I57" s="324" t="s">
        <v>40</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25">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1"/>
        <v>Percentage Reduction of Separately Regulated Pollutants</v>
      </c>
      <c r="D58" s="2" t="s">
        <v>107</v>
      </c>
      <c r="E58" s="2" t="s">
        <v>2216</v>
      </c>
      <c r="F58" s="2" t="s">
        <v>3249</v>
      </c>
      <c r="G58" s="2" t="s">
        <v>2216</v>
      </c>
      <c r="H58" s="47">
        <v>57</v>
      </c>
      <c r="I58" s="324" t="s">
        <v>40</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25">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1"/>
        <v>Percentage Reduction of Separately Regulated Pollutants</v>
      </c>
      <c r="D59" s="2" t="s">
        <v>107</v>
      </c>
      <c r="E59" s="2" t="s">
        <v>2218</v>
      </c>
      <c r="F59" s="2" t="s">
        <v>3249</v>
      </c>
      <c r="G59" s="2" t="s">
        <v>2218</v>
      </c>
      <c r="H59" s="47">
        <v>58</v>
      </c>
      <c r="I59" s="324" t="s">
        <v>40</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25">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1"/>
        <v>Percentage Reduction of Separately Regulated Pollutants</v>
      </c>
      <c r="D60" s="2" t="s">
        <v>107</v>
      </c>
      <c r="E60" s="2" t="s">
        <v>2220</v>
      </c>
      <c r="F60" s="2" t="s">
        <v>3249</v>
      </c>
      <c r="G60" s="2" t="s">
        <v>2220</v>
      </c>
      <c r="H60" s="47">
        <v>59</v>
      </c>
      <c r="I60" s="325" t="s">
        <v>41</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25">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1"/>
        <v>Percentage Reduction of Separately Regulated Pollutants</v>
      </c>
      <c r="D61" s="2" t="s">
        <v>107</v>
      </c>
      <c r="E61" s="2" t="s">
        <v>2222</v>
      </c>
      <c r="F61" s="2" t="s">
        <v>3249</v>
      </c>
      <c r="G61" s="2" t="s">
        <v>2222</v>
      </c>
      <c r="H61" s="47">
        <v>60</v>
      </c>
      <c r="I61" s="325" t="s">
        <v>41</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25">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3417</v>
      </c>
      <c r="H62" s="47">
        <v>61</v>
      </c>
      <c r="I62" s="325" t="s">
        <v>40</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-1</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change</v>
      </c>
      <c r="P62" s="254"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25">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3394</v>
      </c>
      <c r="D63" s="45" t="s">
        <v>34</v>
      </c>
      <c r="E63" s="45" t="s">
        <v>2230</v>
      </c>
      <c r="F63" s="2" t="s">
        <v>3253</v>
      </c>
      <c r="G63" s="45" t="s">
        <v>3400</v>
      </c>
      <c r="H63" s="47">
        <v>62</v>
      </c>
      <c r="I63" s="324" t="s">
        <v>40</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-45000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5" customHeight="1" x14ac:dyDescent="0.25">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2">C$63</f>
        <v>Additional Passenger Vehicle Subsidy</v>
      </c>
      <c r="D64" s="45" t="s">
        <v>34</v>
      </c>
      <c r="E64" s="2" t="s">
        <v>2231</v>
      </c>
      <c r="F64" s="2" t="s">
        <v>3253</v>
      </c>
      <c r="G64" s="2" t="s">
        <v>3401</v>
      </c>
      <c r="H64" s="47">
        <v>63</v>
      </c>
      <c r="I64" s="325" t="s">
        <v>41</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-45000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25">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2"/>
        <v>Additional Passenger Vehicle Subsidy</v>
      </c>
      <c r="D65" s="45" t="s">
        <v>34</v>
      </c>
      <c r="E65" s="2" t="s">
        <v>2232</v>
      </c>
      <c r="F65" s="2" t="s">
        <v>3253</v>
      </c>
      <c r="G65" s="2" t="s">
        <v>3402</v>
      </c>
      <c r="H65" s="47">
        <v>64</v>
      </c>
      <c r="I65" s="325" t="s">
        <v>41</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-45000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25">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2"/>
        <v>Additional Passenger Vehicle Subsidy</v>
      </c>
      <c r="D66" s="45" t="s">
        <v>34</v>
      </c>
      <c r="E66" s="2" t="s">
        <v>2233</v>
      </c>
      <c r="F66" s="2" t="s">
        <v>3253</v>
      </c>
      <c r="G66" s="2" t="s">
        <v>3403</v>
      </c>
      <c r="H66" s="47">
        <v>65</v>
      </c>
      <c r="I66" s="325" t="s">
        <v>41</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-45000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25">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2"/>
        <v>Additional Passenger Vehicle Subsidy</v>
      </c>
      <c r="D67" s="45" t="s">
        <v>34</v>
      </c>
      <c r="E67" s="2" t="s">
        <v>2234</v>
      </c>
      <c r="F67" s="2" t="s">
        <v>3253</v>
      </c>
      <c r="G67" s="2" t="s">
        <v>3404</v>
      </c>
      <c r="H67" s="47">
        <v>66</v>
      </c>
      <c r="I67" s="324" t="s">
        <v>40</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-45000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25">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2"/>
        <v>Additional Passenger Vehicle Subsidy</v>
      </c>
      <c r="D68" s="45" t="s">
        <v>34</v>
      </c>
      <c r="E68" s="2" t="s">
        <v>2479</v>
      </c>
      <c r="F68" s="2" t="s">
        <v>3253</v>
      </c>
      <c r="G68" s="2" t="s">
        <v>2479</v>
      </c>
      <c r="H68" s="47">
        <v>67</v>
      </c>
      <c r="I68" s="325" t="s">
        <v>41</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-45000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25">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2"/>
        <v>Additional Passenger Vehicle Subsidy</v>
      </c>
      <c r="D69" s="45" t="s">
        <v>34</v>
      </c>
      <c r="E69" s="2" t="s">
        <v>2478</v>
      </c>
      <c r="F69" s="2" t="s">
        <v>3253</v>
      </c>
      <c r="G69" s="2" t="s">
        <v>3405</v>
      </c>
      <c r="H69" s="47">
        <v>68</v>
      </c>
      <c r="I69" s="324" t="s">
        <v>40</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-45000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25">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2"/>
        <v>Additional Passenger Vehicle Subsidy</v>
      </c>
      <c r="D70" s="45" t="s">
        <v>35</v>
      </c>
      <c r="E70" s="45" t="s">
        <v>2230</v>
      </c>
      <c r="F70" s="2" t="s">
        <v>2322</v>
      </c>
      <c r="G70" s="45" t="s">
        <v>3400</v>
      </c>
      <c r="H70" s="47">
        <v>69</v>
      </c>
      <c r="I70" s="324" t="s">
        <v>40</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-45000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25">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2"/>
        <v>Additional Passenger Vehicle Subsidy</v>
      </c>
      <c r="D71" s="45" t="s">
        <v>35</v>
      </c>
      <c r="E71" s="2" t="s">
        <v>2231</v>
      </c>
      <c r="F71" s="2" t="s">
        <v>2322</v>
      </c>
      <c r="G71" s="2" t="s">
        <v>3401</v>
      </c>
      <c r="H71" s="47">
        <v>70</v>
      </c>
      <c r="I71" s="325" t="s">
        <v>41</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-45000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25">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2"/>
        <v>Additional Passenger Vehicle Subsidy</v>
      </c>
      <c r="D72" s="45" t="s">
        <v>35</v>
      </c>
      <c r="E72" s="2" t="s">
        <v>2232</v>
      </c>
      <c r="F72" s="2" t="s">
        <v>2322</v>
      </c>
      <c r="G72" s="2" t="s">
        <v>3402</v>
      </c>
      <c r="H72" s="47">
        <v>71</v>
      </c>
      <c r="I72" s="325" t="s">
        <v>41</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-45000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25">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2"/>
        <v>Additional Passenger Vehicle Subsidy</v>
      </c>
      <c r="D73" s="45" t="s">
        <v>35</v>
      </c>
      <c r="E73" s="2" t="s">
        <v>2233</v>
      </c>
      <c r="F73" s="2" t="s">
        <v>2322</v>
      </c>
      <c r="G73" s="2" t="s">
        <v>3403</v>
      </c>
      <c r="H73" s="47">
        <v>72</v>
      </c>
      <c r="I73" s="325" t="s">
        <v>41</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-45000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25">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2"/>
        <v>Additional Passenger Vehicle Subsidy</v>
      </c>
      <c r="D74" s="45" t="s">
        <v>35</v>
      </c>
      <c r="E74" s="2" t="s">
        <v>2234</v>
      </c>
      <c r="F74" s="2" t="s">
        <v>2322</v>
      </c>
      <c r="G74" s="2" t="s">
        <v>3404</v>
      </c>
      <c r="H74" s="47">
        <v>73</v>
      </c>
      <c r="I74" s="324" t="s">
        <v>40</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-45000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25">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2"/>
        <v>Additional Passenger Vehicle Subsidy</v>
      </c>
      <c r="D75" s="45" t="s">
        <v>35</v>
      </c>
      <c r="E75" s="2" t="s">
        <v>2479</v>
      </c>
      <c r="F75" s="2" t="s">
        <v>2322</v>
      </c>
      <c r="G75" s="2" t="s">
        <v>2479</v>
      </c>
      <c r="H75" s="47">
        <v>74</v>
      </c>
      <c r="I75" s="325" t="s">
        <v>41</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-45000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25">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2"/>
        <v>Additional Passenger Vehicle Subsidy</v>
      </c>
      <c r="D76" s="45" t="s">
        <v>35</v>
      </c>
      <c r="E76" s="2" t="s">
        <v>2478</v>
      </c>
      <c r="F76" s="2" t="s">
        <v>2322</v>
      </c>
      <c r="G76" s="2" t="s">
        <v>3405</v>
      </c>
      <c r="H76" s="47">
        <v>75</v>
      </c>
      <c r="I76" s="324" t="s">
        <v>40</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-45000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25">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2"/>
        <v>Additional Passenger Vehicle Subsidy</v>
      </c>
      <c r="D77" s="2" t="s">
        <v>36</v>
      </c>
      <c r="E77" s="45" t="s">
        <v>2230</v>
      </c>
      <c r="F77" s="2" t="s">
        <v>3250</v>
      </c>
      <c r="G77" s="45" t="s">
        <v>3400</v>
      </c>
      <c r="H77" s="47">
        <v>76</v>
      </c>
      <c r="I77" s="325" t="s">
        <v>41</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-45000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25">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2"/>
        <v>Additional Passenger Vehicle Subsidy</v>
      </c>
      <c r="D78" s="2" t="s">
        <v>36</v>
      </c>
      <c r="E78" s="2" t="s">
        <v>2231</v>
      </c>
      <c r="F78" s="2" t="s">
        <v>3250</v>
      </c>
      <c r="G78" s="2" t="s">
        <v>3401</v>
      </c>
      <c r="H78" s="47">
        <v>77</v>
      </c>
      <c r="I78" s="325" t="s">
        <v>41</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-45000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25">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2"/>
        <v>Additional Passenger Vehicle Subsidy</v>
      </c>
      <c r="D79" s="2" t="s">
        <v>36</v>
      </c>
      <c r="E79" s="2" t="s">
        <v>2232</v>
      </c>
      <c r="F79" s="2" t="s">
        <v>3250</v>
      </c>
      <c r="G79" s="2" t="s">
        <v>3402</v>
      </c>
      <c r="H79" s="47">
        <v>78</v>
      </c>
      <c r="I79" s="325" t="s">
        <v>41</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-45000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25">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2"/>
        <v>Additional Passenger Vehicle Subsidy</v>
      </c>
      <c r="D80" s="2" t="s">
        <v>36</v>
      </c>
      <c r="E80" s="2" t="s">
        <v>2233</v>
      </c>
      <c r="F80" s="2" t="s">
        <v>3250</v>
      </c>
      <c r="G80" s="2" t="s">
        <v>3403</v>
      </c>
      <c r="H80" s="47">
        <v>79</v>
      </c>
      <c r="I80" s="325" t="s">
        <v>41</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-45000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25">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2"/>
        <v>Additional Passenger Vehicle Subsidy</v>
      </c>
      <c r="D81" s="2" t="s">
        <v>36</v>
      </c>
      <c r="E81" s="2" t="s">
        <v>2234</v>
      </c>
      <c r="F81" s="2" t="s">
        <v>3250</v>
      </c>
      <c r="G81" s="2" t="s">
        <v>3404</v>
      </c>
      <c r="H81" s="47">
        <v>80</v>
      </c>
      <c r="I81" s="325" t="s">
        <v>41</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-45000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25">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2"/>
        <v>Additional Passenger Vehicle Subsidy</v>
      </c>
      <c r="D82" s="2" t="s">
        <v>36</v>
      </c>
      <c r="E82" s="2" t="s">
        <v>2479</v>
      </c>
      <c r="F82" s="2" t="s">
        <v>3250</v>
      </c>
      <c r="G82" s="2" t="s">
        <v>2479</v>
      </c>
      <c r="H82" s="47">
        <v>81</v>
      </c>
      <c r="I82" s="325" t="s">
        <v>41</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-45000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25">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2"/>
        <v>Additional Passenger Vehicle Subsidy</v>
      </c>
      <c r="D83" s="2" t="s">
        <v>36</v>
      </c>
      <c r="E83" s="2" t="s">
        <v>2478</v>
      </c>
      <c r="F83" s="2" t="s">
        <v>3250</v>
      </c>
      <c r="G83" s="2" t="s">
        <v>3405</v>
      </c>
      <c r="H83" s="47">
        <v>82</v>
      </c>
      <c r="I83" s="325" t="s">
        <v>41</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-45000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25">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2"/>
        <v>Additional Passenger Vehicle Subsidy</v>
      </c>
      <c r="D84" s="45" t="s">
        <v>37</v>
      </c>
      <c r="E84" s="45" t="s">
        <v>2230</v>
      </c>
      <c r="F84" s="2" t="s">
        <v>82</v>
      </c>
      <c r="G84" s="45" t="s">
        <v>3400</v>
      </c>
      <c r="H84" s="47">
        <v>83</v>
      </c>
      <c r="I84" s="325" t="s">
        <v>41</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-45000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25">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2"/>
        <v>Additional Passenger Vehicle Subsidy</v>
      </c>
      <c r="D85" s="45" t="s">
        <v>37</v>
      </c>
      <c r="E85" s="2" t="s">
        <v>2231</v>
      </c>
      <c r="F85" s="2" t="s">
        <v>82</v>
      </c>
      <c r="G85" s="2" t="s">
        <v>3401</v>
      </c>
      <c r="H85" s="47">
        <v>84</v>
      </c>
      <c r="I85" s="325" t="s">
        <v>41</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-45000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25">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2"/>
        <v>Additional Passenger Vehicle Subsidy</v>
      </c>
      <c r="D86" s="45" t="s">
        <v>37</v>
      </c>
      <c r="E86" s="2" t="s">
        <v>2232</v>
      </c>
      <c r="F86" s="2" t="s">
        <v>82</v>
      </c>
      <c r="G86" s="2" t="s">
        <v>3402</v>
      </c>
      <c r="H86" s="47">
        <v>85</v>
      </c>
      <c r="I86" s="325" t="s">
        <v>41</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-45000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25">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2"/>
        <v>Additional Passenger Vehicle Subsidy</v>
      </c>
      <c r="D87" s="45" t="s">
        <v>37</v>
      </c>
      <c r="E87" s="2" t="s">
        <v>2233</v>
      </c>
      <c r="F87" s="2" t="s">
        <v>82</v>
      </c>
      <c r="G87" s="2" t="s">
        <v>3403</v>
      </c>
      <c r="H87" s="47">
        <v>86</v>
      </c>
      <c r="I87" s="325" t="s">
        <v>41</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-45000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25">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2"/>
        <v>Additional Passenger Vehicle Subsidy</v>
      </c>
      <c r="D88" s="45" t="s">
        <v>37</v>
      </c>
      <c r="E88" s="2" t="s">
        <v>2234</v>
      </c>
      <c r="F88" s="2" t="s">
        <v>82</v>
      </c>
      <c r="G88" s="2" t="s">
        <v>3404</v>
      </c>
      <c r="H88" s="47">
        <v>87</v>
      </c>
      <c r="I88" s="325" t="s">
        <v>41</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-45000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25">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2"/>
        <v>Additional Passenger Vehicle Subsidy</v>
      </c>
      <c r="D89" s="45" t="s">
        <v>37</v>
      </c>
      <c r="E89" s="2" t="s">
        <v>2479</v>
      </c>
      <c r="F89" s="2" t="s">
        <v>82</v>
      </c>
      <c r="G89" s="2" t="s">
        <v>2479</v>
      </c>
      <c r="H89" s="47">
        <v>88</v>
      </c>
      <c r="I89" s="325" t="s">
        <v>41</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-45000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25">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2"/>
        <v>Additional Passenger Vehicle Subsidy</v>
      </c>
      <c r="D90" s="45" t="s">
        <v>37</v>
      </c>
      <c r="E90" s="2" t="s">
        <v>2478</v>
      </c>
      <c r="F90" s="2" t="s">
        <v>82</v>
      </c>
      <c r="G90" s="2" t="s">
        <v>3405</v>
      </c>
      <c r="H90" s="47">
        <v>89</v>
      </c>
      <c r="I90" s="325" t="s">
        <v>41</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-45000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25">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2"/>
        <v>Additional Passenger Vehicle Subsidy</v>
      </c>
      <c r="D91" s="45" t="s">
        <v>38</v>
      </c>
      <c r="E91" s="45" t="s">
        <v>2230</v>
      </c>
      <c r="F91" s="2" t="s">
        <v>3251</v>
      </c>
      <c r="G91" s="45" t="s">
        <v>3400</v>
      </c>
      <c r="H91" s="47">
        <v>90</v>
      </c>
      <c r="I91" s="325" t="s">
        <v>41</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-45000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25">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2"/>
        <v>Additional Passenger Vehicle Subsidy</v>
      </c>
      <c r="D92" s="45" t="s">
        <v>38</v>
      </c>
      <c r="E92" s="2" t="s">
        <v>2231</v>
      </c>
      <c r="F92" s="2" t="s">
        <v>3251</v>
      </c>
      <c r="G92" s="2" t="s">
        <v>3401</v>
      </c>
      <c r="H92" s="47">
        <v>91</v>
      </c>
      <c r="I92" s="325" t="s">
        <v>41</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-45000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25">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2"/>
        <v>Additional Passenger Vehicle Subsidy</v>
      </c>
      <c r="D93" s="45" t="s">
        <v>38</v>
      </c>
      <c r="E93" s="2" t="s">
        <v>2232</v>
      </c>
      <c r="F93" s="2" t="s">
        <v>3251</v>
      </c>
      <c r="G93" s="2" t="s">
        <v>3402</v>
      </c>
      <c r="H93" s="47">
        <v>92</v>
      </c>
      <c r="I93" s="325" t="s">
        <v>41</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-45000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25">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2"/>
        <v>Additional Passenger Vehicle Subsidy</v>
      </c>
      <c r="D94" s="45" t="s">
        <v>38</v>
      </c>
      <c r="E94" s="2" t="s">
        <v>2233</v>
      </c>
      <c r="F94" s="2" t="s">
        <v>3251</v>
      </c>
      <c r="G94" s="2" t="s">
        <v>3403</v>
      </c>
      <c r="H94" s="47">
        <v>93</v>
      </c>
      <c r="I94" s="325" t="s">
        <v>41</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-45000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25">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2"/>
        <v>Additional Passenger Vehicle Subsidy</v>
      </c>
      <c r="D95" s="45" t="s">
        <v>38</v>
      </c>
      <c r="E95" s="2" t="s">
        <v>2234</v>
      </c>
      <c r="F95" s="2" t="s">
        <v>3251</v>
      </c>
      <c r="G95" s="2" t="s">
        <v>3404</v>
      </c>
      <c r="H95" s="47">
        <v>94</v>
      </c>
      <c r="I95" s="325" t="s">
        <v>41</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-45000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25">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2"/>
        <v>Additional Passenger Vehicle Subsidy</v>
      </c>
      <c r="D96" s="45" t="s">
        <v>38</v>
      </c>
      <c r="E96" s="2" t="s">
        <v>2479</v>
      </c>
      <c r="F96" s="2" t="s">
        <v>3251</v>
      </c>
      <c r="G96" s="2" t="s">
        <v>2479</v>
      </c>
      <c r="H96" s="47">
        <v>95</v>
      </c>
      <c r="I96" s="325" t="s">
        <v>41</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-45000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25">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2"/>
        <v>Additional Passenger Vehicle Subsidy</v>
      </c>
      <c r="D97" s="45" t="s">
        <v>38</v>
      </c>
      <c r="E97" s="2" t="s">
        <v>2478</v>
      </c>
      <c r="F97" s="2" t="s">
        <v>3251</v>
      </c>
      <c r="G97" s="2" t="s">
        <v>3405</v>
      </c>
      <c r="H97" s="47">
        <v>96</v>
      </c>
      <c r="I97" s="325" t="s">
        <v>41</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-45000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25">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2"/>
        <v>Additional Passenger Vehicle Subsidy</v>
      </c>
      <c r="D98" s="45" t="s">
        <v>107</v>
      </c>
      <c r="E98" s="45" t="s">
        <v>2230</v>
      </c>
      <c r="F98" s="2" t="s">
        <v>137</v>
      </c>
      <c r="G98" s="45" t="s">
        <v>3400</v>
      </c>
      <c r="H98" s="47">
        <v>97</v>
      </c>
      <c r="I98" s="324" t="s">
        <v>40</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-45000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25">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2"/>
        <v>Additional Passenger Vehicle Subsidy</v>
      </c>
      <c r="D99" s="45" t="s">
        <v>107</v>
      </c>
      <c r="E99" s="2" t="s">
        <v>2231</v>
      </c>
      <c r="F99" s="2" t="s">
        <v>137</v>
      </c>
      <c r="G99" s="2" t="s">
        <v>3401</v>
      </c>
      <c r="H99" s="47">
        <v>98</v>
      </c>
      <c r="I99" s="325" t="s">
        <v>41</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-45000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25">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2"/>
        <v>Additional Passenger Vehicle Subsidy</v>
      </c>
      <c r="D100" s="45" t="s">
        <v>107</v>
      </c>
      <c r="E100" s="2" t="s">
        <v>2232</v>
      </c>
      <c r="F100" s="2" t="s">
        <v>137</v>
      </c>
      <c r="G100" s="2" t="s">
        <v>3402</v>
      </c>
      <c r="H100" s="47">
        <v>99</v>
      </c>
      <c r="I100" s="325" t="s">
        <v>41</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-45000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25">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2"/>
        <v>Additional Passenger Vehicle Subsidy</v>
      </c>
      <c r="D101" s="45" t="s">
        <v>107</v>
      </c>
      <c r="E101" s="2" t="s">
        <v>2233</v>
      </c>
      <c r="F101" s="2" t="s">
        <v>137</v>
      </c>
      <c r="G101" s="2" t="s">
        <v>3403</v>
      </c>
      <c r="H101" s="47">
        <v>100</v>
      </c>
      <c r="I101" s="325" t="s">
        <v>41</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-45000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25">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2"/>
        <v>Additional Passenger Vehicle Subsidy</v>
      </c>
      <c r="D102" s="45" t="s">
        <v>107</v>
      </c>
      <c r="E102" s="2" t="s">
        <v>2234</v>
      </c>
      <c r="F102" s="2" t="s">
        <v>137</v>
      </c>
      <c r="G102" s="2" t="s">
        <v>3404</v>
      </c>
      <c r="H102" s="47">
        <v>101</v>
      </c>
      <c r="I102" s="324" t="s">
        <v>40</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-45000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25">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2"/>
        <v>Additional Passenger Vehicle Subsidy</v>
      </c>
      <c r="D103" s="45" t="s">
        <v>107</v>
      </c>
      <c r="E103" s="2" t="s">
        <v>2479</v>
      </c>
      <c r="F103" s="2" t="s">
        <v>137</v>
      </c>
      <c r="G103" s="2" t="s">
        <v>2479</v>
      </c>
      <c r="H103" s="47">
        <v>102</v>
      </c>
      <c r="I103" s="325" t="s">
        <v>41</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-45000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25">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2"/>
        <v>Additional Passenger Vehicle Subsidy</v>
      </c>
      <c r="D104" s="45" t="s">
        <v>107</v>
      </c>
      <c r="E104" s="2" t="s">
        <v>2478</v>
      </c>
      <c r="F104" s="2" t="s">
        <v>137</v>
      </c>
      <c r="G104" s="2" t="s">
        <v>3405</v>
      </c>
      <c r="H104" s="47">
        <v>103</v>
      </c>
      <c r="I104" s="324" t="s">
        <v>40</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-45000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25">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3395</v>
      </c>
      <c r="D105" s="45" t="s">
        <v>34</v>
      </c>
      <c r="E105" s="45" t="s">
        <v>2230</v>
      </c>
      <c r="F105" s="2" t="s">
        <v>3411</v>
      </c>
      <c r="G105" s="45" t="s">
        <v>3400</v>
      </c>
      <c r="H105" s="47">
        <v>104</v>
      </c>
      <c r="I105" s="324" t="s">
        <v>40</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-45000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5" customHeight="1" x14ac:dyDescent="0.25">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34</v>
      </c>
      <c r="E106" s="2" t="s">
        <v>2231</v>
      </c>
      <c r="F106" s="2" t="s">
        <v>3411</v>
      </c>
      <c r="G106" s="2" t="s">
        <v>3401</v>
      </c>
      <c r="H106" s="47">
        <v>105</v>
      </c>
      <c r="I106" s="324" t="s">
        <v>40</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-45000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25">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3">C$105</f>
        <v>Additional Freight Vehicle Subsidy</v>
      </c>
      <c r="D107" s="45" t="s">
        <v>34</v>
      </c>
      <c r="E107" s="2" t="s">
        <v>2232</v>
      </c>
      <c r="F107" s="2" t="s">
        <v>3411</v>
      </c>
      <c r="G107" s="2" t="s">
        <v>3402</v>
      </c>
      <c r="H107" s="47">
        <v>106</v>
      </c>
      <c r="I107" s="325" t="s">
        <v>41</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-45000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25">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3"/>
        <v>Additional Freight Vehicle Subsidy</v>
      </c>
      <c r="D108" s="45" t="s">
        <v>34</v>
      </c>
      <c r="E108" s="2" t="s">
        <v>2233</v>
      </c>
      <c r="F108" s="2" t="s">
        <v>3411</v>
      </c>
      <c r="G108" s="2" t="s">
        <v>3403</v>
      </c>
      <c r="H108" s="47">
        <v>107</v>
      </c>
      <c r="I108" s="325" t="s">
        <v>41</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-45000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25">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3"/>
        <v>Additional Freight Vehicle Subsidy</v>
      </c>
      <c r="D109" s="45" t="s">
        <v>34</v>
      </c>
      <c r="E109" s="2" t="s">
        <v>2234</v>
      </c>
      <c r="F109" s="2" t="s">
        <v>3411</v>
      </c>
      <c r="G109" s="2" t="s">
        <v>3404</v>
      </c>
      <c r="H109" s="47">
        <v>108</v>
      </c>
      <c r="I109" s="325" t="s">
        <v>40</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-45000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25">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3"/>
        <v>Additional Freight Vehicle Subsidy</v>
      </c>
      <c r="D110" s="45" t="s">
        <v>34</v>
      </c>
      <c r="E110" s="2" t="s">
        <v>2479</v>
      </c>
      <c r="F110" s="2" t="s">
        <v>3411</v>
      </c>
      <c r="G110" s="2" t="s">
        <v>2479</v>
      </c>
      <c r="H110" s="47">
        <v>109</v>
      </c>
      <c r="I110" s="324" t="s">
        <v>40</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-45000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25">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3"/>
        <v>Additional Freight Vehicle Subsidy</v>
      </c>
      <c r="D111" s="45" t="s">
        <v>34</v>
      </c>
      <c r="E111" s="2" t="s">
        <v>2478</v>
      </c>
      <c r="F111" s="2" t="s">
        <v>3411</v>
      </c>
      <c r="G111" s="2" t="s">
        <v>3405</v>
      </c>
      <c r="H111" s="47">
        <v>110</v>
      </c>
      <c r="I111" s="325" t="s">
        <v>40</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-45000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25">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3"/>
        <v>Additional Freight Vehicle Subsidy</v>
      </c>
      <c r="D112" s="45" t="s">
        <v>35</v>
      </c>
      <c r="E112" s="45" t="s">
        <v>2230</v>
      </c>
      <c r="F112" s="2" t="s">
        <v>3408</v>
      </c>
      <c r="G112" s="45" t="s">
        <v>3400</v>
      </c>
      <c r="H112" s="47">
        <v>111</v>
      </c>
      <c r="I112" s="324" t="s">
        <v>40</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-45000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25">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3"/>
        <v>Additional Freight Vehicle Subsidy</v>
      </c>
      <c r="D113" s="45" t="s">
        <v>35</v>
      </c>
      <c r="E113" s="2" t="s">
        <v>2231</v>
      </c>
      <c r="F113" s="2" t="s">
        <v>3408</v>
      </c>
      <c r="G113" s="2" t="s">
        <v>3401</v>
      </c>
      <c r="H113" s="47">
        <v>112</v>
      </c>
      <c r="I113" s="325" t="s">
        <v>41</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-45000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25">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3"/>
        <v>Additional Freight Vehicle Subsidy</v>
      </c>
      <c r="D114" s="45" t="s">
        <v>35</v>
      </c>
      <c r="E114" s="2" t="s">
        <v>2232</v>
      </c>
      <c r="F114" s="2" t="s">
        <v>3408</v>
      </c>
      <c r="G114" s="2" t="s">
        <v>3402</v>
      </c>
      <c r="H114" s="47">
        <v>113</v>
      </c>
      <c r="I114" s="325" t="s">
        <v>41</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-45000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25">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3"/>
        <v>Additional Freight Vehicle Subsidy</v>
      </c>
      <c r="D115" s="45" t="s">
        <v>35</v>
      </c>
      <c r="E115" s="2" t="s">
        <v>2233</v>
      </c>
      <c r="F115" s="2" t="s">
        <v>3408</v>
      </c>
      <c r="G115" s="2" t="s">
        <v>3403</v>
      </c>
      <c r="H115" s="47">
        <v>114</v>
      </c>
      <c r="I115" s="325" t="s">
        <v>41</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-45000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25">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3"/>
        <v>Additional Freight Vehicle Subsidy</v>
      </c>
      <c r="D116" s="45" t="s">
        <v>35</v>
      </c>
      <c r="E116" s="2" t="s">
        <v>2234</v>
      </c>
      <c r="F116" s="2" t="s">
        <v>3408</v>
      </c>
      <c r="G116" s="2" t="s">
        <v>3404</v>
      </c>
      <c r="H116" s="47">
        <v>115</v>
      </c>
      <c r="I116" s="324" t="s">
        <v>40</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-45000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25">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3"/>
        <v>Additional Freight Vehicle Subsidy</v>
      </c>
      <c r="D117" s="45" t="s">
        <v>35</v>
      </c>
      <c r="E117" s="2" t="s">
        <v>2479</v>
      </c>
      <c r="F117" s="2" t="s">
        <v>3408</v>
      </c>
      <c r="G117" s="2" t="s">
        <v>2479</v>
      </c>
      <c r="H117" s="47">
        <v>116</v>
      </c>
      <c r="I117" s="325" t="s">
        <v>41</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-45000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25">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3"/>
        <v>Additional Freight Vehicle Subsidy</v>
      </c>
      <c r="D118" s="45" t="s">
        <v>35</v>
      </c>
      <c r="E118" s="2" t="s">
        <v>2478</v>
      </c>
      <c r="F118" s="2" t="s">
        <v>3408</v>
      </c>
      <c r="G118" s="2" t="s">
        <v>3405</v>
      </c>
      <c r="H118" s="47">
        <v>117</v>
      </c>
      <c r="I118" s="324" t="s">
        <v>40</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-45000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25">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3"/>
        <v>Additional Freight Vehicle Subsidy</v>
      </c>
      <c r="D119" s="2" t="s">
        <v>36</v>
      </c>
      <c r="E119" s="45" t="s">
        <v>2230</v>
      </c>
      <c r="F119" s="2" t="s">
        <v>3250</v>
      </c>
      <c r="G119" s="45" t="s">
        <v>3400</v>
      </c>
      <c r="H119" s="47">
        <v>118</v>
      </c>
      <c r="I119" s="325" t="s">
        <v>41</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-45000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25">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3"/>
        <v>Additional Freight Vehicle Subsidy</v>
      </c>
      <c r="D120" s="2" t="s">
        <v>36</v>
      </c>
      <c r="E120" s="2" t="s">
        <v>2231</v>
      </c>
      <c r="F120" s="2" t="s">
        <v>3250</v>
      </c>
      <c r="G120" s="2" t="s">
        <v>3401</v>
      </c>
      <c r="H120" s="47">
        <v>119</v>
      </c>
      <c r="I120" s="325" t="s">
        <v>41</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-45000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25">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3"/>
        <v>Additional Freight Vehicle Subsidy</v>
      </c>
      <c r="D121" s="2" t="s">
        <v>36</v>
      </c>
      <c r="E121" s="2" t="s">
        <v>2232</v>
      </c>
      <c r="F121" s="2" t="s">
        <v>3250</v>
      </c>
      <c r="G121" s="2" t="s">
        <v>3402</v>
      </c>
      <c r="H121" s="47">
        <v>120</v>
      </c>
      <c r="I121" s="325" t="s">
        <v>41</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-45000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25">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3"/>
        <v>Additional Freight Vehicle Subsidy</v>
      </c>
      <c r="D122" s="2" t="s">
        <v>36</v>
      </c>
      <c r="E122" s="2" t="s">
        <v>2233</v>
      </c>
      <c r="F122" s="2" t="s">
        <v>3250</v>
      </c>
      <c r="G122" s="2" t="s">
        <v>3403</v>
      </c>
      <c r="H122" s="47">
        <v>121</v>
      </c>
      <c r="I122" s="325" t="s">
        <v>41</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-45000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25">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3"/>
        <v>Additional Freight Vehicle Subsidy</v>
      </c>
      <c r="D123" s="2" t="s">
        <v>36</v>
      </c>
      <c r="E123" s="2" t="s">
        <v>2234</v>
      </c>
      <c r="F123" s="2" t="s">
        <v>3250</v>
      </c>
      <c r="G123" s="2" t="s">
        <v>3404</v>
      </c>
      <c r="H123" s="47">
        <v>122</v>
      </c>
      <c r="I123" s="325" t="s">
        <v>41</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-45000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25">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3"/>
        <v>Additional Freight Vehicle Subsidy</v>
      </c>
      <c r="D124" s="2" t="s">
        <v>36</v>
      </c>
      <c r="E124" s="2" t="s">
        <v>2479</v>
      </c>
      <c r="F124" s="2" t="s">
        <v>3250</v>
      </c>
      <c r="G124" s="2" t="s">
        <v>2479</v>
      </c>
      <c r="H124" s="47">
        <v>123</v>
      </c>
      <c r="I124" s="325" t="s">
        <v>41</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-45000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25">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3"/>
        <v>Additional Freight Vehicle Subsidy</v>
      </c>
      <c r="D125" s="2" t="s">
        <v>36</v>
      </c>
      <c r="E125" s="2" t="s">
        <v>2478</v>
      </c>
      <c r="F125" s="2" t="s">
        <v>3250</v>
      </c>
      <c r="G125" s="2" t="s">
        <v>3405</v>
      </c>
      <c r="H125" s="47">
        <v>124</v>
      </c>
      <c r="I125" s="325" t="s">
        <v>41</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-45000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25">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3"/>
        <v>Additional Freight Vehicle Subsidy</v>
      </c>
      <c r="D126" s="45" t="s">
        <v>37</v>
      </c>
      <c r="E126" s="45" t="s">
        <v>2230</v>
      </c>
      <c r="F126" s="2" t="s">
        <v>82</v>
      </c>
      <c r="G126" s="45" t="s">
        <v>3400</v>
      </c>
      <c r="H126" s="47">
        <v>125</v>
      </c>
      <c r="I126" s="325" t="s">
        <v>41</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-45000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25">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3"/>
        <v>Additional Freight Vehicle Subsidy</v>
      </c>
      <c r="D127" s="45" t="s">
        <v>37</v>
      </c>
      <c r="E127" s="2" t="s">
        <v>2231</v>
      </c>
      <c r="F127" s="2" t="s">
        <v>82</v>
      </c>
      <c r="G127" s="2" t="s">
        <v>3401</v>
      </c>
      <c r="H127" s="47">
        <v>126</v>
      </c>
      <c r="I127" s="325" t="s">
        <v>41</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-45000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25">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3"/>
        <v>Additional Freight Vehicle Subsidy</v>
      </c>
      <c r="D128" s="45" t="s">
        <v>37</v>
      </c>
      <c r="E128" s="2" t="s">
        <v>2232</v>
      </c>
      <c r="F128" s="2" t="s">
        <v>82</v>
      </c>
      <c r="G128" s="2" t="s">
        <v>3402</v>
      </c>
      <c r="H128" s="47">
        <v>127</v>
      </c>
      <c r="I128" s="325" t="s">
        <v>41</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-45000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25">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3"/>
        <v>Additional Freight Vehicle Subsidy</v>
      </c>
      <c r="D129" s="45" t="s">
        <v>37</v>
      </c>
      <c r="E129" s="2" t="s">
        <v>2233</v>
      </c>
      <c r="F129" s="2" t="s">
        <v>82</v>
      </c>
      <c r="G129" s="2" t="s">
        <v>3403</v>
      </c>
      <c r="H129" s="47">
        <v>128</v>
      </c>
      <c r="I129" s="325" t="s">
        <v>41</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-45000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25">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3"/>
        <v>Additional Freight Vehicle Subsidy</v>
      </c>
      <c r="D130" s="45" t="s">
        <v>37</v>
      </c>
      <c r="E130" s="2" t="s">
        <v>2234</v>
      </c>
      <c r="F130" s="2" t="s">
        <v>82</v>
      </c>
      <c r="G130" s="2" t="s">
        <v>3404</v>
      </c>
      <c r="H130" s="47">
        <v>129</v>
      </c>
      <c r="I130" s="325" t="s">
        <v>41</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-45000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25">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3"/>
        <v>Additional Freight Vehicle Subsidy</v>
      </c>
      <c r="D131" s="45" t="s">
        <v>37</v>
      </c>
      <c r="E131" s="2" t="s">
        <v>2479</v>
      </c>
      <c r="F131" s="2" t="s">
        <v>82</v>
      </c>
      <c r="G131" s="2" t="s">
        <v>2479</v>
      </c>
      <c r="H131" s="47">
        <v>130</v>
      </c>
      <c r="I131" s="325" t="s">
        <v>41</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-45000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25">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3"/>
        <v>Additional Freight Vehicle Subsidy</v>
      </c>
      <c r="D132" s="45" t="s">
        <v>37</v>
      </c>
      <c r="E132" s="2" t="s">
        <v>2478</v>
      </c>
      <c r="F132" s="2" t="s">
        <v>82</v>
      </c>
      <c r="G132" s="2" t="s">
        <v>3405</v>
      </c>
      <c r="H132" s="47">
        <v>131</v>
      </c>
      <c r="I132" s="325" t="s">
        <v>41</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-45000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25">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3"/>
        <v>Additional Freight Vehicle Subsidy</v>
      </c>
      <c r="D133" s="45" t="s">
        <v>38</v>
      </c>
      <c r="E133" s="45" t="s">
        <v>2230</v>
      </c>
      <c r="F133" s="2" t="s">
        <v>3252</v>
      </c>
      <c r="G133" s="45" t="s">
        <v>3400</v>
      </c>
      <c r="H133" s="47">
        <v>132</v>
      </c>
      <c r="I133" s="325" t="s">
        <v>41</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-45000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25">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3"/>
        <v>Additional Freight Vehicle Subsidy</v>
      </c>
      <c r="D134" s="45" t="s">
        <v>38</v>
      </c>
      <c r="E134" s="2" t="s">
        <v>2231</v>
      </c>
      <c r="F134" s="2" t="s">
        <v>3252</v>
      </c>
      <c r="G134" s="2" t="s">
        <v>3401</v>
      </c>
      <c r="H134" s="47">
        <v>133</v>
      </c>
      <c r="I134" s="325" t="s">
        <v>41</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-45000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25">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3"/>
        <v>Additional Freight Vehicle Subsidy</v>
      </c>
      <c r="D135" s="45" t="s">
        <v>38</v>
      </c>
      <c r="E135" s="2" t="s">
        <v>2232</v>
      </c>
      <c r="F135" s="2" t="s">
        <v>3252</v>
      </c>
      <c r="G135" s="2" t="s">
        <v>3402</v>
      </c>
      <c r="H135" s="47">
        <v>134</v>
      </c>
      <c r="I135" s="325" t="s">
        <v>41</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-45000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25">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3"/>
        <v>Additional Freight Vehicle Subsidy</v>
      </c>
      <c r="D136" s="45" t="s">
        <v>38</v>
      </c>
      <c r="E136" s="2" t="s">
        <v>2233</v>
      </c>
      <c r="F136" s="2" t="s">
        <v>3252</v>
      </c>
      <c r="G136" s="2" t="s">
        <v>3403</v>
      </c>
      <c r="H136" s="47">
        <v>135</v>
      </c>
      <c r="I136" s="325" t="s">
        <v>41</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-45000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25">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3"/>
        <v>Additional Freight Vehicle Subsidy</v>
      </c>
      <c r="D137" s="45" t="s">
        <v>38</v>
      </c>
      <c r="E137" s="2" t="s">
        <v>2234</v>
      </c>
      <c r="F137" s="2" t="s">
        <v>3252</v>
      </c>
      <c r="G137" s="2" t="s">
        <v>3404</v>
      </c>
      <c r="H137" s="47">
        <v>136</v>
      </c>
      <c r="I137" s="325" t="s">
        <v>41</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-45000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25">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3"/>
        <v>Additional Freight Vehicle Subsidy</v>
      </c>
      <c r="D138" s="45" t="s">
        <v>38</v>
      </c>
      <c r="E138" s="2" t="s">
        <v>2479</v>
      </c>
      <c r="F138" s="2" t="s">
        <v>3252</v>
      </c>
      <c r="G138" s="2" t="s">
        <v>2479</v>
      </c>
      <c r="H138" s="47">
        <v>137</v>
      </c>
      <c r="I138" s="325" t="s">
        <v>41</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-45000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25">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3"/>
        <v>Additional Freight Vehicle Subsidy</v>
      </c>
      <c r="D139" s="45" t="s">
        <v>38</v>
      </c>
      <c r="E139" s="2" t="s">
        <v>2478</v>
      </c>
      <c r="F139" s="2" t="s">
        <v>3252</v>
      </c>
      <c r="G139" s="2" t="s">
        <v>3405</v>
      </c>
      <c r="H139" s="47">
        <v>138</v>
      </c>
      <c r="I139" s="325" t="s">
        <v>41</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-45000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25">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3"/>
        <v>Additional Freight Vehicle Subsidy</v>
      </c>
      <c r="D140" s="45" t="s">
        <v>107</v>
      </c>
      <c r="E140" s="45" t="s">
        <v>2230</v>
      </c>
      <c r="F140" s="2" t="s">
        <v>137</v>
      </c>
      <c r="G140" s="45" t="s">
        <v>3400</v>
      </c>
      <c r="H140" s="47">
        <v>139</v>
      </c>
      <c r="I140" s="325" t="s">
        <v>41</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-45000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25">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3"/>
        <v>Additional Freight Vehicle Subsidy</v>
      </c>
      <c r="D141" s="45" t="s">
        <v>107</v>
      </c>
      <c r="E141" s="2" t="s">
        <v>2231</v>
      </c>
      <c r="F141" s="2" t="s">
        <v>137</v>
      </c>
      <c r="G141" s="2" t="s">
        <v>3401</v>
      </c>
      <c r="H141" s="47">
        <v>140</v>
      </c>
      <c r="I141" s="325" t="s">
        <v>41</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-45000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25">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3"/>
        <v>Additional Freight Vehicle Subsidy</v>
      </c>
      <c r="D142" s="45" t="s">
        <v>107</v>
      </c>
      <c r="E142" s="2" t="s">
        <v>2232</v>
      </c>
      <c r="F142" s="2" t="s">
        <v>137</v>
      </c>
      <c r="G142" s="2" t="s">
        <v>3402</v>
      </c>
      <c r="H142" s="47">
        <v>141</v>
      </c>
      <c r="I142" s="325" t="s">
        <v>41</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-45000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25">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3"/>
        <v>Additional Freight Vehicle Subsidy</v>
      </c>
      <c r="D143" s="45" t="s">
        <v>107</v>
      </c>
      <c r="E143" s="2" t="s">
        <v>2233</v>
      </c>
      <c r="F143" s="2" t="s">
        <v>137</v>
      </c>
      <c r="G143" s="2" t="s">
        <v>3403</v>
      </c>
      <c r="H143" s="47">
        <v>142</v>
      </c>
      <c r="I143" s="325" t="s">
        <v>41</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-45000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25">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3"/>
        <v>Additional Freight Vehicle Subsidy</v>
      </c>
      <c r="D144" s="45" t="s">
        <v>107</v>
      </c>
      <c r="E144" s="2" t="s">
        <v>2234</v>
      </c>
      <c r="F144" s="2" t="s">
        <v>137</v>
      </c>
      <c r="G144" s="2" t="s">
        <v>3404</v>
      </c>
      <c r="H144" s="47">
        <v>143</v>
      </c>
      <c r="I144" s="325" t="s">
        <v>41</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-45000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25">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3"/>
        <v>Additional Freight Vehicle Subsidy</v>
      </c>
      <c r="D145" s="45" t="s">
        <v>107</v>
      </c>
      <c r="E145" s="2" t="s">
        <v>2479</v>
      </c>
      <c r="F145" s="2" t="s">
        <v>137</v>
      </c>
      <c r="G145" s="2" t="s">
        <v>2479</v>
      </c>
      <c r="H145" s="47">
        <v>144</v>
      </c>
      <c r="I145" s="325" t="s">
        <v>41</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-45000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25">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3"/>
        <v>Additional Freight Vehicle Subsidy</v>
      </c>
      <c r="D146" s="45" t="s">
        <v>107</v>
      </c>
      <c r="E146" s="2" t="s">
        <v>2478</v>
      </c>
      <c r="F146" s="2" t="s">
        <v>137</v>
      </c>
      <c r="G146" s="2" t="s">
        <v>3405</v>
      </c>
      <c r="H146" s="47">
        <v>145</v>
      </c>
      <c r="I146" s="325" t="s">
        <v>41</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-45000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25">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106</v>
      </c>
      <c r="D147" s="45"/>
      <c r="E147" s="45"/>
      <c r="F147" s="45"/>
      <c r="G147" s="45"/>
      <c r="H147" s="47">
        <v>146</v>
      </c>
      <c r="I147" s="324" t="s">
        <v>40</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25">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283</v>
      </c>
      <c r="D148" s="45" t="s">
        <v>42</v>
      </c>
      <c r="E148" s="45" t="s">
        <v>34</v>
      </c>
      <c r="F148" s="45" t="s">
        <v>80</v>
      </c>
      <c r="G148" s="2" t="s">
        <v>3253</v>
      </c>
      <c r="H148" s="47">
        <v>147</v>
      </c>
      <c r="I148" s="325" t="s">
        <v>40</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-0.25</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change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25">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4">C$148</f>
        <v>Percentage Additional Improvement of Fuel Economy Std</v>
      </c>
      <c r="D149" s="45" t="s">
        <v>39</v>
      </c>
      <c r="E149" s="45" t="s">
        <v>34</v>
      </c>
      <c r="F149" s="45" t="s">
        <v>81</v>
      </c>
      <c r="G149" s="2" t="s">
        <v>3411</v>
      </c>
      <c r="H149" s="47">
        <v>148</v>
      </c>
      <c r="I149" s="325" t="s">
        <v>40</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-0.25</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change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25">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5">C$148</f>
        <v>Percentage Additional Improvement of Fuel Economy Std</v>
      </c>
      <c r="D150" s="45" t="s">
        <v>42</v>
      </c>
      <c r="E150" s="45" t="s">
        <v>35</v>
      </c>
      <c r="F150" s="45" t="s">
        <v>80</v>
      </c>
      <c r="G150" s="2" t="s">
        <v>2322</v>
      </c>
      <c r="H150" s="47">
        <v>149</v>
      </c>
      <c r="I150" s="325" t="s">
        <v>40</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-0.25</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change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25">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4"/>
        <v>Percentage Additional Improvement of Fuel Economy Std</v>
      </c>
      <c r="D151" s="45" t="s">
        <v>39</v>
      </c>
      <c r="E151" s="45" t="s">
        <v>35</v>
      </c>
      <c r="F151" s="45" t="s">
        <v>81</v>
      </c>
      <c r="G151" s="2" t="s">
        <v>3408</v>
      </c>
      <c r="H151" s="47">
        <v>150</v>
      </c>
      <c r="I151" s="325" t="s">
        <v>40</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-0.25</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change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25">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4"/>
        <v>Percentage Additional Improvement of Fuel Economy Std</v>
      </c>
      <c r="D152" s="45" t="s">
        <v>42</v>
      </c>
      <c r="E152" s="45" t="s">
        <v>36</v>
      </c>
      <c r="F152" s="45" t="s">
        <v>80</v>
      </c>
      <c r="G152" s="2" t="s">
        <v>3250</v>
      </c>
      <c r="H152" s="47">
        <v>151</v>
      </c>
      <c r="I152" s="325" t="s">
        <v>40</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-0.25</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change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25">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5"/>
        <v>Percentage Additional Improvement of Fuel Economy Std</v>
      </c>
      <c r="D153" s="45" t="s">
        <v>39</v>
      </c>
      <c r="E153" s="45" t="s">
        <v>36</v>
      </c>
      <c r="F153" s="45" t="s">
        <v>81</v>
      </c>
      <c r="G153" s="2" t="s">
        <v>3250</v>
      </c>
      <c r="H153" s="47">
        <v>152</v>
      </c>
      <c r="I153" s="325" t="s">
        <v>40</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-0.25</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change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25">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6">C$148</f>
        <v>Percentage Additional Improvement of Fuel Economy Std</v>
      </c>
      <c r="D154" s="45" t="s">
        <v>42</v>
      </c>
      <c r="E154" s="45" t="s">
        <v>37</v>
      </c>
      <c r="F154" s="45" t="s">
        <v>80</v>
      </c>
      <c r="G154" s="2" t="s">
        <v>82</v>
      </c>
      <c r="H154" s="47">
        <v>153</v>
      </c>
      <c r="I154" s="325" t="s">
        <v>40</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-0.25</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change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25">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6"/>
        <v>Percentage Additional Improvement of Fuel Economy Std</v>
      </c>
      <c r="D155" s="45" t="s">
        <v>39</v>
      </c>
      <c r="E155" s="45" t="s">
        <v>37</v>
      </c>
      <c r="F155" s="45" t="s">
        <v>81</v>
      </c>
      <c r="G155" s="2" t="s">
        <v>82</v>
      </c>
      <c r="H155" s="47">
        <v>154</v>
      </c>
      <c r="I155" s="325" t="s">
        <v>40</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-0.25</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change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25">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6"/>
        <v>Percentage Additional Improvement of Fuel Economy Std</v>
      </c>
      <c r="D156" s="45" t="s">
        <v>42</v>
      </c>
      <c r="E156" s="45" t="s">
        <v>38</v>
      </c>
      <c r="F156" s="45" t="s">
        <v>80</v>
      </c>
      <c r="G156" s="2" t="s">
        <v>3251</v>
      </c>
      <c r="H156" s="47">
        <v>155</v>
      </c>
      <c r="I156" s="325" t="s">
        <v>40</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-0.25</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change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25">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6"/>
        <v>Percentage Additional Improvement of Fuel Economy Std</v>
      </c>
      <c r="D157" s="45" t="s">
        <v>39</v>
      </c>
      <c r="E157" s="45" t="s">
        <v>38</v>
      </c>
      <c r="F157" s="45" t="s">
        <v>81</v>
      </c>
      <c r="G157" s="2" t="s">
        <v>3252</v>
      </c>
      <c r="H157" s="47">
        <v>156</v>
      </c>
      <c r="I157" s="325" t="s">
        <v>40</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-0.25</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change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25">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6"/>
        <v>Percentage Additional Improvement of Fuel Economy Std</v>
      </c>
      <c r="D158" s="45" t="s">
        <v>42</v>
      </c>
      <c r="E158" s="45" t="s">
        <v>107</v>
      </c>
      <c r="F158" s="45" t="s">
        <v>80</v>
      </c>
      <c r="G158" s="2" t="s">
        <v>137</v>
      </c>
      <c r="H158" s="47">
        <v>157</v>
      </c>
      <c r="I158" s="325" t="s">
        <v>40</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-0.25</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change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25">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6"/>
        <v>Percentage Additional Improvement of Fuel Economy Std</v>
      </c>
      <c r="D159" s="45" t="s">
        <v>39</v>
      </c>
      <c r="E159" s="45" t="s">
        <v>107</v>
      </c>
      <c r="F159" s="45" t="s">
        <v>81</v>
      </c>
      <c r="G159" s="2" t="s">
        <v>137</v>
      </c>
      <c r="H159" s="47">
        <v>158</v>
      </c>
      <c r="I159" s="325" t="s">
        <v>41</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-0.25</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change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decrease in fuel economy.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25">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450</v>
      </c>
      <c r="D160" s="45"/>
      <c r="E160" s="45"/>
      <c r="F160" s="45"/>
      <c r="G160" s="45"/>
      <c r="H160" s="47">
        <v>159</v>
      </c>
      <c r="I160" s="324" t="s">
        <v>40</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25">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3599</v>
      </c>
      <c r="D161" s="45"/>
      <c r="E161" s="45"/>
      <c r="F161" s="45"/>
      <c r="G161" s="45"/>
      <c r="H161" s="47">
        <v>160</v>
      </c>
      <c r="I161" s="324" t="s">
        <v>40</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25">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2952</v>
      </c>
      <c r="D162" s="45" t="s">
        <v>42</v>
      </c>
      <c r="E162" s="45" t="s">
        <v>34</v>
      </c>
      <c r="F162" s="45" t="s">
        <v>80</v>
      </c>
      <c r="G162" s="2" t="s">
        <v>3253</v>
      </c>
      <c r="H162" s="47">
        <v>161</v>
      </c>
      <c r="I162" s="324" t="s">
        <v>40</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25">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7">C$162</f>
        <v>Percent of Travel Demand Shifted to Other Modes or Eliminated</v>
      </c>
      <c r="D163" s="45" t="s">
        <v>42</v>
      </c>
      <c r="E163" s="45" t="s">
        <v>35</v>
      </c>
      <c r="F163" s="45" t="s">
        <v>80</v>
      </c>
      <c r="G163" s="2" t="s">
        <v>2322</v>
      </c>
      <c r="H163" s="47">
        <v>162</v>
      </c>
      <c r="I163" s="325" t="s">
        <v>41</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25">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7"/>
        <v>Percent of Travel Demand Shifted to Other Modes or Eliminated</v>
      </c>
      <c r="D164" s="45" t="s">
        <v>42</v>
      </c>
      <c r="E164" s="45" t="s">
        <v>36</v>
      </c>
      <c r="F164" s="45" t="s">
        <v>80</v>
      </c>
      <c r="G164" s="2" t="s">
        <v>3250</v>
      </c>
      <c r="H164" s="47">
        <v>163</v>
      </c>
      <c r="I164" s="324" t="s">
        <v>40</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25">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7"/>
        <v>Percent of Travel Demand Shifted to Other Modes or Eliminated</v>
      </c>
      <c r="D165" s="45" t="s">
        <v>42</v>
      </c>
      <c r="E165" s="45" t="s">
        <v>37</v>
      </c>
      <c r="F165" s="45" t="s">
        <v>80</v>
      </c>
      <c r="G165" s="45" t="s">
        <v>82</v>
      </c>
      <c r="H165" s="47">
        <v>164</v>
      </c>
      <c r="I165" s="325" t="s">
        <v>41</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25">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7"/>
        <v>Percent of Travel Demand Shifted to Other Modes or Eliminated</v>
      </c>
      <c r="D166" s="45" t="s">
        <v>42</v>
      </c>
      <c r="E166" s="45" t="s">
        <v>38</v>
      </c>
      <c r="F166" s="45" t="s">
        <v>80</v>
      </c>
      <c r="G166" s="2" t="s">
        <v>3251</v>
      </c>
      <c r="H166" s="47">
        <v>165</v>
      </c>
      <c r="I166" s="325" t="s">
        <v>41</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25">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7"/>
        <v>Percent of Travel Demand Shifted to Other Modes or Eliminated</v>
      </c>
      <c r="D167" s="45" t="s">
        <v>42</v>
      </c>
      <c r="E167" s="45" t="s">
        <v>107</v>
      </c>
      <c r="F167" s="45" t="s">
        <v>80</v>
      </c>
      <c r="G167" s="45" t="s">
        <v>137</v>
      </c>
      <c r="H167" s="47">
        <v>166</v>
      </c>
      <c r="I167" s="325" t="s">
        <v>41</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25">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7"/>
        <v>Percent of Travel Demand Shifted to Other Modes or Eliminated</v>
      </c>
      <c r="D168" s="45" t="s">
        <v>39</v>
      </c>
      <c r="E168" s="45" t="s">
        <v>34</v>
      </c>
      <c r="F168" s="45" t="s">
        <v>81</v>
      </c>
      <c r="G168" s="2" t="s">
        <v>3411</v>
      </c>
      <c r="H168" s="47">
        <v>167</v>
      </c>
      <c r="I168" s="325" t="s">
        <v>41</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25">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7"/>
        <v>Percent of Travel Demand Shifted to Other Modes or Eliminated</v>
      </c>
      <c r="D169" s="45" t="s">
        <v>39</v>
      </c>
      <c r="E169" s="45" t="s">
        <v>35</v>
      </c>
      <c r="F169" s="45" t="s">
        <v>81</v>
      </c>
      <c r="G169" s="2" t="s">
        <v>3408</v>
      </c>
      <c r="H169" s="47">
        <v>168</v>
      </c>
      <c r="I169" s="324" t="s">
        <v>40</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25">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7"/>
        <v>Percent of Travel Demand Shifted to Other Modes or Eliminated</v>
      </c>
      <c r="D170" s="45" t="s">
        <v>39</v>
      </c>
      <c r="E170" s="45" t="s">
        <v>36</v>
      </c>
      <c r="F170" s="45" t="s">
        <v>81</v>
      </c>
      <c r="G170" s="2" t="s">
        <v>3250</v>
      </c>
      <c r="H170" s="47">
        <v>169</v>
      </c>
      <c r="I170" s="325" t="s">
        <v>41</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25">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7"/>
        <v>Percent of Travel Demand Shifted to Other Modes or Eliminated</v>
      </c>
      <c r="D171" s="45" t="s">
        <v>39</v>
      </c>
      <c r="E171" s="45" t="s">
        <v>37</v>
      </c>
      <c r="F171" s="45" t="s">
        <v>81</v>
      </c>
      <c r="G171" s="45" t="s">
        <v>82</v>
      </c>
      <c r="H171" s="47">
        <v>170</v>
      </c>
      <c r="I171" s="325" t="s">
        <v>40</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25">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7"/>
        <v>Percent of Travel Demand Shifted to Other Modes or Eliminated</v>
      </c>
      <c r="D172" s="45" t="s">
        <v>39</v>
      </c>
      <c r="E172" s="45" t="s">
        <v>38</v>
      </c>
      <c r="F172" s="45" t="s">
        <v>81</v>
      </c>
      <c r="G172" s="2" t="s">
        <v>3252</v>
      </c>
      <c r="H172" s="47">
        <v>171</v>
      </c>
      <c r="I172" s="325" t="s">
        <v>41</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25">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7"/>
        <v>Percent of Travel Demand Shifted to Other Modes or Eliminated</v>
      </c>
      <c r="D173" s="45" t="s">
        <v>39</v>
      </c>
      <c r="E173" s="45" t="s">
        <v>107</v>
      </c>
      <c r="F173" s="45" t="s">
        <v>81</v>
      </c>
      <c r="G173" s="45" t="s">
        <v>137</v>
      </c>
      <c r="H173" s="47">
        <v>172</v>
      </c>
      <c r="I173" s="325" t="s">
        <v>41</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25">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Federal Zero-Emission Vehicle Sales Standard</v>
      </c>
      <c r="C174" t="s">
        <v>3833</v>
      </c>
      <c r="D174" s="45" t="s">
        <v>42</v>
      </c>
      <c r="E174" s="45" t="s">
        <v>34</v>
      </c>
      <c r="F174" s="45" t="s">
        <v>80</v>
      </c>
      <c r="G174" s="2" t="s">
        <v>3253</v>
      </c>
      <c r="H174" s="47">
        <v>173</v>
      </c>
      <c r="I174" s="324" t="s">
        <v>40</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-1</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25">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Federal Zero-Emission Vehicle Sales Standard</v>
      </c>
      <c r="C175" s="254" t="str">
        <f>C$174</f>
        <v>Additional Minimum Required ZEV Sales Percentage for Model Region</v>
      </c>
      <c r="D175" s="2" t="s">
        <v>39</v>
      </c>
      <c r="E175" s="2" t="s">
        <v>34</v>
      </c>
      <c r="F175" s="2" t="s">
        <v>81</v>
      </c>
      <c r="G175" s="2" t="s">
        <v>3411</v>
      </c>
      <c r="H175" s="47">
        <v>174</v>
      </c>
      <c r="I175" s="325" t="s">
        <v>40</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-1</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25">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Federal Zero-Emission Vehicle Sales Standard</v>
      </c>
      <c r="C176" s="254" t="str">
        <f t="shared" ref="C176:C185" si="8">C$174</f>
        <v>Additional Minimum Required ZEV Sales Percentage for Model Region</v>
      </c>
      <c r="D176" s="2" t="s">
        <v>42</v>
      </c>
      <c r="E176" s="2" t="s">
        <v>35</v>
      </c>
      <c r="F176" s="2" t="s">
        <v>80</v>
      </c>
      <c r="G176" s="2" t="s">
        <v>2322</v>
      </c>
      <c r="H176" s="47">
        <v>175</v>
      </c>
      <c r="I176" s="324" t="s">
        <v>40</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-1</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25">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Federal Zero-Emission Vehicle Sales Standard</v>
      </c>
      <c r="C177" s="254" t="str">
        <f t="shared" si="8"/>
        <v>Additional Minimum Required ZEV Sales Percentage for Model Region</v>
      </c>
      <c r="D177" s="2" t="s">
        <v>39</v>
      </c>
      <c r="E177" s="2" t="s">
        <v>35</v>
      </c>
      <c r="F177" s="2" t="s">
        <v>81</v>
      </c>
      <c r="G177" s="2" t="s">
        <v>3408</v>
      </c>
      <c r="H177" s="47">
        <v>176</v>
      </c>
      <c r="I177" s="324" t="s">
        <v>40</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-1</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25">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Federal Zero-Emission Vehicle Sales Standard</v>
      </c>
      <c r="C178" s="254" t="str">
        <f t="shared" si="8"/>
        <v>Additional Minimum Required ZEV Sales Percentage for Model Region</v>
      </c>
      <c r="D178" s="2" t="s">
        <v>42</v>
      </c>
      <c r="E178" s="2" t="s">
        <v>36</v>
      </c>
      <c r="F178" s="2" t="s">
        <v>80</v>
      </c>
      <c r="G178" s="2" t="s">
        <v>3250</v>
      </c>
      <c r="H178" s="47">
        <v>177</v>
      </c>
      <c r="I178" s="324" t="s">
        <v>41</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-1</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25">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Federal Zero-Emission Vehicle Sales Standard</v>
      </c>
      <c r="C179" s="254" t="str">
        <f t="shared" si="8"/>
        <v>Additional Minimum Required ZEV Sales Percentage for Model Region</v>
      </c>
      <c r="D179" s="2" t="s">
        <v>39</v>
      </c>
      <c r="E179" s="2" t="s">
        <v>36</v>
      </c>
      <c r="F179" s="2" t="s">
        <v>81</v>
      </c>
      <c r="G179" s="2" t="s">
        <v>3250</v>
      </c>
      <c r="H179" s="47">
        <v>178</v>
      </c>
      <c r="I179" s="324" t="s">
        <v>41</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-1</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25">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Federal Zero-Emission Vehicle Sales Standard</v>
      </c>
      <c r="C180" s="254" t="str">
        <f t="shared" si="8"/>
        <v>Additional Minimum Required ZEV Sales Percentage for Model Region</v>
      </c>
      <c r="D180" s="2" t="s">
        <v>42</v>
      </c>
      <c r="E180" s="2" t="s">
        <v>37</v>
      </c>
      <c r="F180" s="2" t="s">
        <v>80</v>
      </c>
      <c r="G180" s="2" t="s">
        <v>82</v>
      </c>
      <c r="H180" s="47">
        <v>179</v>
      </c>
      <c r="I180" s="324" t="s">
        <v>41</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-1</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25">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Federal Zero-Emission Vehicle Sales Standard</v>
      </c>
      <c r="C181" s="254" t="str">
        <f t="shared" si="8"/>
        <v>Additional Minimum Required ZEV Sales Percentage for Model Region</v>
      </c>
      <c r="D181" s="2" t="s">
        <v>39</v>
      </c>
      <c r="E181" s="2" t="s">
        <v>37</v>
      </c>
      <c r="F181" s="2" t="s">
        <v>81</v>
      </c>
      <c r="G181" s="2" t="s">
        <v>82</v>
      </c>
      <c r="H181" s="47">
        <v>180</v>
      </c>
      <c r="I181" s="324" t="s">
        <v>41</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-1</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25">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Federal Zero-Emission Vehicle Sales Standard</v>
      </c>
      <c r="C182" s="254" t="str">
        <f t="shared" si="8"/>
        <v>Additional Minimum Required ZEV Sales Percentage for Model Region</v>
      </c>
      <c r="D182" s="2" t="s">
        <v>42</v>
      </c>
      <c r="E182" s="2" t="s">
        <v>38</v>
      </c>
      <c r="F182" s="2" t="s">
        <v>80</v>
      </c>
      <c r="G182" s="2" t="s">
        <v>3251</v>
      </c>
      <c r="H182" s="47">
        <v>181</v>
      </c>
      <c r="I182" s="324" t="s">
        <v>41</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-1</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25">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Federal Zero-Emission Vehicle Sales Standard</v>
      </c>
      <c r="C183" s="254" t="str">
        <f t="shared" si="8"/>
        <v>Additional Minimum Required ZEV Sales Percentage for Model Region</v>
      </c>
      <c r="D183" s="2" t="s">
        <v>39</v>
      </c>
      <c r="E183" s="2" t="s">
        <v>38</v>
      </c>
      <c r="F183" s="2" t="s">
        <v>81</v>
      </c>
      <c r="G183" s="2" t="s">
        <v>3252</v>
      </c>
      <c r="H183" s="47">
        <v>182</v>
      </c>
      <c r="I183" s="324" t="s">
        <v>41</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-1</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25">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Federal Zero-Emission Vehicle Sales Standard</v>
      </c>
      <c r="C184" s="254" t="str">
        <f t="shared" si="8"/>
        <v>Additional Minimum Required ZEV Sales Percentage for Model Region</v>
      </c>
      <c r="D184" s="2" t="s">
        <v>42</v>
      </c>
      <c r="E184" s="2" t="s">
        <v>107</v>
      </c>
      <c r="F184" s="2" t="s">
        <v>80</v>
      </c>
      <c r="G184" s="2" t="s">
        <v>137</v>
      </c>
      <c r="H184" s="47">
        <v>183</v>
      </c>
      <c r="I184" s="324" t="s">
        <v>40</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-1</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25">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Federal Zero-Emission Vehicle Sales Standard</v>
      </c>
      <c r="C185" s="254" t="str">
        <f t="shared" si="8"/>
        <v>Additional Minimum Required ZEV Sales Percentage for Model Region</v>
      </c>
      <c r="D185" s="2" t="s">
        <v>39</v>
      </c>
      <c r="E185" s="2" t="s">
        <v>107</v>
      </c>
      <c r="F185" s="2" t="s">
        <v>81</v>
      </c>
      <c r="G185" s="2" t="s">
        <v>137</v>
      </c>
      <c r="H185" s="47">
        <v>184</v>
      </c>
      <c r="I185" s="325" t="s">
        <v>41</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-1</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25">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3390</v>
      </c>
      <c r="D186" s="45"/>
      <c r="E186" s="45"/>
      <c r="F186" s="45"/>
      <c r="G186" s="45"/>
      <c r="H186" s="47">
        <v>185</v>
      </c>
      <c r="I186" s="324" t="s">
        <v>40</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25">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3558</v>
      </c>
      <c r="H187" s="47">
        <v>186</v>
      </c>
      <c r="I187" s="324" t="s">
        <v>40</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-50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removing chargers relative to the Current Policies scenario.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25">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State-Level Zero-Emission Vehicle Sales Standard</v>
      </c>
      <c r="C188" s="317" t="s">
        <v>3727</v>
      </c>
      <c r="D188" s="45" t="s">
        <v>42</v>
      </c>
      <c r="E188" s="45" t="s">
        <v>34</v>
      </c>
      <c r="F188" s="45" t="s">
        <v>80</v>
      </c>
      <c r="G188" s="2" t="s">
        <v>3253</v>
      </c>
      <c r="H188" s="47">
        <v>187</v>
      </c>
      <c r="I188" s="45" t="s">
        <v>40</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25">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State-Level Zero-Emission Vehicle Sales Standard</v>
      </c>
      <c r="C189" s="254" t="str">
        <f>C188</f>
        <v>Boolean Use Non BAU Minimum Required ZEV Sales Percentage by Subregion</v>
      </c>
      <c r="D189" s="2" t="s">
        <v>39</v>
      </c>
      <c r="E189" s="2" t="s">
        <v>34</v>
      </c>
      <c r="F189" s="2" t="s">
        <v>81</v>
      </c>
      <c r="G189" s="2" t="s">
        <v>3411</v>
      </c>
      <c r="H189" s="47">
        <v>188</v>
      </c>
      <c r="I189" s="45" t="s">
        <v>40</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25">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State-Level Zero-Emission Vehicle Sales Standard</v>
      </c>
      <c r="C190" s="254" t="str">
        <f t="shared" ref="C190:C199" si="9">C189</f>
        <v>Boolean Use Non BAU Minimum Required ZEV Sales Percentage by Subregion</v>
      </c>
      <c r="D190" s="2" t="s">
        <v>42</v>
      </c>
      <c r="E190" s="2" t="s">
        <v>35</v>
      </c>
      <c r="F190" s="2" t="s">
        <v>80</v>
      </c>
      <c r="G190" s="2" t="s">
        <v>2322</v>
      </c>
      <c r="H190" s="47">
        <v>189</v>
      </c>
      <c r="I190" s="45" t="s">
        <v>40</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25">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State-Level Zero-Emission Vehicle Sales Standard</v>
      </c>
      <c r="C191" s="254" t="str">
        <f t="shared" si="9"/>
        <v>Boolean Use Non BAU Minimum Required ZEV Sales Percentage by Subregion</v>
      </c>
      <c r="D191" s="2" t="s">
        <v>39</v>
      </c>
      <c r="E191" s="2" t="s">
        <v>35</v>
      </c>
      <c r="F191" s="2" t="s">
        <v>81</v>
      </c>
      <c r="G191" s="2" t="s">
        <v>3408</v>
      </c>
      <c r="H191" s="47">
        <v>190</v>
      </c>
      <c r="I191" s="45" t="s">
        <v>40</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25">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State-Level Zero-Emission Vehicle Sales Standard</v>
      </c>
      <c r="C192" s="254" t="str">
        <f t="shared" si="9"/>
        <v>Boolean Use Non BAU Minimum Required ZEV Sales Percentage by Subregion</v>
      </c>
      <c r="D192" s="2" t="s">
        <v>42</v>
      </c>
      <c r="E192" s="2" t="s">
        <v>36</v>
      </c>
      <c r="F192" s="2" t="s">
        <v>80</v>
      </c>
      <c r="G192" s="2" t="s">
        <v>3250</v>
      </c>
      <c r="H192" s="47">
        <v>191</v>
      </c>
      <c r="I192" s="45" t="s">
        <v>41</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25">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State-Level Zero-Emission Vehicle Sales Standard</v>
      </c>
      <c r="C193" s="254" t="str">
        <f t="shared" si="9"/>
        <v>Boolean Use Non BAU Minimum Required ZEV Sales Percentage by Subregion</v>
      </c>
      <c r="D193" s="2" t="s">
        <v>39</v>
      </c>
      <c r="E193" s="2" t="s">
        <v>36</v>
      </c>
      <c r="F193" s="2" t="s">
        <v>81</v>
      </c>
      <c r="G193" s="2" t="s">
        <v>3250</v>
      </c>
      <c r="H193" s="47">
        <v>192</v>
      </c>
      <c r="I193" s="45" t="s">
        <v>41</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25">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State-Level Zero-Emission Vehicle Sales Standard</v>
      </c>
      <c r="C194" s="254" t="str">
        <f t="shared" si="9"/>
        <v>Boolean Use Non BAU Minimum Required ZEV Sales Percentage by Subregion</v>
      </c>
      <c r="D194" s="2" t="s">
        <v>42</v>
      </c>
      <c r="E194" s="2" t="s">
        <v>37</v>
      </c>
      <c r="F194" s="2" t="s">
        <v>80</v>
      </c>
      <c r="G194" s="2" t="s">
        <v>82</v>
      </c>
      <c r="H194" s="47">
        <v>193</v>
      </c>
      <c r="I194" s="45" t="s">
        <v>41</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25">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State-Level Zero-Emission Vehicle Sales Standard</v>
      </c>
      <c r="C195" s="254" t="str">
        <f t="shared" si="9"/>
        <v>Boolean Use Non BAU Minimum Required ZEV Sales Percentage by Subregion</v>
      </c>
      <c r="D195" s="2" t="s">
        <v>39</v>
      </c>
      <c r="E195" s="2" t="s">
        <v>37</v>
      </c>
      <c r="F195" s="2" t="s">
        <v>81</v>
      </c>
      <c r="G195" s="2" t="s">
        <v>82</v>
      </c>
      <c r="H195" s="47">
        <v>194</v>
      </c>
      <c r="I195" s="45" t="s">
        <v>41</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25">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State-Level Zero-Emission Vehicle Sales Standard</v>
      </c>
      <c r="C196" s="254" t="str">
        <f t="shared" si="9"/>
        <v>Boolean Use Non BAU Minimum Required ZEV Sales Percentage by Subregion</v>
      </c>
      <c r="D196" s="2" t="s">
        <v>42</v>
      </c>
      <c r="E196" s="2" t="s">
        <v>38</v>
      </c>
      <c r="F196" s="2" t="s">
        <v>80</v>
      </c>
      <c r="G196" s="2" t="s">
        <v>3251</v>
      </c>
      <c r="H196" s="47">
        <v>195</v>
      </c>
      <c r="I196" s="45" t="s">
        <v>41</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25">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State-Level Zero-Emission Vehicle Sales Standard</v>
      </c>
      <c r="C197" s="254" t="str">
        <f t="shared" si="9"/>
        <v>Boolean Use Non BAU Minimum Required ZEV Sales Percentage by Subregion</v>
      </c>
      <c r="D197" s="2" t="s">
        <v>39</v>
      </c>
      <c r="E197" s="2" t="s">
        <v>38</v>
      </c>
      <c r="F197" s="2" t="s">
        <v>81</v>
      </c>
      <c r="G197" s="2" t="s">
        <v>3252</v>
      </c>
      <c r="H197" s="47">
        <v>196</v>
      </c>
      <c r="I197" s="45" t="s">
        <v>41</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25">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State-Level Zero-Emission Vehicle Sales Standard</v>
      </c>
      <c r="C198" s="254" t="str">
        <f t="shared" si="9"/>
        <v>Boolean Use Non BAU Minimum Required ZEV Sales Percentage by Subregion</v>
      </c>
      <c r="D198" s="2" t="s">
        <v>42</v>
      </c>
      <c r="E198" s="2" t="s">
        <v>107</v>
      </c>
      <c r="F198" s="2" t="s">
        <v>80</v>
      </c>
      <c r="G198" s="2" t="s">
        <v>137</v>
      </c>
      <c r="H198" s="47">
        <v>197</v>
      </c>
      <c r="I198" s="45" t="s">
        <v>41</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25">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State-Level Zero-Emission Vehicle Sales Standard</v>
      </c>
      <c r="C199" s="254" t="str">
        <f t="shared" si="9"/>
        <v>Boolean Use Non BAU Minimum Required ZEV Sales Percentage by Subregion</v>
      </c>
      <c r="D199" s="2" t="s">
        <v>39</v>
      </c>
      <c r="E199" s="2" t="s">
        <v>107</v>
      </c>
      <c r="F199" s="2" t="s">
        <v>81</v>
      </c>
      <c r="G199" s="2" t="s">
        <v>137</v>
      </c>
      <c r="H199" s="47">
        <v>198</v>
      </c>
      <c r="I199" s="45" t="s">
        <v>41</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25">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2457</v>
      </c>
      <c r="D200" s="45" t="s">
        <v>109</v>
      </c>
      <c r="E200" s="45" t="s">
        <v>264</v>
      </c>
      <c r="F200" s="45" t="s">
        <v>115</v>
      </c>
      <c r="G200" s="45" t="s">
        <v>268</v>
      </c>
      <c r="H200" s="47">
        <v>199</v>
      </c>
      <c r="I200" s="324" t="s">
        <v>40</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25">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0">C$200</f>
        <v>Fraction of New Bldg Components Shifted to Other Fuels</v>
      </c>
      <c r="D201" s="45" t="s">
        <v>110</v>
      </c>
      <c r="E201" s="45" t="s">
        <v>264</v>
      </c>
      <c r="F201" s="45" t="s">
        <v>116</v>
      </c>
      <c r="G201" s="45" t="s">
        <v>268</v>
      </c>
      <c r="H201" s="47">
        <v>200</v>
      </c>
      <c r="I201" s="324" t="s">
        <v>41</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25">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0"/>
        <v>Fraction of New Bldg Components Shifted to Other Fuels</v>
      </c>
      <c r="D202" s="45" t="s">
        <v>112</v>
      </c>
      <c r="E202" s="45" t="s">
        <v>264</v>
      </c>
      <c r="F202" s="45" t="s">
        <v>118</v>
      </c>
      <c r="G202" s="45" t="s">
        <v>268</v>
      </c>
      <c r="H202" s="47">
        <v>201</v>
      </c>
      <c r="I202" s="324" t="s">
        <v>41</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25">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0"/>
        <v>Fraction of New Bldg Components Shifted to Other Fuels</v>
      </c>
      <c r="D203" s="45" t="s">
        <v>113</v>
      </c>
      <c r="E203" s="45" t="s">
        <v>264</v>
      </c>
      <c r="F203" s="45" t="s">
        <v>119</v>
      </c>
      <c r="G203" s="45" t="s">
        <v>268</v>
      </c>
      <c r="H203" s="47">
        <v>202</v>
      </c>
      <c r="I203" s="324" t="s">
        <v>40</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25">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0"/>
        <v>Fraction of New Bldg Components Shifted to Other Fuels</v>
      </c>
      <c r="D204" s="45" t="s">
        <v>114</v>
      </c>
      <c r="E204" s="45" t="s">
        <v>264</v>
      </c>
      <c r="F204" s="45" t="s">
        <v>120</v>
      </c>
      <c r="G204" s="45" t="s">
        <v>268</v>
      </c>
      <c r="H204" s="47">
        <v>203</v>
      </c>
      <c r="I204" s="324" t="s">
        <v>40</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25">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0"/>
        <v>Fraction of New Bldg Components Shifted to Other Fuels</v>
      </c>
      <c r="D205" s="45" t="s">
        <v>109</v>
      </c>
      <c r="E205" s="45" t="s">
        <v>265</v>
      </c>
      <c r="F205" s="45" t="s">
        <v>115</v>
      </c>
      <c r="G205" s="45" t="s">
        <v>267</v>
      </c>
      <c r="H205" s="47">
        <v>204</v>
      </c>
      <c r="I205" s="324" t="s">
        <v>40</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25">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0"/>
        <v>Fraction of New Bldg Components Shifted to Other Fuels</v>
      </c>
      <c r="D206" s="45" t="s">
        <v>110</v>
      </c>
      <c r="E206" s="45" t="s">
        <v>265</v>
      </c>
      <c r="F206" s="45" t="s">
        <v>116</v>
      </c>
      <c r="G206" s="45" t="s">
        <v>267</v>
      </c>
      <c r="H206" s="47">
        <v>205</v>
      </c>
      <c r="I206" s="324" t="s">
        <v>41</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25">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0"/>
        <v>Fraction of New Bldg Components Shifted to Other Fuels</v>
      </c>
      <c r="D207" s="45" t="s">
        <v>112</v>
      </c>
      <c r="E207" s="45" t="s">
        <v>265</v>
      </c>
      <c r="F207" s="45" t="s">
        <v>118</v>
      </c>
      <c r="G207" s="45" t="s">
        <v>267</v>
      </c>
      <c r="H207" s="47">
        <v>206</v>
      </c>
      <c r="I207" s="324" t="s">
        <v>41</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25">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0"/>
        <v>Fraction of New Bldg Components Shifted to Other Fuels</v>
      </c>
      <c r="D208" s="45" t="s">
        <v>113</v>
      </c>
      <c r="E208" s="45" t="s">
        <v>265</v>
      </c>
      <c r="F208" s="45" t="s">
        <v>119</v>
      </c>
      <c r="G208" s="45" t="s">
        <v>267</v>
      </c>
      <c r="H208" s="47">
        <v>207</v>
      </c>
      <c r="I208" s="324" t="s">
        <v>40</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25">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0"/>
        <v>Fraction of New Bldg Components Shifted to Other Fuels</v>
      </c>
      <c r="D209" s="45" t="s">
        <v>114</v>
      </c>
      <c r="E209" s="45" t="s">
        <v>265</v>
      </c>
      <c r="F209" s="45" t="s">
        <v>120</v>
      </c>
      <c r="G209" s="45" t="s">
        <v>267</v>
      </c>
      <c r="H209" s="47">
        <v>208</v>
      </c>
      <c r="I209" s="324" t="s">
        <v>40</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25">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0"/>
        <v>Fraction of New Bldg Components Shifted to Other Fuels</v>
      </c>
      <c r="D210" s="45" t="s">
        <v>109</v>
      </c>
      <c r="E210" s="45" t="s">
        <v>266</v>
      </c>
      <c r="F210" s="45" t="s">
        <v>115</v>
      </c>
      <c r="G210" s="45" t="s">
        <v>158</v>
      </c>
      <c r="H210" s="47">
        <v>209</v>
      </c>
      <c r="I210" s="324" t="s">
        <v>40</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25">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0"/>
        <v>Fraction of New Bldg Components Shifted to Other Fuels</v>
      </c>
      <c r="D211" s="45" t="s">
        <v>110</v>
      </c>
      <c r="E211" s="45" t="s">
        <v>266</v>
      </c>
      <c r="F211" s="45" t="s">
        <v>116</v>
      </c>
      <c r="G211" s="45" t="s">
        <v>158</v>
      </c>
      <c r="H211" s="47">
        <v>210</v>
      </c>
      <c r="I211" s="324" t="s">
        <v>41</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25">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0"/>
        <v>Fraction of New Bldg Components Shifted to Other Fuels</v>
      </c>
      <c r="D212" s="45" t="s">
        <v>112</v>
      </c>
      <c r="E212" s="45" t="s">
        <v>266</v>
      </c>
      <c r="F212" s="45" t="s">
        <v>118</v>
      </c>
      <c r="G212" s="45" t="s">
        <v>158</v>
      </c>
      <c r="H212" s="47">
        <v>211</v>
      </c>
      <c r="I212" s="324" t="s">
        <v>41</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25">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0"/>
        <v>Fraction of New Bldg Components Shifted to Other Fuels</v>
      </c>
      <c r="D213" s="45" t="s">
        <v>113</v>
      </c>
      <c r="E213" s="45" t="s">
        <v>266</v>
      </c>
      <c r="F213" s="45" t="s">
        <v>119</v>
      </c>
      <c r="G213" s="45" t="s">
        <v>158</v>
      </c>
      <c r="H213" s="47">
        <v>212</v>
      </c>
      <c r="I213" s="324" t="s">
        <v>40</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25">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1">C$200</f>
        <v>Fraction of New Bldg Components Shifted to Other Fuels</v>
      </c>
      <c r="D214" s="45" t="s">
        <v>114</v>
      </c>
      <c r="E214" s="45" t="s">
        <v>266</v>
      </c>
      <c r="F214" s="45" t="s">
        <v>120</v>
      </c>
      <c r="G214" s="45" t="s">
        <v>158</v>
      </c>
      <c r="H214" s="47">
        <v>213</v>
      </c>
      <c r="I214" s="324" t="s">
        <v>40</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25">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284</v>
      </c>
      <c r="D215" s="45" t="s">
        <v>109</v>
      </c>
      <c r="E215" s="45" t="s">
        <v>264</v>
      </c>
      <c r="F215" s="45" t="s">
        <v>115</v>
      </c>
      <c r="G215" s="45" t="s">
        <v>268</v>
      </c>
      <c r="H215" s="47">
        <v>214</v>
      </c>
      <c r="I215" s="324" t="s">
        <v>40</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25">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2">C$215</f>
        <v>Reduction in E Use Allowed by Component Eff Std</v>
      </c>
      <c r="D216" s="45" t="s">
        <v>110</v>
      </c>
      <c r="E216" s="45" t="s">
        <v>264</v>
      </c>
      <c r="F216" s="45" t="s">
        <v>116</v>
      </c>
      <c r="G216" s="45" t="s">
        <v>268</v>
      </c>
      <c r="H216" s="47">
        <v>215</v>
      </c>
      <c r="I216" s="324" t="s">
        <v>40</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25">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2"/>
        <v>Reduction in E Use Allowed by Component Eff Std</v>
      </c>
      <c r="D217" s="45" t="s">
        <v>111</v>
      </c>
      <c r="E217" s="45" t="s">
        <v>264</v>
      </c>
      <c r="F217" s="45" t="s">
        <v>117</v>
      </c>
      <c r="G217" s="45" t="s">
        <v>268</v>
      </c>
      <c r="H217" s="47">
        <v>216</v>
      </c>
      <c r="I217" s="324" t="s">
        <v>40</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25">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2"/>
        <v>Reduction in E Use Allowed by Component Eff Std</v>
      </c>
      <c r="D218" s="45" t="s">
        <v>112</v>
      </c>
      <c r="E218" s="45" t="s">
        <v>264</v>
      </c>
      <c r="F218" s="45" t="s">
        <v>118</v>
      </c>
      <c r="G218" s="45" t="s">
        <v>268</v>
      </c>
      <c r="H218" s="47">
        <v>217</v>
      </c>
      <c r="I218" s="324" t="s">
        <v>40</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25">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2"/>
        <v>Reduction in E Use Allowed by Component Eff Std</v>
      </c>
      <c r="D219" s="45" t="s">
        <v>113</v>
      </c>
      <c r="E219" s="45" t="s">
        <v>264</v>
      </c>
      <c r="F219" s="45" t="s">
        <v>119</v>
      </c>
      <c r="G219" s="45" t="s">
        <v>268</v>
      </c>
      <c r="H219" s="47">
        <v>218</v>
      </c>
      <c r="I219" s="324" t="s">
        <v>40</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25">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2"/>
        <v>Reduction in E Use Allowed by Component Eff Std</v>
      </c>
      <c r="D220" s="45" t="s">
        <v>114</v>
      </c>
      <c r="E220" s="45" t="s">
        <v>264</v>
      </c>
      <c r="F220" s="45" t="s">
        <v>120</v>
      </c>
      <c r="G220" s="45" t="s">
        <v>268</v>
      </c>
      <c r="H220" s="47">
        <v>219</v>
      </c>
      <c r="I220" s="324" t="s">
        <v>40</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25">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2"/>
        <v>Reduction in E Use Allowed by Component Eff Std</v>
      </c>
      <c r="D221" s="45" t="s">
        <v>109</v>
      </c>
      <c r="E221" s="45" t="s">
        <v>265</v>
      </c>
      <c r="F221" s="45" t="s">
        <v>115</v>
      </c>
      <c r="G221" s="45" t="s">
        <v>267</v>
      </c>
      <c r="H221" s="47">
        <v>220</v>
      </c>
      <c r="I221" s="324" t="s">
        <v>40</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25">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2"/>
        <v>Reduction in E Use Allowed by Component Eff Std</v>
      </c>
      <c r="D222" s="45" t="s">
        <v>110</v>
      </c>
      <c r="E222" s="45" t="s">
        <v>265</v>
      </c>
      <c r="F222" s="45" t="s">
        <v>116</v>
      </c>
      <c r="G222" s="45" t="s">
        <v>267</v>
      </c>
      <c r="H222" s="47">
        <v>221</v>
      </c>
      <c r="I222" s="324" t="s">
        <v>40</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25">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2"/>
        <v>Reduction in E Use Allowed by Component Eff Std</v>
      </c>
      <c r="D223" s="45" t="s">
        <v>111</v>
      </c>
      <c r="E223" s="45" t="s">
        <v>265</v>
      </c>
      <c r="F223" s="45" t="s">
        <v>117</v>
      </c>
      <c r="G223" s="45" t="s">
        <v>267</v>
      </c>
      <c r="H223" s="47">
        <v>222</v>
      </c>
      <c r="I223" s="324" t="s">
        <v>40</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25">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2"/>
        <v>Reduction in E Use Allowed by Component Eff Std</v>
      </c>
      <c r="D224" s="45" t="s">
        <v>112</v>
      </c>
      <c r="E224" s="45" t="s">
        <v>265</v>
      </c>
      <c r="F224" s="45" t="s">
        <v>118</v>
      </c>
      <c r="G224" s="45" t="s">
        <v>267</v>
      </c>
      <c r="H224" s="47">
        <v>223</v>
      </c>
      <c r="I224" s="324" t="s">
        <v>40</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25">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2"/>
        <v>Reduction in E Use Allowed by Component Eff Std</v>
      </c>
      <c r="D225" s="45" t="s">
        <v>113</v>
      </c>
      <c r="E225" s="45" t="s">
        <v>265</v>
      </c>
      <c r="F225" s="45" t="s">
        <v>119</v>
      </c>
      <c r="G225" s="45" t="s">
        <v>267</v>
      </c>
      <c r="H225" s="47">
        <v>224</v>
      </c>
      <c r="I225" s="324" t="s">
        <v>40</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25">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2"/>
        <v>Reduction in E Use Allowed by Component Eff Std</v>
      </c>
      <c r="D226" s="45" t="s">
        <v>114</v>
      </c>
      <c r="E226" s="45" t="s">
        <v>265</v>
      </c>
      <c r="F226" s="45" t="s">
        <v>120</v>
      </c>
      <c r="G226" s="45" t="s">
        <v>267</v>
      </c>
      <c r="H226" s="47">
        <v>225</v>
      </c>
      <c r="I226" s="324" t="s">
        <v>40</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25">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2"/>
        <v>Reduction in E Use Allowed by Component Eff Std</v>
      </c>
      <c r="D227" s="45" t="s">
        <v>109</v>
      </c>
      <c r="E227" s="45" t="s">
        <v>266</v>
      </c>
      <c r="F227" s="45" t="s">
        <v>115</v>
      </c>
      <c r="G227" s="45" t="s">
        <v>158</v>
      </c>
      <c r="H227" s="47">
        <v>226</v>
      </c>
      <c r="I227" s="324" t="s">
        <v>40</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25">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2"/>
        <v>Reduction in E Use Allowed by Component Eff Std</v>
      </c>
      <c r="D228" s="45" t="s">
        <v>110</v>
      </c>
      <c r="E228" s="45" t="s">
        <v>266</v>
      </c>
      <c r="F228" s="45" t="s">
        <v>116</v>
      </c>
      <c r="G228" s="45" t="s">
        <v>158</v>
      </c>
      <c r="H228" s="47">
        <v>227</v>
      </c>
      <c r="I228" s="324" t="s">
        <v>40</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25">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2"/>
        <v>Reduction in E Use Allowed by Component Eff Std</v>
      </c>
      <c r="D229" s="45" t="s">
        <v>111</v>
      </c>
      <c r="E229" s="45" t="s">
        <v>266</v>
      </c>
      <c r="F229" s="45" t="s">
        <v>117</v>
      </c>
      <c r="G229" s="45" t="s">
        <v>158</v>
      </c>
      <c r="H229" s="47">
        <v>228</v>
      </c>
      <c r="I229" s="324" t="s">
        <v>40</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25">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2"/>
        <v>Reduction in E Use Allowed by Component Eff Std</v>
      </c>
      <c r="D230" s="45" t="s">
        <v>112</v>
      </c>
      <c r="E230" s="45" t="s">
        <v>266</v>
      </c>
      <c r="F230" s="45" t="s">
        <v>118</v>
      </c>
      <c r="G230" s="45" t="s">
        <v>158</v>
      </c>
      <c r="H230" s="47">
        <v>229</v>
      </c>
      <c r="I230" s="324" t="s">
        <v>40</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25">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2"/>
        <v>Reduction in E Use Allowed by Component Eff Std</v>
      </c>
      <c r="D231" s="45" t="s">
        <v>113</v>
      </c>
      <c r="E231" s="45" t="s">
        <v>266</v>
      </c>
      <c r="F231" s="45" t="s">
        <v>119</v>
      </c>
      <c r="G231" s="45" t="s">
        <v>158</v>
      </c>
      <c r="H231" s="47">
        <v>230</v>
      </c>
      <c r="I231" s="324" t="s">
        <v>40</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25">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3">C$215</f>
        <v>Reduction in E Use Allowed by Component Eff Std</v>
      </c>
      <c r="D232" s="45" t="s">
        <v>114</v>
      </c>
      <c r="E232" s="45" t="s">
        <v>266</v>
      </c>
      <c r="F232" s="45" t="s">
        <v>120</v>
      </c>
      <c r="G232" s="45" t="s">
        <v>158</v>
      </c>
      <c r="H232" s="47">
        <v>231</v>
      </c>
      <c r="I232" s="324" t="s">
        <v>40</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25">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7">
        <v>232</v>
      </c>
      <c r="I233" s="324" t="s">
        <v>40</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25">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285</v>
      </c>
      <c r="D234" s="45"/>
      <c r="E234" s="45"/>
      <c r="F234" s="45"/>
      <c r="G234" s="45"/>
      <c r="H234" s="47">
        <v>233</v>
      </c>
      <c r="I234" s="324" t="s">
        <v>40</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25">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3412</v>
      </c>
      <c r="D235" s="45" t="s">
        <v>264</v>
      </c>
      <c r="E235" s="45"/>
      <c r="F235" s="45" t="s">
        <v>268</v>
      </c>
      <c r="G235" s="45"/>
      <c r="H235" s="47">
        <v>234</v>
      </c>
      <c r="I235" s="324" t="s">
        <v>40</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25">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265</v>
      </c>
      <c r="E236" s="45"/>
      <c r="F236" s="45" t="s">
        <v>267</v>
      </c>
      <c r="G236" s="45"/>
      <c r="H236" s="47">
        <v>235</v>
      </c>
      <c r="I236" s="324" t="s">
        <v>40</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25">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266</v>
      </c>
      <c r="E237" s="45"/>
      <c r="F237" s="45" t="s">
        <v>158</v>
      </c>
      <c r="G237" s="45"/>
      <c r="H237" s="47">
        <v>236</v>
      </c>
      <c r="I237" s="324" t="s">
        <v>40</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25">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3678</v>
      </c>
      <c r="D238" s="45" t="s">
        <v>264</v>
      </c>
      <c r="E238" s="45"/>
      <c r="F238" s="45" t="s">
        <v>268</v>
      </c>
      <c r="G238" s="45"/>
      <c r="H238" s="47">
        <v>237</v>
      </c>
      <c r="I238" s="324" t="s">
        <v>40</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6">
        <f>IF(ISBLANK(INDEX('Policy Characteristics'!G:G,MATCH($C238,'Policy Characteristics'!$C:$C,0))),"",INDEX('Policy Characteristics'!G:G,MATCH($C238,'Policy Characteristics'!$C:$C,0)))</f>
        <v>600000</v>
      </c>
      <c r="N238" s="406">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25">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265</v>
      </c>
      <c r="E239" s="45"/>
      <c r="F239" s="45" t="s">
        <v>267</v>
      </c>
      <c r="G239" s="45"/>
      <c r="H239" s="47">
        <v>238</v>
      </c>
      <c r="I239" s="324" t="s">
        <v>40</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6">
        <f>IF(ISBLANK(INDEX('Policy Characteristics'!G:G,MATCH($C239,'Policy Characteristics'!$C:$C,0))),"",INDEX('Policy Characteristics'!G:G,MATCH($C239,'Policy Characteristics'!$C:$C,0)))</f>
        <v>600000</v>
      </c>
      <c r="N239" s="406">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25">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266</v>
      </c>
      <c r="E240" s="45"/>
      <c r="F240" s="45" t="s">
        <v>158</v>
      </c>
      <c r="G240" s="45"/>
      <c r="H240" s="47">
        <v>239</v>
      </c>
      <c r="I240" s="324" t="s">
        <v>40</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6">
        <f>IF(ISBLANK(INDEX('Policy Characteristics'!G:G,MATCH($C240,'Policy Characteristics'!$C:$C,0))),"",INDEX('Policy Characteristics'!G:G,MATCH($C240,'Policy Characteristics'!$C:$C,0)))</f>
        <v>600000</v>
      </c>
      <c r="N240" s="406">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25">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Non BAU Distributed Solar Capacity</v>
      </c>
      <c r="C241" t="s">
        <v>3745</v>
      </c>
      <c r="D241" s="45" t="s">
        <v>264</v>
      </c>
      <c r="E241" s="45"/>
      <c r="F241" s="45" t="s">
        <v>268</v>
      </c>
      <c r="G241" s="45"/>
      <c r="H241" s="47">
        <v>240</v>
      </c>
      <c r="I241" s="324" t="s">
        <v>40</v>
      </c>
      <c r="J241" s="255" t="str">
        <f>IF(ISBLANK(INDEX('Policy Characteristics'!D:D,MATCH($C241,'Policy Characteristics'!$C:$C,0))),"",INDEX('Policy Characteristics'!D:D,MATCH($C241,'Policy Characteristics'!$C:$C,0)))</f>
        <v>Distributed Solar Promotion</v>
      </c>
      <c r="K241" s="254" t="str">
        <f>IF(ISBLANK(INDEX('Policy Characteristics'!E:E,MATCH($C241,'Policy Characteristics'!$C:$C,0))),"",INDEX('Policy Characteristics'!E:E,MATCH($C241,'Policy Characteristics'!$C:$C,0)))</f>
        <v>bldgs non BAU dist solar</v>
      </c>
      <c r="L241" s="261">
        <f>IF(ISBLANK(INDEX('Policy Characteristics'!F:F,MATCH($C241,'Policy Characteristics'!$C:$C,0))),"",INDEX('Policy Characteristics'!F:F,MATCH($C241,'Policy Characteristics'!$C:$C,0)))</f>
        <v>0</v>
      </c>
      <c r="M241" s="406">
        <f>IF(ISBLANK(INDEX('Policy Characteristics'!G:G,MATCH($C241,'Policy Characteristics'!$C:$C,0))),"",INDEX('Policy Characteristics'!G:G,MATCH($C241,'Policy Characteristics'!$C:$C,0)))</f>
        <v>1</v>
      </c>
      <c r="N241" s="406">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1" s="254"/>
      <c r="R241" s="254"/>
    </row>
    <row r="242" spans="1:18" s="4" customFormat="1" x14ac:dyDescent="0.25">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Non BAU Distributed Solar Capacity</v>
      </c>
      <c r="C242" s="254" t="str">
        <f>$C$241</f>
        <v>Boolean Use Non BAU Distributed Solar Capacity</v>
      </c>
      <c r="D242" s="45" t="s">
        <v>265</v>
      </c>
      <c r="E242" s="45"/>
      <c r="F242" s="45" t="s">
        <v>267</v>
      </c>
      <c r="G242" s="45"/>
      <c r="H242" s="47">
        <v>241</v>
      </c>
      <c r="I242" s="324" t="s">
        <v>40</v>
      </c>
      <c r="J242" s="255" t="str">
        <f>IF(ISBLANK(INDEX('Policy Characteristics'!D:D,MATCH($C242,'Policy Characteristics'!$C:$C,0))),"",INDEX('Policy Characteristics'!D:D,MATCH($C242,'Policy Characteristics'!$C:$C,0)))</f>
        <v>Distributed Solar Promotion</v>
      </c>
      <c r="K242" s="254" t="str">
        <f>IF(ISBLANK(INDEX('Policy Characteristics'!E:E,MATCH($C242,'Policy Characteristics'!$C:$C,0))),"",INDEX('Policy Characteristics'!E:E,MATCH($C242,'Policy Characteristics'!$C:$C,0)))</f>
        <v>bldgs non BAU dist solar</v>
      </c>
      <c r="L242" s="261">
        <f>IF(ISBLANK(INDEX('Policy Characteristics'!F:F,MATCH($C242,'Policy Characteristics'!$C:$C,0))),"",INDEX('Policy Characteristics'!F:F,MATCH($C242,'Policy Characteristics'!$C:$C,0)))</f>
        <v>0</v>
      </c>
      <c r="M242" s="406">
        <f>IF(ISBLANK(INDEX('Policy Characteristics'!G:G,MATCH($C242,'Policy Characteristics'!$C:$C,0))),"",INDEX('Policy Characteristics'!G:G,MATCH($C242,'Policy Characteristics'!$C:$C,0)))</f>
        <v>1</v>
      </c>
      <c r="N242" s="406">
        <f>IF(ISBLANK(INDEX('Policy Characteristics'!H:H,MATCH($C242,'Policy Characteristics'!$C:$C,0))),"",INDEX('Policy Characteristics'!H:H,MATCH($C242,'Policy Characteristics'!$C:$C,0)))</f>
        <v>1</v>
      </c>
      <c r="O242" s="254" t="str">
        <f>IF(ISBLANK(INDEX('Policy Characteristics'!I:I,MATCH($C242,'Policy Characteristics'!$C:$C,0))),"",INDEX('Policy Characteristics'!I:I,MATCH($C242,'Policy Characteristics'!$C:$C,0)))</f>
        <v>on/off</v>
      </c>
      <c r="P242" s="254"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2" s="254"/>
      <c r="R242" s="254"/>
    </row>
    <row r="243" spans="1:18" s="4" customFormat="1" x14ac:dyDescent="0.25">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Non BAU Distributed Solar Capacity</v>
      </c>
      <c r="C243" s="254" t="str">
        <f>$C$241</f>
        <v>Boolean Use Non BAU Distributed Solar Capacity</v>
      </c>
      <c r="D243" s="45" t="s">
        <v>266</v>
      </c>
      <c r="E243" s="45"/>
      <c r="F243" s="45" t="s">
        <v>158</v>
      </c>
      <c r="G243" s="45"/>
      <c r="H243" s="47">
        <v>242</v>
      </c>
      <c r="I243" s="324" t="s">
        <v>41</v>
      </c>
      <c r="J243" s="255" t="str">
        <f>IF(ISBLANK(INDEX('Policy Characteristics'!D:D,MATCH($C243,'Policy Characteristics'!$C:$C,0))),"",INDEX('Policy Characteristics'!D:D,MATCH($C243,'Policy Characteristics'!$C:$C,0)))</f>
        <v>Distributed Solar Promotion</v>
      </c>
      <c r="K243" s="254" t="str">
        <f>IF(ISBLANK(INDEX('Policy Characteristics'!E:E,MATCH($C243,'Policy Characteristics'!$C:$C,0))),"",INDEX('Policy Characteristics'!E:E,MATCH($C243,'Policy Characteristics'!$C:$C,0)))</f>
        <v>bldgs non BAU dist solar</v>
      </c>
      <c r="L243" s="261">
        <f>IF(ISBLANK(INDEX('Policy Characteristics'!F:F,MATCH($C243,'Policy Characteristics'!$C:$C,0))),"",INDEX('Policy Characteristics'!F:F,MATCH($C243,'Policy Characteristics'!$C:$C,0)))</f>
        <v>0</v>
      </c>
      <c r="M243" s="406">
        <f>IF(ISBLANK(INDEX('Policy Characteristics'!G:G,MATCH($C243,'Policy Characteristics'!$C:$C,0))),"",INDEX('Policy Characteristics'!G:G,MATCH($C243,'Policy Characteristics'!$C:$C,0)))</f>
        <v>1</v>
      </c>
      <c r="N243" s="406">
        <f>IF(ISBLANK(INDEX('Policy Characteristics'!H:H,MATCH($C243,'Policy Characteristics'!$C:$C,0))),"",INDEX('Policy Characteristics'!H:H,MATCH($C243,'Policy Characteristics'!$C:$C,0)))</f>
        <v>1</v>
      </c>
      <c r="O243" s="254" t="str">
        <f>IF(ISBLANK(INDEX('Policy Characteristics'!I:I,MATCH($C243,'Policy Characteristics'!$C:$C,0))),"",INDEX('Policy Characteristics'!I:I,MATCH($C243,'Policy Characteristics'!$C:$C,0)))</f>
        <v>on/off</v>
      </c>
      <c r="P243" s="254"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243" s="254"/>
      <c r="R243" s="254"/>
    </row>
    <row r="244" spans="1:18" s="4" customFormat="1" x14ac:dyDescent="0.25">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Improved Labeling</v>
      </c>
      <c r="C244" t="s">
        <v>121</v>
      </c>
      <c r="D244" s="45"/>
      <c r="E244" s="45"/>
      <c r="F244" s="45"/>
      <c r="G244" s="45"/>
      <c r="H244" s="47">
        <v>243</v>
      </c>
      <c r="I244" s="324" t="s">
        <v>40</v>
      </c>
      <c r="J244" s="255" t="str">
        <f>IF(ISBLANK(INDEX('Policy Characteristics'!D:D,MATCH($C244,'Policy Characteristics'!$C:$C,0))),"",INDEX('Policy Characteristics'!D:D,MATCH($C244,'Policy Characteristics'!$C:$C,0)))</f>
        <v>Improved Labeling</v>
      </c>
      <c r="K244" s="254" t="str">
        <f>IF(ISBLANK(INDEX('Policy Characteristics'!E:E,MATCH($C244,'Policy Characteristics'!$C:$C,0))),"",INDEX('Policy Characteristics'!E:E,MATCH($C244,'Policy Characteristics'!$C:$C,0)))</f>
        <v>bldgs device labeling</v>
      </c>
      <c r="L244" s="254">
        <f>IF(ISBLANK(INDEX('Policy Characteristics'!F:F,MATCH($C244,'Policy Characteristics'!$C:$C,0))),"",INDEX('Policy Characteristics'!F:F,MATCH($C244,'Policy Characteristics'!$C:$C,0)))</f>
        <v>0</v>
      </c>
      <c r="M244" s="254">
        <f>IF(ISBLANK(INDEX('Policy Characteristics'!G:G,MATCH($C244,'Policy Characteristics'!$C:$C,0))),"",INDEX('Policy Characteristics'!G:G,MATCH($C244,'Policy Characteristics'!$C:$C,0)))</f>
        <v>1</v>
      </c>
      <c r="N244" s="254">
        <f>IF(ISBLANK(INDEX('Policy Characteristics'!H:H,MATCH($C244,'Policy Characteristics'!$C:$C,0))),"",INDEX('Policy Characteristics'!H:H,MATCH($C244,'Policy Characteristics'!$C:$C,0)))</f>
        <v>1</v>
      </c>
      <c r="O244" s="254" t="str">
        <f>IF(ISBLANK(INDEX('Policy Characteristics'!I:I,MATCH($C244,'Policy Characteristics'!$C:$C,0))),"",INDEX('Policy Characteristics'!I:I,MATCH($C244,'Policy Characteristics'!$C:$C,0)))</f>
        <v>on/off</v>
      </c>
      <c r="P244" s="254"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254" t="str">
        <f>IF(ISBLANK(INDEX('Policy Characteristics'!K:K,MATCH($C244,'Policy Characteristics'!$C:$C,0))),"",INDEX('Policy Characteristics'!K:K,MATCH($C244,'Policy Characteristics'!$C:$C,0)))</f>
        <v>buildings-sector-main.html#device-labeling</v>
      </c>
      <c r="R244" s="254" t="str">
        <f>IF(ISBLANK(INDEX('Policy Characteristics'!L:L,MATCH($C244,'Policy Characteristics'!$C:$C,0))),"",INDEX('Policy Characteristics'!L:L,MATCH($C244,'Policy Characteristics'!$C:$C,0)))</f>
        <v>improved-labeling.html</v>
      </c>
    </row>
    <row r="245" spans="1:18" s="4" customFormat="1" x14ac:dyDescent="0.25">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Retrofit Existing Buildings</v>
      </c>
      <c r="C245" t="s">
        <v>2436</v>
      </c>
      <c r="D245" s="45" t="s">
        <v>264</v>
      </c>
      <c r="E245" s="45"/>
      <c r="F245" s="45" t="s">
        <v>268</v>
      </c>
      <c r="G245" s="45"/>
      <c r="H245" s="47">
        <v>244</v>
      </c>
      <c r="I245" s="324" t="s">
        <v>40</v>
      </c>
      <c r="J245" s="255" t="str">
        <f>IF(ISBLANK(INDEX('Policy Characteristics'!D:D,MATCH($C245,'Policy Characteristics'!$C:$C,0))),"",INDEX('Policy Characteristics'!D:D,MATCH($C245,'Policy Characteristics'!$C:$C,0)))</f>
        <v>Increased Retrofitting</v>
      </c>
      <c r="K245" s="254" t="str">
        <f>IF(ISBLANK(INDEX('Policy Characteristics'!E:E,MATCH($C245,'Policy Characteristics'!$C:$C,0))),"",INDEX('Policy Characteristics'!E:E,MATCH($C245,'Policy Characteristics'!$C:$C,0)))</f>
        <v>bldgs retrofitting</v>
      </c>
      <c r="L245" s="261">
        <f>IF(ISBLANK(INDEX('Policy Characteristics'!F:F,MATCH($C245,'Policy Characteristics'!$C:$C,0))),"",INDEX('Policy Characteristics'!F:F,MATCH($C245,'Policy Characteristics'!$C:$C,0)))</f>
        <v>0</v>
      </c>
      <c r="M245" s="261">
        <f>IF(ISBLANK(INDEX('Policy Characteristics'!G:G,MATCH($C245,'Policy Characteristics'!$C:$C,0))),"",INDEX('Policy Characteristics'!G:G,MATCH($C245,'Policy Characteristics'!$C:$C,0)))</f>
        <v>0.5</v>
      </c>
      <c r="N245" s="261">
        <f>IF(ISBLANK(INDEX('Policy Characteristics'!H:H,MATCH($C245,'Policy Characteristics'!$C:$C,0))),"",INDEX('Policy Characteristics'!H:H,MATCH($C245,'Policy Characteristics'!$C:$C,0)))</f>
        <v>0.01</v>
      </c>
      <c r="O245" s="254" t="str">
        <f>IF(ISBLANK(INDEX('Policy Characteristics'!I:I,MATCH($C245,'Policy Characteristics'!$C:$C,0))),"",INDEX('Policy Characteristics'!I:I,MATCH($C245,'Policy Characteristics'!$C:$C,0)))</f>
        <v>% of existing buildings</v>
      </c>
      <c r="P245" s="254"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5" s="254" t="str">
        <f>IF(ISBLANK(INDEX('Policy Characteristics'!K:K,MATCH($C245,'Policy Characteristics'!$C:$C,0))),"",INDEX('Policy Characteristics'!K:K,MATCH($C245,'Policy Characteristics'!$C:$C,0)))</f>
        <v>buildings-sector-main.html#retrofitting</v>
      </c>
      <c r="R245" s="254" t="str">
        <f>IF(ISBLANK(INDEX('Policy Characteristics'!L:L,MATCH($C245,'Policy Characteristics'!$C:$C,0))),"",INDEX('Policy Characteristics'!L:L,MATCH($C245,'Policy Characteristics'!$C:$C,0)))</f>
        <v>increased-retrofitting.html</v>
      </c>
    </row>
    <row r="246" spans="1:18" s="4" customFormat="1" x14ac:dyDescent="0.25">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Retrofit Existing Buildings</v>
      </c>
      <c r="C246" s="254" t="str">
        <f t="shared" ref="C246:C247" si="14">C$245</f>
        <v>Share of Preexisting Buildings Subject to Retrofitting</v>
      </c>
      <c r="D246" s="45" t="s">
        <v>265</v>
      </c>
      <c r="E246" s="45"/>
      <c r="F246" s="45" t="s">
        <v>267</v>
      </c>
      <c r="G246" s="45"/>
      <c r="H246" s="47">
        <v>245</v>
      </c>
      <c r="I246" s="324" t="s">
        <v>40</v>
      </c>
      <c r="J246" s="255" t="str">
        <f>IF(ISBLANK(INDEX('Policy Characteristics'!D:D,MATCH($C246,'Policy Characteristics'!$C:$C,0))),"",INDEX('Policy Characteristics'!D:D,MATCH($C246,'Policy Characteristics'!$C:$C,0)))</f>
        <v>Increased Retrofitting</v>
      </c>
      <c r="K246" s="254" t="str">
        <f>IF(ISBLANK(INDEX('Policy Characteristics'!E:E,MATCH($C246,'Policy Characteristics'!$C:$C,0))),"",INDEX('Policy Characteristics'!E:E,MATCH($C246,'Policy Characteristics'!$C:$C,0)))</f>
        <v>bldgs retrofitting</v>
      </c>
      <c r="L246" s="261">
        <f>IF(ISBLANK(INDEX('Policy Characteristics'!F:F,MATCH($C246,'Policy Characteristics'!$C:$C,0))),"",INDEX('Policy Characteristics'!F:F,MATCH($C246,'Policy Characteristics'!$C:$C,0)))</f>
        <v>0</v>
      </c>
      <c r="M246" s="261">
        <f>IF(ISBLANK(INDEX('Policy Characteristics'!G:G,MATCH($C246,'Policy Characteristics'!$C:$C,0))),"",INDEX('Policy Characteristics'!G:G,MATCH($C246,'Policy Characteristics'!$C:$C,0)))</f>
        <v>0.5</v>
      </c>
      <c r="N246" s="261">
        <f>IF(ISBLANK(INDEX('Policy Characteristics'!H:H,MATCH($C246,'Policy Characteristics'!$C:$C,0))),"",INDEX('Policy Characteristics'!H:H,MATCH($C246,'Policy Characteristics'!$C:$C,0)))</f>
        <v>0.01</v>
      </c>
      <c r="O246" s="254" t="str">
        <f>IF(ISBLANK(INDEX('Policy Characteristics'!I:I,MATCH($C246,'Policy Characteristics'!$C:$C,0))),"",INDEX('Policy Characteristics'!I:I,MATCH($C246,'Policy Characteristics'!$C:$C,0)))</f>
        <v>% of existing buildings</v>
      </c>
      <c r="P246" s="254"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4" t="str">
        <f>IF(ISBLANK(INDEX('Policy Characteristics'!K:K,MATCH($C246,'Policy Characteristics'!$C:$C,0))),"",INDEX('Policy Characteristics'!K:K,MATCH($C246,'Policy Characteristics'!$C:$C,0)))</f>
        <v>buildings-sector-main.html#retrofitting</v>
      </c>
      <c r="R246" s="254" t="str">
        <f>IF(ISBLANK(INDEX('Policy Characteristics'!L:L,MATCH($C246,'Policy Characteristics'!$C:$C,0))),"",INDEX('Policy Characteristics'!L:L,MATCH($C246,'Policy Characteristics'!$C:$C,0)))</f>
        <v>increased-retrofitting.html</v>
      </c>
    </row>
    <row r="247" spans="1:18" s="4" customFormat="1" x14ac:dyDescent="0.25">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Retrofit Existing Buildings</v>
      </c>
      <c r="C247" s="254" t="str">
        <f t="shared" si="14"/>
        <v>Share of Preexisting Buildings Subject to Retrofitting</v>
      </c>
      <c r="D247" s="45" t="s">
        <v>266</v>
      </c>
      <c r="E247" s="45"/>
      <c r="F247" s="45" t="s">
        <v>158</v>
      </c>
      <c r="G247" s="45"/>
      <c r="H247" s="47">
        <v>246</v>
      </c>
      <c r="I247" s="324" t="s">
        <v>40</v>
      </c>
      <c r="J247" s="255" t="str">
        <f>IF(ISBLANK(INDEX('Policy Characteristics'!D:D,MATCH($C247,'Policy Characteristics'!$C:$C,0))),"",INDEX('Policy Characteristics'!D:D,MATCH($C247,'Policy Characteristics'!$C:$C,0)))</f>
        <v>Increased Retrofitting</v>
      </c>
      <c r="K247" s="254" t="str">
        <f>IF(ISBLANK(INDEX('Policy Characteristics'!E:E,MATCH($C247,'Policy Characteristics'!$C:$C,0))),"",INDEX('Policy Characteristics'!E:E,MATCH($C247,'Policy Characteristics'!$C:$C,0)))</f>
        <v>bldgs retrofitting</v>
      </c>
      <c r="L247" s="261">
        <f>IF(ISBLANK(INDEX('Policy Characteristics'!F:F,MATCH($C247,'Policy Characteristics'!$C:$C,0))),"",INDEX('Policy Characteristics'!F:F,MATCH($C247,'Policy Characteristics'!$C:$C,0)))</f>
        <v>0</v>
      </c>
      <c r="M247" s="261">
        <f>IF(ISBLANK(INDEX('Policy Characteristics'!G:G,MATCH($C247,'Policy Characteristics'!$C:$C,0))),"",INDEX('Policy Characteristics'!G:G,MATCH($C247,'Policy Characteristics'!$C:$C,0)))</f>
        <v>0.5</v>
      </c>
      <c r="N247" s="261">
        <f>IF(ISBLANK(INDEX('Policy Characteristics'!H:H,MATCH($C247,'Policy Characteristics'!$C:$C,0))),"",INDEX('Policy Characteristics'!H:H,MATCH($C247,'Policy Characteristics'!$C:$C,0)))</f>
        <v>0.01</v>
      </c>
      <c r="O247" s="254" t="str">
        <f>IF(ISBLANK(INDEX('Policy Characteristics'!I:I,MATCH($C247,'Policy Characteristics'!$C:$C,0))),"",INDEX('Policy Characteristics'!I:I,MATCH($C247,'Policy Characteristics'!$C:$C,0)))</f>
        <v>% of existing buildings</v>
      </c>
      <c r="P247" s="254"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4" t="str">
        <f>IF(ISBLANK(INDEX('Policy Characteristics'!K:K,MATCH($C247,'Policy Characteristics'!$C:$C,0))),"",INDEX('Policy Characteristics'!K:K,MATCH($C247,'Policy Characteristics'!$C:$C,0)))</f>
        <v>buildings-sector-main.html#retrofitting</v>
      </c>
      <c r="R247" s="254" t="str">
        <f>IF(ISBLANK(INDEX('Policy Characteristics'!L:L,MATCH($C247,'Policy Characteristics'!$C:$C,0))),"",INDEX('Policy Characteristics'!L:L,MATCH($C247,'Policy Characteristics'!$C:$C,0)))</f>
        <v>increased-retrofitting.html</v>
      </c>
    </row>
    <row r="248" spans="1:18" s="4" customFormat="1" x14ac:dyDescent="0.25">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t="s">
        <v>6</v>
      </c>
      <c r="D248" s="45" t="s">
        <v>109</v>
      </c>
      <c r="E248" s="45"/>
      <c r="F248" s="45" t="s">
        <v>115</v>
      </c>
      <c r="G248" s="45"/>
      <c r="H248" s="47">
        <v>247</v>
      </c>
      <c r="I248" s="324" t="s">
        <v>40</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25">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ref="C249:C253" si="15">C$248</f>
        <v>Boolean Rebate Program for Efficient Components</v>
      </c>
      <c r="D249" s="45" t="s">
        <v>110</v>
      </c>
      <c r="E249" s="45"/>
      <c r="F249" s="45" t="s">
        <v>116</v>
      </c>
      <c r="G249" s="45"/>
      <c r="H249" s="47">
        <v>248</v>
      </c>
      <c r="I249" s="324" t="s">
        <v>40</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25">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5"/>
        <v>Boolean Rebate Program for Efficient Components</v>
      </c>
      <c r="D250" s="45" t="s">
        <v>111</v>
      </c>
      <c r="E250" s="45"/>
      <c r="F250" s="45" t="s">
        <v>117</v>
      </c>
      <c r="G250" s="45"/>
      <c r="H250" s="47">
        <v>249</v>
      </c>
      <c r="I250" s="324" t="s">
        <v>41</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4" customFormat="1" x14ac:dyDescent="0.25">
      <c r="A251" s="254" t="str">
        <f>IF(ISBLANK(INDEX('Policy Characteristics'!A:A,MATCH($C251,'Policy Characteristics'!$C:$C,0))),"",INDEX('Policy Characteristics'!A:A,MATCH($C251,'Policy Characteristics'!$C:$C,0)))</f>
        <v>Buildings and Appliances</v>
      </c>
      <c r="B251" s="262" t="str">
        <f>IF(ISBLANK(INDEX('Policy Characteristics'!B:B,MATCH($C251,'Policy Characteristics'!$C:$C,0))),"",INDEX('Policy Characteristics'!B:B,MATCH($C251,'Policy Characteristics'!$C:$C,0)))</f>
        <v>Rebate for Efficient Products</v>
      </c>
      <c r="C251" s="254" t="str">
        <f t="shared" si="15"/>
        <v>Boolean Rebate Program for Efficient Components</v>
      </c>
      <c r="D251" s="45" t="s">
        <v>112</v>
      </c>
      <c r="E251" s="45"/>
      <c r="F251" s="45" t="s">
        <v>118</v>
      </c>
      <c r="G251" s="45"/>
      <c r="H251" s="47">
        <v>250</v>
      </c>
      <c r="I251" s="324" t="s">
        <v>41</v>
      </c>
      <c r="J251" s="255" t="str">
        <f>IF(ISBLANK(INDEX('Policy Characteristics'!D:D,MATCH($C251,'Policy Characteristics'!$C:$C,0))),"",INDEX('Policy Characteristics'!D:D,MATCH($C251,'Policy Characteristics'!$C:$C,0)))</f>
        <v>Rebate for Efficient Products</v>
      </c>
      <c r="K251" s="254" t="str">
        <f>IF(ISBLANK(INDEX('Policy Characteristics'!E:E,MATCH($C251,'Policy Characteristics'!$C:$C,0))),"",INDEX('Policy Characteristics'!E:E,MATCH($C251,'Policy Characteristics'!$C:$C,0)))</f>
        <v>bldgs rebate</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4" t="str">
        <f>IF(ISBLANK(INDEX('Policy Characteristics'!K:K,MATCH($C251,'Policy Characteristics'!$C:$C,0))),"",INDEX('Policy Characteristics'!K:K,MATCH($C251,'Policy Characteristics'!$C:$C,0)))</f>
        <v>buildings-sector-main.html#rebate</v>
      </c>
      <c r="R251" s="254" t="str">
        <f>IF(ISBLANK(INDEX('Policy Characteristics'!L:L,MATCH($C251,'Policy Characteristics'!$C:$C,0))),"",INDEX('Policy Characteristics'!L:L,MATCH($C251,'Policy Characteristics'!$C:$C,0)))</f>
        <v>rebate-for-efficient-products.html</v>
      </c>
    </row>
    <row r="252" spans="1:18" s="4" customFormat="1" x14ac:dyDescent="0.25">
      <c r="A252" s="254" t="str">
        <f>IF(ISBLANK(INDEX('Policy Characteristics'!A:A,MATCH($C252,'Policy Characteristics'!$C:$C,0))),"",INDEX('Policy Characteristics'!A:A,MATCH($C252,'Policy Characteristics'!$C:$C,0)))</f>
        <v>Buildings and Appliances</v>
      </c>
      <c r="B252" s="262" t="str">
        <f>IF(ISBLANK(INDEX('Policy Characteristics'!B:B,MATCH($C252,'Policy Characteristics'!$C:$C,0))),"",INDEX('Policy Characteristics'!B:B,MATCH($C252,'Policy Characteristics'!$C:$C,0)))</f>
        <v>Rebate for Efficient Products</v>
      </c>
      <c r="C252" s="254" t="str">
        <f t="shared" si="15"/>
        <v>Boolean Rebate Program for Efficient Components</v>
      </c>
      <c r="D252" s="45" t="s">
        <v>113</v>
      </c>
      <c r="E252" s="45"/>
      <c r="F252" s="45" t="s">
        <v>119</v>
      </c>
      <c r="G252" s="45"/>
      <c r="H252" s="47">
        <v>251</v>
      </c>
      <c r="I252" s="324" t="s">
        <v>40</v>
      </c>
      <c r="J252" s="255" t="str">
        <f>IF(ISBLANK(INDEX('Policy Characteristics'!D:D,MATCH($C252,'Policy Characteristics'!$C:$C,0))),"",INDEX('Policy Characteristics'!D:D,MATCH($C252,'Policy Characteristics'!$C:$C,0)))</f>
        <v>Rebate for Efficient Products</v>
      </c>
      <c r="K252" s="254" t="str">
        <f>IF(ISBLANK(INDEX('Policy Characteristics'!E:E,MATCH($C252,'Policy Characteristics'!$C:$C,0))),"",INDEX('Policy Characteristics'!E:E,MATCH($C252,'Policy Characteristics'!$C:$C,0)))</f>
        <v>bldgs rebate</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4" t="str">
        <f>IF(ISBLANK(INDEX('Policy Characteristics'!K:K,MATCH($C252,'Policy Characteristics'!$C:$C,0))),"",INDEX('Policy Characteristics'!K:K,MATCH($C252,'Policy Characteristics'!$C:$C,0)))</f>
        <v>buildings-sector-main.html#rebate</v>
      </c>
      <c r="R252" s="254" t="str">
        <f>IF(ISBLANK(INDEX('Policy Characteristics'!L:L,MATCH($C252,'Policy Characteristics'!$C:$C,0))),"",INDEX('Policy Characteristics'!L:L,MATCH($C252,'Policy Characteristics'!$C:$C,0)))</f>
        <v>rebate-for-efficient-products.html</v>
      </c>
    </row>
    <row r="253" spans="1:18" s="4" customFormat="1" x14ac:dyDescent="0.25">
      <c r="A253" s="254" t="str">
        <f>IF(ISBLANK(INDEX('Policy Characteristics'!A:A,MATCH($C253,'Policy Characteristics'!$C:$C,0))),"",INDEX('Policy Characteristics'!A:A,MATCH($C253,'Policy Characteristics'!$C:$C,0)))</f>
        <v>Buildings and Appliances</v>
      </c>
      <c r="B253" s="262" t="str">
        <f>IF(ISBLANK(INDEX('Policy Characteristics'!B:B,MATCH($C253,'Policy Characteristics'!$C:$C,0))),"",INDEX('Policy Characteristics'!B:B,MATCH($C253,'Policy Characteristics'!$C:$C,0)))</f>
        <v>Rebate for Efficient Products</v>
      </c>
      <c r="C253" s="254" t="str">
        <f t="shared" si="15"/>
        <v>Boolean Rebate Program for Efficient Components</v>
      </c>
      <c r="D253" s="45" t="s">
        <v>114</v>
      </c>
      <c r="E253" s="45"/>
      <c r="F253" s="45" t="s">
        <v>120</v>
      </c>
      <c r="G253" s="45"/>
      <c r="H253" s="47">
        <v>252</v>
      </c>
      <c r="I253" s="324" t="s">
        <v>41</v>
      </c>
      <c r="J253" s="255" t="str">
        <f>IF(ISBLANK(INDEX('Policy Characteristics'!D:D,MATCH($C253,'Policy Characteristics'!$C:$C,0))),"",INDEX('Policy Characteristics'!D:D,MATCH($C253,'Policy Characteristics'!$C:$C,0)))</f>
        <v>Rebate for Efficient Products</v>
      </c>
      <c r="K253" s="254" t="str">
        <f>IF(ISBLANK(INDEX('Policy Characteristics'!E:E,MATCH($C253,'Policy Characteristics'!$C:$C,0))),"",INDEX('Policy Characteristics'!E:E,MATCH($C253,'Policy Characteristics'!$C:$C,0)))</f>
        <v>bldgs rebate</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4" t="str">
        <f>IF(ISBLANK(INDEX('Policy Characteristics'!K:K,MATCH($C253,'Policy Characteristics'!$C:$C,0))),"",INDEX('Policy Characteristics'!K:K,MATCH($C253,'Policy Characteristics'!$C:$C,0)))</f>
        <v>buildings-sector-main.html#rebate</v>
      </c>
      <c r="R253" s="254" t="str">
        <f>IF(ISBLANK(INDEX('Policy Characteristics'!L:L,MATCH($C253,'Policy Characteristics'!$C:$C,0))),"",INDEX('Policy Characteristics'!L:L,MATCH($C253,'Policy Characteristics'!$C:$C,0)))</f>
        <v>rebate-for-efficient-products.html</v>
      </c>
    </row>
    <row r="254" spans="1:18" s="2" customFormat="1" x14ac:dyDescent="0.25">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317" t="s">
        <v>314</v>
      </c>
      <c r="D254" s="45" t="s">
        <v>432</v>
      </c>
      <c r="E254" s="45"/>
      <c r="F254" s="45" t="s">
        <v>431</v>
      </c>
      <c r="G254" s="6"/>
      <c r="H254" s="47">
        <v>253</v>
      </c>
      <c r="I254" s="325" t="s">
        <v>40</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25">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ref="C255:C266" si="16">C$254</f>
        <v>Boolean Ban New Power Plants</v>
      </c>
      <c r="D255" s="6" t="s">
        <v>3441</v>
      </c>
      <c r="E255" s="45"/>
      <c r="F255" s="6" t="s">
        <v>3381</v>
      </c>
      <c r="G255" s="45"/>
      <c r="H255" s="47">
        <v>254</v>
      </c>
      <c r="I255" s="324" t="s">
        <v>40</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25">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6"/>
        <v>Boolean Ban New Power Plants</v>
      </c>
      <c r="D256" s="6" t="s">
        <v>3442</v>
      </c>
      <c r="E256" s="45"/>
      <c r="F256" s="6" t="s">
        <v>3382</v>
      </c>
      <c r="G256" s="45"/>
      <c r="H256" s="47">
        <v>255</v>
      </c>
      <c r="I256" s="324" t="s">
        <v>40</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25">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6"/>
        <v>Boolean Ban New Power Plants</v>
      </c>
      <c r="D257" s="6" t="s">
        <v>72</v>
      </c>
      <c r="E257" s="45"/>
      <c r="F257" s="6" t="s">
        <v>3452</v>
      </c>
      <c r="G257" s="45"/>
      <c r="H257" s="47">
        <v>256</v>
      </c>
      <c r="I257" s="324" t="s">
        <v>40</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25">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6"/>
        <v>Boolean Ban New Power Plants</v>
      </c>
      <c r="D258" s="6" t="s">
        <v>73</v>
      </c>
      <c r="E258" s="45"/>
      <c r="F258" s="6" t="s">
        <v>85</v>
      </c>
      <c r="G258" s="45"/>
      <c r="H258" s="47">
        <v>257</v>
      </c>
      <c r="I258" s="324" t="s">
        <v>40</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25">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6"/>
        <v>Boolean Ban New Power Plants</v>
      </c>
      <c r="D259" s="6" t="s">
        <v>433</v>
      </c>
      <c r="E259" s="45"/>
      <c r="F259" s="6" t="s">
        <v>436</v>
      </c>
      <c r="G259" s="45"/>
      <c r="H259" s="47">
        <v>258</v>
      </c>
      <c r="I259" s="324" t="s">
        <v>41</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25">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si="16"/>
        <v>Boolean Ban New Power Plants</v>
      </c>
      <c r="D260" s="6" t="s">
        <v>74</v>
      </c>
      <c r="E260" s="45"/>
      <c r="F260" s="6" t="s">
        <v>86</v>
      </c>
      <c r="G260" s="45"/>
      <c r="H260" s="47">
        <v>259</v>
      </c>
      <c r="I260" s="324" t="s">
        <v>41</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25">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6"/>
        <v>Boolean Ban New Power Plants</v>
      </c>
      <c r="D261" s="6" t="s">
        <v>75</v>
      </c>
      <c r="E261" s="45"/>
      <c r="F261" s="6" t="s">
        <v>87</v>
      </c>
      <c r="G261" s="45"/>
      <c r="H261" s="47">
        <v>260</v>
      </c>
      <c r="I261" s="324" t="s">
        <v>41</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25">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6"/>
        <v>Boolean Ban New Power Plants</v>
      </c>
      <c r="D262" s="6" t="s">
        <v>76</v>
      </c>
      <c r="E262" s="45"/>
      <c r="F262" s="6" t="s">
        <v>88</v>
      </c>
      <c r="G262" s="45"/>
      <c r="H262" s="47">
        <v>261</v>
      </c>
      <c r="I262" s="324" t="s">
        <v>41</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25">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ref="C263:C277" si="17">C$254</f>
        <v>Boolean Ban New Power Plants</v>
      </c>
      <c r="D263" s="6" t="s">
        <v>2403</v>
      </c>
      <c r="E263" s="45"/>
      <c r="F263" s="6" t="s">
        <v>421</v>
      </c>
      <c r="G263" s="45"/>
      <c r="H263" s="47">
        <v>262</v>
      </c>
      <c r="I263" s="324" t="s">
        <v>41</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25">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6"/>
        <v>Boolean Ban New Power Plants</v>
      </c>
      <c r="D264" s="6" t="s">
        <v>293</v>
      </c>
      <c r="E264" s="45"/>
      <c r="F264" s="6" t="s">
        <v>295</v>
      </c>
      <c r="G264" s="45"/>
      <c r="H264" s="47">
        <v>263</v>
      </c>
      <c r="I264" s="324" t="s">
        <v>40</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25">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6"/>
        <v>Boolean Ban New Power Plants</v>
      </c>
      <c r="D265" s="6" t="s">
        <v>294</v>
      </c>
      <c r="E265" s="45"/>
      <c r="F265" s="6" t="s">
        <v>296</v>
      </c>
      <c r="G265" s="45"/>
      <c r="H265" s="47">
        <v>264</v>
      </c>
      <c r="I265" s="324" t="s">
        <v>40</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25">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6"/>
        <v>Boolean Ban New Power Plants</v>
      </c>
      <c r="D266" s="6" t="s">
        <v>429</v>
      </c>
      <c r="E266" s="45"/>
      <c r="F266" s="6" t="s">
        <v>428</v>
      </c>
      <c r="G266" s="45"/>
      <c r="H266" s="47">
        <v>265</v>
      </c>
      <c r="I266" s="324" t="s">
        <v>40</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25">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7"/>
        <v>Boolean Ban New Power Plants</v>
      </c>
      <c r="D267" s="6" t="s">
        <v>438</v>
      </c>
      <c r="E267" s="45"/>
      <c r="F267" s="6" t="s">
        <v>439</v>
      </c>
      <c r="G267" s="45"/>
      <c r="H267" s="47">
        <v>266</v>
      </c>
      <c r="I267" s="324" t="s">
        <v>41</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25">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7"/>
        <v>Boolean Ban New Power Plants</v>
      </c>
      <c r="D268" s="6" t="s">
        <v>2718</v>
      </c>
      <c r="E268" s="45"/>
      <c r="F268" s="6" t="s">
        <v>2445</v>
      </c>
      <c r="G268" s="45"/>
      <c r="H268" s="47">
        <v>267</v>
      </c>
      <c r="I268" s="324" t="s">
        <v>41</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25">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7"/>
        <v>Boolean Ban New Power Plants</v>
      </c>
      <c r="D269" s="6" t="s">
        <v>2719</v>
      </c>
      <c r="E269" s="45"/>
      <c r="F269" s="6" t="s">
        <v>2562</v>
      </c>
      <c r="G269" s="45"/>
      <c r="H269" s="47">
        <v>268</v>
      </c>
      <c r="I269" s="324" t="s">
        <v>41</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25">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7"/>
        <v>Boolean Ban New Power Plants</v>
      </c>
      <c r="D270" s="6" t="s">
        <v>2720</v>
      </c>
      <c r="E270" s="45"/>
      <c r="F270" s="6" t="s">
        <v>2447</v>
      </c>
      <c r="G270" s="45"/>
      <c r="H270" s="47">
        <v>269</v>
      </c>
      <c r="I270" s="324" t="s">
        <v>40</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25">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7"/>
        <v>Boolean Ban New Power Plants</v>
      </c>
      <c r="D271" s="6" t="s">
        <v>3440</v>
      </c>
      <c r="E271" s="45"/>
      <c r="F271" s="6" t="s">
        <v>3447</v>
      </c>
      <c r="G271" s="45"/>
      <c r="H271" s="47">
        <v>270</v>
      </c>
      <c r="I271" s="324" t="s">
        <v>40</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25">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7"/>
        <v>Boolean Ban New Power Plants</v>
      </c>
      <c r="D272" s="6" t="s">
        <v>3443</v>
      </c>
      <c r="E272" s="45"/>
      <c r="F272" s="6" t="s">
        <v>3448</v>
      </c>
      <c r="G272" s="45"/>
      <c r="H272" s="47">
        <v>271</v>
      </c>
      <c r="I272" s="324" t="s">
        <v>40</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25">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7"/>
        <v>Boolean Ban New Power Plants</v>
      </c>
      <c r="D273" s="6" t="s">
        <v>3444</v>
      </c>
      <c r="E273" s="45"/>
      <c r="F273" s="6" t="s">
        <v>3449</v>
      </c>
      <c r="G273" s="45"/>
      <c r="H273" s="47">
        <v>272</v>
      </c>
      <c r="I273" s="324" t="s">
        <v>40</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25">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7"/>
        <v>Boolean Ban New Power Plants</v>
      </c>
      <c r="D274" s="6" t="s">
        <v>3445</v>
      </c>
      <c r="E274" s="45"/>
      <c r="F274" s="6" t="s">
        <v>3450</v>
      </c>
      <c r="G274" s="45"/>
      <c r="H274" s="47">
        <v>273</v>
      </c>
      <c r="I274" s="324" t="s">
        <v>40</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25">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Plants</v>
      </c>
      <c r="C275" s="254" t="str">
        <f t="shared" si="17"/>
        <v>Boolean Ban New Power Plants</v>
      </c>
      <c r="D275" s="6" t="s">
        <v>3446</v>
      </c>
      <c r="E275" s="45"/>
      <c r="F275" s="6" t="s">
        <v>3451</v>
      </c>
      <c r="G275" s="45"/>
      <c r="H275" s="47">
        <v>274</v>
      </c>
      <c r="I275" s="324" t="s">
        <v>40</v>
      </c>
      <c r="J275" s="255" t="str">
        <f>IF(ISBLANK(INDEX('Policy Characteristics'!D:D,MATCH($C275,'Policy Characteristics'!$C:$C,0))),"",INDEX('Policy Characteristics'!D:D,MATCH($C275,'Policy Characteristics'!$C:$C,0)))</f>
        <v>Ban New Power Plants</v>
      </c>
      <c r="K275" s="254" t="str">
        <f>IF(ISBLANK(INDEX('Policy Characteristics'!E:E,MATCH($C275,'Policy Characteristics'!$C:$C,0))),"",INDEX('Policy Characteristics'!E:E,MATCH($C275,'Policy Characteristics'!$C:$C,0)))</f>
        <v>elec ban new power plants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type(s) from being built or deployed.</v>
      </c>
      <c r="Q275" s="254" t="str">
        <f>IF(ISBLANK(INDEX('Policy Characteristics'!K:K,MATCH($C275,'Policy Characteristics'!$C:$C,0))),"",INDEX('Policy Characteristics'!K:K,MATCH($C275,'Policy Characteristics'!$C:$C,0)))</f>
        <v>electricity-sector-main.html#ban</v>
      </c>
      <c r="R275" s="254" t="str">
        <f>IF(ISBLANK(INDEX('Policy Characteristics'!L:L,MATCH($C275,'Policy Characteristics'!$C:$C,0))),"",INDEX('Policy Characteristics'!L:L,MATCH($C275,'Policy Characteristics'!$C:$C,0)))</f>
        <v>ban-new-capacity.html</v>
      </c>
    </row>
    <row r="276" spans="1:18" s="4" customFormat="1" x14ac:dyDescent="0.25">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Plants</v>
      </c>
      <c r="C276" s="254" t="str">
        <f t="shared" si="17"/>
        <v>Boolean Ban New Power Plants</v>
      </c>
      <c r="D276" s="6" t="s">
        <v>3514</v>
      </c>
      <c r="E276" s="45"/>
      <c r="F276" s="6" t="s">
        <v>3512</v>
      </c>
      <c r="G276" s="45"/>
      <c r="H276" s="47">
        <v>275</v>
      </c>
      <c r="I276" s="324" t="s">
        <v>40</v>
      </c>
      <c r="J276" s="255" t="str">
        <f>IF(ISBLANK(INDEX('Policy Characteristics'!D:D,MATCH($C276,'Policy Characteristics'!$C:$C,0))),"",INDEX('Policy Characteristics'!D:D,MATCH($C276,'Policy Characteristics'!$C:$C,0)))</f>
        <v>Ban New Power Plants</v>
      </c>
      <c r="K276" s="254" t="str">
        <f>IF(ISBLANK(INDEX('Policy Characteristics'!E:E,MATCH($C276,'Policy Characteristics'!$C:$C,0))),"",INDEX('Policy Characteristics'!E:E,MATCH($C276,'Policy Characteristics'!$C:$C,0)))</f>
        <v>elec ban new power plants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type(s) from being built or deployed.</v>
      </c>
      <c r="Q276" s="254" t="str">
        <f>IF(ISBLANK(INDEX('Policy Characteristics'!K:K,MATCH($C276,'Policy Characteristics'!$C:$C,0))),"",INDEX('Policy Characteristics'!K:K,MATCH($C276,'Policy Characteristics'!$C:$C,0)))</f>
        <v>electricity-sector-main.html#ban</v>
      </c>
      <c r="R276" s="254" t="str">
        <f>IF(ISBLANK(INDEX('Policy Characteristics'!L:L,MATCH($C276,'Policy Characteristics'!$C:$C,0))),"",INDEX('Policy Characteristics'!L:L,MATCH($C276,'Policy Characteristics'!$C:$C,0)))</f>
        <v>ban-new-capacity.html</v>
      </c>
    </row>
    <row r="277" spans="1:18" s="4" customFormat="1" x14ac:dyDescent="0.25">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Plants</v>
      </c>
      <c r="C277" s="254" t="str">
        <f t="shared" si="17"/>
        <v>Boolean Ban New Power Plants</v>
      </c>
      <c r="D277" s="6" t="s">
        <v>3515</v>
      </c>
      <c r="E277" s="45"/>
      <c r="F277" s="6" t="s">
        <v>3513</v>
      </c>
      <c r="G277" s="45"/>
      <c r="H277" s="47">
        <v>276</v>
      </c>
      <c r="I277" s="324" t="s">
        <v>40</v>
      </c>
      <c r="J277" s="255" t="str">
        <f>IF(ISBLANK(INDEX('Policy Characteristics'!D:D,MATCH($C277,'Policy Characteristics'!$C:$C,0))),"",INDEX('Policy Characteristics'!D:D,MATCH($C277,'Policy Characteristics'!$C:$C,0)))</f>
        <v>Ban New Power Plants</v>
      </c>
      <c r="K277" s="254" t="str">
        <f>IF(ISBLANK(INDEX('Policy Characteristics'!E:E,MATCH($C277,'Policy Characteristics'!$C:$C,0))),"",INDEX('Policy Characteristics'!E:E,MATCH($C277,'Policy Characteristics'!$C:$C,0)))</f>
        <v>elec ban new power plants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type(s) from being built or deployed.</v>
      </c>
      <c r="Q277" s="254" t="str">
        <f>IF(ISBLANK(INDEX('Policy Characteristics'!K:K,MATCH($C277,'Policy Characteristics'!$C:$C,0))),"",INDEX('Policy Characteristics'!K:K,MATCH($C277,'Policy Characteristics'!$C:$C,0)))</f>
        <v>electricity-sector-main.html#ban</v>
      </c>
      <c r="R277" s="254" t="str">
        <f>IF(ISBLANK(INDEX('Policy Characteristics'!L:L,MATCH($C277,'Policy Characteristics'!$C:$C,0))),"",INDEX('Policy Characteristics'!L:L,MATCH($C277,'Policy Characteristics'!$C:$C,0)))</f>
        <v>ban-new-capacity.html</v>
      </c>
    </row>
    <row r="278" spans="1:18" s="4" customFormat="1" x14ac:dyDescent="0.25">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317" t="s">
        <v>3682</v>
      </c>
      <c r="D278" s="45" t="s">
        <v>432</v>
      </c>
      <c r="E278" s="45"/>
      <c r="F278" s="45" t="s">
        <v>431</v>
      </c>
      <c r="G278" s="45"/>
      <c r="H278" s="47">
        <v>277</v>
      </c>
      <c r="I278" s="324" t="s">
        <v>41</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25">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C$278</f>
        <v>Boolean Ban New Power Plant Retrofits</v>
      </c>
      <c r="D279" s="6" t="s">
        <v>3441</v>
      </c>
      <c r="E279" s="45"/>
      <c r="F279" s="6" t="s">
        <v>3381</v>
      </c>
      <c r="G279" s="45"/>
      <c r="H279" s="47">
        <v>278</v>
      </c>
      <c r="I279" s="324" t="s">
        <v>41</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25">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ref="C280:C301" si="18">C$278</f>
        <v>Boolean Ban New Power Plant Retrofits</v>
      </c>
      <c r="D280" s="6" t="s">
        <v>3442</v>
      </c>
      <c r="E280" s="45"/>
      <c r="F280" s="6" t="s">
        <v>3382</v>
      </c>
      <c r="G280" s="45"/>
      <c r="H280" s="47">
        <v>279</v>
      </c>
      <c r="I280" s="324" t="s">
        <v>41</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25">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8"/>
        <v>Boolean Ban New Power Plant Retrofits</v>
      </c>
      <c r="D281" s="6" t="s">
        <v>72</v>
      </c>
      <c r="E281" s="45"/>
      <c r="F281" s="6" t="s">
        <v>3452</v>
      </c>
      <c r="G281" s="45"/>
      <c r="H281" s="47">
        <v>280</v>
      </c>
      <c r="I281" s="324" t="s">
        <v>41</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25">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8"/>
        <v>Boolean Ban New Power Plant Retrofits</v>
      </c>
      <c r="D282" s="6" t="s">
        <v>73</v>
      </c>
      <c r="E282" s="45"/>
      <c r="F282" s="6" t="s">
        <v>85</v>
      </c>
      <c r="G282" s="45"/>
      <c r="H282" s="47">
        <v>281</v>
      </c>
      <c r="I282" s="324" t="s">
        <v>41</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25">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8"/>
        <v>Boolean Ban New Power Plant Retrofits</v>
      </c>
      <c r="D283" s="6" t="s">
        <v>433</v>
      </c>
      <c r="E283" s="45"/>
      <c r="F283" s="6" t="s">
        <v>436</v>
      </c>
      <c r="G283" s="45"/>
      <c r="H283" s="47">
        <v>282</v>
      </c>
      <c r="I283" s="324" t="s">
        <v>41</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25">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8"/>
        <v>Boolean Ban New Power Plant Retrofits</v>
      </c>
      <c r="D284" s="6" t="s">
        <v>74</v>
      </c>
      <c r="E284" s="45"/>
      <c r="F284" s="6" t="s">
        <v>86</v>
      </c>
      <c r="G284" s="45"/>
      <c r="H284" s="47">
        <v>283</v>
      </c>
      <c r="I284" s="324" t="s">
        <v>41</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25">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8"/>
        <v>Boolean Ban New Power Plant Retrofits</v>
      </c>
      <c r="D285" s="6" t="s">
        <v>75</v>
      </c>
      <c r="E285" s="45"/>
      <c r="F285" s="6" t="s">
        <v>87</v>
      </c>
      <c r="G285" s="45"/>
      <c r="H285" s="47">
        <v>284</v>
      </c>
      <c r="I285" s="324" t="s">
        <v>41</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25">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8"/>
        <v>Boolean Ban New Power Plant Retrofits</v>
      </c>
      <c r="D286" s="6" t="s">
        <v>76</v>
      </c>
      <c r="E286" s="45"/>
      <c r="F286" s="6" t="s">
        <v>88</v>
      </c>
      <c r="G286" s="45"/>
      <c r="H286" s="47">
        <v>285</v>
      </c>
      <c r="I286" s="324" t="s">
        <v>41</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25">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8"/>
        <v>Boolean Ban New Power Plant Retrofits</v>
      </c>
      <c r="D287" s="6" t="s">
        <v>2403</v>
      </c>
      <c r="E287" s="45"/>
      <c r="F287" s="6" t="s">
        <v>421</v>
      </c>
      <c r="G287" s="45"/>
      <c r="H287" s="47">
        <v>286</v>
      </c>
      <c r="I287" s="324" t="s">
        <v>41</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25">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8"/>
        <v>Boolean Ban New Power Plant Retrofits</v>
      </c>
      <c r="D288" s="6" t="s">
        <v>293</v>
      </c>
      <c r="E288" s="45"/>
      <c r="F288" s="6" t="s">
        <v>295</v>
      </c>
      <c r="G288" s="45"/>
      <c r="H288" s="47">
        <v>287</v>
      </c>
      <c r="I288" s="324" t="s">
        <v>41</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25">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8"/>
        <v>Boolean Ban New Power Plant Retrofits</v>
      </c>
      <c r="D289" s="6" t="s">
        <v>294</v>
      </c>
      <c r="E289" s="45"/>
      <c r="F289" s="6" t="s">
        <v>296</v>
      </c>
      <c r="G289" s="45"/>
      <c r="H289" s="47">
        <v>288</v>
      </c>
      <c r="I289" s="324" t="s">
        <v>41</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25">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8"/>
        <v>Boolean Ban New Power Plant Retrofits</v>
      </c>
      <c r="D290" s="6" t="s">
        <v>429</v>
      </c>
      <c r="E290" s="45"/>
      <c r="F290" s="6" t="s">
        <v>428</v>
      </c>
      <c r="G290" s="45"/>
      <c r="H290" s="47">
        <v>289</v>
      </c>
      <c r="I290" s="324" t="s">
        <v>41</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25">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8"/>
        <v>Boolean Ban New Power Plant Retrofits</v>
      </c>
      <c r="D291" s="6" t="s">
        <v>438</v>
      </c>
      <c r="E291" s="45"/>
      <c r="F291" s="6" t="s">
        <v>439</v>
      </c>
      <c r="G291" s="45"/>
      <c r="H291" s="47">
        <v>290</v>
      </c>
      <c r="I291" s="324" t="s">
        <v>41</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25">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8"/>
        <v>Boolean Ban New Power Plant Retrofits</v>
      </c>
      <c r="D292" s="6" t="s">
        <v>2718</v>
      </c>
      <c r="E292" s="45"/>
      <c r="F292" s="6" t="s">
        <v>2445</v>
      </c>
      <c r="G292" s="45"/>
      <c r="H292" s="47">
        <v>291</v>
      </c>
      <c r="I292" s="324" t="s">
        <v>41</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25">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8"/>
        <v>Boolean Ban New Power Plant Retrofits</v>
      </c>
      <c r="D293" s="6" t="s">
        <v>2719</v>
      </c>
      <c r="E293" s="45"/>
      <c r="F293" s="6" t="s">
        <v>2562</v>
      </c>
      <c r="G293" s="45"/>
      <c r="H293" s="47">
        <v>292</v>
      </c>
      <c r="I293" s="324" t="s">
        <v>41</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25">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8"/>
        <v>Boolean Ban New Power Plant Retrofits</v>
      </c>
      <c r="D294" s="6" t="s">
        <v>2720</v>
      </c>
      <c r="E294" s="45"/>
      <c r="F294" s="6" t="s">
        <v>2447</v>
      </c>
      <c r="G294" s="45"/>
      <c r="H294" s="47">
        <v>293</v>
      </c>
      <c r="I294" s="324" t="s">
        <v>41</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25">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8"/>
        <v>Boolean Ban New Power Plant Retrofits</v>
      </c>
      <c r="D295" s="6" t="s">
        <v>3440</v>
      </c>
      <c r="E295" s="45"/>
      <c r="F295" s="6" t="s">
        <v>3447</v>
      </c>
      <c r="G295" s="45"/>
      <c r="H295" s="47">
        <v>294</v>
      </c>
      <c r="I295" s="324" t="s">
        <v>40</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25">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8"/>
        <v>Boolean Ban New Power Plant Retrofits</v>
      </c>
      <c r="D296" s="6" t="s">
        <v>3443</v>
      </c>
      <c r="E296" s="45"/>
      <c r="F296" s="6" t="s">
        <v>3448</v>
      </c>
      <c r="G296" s="45"/>
      <c r="H296" s="47">
        <v>295</v>
      </c>
      <c r="I296" s="324" t="s">
        <v>40</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25">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8"/>
        <v>Boolean Ban New Power Plant Retrofits</v>
      </c>
      <c r="D297" s="6" t="s">
        <v>3444</v>
      </c>
      <c r="E297" s="45"/>
      <c r="F297" s="6" t="s">
        <v>3449</v>
      </c>
      <c r="G297" s="45"/>
      <c r="H297" s="47">
        <v>296</v>
      </c>
      <c r="I297" s="324" t="s">
        <v>40</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25">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8"/>
        <v>Boolean Ban New Power Plant Retrofits</v>
      </c>
      <c r="D298" s="6" t="s">
        <v>3445</v>
      </c>
      <c r="E298" s="45"/>
      <c r="F298" s="6" t="s">
        <v>3450</v>
      </c>
      <c r="G298" s="45"/>
      <c r="H298" s="47">
        <v>297</v>
      </c>
      <c r="I298" s="324" t="s">
        <v>40</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25">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Ban New Power Plant Retrofits</v>
      </c>
      <c r="C299" s="254" t="str">
        <f t="shared" si="18"/>
        <v>Boolean Ban New Power Plant Retrofits</v>
      </c>
      <c r="D299" s="6" t="s">
        <v>3446</v>
      </c>
      <c r="E299" s="45"/>
      <c r="F299" s="6" t="s">
        <v>3451</v>
      </c>
      <c r="G299" s="45"/>
      <c r="H299" s="47">
        <v>298</v>
      </c>
      <c r="I299" s="324" t="s">
        <v>41</v>
      </c>
      <c r="J299" s="255" t="str">
        <f>IF(ISBLANK(INDEX('Policy Characteristics'!D:D,MATCH($C299,'Policy Characteristics'!$C:$C,0))),"",INDEX('Policy Characteristics'!D:D,MATCH($C299,'Policy Characteristics'!$C:$C,0)))</f>
        <v>Ban New Power Plant Retrofits</v>
      </c>
      <c r="K299" s="254" t="str">
        <f>IF(ISBLANK(INDEX('Policy Characteristics'!E:E,MATCH($C299,'Policy Characteristics'!$C:$C,0))),"",INDEX('Policy Characteristics'!E:E,MATCH($C299,'Policy Characteristics'!$C:$C,0)))</f>
        <v>elec ban new power plant retrofits</v>
      </c>
      <c r="L299" s="254">
        <f>IF(ISBLANK(INDEX('Policy Characteristics'!F:F,MATCH($C299,'Policy Characteristics'!$C:$C,0))),"",INDEX('Policy Characteristics'!F:F,MATCH($C299,'Policy Characteristics'!$C:$C,0)))</f>
        <v>0</v>
      </c>
      <c r="M299" s="254">
        <f>IF(ISBLANK(INDEX('Policy Characteristics'!G:G,MATCH($C299,'Policy Characteristics'!$C:$C,0))),"",INDEX('Policy Characteristics'!G:G,MATCH($C299,'Policy Characteristics'!$C:$C,0)))</f>
        <v>1</v>
      </c>
      <c r="N299" s="254">
        <f>IF(ISBLANK(INDEX('Policy Characteristics'!H:H,MATCH($C299,'Policy Characteristics'!$C:$C,0))),"",INDEX('Policy Characteristics'!H:H,MATCH($C299,'Policy Characteristics'!$C:$C,0)))</f>
        <v>1</v>
      </c>
      <c r="O299" s="254" t="str">
        <f>IF(ISBLANK(INDEX('Policy Characteristics'!I:I,MATCH($C299,'Policy Characteristics'!$C:$C,0))),"",INDEX('Policy Characteristics'!I:I,MATCH($C299,'Policy Characteristics'!$C:$C,0)))</f>
        <v>on/off</v>
      </c>
      <c r="P299" s="254"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4" t="str">
        <f>IF(ISBLANK(INDEX('Policy Characteristics'!K:K,MATCH($C299,'Policy Characteristics'!$C:$C,0))),"",INDEX('Policy Characteristics'!K:K,MATCH($C299,'Policy Characteristics'!$C:$C,0)))</f>
        <v/>
      </c>
      <c r="R299" s="254" t="str">
        <f>IF(ISBLANK(INDEX('Policy Characteristics'!L:L,MATCH($C299,'Policy Characteristics'!$C:$C,0))),"",INDEX('Policy Characteristics'!L:L,MATCH($C299,'Policy Characteristics'!$C:$C,0)))</f>
        <v/>
      </c>
    </row>
    <row r="300" spans="1:18" s="4" customFormat="1" x14ac:dyDescent="0.25">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Ban New Power Plant Retrofits</v>
      </c>
      <c r="C300" s="254" t="str">
        <f t="shared" si="18"/>
        <v>Boolean Ban New Power Plant Retrofits</v>
      </c>
      <c r="D300" s="6" t="s">
        <v>3514</v>
      </c>
      <c r="E300" s="45"/>
      <c r="F300" s="6" t="s">
        <v>3512</v>
      </c>
      <c r="G300" s="45"/>
      <c r="H300" s="47">
        <v>299</v>
      </c>
      <c r="I300" s="324" t="s">
        <v>41</v>
      </c>
      <c r="J300" s="255" t="str">
        <f>IF(ISBLANK(INDEX('Policy Characteristics'!D:D,MATCH($C300,'Policy Characteristics'!$C:$C,0))),"",INDEX('Policy Characteristics'!D:D,MATCH($C300,'Policy Characteristics'!$C:$C,0)))</f>
        <v>Ban New Power Plant Retrofits</v>
      </c>
      <c r="K300" s="254" t="str">
        <f>IF(ISBLANK(INDEX('Policy Characteristics'!E:E,MATCH($C300,'Policy Characteristics'!$C:$C,0))),"",INDEX('Policy Characteristics'!E:E,MATCH($C300,'Policy Characteristics'!$C:$C,0)))</f>
        <v>elec ban new power plant retrofits</v>
      </c>
      <c r="L300" s="254">
        <f>IF(ISBLANK(INDEX('Policy Characteristics'!F:F,MATCH($C300,'Policy Characteristics'!$C:$C,0))),"",INDEX('Policy Characteristics'!F:F,MATCH($C300,'Policy Characteristics'!$C:$C,0)))</f>
        <v>0</v>
      </c>
      <c r="M300" s="254">
        <f>IF(ISBLANK(INDEX('Policy Characteristics'!G:G,MATCH($C300,'Policy Characteristics'!$C:$C,0))),"",INDEX('Policy Characteristics'!G:G,MATCH($C300,'Policy Characteristics'!$C:$C,0)))</f>
        <v>1</v>
      </c>
      <c r="N300" s="254">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25">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Ban New Power Plant Retrofits</v>
      </c>
      <c r="C301" s="254" t="str">
        <f t="shared" si="18"/>
        <v>Boolean Ban New Power Plant Retrofits</v>
      </c>
      <c r="D301" s="6" t="s">
        <v>3515</v>
      </c>
      <c r="E301" s="45"/>
      <c r="F301" s="6" t="s">
        <v>3513</v>
      </c>
      <c r="G301" s="45"/>
      <c r="H301" s="47">
        <v>300</v>
      </c>
      <c r="I301" s="324" t="s">
        <v>41</v>
      </c>
      <c r="J301" s="255" t="str">
        <f>IF(ISBLANK(INDEX('Policy Characteristics'!D:D,MATCH($C301,'Policy Characteristics'!$C:$C,0))),"",INDEX('Policy Characteristics'!D:D,MATCH($C301,'Policy Characteristics'!$C:$C,0)))</f>
        <v>Ban New Power Plant Retrofits</v>
      </c>
      <c r="K301" s="254" t="str">
        <f>IF(ISBLANK(INDEX('Policy Characteristics'!E:E,MATCH($C301,'Policy Characteristics'!$C:$C,0))),"",INDEX('Policy Characteristics'!E:E,MATCH($C301,'Policy Characteristics'!$C:$C,0)))</f>
        <v>elec ban new power plant retrofits</v>
      </c>
      <c r="L301" s="254">
        <f>IF(ISBLANK(INDEX('Policy Characteristics'!F:F,MATCH($C301,'Policy Characteristics'!$C:$C,0))),"",INDEX('Policy Characteristics'!F:F,MATCH($C301,'Policy Characteristics'!$C:$C,0)))</f>
        <v>0</v>
      </c>
      <c r="M301" s="254">
        <f>IF(ISBLANK(INDEX('Policy Characteristics'!G:G,MATCH($C301,'Policy Characteristics'!$C:$C,0))),"",INDEX('Policy Characteristics'!G:G,MATCH($C301,'Policy Characteristics'!$C:$C,0)))</f>
        <v>1</v>
      </c>
      <c r="N301" s="254">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4" customFormat="1" x14ac:dyDescent="0.25">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Clean Electricity Standard</v>
      </c>
      <c r="C302" t="s">
        <v>2710</v>
      </c>
      <c r="D302" s="45"/>
      <c r="E302" s="45"/>
      <c r="F302" s="45"/>
      <c r="G302" s="45"/>
      <c r="H302" s="47">
        <v>301</v>
      </c>
      <c r="I302" s="324" t="s">
        <v>40</v>
      </c>
      <c r="J302" s="255" t="str">
        <f>IF(ISBLANK(INDEX('Policy Characteristics'!D:D,MATCH($C302,'Policy Characteristics'!$C:$C,0))),"",INDEX('Policy Characteristics'!D:D,MATCH($C302,'Policy Characteristics'!$C:$C,0)))</f>
        <v>Clean Electricity Standard</v>
      </c>
      <c r="K302" s="254" t="str">
        <f>IF(ISBLANK(INDEX('Policy Characteristics'!E:E,MATCH($C302,'Policy Characteristics'!$C:$C,0))),"",INDEX('Policy Characteristics'!E:E,MATCH($C302,'Policy Characteristics'!$C:$C,0)))</f>
        <v>elec renewable portfolio standards</v>
      </c>
      <c r="L302" s="261">
        <f>IF(ISBLANK(INDEX('Policy Characteristics'!F:F,MATCH($C302,'Policy Characteristics'!$C:$C,0))),"",INDEX('Policy Characteristics'!F:F,MATCH($C302,'Policy Characteristics'!$C:$C,0)))</f>
        <v>0</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0.01</v>
      </c>
      <c r="O302" s="254" t="str">
        <f>IF(ISBLANK(INDEX('Policy Characteristics'!I:I,MATCH($C302,'Policy Characteristics'!$C:$C,0))),"",INDEX('Policy Characteristics'!I:I,MATCH($C302,'Policy Characteristics'!$C:$C,0)))</f>
        <v>% of electricity generation</v>
      </c>
      <c r="P302" s="254" t="str">
        <f>IF(ISBLANK(INDEX('Policy Characteristics'!J:J,MATCH($C302,'Policy Characteristics'!$C:$C,0))),"",INDEX('Policy Characteristics'!J:J,MATCH($C302,'Policy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2" s="254" t="str">
        <f>IF(ISBLANK(INDEX('Policy Characteristics'!K:K,MATCH($C302,'Policy Characteristics'!$C:$C,0))),"",INDEX('Policy Characteristics'!K:K,MATCH($C302,'Policy Characteristics'!$C:$C,0)))</f>
        <v>electricity-sector-main.html#ces</v>
      </c>
      <c r="R302" s="254" t="str">
        <f>IF(ISBLANK(INDEX('Policy Characteristics'!L:L,MATCH($C302,'Policy Characteristics'!$C:$C,0))),"",INDEX('Policy Characteristics'!L:L,MATCH($C302,'Policy Characteristics'!$C:$C,0)))</f>
        <v>clean-energy-standard.html</v>
      </c>
    </row>
    <row r="303" spans="1:18" s="4" customFormat="1" ht="30" x14ac:dyDescent="0.25">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Clean Electricity Standard Foresight</v>
      </c>
      <c r="C303" s="1" t="s">
        <v>3490</v>
      </c>
      <c r="D303" s="45"/>
      <c r="E303" s="45"/>
      <c r="F303" s="45"/>
      <c r="G303" s="45"/>
      <c r="H303" s="47">
        <v>302</v>
      </c>
      <c r="I303" s="324" t="s">
        <v>41</v>
      </c>
      <c r="J303" s="255" t="str">
        <f>IF(ISBLANK(INDEX('Policy Characteristics'!D:D,MATCH($C303,'Policy Characteristics'!$C:$C,0))),"",INDEX('Policy Characteristics'!D:D,MATCH($C303,'Policy Characteristics'!$C:$C,0)))</f>
        <v/>
      </c>
      <c r="K303" s="254" t="str">
        <f>IF(ISBLANK(INDEX('Policy Characteristics'!E:E,MATCH($C303,'Policy Characteristics'!$C:$C,0))),"",INDEX('Policy Characteristics'!E:E,MATCH($C303,'Policy Characteristics'!$C:$C,0)))</f>
        <v/>
      </c>
      <c r="L303" s="359">
        <f>IF(ISBLANK(INDEX('Policy Characteristics'!F:F,MATCH($C303,'Policy Characteristics'!$C:$C,0))),"",INDEX('Policy Characteristics'!F:F,MATCH($C303,'Policy Characteristics'!$C:$C,0)))</f>
        <v>0</v>
      </c>
      <c r="M303" s="359">
        <f>IF(ISBLANK(INDEX('Policy Characteristics'!G:G,MATCH($C303,'Policy Characteristics'!$C:$C,0))),"",INDEX('Policy Characteristics'!G:G,MATCH($C303,'Policy Characteristics'!$C:$C,0)))</f>
        <v>1</v>
      </c>
      <c r="N303" s="359">
        <f>IF(ISBLANK(INDEX('Policy Characteristics'!H:H,MATCH($C303,'Policy Characteristics'!$C:$C,0))),"",INDEX('Policy Characteristics'!H:H,MATCH($C303,'Policy Characteristics'!$C:$C,0)))</f>
        <v>1</v>
      </c>
      <c r="O303" s="254" t="str">
        <f>IF(ISBLANK(INDEX('Policy Characteristics'!I:I,MATCH($C303,'Policy Characteristics'!$C:$C,0))),"",INDEX('Policy Characteristics'!I:I,MATCH($C303,'Policy Characteristics'!$C:$C,0)))</f>
        <v>on/off</v>
      </c>
      <c r="P303" s="254"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254" t="str">
        <f>IF(ISBLANK(INDEX('Policy Characteristics'!K:K,MATCH($C303,'Policy Characteristics'!$C:$C,0))),"",INDEX('Policy Characteristics'!K:K,MATCH($C303,'Policy Characteristics'!$C:$C,0)))</f>
        <v/>
      </c>
      <c r="R303" s="254" t="str">
        <f>IF(ISBLANK(INDEX('Policy Characteristics'!L:L,MATCH($C303,'Policy Characteristics'!$C:$C,0))),"",INDEX('Policy Characteristics'!L:L,MATCH($C303,'Policy Characteristics'!$C:$C,0)))</f>
        <v/>
      </c>
    </row>
    <row r="304" spans="1:18" s="4" customFormat="1" x14ac:dyDescent="0.25">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 xml:space="preserve">Lift the Clean Electricity Standard Alternative Compliance Payment </v>
      </c>
      <c r="C304" s="1" t="s">
        <v>3669</v>
      </c>
      <c r="D304" s="45"/>
      <c r="E304" s="45"/>
      <c r="F304" s="45"/>
      <c r="G304" s="45"/>
      <c r="H304" s="47">
        <v>303</v>
      </c>
      <c r="I304" s="324" t="s">
        <v>40</v>
      </c>
      <c r="J304" s="255" t="str">
        <f>IF(ISBLANK(INDEX('Policy Characteristics'!D:D,MATCH($C304,'Policy Characteristics'!$C:$C,0))),"",INDEX('Policy Characteristics'!D:D,MATCH($C304,'Policy Characteristics'!$C:$C,0)))</f>
        <v>Clean Electricity Standard</v>
      </c>
      <c r="K304" s="254" t="str">
        <f>IF(ISBLANK(INDEX('Policy Characteristics'!E:E,MATCH($C304,'Policy Characteristics'!$C:$C,0))),"",INDEX('Policy Characteristics'!E:E,MATCH($C304,'Policy Characteristics'!$C:$C,0)))</f>
        <v>elec non BAU RACP</v>
      </c>
      <c r="L304" s="359">
        <f>IF(ISBLANK(INDEX('Policy Characteristics'!F:F,MATCH($C304,'Policy Characteristics'!$C:$C,0))),"",INDEX('Policy Characteristics'!F:F,MATCH($C304,'Policy Characteristics'!$C:$C,0)))</f>
        <v>0</v>
      </c>
      <c r="M304" s="359">
        <f>IF(ISBLANK(INDEX('Policy Characteristics'!G:G,MATCH($C304,'Policy Characteristics'!$C:$C,0))),"",INDEX('Policy Characteristics'!G:G,MATCH($C304,'Policy Characteristics'!$C:$C,0)))</f>
        <v>1</v>
      </c>
      <c r="N304" s="359">
        <f>IF(ISBLANK(INDEX('Policy Characteristics'!H:H,MATCH($C304,'Policy Characteristics'!$C:$C,0))),"",INDEX('Policy Characteristics'!H:H,MATCH($C304,'Policy Characteristics'!$C:$C,0)))</f>
        <v>1</v>
      </c>
      <c r="O304" s="254" t="str">
        <f>IF(ISBLANK(INDEX('Policy Characteristics'!I:I,MATCH($C304,'Policy Characteristics'!$C:$C,0))),"",INDEX('Policy Characteristics'!I:I,MATCH($C304,'Policy Characteristics'!$C:$C,0)))</f>
        <v>on/off</v>
      </c>
      <c r="P304" s="254" t="str">
        <f>IF(ISBLANK(INDEX('Policy Characteristics'!J:J,MATCH($C304,'Policy Characteristics'!$C:$C,0))),"",INDEX('Policy Characteristics'!J:J,MATCH($C304,'Policy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4" s="254" t="str">
        <f>IF(ISBLANK(INDEX('Policy Characteristics'!K:K,MATCH($C304,'Policy Characteristics'!$C:$C,0))),"",INDEX('Policy Characteristics'!K:K,MATCH($C304,'Policy Characteristics'!$C:$C,0)))</f>
        <v/>
      </c>
      <c r="R304" s="254" t="str">
        <f>IF(ISBLANK(INDEX('Policy Characteristics'!L:L,MATCH($C304,'Policy Characteristics'!$C:$C,0))),"",INDEX('Policy Characteristics'!L:L,MATCH($C304,'Policy Characteristics'!$C:$C,0)))</f>
        <v/>
      </c>
    </row>
    <row r="305" spans="1:18" s="2" customFormat="1" x14ac:dyDescent="0.25">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Exports</v>
      </c>
      <c r="C305" s="317" t="s">
        <v>258</v>
      </c>
      <c r="D305" s="6"/>
      <c r="E305" s="6"/>
      <c r="F305" s="6"/>
      <c r="G305" s="6"/>
      <c r="H305" s="47">
        <v>304</v>
      </c>
      <c r="I305" s="324" t="s">
        <v>40</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exports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exports</v>
      </c>
      <c r="P305" s="254"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5" s="254" t="str">
        <f>IF(ISBLANK(INDEX('Policy Characteristics'!K:K,MATCH($C305,'Policy Characteristics'!$C:$C,0))),"",INDEX('Policy Characteristics'!K:K,MATCH($C305,'Policy Characteristics'!$C:$C,0)))</f>
        <v>electricity-sector-main.html#elec-exports</v>
      </c>
      <c r="R305" s="254" t="str">
        <f>IF(ISBLANK(INDEX('Policy Characteristics'!L:L,MATCH($C305,'Policy Characteristics'!$C:$C,0))),"",INDEX('Policy Characteristics'!L:L,MATCH($C305,'Policy Characteristics'!$C:$C,0)))</f>
        <v>electricity-imports-exports.html</v>
      </c>
    </row>
    <row r="306" spans="1:18" s="2" customFormat="1" x14ac:dyDescent="0.25">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317" t="s">
        <v>257</v>
      </c>
      <c r="D306" s="45" t="s">
        <v>432</v>
      </c>
      <c r="E306" s="45"/>
      <c r="F306" s="45" t="s">
        <v>431</v>
      </c>
      <c r="G306" s="6"/>
      <c r="H306" s="47">
        <v>305</v>
      </c>
      <c r="I306" s="324" t="s">
        <v>40</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25">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ref="C307:C329" si="19">C$306</f>
        <v>Percent Change in Electricity Imports</v>
      </c>
      <c r="D307" s="6" t="s">
        <v>3441</v>
      </c>
      <c r="E307" s="45"/>
      <c r="F307" s="6" t="s">
        <v>3381</v>
      </c>
      <c r="G307" s="6"/>
      <c r="H307" s="47">
        <v>306</v>
      </c>
      <c r="I307" s="324" t="s">
        <v>40</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25">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19"/>
        <v>Percent Change in Electricity Imports</v>
      </c>
      <c r="D308" s="6" t="s">
        <v>3442</v>
      </c>
      <c r="E308" s="45"/>
      <c r="F308" s="6" t="s">
        <v>3382</v>
      </c>
      <c r="G308" s="6"/>
      <c r="H308" s="47">
        <v>307</v>
      </c>
      <c r="I308" s="324" t="s">
        <v>40</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25">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19"/>
        <v>Percent Change in Electricity Imports</v>
      </c>
      <c r="D309" s="6" t="s">
        <v>72</v>
      </c>
      <c r="E309" s="45"/>
      <c r="F309" s="6" t="s">
        <v>3452</v>
      </c>
      <c r="G309" s="6"/>
      <c r="H309" s="47">
        <v>308</v>
      </c>
      <c r="I309" s="324" t="s">
        <v>40</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25">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19"/>
        <v>Percent Change in Electricity Imports</v>
      </c>
      <c r="D310" s="6" t="s">
        <v>73</v>
      </c>
      <c r="E310" s="45"/>
      <c r="F310" s="6" t="s">
        <v>85</v>
      </c>
      <c r="G310" s="6"/>
      <c r="H310" s="47">
        <v>309</v>
      </c>
      <c r="I310" s="324" t="s">
        <v>40</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25">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19"/>
        <v>Percent Change in Electricity Imports</v>
      </c>
      <c r="D311" s="6" t="s">
        <v>433</v>
      </c>
      <c r="E311" s="45"/>
      <c r="F311" s="6" t="s">
        <v>436</v>
      </c>
      <c r="G311" s="6"/>
      <c r="H311" s="47">
        <v>310</v>
      </c>
      <c r="I311" s="324" t="s">
        <v>40</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25">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19"/>
        <v>Percent Change in Electricity Imports</v>
      </c>
      <c r="D312" s="6" t="s">
        <v>74</v>
      </c>
      <c r="E312" s="45"/>
      <c r="F312" s="6" t="s">
        <v>86</v>
      </c>
      <c r="G312" s="6"/>
      <c r="H312" s="47">
        <v>311</v>
      </c>
      <c r="I312" s="324" t="s">
        <v>40</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25">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19"/>
        <v>Percent Change in Electricity Imports</v>
      </c>
      <c r="D313" s="6" t="s">
        <v>75</v>
      </c>
      <c r="E313" s="45"/>
      <c r="F313" s="6" t="s">
        <v>87</v>
      </c>
      <c r="G313" s="6"/>
      <c r="H313" s="47">
        <v>312</v>
      </c>
      <c r="I313" s="324" t="s">
        <v>41</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25">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19"/>
        <v>Percent Change in Electricity Imports</v>
      </c>
      <c r="D314" s="6" t="s">
        <v>76</v>
      </c>
      <c r="E314" s="45"/>
      <c r="F314" s="6" t="s">
        <v>88</v>
      </c>
      <c r="G314" s="6"/>
      <c r="H314" s="47">
        <v>313</v>
      </c>
      <c r="I314" s="324" t="s">
        <v>40</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25">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19"/>
        <v>Percent Change in Electricity Imports</v>
      </c>
      <c r="D315" s="6" t="s">
        <v>2403</v>
      </c>
      <c r="E315" s="45"/>
      <c r="F315" s="6" t="s">
        <v>421</v>
      </c>
      <c r="G315" s="6"/>
      <c r="H315" s="47">
        <v>314</v>
      </c>
      <c r="I315" s="324" t="s">
        <v>41</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25">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19"/>
        <v>Percent Change in Electricity Imports</v>
      </c>
      <c r="D316" s="6" t="s">
        <v>293</v>
      </c>
      <c r="E316" s="45"/>
      <c r="F316" s="6" t="s">
        <v>295</v>
      </c>
      <c r="G316" s="6"/>
      <c r="H316" s="47">
        <v>315</v>
      </c>
      <c r="I316" s="324" t="s">
        <v>40</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25">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19"/>
        <v>Percent Change in Electricity Imports</v>
      </c>
      <c r="D317" s="6" t="s">
        <v>294</v>
      </c>
      <c r="E317" s="45"/>
      <c r="F317" s="6" t="s">
        <v>296</v>
      </c>
      <c r="G317" s="6"/>
      <c r="H317" s="47">
        <v>316</v>
      </c>
      <c r="I317" s="324" t="s">
        <v>41</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25">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19"/>
        <v>Percent Change in Electricity Imports</v>
      </c>
      <c r="D318" s="6" t="s">
        <v>429</v>
      </c>
      <c r="E318" s="45"/>
      <c r="F318" s="6" t="s">
        <v>428</v>
      </c>
      <c r="G318" s="6"/>
      <c r="H318" s="47">
        <v>317</v>
      </c>
      <c r="I318" s="324" t="s">
        <v>41</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25">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19"/>
        <v>Percent Change in Electricity Imports</v>
      </c>
      <c r="D319" s="6" t="s">
        <v>438</v>
      </c>
      <c r="E319" s="45"/>
      <c r="F319" s="6" t="s">
        <v>439</v>
      </c>
      <c r="G319" s="6"/>
      <c r="H319" s="47">
        <v>318</v>
      </c>
      <c r="I319" s="324" t="s">
        <v>41</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25">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19"/>
        <v>Percent Change in Electricity Imports</v>
      </c>
      <c r="D320" s="6" t="s">
        <v>2718</v>
      </c>
      <c r="E320" s="45"/>
      <c r="F320" s="6" t="s">
        <v>2445</v>
      </c>
      <c r="G320" s="6"/>
      <c r="H320" s="47">
        <v>319</v>
      </c>
      <c r="I320" s="324" t="s">
        <v>41</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25">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19"/>
        <v>Percent Change in Electricity Imports</v>
      </c>
      <c r="D321" s="6" t="s">
        <v>2719</v>
      </c>
      <c r="E321" s="45"/>
      <c r="F321" s="6" t="s">
        <v>2562</v>
      </c>
      <c r="G321" s="6"/>
      <c r="H321" s="47">
        <v>320</v>
      </c>
      <c r="I321" s="324" t="s">
        <v>41</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25">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19"/>
        <v>Percent Change in Electricity Imports</v>
      </c>
      <c r="D322" s="6" t="s">
        <v>2720</v>
      </c>
      <c r="E322" s="45"/>
      <c r="F322" s="6" t="s">
        <v>2447</v>
      </c>
      <c r="G322" s="6"/>
      <c r="H322" s="47">
        <v>321</v>
      </c>
      <c r="I322" s="324" t="s">
        <v>41</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25">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19"/>
        <v>Percent Change in Electricity Imports</v>
      </c>
      <c r="D323" s="6" t="s">
        <v>3440</v>
      </c>
      <c r="E323" s="45"/>
      <c r="F323" s="6" t="s">
        <v>3447</v>
      </c>
      <c r="G323" s="6"/>
      <c r="H323" s="47">
        <v>322</v>
      </c>
      <c r="I323" s="324" t="s">
        <v>41</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25">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19"/>
        <v>Percent Change in Electricity Imports</v>
      </c>
      <c r="D324" s="6" t="s">
        <v>3443</v>
      </c>
      <c r="E324" s="45"/>
      <c r="F324" s="6" t="s">
        <v>3448</v>
      </c>
      <c r="G324" s="6"/>
      <c r="H324" s="47">
        <v>323</v>
      </c>
      <c r="I324" s="324" t="s">
        <v>41</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25">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19"/>
        <v>Percent Change in Electricity Imports</v>
      </c>
      <c r="D325" s="6" t="s">
        <v>3444</v>
      </c>
      <c r="E325" s="45"/>
      <c r="F325" s="6" t="s">
        <v>3449</v>
      </c>
      <c r="G325" s="6"/>
      <c r="H325" s="47">
        <v>324</v>
      </c>
      <c r="I325" s="324" t="s">
        <v>41</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25">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19"/>
        <v>Percent Change in Electricity Imports</v>
      </c>
      <c r="D326" s="6" t="s">
        <v>3445</v>
      </c>
      <c r="E326" s="45"/>
      <c r="F326" s="6" t="s">
        <v>3450</v>
      </c>
      <c r="G326" s="6"/>
      <c r="H326" s="47">
        <v>325</v>
      </c>
      <c r="I326" s="324" t="s">
        <v>41</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s="2" customFormat="1" x14ac:dyDescent="0.25">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Change Electricity Imports</v>
      </c>
      <c r="C327" s="254" t="str">
        <f t="shared" si="19"/>
        <v>Percent Change in Electricity Imports</v>
      </c>
      <c r="D327" s="6" t="s">
        <v>3446</v>
      </c>
      <c r="E327" s="45"/>
      <c r="F327" s="6" t="s">
        <v>3451</v>
      </c>
      <c r="G327" s="6"/>
      <c r="H327" s="47">
        <v>326</v>
      </c>
      <c r="I327" s="324" t="s">
        <v>41</v>
      </c>
      <c r="J327" s="255" t="str">
        <f>IF(ISBLANK(INDEX('Policy Characteristics'!D:D,MATCH($C327,'Policy Characteristics'!$C:$C,0))),"",INDEX('Policy Characteristics'!D:D,MATCH($C327,'Policy Characteristics'!$C:$C,0)))</f>
        <v>Electricity Imports and Exports</v>
      </c>
      <c r="K327" s="254" t="str">
        <f>IF(ISBLANK(INDEX('Policy Characteristics'!E:E,MATCH($C327,'Policy Characteristics'!$C:$C,0))),"",INDEX('Policy Characteristics'!E:E,MATCH($C327,'Policy Characteristics'!$C:$C,0)))</f>
        <v>elec change imports</v>
      </c>
      <c r="L327" s="261">
        <f>IF(ISBLANK(INDEX('Policy Characteristics'!F:F,MATCH($C327,'Policy Characteristics'!$C:$C,0))),"",INDEX('Policy Characteristics'!F:F,MATCH($C327,'Policy Characteristics'!$C:$C,0)))</f>
        <v>-0.5</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0.02</v>
      </c>
      <c r="O327" s="254" t="str">
        <f>IF(ISBLANK(INDEX('Policy Characteristics'!I:I,MATCH($C327,'Policy Characteristics'!$C:$C,0))),"",INDEX('Policy Characteristics'!I:I,MATCH($C327,'Policy Characteristics'!$C:$C,0)))</f>
        <v>% change in imports</v>
      </c>
      <c r="P327" s="254"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4" t="str">
        <f>IF(ISBLANK(INDEX('Policy Characteristics'!K:K,MATCH($C327,'Policy Characteristics'!$C:$C,0))),"",INDEX('Policy Characteristics'!K:K,MATCH($C327,'Policy Characteristics'!$C:$C,0)))</f>
        <v>electricity-sector-main.html#elec-imports</v>
      </c>
      <c r="R327" s="254" t="str">
        <f>IF(ISBLANK(INDEX('Policy Characteristics'!L:L,MATCH($C327,'Policy Characteristics'!$C:$C,0))),"",INDEX('Policy Characteristics'!L:L,MATCH($C327,'Policy Characteristics'!$C:$C,0)))</f>
        <v>electricity-imports-exports.html</v>
      </c>
    </row>
    <row r="328" spans="1:19" s="2" customFormat="1" x14ac:dyDescent="0.25">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Change Electricity Imports</v>
      </c>
      <c r="C328" s="254" t="str">
        <f t="shared" si="19"/>
        <v>Percent Change in Electricity Imports</v>
      </c>
      <c r="D328" s="6" t="s">
        <v>3514</v>
      </c>
      <c r="E328" s="45"/>
      <c r="F328" s="6" t="s">
        <v>3512</v>
      </c>
      <c r="G328" s="6"/>
      <c r="H328" s="47">
        <v>327</v>
      </c>
      <c r="I328" s="324" t="s">
        <v>41</v>
      </c>
      <c r="J328" s="255" t="str">
        <f>IF(ISBLANK(INDEX('Policy Characteristics'!D:D,MATCH($C328,'Policy Characteristics'!$C:$C,0))),"",INDEX('Policy Characteristics'!D:D,MATCH($C328,'Policy Characteristics'!$C:$C,0)))</f>
        <v>Electricity Imports and Exports</v>
      </c>
      <c r="K328" s="254" t="str">
        <f>IF(ISBLANK(INDEX('Policy Characteristics'!E:E,MATCH($C328,'Policy Characteristics'!$C:$C,0))),"",INDEX('Policy Characteristics'!E:E,MATCH($C328,'Policy Characteristics'!$C:$C,0)))</f>
        <v>elec change imports</v>
      </c>
      <c r="L328" s="261">
        <f>IF(ISBLANK(INDEX('Policy Characteristics'!F:F,MATCH($C328,'Policy Characteristics'!$C:$C,0))),"",INDEX('Policy Characteristics'!F:F,MATCH($C328,'Policy Characteristics'!$C:$C,0)))</f>
        <v>-0.5</v>
      </c>
      <c r="M328" s="261">
        <f>IF(ISBLANK(INDEX('Policy Characteristics'!G:G,MATCH($C328,'Policy Characteristics'!$C:$C,0))),"",INDEX('Policy Characteristics'!G:G,MATCH($C328,'Policy Characteristics'!$C:$C,0)))</f>
        <v>1</v>
      </c>
      <c r="N328" s="261">
        <f>IF(ISBLANK(INDEX('Policy Characteristics'!H:H,MATCH($C328,'Policy Characteristics'!$C:$C,0))),"",INDEX('Policy Characteristics'!H:H,MATCH($C328,'Policy Characteristics'!$C:$C,0)))</f>
        <v>0.02</v>
      </c>
      <c r="O328" s="254" t="str">
        <f>IF(ISBLANK(INDEX('Policy Characteristics'!I:I,MATCH($C328,'Policy Characteristics'!$C:$C,0))),"",INDEX('Policy Characteristics'!I:I,MATCH($C328,'Policy Characteristics'!$C:$C,0)))</f>
        <v>% change in imports</v>
      </c>
      <c r="P328" s="254"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4" t="str">
        <f>IF(ISBLANK(INDEX('Policy Characteristics'!K:K,MATCH($C328,'Policy Characteristics'!$C:$C,0))),"",INDEX('Policy Characteristics'!K:K,MATCH($C328,'Policy Characteristics'!$C:$C,0)))</f>
        <v>electricity-sector-main.html#elec-imports</v>
      </c>
      <c r="R328" s="254" t="str">
        <f>IF(ISBLANK(INDEX('Policy Characteristics'!L:L,MATCH($C328,'Policy Characteristics'!$C:$C,0))),"",INDEX('Policy Characteristics'!L:L,MATCH($C328,'Policy Characteristics'!$C:$C,0)))</f>
        <v>electricity-imports-exports.html</v>
      </c>
    </row>
    <row r="329" spans="1:19" s="2" customFormat="1" x14ac:dyDescent="0.25">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Change Electricity Imports</v>
      </c>
      <c r="C329" s="254" t="str">
        <f t="shared" si="19"/>
        <v>Percent Change in Electricity Imports</v>
      </c>
      <c r="D329" s="6" t="s">
        <v>3515</v>
      </c>
      <c r="E329" s="45"/>
      <c r="F329" s="6" t="s">
        <v>3513</v>
      </c>
      <c r="G329" s="6"/>
      <c r="H329" s="47">
        <v>328</v>
      </c>
      <c r="I329" s="324" t="s">
        <v>41</v>
      </c>
      <c r="J329" s="255" t="str">
        <f>IF(ISBLANK(INDEX('Policy Characteristics'!D:D,MATCH($C329,'Policy Characteristics'!$C:$C,0))),"",INDEX('Policy Characteristics'!D:D,MATCH($C329,'Policy Characteristics'!$C:$C,0)))</f>
        <v>Electricity Imports and Exports</v>
      </c>
      <c r="K329" s="254" t="str">
        <f>IF(ISBLANK(INDEX('Policy Characteristics'!E:E,MATCH($C329,'Policy Characteristics'!$C:$C,0))),"",INDEX('Policy Characteristics'!E:E,MATCH($C329,'Policy Characteristics'!$C:$C,0)))</f>
        <v>elec change imports</v>
      </c>
      <c r="L329" s="261">
        <f>IF(ISBLANK(INDEX('Policy Characteristics'!F:F,MATCH($C329,'Policy Characteristics'!$C:$C,0))),"",INDEX('Policy Characteristics'!F:F,MATCH($C329,'Policy Characteristics'!$C:$C,0)))</f>
        <v>-0.5</v>
      </c>
      <c r="M329" s="261">
        <f>IF(ISBLANK(INDEX('Policy Characteristics'!G:G,MATCH($C329,'Policy Characteristics'!$C:$C,0))),"",INDEX('Policy Characteristics'!G:G,MATCH($C329,'Policy Characteristics'!$C:$C,0)))</f>
        <v>1</v>
      </c>
      <c r="N329" s="261">
        <f>IF(ISBLANK(INDEX('Policy Characteristics'!H:H,MATCH($C329,'Policy Characteristics'!$C:$C,0))),"",INDEX('Policy Characteristics'!H:H,MATCH($C329,'Policy Characteristics'!$C:$C,0)))</f>
        <v>0.02</v>
      </c>
      <c r="O329" s="254" t="str">
        <f>IF(ISBLANK(INDEX('Policy Characteristics'!I:I,MATCH($C329,'Policy Characteristics'!$C:$C,0))),"",INDEX('Policy Characteristics'!I:I,MATCH($C329,'Policy Characteristics'!$C:$C,0)))</f>
        <v>% change in imports</v>
      </c>
      <c r="P329" s="254"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4" t="str">
        <f>IF(ISBLANK(INDEX('Policy Characteristics'!K:K,MATCH($C329,'Policy Characteristics'!$C:$C,0))),"",INDEX('Policy Characteristics'!K:K,MATCH($C329,'Policy Characteristics'!$C:$C,0)))</f>
        <v>electricity-sector-main.html#elec-imports</v>
      </c>
      <c r="R329" s="254" t="str">
        <f>IF(ISBLANK(INDEX('Policy Characteristics'!L:L,MATCH($C329,'Policy Characteristics'!$C:$C,0))),"",INDEX('Policy Characteristics'!L:L,MATCH($C329,'Policy Characteristics'!$C:$C,0)))</f>
        <v>electricity-imports-exports.html</v>
      </c>
    </row>
    <row r="330" spans="1:19" x14ac:dyDescent="0.25">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Non BAU Guaranteed Dispatch</v>
      </c>
      <c r="C330" t="s">
        <v>286</v>
      </c>
      <c r="D330" s="45"/>
      <c r="E330" s="45"/>
      <c r="F330" s="45"/>
      <c r="G330" s="45"/>
      <c r="H330" s="47">
        <v>329</v>
      </c>
      <c r="I330" s="324" t="s">
        <v>41</v>
      </c>
      <c r="J330" s="255" t="str">
        <f>IF(ISBLANK(INDEX('Policy Characteristics'!D:D,MATCH($C330,'Policy Characteristics'!$C:$C,0))),"",INDEX('Policy Characteristics'!D:D,MATCH($C330,'Policy Characteristics'!$C:$C,0)))</f>
        <v>Non BAU Guaranteed Dispatch</v>
      </c>
      <c r="K330" s="254" t="str">
        <f>IF(ISBLANK(INDEX('Policy Characteristics'!E:E,MATCH($C330,'Policy Characteristics'!$C:$C,0))),"",INDEX('Policy Characteristics'!E:E,MATCH($C330,'Policy Characteristics'!$C:$C,0)))</f>
        <v>elec non BAU guaranteed dispatch</v>
      </c>
      <c r="L330" s="261">
        <f>IF(ISBLANK(INDEX('Policy Characteristics'!F:F,MATCH($C330,'Policy Characteristics'!$C:$C,0))),"",INDEX('Policy Characteristics'!F:F,MATCH($C330,'Policy Characteristics'!$C:$C,0)))</f>
        <v>0</v>
      </c>
      <c r="M330" s="261">
        <f>IF(ISBLANK(INDEX('Policy Characteristics'!G:G,MATCH($C330,'Policy Characteristics'!$C:$C,0))),"",INDEX('Policy Characteristics'!G:G,MATCH($C330,'Policy Characteristics'!$C:$C,0)))</f>
        <v>1</v>
      </c>
      <c r="N330" s="261">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on/off</v>
      </c>
      <c r="P330" s="254" t="str">
        <f>IF(ISBLANK(INDEX('Policy Characteristics'!J:J,MATCH($C330,'Policy Characteristics'!$C:$C,0))),"",INDEX('Policy Characteristics'!J:J,MATCH($C330,'Policy Characteristics'!$C:$C,0)))</f>
        <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row>
    <row r="331" spans="1:19" x14ac:dyDescent="0.25">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1" t="s">
        <v>3435</v>
      </c>
      <c r="D331" s="45" t="s">
        <v>432</v>
      </c>
      <c r="E331" s="45"/>
      <c r="F331" s="45" t="s">
        <v>431</v>
      </c>
      <c r="G331" s="6"/>
      <c r="H331" s="47">
        <v>330</v>
      </c>
      <c r="I331" s="325" t="s">
        <v>41</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5">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25">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ref="C332:C354" si="20">$C$331</f>
        <v>Percentage Decrease in Cost of Capital for Power Plants</v>
      </c>
      <c r="D332" s="6" t="s">
        <v>3441</v>
      </c>
      <c r="E332" s="45"/>
      <c r="F332" s="6" t="s">
        <v>3381</v>
      </c>
      <c r="G332" s="6"/>
      <c r="H332" s="47">
        <v>331</v>
      </c>
      <c r="I332" s="325" t="s">
        <v>41</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5">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25">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0"/>
        <v>Percentage Decrease in Cost of Capital for Power Plants</v>
      </c>
      <c r="D333" s="6" t="s">
        <v>3442</v>
      </c>
      <c r="E333" s="45"/>
      <c r="F333" s="6" t="s">
        <v>3382</v>
      </c>
      <c r="G333" s="6"/>
      <c r="H333" s="47">
        <v>332</v>
      </c>
      <c r="I333" s="325" t="s">
        <v>41</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5">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25">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0"/>
        <v>Percentage Decrease in Cost of Capital for Power Plants</v>
      </c>
      <c r="D334" s="6" t="s">
        <v>72</v>
      </c>
      <c r="E334" s="45"/>
      <c r="F334" s="6" t="s">
        <v>3452</v>
      </c>
      <c r="G334" s="6"/>
      <c r="H334" s="47">
        <v>333</v>
      </c>
      <c r="I334" s="325" t="s">
        <v>41</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5">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25">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0"/>
        <v>Percentage Decrease in Cost of Capital for Power Plants</v>
      </c>
      <c r="D335" s="6" t="s">
        <v>73</v>
      </c>
      <c r="E335" s="45"/>
      <c r="F335" s="6" t="s">
        <v>85</v>
      </c>
      <c r="G335" s="6"/>
      <c r="H335" s="47">
        <v>334</v>
      </c>
      <c r="I335" s="325" t="s">
        <v>40</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5">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25">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0"/>
        <v>Percentage Decrease in Cost of Capital for Power Plants</v>
      </c>
      <c r="D336" s="6" t="s">
        <v>433</v>
      </c>
      <c r="E336" s="45"/>
      <c r="F336" s="6" t="s">
        <v>436</v>
      </c>
      <c r="G336" s="6"/>
      <c r="H336" s="47">
        <v>335</v>
      </c>
      <c r="I336" s="325" t="s">
        <v>40</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5">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25">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0"/>
        <v>Percentage Decrease in Cost of Capital for Power Plants</v>
      </c>
      <c r="D337" s="6" t="s">
        <v>74</v>
      </c>
      <c r="E337" s="45"/>
      <c r="F337" s="6" t="s">
        <v>86</v>
      </c>
      <c r="G337" s="6"/>
      <c r="H337" s="47">
        <v>336</v>
      </c>
      <c r="I337" s="325" t="s">
        <v>40</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5">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25">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0"/>
        <v>Percentage Decrease in Cost of Capital for Power Plants</v>
      </c>
      <c r="D338" s="6" t="s">
        <v>75</v>
      </c>
      <c r="E338" s="45"/>
      <c r="F338" s="6" t="s">
        <v>87</v>
      </c>
      <c r="G338" s="6"/>
      <c r="H338" s="47">
        <v>337</v>
      </c>
      <c r="I338" s="325" t="s">
        <v>40</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5">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25">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0"/>
        <v>Percentage Decrease in Cost of Capital for Power Plants</v>
      </c>
      <c r="D339" s="6" t="s">
        <v>76</v>
      </c>
      <c r="E339" s="45"/>
      <c r="F339" s="6" t="s">
        <v>88</v>
      </c>
      <c r="G339" s="6"/>
      <c r="H339" s="47">
        <v>338</v>
      </c>
      <c r="I339" s="325" t="s">
        <v>40</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5">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25">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0"/>
        <v>Percentage Decrease in Cost of Capital for Power Plants</v>
      </c>
      <c r="D340" s="6" t="s">
        <v>2403</v>
      </c>
      <c r="E340" s="45"/>
      <c r="F340" s="6" t="s">
        <v>421</v>
      </c>
      <c r="G340" s="6"/>
      <c r="H340" s="47">
        <v>339</v>
      </c>
      <c r="I340" s="325" t="s">
        <v>40</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5">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25">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0"/>
        <v>Percentage Decrease in Cost of Capital for Power Plants</v>
      </c>
      <c r="D341" s="6" t="s">
        <v>293</v>
      </c>
      <c r="E341" s="45"/>
      <c r="F341" s="6" t="s">
        <v>295</v>
      </c>
      <c r="G341" s="6"/>
      <c r="H341" s="47">
        <v>340</v>
      </c>
      <c r="I341" s="325" t="s">
        <v>41</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5">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25">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0"/>
        <v>Percentage Decrease in Cost of Capital for Power Plants</v>
      </c>
      <c r="D342" s="6" t="s">
        <v>294</v>
      </c>
      <c r="E342" s="45"/>
      <c r="F342" s="6" t="s">
        <v>296</v>
      </c>
      <c r="G342" s="6"/>
      <c r="H342" s="47">
        <v>341</v>
      </c>
      <c r="I342" s="325" t="s">
        <v>41</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5">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25">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0"/>
        <v>Percentage Decrease in Cost of Capital for Power Plants</v>
      </c>
      <c r="D343" s="6" t="s">
        <v>429</v>
      </c>
      <c r="E343" s="45"/>
      <c r="F343" s="6" t="s">
        <v>428</v>
      </c>
      <c r="G343" s="6"/>
      <c r="H343" s="47">
        <v>342</v>
      </c>
      <c r="I343" s="325" t="s">
        <v>41</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5">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25">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0"/>
        <v>Percentage Decrease in Cost of Capital for Power Plants</v>
      </c>
      <c r="D344" s="6" t="s">
        <v>438</v>
      </c>
      <c r="E344" s="45"/>
      <c r="F344" s="6" t="s">
        <v>439</v>
      </c>
      <c r="G344" s="6"/>
      <c r="H344" s="47">
        <v>343</v>
      </c>
      <c r="I344" s="325" t="s">
        <v>40</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5">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25">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0"/>
        <v>Percentage Decrease in Cost of Capital for Power Plants</v>
      </c>
      <c r="D345" s="6" t="s">
        <v>2718</v>
      </c>
      <c r="E345" s="45"/>
      <c r="F345" s="6" t="s">
        <v>2445</v>
      </c>
      <c r="G345" s="6"/>
      <c r="H345" s="47">
        <v>344</v>
      </c>
      <c r="I345" s="325" t="s">
        <v>41</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5">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25">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0"/>
        <v>Percentage Decrease in Cost of Capital for Power Plants</v>
      </c>
      <c r="D346" s="6" t="s">
        <v>2719</v>
      </c>
      <c r="E346" s="45"/>
      <c r="F346" s="6" t="s">
        <v>2562</v>
      </c>
      <c r="G346" s="6"/>
      <c r="H346" s="47">
        <v>345</v>
      </c>
      <c r="I346" s="325" t="s">
        <v>41</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5">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25">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0"/>
        <v>Percentage Decrease in Cost of Capital for Power Plants</v>
      </c>
      <c r="D347" s="6" t="s">
        <v>2720</v>
      </c>
      <c r="E347" s="45"/>
      <c r="F347" s="6" t="s">
        <v>2447</v>
      </c>
      <c r="G347" s="6"/>
      <c r="H347" s="47">
        <v>346</v>
      </c>
      <c r="I347" s="325" t="s">
        <v>41</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5">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25">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0"/>
        <v>Percentage Decrease in Cost of Capital for Power Plants</v>
      </c>
      <c r="D348" s="6" t="s">
        <v>3440</v>
      </c>
      <c r="E348" s="45"/>
      <c r="F348" s="6" t="s">
        <v>3447</v>
      </c>
      <c r="G348" s="6"/>
      <c r="H348" s="47">
        <v>347</v>
      </c>
      <c r="I348" s="325" t="s">
        <v>40</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5">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25">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0"/>
        <v>Percentage Decrease in Cost of Capital for Power Plants</v>
      </c>
      <c r="D349" s="6" t="s">
        <v>3443</v>
      </c>
      <c r="E349" s="45"/>
      <c r="F349" s="6" t="s">
        <v>3448</v>
      </c>
      <c r="G349" s="6"/>
      <c r="H349" s="47">
        <v>348</v>
      </c>
      <c r="I349" s="325" t="s">
        <v>40</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5">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25">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0"/>
        <v>Percentage Decrease in Cost of Capital for Power Plants</v>
      </c>
      <c r="D350" s="6" t="s">
        <v>3444</v>
      </c>
      <c r="E350" s="45"/>
      <c r="F350" s="6" t="s">
        <v>3449</v>
      </c>
      <c r="G350" s="6"/>
      <c r="H350" s="47">
        <v>349</v>
      </c>
      <c r="I350" s="325" t="s">
        <v>40</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5">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25">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0"/>
        <v>Percentage Decrease in Cost of Capital for Power Plants</v>
      </c>
      <c r="D351" s="6" t="s">
        <v>3445</v>
      </c>
      <c r="E351" s="45"/>
      <c r="F351" s="6" t="s">
        <v>3450</v>
      </c>
      <c r="G351" s="6"/>
      <c r="H351" s="47">
        <v>350</v>
      </c>
      <c r="I351" s="325" t="s">
        <v>40</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5">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t="str">
        <f>IF(ISBLANK(INDEX('Policy Characteristics'!K:K,MATCH($C351,'Policy Characteristics'!$C:$C,0))),"",INDEX('Policy Characteristics'!K:K,MATCH($C351,'Policy Characteristics'!$C:$C,0)))</f>
        <v/>
      </c>
      <c r="R351" s="254" t="str">
        <f>IF(ISBLANK(INDEX('Policy Characteristics'!L:L,MATCH($C351,'Policy Characteristics'!$C:$C,0))),"",INDEX('Policy Characteristics'!L:L,MATCH($C351,'Policy Characteristics'!$C:$C,0)))</f>
        <v/>
      </c>
      <c r="S351" s="314"/>
    </row>
    <row r="352" spans="1:19" x14ac:dyDescent="0.25">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Decrease Cost of Capital</v>
      </c>
      <c r="C352" s="254" t="str">
        <f t="shared" si="20"/>
        <v>Percentage Decrease in Cost of Capital for Power Plants</v>
      </c>
      <c r="D352" s="6" t="s">
        <v>3446</v>
      </c>
      <c r="E352" s="45"/>
      <c r="F352" s="6" t="s">
        <v>3451</v>
      </c>
      <c r="G352" s="6"/>
      <c r="H352" s="47">
        <v>351</v>
      </c>
      <c r="I352" s="325" t="s">
        <v>40</v>
      </c>
      <c r="J352" s="255" t="str">
        <f>IF(ISBLANK(INDEX('Policy Characteristics'!D:D,MATCH($C352,'Policy Characteristics'!$C:$C,0))),"",INDEX('Policy Characteristics'!D:D,MATCH($C352,'Policy Characteristics'!$C:$C,0)))</f>
        <v>Decrease Electricity Sector Cost of Capital</v>
      </c>
      <c r="K352" s="254" t="str">
        <f>IF(ISBLANK(INDEX('Policy Characteristics'!E:E,MATCH($C352,'Policy Characteristics'!$C:$C,0))),"",INDEX('Policy Characteristics'!E:E,MATCH($C352,'Policy Characteristics'!$C:$C,0)))</f>
        <v>elec power plant cost of capital</v>
      </c>
      <c r="L352" s="254">
        <f>IF(ISBLANK(INDEX('Policy Characteristics'!F:F,MATCH($C352,'Policy Characteristics'!$C:$C,0))),"",INDEX('Policy Characteristics'!F:F,MATCH($C352,'Policy Characteristics'!$C:$C,0)))</f>
        <v>0</v>
      </c>
      <c r="M352" s="405">
        <f>IF(ISBLANK(INDEX('Policy Characteristics'!G:G,MATCH($C352,'Policy Characteristics'!$C:$C,0))),"",INDEX('Policy Characteristics'!G:G,MATCH($C352,'Policy Characteristics'!$C:$C,0)))</f>
        <v>1</v>
      </c>
      <c r="N352" s="254">
        <f>IF(ISBLANK(INDEX('Policy Characteristics'!H:H,MATCH($C352,'Policy Characteristics'!$C:$C,0))),"",INDEX('Policy Characteristics'!H:H,MATCH($C352,'Policy Characteristics'!$C:$C,0)))</f>
        <v>1</v>
      </c>
      <c r="O352" s="254" t="str">
        <f>IF(ISBLANK(INDEX('Policy Characteristics'!I:I,MATCH($C352,'Policy Characteristics'!$C:$C,0))),"",INDEX('Policy Characteristics'!I:I,MATCH($C352,'Policy Characteristics'!$C:$C,0)))</f>
        <v>% decrease</v>
      </c>
      <c r="P352" s="254"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4" t="str">
        <f>IF(ISBLANK(INDEX('Policy Characteristics'!K:K,MATCH($C352,'Policy Characteristics'!$C:$C,0))),"",INDEX('Policy Characteristics'!K:K,MATCH($C352,'Policy Characteristics'!$C:$C,0)))</f>
        <v/>
      </c>
      <c r="R352" s="254" t="str">
        <f>IF(ISBLANK(INDEX('Policy Characteristics'!L:L,MATCH($C352,'Policy Characteristics'!$C:$C,0))),"",INDEX('Policy Characteristics'!L:L,MATCH($C352,'Policy Characteristics'!$C:$C,0)))</f>
        <v/>
      </c>
      <c r="S352" s="314"/>
    </row>
    <row r="353" spans="1:19" x14ac:dyDescent="0.25">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Decrease Cost of Capital</v>
      </c>
      <c r="C353" s="254" t="str">
        <f t="shared" si="20"/>
        <v>Percentage Decrease in Cost of Capital for Power Plants</v>
      </c>
      <c r="D353" s="6" t="s">
        <v>3514</v>
      </c>
      <c r="E353" s="45"/>
      <c r="F353" s="6" t="s">
        <v>3512</v>
      </c>
      <c r="G353" s="6"/>
      <c r="H353" s="47">
        <v>352</v>
      </c>
      <c r="I353" s="325" t="s">
        <v>40</v>
      </c>
      <c r="J353" s="255" t="str">
        <f>IF(ISBLANK(INDEX('Policy Characteristics'!D:D,MATCH($C353,'Policy Characteristics'!$C:$C,0))),"",INDEX('Policy Characteristics'!D:D,MATCH($C353,'Policy Characteristics'!$C:$C,0)))</f>
        <v>Decrease Electricity Sector Cost of Capital</v>
      </c>
      <c r="K353" s="254" t="str">
        <f>IF(ISBLANK(INDEX('Policy Characteristics'!E:E,MATCH($C353,'Policy Characteristics'!$C:$C,0))),"",INDEX('Policy Characteristics'!E:E,MATCH($C353,'Policy Characteristics'!$C:$C,0)))</f>
        <v>elec power plant cost of capital</v>
      </c>
      <c r="L353" s="254">
        <f>IF(ISBLANK(INDEX('Policy Characteristics'!F:F,MATCH($C353,'Policy Characteristics'!$C:$C,0))),"",INDEX('Policy Characteristics'!F:F,MATCH($C353,'Policy Characteristics'!$C:$C,0)))</f>
        <v>0</v>
      </c>
      <c r="M353" s="405">
        <f>IF(ISBLANK(INDEX('Policy Characteristics'!G:G,MATCH($C353,'Policy Characteristics'!$C:$C,0))),"",INDEX('Policy Characteristics'!G:G,MATCH($C353,'Policy Characteristics'!$C:$C,0)))</f>
        <v>1</v>
      </c>
      <c r="N353" s="254">
        <f>IF(ISBLANK(INDEX('Policy Characteristics'!H:H,MATCH($C353,'Policy Characteristics'!$C:$C,0))),"",INDEX('Policy Characteristics'!H:H,MATCH($C353,'Policy Characteristics'!$C:$C,0)))</f>
        <v>1</v>
      </c>
      <c r="O353" s="254" t="str">
        <f>IF(ISBLANK(INDEX('Policy Characteristics'!I:I,MATCH($C353,'Policy Characteristics'!$C:$C,0))),"",INDEX('Policy Characteristics'!I:I,MATCH($C353,'Policy Characteristics'!$C:$C,0)))</f>
        <v>% decrease</v>
      </c>
      <c r="P353" s="254"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4" t="str">
        <f>IF(ISBLANK(INDEX('Policy Characteristics'!K:K,MATCH($C353,'Policy Characteristics'!$C:$C,0))),"",INDEX('Policy Characteristics'!K:K,MATCH($C353,'Policy Characteristics'!$C:$C,0)))</f>
        <v/>
      </c>
      <c r="R353" s="254" t="str">
        <f>IF(ISBLANK(INDEX('Policy Characteristics'!L:L,MATCH($C353,'Policy Characteristics'!$C:$C,0))),"",INDEX('Policy Characteristics'!L:L,MATCH($C353,'Policy Characteristics'!$C:$C,0)))</f>
        <v/>
      </c>
      <c r="S353" s="314"/>
    </row>
    <row r="354" spans="1:19" x14ac:dyDescent="0.25">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Decrease Cost of Capital</v>
      </c>
      <c r="C354" s="254" t="str">
        <f t="shared" si="20"/>
        <v>Percentage Decrease in Cost of Capital for Power Plants</v>
      </c>
      <c r="D354" s="6" t="s">
        <v>3515</v>
      </c>
      <c r="E354" s="45"/>
      <c r="F354" s="6" t="s">
        <v>3513</v>
      </c>
      <c r="G354" s="6"/>
      <c r="H354" s="47">
        <v>353</v>
      </c>
      <c r="I354" s="325" t="s">
        <v>40</v>
      </c>
      <c r="J354" s="255" t="str">
        <f>IF(ISBLANK(INDEX('Policy Characteristics'!D:D,MATCH($C354,'Policy Characteristics'!$C:$C,0))),"",INDEX('Policy Characteristics'!D:D,MATCH($C354,'Policy Characteristics'!$C:$C,0)))</f>
        <v>Decrease Electricity Sector Cost of Capital</v>
      </c>
      <c r="K354" s="254" t="str">
        <f>IF(ISBLANK(INDEX('Policy Characteristics'!E:E,MATCH($C354,'Policy Characteristics'!$C:$C,0))),"",INDEX('Policy Characteristics'!E:E,MATCH($C354,'Policy Characteristics'!$C:$C,0)))</f>
        <v>elec power plant cost of capital</v>
      </c>
      <c r="L354" s="254">
        <f>IF(ISBLANK(INDEX('Policy Characteristics'!F:F,MATCH($C354,'Policy Characteristics'!$C:$C,0))),"",INDEX('Policy Characteristics'!F:F,MATCH($C354,'Policy Characteristics'!$C:$C,0)))</f>
        <v>0</v>
      </c>
      <c r="M354" s="405">
        <f>IF(ISBLANK(INDEX('Policy Characteristics'!G:G,MATCH($C354,'Policy Characteristics'!$C:$C,0))),"",INDEX('Policy Characteristics'!G:G,MATCH($C354,'Policy Characteristics'!$C:$C,0)))</f>
        <v>1</v>
      </c>
      <c r="N354" s="254">
        <f>IF(ISBLANK(INDEX('Policy Characteristics'!H:H,MATCH($C354,'Policy Characteristics'!$C:$C,0))),"",INDEX('Policy Characteristics'!H:H,MATCH($C354,'Policy Characteristics'!$C:$C,0)))</f>
        <v>1</v>
      </c>
      <c r="O354" s="254" t="str">
        <f>IF(ISBLANK(INDEX('Policy Characteristics'!I:I,MATCH($C354,'Policy Characteristics'!$C:$C,0))),"",INDEX('Policy Characteristics'!I:I,MATCH($C354,'Policy Characteristics'!$C:$C,0)))</f>
        <v>% decrease</v>
      </c>
      <c r="P354" s="254"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4"/>
      <c r="R354" s="254"/>
      <c r="S354" s="314"/>
    </row>
    <row r="355" spans="1:19" x14ac:dyDescent="0.25">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Demand Response</v>
      </c>
      <c r="C355" t="s">
        <v>24</v>
      </c>
      <c r="D355" s="45"/>
      <c r="E355" s="45"/>
      <c r="F355" s="45"/>
      <c r="G355" s="45"/>
      <c r="H355" s="47">
        <v>354</v>
      </c>
      <c r="I355" s="324" t="s">
        <v>40</v>
      </c>
      <c r="J355" s="255" t="str">
        <f>IF(ISBLANK(INDEX('Policy Characteristics'!D:D,MATCH($C355,'Policy Characteristics'!$C:$C,0))),"",INDEX('Policy Characteristics'!D:D,MATCH($C355,'Policy Characteristics'!$C:$C,0)))</f>
        <v>Demand Response</v>
      </c>
      <c r="K355" s="254" t="str">
        <f>IF(ISBLANK(INDEX('Policy Characteristics'!E:E,MATCH($C355,'Policy Characteristics'!$C:$C,0))),"",INDEX('Policy Characteristics'!E:E,MATCH($C355,'Policy Characteristics'!$C:$C,0)))</f>
        <v>elec demand response</v>
      </c>
      <c r="L355" s="261">
        <f>IF(ISBLANK(INDEX('Policy Characteristics'!F:F,MATCH($C355,'Policy Characteristics'!$C:$C,0))),"",INDEX('Policy Characteristics'!F:F,MATCH($C355,'Policy Characteristics'!$C:$C,0)))</f>
        <v>0</v>
      </c>
      <c r="M355" s="261">
        <f>IF(ISBLANK(INDEX('Policy Characteristics'!G:G,MATCH($C355,'Policy Characteristics'!$C:$C,0))),"",INDEX('Policy Characteristics'!G:G,MATCH($C355,'Policy Characteristics'!$C:$C,0)))</f>
        <v>1</v>
      </c>
      <c r="N355" s="261">
        <f>IF(ISBLANK(INDEX('Policy Characteristics'!H:H,MATCH($C355,'Policy Characteristics'!$C:$C,0))),"",INDEX('Policy Characteristics'!H:H,MATCH($C355,'Policy Characteristics'!$C:$C,0)))</f>
        <v>0.01</v>
      </c>
      <c r="O355" s="254" t="str">
        <f>IF(ISBLANK(INDEX('Policy Characteristics'!I:I,MATCH($C355,'Policy Characteristics'!$C:$C,0))),"",INDEX('Policy Characteristics'!I:I,MATCH($C355,'Policy Characteristics'!$C:$C,0)))</f>
        <v>% of potential achieved</v>
      </c>
      <c r="P355" s="254"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5" s="254" t="str">
        <f>IF(ISBLANK(INDEX('Policy Characteristics'!K:K,MATCH($C355,'Policy Characteristics'!$C:$C,0))),"",INDEX('Policy Characteristics'!K:K,MATCH($C355,'Policy Characteristics'!$C:$C,0)))</f>
        <v>electricity-sector-main.html#dr</v>
      </c>
      <c r="R355" s="254" t="str">
        <f>IF(ISBLANK(INDEX('Policy Characteristics'!L:L,MATCH($C355,'Policy Characteristics'!$C:$C,0))),"",INDEX('Policy Characteristics'!L:L,MATCH($C355,'Policy Characteristics'!$C:$C,0)))</f>
        <v>demand-response.html</v>
      </c>
    </row>
    <row r="356" spans="1:19" x14ac:dyDescent="0.25">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t="s">
        <v>122</v>
      </c>
      <c r="D356" s="45" t="s">
        <v>432</v>
      </c>
      <c r="E356" s="45"/>
      <c r="F356" s="45" t="s">
        <v>431</v>
      </c>
      <c r="G356" s="45"/>
      <c r="H356" s="47">
        <v>355</v>
      </c>
      <c r="I356" s="324" t="s">
        <v>40</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9" x14ac:dyDescent="0.25">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t="s">
        <v>122</v>
      </c>
      <c r="D357" s="6" t="s">
        <v>3441</v>
      </c>
      <c r="E357" s="45"/>
      <c r="F357" s="6" t="s">
        <v>3381</v>
      </c>
      <c r="G357" s="45"/>
      <c r="H357" s="47">
        <v>356</v>
      </c>
      <c r="I357" s="324" t="s">
        <v>40</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9" x14ac:dyDescent="0.25">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ref="C358:C379" si="21">C$356</f>
        <v>Annual Additional Capacity Retired due to Early Retirement Policy</v>
      </c>
      <c r="D358" s="6" t="s">
        <v>3442</v>
      </c>
      <c r="E358" s="45"/>
      <c r="F358" s="6" t="s">
        <v>3382</v>
      </c>
      <c r="G358" s="45"/>
      <c r="H358" s="47">
        <v>357</v>
      </c>
      <c r="I358" s="324" t="s">
        <v>40</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9" x14ac:dyDescent="0.25">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1"/>
        <v>Annual Additional Capacity Retired due to Early Retirement Policy</v>
      </c>
      <c r="D359" s="6" t="s">
        <v>72</v>
      </c>
      <c r="E359" s="45"/>
      <c r="F359" s="6" t="s">
        <v>3452</v>
      </c>
      <c r="G359" s="45"/>
      <c r="H359" s="47">
        <v>358</v>
      </c>
      <c r="I359" s="324" t="s">
        <v>40</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9" x14ac:dyDescent="0.25">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1"/>
        <v>Annual Additional Capacity Retired due to Early Retirement Policy</v>
      </c>
      <c r="D360" s="6" t="s">
        <v>73</v>
      </c>
      <c r="E360" s="45"/>
      <c r="F360" s="6" t="s">
        <v>85</v>
      </c>
      <c r="G360" s="45"/>
      <c r="H360" s="47">
        <v>359</v>
      </c>
      <c r="I360" s="324" t="s">
        <v>41</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9" x14ac:dyDescent="0.25">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1"/>
        <v>Annual Additional Capacity Retired due to Early Retirement Policy</v>
      </c>
      <c r="D361" s="6" t="s">
        <v>433</v>
      </c>
      <c r="E361" s="45"/>
      <c r="F361" s="6" t="s">
        <v>436</v>
      </c>
      <c r="G361" s="45"/>
      <c r="H361" s="47">
        <v>360</v>
      </c>
      <c r="I361" s="324" t="s">
        <v>41</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9" x14ac:dyDescent="0.25">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1"/>
        <v>Annual Additional Capacity Retired due to Early Retirement Policy</v>
      </c>
      <c r="D362" s="6" t="s">
        <v>74</v>
      </c>
      <c r="E362" s="45"/>
      <c r="F362" s="6" t="s">
        <v>86</v>
      </c>
      <c r="G362" s="45"/>
      <c r="H362" s="47">
        <v>361</v>
      </c>
      <c r="I362" s="324" t="s">
        <v>41</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9" x14ac:dyDescent="0.25">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1"/>
        <v>Annual Additional Capacity Retired due to Early Retirement Policy</v>
      </c>
      <c r="D363" s="6" t="s">
        <v>75</v>
      </c>
      <c r="E363" s="45"/>
      <c r="F363" s="6" t="s">
        <v>87</v>
      </c>
      <c r="G363" s="45"/>
      <c r="H363" s="47">
        <v>362</v>
      </c>
      <c r="I363" s="324" t="s">
        <v>41</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9" x14ac:dyDescent="0.25">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1"/>
        <v>Annual Additional Capacity Retired due to Early Retirement Policy</v>
      </c>
      <c r="D364" s="6" t="s">
        <v>76</v>
      </c>
      <c r="E364" s="45"/>
      <c r="F364" s="6" t="s">
        <v>88</v>
      </c>
      <c r="G364" s="45"/>
      <c r="H364" s="47">
        <v>363</v>
      </c>
      <c r="I364" s="324" t="s">
        <v>41</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9" x14ac:dyDescent="0.25">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1"/>
        <v>Annual Additional Capacity Retired due to Early Retirement Policy</v>
      </c>
      <c r="D365" s="6" t="s">
        <v>2403</v>
      </c>
      <c r="E365" s="45"/>
      <c r="F365" s="6" t="s">
        <v>421</v>
      </c>
      <c r="G365" s="45"/>
      <c r="H365" s="47">
        <v>364</v>
      </c>
      <c r="I365" s="324" t="s">
        <v>41</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9" x14ac:dyDescent="0.25">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1"/>
        <v>Annual Additional Capacity Retired due to Early Retirement Policy</v>
      </c>
      <c r="D366" s="6" t="s">
        <v>293</v>
      </c>
      <c r="E366" s="45"/>
      <c r="F366" s="6" t="s">
        <v>295</v>
      </c>
      <c r="G366" s="45"/>
      <c r="H366" s="47">
        <v>365</v>
      </c>
      <c r="I366" s="324" t="s">
        <v>41</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9" x14ac:dyDescent="0.25">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1"/>
        <v>Annual Additional Capacity Retired due to Early Retirement Policy</v>
      </c>
      <c r="D367" s="6" t="s">
        <v>294</v>
      </c>
      <c r="E367" s="45"/>
      <c r="F367" s="6" t="s">
        <v>296</v>
      </c>
      <c r="G367" s="45"/>
      <c r="H367" s="47">
        <v>366</v>
      </c>
      <c r="I367" s="324" t="s">
        <v>40</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9" x14ac:dyDescent="0.25">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1"/>
        <v>Annual Additional Capacity Retired due to Early Retirement Policy</v>
      </c>
      <c r="D368" s="6" t="s">
        <v>429</v>
      </c>
      <c r="E368" s="45"/>
      <c r="F368" s="6" t="s">
        <v>428</v>
      </c>
      <c r="G368" s="45"/>
      <c r="H368" s="47">
        <v>367</v>
      </c>
      <c r="I368" s="324" t="s">
        <v>40</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25">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1"/>
        <v>Annual Additional Capacity Retired due to Early Retirement Policy</v>
      </c>
      <c r="D369" s="6" t="s">
        <v>438</v>
      </c>
      <c r="E369" s="45"/>
      <c r="F369" s="6" t="s">
        <v>439</v>
      </c>
      <c r="G369" s="45"/>
      <c r="H369" s="47">
        <v>368</v>
      </c>
      <c r="I369" s="324" t="s">
        <v>41</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25">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1"/>
        <v>Annual Additional Capacity Retired due to Early Retirement Policy</v>
      </c>
      <c r="D370" s="6" t="s">
        <v>2718</v>
      </c>
      <c r="E370" s="45"/>
      <c r="F370" s="6" t="s">
        <v>2445</v>
      </c>
      <c r="G370" s="45"/>
      <c r="H370" s="47">
        <v>369</v>
      </c>
      <c r="I370" s="324" t="s">
        <v>41</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25">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1"/>
        <v>Annual Additional Capacity Retired due to Early Retirement Policy</v>
      </c>
      <c r="D371" s="6" t="s">
        <v>2719</v>
      </c>
      <c r="E371" s="45"/>
      <c r="F371" s="6" t="s">
        <v>2562</v>
      </c>
      <c r="G371" s="45"/>
      <c r="H371" s="47">
        <v>370</v>
      </c>
      <c r="I371" s="324" t="s">
        <v>41</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25">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1"/>
        <v>Annual Additional Capacity Retired due to Early Retirement Policy</v>
      </c>
      <c r="D372" s="6" t="s">
        <v>2720</v>
      </c>
      <c r="E372" s="45"/>
      <c r="F372" s="6" t="s">
        <v>2447</v>
      </c>
      <c r="G372" s="45"/>
      <c r="H372" s="47">
        <v>371</v>
      </c>
      <c r="I372" s="324" t="s">
        <v>41</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25">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1"/>
        <v>Annual Additional Capacity Retired due to Early Retirement Policy</v>
      </c>
      <c r="D373" s="6" t="s">
        <v>3440</v>
      </c>
      <c r="E373" s="45"/>
      <c r="F373" s="6" t="s">
        <v>3447</v>
      </c>
      <c r="G373" s="45"/>
      <c r="H373" s="47">
        <v>372</v>
      </c>
      <c r="I373" s="324" t="s">
        <v>41</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25">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1"/>
        <v>Annual Additional Capacity Retired due to Early Retirement Policy</v>
      </c>
      <c r="D374" s="6" t="s">
        <v>3443</v>
      </c>
      <c r="E374" s="45"/>
      <c r="F374" s="6" t="s">
        <v>3448</v>
      </c>
      <c r="G374" s="45"/>
      <c r="H374" s="47">
        <v>373</v>
      </c>
      <c r="I374" s="324" t="s">
        <v>41</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25">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1"/>
        <v>Annual Additional Capacity Retired due to Early Retirement Policy</v>
      </c>
      <c r="D375" s="6" t="s">
        <v>3444</v>
      </c>
      <c r="E375" s="45"/>
      <c r="F375" s="6" t="s">
        <v>3449</v>
      </c>
      <c r="G375" s="45"/>
      <c r="H375" s="47">
        <v>374</v>
      </c>
      <c r="I375" s="324" t="s">
        <v>41</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25">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1"/>
        <v>Annual Additional Capacity Retired due to Early Retirement Policy</v>
      </c>
      <c r="D376" s="6" t="s">
        <v>3445</v>
      </c>
      <c r="E376" s="45"/>
      <c r="F376" s="6" t="s">
        <v>3450</v>
      </c>
      <c r="G376" s="45"/>
      <c r="H376" s="47">
        <v>375</v>
      </c>
      <c r="I376" s="324" t="s">
        <v>41</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25">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Early Retirement of Power Plants</v>
      </c>
      <c r="C377" s="254" t="str">
        <f t="shared" si="21"/>
        <v>Annual Additional Capacity Retired due to Early Retirement Policy</v>
      </c>
      <c r="D377" s="6" t="s">
        <v>3446</v>
      </c>
      <c r="E377" s="45"/>
      <c r="F377" s="6" t="s">
        <v>3451</v>
      </c>
      <c r="G377" s="45"/>
      <c r="H377" s="47">
        <v>376</v>
      </c>
      <c r="I377" s="324" t="s">
        <v>41</v>
      </c>
      <c r="J377" s="255" t="str">
        <f>IF(ISBLANK(INDEX('Policy Characteristics'!D:D,MATCH($C377,'Policy Characteristics'!$C:$C,0))),"",INDEX('Policy Characteristics'!D:D,MATCH($C377,'Policy Characteristics'!$C:$C,0)))</f>
        <v>Early Retirement of Power Plants</v>
      </c>
      <c r="K377" s="254" t="str">
        <f>IF(ISBLANK(INDEX('Policy Characteristics'!E:E,MATCH($C377,'Policy Characteristics'!$C:$C,0))),"",INDEX('Policy Characteristics'!E:E,MATCH($C377,'Policy Characteristics'!$C:$C,0)))</f>
        <v>elec early retirement</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25000</v>
      </c>
      <c r="N377" s="254">
        <f>IF(ISBLANK(INDEX('Policy Characteristics'!H:H,MATCH($C377,'Policy Characteristics'!$C:$C,0))),"",INDEX('Policy Characteristics'!H:H,MATCH($C377,'Policy Characteristics'!$C:$C,0)))</f>
        <v>500</v>
      </c>
      <c r="O377" s="254" t="str">
        <f>IF(ISBLANK(INDEX('Policy Characteristics'!I:I,MATCH($C377,'Policy Characteristics'!$C:$C,0))),"",INDEX('Policy Characteristics'!I:I,MATCH($C377,'Policy Characteristics'!$C:$C,0)))</f>
        <v>MW/year</v>
      </c>
      <c r="P377" s="254"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4" t="str">
        <f>IF(ISBLANK(INDEX('Policy Characteristics'!K:K,MATCH($C377,'Policy Characteristics'!$C:$C,0))),"",INDEX('Policy Characteristics'!K:K,MATCH($C377,'Policy Characteristics'!$C:$C,0)))</f>
        <v>electricity-sector-main.html#early-ret</v>
      </c>
      <c r="R377" s="254" t="str">
        <f>IF(ISBLANK(INDEX('Policy Characteristics'!L:L,MATCH($C377,'Policy Characteristics'!$C:$C,0))),"",INDEX('Policy Characteristics'!L:L,MATCH($C377,'Policy Characteristics'!$C:$C,0)))</f>
        <v>early-retirement-of-power-plants.html</v>
      </c>
    </row>
    <row r="378" spans="1:18" x14ac:dyDescent="0.25">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Early Retirement of Power Plants</v>
      </c>
      <c r="C378" s="254" t="str">
        <f t="shared" si="21"/>
        <v>Annual Additional Capacity Retired due to Early Retirement Policy</v>
      </c>
      <c r="D378" s="6" t="s">
        <v>3514</v>
      </c>
      <c r="E378" s="45"/>
      <c r="F378" s="6" t="s">
        <v>3512</v>
      </c>
      <c r="G378" s="45"/>
      <c r="H378" s="47">
        <v>377</v>
      </c>
      <c r="I378" s="324" t="s">
        <v>41</v>
      </c>
      <c r="J378" s="255" t="str">
        <f>IF(ISBLANK(INDEX('Policy Characteristics'!D:D,MATCH($C378,'Policy Characteristics'!$C:$C,0))),"",INDEX('Policy Characteristics'!D:D,MATCH($C378,'Policy Characteristics'!$C:$C,0)))</f>
        <v>Early Retirement of Power Plants</v>
      </c>
      <c r="K378" s="254" t="str">
        <f>IF(ISBLANK(INDEX('Policy Characteristics'!E:E,MATCH($C378,'Policy Characteristics'!$C:$C,0))),"",INDEX('Policy Characteristics'!E:E,MATCH($C378,'Policy Characteristics'!$C:$C,0)))</f>
        <v>elec early retirement</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25000</v>
      </c>
      <c r="N378" s="254">
        <f>IF(ISBLANK(INDEX('Policy Characteristics'!H:H,MATCH($C378,'Policy Characteristics'!$C:$C,0))),"",INDEX('Policy Characteristics'!H:H,MATCH($C378,'Policy Characteristics'!$C:$C,0)))</f>
        <v>500</v>
      </c>
      <c r="O378" s="254" t="str">
        <f>IF(ISBLANK(INDEX('Policy Characteristics'!I:I,MATCH($C378,'Policy Characteristics'!$C:$C,0))),"",INDEX('Policy Characteristics'!I:I,MATCH($C378,'Policy Characteristics'!$C:$C,0)))</f>
        <v>MW/year</v>
      </c>
      <c r="P378" s="254"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4" t="str">
        <f>IF(ISBLANK(INDEX('Policy Characteristics'!K:K,MATCH($C378,'Policy Characteristics'!$C:$C,0))),"",INDEX('Policy Characteristics'!K:K,MATCH($C378,'Policy Characteristics'!$C:$C,0)))</f>
        <v>electricity-sector-main.html#early-ret</v>
      </c>
      <c r="R378" s="254" t="str">
        <f>IF(ISBLANK(INDEX('Policy Characteristics'!L:L,MATCH($C378,'Policy Characteristics'!$C:$C,0))),"",INDEX('Policy Characteristics'!L:L,MATCH($C378,'Policy Characteristics'!$C:$C,0)))</f>
        <v>early-retirement-of-power-plants.html</v>
      </c>
    </row>
    <row r="379" spans="1:18" x14ac:dyDescent="0.25">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Early Retirement of Power Plants</v>
      </c>
      <c r="C379" s="254" t="str">
        <f t="shared" si="21"/>
        <v>Annual Additional Capacity Retired due to Early Retirement Policy</v>
      </c>
      <c r="D379" s="6" t="s">
        <v>3515</v>
      </c>
      <c r="E379" s="45"/>
      <c r="F379" s="6" t="s">
        <v>3513</v>
      </c>
      <c r="G379" s="45"/>
      <c r="H379" s="47">
        <v>378</v>
      </c>
      <c r="I379" s="324" t="s">
        <v>41</v>
      </c>
      <c r="J379" s="255" t="str">
        <f>IF(ISBLANK(INDEX('Policy Characteristics'!D:D,MATCH($C379,'Policy Characteristics'!$C:$C,0))),"",INDEX('Policy Characteristics'!D:D,MATCH($C379,'Policy Characteristics'!$C:$C,0)))</f>
        <v>Early Retirement of Power Plants</v>
      </c>
      <c r="K379" s="254" t="str">
        <f>IF(ISBLANK(INDEX('Policy Characteristics'!E:E,MATCH($C379,'Policy Characteristics'!$C:$C,0))),"",INDEX('Policy Characteristics'!E:E,MATCH($C379,'Policy Characteristics'!$C:$C,0)))</f>
        <v>elec early retirement</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25000</v>
      </c>
      <c r="N379" s="254">
        <f>IF(ISBLANK(INDEX('Policy Characteristics'!H:H,MATCH($C379,'Policy Characteristics'!$C:$C,0))),"",INDEX('Policy Characteristics'!H:H,MATCH($C379,'Policy Characteristics'!$C:$C,0)))</f>
        <v>500</v>
      </c>
      <c r="O379" s="254" t="str">
        <f>IF(ISBLANK(INDEX('Policy Characteristics'!I:I,MATCH($C379,'Policy Characteristics'!$C:$C,0))),"",INDEX('Policy Characteristics'!I:I,MATCH($C379,'Policy Characteristics'!$C:$C,0)))</f>
        <v>MW/year</v>
      </c>
      <c r="P379" s="254"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4" t="str">
        <f>IF(ISBLANK(INDEX('Policy Characteristics'!K:K,MATCH($C379,'Policy Characteristics'!$C:$C,0))),"",INDEX('Policy Characteristics'!K:K,MATCH($C379,'Policy Characteristics'!$C:$C,0)))</f>
        <v>electricity-sector-main.html#early-ret</v>
      </c>
      <c r="R379" s="254" t="str">
        <f>IF(ISBLANK(INDEX('Policy Characteristics'!L:L,MATCH($C379,'Policy Characteristics'!$C:$C,0))),"",INDEX('Policy Characteristics'!L:L,MATCH($C379,'Policy Characteristics'!$C:$C,0)))</f>
        <v>early-retirement-of-power-plants.html</v>
      </c>
    </row>
    <row r="380" spans="1:18" x14ac:dyDescent="0.25">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Minimum Annual Grid Battery Additions</v>
      </c>
      <c r="C380" t="s">
        <v>3898</v>
      </c>
      <c r="D380" s="6"/>
      <c r="E380" s="45"/>
      <c r="F380" s="6"/>
      <c r="G380" s="45"/>
      <c r="H380" s="47">
        <v>379</v>
      </c>
      <c r="I380" s="324" t="s">
        <v>40</v>
      </c>
      <c r="J380" s="255" t="str">
        <f>IF(ISBLANK(INDEX('Policy Characteristics'!D:D,MATCH($C380,'Policy Characteristics'!$C:$C,0))),"",INDEX('Policy Characteristics'!D:D,MATCH($C380,'Policy Characteristics'!$C:$C,0)))</f>
        <v>Grid Battery Construction</v>
      </c>
      <c r="K380" s="254" t="str">
        <f>IF(ISBLANK(INDEX('Policy Characteristics'!E:E,MATCH($C380,'Policy Characteristics'!$C:$C,0))),"",INDEX('Policy Characteristics'!E:E,MATCH($C380,'Policy Characteristics'!$C:$C,0)))</f>
        <v>elec min grid battery additions</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500000</v>
      </c>
      <c r="N380" s="254">
        <f>IF(ISBLANK(INDEX('Policy Characteristics'!H:H,MATCH($C380,'Policy Characteristics'!$C:$C,0))),"",INDEX('Policy Characteristics'!H:H,MATCH($C380,'Policy Characteristics'!$C:$C,0)))</f>
        <v>1000</v>
      </c>
      <c r="O380" s="254" t="str">
        <f>IF(ISBLANK(INDEX('Policy Characteristics'!I:I,MATCH($C380,'Policy Characteristics'!$C:$C,0))),"",INDEX('Policy Characteristics'!I:I,MATCH($C380,'Policy Characteristics'!$C:$C,0)))</f>
        <v>MWh/year</v>
      </c>
      <c r="P380" s="254" t="str">
        <f>IF(ISBLANK(INDEX('Policy Characteristics'!J:J,MATCH($C380,'Policy Characteristics'!$C:$C,0))),"",INDEX('Policy Characteristics'!J:J,MATCH($C380,'Policy Characteristics'!$C:$C,0)))</f>
        <v xml:space="preserve">**Description:** This policy requires the specified quantity of new diurnal battery capacity to be deployed each year. The value is specified in MW*hr of batteries. By default, the EPS assumes diurnal batteries discharge over four hours, so 10 GW*hr of battery corresponds to 2.5 GW of capacity. // **Guidance for setting values:** In 2024, the U.S. had between 20 and 30 GW of total installed grid battery storage. Projections for 2030 range from 80 to 150 GW of total installed capacity. </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25">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t="s">
        <v>2981</v>
      </c>
      <c r="D381" s="45" t="s">
        <v>432</v>
      </c>
      <c r="E381" s="45"/>
      <c r="F381" s="45" t="s">
        <v>431</v>
      </c>
      <c r="G381" s="45"/>
      <c r="H381" s="47">
        <v>380</v>
      </c>
      <c r="I381" s="324" t="s">
        <v>40</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25">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ref="C382:C404" si="22">C$381</f>
        <v>Boolean Use Non BAU Capacity Retirement Schedule</v>
      </c>
      <c r="D382" s="6" t="s">
        <v>3441</v>
      </c>
      <c r="E382" s="45"/>
      <c r="F382" s="6" t="s">
        <v>3381</v>
      </c>
      <c r="G382" s="45"/>
      <c r="H382" s="47">
        <v>381</v>
      </c>
      <c r="I382" s="324" t="s">
        <v>41</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25">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2"/>
        <v>Boolean Use Non BAU Capacity Retirement Schedule</v>
      </c>
      <c r="D383" s="6" t="s">
        <v>3442</v>
      </c>
      <c r="E383" s="45"/>
      <c r="F383" s="6" t="s">
        <v>3382</v>
      </c>
      <c r="G383" s="45"/>
      <c r="H383" s="47">
        <v>382</v>
      </c>
      <c r="I383" s="324" t="s">
        <v>41</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25">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2"/>
        <v>Boolean Use Non BAU Capacity Retirement Schedule</v>
      </c>
      <c r="D384" s="6" t="s">
        <v>72</v>
      </c>
      <c r="E384" s="45"/>
      <c r="F384" s="6" t="s">
        <v>3452</v>
      </c>
      <c r="G384" s="45"/>
      <c r="H384" s="47">
        <v>383</v>
      </c>
      <c r="I384" s="324" t="s">
        <v>41</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25">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2"/>
        <v>Boolean Use Non BAU Capacity Retirement Schedule</v>
      </c>
      <c r="D385" s="6" t="s">
        <v>73</v>
      </c>
      <c r="E385" s="45"/>
      <c r="F385" s="6" t="s">
        <v>85</v>
      </c>
      <c r="G385" s="45"/>
      <c r="H385" s="47">
        <v>384</v>
      </c>
      <c r="I385" s="324" t="s">
        <v>41</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25">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2"/>
        <v>Boolean Use Non BAU Capacity Retirement Schedule</v>
      </c>
      <c r="D386" s="6" t="s">
        <v>433</v>
      </c>
      <c r="E386" s="45"/>
      <c r="F386" s="6" t="s">
        <v>436</v>
      </c>
      <c r="G386" s="45"/>
      <c r="H386" s="47">
        <v>385</v>
      </c>
      <c r="I386" s="324" t="s">
        <v>41</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25">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2"/>
        <v>Boolean Use Non BAU Capacity Retirement Schedule</v>
      </c>
      <c r="D387" s="6" t="s">
        <v>74</v>
      </c>
      <c r="E387" s="45"/>
      <c r="F387" s="6" t="s">
        <v>86</v>
      </c>
      <c r="G387" s="45"/>
      <c r="H387" s="47">
        <v>386</v>
      </c>
      <c r="I387" s="324" t="s">
        <v>41</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25">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2"/>
        <v>Boolean Use Non BAU Capacity Retirement Schedule</v>
      </c>
      <c r="D388" s="6" t="s">
        <v>75</v>
      </c>
      <c r="E388" s="45"/>
      <c r="F388" s="6" t="s">
        <v>87</v>
      </c>
      <c r="G388" s="45"/>
      <c r="H388" s="47">
        <v>387</v>
      </c>
      <c r="I388" s="324" t="s">
        <v>41</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25">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2"/>
        <v>Boolean Use Non BAU Capacity Retirement Schedule</v>
      </c>
      <c r="D389" s="6" t="s">
        <v>76</v>
      </c>
      <c r="E389" s="45"/>
      <c r="F389" s="6" t="s">
        <v>88</v>
      </c>
      <c r="G389" s="45"/>
      <c r="H389" s="47">
        <v>388</v>
      </c>
      <c r="I389" s="324" t="s">
        <v>41</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25">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2"/>
        <v>Boolean Use Non BAU Capacity Retirement Schedule</v>
      </c>
      <c r="D390" s="6" t="s">
        <v>2403</v>
      </c>
      <c r="E390" s="45"/>
      <c r="F390" s="6" t="s">
        <v>421</v>
      </c>
      <c r="G390" s="45"/>
      <c r="H390" s="47">
        <v>389</v>
      </c>
      <c r="I390" s="324" t="s">
        <v>41</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25">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2"/>
        <v>Boolean Use Non BAU Capacity Retirement Schedule</v>
      </c>
      <c r="D391" s="6" t="s">
        <v>293</v>
      </c>
      <c r="E391" s="45"/>
      <c r="F391" s="6" t="s">
        <v>295</v>
      </c>
      <c r="G391" s="45"/>
      <c r="H391" s="47">
        <v>390</v>
      </c>
      <c r="I391" s="324" t="s">
        <v>41</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25">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2"/>
        <v>Boolean Use Non BAU Capacity Retirement Schedule</v>
      </c>
      <c r="D392" s="6" t="s">
        <v>294</v>
      </c>
      <c r="E392" s="45"/>
      <c r="F392" s="6" t="s">
        <v>296</v>
      </c>
      <c r="G392" s="45"/>
      <c r="H392" s="47">
        <v>391</v>
      </c>
      <c r="I392" s="324" t="s">
        <v>41</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25">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2"/>
        <v>Boolean Use Non BAU Capacity Retirement Schedule</v>
      </c>
      <c r="D393" s="6" t="s">
        <v>429</v>
      </c>
      <c r="E393" s="45"/>
      <c r="F393" s="6" t="s">
        <v>428</v>
      </c>
      <c r="G393" s="45"/>
      <c r="H393" s="47">
        <v>392</v>
      </c>
      <c r="I393" s="324" t="s">
        <v>40</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25">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2"/>
        <v>Boolean Use Non BAU Capacity Retirement Schedule</v>
      </c>
      <c r="D394" s="6" t="s">
        <v>438</v>
      </c>
      <c r="E394" s="45"/>
      <c r="F394" s="6" t="s">
        <v>439</v>
      </c>
      <c r="G394" s="45"/>
      <c r="H394" s="47">
        <v>393</v>
      </c>
      <c r="I394" s="324" t="s">
        <v>41</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25">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2"/>
        <v>Boolean Use Non BAU Capacity Retirement Schedule</v>
      </c>
      <c r="D395" s="6" t="s">
        <v>2718</v>
      </c>
      <c r="E395" s="45"/>
      <c r="F395" s="6" t="s">
        <v>2445</v>
      </c>
      <c r="G395" s="45"/>
      <c r="H395" s="47">
        <v>394</v>
      </c>
      <c r="I395" s="324" t="s">
        <v>41</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25">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2"/>
        <v>Boolean Use Non BAU Capacity Retirement Schedule</v>
      </c>
      <c r="D396" s="6" t="s">
        <v>2719</v>
      </c>
      <c r="E396" s="45"/>
      <c r="F396" s="6" t="s">
        <v>2562</v>
      </c>
      <c r="G396" s="45"/>
      <c r="H396" s="47">
        <v>395</v>
      </c>
      <c r="I396" s="324" t="s">
        <v>41</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25">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2"/>
        <v>Boolean Use Non BAU Capacity Retirement Schedule</v>
      </c>
      <c r="D397" s="6" t="s">
        <v>2720</v>
      </c>
      <c r="E397" s="45"/>
      <c r="F397" s="6" t="s">
        <v>2447</v>
      </c>
      <c r="G397" s="45"/>
      <c r="H397" s="47">
        <v>396</v>
      </c>
      <c r="I397" s="324" t="s">
        <v>41</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25">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2"/>
        <v>Boolean Use Non BAU Capacity Retirement Schedule</v>
      </c>
      <c r="D398" s="6" t="s">
        <v>3440</v>
      </c>
      <c r="E398" s="45"/>
      <c r="F398" s="6" t="s">
        <v>3447</v>
      </c>
      <c r="G398" s="45"/>
      <c r="H398" s="47">
        <v>397</v>
      </c>
      <c r="I398" s="324" t="s">
        <v>40</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25">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2"/>
        <v>Boolean Use Non BAU Capacity Retirement Schedule</v>
      </c>
      <c r="D399" s="6" t="s">
        <v>3443</v>
      </c>
      <c r="E399" s="45"/>
      <c r="F399" s="6" t="s">
        <v>3448</v>
      </c>
      <c r="G399" s="45"/>
      <c r="H399" s="47">
        <v>398</v>
      </c>
      <c r="I399" s="324" t="s">
        <v>41</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25">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2"/>
        <v>Boolean Use Non BAU Capacity Retirement Schedule</v>
      </c>
      <c r="D400" s="6" t="s">
        <v>3444</v>
      </c>
      <c r="E400" s="45"/>
      <c r="F400" s="6" t="s">
        <v>3449</v>
      </c>
      <c r="G400" s="45"/>
      <c r="H400" s="47">
        <v>399</v>
      </c>
      <c r="I400" s="324" t="s">
        <v>41</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4" t="str">
        <f>IF(ISBLANK(INDEX('Policy Characteristics'!K:K,MATCH($C400,'Policy Characteristics'!$C:$C,0))),"",INDEX('Policy Characteristics'!K:K,MATCH($C400,'Policy Characteristics'!$C:$C,0)))</f>
        <v/>
      </c>
      <c r="R400" s="254" t="str">
        <f>IF(ISBLANK(INDEX('Policy Characteristics'!L:L,MATCH($C400,'Policy Characteristics'!$C:$C,0))),"",INDEX('Policy Characteristics'!L:L,MATCH($C400,'Policy Characteristics'!$C:$C,0)))</f>
        <v/>
      </c>
    </row>
    <row r="401" spans="1:18" x14ac:dyDescent="0.25">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Capacity Retirement Schedule</v>
      </c>
      <c r="C401" s="254" t="str">
        <f t="shared" si="22"/>
        <v>Boolean Use Non BAU Capacity Retirement Schedule</v>
      </c>
      <c r="D401" s="6" t="s">
        <v>3445</v>
      </c>
      <c r="E401" s="45"/>
      <c r="F401" s="6" t="s">
        <v>3450</v>
      </c>
      <c r="G401" s="45"/>
      <c r="H401" s="47">
        <v>400</v>
      </c>
      <c r="I401" s="324" t="s">
        <v>41</v>
      </c>
      <c r="J401" s="255" t="str">
        <f>IF(ISBLANK(INDEX('Policy Characteristics'!D:D,MATCH($C401,'Policy Characteristics'!$C:$C,0))),"",INDEX('Policy Characteristics'!D:D,MATCH($C401,'Policy Characteristics'!$C:$C,0)))</f>
        <v>Non BAU Capacity Retirement Schedule</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x14ac:dyDescent="0.25">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Capacity Retirement Schedule</v>
      </c>
      <c r="C402" s="254" t="str">
        <f t="shared" si="22"/>
        <v>Boolean Use Non BAU Capacity Retirement Schedule</v>
      </c>
      <c r="D402" s="6" t="s">
        <v>3446</v>
      </c>
      <c r="E402" s="45"/>
      <c r="F402" s="6" t="s">
        <v>3451</v>
      </c>
      <c r="G402" s="45"/>
      <c r="H402" s="47">
        <v>401</v>
      </c>
      <c r="I402" s="324" t="s">
        <v>41</v>
      </c>
      <c r="J402" s="255" t="str">
        <f>IF(ISBLANK(INDEX('Policy Characteristics'!D:D,MATCH($C402,'Policy Characteristics'!$C:$C,0))),"",INDEX('Policy Characteristics'!D:D,MATCH($C402,'Policy Characteristics'!$C:$C,0)))</f>
        <v>Non BAU Capacity Retirement Schedule</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x14ac:dyDescent="0.25">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Capacity Retirement Schedule</v>
      </c>
      <c r="C403" s="254" t="str">
        <f t="shared" si="22"/>
        <v>Boolean Use Non BAU Capacity Retirement Schedule</v>
      </c>
      <c r="D403" s="6" t="s">
        <v>3514</v>
      </c>
      <c r="E403" s="45"/>
      <c r="F403" s="6" t="s">
        <v>3512</v>
      </c>
      <c r="G403" s="45"/>
      <c r="H403" s="47">
        <v>402</v>
      </c>
      <c r="I403" s="324" t="s">
        <v>41</v>
      </c>
      <c r="J403" s="255" t="str">
        <f>IF(ISBLANK(INDEX('Policy Characteristics'!D:D,MATCH($C403,'Policy Characteristics'!$C:$C,0))),"",INDEX('Policy Characteristics'!D:D,MATCH($C403,'Policy Characteristics'!$C:$C,0)))</f>
        <v>Non BAU Capacity Retirement Schedule</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x14ac:dyDescent="0.25">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Capacity Retirement Schedule</v>
      </c>
      <c r="C404" s="254" t="str">
        <f t="shared" si="22"/>
        <v>Boolean Use Non BAU Capacity Retirement Schedule</v>
      </c>
      <c r="D404" s="6" t="s">
        <v>3515</v>
      </c>
      <c r="E404" s="45"/>
      <c r="F404" s="6" t="s">
        <v>3513</v>
      </c>
      <c r="G404" s="45"/>
      <c r="H404" s="47">
        <v>403</v>
      </c>
      <c r="I404" s="324" t="s">
        <v>41</v>
      </c>
      <c r="J404" s="255" t="str">
        <f>IF(ISBLANK(INDEX('Policy Characteristics'!D:D,MATCH($C404,'Policy Characteristics'!$C:$C,0))),"",INDEX('Policy Characteristics'!D:D,MATCH($C404,'Policy Characteristics'!$C:$C,0)))</f>
        <v>Non BAU Capacity Retirement Schedule</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EPS calculates economc capacity additions and retirements in each year.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4"/>
      <c r="R404" s="254"/>
    </row>
    <row r="405" spans="1:18" s="4" customFormat="1" x14ac:dyDescent="0.25">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t="s">
        <v>124</v>
      </c>
      <c r="D405" s="45" t="s">
        <v>432</v>
      </c>
      <c r="E405" s="45"/>
      <c r="F405" s="45" t="s">
        <v>431</v>
      </c>
      <c r="G405" s="45"/>
      <c r="H405" s="47">
        <v>404</v>
      </c>
      <c r="I405" s="324" t="s">
        <v>41</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25">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ref="C406:C428" si="23">C$405</f>
        <v>Boolean Use Non BAU Mandated Capacity Construction Schedule</v>
      </c>
      <c r="D406" s="6" t="s">
        <v>3441</v>
      </c>
      <c r="E406" s="45"/>
      <c r="F406" s="6" t="s">
        <v>3381</v>
      </c>
      <c r="G406" s="45"/>
      <c r="H406" s="47">
        <v>405</v>
      </c>
      <c r="I406" s="324" t="s">
        <v>41</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25">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3"/>
        <v>Boolean Use Non BAU Mandated Capacity Construction Schedule</v>
      </c>
      <c r="D407" s="6" t="s">
        <v>3442</v>
      </c>
      <c r="E407" s="45"/>
      <c r="F407" s="6" t="s">
        <v>3382</v>
      </c>
      <c r="G407" s="45"/>
      <c r="H407" s="47">
        <v>406</v>
      </c>
      <c r="I407" s="324" t="s">
        <v>41</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25">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3"/>
        <v>Boolean Use Non BAU Mandated Capacity Construction Schedule</v>
      </c>
      <c r="D408" s="6" t="s">
        <v>72</v>
      </c>
      <c r="E408" s="45"/>
      <c r="F408" s="6" t="s">
        <v>3452</v>
      </c>
      <c r="G408" s="45"/>
      <c r="H408" s="47">
        <v>407</v>
      </c>
      <c r="I408" s="324" t="s">
        <v>41</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25">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3"/>
        <v>Boolean Use Non BAU Mandated Capacity Construction Schedule</v>
      </c>
      <c r="D409" s="6" t="s">
        <v>73</v>
      </c>
      <c r="E409" s="45"/>
      <c r="F409" s="6" t="s">
        <v>85</v>
      </c>
      <c r="G409" s="45"/>
      <c r="H409" s="47">
        <v>408</v>
      </c>
      <c r="I409" s="324" t="s">
        <v>41</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25">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3"/>
        <v>Boolean Use Non BAU Mandated Capacity Construction Schedule</v>
      </c>
      <c r="D410" s="6" t="s">
        <v>433</v>
      </c>
      <c r="E410" s="45"/>
      <c r="F410" s="6" t="s">
        <v>436</v>
      </c>
      <c r="G410" s="45"/>
      <c r="H410" s="47">
        <v>409</v>
      </c>
      <c r="I410" s="324" t="s">
        <v>41</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25">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3"/>
        <v>Boolean Use Non BAU Mandated Capacity Construction Schedule</v>
      </c>
      <c r="D411" s="6" t="s">
        <v>74</v>
      </c>
      <c r="E411" s="45"/>
      <c r="F411" s="6" t="s">
        <v>86</v>
      </c>
      <c r="G411" s="45"/>
      <c r="H411" s="47">
        <v>410</v>
      </c>
      <c r="I411" s="324" t="s">
        <v>41</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25">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3"/>
        <v>Boolean Use Non BAU Mandated Capacity Construction Schedule</v>
      </c>
      <c r="D412" s="6" t="s">
        <v>75</v>
      </c>
      <c r="E412" s="45"/>
      <c r="F412" s="6" t="s">
        <v>87</v>
      </c>
      <c r="G412" s="45"/>
      <c r="H412" s="47">
        <v>411</v>
      </c>
      <c r="I412" s="324" t="s">
        <v>41</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25">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3"/>
        <v>Boolean Use Non BAU Mandated Capacity Construction Schedule</v>
      </c>
      <c r="D413" s="6" t="s">
        <v>76</v>
      </c>
      <c r="E413" s="45"/>
      <c r="F413" s="6" t="s">
        <v>88</v>
      </c>
      <c r="G413" s="45"/>
      <c r="H413" s="47">
        <v>412</v>
      </c>
      <c r="I413" s="324" t="s">
        <v>41</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25">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3"/>
        <v>Boolean Use Non BAU Mandated Capacity Construction Schedule</v>
      </c>
      <c r="D414" s="6" t="s">
        <v>2403</v>
      </c>
      <c r="E414" s="45"/>
      <c r="F414" s="6" t="s">
        <v>421</v>
      </c>
      <c r="G414" s="45"/>
      <c r="H414" s="47">
        <v>413</v>
      </c>
      <c r="I414" s="324" t="s">
        <v>41</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25">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3"/>
        <v>Boolean Use Non BAU Mandated Capacity Construction Schedule</v>
      </c>
      <c r="D415" s="6" t="s">
        <v>293</v>
      </c>
      <c r="E415" s="45"/>
      <c r="F415" s="6" t="s">
        <v>295</v>
      </c>
      <c r="G415" s="45"/>
      <c r="H415" s="47">
        <v>414</v>
      </c>
      <c r="I415" s="324" t="s">
        <v>41</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25">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3"/>
        <v>Boolean Use Non BAU Mandated Capacity Construction Schedule</v>
      </c>
      <c r="D416" s="6" t="s">
        <v>294</v>
      </c>
      <c r="E416" s="45"/>
      <c r="F416" s="6" t="s">
        <v>296</v>
      </c>
      <c r="G416" s="45"/>
      <c r="H416" s="47">
        <v>415</v>
      </c>
      <c r="I416" s="324" t="s">
        <v>41</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25">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3"/>
        <v>Boolean Use Non BAU Mandated Capacity Construction Schedule</v>
      </c>
      <c r="D417" s="6" t="s">
        <v>429</v>
      </c>
      <c r="E417" s="45"/>
      <c r="F417" s="6" t="s">
        <v>428</v>
      </c>
      <c r="G417" s="45"/>
      <c r="H417" s="47">
        <v>416</v>
      </c>
      <c r="I417" s="324" t="s">
        <v>41</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25">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3"/>
        <v>Boolean Use Non BAU Mandated Capacity Construction Schedule</v>
      </c>
      <c r="D418" s="6" t="s">
        <v>438</v>
      </c>
      <c r="E418" s="45"/>
      <c r="F418" s="6" t="s">
        <v>439</v>
      </c>
      <c r="G418" s="45"/>
      <c r="H418" s="47">
        <v>417</v>
      </c>
      <c r="I418" s="324" t="s">
        <v>40</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25">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3"/>
        <v>Boolean Use Non BAU Mandated Capacity Construction Schedule</v>
      </c>
      <c r="D419" s="6" t="s">
        <v>2718</v>
      </c>
      <c r="E419" s="45"/>
      <c r="F419" s="6" t="s">
        <v>2445</v>
      </c>
      <c r="G419" s="45"/>
      <c r="H419" s="47">
        <v>418</v>
      </c>
      <c r="I419" s="324" t="s">
        <v>41</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25">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3"/>
        <v>Boolean Use Non BAU Mandated Capacity Construction Schedule</v>
      </c>
      <c r="D420" s="6" t="s">
        <v>2719</v>
      </c>
      <c r="E420" s="45"/>
      <c r="F420" s="6" t="s">
        <v>2562</v>
      </c>
      <c r="G420" s="45"/>
      <c r="H420" s="47">
        <v>419</v>
      </c>
      <c r="I420" s="324" t="s">
        <v>41</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25">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3"/>
        <v>Boolean Use Non BAU Mandated Capacity Construction Schedule</v>
      </c>
      <c r="D421" s="6" t="s">
        <v>2720</v>
      </c>
      <c r="E421" s="45"/>
      <c r="F421" s="6" t="s">
        <v>2447</v>
      </c>
      <c r="G421" s="45"/>
      <c r="H421" s="47">
        <v>420</v>
      </c>
      <c r="I421" s="324" t="s">
        <v>41</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25">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3"/>
        <v>Boolean Use Non BAU Mandated Capacity Construction Schedule</v>
      </c>
      <c r="D422" s="6" t="s">
        <v>3440</v>
      </c>
      <c r="E422" s="45"/>
      <c r="F422" s="6" t="s">
        <v>3447</v>
      </c>
      <c r="G422" s="45"/>
      <c r="H422" s="47">
        <v>421</v>
      </c>
      <c r="I422" s="324" t="s">
        <v>41</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25">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3"/>
        <v>Boolean Use Non BAU Mandated Capacity Construction Schedule</v>
      </c>
      <c r="D423" s="6" t="s">
        <v>3443</v>
      </c>
      <c r="E423" s="45"/>
      <c r="F423" s="6" t="s">
        <v>3448</v>
      </c>
      <c r="G423" s="45"/>
      <c r="H423" s="47">
        <v>422</v>
      </c>
      <c r="I423" s="324" t="s">
        <v>41</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25">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3"/>
        <v>Boolean Use Non BAU Mandated Capacity Construction Schedule</v>
      </c>
      <c r="D424" s="6" t="s">
        <v>3444</v>
      </c>
      <c r="E424" s="45"/>
      <c r="F424" s="6" t="s">
        <v>3449</v>
      </c>
      <c r="G424" s="45"/>
      <c r="H424" s="47">
        <v>423</v>
      </c>
      <c r="I424" s="324" t="s">
        <v>41</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4" t="str">
        <f>IF(ISBLANK(INDEX('Policy Characteristics'!K:K,MATCH($C424,'Policy Characteristics'!$C:$C,0))),"",INDEX('Policy Characteristics'!K:K,MATCH($C424,'Policy Characteristics'!$C:$C,0)))</f>
        <v/>
      </c>
      <c r="R424" s="254" t="str">
        <f>IF(ISBLANK(INDEX('Policy Characteristics'!L:L,MATCH($C424,'Policy Characteristics'!$C:$C,0))),"",INDEX('Policy Characteristics'!L:L,MATCH($C424,'Policy Characteristics'!$C:$C,0)))</f>
        <v/>
      </c>
    </row>
    <row r="425" spans="1:18" s="4" customFormat="1" x14ac:dyDescent="0.25">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Construction</v>
      </c>
      <c r="C425" s="254" t="str">
        <f t="shared" si="23"/>
        <v>Boolean Use Non BAU Mandated Capacity Construction Schedule</v>
      </c>
      <c r="D425" s="6" t="s">
        <v>3445</v>
      </c>
      <c r="E425" s="45"/>
      <c r="F425" s="6" t="s">
        <v>3450</v>
      </c>
      <c r="G425" s="45"/>
      <c r="H425" s="47">
        <v>424</v>
      </c>
      <c r="I425" s="324" t="s">
        <v>41</v>
      </c>
      <c r="J425" s="255" t="str">
        <f>IF(ISBLANK(INDEX('Policy Characteristics'!D:D,MATCH($C425,'Policy Characteristics'!$C:$C,0))),"",INDEX('Policy Characteristics'!D:D,MATCH($C425,'Policy Characteristics'!$C:$C,0)))</f>
        <v>Non BAU Mandated Capacity Construction</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25">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Construction</v>
      </c>
      <c r="C426" s="254" t="str">
        <f t="shared" si="23"/>
        <v>Boolean Use Non BAU Mandated Capacity Construction Schedule</v>
      </c>
      <c r="D426" s="6" t="s">
        <v>3446</v>
      </c>
      <c r="E426" s="45"/>
      <c r="F426" s="6" t="s">
        <v>3451</v>
      </c>
      <c r="G426" s="45"/>
      <c r="H426" s="47">
        <v>425</v>
      </c>
      <c r="I426" s="324" t="s">
        <v>41</v>
      </c>
      <c r="J426" s="255" t="str">
        <f>IF(ISBLANK(INDEX('Policy Characteristics'!D:D,MATCH($C426,'Policy Characteristics'!$C:$C,0))),"",INDEX('Policy Characteristics'!D:D,MATCH($C426,'Policy Characteristics'!$C:$C,0)))</f>
        <v>Non BAU Mandated Capacity Construction</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25">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Construction</v>
      </c>
      <c r="C427" s="254" t="str">
        <f t="shared" si="23"/>
        <v>Boolean Use Non BAU Mandated Capacity Construction Schedule</v>
      </c>
      <c r="D427" s="6" t="s">
        <v>3514</v>
      </c>
      <c r="E427" s="45"/>
      <c r="F427" s="6" t="s">
        <v>3512</v>
      </c>
      <c r="G427" s="45"/>
      <c r="H427" s="47">
        <v>426</v>
      </c>
      <c r="I427" s="324" t="s">
        <v>41</v>
      </c>
      <c r="J427" s="255" t="str">
        <f>IF(ISBLANK(INDEX('Policy Characteristics'!D:D,MATCH($C427,'Policy Characteristics'!$C:$C,0))),"",INDEX('Policy Characteristics'!D:D,MATCH($C427,'Policy Characteristics'!$C:$C,0)))</f>
        <v>Non BAU Mandated Capacity Construction</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25">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Construction</v>
      </c>
      <c r="C428" s="254" t="str">
        <f t="shared" si="23"/>
        <v>Boolean Use Non BAU Mandated Capacity Construction Schedule</v>
      </c>
      <c r="D428" s="6" t="s">
        <v>3515</v>
      </c>
      <c r="E428" s="45"/>
      <c r="F428" s="6" t="s">
        <v>3513</v>
      </c>
      <c r="G428" s="45"/>
      <c r="H428" s="47">
        <v>427</v>
      </c>
      <c r="I428" s="324" t="s">
        <v>41</v>
      </c>
      <c r="J428" s="255" t="str">
        <f>IF(ISBLANK(INDEX('Policy Characteristics'!D:D,MATCH($C428,'Policy Characteristics'!$C:$C,0))),"",INDEX('Policy Characteristics'!D:D,MATCH($C428,'Policy Characteristics'!$C:$C,0)))</f>
        <v>Non BAU Mandated Capacity Construction</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4"/>
      <c r="R428" s="254"/>
    </row>
    <row r="429" spans="1:18" s="4" customFormat="1" x14ac:dyDescent="0.25">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t="s">
        <v>3637</v>
      </c>
      <c r="D429" s="45" t="s">
        <v>432</v>
      </c>
      <c r="E429" s="45"/>
      <c r="F429" s="45" t="s">
        <v>431</v>
      </c>
      <c r="G429" s="45"/>
      <c r="H429" s="47">
        <v>428</v>
      </c>
      <c r="I429" s="324" t="s">
        <v>41</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25">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$C$429</f>
        <v>Boolean Use Non BAU Mandated Capacity Retrofit Schedule</v>
      </c>
      <c r="D430" s="6" t="s">
        <v>3441</v>
      </c>
      <c r="E430" s="45"/>
      <c r="F430" s="6" t="s">
        <v>3381</v>
      </c>
      <c r="G430" s="45"/>
      <c r="H430" s="47">
        <v>429</v>
      </c>
      <c r="I430" s="324" t="s">
        <v>41</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25">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ref="C431:C452" si="24">$C$429</f>
        <v>Boolean Use Non BAU Mandated Capacity Retrofit Schedule</v>
      </c>
      <c r="D431" s="6" t="s">
        <v>3442</v>
      </c>
      <c r="E431" s="45"/>
      <c r="F431" s="6" t="s">
        <v>3382</v>
      </c>
      <c r="G431" s="45"/>
      <c r="H431" s="47">
        <v>430</v>
      </c>
      <c r="I431" s="324" t="s">
        <v>41</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25">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4"/>
        <v>Boolean Use Non BAU Mandated Capacity Retrofit Schedule</v>
      </c>
      <c r="D432" s="6" t="s">
        <v>72</v>
      </c>
      <c r="E432" s="45"/>
      <c r="F432" s="6" t="s">
        <v>3452</v>
      </c>
      <c r="G432" s="45"/>
      <c r="H432" s="47">
        <v>431</v>
      </c>
      <c r="I432" s="324" t="s">
        <v>41</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25">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4"/>
        <v>Boolean Use Non BAU Mandated Capacity Retrofit Schedule</v>
      </c>
      <c r="D433" s="6" t="s">
        <v>73</v>
      </c>
      <c r="E433" s="45"/>
      <c r="F433" s="6" t="s">
        <v>85</v>
      </c>
      <c r="G433" s="45"/>
      <c r="H433" s="47">
        <v>432</v>
      </c>
      <c r="I433" s="324" t="s">
        <v>41</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25">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4"/>
        <v>Boolean Use Non BAU Mandated Capacity Retrofit Schedule</v>
      </c>
      <c r="D434" s="6" t="s">
        <v>433</v>
      </c>
      <c r="E434" s="45"/>
      <c r="F434" s="6" t="s">
        <v>436</v>
      </c>
      <c r="G434" s="45"/>
      <c r="H434" s="47">
        <v>433</v>
      </c>
      <c r="I434" s="324" t="s">
        <v>41</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25">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4"/>
        <v>Boolean Use Non BAU Mandated Capacity Retrofit Schedule</v>
      </c>
      <c r="D435" s="6" t="s">
        <v>74</v>
      </c>
      <c r="E435" s="45"/>
      <c r="F435" s="6" t="s">
        <v>86</v>
      </c>
      <c r="G435" s="45"/>
      <c r="H435" s="47">
        <v>434</v>
      </c>
      <c r="I435" s="324" t="s">
        <v>41</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25">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4"/>
        <v>Boolean Use Non BAU Mandated Capacity Retrofit Schedule</v>
      </c>
      <c r="D436" s="6" t="s">
        <v>75</v>
      </c>
      <c r="E436" s="45"/>
      <c r="F436" s="6" t="s">
        <v>87</v>
      </c>
      <c r="G436" s="45"/>
      <c r="H436" s="47">
        <v>435</v>
      </c>
      <c r="I436" s="324" t="s">
        <v>41</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25">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4"/>
        <v>Boolean Use Non BAU Mandated Capacity Retrofit Schedule</v>
      </c>
      <c r="D437" s="6" t="s">
        <v>76</v>
      </c>
      <c r="E437" s="45"/>
      <c r="F437" s="6" t="s">
        <v>88</v>
      </c>
      <c r="G437" s="45"/>
      <c r="H437" s="47">
        <v>436</v>
      </c>
      <c r="I437" s="324" t="s">
        <v>41</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25">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4"/>
        <v>Boolean Use Non BAU Mandated Capacity Retrofit Schedule</v>
      </c>
      <c r="D438" s="6" t="s">
        <v>2403</v>
      </c>
      <c r="E438" s="45"/>
      <c r="F438" s="6" t="s">
        <v>421</v>
      </c>
      <c r="G438" s="45"/>
      <c r="H438" s="47">
        <v>437</v>
      </c>
      <c r="I438" s="324" t="s">
        <v>41</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25">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4"/>
        <v>Boolean Use Non BAU Mandated Capacity Retrofit Schedule</v>
      </c>
      <c r="D439" s="6" t="s">
        <v>293</v>
      </c>
      <c r="E439" s="45"/>
      <c r="F439" s="6" t="s">
        <v>295</v>
      </c>
      <c r="G439" s="45"/>
      <c r="H439" s="47">
        <v>438</v>
      </c>
      <c r="I439" s="324" t="s">
        <v>41</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25">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4"/>
        <v>Boolean Use Non BAU Mandated Capacity Retrofit Schedule</v>
      </c>
      <c r="D440" s="6" t="s">
        <v>294</v>
      </c>
      <c r="E440" s="45"/>
      <c r="F440" s="6" t="s">
        <v>296</v>
      </c>
      <c r="G440" s="45"/>
      <c r="H440" s="47">
        <v>439</v>
      </c>
      <c r="I440" s="324" t="s">
        <v>41</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25">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4"/>
        <v>Boolean Use Non BAU Mandated Capacity Retrofit Schedule</v>
      </c>
      <c r="D441" s="6" t="s">
        <v>429</v>
      </c>
      <c r="E441" s="45"/>
      <c r="F441" s="6" t="s">
        <v>428</v>
      </c>
      <c r="G441" s="45"/>
      <c r="H441" s="47">
        <v>440</v>
      </c>
      <c r="I441" s="324" t="s">
        <v>41</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25">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4"/>
        <v>Boolean Use Non BAU Mandated Capacity Retrofit Schedule</v>
      </c>
      <c r="D442" s="6" t="s">
        <v>438</v>
      </c>
      <c r="E442" s="45"/>
      <c r="F442" s="6" t="s">
        <v>439</v>
      </c>
      <c r="G442" s="45"/>
      <c r="H442" s="47">
        <v>441</v>
      </c>
      <c r="I442" s="324" t="s">
        <v>41</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25">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4"/>
        <v>Boolean Use Non BAU Mandated Capacity Retrofit Schedule</v>
      </c>
      <c r="D443" s="6" t="s">
        <v>2718</v>
      </c>
      <c r="E443" s="45"/>
      <c r="F443" s="6" t="s">
        <v>2445</v>
      </c>
      <c r="G443" s="45"/>
      <c r="H443" s="47">
        <v>442</v>
      </c>
      <c r="I443" s="324" t="s">
        <v>41</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25">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4"/>
        <v>Boolean Use Non BAU Mandated Capacity Retrofit Schedule</v>
      </c>
      <c r="D444" s="6" t="s">
        <v>2719</v>
      </c>
      <c r="E444" s="45"/>
      <c r="F444" s="6" t="s">
        <v>2562</v>
      </c>
      <c r="G444" s="45"/>
      <c r="H444" s="47">
        <v>443</v>
      </c>
      <c r="I444" s="324" t="s">
        <v>41</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25">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4"/>
        <v>Boolean Use Non BAU Mandated Capacity Retrofit Schedule</v>
      </c>
      <c r="D445" s="6" t="s">
        <v>2720</v>
      </c>
      <c r="E445" s="45"/>
      <c r="F445" s="6" t="s">
        <v>2447</v>
      </c>
      <c r="G445" s="45"/>
      <c r="H445" s="47">
        <v>444</v>
      </c>
      <c r="I445" s="324" t="s">
        <v>41</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25">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4"/>
        <v>Boolean Use Non BAU Mandated Capacity Retrofit Schedule</v>
      </c>
      <c r="D446" s="6" t="s">
        <v>3440</v>
      </c>
      <c r="E446" s="45"/>
      <c r="F446" s="6" t="s">
        <v>3447</v>
      </c>
      <c r="G446" s="45"/>
      <c r="H446" s="47">
        <v>445</v>
      </c>
      <c r="I446" s="324" t="s">
        <v>40</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25">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4"/>
        <v>Boolean Use Non BAU Mandated Capacity Retrofit Schedule</v>
      </c>
      <c r="D447" s="6" t="s">
        <v>3443</v>
      </c>
      <c r="E447" s="45"/>
      <c r="F447" s="6" t="s">
        <v>3448</v>
      </c>
      <c r="G447" s="45"/>
      <c r="H447" s="47">
        <v>446</v>
      </c>
      <c r="I447" s="324" t="s">
        <v>41</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25">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4"/>
        <v>Boolean Use Non BAU Mandated Capacity Retrofit Schedule</v>
      </c>
      <c r="D448" s="6" t="s">
        <v>3444</v>
      </c>
      <c r="E448" s="45"/>
      <c r="F448" s="6" t="s">
        <v>3449</v>
      </c>
      <c r="G448" s="45"/>
      <c r="H448" s="47">
        <v>447</v>
      </c>
      <c r="I448" s="324" t="s">
        <v>41</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4" t="str">
        <f>IF(ISBLANK(INDEX('Policy Characteristics'!K:K,MATCH($C448,'Policy Characteristics'!$C:$C,0))),"",INDEX('Policy Characteristics'!K:K,MATCH($C448,'Policy Characteristics'!$C:$C,0)))</f>
        <v/>
      </c>
      <c r="R448" s="254" t="str">
        <f>IF(ISBLANK(INDEX('Policy Characteristics'!L:L,MATCH($C448,'Policy Characteristics'!$C:$C,0))),"",INDEX('Policy Characteristics'!L:L,MATCH($C448,'Policy Characteristics'!$C:$C,0)))</f>
        <v/>
      </c>
    </row>
    <row r="449" spans="1:18" s="4" customFormat="1" x14ac:dyDescent="0.25">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Non BAU Mandated Capacity CCUS Retrofits</v>
      </c>
      <c r="C449" s="254" t="str">
        <f t="shared" si="24"/>
        <v>Boolean Use Non BAU Mandated Capacity Retrofit Schedule</v>
      </c>
      <c r="D449" s="6" t="s">
        <v>3445</v>
      </c>
      <c r="E449" s="45"/>
      <c r="F449" s="6" t="s">
        <v>3450</v>
      </c>
      <c r="G449" s="45"/>
      <c r="H449" s="47">
        <v>448</v>
      </c>
      <c r="I449" s="324" t="s">
        <v>41</v>
      </c>
      <c r="J449" s="255" t="str">
        <f>IF(ISBLANK(INDEX('Policy Characteristics'!D:D,MATCH($C449,'Policy Characteristics'!$C:$C,0))),"",INDEX('Policy Characteristics'!D:D,MATCH($C449,'Policy Characteristics'!$C:$C,0)))</f>
        <v>Non BAU Mandated Capacity CCUS Retrofits</v>
      </c>
      <c r="K449" s="254" t="str">
        <f>IF(ISBLANK(INDEX('Policy Characteristics'!E:E,MATCH($C449,'Policy Characteristics'!$C:$C,0))),"",INDEX('Policy Characteristics'!E:E,MATCH($C449,'Policy Characteristics'!$C:$C,0)))</f>
        <v/>
      </c>
      <c r="L449" s="254">
        <f>IF(ISBLANK(INDEX('Policy Characteristics'!F:F,MATCH($C449,'Policy Characteristics'!$C:$C,0))),"",INDEX('Policy Characteristics'!F:F,MATCH($C449,'Policy Characteristics'!$C:$C,0)))</f>
        <v>0</v>
      </c>
      <c r="M449" s="254">
        <f>IF(ISBLANK(INDEX('Policy Characteristics'!G:G,MATCH($C449,'Policy Characteristics'!$C:$C,0))),"",INDEX('Policy Characteristics'!G:G,MATCH($C449,'Policy Characteristics'!$C:$C,0)))</f>
        <v>1</v>
      </c>
      <c r="N449" s="254">
        <f>IF(ISBLANK(INDEX('Policy Characteristics'!H:H,MATCH($C449,'Policy Characteristics'!$C:$C,0))),"",INDEX('Policy Characteristics'!H:H,MATCH($C449,'Policy Characteristics'!$C:$C,0)))</f>
        <v>1</v>
      </c>
      <c r="O449" s="254" t="str">
        <f>IF(ISBLANK(INDEX('Policy Characteristics'!I:I,MATCH($C449,'Policy Characteristics'!$C:$C,0))),"",INDEX('Policy Characteristics'!I:I,MATCH($C449,'Policy Characteristics'!$C:$C,0)))</f>
        <v>on/off</v>
      </c>
      <c r="P449" s="254"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4" t="str">
        <f>IF(ISBLANK(INDEX('Policy Characteristics'!K:K,MATCH($C449,'Policy Characteristics'!$C:$C,0))),"",INDEX('Policy Characteristics'!K:K,MATCH($C449,'Policy Characteristics'!$C:$C,0)))</f>
        <v/>
      </c>
      <c r="R449" s="254" t="str">
        <f>IF(ISBLANK(INDEX('Policy Characteristics'!L:L,MATCH($C449,'Policy Characteristics'!$C:$C,0))),"",INDEX('Policy Characteristics'!L:L,MATCH($C449,'Policy Characteristics'!$C:$C,0)))</f>
        <v/>
      </c>
    </row>
    <row r="450" spans="1:18" s="4" customFormat="1" x14ac:dyDescent="0.25">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Non BAU Mandated Capacity CCUS Retrofits</v>
      </c>
      <c r="C450" s="254" t="str">
        <f t="shared" si="24"/>
        <v>Boolean Use Non BAU Mandated Capacity Retrofit Schedule</v>
      </c>
      <c r="D450" s="6" t="s">
        <v>3446</v>
      </c>
      <c r="E450" s="45"/>
      <c r="F450" s="6" t="s">
        <v>3451</v>
      </c>
      <c r="G450" s="45"/>
      <c r="H450" s="47">
        <v>449</v>
      </c>
      <c r="I450" s="324" t="s">
        <v>41</v>
      </c>
      <c r="J450" s="255" t="str">
        <f>IF(ISBLANK(INDEX('Policy Characteristics'!D:D,MATCH($C450,'Policy Characteristics'!$C:$C,0))),"",INDEX('Policy Characteristics'!D:D,MATCH($C450,'Policy Characteristics'!$C:$C,0)))</f>
        <v>Non BAU Mandated Capacity CCUS Retrofits</v>
      </c>
      <c r="K450" s="254" t="str">
        <f>IF(ISBLANK(INDEX('Policy Characteristics'!E:E,MATCH($C450,'Policy Characteristics'!$C:$C,0))),"",INDEX('Policy Characteristics'!E:E,MATCH($C450,'Policy Characteristics'!$C:$C,0)))</f>
        <v/>
      </c>
      <c r="L450" s="254">
        <f>IF(ISBLANK(INDEX('Policy Characteristics'!F:F,MATCH($C450,'Policy Characteristics'!$C:$C,0))),"",INDEX('Policy Characteristics'!F:F,MATCH($C450,'Policy Characteristics'!$C:$C,0)))</f>
        <v>0</v>
      </c>
      <c r="M450" s="254">
        <f>IF(ISBLANK(INDEX('Policy Characteristics'!G:G,MATCH($C450,'Policy Characteristics'!$C:$C,0))),"",INDEX('Policy Characteristics'!G:G,MATCH($C450,'Policy Characteristics'!$C:$C,0)))</f>
        <v>1</v>
      </c>
      <c r="N450" s="254">
        <f>IF(ISBLANK(INDEX('Policy Characteristics'!H:H,MATCH($C450,'Policy Characteristics'!$C:$C,0))),"",INDEX('Policy Characteristics'!H:H,MATCH($C450,'Policy Characteristics'!$C:$C,0)))</f>
        <v>1</v>
      </c>
      <c r="O450" s="254" t="str">
        <f>IF(ISBLANK(INDEX('Policy Characteristics'!I:I,MATCH($C450,'Policy Characteristics'!$C:$C,0))),"",INDEX('Policy Characteristics'!I:I,MATCH($C450,'Policy Characteristics'!$C:$C,0)))</f>
        <v>on/off</v>
      </c>
      <c r="P450" s="254"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4" t="str">
        <f>IF(ISBLANK(INDEX('Policy Characteristics'!K:K,MATCH($C450,'Policy Characteristics'!$C:$C,0))),"",INDEX('Policy Characteristics'!K:K,MATCH($C450,'Policy Characteristics'!$C:$C,0)))</f>
        <v/>
      </c>
      <c r="R450" s="254" t="str">
        <f>IF(ISBLANK(INDEX('Policy Characteristics'!L:L,MATCH($C450,'Policy Characteristics'!$C:$C,0))),"",INDEX('Policy Characteristics'!L:L,MATCH($C450,'Policy Characteristics'!$C:$C,0)))</f>
        <v/>
      </c>
    </row>
    <row r="451" spans="1:18" s="4" customFormat="1" x14ac:dyDescent="0.25">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Non BAU Mandated Capacity CCUS Retrofits</v>
      </c>
      <c r="C451" s="254" t="str">
        <f t="shared" si="24"/>
        <v>Boolean Use Non BAU Mandated Capacity Retrofit Schedule</v>
      </c>
      <c r="D451" s="6" t="s">
        <v>3514</v>
      </c>
      <c r="E451" s="45"/>
      <c r="F451" s="6" t="s">
        <v>3512</v>
      </c>
      <c r="G451" s="45"/>
      <c r="H451" s="47">
        <v>450</v>
      </c>
      <c r="I451" s="324" t="s">
        <v>41</v>
      </c>
      <c r="J451" s="255" t="str">
        <f>IF(ISBLANK(INDEX('Policy Characteristics'!D:D,MATCH($C451,'Policy Characteristics'!$C:$C,0))),"",INDEX('Policy Characteristics'!D:D,MATCH($C451,'Policy Characteristics'!$C:$C,0)))</f>
        <v>Non BAU Mandated Capacity CCUS Retrofits</v>
      </c>
      <c r="K451" s="254" t="str">
        <f>IF(ISBLANK(INDEX('Policy Characteristics'!E:E,MATCH($C451,'Policy Characteristics'!$C:$C,0))),"",INDEX('Policy Characteristics'!E:E,MATCH($C451,'Policy Characteristics'!$C:$C,0)))</f>
        <v/>
      </c>
      <c r="L451" s="254">
        <f>IF(ISBLANK(INDEX('Policy Characteristics'!F:F,MATCH($C451,'Policy Characteristics'!$C:$C,0))),"",INDEX('Policy Characteristics'!F:F,MATCH($C451,'Policy Characteristics'!$C:$C,0)))</f>
        <v>0</v>
      </c>
      <c r="M451" s="254">
        <f>IF(ISBLANK(INDEX('Policy Characteristics'!G:G,MATCH($C451,'Policy Characteristics'!$C:$C,0))),"",INDEX('Policy Characteristics'!G:G,MATCH($C451,'Policy Characteristics'!$C:$C,0)))</f>
        <v>1</v>
      </c>
      <c r="N451" s="254">
        <f>IF(ISBLANK(INDEX('Policy Characteristics'!H:H,MATCH($C451,'Policy Characteristics'!$C:$C,0))),"",INDEX('Policy Characteristics'!H:H,MATCH($C451,'Policy Characteristics'!$C:$C,0)))</f>
        <v>1</v>
      </c>
      <c r="O451" s="254" t="str">
        <f>IF(ISBLANK(INDEX('Policy Characteristics'!I:I,MATCH($C451,'Policy Characteristics'!$C:$C,0))),"",INDEX('Policy Characteristics'!I:I,MATCH($C451,'Policy Characteristics'!$C:$C,0)))</f>
        <v>on/off</v>
      </c>
      <c r="P451" s="254"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4" t="str">
        <f>IF(ISBLANK(INDEX('Policy Characteristics'!K:K,MATCH($C451,'Policy Characteristics'!$C:$C,0))),"",INDEX('Policy Characteristics'!K:K,MATCH($C451,'Policy Characteristics'!$C:$C,0)))</f>
        <v/>
      </c>
      <c r="R451" s="254" t="str">
        <f>IF(ISBLANK(INDEX('Policy Characteristics'!L:L,MATCH($C451,'Policy Characteristics'!$C:$C,0))),"",INDEX('Policy Characteristics'!L:L,MATCH($C451,'Policy Characteristics'!$C:$C,0)))</f>
        <v/>
      </c>
    </row>
    <row r="452" spans="1:18" s="4" customFormat="1" x14ac:dyDescent="0.25">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Non BAU Mandated Capacity CCUS Retrofits</v>
      </c>
      <c r="C452" s="254" t="str">
        <f t="shared" si="24"/>
        <v>Boolean Use Non BAU Mandated Capacity Retrofit Schedule</v>
      </c>
      <c r="D452" s="6" t="s">
        <v>3515</v>
      </c>
      <c r="E452" s="45"/>
      <c r="F452" s="6" t="s">
        <v>3513</v>
      </c>
      <c r="G452" s="45"/>
      <c r="H452" s="47">
        <v>451</v>
      </c>
      <c r="I452" s="324" t="s">
        <v>41</v>
      </c>
      <c r="J452" s="255" t="str">
        <f>IF(ISBLANK(INDEX('Policy Characteristics'!D:D,MATCH($C452,'Policy Characteristics'!$C:$C,0))),"",INDEX('Policy Characteristics'!D:D,MATCH($C452,'Policy Characteristics'!$C:$C,0)))</f>
        <v>Non BAU Mandated Capacity CCUS Retrofits</v>
      </c>
      <c r="K452" s="254" t="str">
        <f>IF(ISBLANK(INDEX('Policy Characteristics'!E:E,MATCH($C452,'Policy Characteristics'!$C:$C,0))),"",INDEX('Policy Characteristics'!E:E,MATCH($C452,'Policy Characteristics'!$C:$C,0)))</f>
        <v/>
      </c>
      <c r="L452" s="254">
        <f>IF(ISBLANK(INDEX('Policy Characteristics'!F:F,MATCH($C452,'Policy Characteristics'!$C:$C,0))),"",INDEX('Policy Characteristics'!F:F,MATCH($C452,'Policy Characteristics'!$C:$C,0)))</f>
        <v>0</v>
      </c>
      <c r="M452" s="254">
        <f>IF(ISBLANK(INDEX('Policy Characteristics'!G:G,MATCH($C452,'Policy Characteristics'!$C:$C,0))),"",INDEX('Policy Characteristics'!G:G,MATCH($C452,'Policy Characteristics'!$C:$C,0)))</f>
        <v>1</v>
      </c>
      <c r="N452" s="254">
        <f>IF(ISBLANK(INDEX('Policy Characteristics'!H:H,MATCH($C452,'Policy Characteristics'!$C:$C,0))),"",INDEX('Policy Characteristics'!H:H,MATCH($C452,'Policy Characteristics'!$C:$C,0)))</f>
        <v>1</v>
      </c>
      <c r="O452" s="254" t="str">
        <f>IF(ISBLANK(INDEX('Policy Characteristics'!I:I,MATCH($C452,'Policy Characteristics'!$C:$C,0))),"",INDEX('Policy Characteristics'!I:I,MATCH($C452,'Policy Characteristics'!$C:$C,0)))</f>
        <v>on/off</v>
      </c>
      <c r="P452" s="254"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4"/>
      <c r="R452" s="254"/>
    </row>
    <row r="453" spans="1:18" s="2" customFormat="1" x14ac:dyDescent="0.25">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Change in Expected Power Plant Capacity Factor</v>
      </c>
      <c r="C453" s="1" t="s">
        <v>243</v>
      </c>
      <c r="D453" s="45" t="s">
        <v>432</v>
      </c>
      <c r="E453" s="45"/>
      <c r="F453" s="45" t="s">
        <v>431</v>
      </c>
      <c r="G453" s="6"/>
      <c r="H453" s="47">
        <v>452</v>
      </c>
      <c r="I453" s="325" t="s">
        <v>41</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-0.3</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25">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Change in Expected Power Plant Capacity Factor</v>
      </c>
      <c r="C454" s="318" t="str">
        <f>$C$453</f>
        <v>Percentage Reduction in Plant Downtime</v>
      </c>
      <c r="D454" s="6" t="s">
        <v>3441</v>
      </c>
      <c r="E454" s="45"/>
      <c r="F454" s="6" t="s">
        <v>3381</v>
      </c>
      <c r="G454" s="6"/>
      <c r="H454" s="47">
        <v>453</v>
      </c>
      <c r="I454" s="325" t="s">
        <v>41</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-0.3</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25">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Change in Expected Power Plant Capacity Factor</v>
      </c>
      <c r="C455" s="318" t="str">
        <f t="shared" ref="C455:C476" si="25">$C$453</f>
        <v>Percentage Reduction in Plant Downtime</v>
      </c>
      <c r="D455" s="6" t="s">
        <v>3442</v>
      </c>
      <c r="E455" s="45"/>
      <c r="F455" s="6" t="s">
        <v>3382</v>
      </c>
      <c r="G455" s="6"/>
      <c r="H455" s="47">
        <v>454</v>
      </c>
      <c r="I455" s="325" t="s">
        <v>40</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-0.3</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25">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Change in Expected Power Plant Capacity Factor</v>
      </c>
      <c r="C456" s="318" t="str">
        <f t="shared" si="25"/>
        <v>Percentage Reduction in Plant Downtime</v>
      </c>
      <c r="D456" s="6" t="s">
        <v>72</v>
      </c>
      <c r="E456" s="45"/>
      <c r="F456" s="6" t="s">
        <v>3452</v>
      </c>
      <c r="G456" s="6"/>
      <c r="H456" s="47">
        <v>455</v>
      </c>
      <c r="I456" s="325" t="s">
        <v>41</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-0.3</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25">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Change in Expected Power Plant Capacity Factor</v>
      </c>
      <c r="C457" s="318" t="str">
        <f t="shared" si="25"/>
        <v>Percentage Reduction in Plant Downtime</v>
      </c>
      <c r="D457" s="6" t="s">
        <v>73</v>
      </c>
      <c r="E457" s="45"/>
      <c r="F457" s="6" t="s">
        <v>85</v>
      </c>
      <c r="G457" s="6"/>
      <c r="H457" s="47">
        <v>456</v>
      </c>
      <c r="I457" s="325" t="s">
        <v>41</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-0.3</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25">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Change in Expected Power Plant Capacity Factor</v>
      </c>
      <c r="C458" s="318" t="str">
        <f t="shared" si="25"/>
        <v>Percentage Reduction in Plant Downtime</v>
      </c>
      <c r="D458" s="6" t="s">
        <v>433</v>
      </c>
      <c r="E458" s="45"/>
      <c r="F458" s="6" t="s">
        <v>436</v>
      </c>
      <c r="G458" s="6"/>
      <c r="H458" s="47">
        <v>457</v>
      </c>
      <c r="I458" s="325" t="s">
        <v>41</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-0.3</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25">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Change in Expected Power Plant Capacity Factor</v>
      </c>
      <c r="C459" s="318" t="str">
        <f t="shared" si="25"/>
        <v>Percentage Reduction in Plant Downtime</v>
      </c>
      <c r="D459" s="6" t="s">
        <v>74</v>
      </c>
      <c r="E459" s="45"/>
      <c r="F459" s="6" t="s">
        <v>86</v>
      </c>
      <c r="G459" s="6"/>
      <c r="H459" s="47">
        <v>458</v>
      </c>
      <c r="I459" s="325" t="s">
        <v>41</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-0.3</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25">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Change in Expected Power Plant Capacity Factor</v>
      </c>
      <c r="C460" s="318" t="str">
        <f t="shared" si="25"/>
        <v>Percentage Reduction in Plant Downtime</v>
      </c>
      <c r="D460" s="6" t="s">
        <v>75</v>
      </c>
      <c r="E460" s="45"/>
      <c r="F460" s="6" t="s">
        <v>87</v>
      </c>
      <c r="G460" s="6"/>
      <c r="H460" s="47">
        <v>459</v>
      </c>
      <c r="I460" s="325" t="s">
        <v>41</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-0.3</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25">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Change in Expected Power Plant Capacity Factor</v>
      </c>
      <c r="C461" s="318" t="str">
        <f t="shared" si="25"/>
        <v>Percentage Reduction in Plant Downtime</v>
      </c>
      <c r="D461" s="6" t="s">
        <v>76</v>
      </c>
      <c r="E461" s="45"/>
      <c r="F461" s="6" t="s">
        <v>88</v>
      </c>
      <c r="G461" s="6"/>
      <c r="H461" s="47">
        <v>460</v>
      </c>
      <c r="I461" s="325" t="s">
        <v>41</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-0.3</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25">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Change in Expected Power Plant Capacity Factor</v>
      </c>
      <c r="C462" s="318" t="str">
        <f t="shared" si="25"/>
        <v>Percentage Reduction in Plant Downtime</v>
      </c>
      <c r="D462" s="6" t="s">
        <v>2403</v>
      </c>
      <c r="E462" s="45"/>
      <c r="F462" s="6" t="s">
        <v>421</v>
      </c>
      <c r="G462" s="6"/>
      <c r="H462" s="47">
        <v>461</v>
      </c>
      <c r="I462" s="325" t="s">
        <v>41</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-0.3</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25">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Change in Expected Power Plant Capacity Factor</v>
      </c>
      <c r="C463" s="318" t="str">
        <f t="shared" si="25"/>
        <v>Percentage Reduction in Plant Downtime</v>
      </c>
      <c r="D463" s="6" t="s">
        <v>293</v>
      </c>
      <c r="E463" s="45"/>
      <c r="F463" s="6" t="s">
        <v>295</v>
      </c>
      <c r="G463" s="6"/>
      <c r="H463" s="47">
        <v>462</v>
      </c>
      <c r="I463" s="325" t="s">
        <v>41</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-0.3</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25">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Change in Expected Power Plant Capacity Factor</v>
      </c>
      <c r="C464" s="318" t="str">
        <f t="shared" si="25"/>
        <v>Percentage Reduction in Plant Downtime</v>
      </c>
      <c r="D464" s="6" t="s">
        <v>294</v>
      </c>
      <c r="E464" s="45"/>
      <c r="F464" s="6" t="s">
        <v>296</v>
      </c>
      <c r="G464" s="6"/>
      <c r="H464" s="47">
        <v>463</v>
      </c>
      <c r="I464" s="325" t="s">
        <v>41</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-0.3</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25">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Change in Expected Power Plant Capacity Factor</v>
      </c>
      <c r="C465" s="318" t="str">
        <f t="shared" si="25"/>
        <v>Percentage Reduction in Plant Downtime</v>
      </c>
      <c r="D465" s="6" t="s">
        <v>429</v>
      </c>
      <c r="E465" s="45"/>
      <c r="F465" s="6" t="s">
        <v>428</v>
      </c>
      <c r="G465" s="6"/>
      <c r="H465" s="47">
        <v>464</v>
      </c>
      <c r="I465" s="325" t="s">
        <v>41</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-0.3</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25">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Change in Expected Power Plant Capacity Factor</v>
      </c>
      <c r="C466" s="318" t="str">
        <f t="shared" si="25"/>
        <v>Percentage Reduction in Plant Downtime</v>
      </c>
      <c r="D466" s="6" t="s">
        <v>438</v>
      </c>
      <c r="E466" s="45"/>
      <c r="F466" s="6" t="s">
        <v>439</v>
      </c>
      <c r="H466" s="47">
        <v>465</v>
      </c>
      <c r="I466" s="325" t="s">
        <v>41</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-0.3</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25">
      <c r="A467" s="254" t="str">
        <f>IF(ISBLANK(INDEX('Policy Characteristics'!A:A,MATCH($C467,'Policy Characteristics'!$C:$C,0))),"",INDEX('Policy Characteristics'!A:A,MATCH($C467,'Policy Characteristics'!$C:$C,0)))</f>
        <v>Electricity Supply</v>
      </c>
      <c r="B467" t="s">
        <v>3833</v>
      </c>
      <c r="C467" s="318" t="str">
        <f t="shared" si="25"/>
        <v>Percentage Reduction in Plant Downtime</v>
      </c>
      <c r="D467" s="6" t="s">
        <v>2718</v>
      </c>
      <c r="E467" s="45"/>
      <c r="F467" s="6" t="s">
        <v>2445</v>
      </c>
      <c r="G467" s="6"/>
      <c r="H467" s="47">
        <v>466</v>
      </c>
      <c r="I467" s="325" t="s">
        <v>41</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-0.3</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25">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Change in Expected Power Plant Capacity Factor</v>
      </c>
      <c r="C468" s="318" t="str">
        <f t="shared" si="25"/>
        <v>Percentage Reduction in Plant Downtime</v>
      </c>
      <c r="D468" s="6" t="s">
        <v>2719</v>
      </c>
      <c r="E468" s="45"/>
      <c r="F468" s="6" t="s">
        <v>2562</v>
      </c>
      <c r="G468" s="6"/>
      <c r="H468" s="47">
        <v>467</v>
      </c>
      <c r="I468" s="325" t="s">
        <v>41</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-0.3</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25">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Change in Expected Power Plant Capacity Factor</v>
      </c>
      <c r="C469" s="318" t="str">
        <f t="shared" si="25"/>
        <v>Percentage Reduction in Plant Downtime</v>
      </c>
      <c r="D469" s="6" t="s">
        <v>2720</v>
      </c>
      <c r="E469" s="45"/>
      <c r="F469" s="6" t="s">
        <v>2447</v>
      </c>
      <c r="G469" s="6"/>
      <c r="H469" s="47">
        <v>468</v>
      </c>
      <c r="I469" s="325" t="s">
        <v>41</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-0.3</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25">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Change in Expected Power Plant Capacity Factor</v>
      </c>
      <c r="C470" s="318" t="str">
        <f t="shared" si="25"/>
        <v>Percentage Reduction in Plant Downtime</v>
      </c>
      <c r="D470" s="6" t="s">
        <v>3440</v>
      </c>
      <c r="E470" s="45"/>
      <c r="F470" s="6" t="s">
        <v>3447</v>
      </c>
      <c r="G470" s="6"/>
      <c r="H470" s="47">
        <v>469</v>
      </c>
      <c r="I470" s="325" t="s">
        <v>41</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-0.3</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25">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Change in Expected Power Plant Capacity Factor</v>
      </c>
      <c r="C471" s="318" t="str">
        <f t="shared" si="25"/>
        <v>Percentage Reduction in Plant Downtime</v>
      </c>
      <c r="D471" s="6" t="s">
        <v>3443</v>
      </c>
      <c r="E471" s="45"/>
      <c r="F471" s="6" t="s">
        <v>3448</v>
      </c>
      <c r="G471" s="6"/>
      <c r="H471" s="47">
        <v>470</v>
      </c>
      <c r="I471" s="325" t="s">
        <v>41</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-0.3</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25">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Change in Expected Power Plant Capacity Factor</v>
      </c>
      <c r="C472" s="318" t="str">
        <f t="shared" si="25"/>
        <v>Percentage Reduction in Plant Downtime</v>
      </c>
      <c r="D472" s="6" t="s">
        <v>3444</v>
      </c>
      <c r="E472" s="45"/>
      <c r="F472" s="6" t="s">
        <v>3449</v>
      </c>
      <c r="G472" s="6"/>
      <c r="H472" s="47">
        <v>471</v>
      </c>
      <c r="I472" s="325" t="s">
        <v>41</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-0.3</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4" t="str">
        <f>IF(ISBLANK(INDEX('Policy Characteristics'!K:K,MATCH($C472,'Policy Characteristics'!$C:$C,0))),"",INDEX('Policy Characteristics'!K:K,MATCH($C472,'Policy Characteristics'!$C:$C,0)))</f>
        <v>electricity-sector-main.html#red-downtime</v>
      </c>
      <c r="R472" s="254" t="str">
        <f>IF(ISBLANK(INDEX('Policy Characteristics'!L:L,MATCH($C472,'Policy Characteristics'!$C:$C,0))),"",INDEX('Policy Characteristics'!L:L,MATCH($C472,'Policy Characteristics'!$C:$C,0)))</f>
        <v>reduce-downtime.html</v>
      </c>
    </row>
    <row r="473" spans="1:18" s="2" customFormat="1" x14ac:dyDescent="0.25">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Change in Expected Power Plant Capacity Factor</v>
      </c>
      <c r="C473" s="318" t="str">
        <f t="shared" si="25"/>
        <v>Percentage Reduction in Plant Downtime</v>
      </c>
      <c r="D473" s="6" t="s">
        <v>3445</v>
      </c>
      <c r="E473" s="45"/>
      <c r="F473" s="6" t="s">
        <v>3450</v>
      </c>
      <c r="G473" s="6"/>
      <c r="H473" s="47">
        <v>472</v>
      </c>
      <c r="I473" s="325" t="s">
        <v>41</v>
      </c>
      <c r="J473" s="255" t="str">
        <f>IF(ISBLANK(INDEX('Policy Characteristics'!D:D,MATCH($C473,'Policy Characteristics'!$C:$C,0))),"",INDEX('Policy Characteristics'!D:D,MATCH($C473,'Policy Characteristics'!$C:$C,0)))</f>
        <v>Reduce Plant Downtime</v>
      </c>
      <c r="K473" s="254" t="str">
        <f>IF(ISBLANK(INDEX('Policy Characteristics'!E:E,MATCH($C473,'Policy Characteristics'!$C:$C,0))),"",INDEX('Policy Characteristics'!E:E,MATCH($C473,'Policy Characteristics'!$C:$C,0)))</f>
        <v>elec reduce plant downtime</v>
      </c>
      <c r="L473" s="261">
        <f>IF(ISBLANK(INDEX('Policy Characteristics'!F:F,MATCH($C473,'Policy Characteristics'!$C:$C,0))),"",INDEX('Policy Characteristics'!F:F,MATCH($C473,'Policy Characteristics'!$C:$C,0)))</f>
        <v>-0.3</v>
      </c>
      <c r="M473" s="261">
        <f>IF(ISBLANK(INDEX('Policy Characteristics'!G:G,MATCH($C473,'Policy Characteristics'!$C:$C,0))),"",INDEX('Policy Characteristics'!G:G,MATCH($C473,'Policy Characteristics'!$C:$C,0)))</f>
        <v>0.6</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downtime</v>
      </c>
      <c r="P473" s="254"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4" t="str">
        <f>IF(ISBLANK(INDEX('Policy Characteristics'!K:K,MATCH($C473,'Policy Characteristics'!$C:$C,0))),"",INDEX('Policy Characteristics'!K:K,MATCH($C473,'Policy Characteristics'!$C:$C,0)))</f>
        <v>electricity-sector-main.html#red-downtime</v>
      </c>
      <c r="R473" s="254" t="str">
        <f>IF(ISBLANK(INDEX('Policy Characteristics'!L:L,MATCH($C473,'Policy Characteristics'!$C:$C,0))),"",INDEX('Policy Characteristics'!L:L,MATCH($C473,'Policy Characteristics'!$C:$C,0)))</f>
        <v>reduce-downtime.html</v>
      </c>
    </row>
    <row r="474" spans="1:18" s="2" customFormat="1" x14ac:dyDescent="0.25">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Change in Expected Power Plant Capacity Factor</v>
      </c>
      <c r="C474" s="318" t="str">
        <f t="shared" si="25"/>
        <v>Percentage Reduction in Plant Downtime</v>
      </c>
      <c r="D474" s="6" t="s">
        <v>3446</v>
      </c>
      <c r="E474" s="45"/>
      <c r="F474" s="6" t="s">
        <v>3451</v>
      </c>
      <c r="G474" s="6"/>
      <c r="H474" s="47">
        <v>473</v>
      </c>
      <c r="I474" s="325" t="s">
        <v>41</v>
      </c>
      <c r="J474" s="255" t="str">
        <f>IF(ISBLANK(INDEX('Policy Characteristics'!D:D,MATCH($C474,'Policy Characteristics'!$C:$C,0))),"",INDEX('Policy Characteristics'!D:D,MATCH($C474,'Policy Characteristics'!$C:$C,0)))</f>
        <v>Reduce Plant Downtime</v>
      </c>
      <c r="K474" s="254" t="str">
        <f>IF(ISBLANK(INDEX('Policy Characteristics'!E:E,MATCH($C474,'Policy Characteristics'!$C:$C,0))),"",INDEX('Policy Characteristics'!E:E,MATCH($C474,'Policy Characteristics'!$C:$C,0)))</f>
        <v>elec reduce plant downtime</v>
      </c>
      <c r="L474" s="261">
        <f>IF(ISBLANK(INDEX('Policy Characteristics'!F:F,MATCH($C474,'Policy Characteristics'!$C:$C,0))),"",INDEX('Policy Characteristics'!F:F,MATCH($C474,'Policy Characteristics'!$C:$C,0)))</f>
        <v>-0.3</v>
      </c>
      <c r="M474" s="261">
        <f>IF(ISBLANK(INDEX('Policy Characteristics'!G:G,MATCH($C474,'Policy Characteristics'!$C:$C,0))),"",INDEX('Policy Characteristics'!G:G,MATCH($C474,'Policy Characteristics'!$C:$C,0)))</f>
        <v>0.6</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downtime</v>
      </c>
      <c r="P474" s="254"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4" t="str">
        <f>IF(ISBLANK(INDEX('Policy Characteristics'!K:K,MATCH($C474,'Policy Characteristics'!$C:$C,0))),"",INDEX('Policy Characteristics'!K:K,MATCH($C474,'Policy Characteristics'!$C:$C,0)))</f>
        <v>electricity-sector-main.html#red-downtime</v>
      </c>
      <c r="R474" s="254" t="str">
        <f>IF(ISBLANK(INDEX('Policy Characteristics'!L:L,MATCH($C474,'Policy Characteristics'!$C:$C,0))),"",INDEX('Policy Characteristics'!L:L,MATCH($C474,'Policy Characteristics'!$C:$C,0)))</f>
        <v>reduce-downtime.html</v>
      </c>
    </row>
    <row r="475" spans="1:18" s="2" customFormat="1" x14ac:dyDescent="0.25">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Change in Expected Power Plant Capacity Factor</v>
      </c>
      <c r="C475" s="318" t="str">
        <f t="shared" si="25"/>
        <v>Percentage Reduction in Plant Downtime</v>
      </c>
      <c r="D475" s="6" t="s">
        <v>3514</v>
      </c>
      <c r="E475" s="45"/>
      <c r="F475" s="6" t="s">
        <v>3512</v>
      </c>
      <c r="G475" s="6"/>
      <c r="H475" s="47">
        <v>474</v>
      </c>
      <c r="I475" s="325" t="s">
        <v>41</v>
      </c>
      <c r="J475" s="255" t="str">
        <f>IF(ISBLANK(INDEX('Policy Characteristics'!D:D,MATCH($C475,'Policy Characteristics'!$C:$C,0))),"",INDEX('Policy Characteristics'!D:D,MATCH($C475,'Policy Characteristics'!$C:$C,0)))</f>
        <v>Reduce Plant Downtime</v>
      </c>
      <c r="K475" s="254" t="str">
        <f>IF(ISBLANK(INDEX('Policy Characteristics'!E:E,MATCH($C475,'Policy Characteristics'!$C:$C,0))),"",INDEX('Policy Characteristics'!E:E,MATCH($C475,'Policy Characteristics'!$C:$C,0)))</f>
        <v>elec reduce plant downtime</v>
      </c>
      <c r="L475" s="261">
        <f>IF(ISBLANK(INDEX('Policy Characteristics'!F:F,MATCH($C475,'Policy Characteristics'!$C:$C,0))),"",INDEX('Policy Characteristics'!F:F,MATCH($C475,'Policy Characteristics'!$C:$C,0)))</f>
        <v>-0.3</v>
      </c>
      <c r="M475" s="261">
        <f>IF(ISBLANK(INDEX('Policy Characteristics'!G:G,MATCH($C475,'Policy Characteristics'!$C:$C,0))),"",INDEX('Policy Characteristics'!G:G,MATCH($C475,'Policy Characteristics'!$C:$C,0)))</f>
        <v>0.6</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downtime</v>
      </c>
      <c r="P475" s="254"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4" t="str">
        <f>IF(ISBLANK(INDEX('Policy Characteristics'!K:K,MATCH($C475,'Policy Characteristics'!$C:$C,0))),"",INDEX('Policy Characteristics'!K:K,MATCH($C475,'Policy Characteristics'!$C:$C,0)))</f>
        <v>electricity-sector-main.html#red-downtime</v>
      </c>
      <c r="R475" s="254" t="str">
        <f>IF(ISBLANK(INDEX('Policy Characteristics'!L:L,MATCH($C475,'Policy Characteristics'!$C:$C,0))),"",INDEX('Policy Characteristics'!L:L,MATCH($C475,'Policy Characteristics'!$C:$C,0)))</f>
        <v>reduce-downtime.html</v>
      </c>
    </row>
    <row r="476" spans="1:18" s="2" customFormat="1" x14ac:dyDescent="0.25">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Change in Expected Power Plant Capacity Factor</v>
      </c>
      <c r="C476" s="318" t="str">
        <f t="shared" si="25"/>
        <v>Percentage Reduction in Plant Downtime</v>
      </c>
      <c r="D476" s="6" t="s">
        <v>3515</v>
      </c>
      <c r="E476" s="45"/>
      <c r="F476" s="6" t="s">
        <v>3513</v>
      </c>
      <c r="G476" s="6"/>
      <c r="H476" s="47">
        <v>475</v>
      </c>
      <c r="I476" s="325" t="s">
        <v>41</v>
      </c>
      <c r="J476" s="255" t="str">
        <f>IF(ISBLANK(INDEX('Policy Characteristics'!D:D,MATCH($C476,'Policy Characteristics'!$C:$C,0))),"",INDEX('Policy Characteristics'!D:D,MATCH($C476,'Policy Characteristics'!$C:$C,0)))</f>
        <v>Reduce Plant Downtime</v>
      </c>
      <c r="K476" s="254" t="str">
        <f>IF(ISBLANK(INDEX('Policy Characteristics'!E:E,MATCH($C476,'Policy Characteristics'!$C:$C,0))),"",INDEX('Policy Characteristics'!E:E,MATCH($C476,'Policy Characteristics'!$C:$C,0)))</f>
        <v>elec reduce plant downtime</v>
      </c>
      <c r="L476" s="261">
        <f>IF(ISBLANK(INDEX('Policy Characteristics'!F:F,MATCH($C476,'Policy Characteristics'!$C:$C,0))),"",INDEX('Policy Characteristics'!F:F,MATCH($C476,'Policy Characteristics'!$C:$C,0)))</f>
        <v>-0.3</v>
      </c>
      <c r="M476" s="261">
        <f>IF(ISBLANK(INDEX('Policy Characteristics'!G:G,MATCH($C476,'Policy Characteristics'!$C:$C,0))),"",INDEX('Policy Characteristics'!G:G,MATCH($C476,'Policy Characteristics'!$C:$C,0)))</f>
        <v>0.6</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reduction in downtime</v>
      </c>
      <c r="P476" s="254"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4" t="str">
        <f>IF(ISBLANK(INDEX('Policy Characteristics'!K:K,MATCH($C476,'Policy Characteristics'!$C:$C,0))),"",INDEX('Policy Characteristics'!K:K,MATCH($C476,'Policy Characteristics'!$C:$C,0)))</f>
        <v>electricity-sector-main.html#red-downtime</v>
      </c>
      <c r="R476" s="254"/>
    </row>
    <row r="477" spans="1:18" s="2" customFormat="1" x14ac:dyDescent="0.25">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Reduce Soft Costs</v>
      </c>
      <c r="C477" s="319" t="s">
        <v>2301</v>
      </c>
      <c r="D477" s="6" t="s">
        <v>433</v>
      </c>
      <c r="E477" s="6"/>
      <c r="F477" s="6" t="s">
        <v>436</v>
      </c>
      <c r="G477" s="6"/>
      <c r="H477" s="47">
        <v>476</v>
      </c>
      <c r="I477" s="325" t="s">
        <v>40</v>
      </c>
      <c r="J477" s="255" t="str">
        <f>IF(ISBLANK(INDEX('Policy Characteristics'!D:D,MATCH($C477,'Policy Characteristics'!$C:$C,0))),"",INDEX('Policy Characteristics'!D:D,MATCH($C477,'Policy Characteristics'!$C:$C,0)))</f>
        <v>Reduce Soft Costs</v>
      </c>
      <c r="K477" s="254" t="str">
        <f>IF(ISBLANK(INDEX('Policy Characteristics'!E:E,MATCH($C477,'Policy Characteristics'!$C:$C,0))),"",INDEX('Policy Characteristics'!E:E,MATCH($C477,'Policy Characteristics'!$C:$C,0)))</f>
        <v>elec reduce soft costs</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reduction in soft costs</v>
      </c>
      <c r="P477" s="254"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254" t="str">
        <f>IF(ISBLANK(INDEX('Policy Characteristics'!K:K,MATCH($C477,'Policy Characteristics'!$C:$C,0))),"",INDEX('Policy Characteristics'!K:K,MATCH($C477,'Policy Characteristics'!$C:$C,0)))</f>
        <v>endogenous-learning.html#red-soft-costs</v>
      </c>
      <c r="R477" s="254" t="str">
        <f>IF(ISBLANK(INDEX('Policy Characteristics'!L:L,MATCH($C477,'Policy Characteristics'!$C:$C,0))),"",INDEX('Policy Characteristics'!L:L,MATCH($C477,'Policy Characteristics'!$C:$C,0)))</f>
        <v>reduce-soft-costs.html</v>
      </c>
    </row>
    <row r="478" spans="1:18" s="2" customFormat="1" x14ac:dyDescent="0.25">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Reduce Soft Costs</v>
      </c>
      <c r="C478" s="318" t="str">
        <f t="shared" ref="C478:C479" si="26">C$477</f>
        <v>Percent Reduction in Soft Costs of Capacity Construction</v>
      </c>
      <c r="D478" s="6" t="s">
        <v>74</v>
      </c>
      <c r="E478" s="6"/>
      <c r="F478" s="6" t="s">
        <v>86</v>
      </c>
      <c r="G478" s="6"/>
      <c r="H478" s="47">
        <v>477</v>
      </c>
      <c r="I478" s="325" t="s">
        <v>40</v>
      </c>
      <c r="J478" s="255" t="str">
        <f>IF(ISBLANK(INDEX('Policy Characteristics'!D:D,MATCH($C478,'Policy Characteristics'!$C:$C,0))),"",INDEX('Policy Characteristics'!D:D,MATCH($C478,'Policy Characteristics'!$C:$C,0)))</f>
        <v>Reduce Soft Costs</v>
      </c>
      <c r="K478" s="254" t="str">
        <f>IF(ISBLANK(INDEX('Policy Characteristics'!E:E,MATCH($C478,'Policy Characteristics'!$C:$C,0))),"",INDEX('Policy Characteristics'!E:E,MATCH($C478,'Policy Characteristics'!$C:$C,0)))</f>
        <v>elec reduce soft costs</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reduction in soft costs</v>
      </c>
      <c r="P478" s="254"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4" t="str">
        <f>IF(ISBLANK(INDEX('Policy Characteristics'!K:K,MATCH($C478,'Policy Characteristics'!$C:$C,0))),"",INDEX('Policy Characteristics'!K:K,MATCH($C478,'Policy Characteristics'!$C:$C,0)))</f>
        <v>endogenous-learning.html#red-soft-costs</v>
      </c>
      <c r="R478" s="254" t="str">
        <f>IF(ISBLANK(INDEX('Policy Characteristics'!L:L,MATCH($C478,'Policy Characteristics'!$C:$C,0))),"",INDEX('Policy Characteristics'!L:L,MATCH($C478,'Policy Characteristics'!$C:$C,0)))</f>
        <v>reduce-soft-costs.html</v>
      </c>
    </row>
    <row r="479" spans="1:18" s="2" customFormat="1" x14ac:dyDescent="0.25">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Reduce Soft Costs</v>
      </c>
      <c r="C479" s="318" t="str">
        <f t="shared" si="26"/>
        <v>Percent Reduction in Soft Costs of Capacity Construction</v>
      </c>
      <c r="D479" s="6" t="s">
        <v>438</v>
      </c>
      <c r="E479" s="6"/>
      <c r="F479" s="6" t="s">
        <v>439</v>
      </c>
      <c r="G479" s="6"/>
      <c r="H479" s="47">
        <v>478</v>
      </c>
      <c r="I479" s="325" t="s">
        <v>40</v>
      </c>
      <c r="J479" s="255" t="str">
        <f>IF(ISBLANK(INDEX('Policy Characteristics'!D:D,MATCH($C479,'Policy Characteristics'!$C:$C,0))),"",INDEX('Policy Characteristics'!D:D,MATCH($C479,'Policy Characteristics'!$C:$C,0)))</f>
        <v>Reduce Soft Costs</v>
      </c>
      <c r="K479" s="254" t="str">
        <f>IF(ISBLANK(INDEX('Policy Characteristics'!E:E,MATCH($C479,'Policy Characteristics'!$C:$C,0))),"",INDEX('Policy Characteristics'!E:E,MATCH($C479,'Policy Characteristics'!$C:$C,0)))</f>
        <v>elec reduce soft costs</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reduction in soft costs</v>
      </c>
      <c r="P479" s="254"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4" t="str">
        <f>IF(ISBLANK(INDEX('Policy Characteristics'!K:K,MATCH($C479,'Policy Characteristics'!$C:$C,0))),"",INDEX('Policy Characteristics'!K:K,MATCH($C479,'Policy Characteristics'!$C:$C,0)))</f>
        <v>endogenous-learning.html#red-soft-costs</v>
      </c>
      <c r="R479" s="254" t="str">
        <f>IF(ISBLANK(INDEX('Policy Characteristics'!L:L,MATCH($C479,'Policy Characteristics'!$C:$C,0))),"",INDEX('Policy Characteristics'!L:L,MATCH($C479,'Policy Characteristics'!$C:$C,0)))</f>
        <v>reduce-soft-costs.html</v>
      </c>
    </row>
    <row r="480" spans="1:18" s="2" customFormat="1" x14ac:dyDescent="0.25">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Reduce Transmission &amp; Distribution Losses</v>
      </c>
      <c r="C480" s="317" t="s">
        <v>269</v>
      </c>
      <c r="D480" s="6"/>
      <c r="E480" s="6"/>
      <c r="F480" s="6"/>
      <c r="G480" s="6"/>
      <c r="H480" s="47">
        <v>479</v>
      </c>
      <c r="I480" s="325" t="s">
        <v>40</v>
      </c>
      <c r="J480" s="255" t="str">
        <f>IF(ISBLANK(INDEX('Policy Characteristics'!D:D,MATCH($C480,'Policy Characteristics'!$C:$C,0))),"",INDEX('Policy Characteristics'!D:D,MATCH($C480,'Policy Characteristics'!$C:$C,0)))</f>
        <v>Reduce T&amp;D Losses</v>
      </c>
      <c r="K480" s="254" t="str">
        <f>IF(ISBLANK(INDEX('Policy Characteristics'!E:E,MATCH($C480,'Policy Characteristics'!$C:$C,0))),"",INDEX('Policy Characteristics'!E:E,MATCH($C480,'Policy Characteristics'!$C:$C,0)))</f>
        <v>elec avoid TND loss</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0.4</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losses avoided</v>
      </c>
      <c r="P480" s="254" t="str">
        <f>IF(ISBLANK(INDEX('Policy Characteristics'!J:J,MATCH($C480,'Policy Characteristics'!$C:$C,0))),"",INDEX('Policy Characteristics'!J:J,MATCH($C480,'Policy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0" s="254" t="str">
        <f>IF(ISBLANK(INDEX('Policy Characteristics'!K:K,MATCH($C480,'Policy Characteristics'!$C:$C,0))),"",INDEX('Policy Characteristics'!K:K,MATCH($C480,'Policy Characteristics'!$C:$C,0)))</f>
        <v>electricity-sector-main.html#red-tnd-losses</v>
      </c>
      <c r="R480" s="254" t="str">
        <f>IF(ISBLANK(INDEX('Policy Characteristics'!L:L,MATCH($C480,'Policy Characteristics'!$C:$C,0))),"",INDEX('Policy Characteristics'!L:L,MATCH($C480,'Policy Characteristics'!$C:$C,0)))</f>
        <v>reduce-tnd-losses.html</v>
      </c>
    </row>
    <row r="481" spans="1:18" s="2" customFormat="1" x14ac:dyDescent="0.25">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7" t="s">
        <v>2758</v>
      </c>
      <c r="D481" s="45" t="s">
        <v>432</v>
      </c>
      <c r="E481" s="45"/>
      <c r="F481" s="45" t="s">
        <v>431</v>
      </c>
      <c r="G481" s="6"/>
      <c r="H481" s="47">
        <v>480</v>
      </c>
      <c r="I481" s="325" t="s">
        <v>41</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25">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C$481</f>
        <v>Perc Subsidy for Elec Capacity Construction</v>
      </c>
      <c r="D482" s="6" t="s">
        <v>3441</v>
      </c>
      <c r="E482" s="45"/>
      <c r="F482" s="6" t="s">
        <v>3381</v>
      </c>
      <c r="G482" s="6"/>
      <c r="H482" s="47">
        <v>481</v>
      </c>
      <c r="I482" s="325" t="s">
        <v>41</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25">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ref="C483:C504" si="27">C$481</f>
        <v>Perc Subsidy for Elec Capacity Construction</v>
      </c>
      <c r="D483" s="6" t="s">
        <v>3442</v>
      </c>
      <c r="E483" s="45"/>
      <c r="F483" s="6" t="s">
        <v>3382</v>
      </c>
      <c r="G483" s="6"/>
      <c r="H483" s="47">
        <v>482</v>
      </c>
      <c r="I483" s="325" t="s">
        <v>41</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25">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7"/>
        <v>Perc Subsidy for Elec Capacity Construction</v>
      </c>
      <c r="D484" s="6" t="s">
        <v>72</v>
      </c>
      <c r="E484" s="45"/>
      <c r="F484" s="6" t="s">
        <v>3452</v>
      </c>
      <c r="G484" s="6"/>
      <c r="H484" s="47">
        <v>483</v>
      </c>
      <c r="I484" s="325" t="s">
        <v>40</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25">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7"/>
        <v>Perc Subsidy for Elec Capacity Construction</v>
      </c>
      <c r="D485" s="6" t="s">
        <v>73</v>
      </c>
      <c r="E485" s="45"/>
      <c r="F485" s="6" t="s">
        <v>85</v>
      </c>
      <c r="G485" s="6"/>
      <c r="H485" s="47">
        <v>484</v>
      </c>
      <c r="I485" s="325" t="s">
        <v>41</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25">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7"/>
        <v>Perc Subsidy for Elec Capacity Construction</v>
      </c>
      <c r="D486" s="6" t="s">
        <v>433</v>
      </c>
      <c r="E486" s="45"/>
      <c r="F486" s="6" t="s">
        <v>436</v>
      </c>
      <c r="G486" s="6"/>
      <c r="H486" s="47">
        <v>485</v>
      </c>
      <c r="I486" s="325" t="s">
        <v>40</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25">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7"/>
        <v>Perc Subsidy for Elec Capacity Construction</v>
      </c>
      <c r="D487" s="6" t="s">
        <v>74</v>
      </c>
      <c r="E487" s="45"/>
      <c r="F487" s="6" t="s">
        <v>86</v>
      </c>
      <c r="G487" s="6"/>
      <c r="H487" s="47">
        <v>486</v>
      </c>
      <c r="I487" s="325" t="s">
        <v>40</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25">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7"/>
        <v>Perc Subsidy for Elec Capacity Construction</v>
      </c>
      <c r="D488" s="6" t="s">
        <v>75</v>
      </c>
      <c r="E488" s="45"/>
      <c r="F488" s="6" t="s">
        <v>87</v>
      </c>
      <c r="G488" s="6"/>
      <c r="H488" s="47">
        <v>487</v>
      </c>
      <c r="I488" s="325" t="s">
        <v>40</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25">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7"/>
        <v>Perc Subsidy for Elec Capacity Construction</v>
      </c>
      <c r="D489" s="6" t="s">
        <v>76</v>
      </c>
      <c r="E489" s="45"/>
      <c r="F489" s="6" t="s">
        <v>88</v>
      </c>
      <c r="G489" s="6"/>
      <c r="H489" s="47">
        <v>488</v>
      </c>
      <c r="I489" s="325" t="s">
        <v>40</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25">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7"/>
        <v>Perc Subsidy for Elec Capacity Construction</v>
      </c>
      <c r="D490" s="6" t="s">
        <v>2403</v>
      </c>
      <c r="E490" s="45"/>
      <c r="F490" s="6" t="s">
        <v>421</v>
      </c>
      <c r="G490" s="6"/>
      <c r="H490" s="47">
        <v>489</v>
      </c>
      <c r="I490" s="325" t="s">
        <v>40</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25">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7"/>
        <v>Perc Subsidy for Elec Capacity Construction</v>
      </c>
      <c r="D491" s="6" t="s">
        <v>293</v>
      </c>
      <c r="E491" s="45"/>
      <c r="F491" s="6" t="s">
        <v>295</v>
      </c>
      <c r="G491" s="6"/>
      <c r="H491" s="47">
        <v>490</v>
      </c>
      <c r="I491" s="325" t="s">
        <v>41</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25">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7"/>
        <v>Perc Subsidy for Elec Capacity Construction</v>
      </c>
      <c r="D492" s="6" t="s">
        <v>294</v>
      </c>
      <c r="E492" s="45"/>
      <c r="F492" s="6" t="s">
        <v>296</v>
      </c>
      <c r="G492" s="6"/>
      <c r="H492" s="47">
        <v>491</v>
      </c>
      <c r="I492" s="325" t="s">
        <v>41</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25">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7"/>
        <v>Perc Subsidy for Elec Capacity Construction</v>
      </c>
      <c r="D493" s="6" t="s">
        <v>429</v>
      </c>
      <c r="E493" s="45"/>
      <c r="F493" s="6" t="s">
        <v>428</v>
      </c>
      <c r="G493" s="6"/>
      <c r="H493" s="47">
        <v>492</v>
      </c>
      <c r="I493" s="325" t="s">
        <v>41</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25">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7"/>
        <v>Perc Subsidy for Elec Capacity Construction</v>
      </c>
      <c r="D494" s="6" t="s">
        <v>438</v>
      </c>
      <c r="E494" s="45"/>
      <c r="F494" s="6" t="s">
        <v>439</v>
      </c>
      <c r="H494" s="47">
        <v>493</v>
      </c>
      <c r="I494" s="325" t="s">
        <v>40</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25">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7"/>
        <v>Perc Subsidy for Elec Capacity Construction</v>
      </c>
      <c r="D495" s="6" t="s">
        <v>2718</v>
      </c>
      <c r="E495" s="45"/>
      <c r="F495" s="6" t="s">
        <v>2445</v>
      </c>
      <c r="G495" s="6"/>
      <c r="H495" s="47">
        <v>494</v>
      </c>
      <c r="I495" s="325" t="s">
        <v>41</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25">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7"/>
        <v>Perc Subsidy for Elec Capacity Construction</v>
      </c>
      <c r="D496" s="6" t="s">
        <v>2719</v>
      </c>
      <c r="E496" s="45"/>
      <c r="F496" s="6" t="s">
        <v>2562</v>
      </c>
      <c r="G496" s="6"/>
      <c r="H496" s="47">
        <v>495</v>
      </c>
      <c r="I496" s="325" t="s">
        <v>41</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25">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7"/>
        <v>Perc Subsidy for Elec Capacity Construction</v>
      </c>
      <c r="D497" s="6" t="s">
        <v>2720</v>
      </c>
      <c r="E497" s="45"/>
      <c r="F497" s="6" t="s">
        <v>2447</v>
      </c>
      <c r="G497" s="6"/>
      <c r="H497" s="47">
        <v>496</v>
      </c>
      <c r="I497" s="325" t="s">
        <v>41</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25">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7"/>
        <v>Perc Subsidy for Elec Capacity Construction</v>
      </c>
      <c r="D498" s="6" t="s">
        <v>3440</v>
      </c>
      <c r="E498" s="45"/>
      <c r="F498" s="6" t="s">
        <v>3447</v>
      </c>
      <c r="G498" s="6"/>
      <c r="H498" s="47">
        <v>497</v>
      </c>
      <c r="I498" s="325" t="s">
        <v>40</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25">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7"/>
        <v>Perc Subsidy for Elec Capacity Construction</v>
      </c>
      <c r="D499" s="6" t="s">
        <v>3443</v>
      </c>
      <c r="E499" s="45"/>
      <c r="F499" s="6" t="s">
        <v>3448</v>
      </c>
      <c r="G499" s="6"/>
      <c r="H499" s="47">
        <v>498</v>
      </c>
      <c r="I499" s="325" t="s">
        <v>40</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25">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7"/>
        <v>Perc Subsidy for Elec Capacity Construction</v>
      </c>
      <c r="D500" s="6" t="s">
        <v>3444</v>
      </c>
      <c r="E500" s="45"/>
      <c r="F500" s="6" t="s">
        <v>3449</v>
      </c>
      <c r="G500" s="6"/>
      <c r="H500" s="47">
        <v>499</v>
      </c>
      <c r="I500" s="325" t="s">
        <v>40</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t="str">
        <f>IF(ISBLANK(INDEX('Policy Characteristics'!L:L,MATCH($C500,'Policy Characteristics'!$C:$C,0))),"",INDEX('Policy Characteristics'!L:L,MATCH($C500,'Policy Characteristics'!$C:$C,0)))</f>
        <v/>
      </c>
    </row>
    <row r="501" spans="1:19" s="2" customFormat="1" x14ac:dyDescent="0.25">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Capacity Construction</v>
      </c>
      <c r="C501" s="318" t="str">
        <f t="shared" si="27"/>
        <v>Perc Subsidy for Elec Capacity Construction</v>
      </c>
      <c r="D501" s="6" t="s">
        <v>3445</v>
      </c>
      <c r="E501" s="45"/>
      <c r="F501" s="6" t="s">
        <v>3450</v>
      </c>
      <c r="G501" s="6"/>
      <c r="H501" s="47">
        <v>500</v>
      </c>
      <c r="I501" s="325" t="s">
        <v>40</v>
      </c>
      <c r="J501" s="255" t="str">
        <f>IF(ISBLANK(INDEX('Policy Characteristics'!D:D,MATCH($C501,'Policy Characteristics'!$C:$C,0))),"",INDEX('Policy Characteristics'!D:D,MATCH($C501,'Policy Characteristics'!$C:$C,0)))</f>
        <v>Subsidy for Capacity Construction</v>
      </c>
      <c r="K501" s="254" t="str">
        <f>IF(ISBLANK(INDEX('Policy Characteristics'!E:E,MATCH($C501,'Policy Characteristics'!$C:$C,0))),"",INDEX('Policy Characteristics'!E:E,MATCH($C501,'Policy Characteristics'!$C:$C,0)))</f>
        <v>elec capacity construction subsidy</v>
      </c>
      <c r="L501" s="261">
        <f>IF(ISBLANK(INDEX('Policy Characteristics'!F:F,MATCH($C501,'Policy Characteristics'!$C:$C,0))),"",INDEX('Policy Characteristics'!F:F,MATCH($C501,'Policy Characteristics'!$C:$C,0)))</f>
        <v>0</v>
      </c>
      <c r="M501" s="261">
        <f>IF(ISBLANK(INDEX('Policy Characteristics'!G:G,MATCH($C501,'Policy Characteristics'!$C:$C,0))),"",INDEX('Policy Characteristics'!G:G,MATCH($C501,'Policy Characteristics'!$C:$C,0)))</f>
        <v>0.95</v>
      </c>
      <c r="N501" s="261">
        <f>IF(ISBLANK(INDEX('Policy Characteristics'!H:H,MATCH($C501,'Policy Characteristics'!$C:$C,0))),"",INDEX('Policy Characteristics'!H:H,MATCH($C501,'Policy Characteristics'!$C:$C,0)))</f>
        <v>0.01</v>
      </c>
      <c r="O501" s="254" t="str">
        <f>IF(ISBLANK(INDEX('Policy Characteristics'!I:I,MATCH($C501,'Policy Characteristics'!$C:$C,0))),"",INDEX('Policy Characteristics'!I:I,MATCH($C501,'Policy Characteristics'!$C:$C,0)))</f>
        <v>% of construction cost</v>
      </c>
      <c r="P501" s="254"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
      </c>
    </row>
    <row r="502" spans="1:19" s="2" customFormat="1" x14ac:dyDescent="0.25">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Capacity Construction</v>
      </c>
      <c r="C502" s="318" t="str">
        <f t="shared" si="27"/>
        <v>Perc Subsidy for Elec Capacity Construction</v>
      </c>
      <c r="D502" s="6" t="s">
        <v>3446</v>
      </c>
      <c r="E502" s="45"/>
      <c r="F502" s="6" t="s">
        <v>3451</v>
      </c>
      <c r="G502" s="6"/>
      <c r="H502" s="47">
        <v>501</v>
      </c>
      <c r="I502" s="325" t="s">
        <v>40</v>
      </c>
      <c r="J502" s="255" t="str">
        <f>IF(ISBLANK(INDEX('Policy Characteristics'!D:D,MATCH($C502,'Policy Characteristics'!$C:$C,0))),"",INDEX('Policy Characteristics'!D:D,MATCH($C502,'Policy Characteristics'!$C:$C,0)))</f>
        <v>Subsidy for Capacity Construction</v>
      </c>
      <c r="K502" s="254" t="str">
        <f>IF(ISBLANK(INDEX('Policy Characteristics'!E:E,MATCH($C502,'Policy Characteristics'!$C:$C,0))),"",INDEX('Policy Characteristics'!E:E,MATCH($C502,'Policy Characteristics'!$C:$C,0)))</f>
        <v>elec capacity construction subsidy</v>
      </c>
      <c r="L502" s="261">
        <f>IF(ISBLANK(INDEX('Policy Characteristics'!F:F,MATCH($C502,'Policy Characteristics'!$C:$C,0))),"",INDEX('Policy Characteristics'!F:F,MATCH($C502,'Policy Characteristics'!$C:$C,0)))</f>
        <v>0</v>
      </c>
      <c r="M502" s="261">
        <f>IF(ISBLANK(INDEX('Policy Characteristics'!G:G,MATCH($C502,'Policy Characteristics'!$C:$C,0))),"",INDEX('Policy Characteristics'!G:G,MATCH($C502,'Policy Characteristics'!$C:$C,0)))</f>
        <v>0.95</v>
      </c>
      <c r="N502" s="261">
        <f>IF(ISBLANK(INDEX('Policy Characteristics'!H:H,MATCH($C502,'Policy Characteristics'!$C:$C,0))),"",INDEX('Policy Characteristics'!H:H,MATCH($C502,'Policy Characteristics'!$C:$C,0)))</f>
        <v>0.01</v>
      </c>
      <c r="O502" s="254" t="str">
        <f>IF(ISBLANK(INDEX('Policy Characteristics'!I:I,MATCH($C502,'Policy Characteristics'!$C:$C,0))),"",INDEX('Policy Characteristics'!I:I,MATCH($C502,'Policy Characteristics'!$C:$C,0)))</f>
        <v>% of construction cost</v>
      </c>
      <c r="P502" s="254"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
      </c>
    </row>
    <row r="503" spans="1:19" s="2" customFormat="1" x14ac:dyDescent="0.25">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Capacity Construction</v>
      </c>
      <c r="C503" s="318" t="str">
        <f t="shared" si="27"/>
        <v>Perc Subsidy for Elec Capacity Construction</v>
      </c>
      <c r="D503" s="6" t="s">
        <v>3514</v>
      </c>
      <c r="E503" s="45"/>
      <c r="F503" s="6" t="s">
        <v>3512</v>
      </c>
      <c r="G503" s="6"/>
      <c r="H503" s="47">
        <v>502</v>
      </c>
      <c r="I503" s="325" t="s">
        <v>40</v>
      </c>
      <c r="J503" s="255" t="str">
        <f>IF(ISBLANK(INDEX('Policy Characteristics'!D:D,MATCH($C503,'Policy Characteristics'!$C:$C,0))),"",INDEX('Policy Characteristics'!D:D,MATCH($C503,'Policy Characteristics'!$C:$C,0)))</f>
        <v>Subsidy for Capacity Construction</v>
      </c>
      <c r="K503" s="254" t="str">
        <f>IF(ISBLANK(INDEX('Policy Characteristics'!E:E,MATCH($C503,'Policy Characteristics'!$C:$C,0))),"",INDEX('Policy Characteristics'!E:E,MATCH($C503,'Policy Characteristics'!$C:$C,0)))</f>
        <v>elec capacity construction subsidy</v>
      </c>
      <c r="L503" s="261">
        <f>IF(ISBLANK(INDEX('Policy Characteristics'!F:F,MATCH($C503,'Policy Characteristics'!$C:$C,0))),"",INDEX('Policy Characteristics'!F:F,MATCH($C503,'Policy Characteristics'!$C:$C,0)))</f>
        <v>0</v>
      </c>
      <c r="M503" s="261">
        <f>IF(ISBLANK(INDEX('Policy Characteristics'!G:G,MATCH($C503,'Policy Characteristics'!$C:$C,0))),"",INDEX('Policy Characteristics'!G:G,MATCH($C503,'Policy Characteristics'!$C:$C,0)))</f>
        <v>0.95</v>
      </c>
      <c r="N503" s="261">
        <f>IF(ISBLANK(INDEX('Policy Characteristics'!H:H,MATCH($C503,'Policy Characteristics'!$C:$C,0))),"",INDEX('Policy Characteristics'!H:H,MATCH($C503,'Policy Characteristics'!$C:$C,0)))</f>
        <v>0.01</v>
      </c>
      <c r="O503" s="254" t="str">
        <f>IF(ISBLANK(INDEX('Policy Characteristics'!I:I,MATCH($C503,'Policy Characteristics'!$C:$C,0))),"",INDEX('Policy Characteristics'!I:I,MATCH($C503,'Policy Characteristics'!$C:$C,0)))</f>
        <v>% of construction cost</v>
      </c>
      <c r="P503" s="254"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
      </c>
    </row>
    <row r="504" spans="1:19" s="2" customFormat="1" x14ac:dyDescent="0.25">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Capacity Construction</v>
      </c>
      <c r="C504" s="318" t="str">
        <f t="shared" si="27"/>
        <v>Perc Subsidy for Elec Capacity Construction</v>
      </c>
      <c r="D504" s="6" t="s">
        <v>3515</v>
      </c>
      <c r="E504" s="45"/>
      <c r="F504" s="6" t="s">
        <v>3513</v>
      </c>
      <c r="G504" s="6"/>
      <c r="H504" s="47">
        <v>503</v>
      </c>
      <c r="I504" s="325" t="s">
        <v>40</v>
      </c>
      <c r="J504" s="255" t="str">
        <f>IF(ISBLANK(INDEX('Policy Characteristics'!D:D,MATCH($C504,'Policy Characteristics'!$C:$C,0))),"",INDEX('Policy Characteristics'!D:D,MATCH($C504,'Policy Characteristics'!$C:$C,0)))</f>
        <v>Subsidy for Capacity Construction</v>
      </c>
      <c r="K504" s="254" t="str">
        <f>IF(ISBLANK(INDEX('Policy Characteristics'!E:E,MATCH($C504,'Policy Characteristics'!$C:$C,0))),"",INDEX('Policy Characteristics'!E:E,MATCH($C504,'Policy Characteristics'!$C:$C,0)))</f>
        <v>elec capacity construction subsidy</v>
      </c>
      <c r="L504" s="261">
        <f>IF(ISBLANK(INDEX('Policy Characteristics'!F:F,MATCH($C504,'Policy Characteristics'!$C:$C,0))),"",INDEX('Policy Characteristics'!F:F,MATCH($C504,'Policy Characteristics'!$C:$C,0)))</f>
        <v>0</v>
      </c>
      <c r="M504" s="261">
        <f>IF(ISBLANK(INDEX('Policy Characteristics'!G:G,MATCH($C504,'Policy Characteristics'!$C:$C,0))),"",INDEX('Policy Characteristics'!G:G,MATCH($C504,'Policy Characteristics'!$C:$C,0)))</f>
        <v>0.95</v>
      </c>
      <c r="N504" s="261">
        <f>IF(ISBLANK(INDEX('Policy Characteristics'!H:H,MATCH($C504,'Policy Characteristics'!$C:$C,0))),"",INDEX('Policy Characteristics'!H:H,MATCH($C504,'Policy Characteristics'!$C:$C,0)))</f>
        <v>0.01</v>
      </c>
      <c r="O504" s="254" t="str">
        <f>IF(ISBLANK(INDEX('Policy Characteristics'!I:I,MATCH($C504,'Policy Characteristics'!$C:$C,0))),"",INDEX('Policy Characteristics'!I:I,MATCH($C504,'Policy Characteristics'!$C:$C,0)))</f>
        <v>% of construction cost</v>
      </c>
      <c r="P504" s="254"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row>
    <row r="505" spans="1:19" s="4" customFormat="1" x14ac:dyDescent="0.25">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t="s">
        <v>125</v>
      </c>
      <c r="D505" s="45" t="s">
        <v>432</v>
      </c>
      <c r="E505" s="45"/>
      <c r="F505" s="45" t="s">
        <v>431</v>
      </c>
      <c r="G505" s="314"/>
      <c r="H505" s="47">
        <v>504</v>
      </c>
      <c r="I505" s="325" t="s">
        <v>41</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25">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ref="C506:C528" si="28">$C$505</f>
        <v>Subsidy for Elec Production by Fuel</v>
      </c>
      <c r="D506" s="6" t="s">
        <v>3441</v>
      </c>
      <c r="E506" s="45"/>
      <c r="F506" s="6" t="s">
        <v>3381</v>
      </c>
      <c r="G506" s="314"/>
      <c r="H506" s="47">
        <v>505</v>
      </c>
      <c r="I506" s="325" t="s">
        <v>41</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25">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8"/>
        <v>Subsidy for Elec Production by Fuel</v>
      </c>
      <c r="D507" s="6" t="s">
        <v>3442</v>
      </c>
      <c r="E507" s="45"/>
      <c r="F507" s="6" t="s">
        <v>3382</v>
      </c>
      <c r="G507" s="314"/>
      <c r="H507" s="47">
        <v>506</v>
      </c>
      <c r="I507" s="325" t="s">
        <v>41</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25">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8"/>
        <v>Subsidy for Elec Production by Fuel</v>
      </c>
      <c r="D508" s="6" t="s">
        <v>72</v>
      </c>
      <c r="E508" s="45"/>
      <c r="F508" s="6" t="s">
        <v>3452</v>
      </c>
      <c r="G508" s="314"/>
      <c r="H508" s="47">
        <v>507</v>
      </c>
      <c r="I508" s="324" t="s">
        <v>40</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25">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8"/>
        <v>Subsidy for Elec Production by Fuel</v>
      </c>
      <c r="D509" s="6" t="s">
        <v>73</v>
      </c>
      <c r="E509" s="45"/>
      <c r="F509" s="6" t="s">
        <v>85</v>
      </c>
      <c r="G509" s="314"/>
      <c r="H509" s="47">
        <v>508</v>
      </c>
      <c r="I509" s="324" t="s">
        <v>40</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25">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8"/>
        <v>Subsidy for Elec Production by Fuel</v>
      </c>
      <c r="D510" s="6" t="s">
        <v>433</v>
      </c>
      <c r="E510" s="45"/>
      <c r="F510" s="6" t="s">
        <v>436</v>
      </c>
      <c r="G510" s="314"/>
      <c r="H510" s="47">
        <v>509</v>
      </c>
      <c r="I510" s="324" t="s">
        <v>40</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25">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8"/>
        <v>Subsidy for Elec Production by Fuel</v>
      </c>
      <c r="D511" s="6" t="s">
        <v>74</v>
      </c>
      <c r="E511" s="45"/>
      <c r="F511" s="6" t="s">
        <v>86</v>
      </c>
      <c r="G511" s="314"/>
      <c r="H511" s="47">
        <v>510</v>
      </c>
      <c r="I511" s="324" t="s">
        <v>40</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25">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8"/>
        <v>Subsidy for Elec Production by Fuel</v>
      </c>
      <c r="D512" s="6" t="s">
        <v>75</v>
      </c>
      <c r="E512" s="45"/>
      <c r="F512" s="6" t="s">
        <v>87</v>
      </c>
      <c r="G512" s="314"/>
      <c r="H512" s="47">
        <v>511</v>
      </c>
      <c r="I512" s="324" t="s">
        <v>40</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25">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8"/>
        <v>Subsidy for Elec Production by Fuel</v>
      </c>
      <c r="D513" s="6" t="s">
        <v>76</v>
      </c>
      <c r="E513" s="45"/>
      <c r="F513" s="6" t="s">
        <v>88</v>
      </c>
      <c r="G513" s="314"/>
      <c r="H513" s="47">
        <v>512</v>
      </c>
      <c r="I513" s="324" t="s">
        <v>40</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25">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8"/>
        <v>Subsidy for Elec Production by Fuel</v>
      </c>
      <c r="D514" s="6" t="s">
        <v>2403</v>
      </c>
      <c r="E514" s="45"/>
      <c r="F514" s="6" t="s">
        <v>421</v>
      </c>
      <c r="G514" s="314"/>
      <c r="H514" s="47">
        <v>513</v>
      </c>
      <c r="I514" s="324" t="s">
        <v>40</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25">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8"/>
        <v>Subsidy for Elec Production by Fuel</v>
      </c>
      <c r="D515" s="6" t="s">
        <v>293</v>
      </c>
      <c r="E515" s="45"/>
      <c r="F515" s="6" t="s">
        <v>295</v>
      </c>
      <c r="G515" s="314"/>
      <c r="H515" s="47">
        <v>514</v>
      </c>
      <c r="I515" s="325" t="s">
        <v>41</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25">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8"/>
        <v>Subsidy for Elec Production by Fuel</v>
      </c>
      <c r="D516" s="6" t="s">
        <v>294</v>
      </c>
      <c r="E516" s="45"/>
      <c r="F516" s="6" t="s">
        <v>296</v>
      </c>
      <c r="G516" s="314"/>
      <c r="H516" s="47">
        <v>515</v>
      </c>
      <c r="I516" s="325" t="s">
        <v>41</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25">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8"/>
        <v>Subsidy for Elec Production by Fuel</v>
      </c>
      <c r="D517" s="6" t="s">
        <v>429</v>
      </c>
      <c r="E517" s="45"/>
      <c r="F517" s="6" t="s">
        <v>428</v>
      </c>
      <c r="G517" s="314"/>
      <c r="H517" s="47">
        <v>516</v>
      </c>
      <c r="I517" s="325" t="s">
        <v>41</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25">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8"/>
        <v>Subsidy for Elec Production by Fuel</v>
      </c>
      <c r="D518" s="6" t="s">
        <v>438</v>
      </c>
      <c r="E518" s="45"/>
      <c r="F518" s="6" t="s">
        <v>439</v>
      </c>
      <c r="G518" s="314"/>
      <c r="H518" s="47">
        <v>517</v>
      </c>
      <c r="I518" s="324" t="s">
        <v>40</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25">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8"/>
        <v>Subsidy for Elec Production by Fuel</v>
      </c>
      <c r="D519" s="6" t="s">
        <v>2718</v>
      </c>
      <c r="E519" s="45"/>
      <c r="F519" s="6" t="s">
        <v>2445</v>
      </c>
      <c r="G519" s="314"/>
      <c r="H519" s="47">
        <v>518</v>
      </c>
      <c r="I519" s="325" t="s">
        <v>41</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25">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8"/>
        <v>Subsidy for Elec Production by Fuel</v>
      </c>
      <c r="D520" s="6" t="s">
        <v>2719</v>
      </c>
      <c r="E520" s="45"/>
      <c r="F520" s="6" t="s">
        <v>2562</v>
      </c>
      <c r="G520" s="314"/>
      <c r="H520" s="47">
        <v>519</v>
      </c>
      <c r="I520" s="325" t="s">
        <v>41</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25">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8"/>
        <v>Subsidy for Elec Production by Fuel</v>
      </c>
      <c r="D521" s="6" t="s">
        <v>2720</v>
      </c>
      <c r="E521" s="45"/>
      <c r="F521" s="6" t="s">
        <v>2447</v>
      </c>
      <c r="G521" s="314"/>
      <c r="H521" s="47">
        <v>520</v>
      </c>
      <c r="I521" s="325" t="s">
        <v>40</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25">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8"/>
        <v>Subsidy for Elec Production by Fuel</v>
      </c>
      <c r="D522" s="6" t="s">
        <v>3440</v>
      </c>
      <c r="E522" s="45"/>
      <c r="F522" s="6" t="s">
        <v>3447</v>
      </c>
      <c r="G522" s="314"/>
      <c r="H522" s="47">
        <v>521</v>
      </c>
      <c r="I522" s="325" t="s">
        <v>40</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25">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8"/>
        <v>Subsidy for Elec Production by Fuel</v>
      </c>
      <c r="D523" s="6" t="s">
        <v>3443</v>
      </c>
      <c r="E523" s="45"/>
      <c r="F523" s="6" t="s">
        <v>3448</v>
      </c>
      <c r="G523" s="314"/>
      <c r="H523" s="47">
        <v>522</v>
      </c>
      <c r="I523" s="325" t="s">
        <v>40</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25">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8"/>
        <v>Subsidy for Elec Production by Fuel</v>
      </c>
      <c r="D524" s="6" t="s">
        <v>3444</v>
      </c>
      <c r="E524" s="45"/>
      <c r="F524" s="6" t="s">
        <v>3449</v>
      </c>
      <c r="G524" s="314"/>
      <c r="H524" s="47">
        <v>523</v>
      </c>
      <c r="I524" s="325" t="s">
        <v>40</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t="str">
        <f>IF(ISBLANK(INDEX('Policy Characteristics'!L:L,MATCH($C524,'Policy Characteristics'!$C:$C,0))),"",INDEX('Policy Characteristics'!L:L,MATCH($C524,'Policy Characteristics'!$C:$C,0)))</f>
        <v>subsidy-for-electricity-production.html</v>
      </c>
      <c r="S524" s="314"/>
    </row>
    <row r="525" spans="1:19" x14ac:dyDescent="0.25">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Subsidy for Electricity Production</v>
      </c>
      <c r="C525" s="254" t="str">
        <f t="shared" si="28"/>
        <v>Subsidy for Elec Production by Fuel</v>
      </c>
      <c r="D525" s="6" t="s">
        <v>3445</v>
      </c>
      <c r="E525" s="45"/>
      <c r="F525" s="6" t="s">
        <v>3450</v>
      </c>
      <c r="G525" s="314"/>
      <c r="H525" s="47">
        <v>524</v>
      </c>
      <c r="I525" s="325" t="s">
        <v>40</v>
      </c>
      <c r="J525" s="255" t="str">
        <f>IF(ISBLANK(INDEX('Policy Characteristics'!D:D,MATCH($C525,'Policy Characteristics'!$C:$C,0))),"",INDEX('Policy Characteristics'!D:D,MATCH($C525,'Policy Characteristics'!$C:$C,0)))</f>
        <v>Subsidy for Electricity Production</v>
      </c>
      <c r="K525" s="254" t="str">
        <f>IF(ISBLANK(INDEX('Policy Characteristics'!E:E,MATCH($C525,'Policy Characteristics'!$C:$C,0))),"",INDEX('Policy Characteristics'!E:E,MATCH($C525,'Policy Characteristics'!$C:$C,0)))</f>
        <v>elec generation subsidy</v>
      </c>
      <c r="L525" s="254">
        <f>IF(ISBLANK(INDEX('Policy Characteristics'!F:F,MATCH($C525,'Policy Characteristics'!$C:$C,0))),"",INDEX('Policy Characteristics'!F:F,MATCH($C525,'Policy Characteristics'!$C:$C,0)))</f>
        <v>0</v>
      </c>
      <c r="M525" s="254">
        <f>IF(ISBLANK(INDEX('Policy Characteristics'!G:G,MATCH($C525,'Policy Characteristics'!$C:$C,0))),"",INDEX('Policy Characteristics'!G:G,MATCH($C525,'Policy Characteristics'!$C:$C,0)))</f>
        <v>60</v>
      </c>
      <c r="N525" s="254">
        <f>IF(ISBLANK(INDEX('Policy Characteristics'!H:H,MATCH($C525,'Policy Characteristics'!$C:$C,0))),"",INDEX('Policy Characteristics'!H:H,MATCH($C525,'Policy Characteristics'!$C:$C,0)))</f>
        <v>1</v>
      </c>
      <c r="O525" s="254" t="str">
        <f>IF(ISBLANK(INDEX('Policy Characteristics'!I:I,MATCH($C525,'Policy Characteristics'!$C:$C,0))),"",INDEX('Policy Characteristics'!I:I,MATCH($C525,'Policy Characteristics'!$C:$C,0)))</f>
        <v>$/MWh</v>
      </c>
      <c r="P525" s="254"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4" t="str">
        <f>IF(ISBLANK(INDEX('Policy Characteristics'!K:K,MATCH($C525,'Policy Characteristics'!$C:$C,0))),"",INDEX('Policy Characteristics'!K:K,MATCH($C525,'Policy Characteristics'!$C:$C,0)))</f>
        <v>electricity-sector-main.html#subsidies</v>
      </c>
      <c r="R525" s="254" t="str">
        <f>IF(ISBLANK(INDEX('Policy Characteristics'!L:L,MATCH($C525,'Policy Characteristics'!$C:$C,0))),"",INDEX('Policy Characteristics'!L:L,MATCH($C525,'Policy Characteristics'!$C:$C,0)))</f>
        <v>subsidy-for-electricity-production.html</v>
      </c>
      <c r="S525" s="314"/>
    </row>
    <row r="526" spans="1:19" x14ac:dyDescent="0.25">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Electricity Production</v>
      </c>
      <c r="C526" s="254" t="str">
        <f t="shared" si="28"/>
        <v>Subsidy for Elec Production by Fuel</v>
      </c>
      <c r="D526" s="6" t="s">
        <v>3446</v>
      </c>
      <c r="E526" s="45"/>
      <c r="F526" s="6" t="s">
        <v>3451</v>
      </c>
      <c r="G526" s="314"/>
      <c r="H526" s="47">
        <v>525</v>
      </c>
      <c r="I526" s="325" t="s">
        <v>40</v>
      </c>
      <c r="J526" s="255" t="str">
        <f>IF(ISBLANK(INDEX('Policy Characteristics'!D:D,MATCH($C526,'Policy Characteristics'!$C:$C,0))),"",INDEX('Policy Characteristics'!D:D,MATCH($C526,'Policy Characteristics'!$C:$C,0)))</f>
        <v>Subsidy for Electricity Production</v>
      </c>
      <c r="K526" s="254" t="str">
        <f>IF(ISBLANK(INDEX('Policy Characteristics'!E:E,MATCH($C526,'Policy Characteristics'!$C:$C,0))),"",INDEX('Policy Characteristics'!E:E,MATCH($C526,'Policy Characteristics'!$C:$C,0)))</f>
        <v>elec generation subsidy</v>
      </c>
      <c r="L526" s="254">
        <f>IF(ISBLANK(INDEX('Policy Characteristics'!F:F,MATCH($C526,'Policy Characteristics'!$C:$C,0))),"",INDEX('Policy Characteristics'!F:F,MATCH($C526,'Policy Characteristics'!$C:$C,0)))</f>
        <v>0</v>
      </c>
      <c r="M526" s="254">
        <f>IF(ISBLANK(INDEX('Policy Characteristics'!G:G,MATCH($C526,'Policy Characteristics'!$C:$C,0))),"",INDEX('Policy Characteristics'!G:G,MATCH($C526,'Policy Characteristics'!$C:$C,0)))</f>
        <v>60</v>
      </c>
      <c r="N526" s="254">
        <f>IF(ISBLANK(INDEX('Policy Characteristics'!H:H,MATCH($C526,'Policy Characteristics'!$C:$C,0))),"",INDEX('Policy Characteristics'!H:H,MATCH($C526,'Policy Characteristics'!$C:$C,0)))</f>
        <v>1</v>
      </c>
      <c r="O526" s="254" t="str">
        <f>IF(ISBLANK(INDEX('Policy Characteristics'!I:I,MATCH($C526,'Policy Characteristics'!$C:$C,0))),"",INDEX('Policy Characteristics'!I:I,MATCH($C526,'Policy Characteristics'!$C:$C,0)))</f>
        <v>$/MWh</v>
      </c>
      <c r="P526" s="254"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4" t="str">
        <f>IF(ISBLANK(INDEX('Policy Characteristics'!K:K,MATCH($C526,'Policy Characteristics'!$C:$C,0))),"",INDEX('Policy Characteristics'!K:K,MATCH($C526,'Policy Characteristics'!$C:$C,0)))</f>
        <v>electricity-sector-main.html#subsidies</v>
      </c>
      <c r="R526" s="254" t="str">
        <f>IF(ISBLANK(INDEX('Policy Characteristics'!L:L,MATCH($C526,'Policy Characteristics'!$C:$C,0))),"",INDEX('Policy Characteristics'!L:L,MATCH($C526,'Policy Characteristics'!$C:$C,0)))</f>
        <v>subsidy-for-electricity-production.html</v>
      </c>
      <c r="S526" s="314"/>
    </row>
    <row r="527" spans="1:19" x14ac:dyDescent="0.25">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Electricity Production</v>
      </c>
      <c r="C527" s="254" t="str">
        <f t="shared" si="28"/>
        <v>Subsidy for Elec Production by Fuel</v>
      </c>
      <c r="D527" s="6" t="s">
        <v>3514</v>
      </c>
      <c r="E527" s="45"/>
      <c r="F527" s="6" t="s">
        <v>3512</v>
      </c>
      <c r="G527" s="314"/>
      <c r="H527" s="47">
        <v>526</v>
      </c>
      <c r="I527" s="325" t="s">
        <v>40</v>
      </c>
      <c r="J527" s="255" t="str">
        <f>IF(ISBLANK(INDEX('Policy Characteristics'!D:D,MATCH($C527,'Policy Characteristics'!$C:$C,0))),"",INDEX('Policy Characteristics'!D:D,MATCH($C527,'Policy Characteristics'!$C:$C,0)))</f>
        <v>Subsidy for Electricity Production</v>
      </c>
      <c r="K527" s="254" t="str">
        <f>IF(ISBLANK(INDEX('Policy Characteristics'!E:E,MATCH($C527,'Policy Characteristics'!$C:$C,0))),"",INDEX('Policy Characteristics'!E:E,MATCH($C527,'Policy Characteristics'!$C:$C,0)))</f>
        <v>elec generation subsidy</v>
      </c>
      <c r="L527" s="254">
        <f>IF(ISBLANK(INDEX('Policy Characteristics'!F:F,MATCH($C527,'Policy Characteristics'!$C:$C,0))),"",INDEX('Policy Characteristics'!F:F,MATCH($C527,'Policy Characteristics'!$C:$C,0)))</f>
        <v>0</v>
      </c>
      <c r="M527" s="254">
        <f>IF(ISBLANK(INDEX('Policy Characteristics'!G:G,MATCH($C527,'Policy Characteristics'!$C:$C,0))),"",INDEX('Policy Characteristics'!G:G,MATCH($C527,'Policy Characteristics'!$C:$C,0)))</f>
        <v>60</v>
      </c>
      <c r="N527" s="254">
        <f>IF(ISBLANK(INDEX('Policy Characteristics'!H:H,MATCH($C527,'Policy Characteristics'!$C:$C,0))),"",INDEX('Policy Characteristics'!H:H,MATCH($C527,'Policy Characteristics'!$C:$C,0)))</f>
        <v>1</v>
      </c>
      <c r="O527" s="254" t="str">
        <f>IF(ISBLANK(INDEX('Policy Characteristics'!I:I,MATCH($C527,'Policy Characteristics'!$C:$C,0))),"",INDEX('Policy Characteristics'!I:I,MATCH($C527,'Policy Characteristics'!$C:$C,0)))</f>
        <v>$/MWh</v>
      </c>
      <c r="P527" s="254"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4" t="str">
        <f>IF(ISBLANK(INDEX('Policy Characteristics'!K:K,MATCH($C527,'Policy Characteristics'!$C:$C,0))),"",INDEX('Policy Characteristics'!K:K,MATCH($C527,'Policy Characteristics'!$C:$C,0)))</f>
        <v>electricity-sector-main.html#subsidies</v>
      </c>
      <c r="R527" s="254" t="str">
        <f>IF(ISBLANK(INDEX('Policy Characteristics'!L:L,MATCH($C527,'Policy Characteristics'!$C:$C,0))),"",INDEX('Policy Characteristics'!L:L,MATCH($C527,'Policy Characteristics'!$C:$C,0)))</f>
        <v>subsidy-for-electricity-production.html</v>
      </c>
      <c r="S527" s="314"/>
    </row>
    <row r="528" spans="1:19" x14ac:dyDescent="0.25">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Subsidy for Electricity Production</v>
      </c>
      <c r="C528" s="254" t="str">
        <f t="shared" si="28"/>
        <v>Subsidy for Elec Production by Fuel</v>
      </c>
      <c r="D528" s="6" t="s">
        <v>3515</v>
      </c>
      <c r="E528" s="45"/>
      <c r="F528" s="6" t="s">
        <v>3513</v>
      </c>
      <c r="G528" s="314"/>
      <c r="H528" s="47">
        <v>527</v>
      </c>
      <c r="I528" s="325" t="s">
        <v>40</v>
      </c>
      <c r="J528" s="255" t="str">
        <f>IF(ISBLANK(INDEX('Policy Characteristics'!D:D,MATCH($C528,'Policy Characteristics'!$C:$C,0))),"",INDEX('Policy Characteristics'!D:D,MATCH($C528,'Policy Characteristics'!$C:$C,0)))</f>
        <v>Subsidy for Electricity Production</v>
      </c>
      <c r="K528" s="254" t="str">
        <f>IF(ISBLANK(INDEX('Policy Characteristics'!E:E,MATCH($C528,'Policy Characteristics'!$C:$C,0))),"",INDEX('Policy Characteristics'!E:E,MATCH($C528,'Policy Characteristics'!$C:$C,0)))</f>
        <v>elec generation subsidy</v>
      </c>
      <c r="L528" s="254">
        <f>IF(ISBLANK(INDEX('Policy Characteristics'!F:F,MATCH($C528,'Policy Characteristics'!$C:$C,0))),"",INDEX('Policy Characteristics'!F:F,MATCH($C528,'Policy Characteristics'!$C:$C,0)))</f>
        <v>0</v>
      </c>
      <c r="M528" s="254">
        <f>IF(ISBLANK(INDEX('Policy Characteristics'!G:G,MATCH($C528,'Policy Characteristics'!$C:$C,0))),"",INDEX('Policy Characteristics'!G:G,MATCH($C528,'Policy Characteristics'!$C:$C,0)))</f>
        <v>60</v>
      </c>
      <c r="N528" s="254">
        <f>IF(ISBLANK(INDEX('Policy Characteristics'!H:H,MATCH($C528,'Policy Characteristics'!$C:$C,0))),"",INDEX('Policy Characteristics'!H:H,MATCH($C528,'Policy Characteristics'!$C:$C,0)))</f>
        <v>1</v>
      </c>
      <c r="O528" s="254" t="str">
        <f>IF(ISBLANK(INDEX('Policy Characteristics'!I:I,MATCH($C528,'Policy Characteristics'!$C:$C,0))),"",INDEX('Policy Characteristics'!I:I,MATCH($C528,'Policy Characteristics'!$C:$C,0)))</f>
        <v>$/MWh</v>
      </c>
      <c r="P528" s="254"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4" t="str">
        <f>IF(ISBLANK(INDEX('Policy Characteristics'!K:K,MATCH($C528,'Policy Characteristics'!$C:$C,0))),"",INDEX('Policy Characteristics'!K:K,MATCH($C528,'Policy Characteristics'!$C:$C,0)))</f>
        <v>electricity-sector-main.html#subsidies</v>
      </c>
      <c r="R528" s="254"/>
      <c r="S528" s="314"/>
    </row>
    <row r="529" spans="1:19" x14ac:dyDescent="0.25">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Use EVs for Grid Balancing</v>
      </c>
      <c r="C529" s="1" t="s">
        <v>3507</v>
      </c>
      <c r="D529" s="6"/>
      <c r="E529" s="45"/>
      <c r="F529" s="6"/>
      <c r="G529" s="6"/>
      <c r="H529" s="47">
        <v>528</v>
      </c>
      <c r="I529" s="325" t="s">
        <v>40</v>
      </c>
      <c r="J529" s="255" t="str">
        <f>IF(ISBLANK(INDEX('Policy Characteristics'!D:D,MATCH($C529,'Policy Characteristics'!$C:$C,0))),"",INDEX('Policy Characteristics'!D:D,MATCH($C529,'Policy Characteristics'!$C:$C,0)))</f>
        <v>EVs for Grid Balancing</v>
      </c>
      <c r="K529" s="254" t="str">
        <f>IF(ISBLANK(INDEX('Policy Characteristics'!E:E,MATCH($C529,'Policy Characteristics'!$C:$C,0))),"",INDEX('Policy Characteristics'!E:E,MATCH($C529,'Policy Characteristics'!$C:$C,0)))</f>
        <v>elec use EVs for grid balancing</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v>
      </c>
      <c r="N529" s="368">
        <f>IF(ISBLANK(INDEX('Policy Characteristics'!H:H,MATCH($C529,'Policy Characteristics'!$C:$C,0))),"",INDEX('Policy Characteristics'!H:H,MATCH($C529,'Policy Characteristics'!$C:$C,0)))</f>
        <v>0.01</v>
      </c>
      <c r="O529" s="254" t="str">
        <f>IF(ISBLANK(INDEX('Policy Characteristics'!I:I,MATCH($C529,'Policy Characteristics'!$C:$C,0))),"",INDEX('Policy Characteristics'!I:I,MATCH($C529,'Policy Characteristics'!$C:$C,0)))</f>
        <v>% of EVs used</v>
      </c>
      <c r="P529" s="254" t="str">
        <f>IF(ISBLANK(INDEX('Policy Characteristics'!J:J,MATCH($C529,'Policy Characteristics'!$C:$C,0))),"",INDEX('Policy Characteristics'!J:J,MATCH($C529,'Policy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9" s="254" t="str">
        <f>IF(ISBLANK(INDEX('Policy Characteristics'!K:K,MATCH($C529,'Policy Characteristics'!$C:$C,0))),"",INDEX('Policy Characteristics'!K:K,MATCH($C529,'Policy Characteristics'!$C:$C,0)))</f>
        <v/>
      </c>
      <c r="R529" s="254" t="str">
        <f>IF(ISBLANK(INDEX('Policy Characteristics'!L:L,MATCH($C529,'Policy Characteristics'!$C:$C,0))),"",INDEX('Policy Characteristics'!L:L,MATCH($C529,'Policy Characteristics'!$C:$C,0)))</f>
        <v/>
      </c>
      <c r="S529" s="314"/>
    </row>
    <row r="530" spans="1:19" x14ac:dyDescent="0.25">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Subsidy for Grid Battery Production</v>
      </c>
      <c r="C530" t="s">
        <v>3826</v>
      </c>
      <c r="D530" s="6"/>
      <c r="E530" s="45"/>
      <c r="F530" s="6"/>
      <c r="G530" s="6"/>
      <c r="H530" s="47">
        <v>529</v>
      </c>
      <c r="I530" s="325" t="s">
        <v>40</v>
      </c>
      <c r="J530" s="255" t="str">
        <f>IF(ISBLANK(INDEX('Policy Characteristics'!D:D,MATCH($C530,'Policy Characteristics'!$C:$C,0))),"",INDEX('Policy Characteristics'!D:D,MATCH($C530,'Policy Characteristics'!$C:$C,0)))</f>
        <v>Grid Battery Subsidy</v>
      </c>
      <c r="K530" s="254" t="str">
        <f>IF(ISBLANK(INDEX('Policy Characteristics'!E:E,MATCH($C530,'Policy Characteristics'!$C:$C,0))),"",INDEX('Policy Characteristics'!E:E,MATCH($C530,'Policy Characteristics'!$C:$C,0)))</f>
        <v>elec battery production subsidy</v>
      </c>
      <c r="L530" s="254">
        <f>IF(ISBLANK(INDEX('Policy Characteristics'!F:F,MATCH($C530,'Policy Characteristics'!$C:$C,0))),"",INDEX('Policy Characteristics'!F:F,MATCH($C530,'Policy Characteristics'!$C:$C,0)))</f>
        <v>-100</v>
      </c>
      <c r="M530" s="254">
        <f>IF(ISBLANK(INDEX('Policy Characteristics'!G:G,MATCH($C530,'Policy Characteristics'!$C:$C,0))),"",INDEX('Policy Characteristics'!G:G,MATCH($C530,'Policy Characteristics'!$C:$C,0)))</f>
        <v>100</v>
      </c>
      <c r="N530" s="254">
        <f>IF(ISBLANK(INDEX('Policy Characteristics'!H:H,MATCH($C530,'Policy Characteristics'!$C:$C,0))),"",INDEX('Policy Characteristics'!H:H,MATCH($C530,'Policy Characteristics'!$C:$C,0)))</f>
        <v>1</v>
      </c>
      <c r="O530" s="254" t="str">
        <f>IF(ISBLANK(INDEX('Policy Characteristics'!I:I,MATCH($C530,'Policy Characteristics'!$C:$C,0))),"",INDEX('Policy Characteristics'!I:I,MATCH($C530,'Policy Characteristics'!$C:$C,0)))</f>
        <v>$/kWh</v>
      </c>
      <c r="P530" s="254" t="str">
        <f>IF(ISBLANK(INDEX('Policy Characteristics'!J:J,MATCH($C530,'Policy Characteristics'!$C:$C,0))),"",INDEX('Policy Characteristics'!J:J,MATCH($C530,'Policy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0" s="254" t="str">
        <f>IF(ISBLANK(INDEX('Policy Characteristics'!K:K,MATCH($C530,'Policy Characteristics'!$C:$C,0))),"",INDEX('Policy Characteristics'!K:K,MATCH($C530,'Policy Characteristics'!$C:$C,0)))</f>
        <v/>
      </c>
      <c r="R530" s="254" t="str">
        <f>IF(ISBLANK(INDEX('Policy Characteristics'!L:L,MATCH($C530,'Policy Characteristics'!$C:$C,0))),"",INDEX('Policy Characteristics'!L:L,MATCH($C530,'Policy Characteristics'!$C:$C,0)))</f>
        <v/>
      </c>
      <c r="S530" s="314"/>
    </row>
    <row r="531" spans="1:19" ht="30" x14ac:dyDescent="0.25">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Subsidy for Grid Battery Output</v>
      </c>
      <c r="C531" s="1" t="s">
        <v>3561</v>
      </c>
      <c r="D531" s="6"/>
      <c r="E531" s="45"/>
      <c r="F531" s="6"/>
      <c r="G531" s="6"/>
      <c r="H531" s="47">
        <v>530</v>
      </c>
      <c r="I531" s="325" t="s">
        <v>40</v>
      </c>
      <c r="J531" s="255" t="str">
        <f>IF(ISBLANK(INDEX('Policy Characteristics'!D:D,MATCH($C531,'Policy Characteristics'!$C:$C,0))),"",INDEX('Policy Characteristics'!D:D,MATCH($C531,'Policy Characteristics'!$C:$C,0)))</f>
        <v>Grid Battery Subsidy</v>
      </c>
      <c r="K531" s="254" t="str">
        <f>IF(ISBLANK(INDEX('Policy Characteristics'!E:E,MATCH($C531,'Policy Characteristics'!$C:$C,0))),"",INDEX('Policy Characteristics'!E:E,MATCH($C531,'Policy Characteristics'!$C:$C,0)))</f>
        <v>elec battery subsidy per output</v>
      </c>
      <c r="L531" s="368">
        <f>IF(ISBLANK(INDEX('Policy Characteristics'!F:F,MATCH($C531,'Policy Characteristics'!$C:$C,0))),"",INDEX('Policy Characteristics'!F:F,MATCH($C531,'Policy Characteristics'!$C:$C,0)))</f>
        <v>-100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1</v>
      </c>
      <c r="O531" s="254" t="str">
        <f>IF(ISBLANK(INDEX('Policy Characteristics'!I:I,MATCH($C531,'Policy Characteristics'!$C:$C,0))),"",INDEX('Policy Characteristics'!I:I,MATCH($C531,'Policy Characteristics'!$C:$C,0)))</f>
        <v>$/kWh</v>
      </c>
      <c r="P531" s="254" t="str">
        <f>IF(ISBLANK(INDEX('Policy Characteristics'!J:J,MATCH($C531,'Policy Characteristics'!$C:$C,0))),"",INDEX('Policy Characteristics'!J:J,MATCH($C531,'Policy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1" s="254" t="str">
        <f>IF(ISBLANK(INDEX('Policy Characteristics'!K:K,MATCH($C531,'Policy Characteristics'!$C:$C,0))),"",INDEX('Policy Characteristics'!K:K,MATCH($C531,'Policy Characteristics'!$C:$C,0)))</f>
        <v/>
      </c>
      <c r="R531" s="254"/>
      <c r="S531" s="314"/>
    </row>
    <row r="532" spans="1:19" ht="30" x14ac:dyDescent="0.25">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Subsidy for Grid Battery Capacity</v>
      </c>
      <c r="C532" s="1" t="s">
        <v>3565</v>
      </c>
      <c r="D532" s="6"/>
      <c r="E532" s="45"/>
      <c r="F532" s="6"/>
      <c r="G532" s="6"/>
      <c r="H532" s="47">
        <v>531</v>
      </c>
      <c r="I532" s="325" t="s">
        <v>40</v>
      </c>
      <c r="J532" s="255" t="str">
        <f>IF(ISBLANK(INDEX('Policy Characteristics'!D:D,MATCH($C532,'Policy Characteristics'!$C:$C,0))),"",INDEX('Policy Characteristics'!D:D,MATCH($C532,'Policy Characteristics'!$C:$C,0)))</f>
        <v>Grid Battery Subsidy</v>
      </c>
      <c r="K532" s="254" t="str">
        <f>IF(ISBLANK(INDEX('Policy Characteristics'!E:E,MATCH($C532,'Policy Characteristics'!$C:$C,0))),"",INDEX('Policy Characteristics'!E:E,MATCH($C532,'Policy Characteristics'!$C:$C,0)))</f>
        <v>elec battery construction subsidy</v>
      </c>
      <c r="L532" s="368">
        <f>IF(ISBLANK(INDEX('Policy Characteristics'!F:F,MATCH($C532,'Policy Characteristics'!$C:$C,0))),"",INDEX('Policy Characteristics'!F:F,MATCH($C532,'Policy Characteristics'!$C:$C,0)))</f>
        <v>-1</v>
      </c>
      <c r="M532" s="368">
        <f>IF(ISBLANK(INDEX('Policy Characteristics'!G:G,MATCH($C532,'Policy Characteristics'!$C:$C,0))),"",INDEX('Policy Characteristics'!G:G,MATCH($C532,'Policy Characteristics'!$C:$C,0)))</f>
        <v>1</v>
      </c>
      <c r="N532" s="368">
        <f>IF(ISBLANK(INDEX('Policy Characteristics'!H:H,MATCH($C532,'Policy Characteristics'!$C:$C,0))),"",INDEX('Policy Characteristics'!H:H,MATCH($C532,'Policy Characteristics'!$C:$C,0)))</f>
        <v>0.01</v>
      </c>
      <c r="O532" s="254" t="str">
        <f>IF(ISBLANK(INDEX('Policy Characteristics'!I:I,MATCH($C532,'Policy Characteristics'!$C:$C,0))),"",INDEX('Policy Characteristics'!I:I,MATCH($C532,'Policy Characteristics'!$C:$C,0)))</f>
        <v>% of capital costs</v>
      </c>
      <c r="P532" s="254"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4" t="str">
        <f>IF(ISBLANK(INDEX('Policy Characteristics'!K:K,MATCH($C532,'Policy Characteristics'!$C:$C,0))),"",INDEX('Policy Characteristics'!K:K,MATCH($C532,'Policy Characteristics'!$C:$C,0)))</f>
        <v/>
      </c>
      <c r="R532" s="254"/>
      <c r="S532" s="314"/>
    </row>
    <row r="533" spans="1:19" x14ac:dyDescent="0.25">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1" t="s">
        <v>3570</v>
      </c>
      <c r="D533" s="45" t="s">
        <v>432</v>
      </c>
      <c r="F533" s="45" t="s">
        <v>431</v>
      </c>
      <c r="H533" s="47">
        <v>532</v>
      </c>
      <c r="I533" s="1" t="s">
        <v>41</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-100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1</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s="1"/>
    </row>
    <row r="534" spans="1:19" x14ac:dyDescent="0.25">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$C$533</f>
        <v>Additional Subsidy for Elec CCS</v>
      </c>
      <c r="D534" s="6" t="s">
        <v>3441</v>
      </c>
      <c r="F534" s="6" t="s">
        <v>3381</v>
      </c>
      <c r="H534" s="47">
        <v>533</v>
      </c>
      <c r="I534" s="1" t="s">
        <v>41</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-100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1</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s="1"/>
    </row>
    <row r="535" spans="1:19" x14ac:dyDescent="0.25">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ref="C535:C556" si="29">$C$533</f>
        <v>Additional Subsidy for Elec CCS</v>
      </c>
      <c r="D535" s="6" t="s">
        <v>3442</v>
      </c>
      <c r="F535" s="6" t="s">
        <v>3382</v>
      </c>
      <c r="H535" s="47">
        <v>534</v>
      </c>
      <c r="I535" s="1" t="s">
        <v>41</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-100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1</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s="1"/>
    </row>
    <row r="536" spans="1:19" x14ac:dyDescent="0.25">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29"/>
        <v>Additional Subsidy for Elec CCS</v>
      </c>
      <c r="D536" s="6" t="s">
        <v>72</v>
      </c>
      <c r="F536" s="6" t="s">
        <v>3452</v>
      </c>
      <c r="H536" s="47">
        <v>535</v>
      </c>
      <c r="I536" s="1" t="s">
        <v>41</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-100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1</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s="1"/>
    </row>
    <row r="537" spans="1:19" x14ac:dyDescent="0.25">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29"/>
        <v>Additional Subsidy for Elec CCS</v>
      </c>
      <c r="D537" s="6" t="s">
        <v>73</v>
      </c>
      <c r="F537" s="6" t="s">
        <v>85</v>
      </c>
      <c r="H537" s="47">
        <v>536</v>
      </c>
      <c r="I537" s="1" t="s">
        <v>41</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-100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1</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s="1"/>
    </row>
    <row r="538" spans="1:19" x14ac:dyDescent="0.25">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29"/>
        <v>Additional Subsidy for Elec CCS</v>
      </c>
      <c r="D538" s="6" t="s">
        <v>433</v>
      </c>
      <c r="F538" s="6" t="s">
        <v>436</v>
      </c>
      <c r="H538" s="47">
        <v>537</v>
      </c>
      <c r="I538" s="1" t="s">
        <v>41</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-100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1</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s="1"/>
    </row>
    <row r="539" spans="1:19" x14ac:dyDescent="0.25">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29"/>
        <v>Additional Subsidy for Elec CCS</v>
      </c>
      <c r="D539" s="6" t="s">
        <v>74</v>
      </c>
      <c r="F539" s="6" t="s">
        <v>86</v>
      </c>
      <c r="H539" s="47">
        <v>538</v>
      </c>
      <c r="I539" s="1" t="s">
        <v>41</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-100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1</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s="1"/>
    </row>
    <row r="540" spans="1:19" x14ac:dyDescent="0.25">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29"/>
        <v>Additional Subsidy for Elec CCS</v>
      </c>
      <c r="D540" s="6" t="s">
        <v>75</v>
      </c>
      <c r="F540" s="6" t="s">
        <v>87</v>
      </c>
      <c r="H540" s="47">
        <v>539</v>
      </c>
      <c r="I540" s="1" t="s">
        <v>41</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-100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1</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s="1"/>
    </row>
    <row r="541" spans="1:19" x14ac:dyDescent="0.25">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29"/>
        <v>Additional Subsidy for Elec CCS</v>
      </c>
      <c r="D541" s="6" t="s">
        <v>76</v>
      </c>
      <c r="F541" s="6" t="s">
        <v>88</v>
      </c>
      <c r="H541" s="47">
        <v>540</v>
      </c>
      <c r="I541" s="1" t="s">
        <v>41</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-100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1</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s="1"/>
    </row>
    <row r="542" spans="1:19" x14ac:dyDescent="0.25">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29"/>
        <v>Additional Subsidy for Elec CCS</v>
      </c>
      <c r="D542" s="6" t="s">
        <v>2403</v>
      </c>
      <c r="F542" s="6" t="s">
        <v>421</v>
      </c>
      <c r="H542" s="47">
        <v>541</v>
      </c>
      <c r="I542" s="1" t="s">
        <v>41</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-100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1</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s="1"/>
    </row>
    <row r="543" spans="1:19" x14ac:dyDescent="0.25">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29"/>
        <v>Additional Subsidy for Elec CCS</v>
      </c>
      <c r="D543" s="6" t="s">
        <v>293</v>
      </c>
      <c r="F543" s="6" t="s">
        <v>295</v>
      </c>
      <c r="H543" s="47">
        <v>542</v>
      </c>
      <c r="I543" s="1" t="s">
        <v>41</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-100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1</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s="1"/>
    </row>
    <row r="544" spans="1:19" x14ac:dyDescent="0.25">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29"/>
        <v>Additional Subsidy for Elec CCS</v>
      </c>
      <c r="D544" s="6" t="s">
        <v>294</v>
      </c>
      <c r="F544" s="6" t="s">
        <v>296</v>
      </c>
      <c r="H544" s="47">
        <v>543</v>
      </c>
      <c r="I544" s="1" t="s">
        <v>41</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-100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1</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s="1"/>
    </row>
    <row r="545" spans="1:18" x14ac:dyDescent="0.25">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29"/>
        <v>Additional Subsidy for Elec CCS</v>
      </c>
      <c r="D545" s="6" t="s">
        <v>429</v>
      </c>
      <c r="F545" s="6" t="s">
        <v>428</v>
      </c>
      <c r="H545" s="47">
        <v>544</v>
      </c>
      <c r="I545" s="1" t="s">
        <v>41</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-100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1</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25">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29"/>
        <v>Additional Subsidy for Elec CCS</v>
      </c>
      <c r="D546" s="6" t="s">
        <v>438</v>
      </c>
      <c r="F546" s="6" t="s">
        <v>439</v>
      </c>
      <c r="H546" s="47">
        <v>545</v>
      </c>
      <c r="I546" s="1" t="s">
        <v>41</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-100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1</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25">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29"/>
        <v>Additional Subsidy for Elec CCS</v>
      </c>
      <c r="D547" s="6" t="s">
        <v>2718</v>
      </c>
      <c r="F547" s="6" t="s">
        <v>2445</v>
      </c>
      <c r="H547" s="47">
        <v>546</v>
      </c>
      <c r="I547" s="1" t="s">
        <v>41</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-100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1</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25">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29"/>
        <v>Additional Subsidy for Elec CCS</v>
      </c>
      <c r="D548" s="6" t="s">
        <v>2719</v>
      </c>
      <c r="F548" s="6" t="s">
        <v>2562</v>
      </c>
      <c r="H548" s="47">
        <v>547</v>
      </c>
      <c r="I548" s="1" t="s">
        <v>41</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-100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1</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25">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29"/>
        <v>Additional Subsidy for Elec CCS</v>
      </c>
      <c r="D549" s="6" t="s">
        <v>2720</v>
      </c>
      <c r="F549" s="6" t="s">
        <v>2447</v>
      </c>
      <c r="H549" s="47">
        <v>548</v>
      </c>
      <c r="I549" s="1" t="s">
        <v>41</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-100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1</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25">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29"/>
        <v>Additional Subsidy for Elec CCS</v>
      </c>
      <c r="D550" s="6" t="s">
        <v>3440</v>
      </c>
      <c r="F550" s="6" t="s">
        <v>3447</v>
      </c>
      <c r="H550" s="47">
        <v>549</v>
      </c>
      <c r="I550" s="1" t="s">
        <v>40</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-100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1</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25">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29"/>
        <v>Additional Subsidy for Elec CCS</v>
      </c>
      <c r="D551" s="6" t="s">
        <v>3443</v>
      </c>
      <c r="F551" s="6" t="s">
        <v>3448</v>
      </c>
      <c r="H551" s="47">
        <v>550</v>
      </c>
      <c r="I551" s="1" t="s">
        <v>40</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-100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1</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25">
      <c r="A552" s="254" t="str">
        <f>IF(ISBLANK(INDEX('Policy Characteristics'!A:A,MATCH($C552,'Policy Characteristics'!$C:$C,0))),"",INDEX('Policy Characteristics'!A:A,MATCH($C552,'Policy Characteristics'!$C:$C,0)))</f>
        <v>Electricity Supply</v>
      </c>
      <c r="B552" s="262" t="str">
        <f>IF(ISBLANK(INDEX('Policy Characteristics'!B:B,MATCH($C552,'Policy Characteristics'!$C:$C,0))),"",INDEX('Policy Characteristics'!B:B,MATCH($C552,'Policy Characteristics'!$C:$C,0)))</f>
        <v>Electricity CCS Subsidy</v>
      </c>
      <c r="C552" s="254" t="str">
        <f t="shared" si="29"/>
        <v>Additional Subsidy for Elec CCS</v>
      </c>
      <c r="D552" s="6" t="s">
        <v>3444</v>
      </c>
      <c r="F552" s="6" t="s">
        <v>3449</v>
      </c>
      <c r="H552" s="47">
        <v>551</v>
      </c>
      <c r="I552" s="1" t="s">
        <v>40</v>
      </c>
      <c r="J552" s="255" t="str">
        <f>IF(ISBLANK(INDEX('Policy Characteristics'!D:D,MATCH($C552,'Policy Characteristics'!$C:$C,0))),"",INDEX('Policy Characteristics'!D:D,MATCH($C552,'Policy Characteristics'!$C:$C,0)))</f>
        <v>Electricity CCS Subsidy</v>
      </c>
      <c r="K552" s="254" t="str">
        <f>IF(ISBLANK(INDEX('Policy Characteristics'!E:E,MATCH($C552,'Policy Characteristics'!$C:$C,0))),"",INDEX('Policy Characteristics'!E:E,MATCH($C552,'Policy Characteristics'!$C:$C,0)))</f>
        <v>elec CCS subsidy</v>
      </c>
      <c r="L552" s="368">
        <f>IF(ISBLANK(INDEX('Policy Characteristics'!F:F,MATCH($C552,'Policy Characteristics'!$C:$C,0))),"",INDEX('Policy Characteristics'!F:F,MATCH($C552,'Policy Characteristics'!$C:$C,0)))</f>
        <v>-100</v>
      </c>
      <c r="M552" s="368">
        <f>IF(ISBLANK(INDEX('Policy Characteristics'!G:G,MATCH($C552,'Policy Characteristics'!$C:$C,0))),"",INDEX('Policy Characteristics'!G:G,MATCH($C552,'Policy Characteristics'!$C:$C,0)))</f>
        <v>100</v>
      </c>
      <c r="N552" s="368">
        <f>IF(ISBLANK(INDEX('Policy Characteristics'!H:H,MATCH($C552,'Policy Characteristics'!$C:$C,0))),"",INDEX('Policy Characteristics'!H:H,MATCH($C552,'Policy Characteristics'!$C:$C,0)))</f>
        <v>1</v>
      </c>
      <c r="O552" s="254" t="str">
        <f>IF(ISBLANK(INDEX('Policy Characteristics'!I:I,MATCH($C552,'Policy Characteristics'!$C:$C,0))),"",INDEX('Policy Characteristics'!I:I,MATCH($C552,'Policy Characteristics'!$C:$C,0)))</f>
        <v>$ / metric ton CO2e</v>
      </c>
      <c r="P552" s="254"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s="1"/>
    </row>
    <row r="553" spans="1:18" x14ac:dyDescent="0.25">
      <c r="A553" s="254" t="str">
        <f>IF(ISBLANK(INDEX('Policy Characteristics'!A:A,MATCH($C553,'Policy Characteristics'!$C:$C,0))),"",INDEX('Policy Characteristics'!A:A,MATCH($C553,'Policy Characteristics'!$C:$C,0)))</f>
        <v>Electricity Supply</v>
      </c>
      <c r="B553" s="262" t="str">
        <f>IF(ISBLANK(INDEX('Policy Characteristics'!B:B,MATCH($C553,'Policy Characteristics'!$C:$C,0))),"",INDEX('Policy Characteristics'!B:B,MATCH($C553,'Policy Characteristics'!$C:$C,0)))</f>
        <v>Electricity CCS Subsidy</v>
      </c>
      <c r="C553" s="254" t="str">
        <f t="shared" si="29"/>
        <v>Additional Subsidy for Elec CCS</v>
      </c>
      <c r="D553" s="6" t="s">
        <v>3445</v>
      </c>
      <c r="F553" s="6" t="s">
        <v>3450</v>
      </c>
      <c r="H553" s="47">
        <v>552</v>
      </c>
      <c r="I553" s="1" t="s">
        <v>40</v>
      </c>
      <c r="J553" s="255" t="str">
        <f>IF(ISBLANK(INDEX('Policy Characteristics'!D:D,MATCH($C553,'Policy Characteristics'!$C:$C,0))),"",INDEX('Policy Characteristics'!D:D,MATCH($C553,'Policy Characteristics'!$C:$C,0)))</f>
        <v>Electricity CCS Subsidy</v>
      </c>
      <c r="K553" s="254" t="str">
        <f>IF(ISBLANK(INDEX('Policy Characteristics'!E:E,MATCH($C553,'Policy Characteristics'!$C:$C,0))),"",INDEX('Policy Characteristics'!E:E,MATCH($C553,'Policy Characteristics'!$C:$C,0)))</f>
        <v>elec CCS subsidy</v>
      </c>
      <c r="L553" s="368">
        <f>IF(ISBLANK(INDEX('Policy Characteristics'!F:F,MATCH($C553,'Policy Characteristics'!$C:$C,0))),"",INDEX('Policy Characteristics'!F:F,MATCH($C553,'Policy Characteristics'!$C:$C,0)))</f>
        <v>-100</v>
      </c>
      <c r="M553" s="368">
        <f>IF(ISBLANK(INDEX('Policy Characteristics'!G:G,MATCH($C553,'Policy Characteristics'!$C:$C,0))),"",INDEX('Policy Characteristics'!G:G,MATCH($C553,'Policy Characteristics'!$C:$C,0)))</f>
        <v>100</v>
      </c>
      <c r="N553" s="368">
        <f>IF(ISBLANK(INDEX('Policy Characteristics'!H:H,MATCH($C553,'Policy Characteristics'!$C:$C,0))),"",INDEX('Policy Characteristics'!H:H,MATCH($C553,'Policy Characteristics'!$C:$C,0)))</f>
        <v>1</v>
      </c>
      <c r="O553" s="254" t="str">
        <f>IF(ISBLANK(INDEX('Policy Characteristics'!I:I,MATCH($C553,'Policy Characteristics'!$C:$C,0))),"",INDEX('Policy Characteristics'!I:I,MATCH($C553,'Policy Characteristics'!$C:$C,0)))</f>
        <v>$ / metric ton CO2e</v>
      </c>
      <c r="P553" s="254"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s="1"/>
    </row>
    <row r="554" spans="1:18" x14ac:dyDescent="0.25">
      <c r="A554" s="254" t="str">
        <f>IF(ISBLANK(INDEX('Policy Characteristics'!A:A,MATCH($C554,'Policy Characteristics'!$C:$C,0))),"",INDEX('Policy Characteristics'!A:A,MATCH($C554,'Policy Characteristics'!$C:$C,0)))</f>
        <v>Electricity Supply</v>
      </c>
      <c r="B554" s="262" t="str">
        <f>IF(ISBLANK(INDEX('Policy Characteristics'!B:B,MATCH($C554,'Policy Characteristics'!$C:$C,0))),"",INDEX('Policy Characteristics'!B:B,MATCH($C554,'Policy Characteristics'!$C:$C,0)))</f>
        <v>Electricity CCS Subsidy</v>
      </c>
      <c r="C554" s="254" t="str">
        <f t="shared" si="29"/>
        <v>Additional Subsidy for Elec CCS</v>
      </c>
      <c r="D554" s="6" t="s">
        <v>3446</v>
      </c>
      <c r="F554" s="6" t="s">
        <v>3451</v>
      </c>
      <c r="H554" s="47">
        <v>553</v>
      </c>
      <c r="I554" s="1" t="s">
        <v>41</v>
      </c>
      <c r="J554" s="255" t="str">
        <f>IF(ISBLANK(INDEX('Policy Characteristics'!D:D,MATCH($C554,'Policy Characteristics'!$C:$C,0))),"",INDEX('Policy Characteristics'!D:D,MATCH($C554,'Policy Characteristics'!$C:$C,0)))</f>
        <v>Electricity CCS Subsidy</v>
      </c>
      <c r="K554" s="254" t="str">
        <f>IF(ISBLANK(INDEX('Policy Characteristics'!E:E,MATCH($C554,'Policy Characteristics'!$C:$C,0))),"",INDEX('Policy Characteristics'!E:E,MATCH($C554,'Policy Characteristics'!$C:$C,0)))</f>
        <v>elec CCS subsidy</v>
      </c>
      <c r="L554" s="368">
        <f>IF(ISBLANK(INDEX('Policy Characteristics'!F:F,MATCH($C554,'Policy Characteristics'!$C:$C,0))),"",INDEX('Policy Characteristics'!F:F,MATCH($C554,'Policy Characteristics'!$C:$C,0)))</f>
        <v>-100</v>
      </c>
      <c r="M554" s="368">
        <f>IF(ISBLANK(INDEX('Policy Characteristics'!G:G,MATCH($C554,'Policy Characteristics'!$C:$C,0))),"",INDEX('Policy Characteristics'!G:G,MATCH($C554,'Policy Characteristics'!$C:$C,0)))</f>
        <v>100</v>
      </c>
      <c r="N554" s="368">
        <f>IF(ISBLANK(INDEX('Policy Characteristics'!H:H,MATCH($C554,'Policy Characteristics'!$C:$C,0))),"",INDEX('Policy Characteristics'!H:H,MATCH($C554,'Policy Characteristics'!$C:$C,0)))</f>
        <v>1</v>
      </c>
      <c r="O554" s="254" t="str">
        <f>IF(ISBLANK(INDEX('Policy Characteristics'!I:I,MATCH($C554,'Policy Characteristics'!$C:$C,0))),"",INDEX('Policy Characteristics'!I:I,MATCH($C554,'Policy Characteristics'!$C:$C,0)))</f>
        <v>$ / metric ton CO2e</v>
      </c>
      <c r="P554" s="254"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s="1"/>
    </row>
    <row r="555" spans="1:18" x14ac:dyDescent="0.25">
      <c r="A555" s="254" t="str">
        <f>IF(ISBLANK(INDEX('Policy Characteristics'!A:A,MATCH($C555,'Policy Characteristics'!$C:$C,0))),"",INDEX('Policy Characteristics'!A:A,MATCH($C555,'Policy Characteristics'!$C:$C,0)))</f>
        <v>Electricity Supply</v>
      </c>
      <c r="B555" s="262" t="str">
        <f>IF(ISBLANK(INDEX('Policy Characteristics'!B:B,MATCH($C555,'Policy Characteristics'!$C:$C,0))),"",INDEX('Policy Characteristics'!B:B,MATCH($C555,'Policy Characteristics'!$C:$C,0)))</f>
        <v>Electricity CCS Subsidy</v>
      </c>
      <c r="C555" s="254" t="str">
        <f t="shared" si="29"/>
        <v>Additional Subsidy for Elec CCS</v>
      </c>
      <c r="D555" s="6" t="s">
        <v>3514</v>
      </c>
      <c r="F555" s="6" t="s">
        <v>3512</v>
      </c>
      <c r="H555" s="47">
        <v>554</v>
      </c>
      <c r="I555" s="1" t="s">
        <v>41</v>
      </c>
      <c r="J555" s="255" t="str">
        <f>IF(ISBLANK(INDEX('Policy Characteristics'!D:D,MATCH($C555,'Policy Characteristics'!$C:$C,0))),"",INDEX('Policy Characteristics'!D:D,MATCH($C555,'Policy Characteristics'!$C:$C,0)))</f>
        <v>Electricity CCS Subsidy</v>
      </c>
      <c r="K555" s="254" t="str">
        <f>IF(ISBLANK(INDEX('Policy Characteristics'!E:E,MATCH($C555,'Policy Characteristics'!$C:$C,0))),"",INDEX('Policy Characteristics'!E:E,MATCH($C555,'Policy Characteristics'!$C:$C,0)))</f>
        <v>elec CCS subsidy</v>
      </c>
      <c r="L555" s="368">
        <f>IF(ISBLANK(INDEX('Policy Characteristics'!F:F,MATCH($C555,'Policy Characteristics'!$C:$C,0))),"",INDEX('Policy Characteristics'!F:F,MATCH($C555,'Policy Characteristics'!$C:$C,0)))</f>
        <v>-100</v>
      </c>
      <c r="M555" s="368">
        <f>IF(ISBLANK(INDEX('Policy Characteristics'!G:G,MATCH($C555,'Policy Characteristics'!$C:$C,0))),"",INDEX('Policy Characteristics'!G:G,MATCH($C555,'Policy Characteristics'!$C:$C,0)))</f>
        <v>100</v>
      </c>
      <c r="N555" s="368">
        <f>IF(ISBLANK(INDEX('Policy Characteristics'!H:H,MATCH($C555,'Policy Characteristics'!$C:$C,0))),"",INDEX('Policy Characteristics'!H:H,MATCH($C555,'Policy Characteristics'!$C:$C,0)))</f>
        <v>1</v>
      </c>
      <c r="O555" s="254" t="str">
        <f>IF(ISBLANK(INDEX('Policy Characteristics'!I:I,MATCH($C555,'Policy Characteristics'!$C:$C,0))),"",INDEX('Policy Characteristics'!I:I,MATCH($C555,'Policy Characteristics'!$C:$C,0)))</f>
        <v>$ / metric ton CO2e</v>
      </c>
      <c r="P555" s="254"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s="1"/>
    </row>
    <row r="556" spans="1:18" x14ac:dyDescent="0.25">
      <c r="A556" s="254" t="str">
        <f>IF(ISBLANK(INDEX('Policy Characteristics'!A:A,MATCH($C556,'Policy Characteristics'!$C:$C,0))),"",INDEX('Policy Characteristics'!A:A,MATCH($C556,'Policy Characteristics'!$C:$C,0)))</f>
        <v>Electricity Supply</v>
      </c>
      <c r="B556" s="262" t="str">
        <f>IF(ISBLANK(INDEX('Policy Characteristics'!B:B,MATCH($C556,'Policy Characteristics'!$C:$C,0))),"",INDEX('Policy Characteristics'!B:B,MATCH($C556,'Policy Characteristics'!$C:$C,0)))</f>
        <v>Electricity CCS Subsidy</v>
      </c>
      <c r="C556" s="254" t="str">
        <f t="shared" si="29"/>
        <v>Additional Subsidy for Elec CCS</v>
      </c>
      <c r="D556" s="6" t="s">
        <v>3515</v>
      </c>
      <c r="F556" s="6" t="s">
        <v>3513</v>
      </c>
      <c r="H556" s="47">
        <v>555</v>
      </c>
      <c r="I556" s="1" t="s">
        <v>41</v>
      </c>
      <c r="J556" s="255" t="str">
        <f>IF(ISBLANK(INDEX('Policy Characteristics'!D:D,MATCH($C556,'Policy Characteristics'!$C:$C,0))),"",INDEX('Policy Characteristics'!D:D,MATCH($C556,'Policy Characteristics'!$C:$C,0)))</f>
        <v>Electricity CCS Subsidy</v>
      </c>
      <c r="K556" s="254" t="str">
        <f>IF(ISBLANK(INDEX('Policy Characteristics'!E:E,MATCH($C556,'Policy Characteristics'!$C:$C,0))),"",INDEX('Policy Characteristics'!E:E,MATCH($C556,'Policy Characteristics'!$C:$C,0)))</f>
        <v>elec CCS subsidy</v>
      </c>
      <c r="L556" s="368">
        <f>IF(ISBLANK(INDEX('Policy Characteristics'!F:F,MATCH($C556,'Policy Characteristics'!$C:$C,0))),"",INDEX('Policy Characteristics'!F:F,MATCH($C556,'Policy Characteristics'!$C:$C,0)))</f>
        <v>-100</v>
      </c>
      <c r="M556" s="368">
        <f>IF(ISBLANK(INDEX('Policy Characteristics'!G:G,MATCH($C556,'Policy Characteristics'!$C:$C,0))),"",INDEX('Policy Characteristics'!G:G,MATCH($C556,'Policy Characteristics'!$C:$C,0)))</f>
        <v>100</v>
      </c>
      <c r="N556" s="368">
        <f>IF(ISBLANK(INDEX('Policy Characteristics'!H:H,MATCH($C556,'Policy Characteristics'!$C:$C,0))),"",INDEX('Policy Characteristics'!H:H,MATCH($C556,'Policy Characteristics'!$C:$C,0)))</f>
        <v>1</v>
      </c>
      <c r="O556" s="254" t="str">
        <f>IF(ISBLANK(INDEX('Policy Characteristics'!I:I,MATCH($C556,'Policy Characteristics'!$C:$C,0))),"",INDEX('Policy Characteristics'!I:I,MATCH($C556,'Policy Characteristics'!$C:$C,0)))</f>
        <v>$ / metric ton CO2e</v>
      </c>
      <c r="P556" s="254"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s="1"/>
    </row>
    <row r="557" spans="1:18" x14ac:dyDescent="0.25">
      <c r="A557" s="254" t="str">
        <f>IF(ISBLANK(INDEX('Policy Characteristics'!A:A,MATCH($C557,'Policy Characteristics'!$C:$C,0))),"",INDEX('Policy Characteristics'!A:A,MATCH($C557,'Policy Characteristics'!$C:$C,0)))</f>
        <v>Electricity Supply</v>
      </c>
      <c r="B557" s="262" t="str">
        <f>IF(ISBLANK(INDEX('Policy Characteristics'!B:B,MATCH($C557,'Policy Characteristics'!$C:$C,0))),"",INDEX('Policy Characteristics'!B:B,MATCH($C557,'Policy Characteristics'!$C:$C,0)))</f>
        <v>CCS Transport and Storage Subsidy</v>
      </c>
      <c r="C557" t="s">
        <v>3804</v>
      </c>
      <c r="D557" s="6"/>
      <c r="F557" s="6"/>
      <c r="H557" s="47">
        <v>556</v>
      </c>
      <c r="I557" s="1" t="s">
        <v>40</v>
      </c>
      <c r="J557" s="255" t="str">
        <f>IF(ISBLANK(INDEX('Policy Characteristics'!D:D,MATCH($C557,'Policy Characteristics'!$C:$C,0))),"",INDEX('Policy Characteristics'!D:D,MATCH($C557,'Policy Characteristics'!$C:$C,0)))</f>
        <v>CCS Transport and Storage Subsidy</v>
      </c>
      <c r="K557" s="254" t="str">
        <f>IF(ISBLANK(INDEX('Policy Characteristics'!E:E,MATCH($C557,'Policy Characteristics'!$C:$C,0))),"",INDEX('Policy Characteristics'!E:E,MATCH($C557,'Policy Characteristics'!$C:$C,0)))</f>
        <v>elec CCS tport storage subsidy</v>
      </c>
      <c r="L557" s="368">
        <f>IF(ISBLANK(INDEX('Policy Characteristics'!F:F,MATCH($C557,'Policy Characteristics'!$C:$C,0))),"",INDEX('Policy Characteristics'!F:F,MATCH($C557,'Policy Characteristics'!$C:$C,0)))</f>
        <v>0</v>
      </c>
      <c r="M557" s="368">
        <f>IF(ISBLANK(INDEX('Policy Characteristics'!G:G,MATCH($C557,'Policy Characteristics'!$C:$C,0))),"",INDEX('Policy Characteristics'!G:G,MATCH($C557,'Policy Characteristics'!$C:$C,0)))</f>
        <v>1</v>
      </c>
      <c r="N557" s="368">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unsubsidized cost</v>
      </c>
      <c r="P557" s="254" t="str">
        <f>IF(ISBLANK(INDEX('Policy Characteristics'!J:J,MATCH($C557,'Policy Characteristics'!$C:$C,0))),"",INDEX('Policy Characteristics'!J:J,MATCH($C557,'Policy Characteristics'!$C:$C,0)))</f>
        <v>**Description:** This policy allows the government to cover the cost of CO2 transportation and storage.  // **Guidance for setting values:** The BAU cost for CCS transportation and storage is around $29 per tonne. A setting of 100% would cover the full cost.</v>
      </c>
      <c r="R557" s="1"/>
    </row>
    <row r="558" spans="1:18" s="412" customFormat="1" x14ac:dyDescent="0.25">
      <c r="A558" s="254" t="str">
        <f>IF(ISBLANK(INDEX('Policy Characteristics'!A:A,MATCH($C558,'Policy Characteristics'!$C:$C,0))),"",INDEX('Policy Characteristics'!A:A,MATCH($C558,'Policy Characteristics'!$C:$C,0)))</f>
        <v>Electricity Supply</v>
      </c>
      <c r="B558" s="262" t="str">
        <f>IF(ISBLANK(INDEX('Policy Characteristics'!B:B,MATCH($C558,'Policy Characteristics'!$C:$C,0))),"",INDEX('Policy Characteristics'!B:B,MATCH($C558,'Policy Characteristics'!$C:$C,0)))</f>
        <v>Non BAU RPS Qualifying Resources</v>
      </c>
      <c r="C558" t="s">
        <v>343</v>
      </c>
      <c r="D558" s="370"/>
      <c r="E558" s="370"/>
      <c r="F558" s="370"/>
      <c r="G558" s="370"/>
      <c r="H558" s="47">
        <v>557</v>
      </c>
      <c r="I558" s="413" t="s">
        <v>3821</v>
      </c>
      <c r="J558" s="255" t="str">
        <f>IF(ISBLANK(INDEX('Policy Characteristics'!D:D,MATCH($C558,'Policy Characteristics'!$C:$C,0))),"",INDEX('Policy Characteristics'!D:D,MATCH($C558,'Policy Characteristics'!$C:$C,0)))</f>
        <v>Non BAU RPS Qualifying Resources</v>
      </c>
      <c r="K558" s="254" t="str">
        <f>IF(ISBLANK(INDEX('Policy Characteristics'!E:E,MATCH($C558,'Policy Characteristics'!$C:$C,0))),"",INDEX('Policy Characteristics'!E:E,MATCH($C558,'Policy Characteristics'!$C:$C,0)))</f>
        <v>elec non BAU RPS qualifying resources</v>
      </c>
      <c r="L558" s="368">
        <f>IF(ISBLANK(INDEX('Policy Characteristics'!F:F,MATCH($C558,'Policy Characteristics'!$C:$C,0))),"",INDEX('Policy Characteristics'!F:F,MATCH($C558,'Policy Characteristics'!$C:$C,0)))</f>
        <v>0</v>
      </c>
      <c r="M558" s="368">
        <f>IF(ISBLANK(INDEX('Policy Characteristics'!G:G,MATCH($C558,'Policy Characteristics'!$C:$C,0))),"",INDEX('Policy Characteristics'!G:G,MATCH($C558,'Policy Characteristics'!$C:$C,0)))</f>
        <v>1</v>
      </c>
      <c r="N558" s="368">
        <f>IF(ISBLANK(INDEX('Policy Characteristics'!H:H,MATCH($C558,'Policy Characteristics'!$C:$C,0))),"",INDEX('Policy Characteristics'!H:H,MATCH($C558,'Policy Characteristics'!$C:$C,0)))</f>
        <v>1</v>
      </c>
      <c r="O558" s="254" t="str">
        <f>IF(ISBLANK(INDEX('Policy Characteristics'!I:I,MATCH($C558,'Policy Characteristics'!$C:$C,0))),"",INDEX('Policy Characteristics'!I:I,MATCH($C558,'Policy Characteristics'!$C:$C,0)))</f>
        <v>on/off</v>
      </c>
      <c r="P558" s="254" t="str">
        <f>IF(ISBLANK(INDEX('Policy Characteristics'!J:J,MATCH($C558,'Policy Characteristics'!$C:$C,0))),"",INDEX('Policy Characteristics'!J:J,MATCH($C558,'Policy Characteristics'!$C:$C,0)))</f>
        <v/>
      </c>
      <c r="Q558" s="1"/>
      <c r="R558" s="1"/>
    </row>
    <row r="559" spans="1:18" x14ac:dyDescent="0.25">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t="s">
        <v>3145</v>
      </c>
      <c r="D559" s="45" t="s">
        <v>3022</v>
      </c>
      <c r="E559" s="6"/>
      <c r="F559" t="s">
        <v>3047</v>
      </c>
      <c r="G559" s="45"/>
      <c r="H559" s="47">
        <v>558</v>
      </c>
      <c r="I559" s="324" t="s">
        <v>40</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25">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C$559</f>
        <v>Fraction of Imported Industrial Outputs Shifted to In Region Suppliers</v>
      </c>
      <c r="D560" s="6" t="s">
        <v>3023</v>
      </c>
      <c r="E560" s="6"/>
      <c r="F560" t="s">
        <v>2729</v>
      </c>
      <c r="G560" s="46"/>
      <c r="H560" s="47">
        <v>559</v>
      </c>
      <c r="I560" s="324" t="s">
        <v>40</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25">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ref="C561:C583" si="30">C$559</f>
        <v>Fraction of Imported Industrial Outputs Shifted to In Region Suppliers</v>
      </c>
      <c r="D561" s="6" t="s">
        <v>3024</v>
      </c>
      <c r="E561" s="6"/>
      <c r="F561" t="s">
        <v>2988</v>
      </c>
      <c r="G561" s="46"/>
      <c r="H561" s="47">
        <v>560</v>
      </c>
      <c r="I561" s="324" t="s">
        <v>40</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25">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0"/>
        <v>Fraction of Imported Industrial Outputs Shifted to In Region Suppliers</v>
      </c>
      <c r="D562" s="6" t="s">
        <v>3025</v>
      </c>
      <c r="E562" s="6"/>
      <c r="F562" t="s">
        <v>2989</v>
      </c>
      <c r="G562" s="46"/>
      <c r="H562" s="47">
        <v>561</v>
      </c>
      <c r="I562" s="324" t="s">
        <v>40</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25">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0"/>
        <v>Fraction of Imported Industrial Outputs Shifted to In Region Suppliers</v>
      </c>
      <c r="D563" s="6" t="s">
        <v>3026</v>
      </c>
      <c r="E563" s="6"/>
      <c r="F563" t="s">
        <v>2990</v>
      </c>
      <c r="G563" s="46"/>
      <c r="H563" s="47">
        <v>562</v>
      </c>
      <c r="I563" s="324" t="s">
        <v>40</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25">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0"/>
        <v>Fraction of Imported Industrial Outputs Shifted to In Region Suppliers</v>
      </c>
      <c r="D564" s="6" t="s">
        <v>3027</v>
      </c>
      <c r="E564" s="6"/>
      <c r="F564" t="s">
        <v>2991</v>
      </c>
      <c r="G564" s="46"/>
      <c r="H564" s="47">
        <v>563</v>
      </c>
      <c r="I564" s="324" t="s">
        <v>40</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25">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0"/>
        <v>Fraction of Imported Industrial Outputs Shifted to In Region Suppliers</v>
      </c>
      <c r="D565" s="6" t="s">
        <v>3028</v>
      </c>
      <c r="E565" s="6"/>
      <c r="F565" t="s">
        <v>2992</v>
      </c>
      <c r="G565" s="46"/>
      <c r="H565" s="47">
        <v>564</v>
      </c>
      <c r="I565" s="324" t="s">
        <v>40</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25">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0"/>
        <v>Fraction of Imported Industrial Outputs Shifted to In Region Suppliers</v>
      </c>
      <c r="D566" s="6" t="s">
        <v>3029</v>
      </c>
      <c r="E566" s="6"/>
      <c r="F566" t="s">
        <v>2993</v>
      </c>
      <c r="G566" s="46"/>
      <c r="H566" s="47">
        <v>565</v>
      </c>
      <c r="I566" s="324" t="s">
        <v>40</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25">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0"/>
        <v>Fraction of Imported Industrial Outputs Shifted to In Region Suppliers</v>
      </c>
      <c r="D567" s="6" t="s">
        <v>3030</v>
      </c>
      <c r="E567" s="6"/>
      <c r="F567" t="s">
        <v>2994</v>
      </c>
      <c r="G567" s="46"/>
      <c r="H567" s="47">
        <v>566</v>
      </c>
      <c r="I567" s="324" t="s">
        <v>40</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25">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0"/>
        <v>Fraction of Imported Industrial Outputs Shifted to In Region Suppliers</v>
      </c>
      <c r="D568" s="6" t="s">
        <v>3031</v>
      </c>
      <c r="E568" s="6"/>
      <c r="F568" t="s">
        <v>2549</v>
      </c>
      <c r="G568" s="46"/>
      <c r="H568" s="47">
        <v>567</v>
      </c>
      <c r="I568" s="324" t="s">
        <v>40</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25">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0"/>
        <v>Fraction of Imported Industrial Outputs Shifted to In Region Suppliers</v>
      </c>
      <c r="D569" s="6" t="s">
        <v>3032</v>
      </c>
      <c r="E569" s="6"/>
      <c r="F569" t="s">
        <v>2995</v>
      </c>
      <c r="G569" s="46"/>
      <c r="H569" s="47">
        <v>568</v>
      </c>
      <c r="I569" s="324" t="s">
        <v>40</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25">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0"/>
        <v>Fraction of Imported Industrial Outputs Shifted to In Region Suppliers</v>
      </c>
      <c r="D570" s="6" t="s">
        <v>3033</v>
      </c>
      <c r="E570" s="6"/>
      <c r="F570" t="s">
        <v>2996</v>
      </c>
      <c r="G570" s="46"/>
      <c r="H570" s="47">
        <v>569</v>
      </c>
      <c r="I570" s="324" t="s">
        <v>40</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25">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0"/>
        <v>Fraction of Imported Industrial Outputs Shifted to In Region Suppliers</v>
      </c>
      <c r="D571" s="6" t="s">
        <v>3034</v>
      </c>
      <c r="E571" s="6"/>
      <c r="F571" t="s">
        <v>2997</v>
      </c>
      <c r="G571" s="46"/>
      <c r="H571" s="47">
        <v>570</v>
      </c>
      <c r="I571" s="324" t="s">
        <v>40</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25">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0"/>
        <v>Fraction of Imported Industrial Outputs Shifted to In Region Suppliers</v>
      </c>
      <c r="D572" s="6" t="s">
        <v>3035</v>
      </c>
      <c r="E572" s="6"/>
      <c r="F572" t="s">
        <v>2550</v>
      </c>
      <c r="G572" s="46"/>
      <c r="H572" s="47">
        <v>571</v>
      </c>
      <c r="I572" s="324" t="s">
        <v>40</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25">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0"/>
        <v>Fraction of Imported Industrial Outputs Shifted to In Region Suppliers</v>
      </c>
      <c r="D573" s="6" t="s">
        <v>3036</v>
      </c>
      <c r="E573" s="6"/>
      <c r="F573" t="s">
        <v>2998</v>
      </c>
      <c r="G573" s="46"/>
      <c r="H573" s="47">
        <v>572</v>
      </c>
      <c r="I573" s="324" t="s">
        <v>40</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25">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0"/>
        <v>Fraction of Imported Industrial Outputs Shifted to In Region Suppliers</v>
      </c>
      <c r="D574" s="6" t="s">
        <v>3037</v>
      </c>
      <c r="E574" s="6"/>
      <c r="F574" t="s">
        <v>2999</v>
      </c>
      <c r="G574" s="46"/>
      <c r="H574" s="47">
        <v>573</v>
      </c>
      <c r="I574" s="324" t="s">
        <v>40</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25">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0"/>
        <v>Fraction of Imported Industrial Outputs Shifted to In Region Suppliers</v>
      </c>
      <c r="D575" s="6" t="s">
        <v>3038</v>
      </c>
      <c r="E575" s="6"/>
      <c r="F575" t="s">
        <v>3000</v>
      </c>
      <c r="G575" s="46"/>
      <c r="H575" s="47">
        <v>574</v>
      </c>
      <c r="I575" s="324" t="s">
        <v>40</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25">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0"/>
        <v>Fraction of Imported Industrial Outputs Shifted to In Region Suppliers</v>
      </c>
      <c r="D576" s="6" t="s">
        <v>3039</v>
      </c>
      <c r="E576" s="6"/>
      <c r="F576" t="s">
        <v>3001</v>
      </c>
      <c r="G576" s="46"/>
      <c r="H576" s="47">
        <v>575</v>
      </c>
      <c r="I576" s="324" t="s">
        <v>40</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25">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Buy In-Region Products</v>
      </c>
      <c r="C577" s="254" t="str">
        <f t="shared" si="30"/>
        <v>Fraction of Imported Industrial Outputs Shifted to In Region Suppliers</v>
      </c>
      <c r="D577" s="6" t="s">
        <v>3040</v>
      </c>
      <c r="E577" s="6"/>
      <c r="F577" t="s">
        <v>3002</v>
      </c>
      <c r="G577" s="46"/>
      <c r="H577" s="47">
        <v>576</v>
      </c>
      <c r="I577" s="324" t="s">
        <v>40</v>
      </c>
      <c r="J577" s="255" t="str">
        <f>IF(ISBLANK(INDEX('Policy Characteristics'!D:D,MATCH($C577,'Policy Characteristics'!$C:$C,0))),"",INDEX('Policy Characteristics'!D:D,MATCH($C577,'Policy Characteristics'!$C:$C,0)))</f>
        <v>Buy In-Region Products</v>
      </c>
      <c r="K577" s="254" t="str">
        <f>IF(ISBLANK(INDEX('Policy Characteristics'!E:E,MATCH($C577,'Policy Characteristics'!$C:$C,0))),"",INDEX('Policy Characteristics'!E:E,MATCH($C577,'Policy Characteristics'!$C:$C,0)))</f>
        <v>indst buy in region outputs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0.5</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imports shifted</v>
      </c>
      <c r="P577" s="254"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4" t="str">
        <f>IF(ISBLANK(INDEX('Policy Characteristics'!K:K,MATCH($C577,'Policy Characteristics'!$C:$C,0))),"",INDEX('Policy Characteristics'!K:K,MATCH($C577,'Policy Characteristics'!$C:$C,0)))</f>
        <v/>
      </c>
      <c r="R577" s="254" t="str">
        <f>IF(ISBLANK(INDEX('Policy Characteristics'!L:L,MATCH($C577,'Policy Characteristics'!$C:$C,0))),"",INDEX('Policy Characteristics'!L:L,MATCH($C577,'Policy Characteristics'!$C:$C,0)))</f>
        <v/>
      </c>
    </row>
    <row r="578" spans="1:18" x14ac:dyDescent="0.25">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Buy In-Region Products</v>
      </c>
      <c r="C578" s="254" t="str">
        <f t="shared" si="30"/>
        <v>Fraction of Imported Industrial Outputs Shifted to In Region Suppliers</v>
      </c>
      <c r="D578" s="6" t="s">
        <v>3041</v>
      </c>
      <c r="E578" s="6"/>
      <c r="F578" t="s">
        <v>3003</v>
      </c>
      <c r="G578" s="46"/>
      <c r="H578" s="47">
        <v>577</v>
      </c>
      <c r="I578" s="324" t="s">
        <v>40</v>
      </c>
      <c r="J578" s="255" t="str">
        <f>IF(ISBLANK(INDEX('Policy Characteristics'!D:D,MATCH($C578,'Policy Characteristics'!$C:$C,0))),"",INDEX('Policy Characteristics'!D:D,MATCH($C578,'Policy Characteristics'!$C:$C,0)))</f>
        <v>Buy In-Region Products</v>
      </c>
      <c r="K578" s="254" t="str">
        <f>IF(ISBLANK(INDEX('Policy Characteristics'!E:E,MATCH($C578,'Policy Characteristics'!$C:$C,0))),"",INDEX('Policy Characteristics'!E:E,MATCH($C578,'Policy Characteristics'!$C:$C,0)))</f>
        <v>indst buy in region outputs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0.5</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imports shifted</v>
      </c>
      <c r="P578" s="254"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4" t="str">
        <f>IF(ISBLANK(INDEX('Policy Characteristics'!K:K,MATCH($C578,'Policy Characteristics'!$C:$C,0))),"",INDEX('Policy Characteristics'!K:K,MATCH($C578,'Policy Characteristics'!$C:$C,0)))</f>
        <v/>
      </c>
      <c r="R578" s="254" t="str">
        <f>IF(ISBLANK(INDEX('Policy Characteristics'!L:L,MATCH($C578,'Policy Characteristics'!$C:$C,0))),"",INDEX('Policy Characteristics'!L:L,MATCH($C578,'Policy Characteristics'!$C:$C,0)))</f>
        <v/>
      </c>
    </row>
    <row r="579" spans="1:18" x14ac:dyDescent="0.25">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Buy In-Region Products</v>
      </c>
      <c r="C579" s="254" t="str">
        <f t="shared" si="30"/>
        <v>Fraction of Imported Industrial Outputs Shifted to In Region Suppliers</v>
      </c>
      <c r="D579" s="6" t="s">
        <v>3042</v>
      </c>
      <c r="E579" s="6"/>
      <c r="F579" t="s">
        <v>3004</v>
      </c>
      <c r="G579" s="46"/>
      <c r="H579" s="47">
        <v>578</v>
      </c>
      <c r="I579" s="324" t="s">
        <v>40</v>
      </c>
      <c r="J579" s="255" t="str">
        <f>IF(ISBLANK(INDEX('Policy Characteristics'!D:D,MATCH($C579,'Policy Characteristics'!$C:$C,0))),"",INDEX('Policy Characteristics'!D:D,MATCH($C579,'Policy Characteristics'!$C:$C,0)))</f>
        <v>Buy In-Region Products</v>
      </c>
      <c r="K579" s="254" t="str">
        <f>IF(ISBLANK(INDEX('Policy Characteristics'!E:E,MATCH($C579,'Policy Characteristics'!$C:$C,0))),"",INDEX('Policy Characteristics'!E:E,MATCH($C579,'Policy Characteristics'!$C:$C,0)))</f>
        <v>indst buy in region outputs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0.5</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imports shifted</v>
      </c>
      <c r="P579" s="254"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4" t="str">
        <f>IF(ISBLANK(INDEX('Policy Characteristics'!K:K,MATCH($C579,'Policy Characteristics'!$C:$C,0))),"",INDEX('Policy Characteristics'!K:K,MATCH($C579,'Policy Characteristics'!$C:$C,0)))</f>
        <v/>
      </c>
      <c r="R579" s="254" t="str">
        <f>IF(ISBLANK(INDEX('Policy Characteristics'!L:L,MATCH($C579,'Policy Characteristics'!$C:$C,0))),"",INDEX('Policy Characteristics'!L:L,MATCH($C579,'Policy Characteristics'!$C:$C,0)))</f>
        <v/>
      </c>
    </row>
    <row r="580" spans="1:18" x14ac:dyDescent="0.25">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Buy In-Region Products</v>
      </c>
      <c r="C580" s="254" t="str">
        <f t="shared" si="30"/>
        <v>Fraction of Imported Industrial Outputs Shifted to In Region Suppliers</v>
      </c>
      <c r="D580" s="6" t="s">
        <v>3043</v>
      </c>
      <c r="E580" s="6"/>
      <c r="F580" t="s">
        <v>3005</v>
      </c>
      <c r="G580" s="46"/>
      <c r="H580" s="47">
        <v>579</v>
      </c>
      <c r="I580" s="324" t="s">
        <v>40</v>
      </c>
      <c r="J580" s="255" t="str">
        <f>IF(ISBLANK(INDEX('Policy Characteristics'!D:D,MATCH($C580,'Policy Characteristics'!$C:$C,0))),"",INDEX('Policy Characteristics'!D:D,MATCH($C580,'Policy Characteristics'!$C:$C,0)))</f>
        <v>Buy In-Region Products</v>
      </c>
      <c r="K580" s="254" t="str">
        <f>IF(ISBLANK(INDEX('Policy Characteristics'!E:E,MATCH($C580,'Policy Characteristics'!$C:$C,0))),"",INDEX('Policy Characteristics'!E:E,MATCH($C580,'Policy Characteristics'!$C:$C,0)))</f>
        <v>indst buy in region outputs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0.5</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imports shifted</v>
      </c>
      <c r="P580" s="254"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4" t="str">
        <f>IF(ISBLANK(INDEX('Policy Characteristics'!K:K,MATCH($C580,'Policy Characteristics'!$C:$C,0))),"",INDEX('Policy Characteristics'!K:K,MATCH($C580,'Policy Characteristics'!$C:$C,0)))</f>
        <v/>
      </c>
      <c r="R580" s="254" t="str">
        <f>IF(ISBLANK(INDEX('Policy Characteristics'!L:L,MATCH($C580,'Policy Characteristics'!$C:$C,0))),"",INDEX('Policy Characteristics'!L:L,MATCH($C580,'Policy Characteristics'!$C:$C,0)))</f>
        <v/>
      </c>
    </row>
    <row r="581" spans="1:18" x14ac:dyDescent="0.25">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Buy In-Region Products</v>
      </c>
      <c r="C581" s="254" t="str">
        <f t="shared" si="30"/>
        <v>Fraction of Imported Industrial Outputs Shifted to In Region Suppliers</v>
      </c>
      <c r="D581" s="6" t="s">
        <v>3044</v>
      </c>
      <c r="E581" s="6"/>
      <c r="F581" t="s">
        <v>3006</v>
      </c>
      <c r="G581" s="46"/>
      <c r="H581" s="47">
        <v>580</v>
      </c>
      <c r="I581" s="324" t="s">
        <v>40</v>
      </c>
      <c r="J581" s="255" t="str">
        <f>IF(ISBLANK(INDEX('Policy Characteristics'!D:D,MATCH($C581,'Policy Characteristics'!$C:$C,0))),"",INDEX('Policy Characteristics'!D:D,MATCH($C581,'Policy Characteristics'!$C:$C,0)))</f>
        <v>Buy In-Region Products</v>
      </c>
      <c r="K581" s="254" t="str">
        <f>IF(ISBLANK(INDEX('Policy Characteristics'!E:E,MATCH($C581,'Policy Characteristics'!$C:$C,0))),"",INDEX('Policy Characteristics'!E:E,MATCH($C581,'Policy Characteristics'!$C:$C,0)))</f>
        <v>indst buy in region outputs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0.5</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imports shifted</v>
      </c>
      <c r="P581" s="254"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4" t="str">
        <f>IF(ISBLANK(INDEX('Policy Characteristics'!K:K,MATCH($C581,'Policy Characteristics'!$C:$C,0))),"",INDEX('Policy Characteristics'!K:K,MATCH($C581,'Policy Characteristics'!$C:$C,0)))</f>
        <v/>
      </c>
      <c r="R581" s="254" t="str">
        <f>IF(ISBLANK(INDEX('Policy Characteristics'!L:L,MATCH($C581,'Policy Characteristics'!$C:$C,0))),"",INDEX('Policy Characteristics'!L:L,MATCH($C581,'Policy Characteristics'!$C:$C,0)))</f>
        <v/>
      </c>
    </row>
    <row r="582" spans="1:18" x14ac:dyDescent="0.25">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Buy In-Region Products</v>
      </c>
      <c r="C582" s="254" t="str">
        <f t="shared" si="30"/>
        <v>Fraction of Imported Industrial Outputs Shifted to In Region Suppliers</v>
      </c>
      <c r="D582" s="6" t="s">
        <v>3045</v>
      </c>
      <c r="E582" s="6"/>
      <c r="F582" t="s">
        <v>3048</v>
      </c>
      <c r="G582" s="46"/>
      <c r="H582" s="47">
        <v>581</v>
      </c>
      <c r="I582" s="324" t="s">
        <v>40</v>
      </c>
      <c r="J582" s="255" t="str">
        <f>IF(ISBLANK(INDEX('Policy Characteristics'!D:D,MATCH($C582,'Policy Characteristics'!$C:$C,0))),"",INDEX('Policy Characteristics'!D:D,MATCH($C582,'Policy Characteristics'!$C:$C,0)))</f>
        <v>Buy In-Region Products</v>
      </c>
      <c r="K582" s="254" t="str">
        <f>IF(ISBLANK(INDEX('Policy Characteristics'!E:E,MATCH($C582,'Policy Characteristics'!$C:$C,0))),"",INDEX('Policy Characteristics'!E:E,MATCH($C582,'Policy Characteristics'!$C:$C,0)))</f>
        <v>indst buy in region outputs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0.5</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imports shifted</v>
      </c>
      <c r="P582" s="254"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54" t="str">
        <f>IF(ISBLANK(INDEX('Policy Characteristics'!K:K,MATCH($C582,'Policy Characteristics'!$C:$C,0))),"",INDEX('Policy Characteristics'!K:K,MATCH($C582,'Policy Characteristics'!$C:$C,0)))</f>
        <v/>
      </c>
      <c r="R582" s="254" t="str">
        <f>IF(ISBLANK(INDEX('Policy Characteristics'!L:L,MATCH($C582,'Policy Characteristics'!$C:$C,0))),"",INDEX('Policy Characteristics'!L:L,MATCH($C582,'Policy Characteristics'!$C:$C,0)))</f>
        <v/>
      </c>
    </row>
    <row r="583" spans="1:18" x14ac:dyDescent="0.25">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Buy In-Region Products</v>
      </c>
      <c r="C583" s="254" t="str">
        <f t="shared" si="30"/>
        <v>Fraction of Imported Industrial Outputs Shifted to In Region Suppliers</v>
      </c>
      <c r="D583" s="6" t="s">
        <v>3046</v>
      </c>
      <c r="E583" s="6"/>
      <c r="F583" t="s">
        <v>3007</v>
      </c>
      <c r="G583" s="46"/>
      <c r="H583" s="47">
        <v>582</v>
      </c>
      <c r="I583" s="324" t="s">
        <v>40</v>
      </c>
      <c r="J583" s="255" t="str">
        <f>IF(ISBLANK(INDEX('Policy Characteristics'!D:D,MATCH($C583,'Policy Characteristics'!$C:$C,0))),"",INDEX('Policy Characteristics'!D:D,MATCH($C583,'Policy Characteristics'!$C:$C,0)))</f>
        <v>Buy In-Region Products</v>
      </c>
      <c r="K583" s="254" t="str">
        <f>IF(ISBLANK(INDEX('Policy Characteristics'!E:E,MATCH($C583,'Policy Characteristics'!$C:$C,0))),"",INDEX('Policy Characteristics'!E:E,MATCH($C583,'Policy Characteristics'!$C:$C,0)))</f>
        <v>indst buy in region outputs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0.5</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imports shifted</v>
      </c>
      <c r="P583" s="254"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54" t="str">
        <f>IF(ISBLANK(INDEX('Policy Characteristics'!K:K,MATCH($C583,'Policy Characteristics'!$C:$C,0))),"",INDEX('Policy Characteristics'!K:K,MATCH($C583,'Policy Characteristics'!$C:$C,0)))</f>
        <v/>
      </c>
      <c r="R583" s="254" t="str">
        <f>IF(ISBLANK(INDEX('Policy Characteristics'!L:L,MATCH($C583,'Policy Characteristics'!$C:$C,0))),"",INDEX('Policy Characteristics'!L:L,MATCH($C583,'Policy Characteristics'!$C:$C,0)))</f>
        <v/>
      </c>
    </row>
    <row r="584" spans="1:18" x14ac:dyDescent="0.25">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t="s">
        <v>2983</v>
      </c>
      <c r="D584" s="45" t="s">
        <v>3022</v>
      </c>
      <c r="E584" s="6" t="s">
        <v>2985</v>
      </c>
      <c r="F584" t="s">
        <v>3047</v>
      </c>
      <c r="G584" s="45" t="s">
        <v>2986</v>
      </c>
      <c r="H584" s="47">
        <v>583</v>
      </c>
      <c r="I584" s="325" t="s">
        <v>41</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25">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ref="C585:C600" si="31">C$584</f>
        <v>Industry Sector Fraction of Potential Additional CCS Achieved</v>
      </c>
      <c r="D585" s="45" t="s">
        <v>3022</v>
      </c>
      <c r="E585" s="6" t="s">
        <v>2502</v>
      </c>
      <c r="F585" t="s">
        <v>3047</v>
      </c>
      <c r="G585" s="45" t="s">
        <v>2987</v>
      </c>
      <c r="H585" s="47">
        <v>584</v>
      </c>
      <c r="I585" s="325" t="s">
        <v>41</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25">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1"/>
        <v>Industry Sector Fraction of Potential Additional CCS Achieved</v>
      </c>
      <c r="D586" s="6" t="s">
        <v>3023</v>
      </c>
      <c r="E586" s="6" t="s">
        <v>2985</v>
      </c>
      <c r="F586" t="s">
        <v>2729</v>
      </c>
      <c r="G586" s="45" t="s">
        <v>2986</v>
      </c>
      <c r="H586" s="47">
        <v>585</v>
      </c>
      <c r="I586" s="325" t="s">
        <v>41</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25">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1"/>
        <v>Industry Sector Fraction of Potential Additional CCS Achieved</v>
      </c>
      <c r="D587" s="6" t="s">
        <v>3023</v>
      </c>
      <c r="E587" s="6" t="s">
        <v>2502</v>
      </c>
      <c r="F587" t="s">
        <v>2729</v>
      </c>
      <c r="G587" s="45" t="s">
        <v>2987</v>
      </c>
      <c r="H587" s="47">
        <v>586</v>
      </c>
      <c r="I587" s="325" t="s">
        <v>41</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25">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1"/>
        <v>Industry Sector Fraction of Potential Additional CCS Achieved</v>
      </c>
      <c r="D588" s="6" t="s">
        <v>3024</v>
      </c>
      <c r="E588" s="6" t="s">
        <v>2985</v>
      </c>
      <c r="F588" t="s">
        <v>2988</v>
      </c>
      <c r="G588" s="45" t="s">
        <v>2986</v>
      </c>
      <c r="H588" s="47">
        <v>587</v>
      </c>
      <c r="I588" s="325" t="s">
        <v>41</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25">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1"/>
        <v>Industry Sector Fraction of Potential Additional CCS Achieved</v>
      </c>
      <c r="D589" s="6" t="s">
        <v>3024</v>
      </c>
      <c r="E589" s="6" t="s">
        <v>2502</v>
      </c>
      <c r="F589" t="s">
        <v>2988</v>
      </c>
      <c r="G589" s="45" t="s">
        <v>2987</v>
      </c>
      <c r="H589" s="47">
        <v>588</v>
      </c>
      <c r="I589" s="325" t="s">
        <v>41</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25">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1"/>
        <v>Industry Sector Fraction of Potential Additional CCS Achieved</v>
      </c>
      <c r="D590" s="6" t="s">
        <v>3025</v>
      </c>
      <c r="E590" s="6" t="s">
        <v>2985</v>
      </c>
      <c r="F590" t="s">
        <v>2989</v>
      </c>
      <c r="G590" s="45" t="s">
        <v>2986</v>
      </c>
      <c r="H590" s="47">
        <v>589</v>
      </c>
      <c r="I590" s="325" t="s">
        <v>41</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25">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1"/>
        <v>Industry Sector Fraction of Potential Additional CCS Achieved</v>
      </c>
      <c r="D591" s="6" t="s">
        <v>3025</v>
      </c>
      <c r="E591" s="6" t="s">
        <v>2502</v>
      </c>
      <c r="F591" t="s">
        <v>2989</v>
      </c>
      <c r="G591" s="45" t="s">
        <v>2987</v>
      </c>
      <c r="H591" s="47">
        <v>590</v>
      </c>
      <c r="I591" s="325" t="s">
        <v>41</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25">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1"/>
        <v>Industry Sector Fraction of Potential Additional CCS Achieved</v>
      </c>
      <c r="D592" s="6" t="s">
        <v>3026</v>
      </c>
      <c r="E592" s="6" t="s">
        <v>2985</v>
      </c>
      <c r="F592" t="s">
        <v>2990</v>
      </c>
      <c r="G592" s="45" t="s">
        <v>2986</v>
      </c>
      <c r="H592" s="47">
        <v>591</v>
      </c>
      <c r="I592" s="324" t="s">
        <v>40</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25">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1"/>
        <v>Industry Sector Fraction of Potential Additional CCS Achieved</v>
      </c>
      <c r="D593" s="6" t="s">
        <v>3026</v>
      </c>
      <c r="E593" s="6" t="s">
        <v>2502</v>
      </c>
      <c r="F593" t="s">
        <v>2990</v>
      </c>
      <c r="G593" s="45" t="s">
        <v>2987</v>
      </c>
      <c r="H593" s="47">
        <v>592</v>
      </c>
      <c r="I593" s="325" t="s">
        <v>41</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25">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si="31"/>
        <v>Industry Sector Fraction of Potential Additional CCS Achieved</v>
      </c>
      <c r="D594" s="6" t="s">
        <v>3027</v>
      </c>
      <c r="E594" s="6" t="s">
        <v>2985</v>
      </c>
      <c r="F594" t="s">
        <v>2991</v>
      </c>
      <c r="G594" s="45" t="s">
        <v>2986</v>
      </c>
      <c r="H594" s="47">
        <v>593</v>
      </c>
      <c r="I594" s="324" t="s">
        <v>40</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25">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1"/>
        <v>Industry Sector Fraction of Potential Additional CCS Achieved</v>
      </c>
      <c r="D595" s="6" t="s">
        <v>3027</v>
      </c>
      <c r="E595" s="6" t="s">
        <v>2502</v>
      </c>
      <c r="F595" t="s">
        <v>2991</v>
      </c>
      <c r="G595" s="45" t="s">
        <v>2987</v>
      </c>
      <c r="H595" s="47">
        <v>594</v>
      </c>
      <c r="I595" s="325" t="s">
        <v>41</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25">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1"/>
        <v>Industry Sector Fraction of Potential Additional CCS Achieved</v>
      </c>
      <c r="D596" s="6" t="s">
        <v>3028</v>
      </c>
      <c r="E596" s="6" t="s">
        <v>2985</v>
      </c>
      <c r="F596" t="s">
        <v>2992</v>
      </c>
      <c r="G596" s="45" t="s">
        <v>2986</v>
      </c>
      <c r="H596" s="47">
        <v>595</v>
      </c>
      <c r="I596" s="324" t="s">
        <v>40</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25">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1"/>
        <v>Industry Sector Fraction of Potential Additional CCS Achieved</v>
      </c>
      <c r="D597" s="6" t="s">
        <v>3028</v>
      </c>
      <c r="E597" s="6" t="s">
        <v>2502</v>
      </c>
      <c r="F597" t="s">
        <v>2992</v>
      </c>
      <c r="G597" s="45" t="s">
        <v>2987</v>
      </c>
      <c r="H597" s="47">
        <v>596</v>
      </c>
      <c r="I597" s="325" t="s">
        <v>41</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25">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1"/>
        <v>Industry Sector Fraction of Potential Additional CCS Achieved</v>
      </c>
      <c r="D598" s="6" t="s">
        <v>3029</v>
      </c>
      <c r="E598" s="6" t="s">
        <v>2985</v>
      </c>
      <c r="F598" t="s">
        <v>2993</v>
      </c>
      <c r="G598" s="45" t="s">
        <v>2986</v>
      </c>
      <c r="H598" s="47">
        <v>597</v>
      </c>
      <c r="I598" s="324" t="s">
        <v>40</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25">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1"/>
        <v>Industry Sector Fraction of Potential Additional CCS Achieved</v>
      </c>
      <c r="D599" s="6" t="s">
        <v>3029</v>
      </c>
      <c r="E599" s="6" t="s">
        <v>2502</v>
      </c>
      <c r="F599" t="s">
        <v>2993</v>
      </c>
      <c r="G599" s="45" t="s">
        <v>2987</v>
      </c>
      <c r="H599" s="47">
        <v>598</v>
      </c>
      <c r="I599" s="325" t="s">
        <v>41</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25">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1"/>
        <v>Industry Sector Fraction of Potential Additional CCS Achieved</v>
      </c>
      <c r="D600" s="6" t="s">
        <v>3030</v>
      </c>
      <c r="E600" s="6" t="s">
        <v>2985</v>
      </c>
      <c r="F600" t="s">
        <v>2994</v>
      </c>
      <c r="G600" s="45" t="s">
        <v>2986</v>
      </c>
      <c r="H600" s="47">
        <v>599</v>
      </c>
      <c r="I600" s="324" t="s">
        <v>40</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25">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ref="C601:C633" si="32">C$584</f>
        <v>Industry Sector Fraction of Potential Additional CCS Achieved</v>
      </c>
      <c r="D601" s="6" t="s">
        <v>3030</v>
      </c>
      <c r="E601" s="6" t="s">
        <v>2502</v>
      </c>
      <c r="F601" t="s">
        <v>2994</v>
      </c>
      <c r="G601" s="45" t="s">
        <v>2987</v>
      </c>
      <c r="H601" s="47">
        <v>600</v>
      </c>
      <c r="I601" s="325" t="s">
        <v>40</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25">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2"/>
        <v>Industry Sector Fraction of Potential Additional CCS Achieved</v>
      </c>
      <c r="D602" s="6" t="s">
        <v>3031</v>
      </c>
      <c r="E602" s="6" t="s">
        <v>2985</v>
      </c>
      <c r="F602" t="s">
        <v>2549</v>
      </c>
      <c r="G602" s="45" t="s">
        <v>2986</v>
      </c>
      <c r="H602" s="47">
        <v>601</v>
      </c>
      <c r="I602" s="324" t="s">
        <v>40</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25">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2"/>
        <v>Industry Sector Fraction of Potential Additional CCS Achieved</v>
      </c>
      <c r="D603" s="6" t="s">
        <v>3031</v>
      </c>
      <c r="E603" s="6" t="s">
        <v>2502</v>
      </c>
      <c r="F603" t="s">
        <v>2549</v>
      </c>
      <c r="G603" s="45" t="s">
        <v>2987</v>
      </c>
      <c r="H603" s="47">
        <v>602</v>
      </c>
      <c r="I603" s="324" t="s">
        <v>40</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25">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2"/>
        <v>Industry Sector Fraction of Potential Additional CCS Achieved</v>
      </c>
      <c r="D604" s="6" t="s">
        <v>3032</v>
      </c>
      <c r="E604" s="6" t="s">
        <v>2985</v>
      </c>
      <c r="F604" t="s">
        <v>2995</v>
      </c>
      <c r="G604" s="45" t="s">
        <v>2986</v>
      </c>
      <c r="H604" s="47">
        <v>603</v>
      </c>
      <c r="I604" s="324" t="s">
        <v>40</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25">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2"/>
        <v>Industry Sector Fraction of Potential Additional CCS Achieved</v>
      </c>
      <c r="D605" s="6" t="s">
        <v>3032</v>
      </c>
      <c r="E605" s="6" t="s">
        <v>2502</v>
      </c>
      <c r="F605" t="s">
        <v>2995</v>
      </c>
      <c r="G605" s="45" t="s">
        <v>2987</v>
      </c>
      <c r="H605" s="47">
        <v>604</v>
      </c>
      <c r="I605" s="325" t="s">
        <v>41</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25">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2"/>
        <v>Industry Sector Fraction of Potential Additional CCS Achieved</v>
      </c>
      <c r="D606" s="6" t="s">
        <v>3033</v>
      </c>
      <c r="E606" s="6" t="s">
        <v>2985</v>
      </c>
      <c r="F606" t="s">
        <v>2996</v>
      </c>
      <c r="G606" s="45" t="s">
        <v>2986</v>
      </c>
      <c r="H606" s="47">
        <v>605</v>
      </c>
      <c r="I606" s="324" t="s">
        <v>40</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25">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2"/>
        <v>Industry Sector Fraction of Potential Additional CCS Achieved</v>
      </c>
      <c r="D607" s="6" t="s">
        <v>3033</v>
      </c>
      <c r="E607" s="6" t="s">
        <v>2502</v>
      </c>
      <c r="F607" t="s">
        <v>2996</v>
      </c>
      <c r="G607" s="45" t="s">
        <v>2987</v>
      </c>
      <c r="H607" s="47">
        <v>606</v>
      </c>
      <c r="I607" s="325" t="s">
        <v>41</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25">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2"/>
        <v>Industry Sector Fraction of Potential Additional CCS Achieved</v>
      </c>
      <c r="D608" s="6" t="s">
        <v>3034</v>
      </c>
      <c r="E608" s="6" t="s">
        <v>2985</v>
      </c>
      <c r="F608" t="s">
        <v>2997</v>
      </c>
      <c r="G608" s="45" t="s">
        <v>2986</v>
      </c>
      <c r="H608" s="47">
        <v>607</v>
      </c>
      <c r="I608" s="324" t="s">
        <v>40</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25">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2"/>
        <v>Industry Sector Fraction of Potential Additional CCS Achieved</v>
      </c>
      <c r="D609" s="6" t="s">
        <v>3034</v>
      </c>
      <c r="E609" s="6" t="s">
        <v>2502</v>
      </c>
      <c r="F609" t="s">
        <v>2997</v>
      </c>
      <c r="G609" s="45" t="s">
        <v>2987</v>
      </c>
      <c r="H609" s="47">
        <v>608</v>
      </c>
      <c r="I609" s="324" t="s">
        <v>40</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25">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2"/>
        <v>Industry Sector Fraction of Potential Additional CCS Achieved</v>
      </c>
      <c r="D610" s="6" t="s">
        <v>3035</v>
      </c>
      <c r="E610" s="6" t="s">
        <v>2985</v>
      </c>
      <c r="F610" t="s">
        <v>2550</v>
      </c>
      <c r="G610" s="45" t="s">
        <v>2986</v>
      </c>
      <c r="H610" s="47">
        <v>609</v>
      </c>
      <c r="I610" s="324" t="s">
        <v>40</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25">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2"/>
        <v>Industry Sector Fraction of Potential Additional CCS Achieved</v>
      </c>
      <c r="D611" s="6" t="s">
        <v>3035</v>
      </c>
      <c r="E611" s="6" t="s">
        <v>2502</v>
      </c>
      <c r="F611" t="s">
        <v>2550</v>
      </c>
      <c r="G611" s="45" t="s">
        <v>2987</v>
      </c>
      <c r="H611" s="47">
        <v>610</v>
      </c>
      <c r="I611" s="324" t="s">
        <v>40</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25">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2"/>
        <v>Industry Sector Fraction of Potential Additional CCS Achieved</v>
      </c>
      <c r="D612" s="6" t="s">
        <v>3036</v>
      </c>
      <c r="E612" s="6" t="s">
        <v>2985</v>
      </c>
      <c r="F612" t="s">
        <v>2998</v>
      </c>
      <c r="G612" s="45" t="s">
        <v>2986</v>
      </c>
      <c r="H612" s="47">
        <v>611</v>
      </c>
      <c r="I612" s="324" t="s">
        <v>40</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25">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2"/>
        <v>Industry Sector Fraction of Potential Additional CCS Achieved</v>
      </c>
      <c r="D613" s="6" t="s">
        <v>3036</v>
      </c>
      <c r="E613" s="6" t="s">
        <v>2502</v>
      </c>
      <c r="F613" t="s">
        <v>2998</v>
      </c>
      <c r="G613" s="45" t="s">
        <v>2987</v>
      </c>
      <c r="H613" s="47">
        <v>612</v>
      </c>
      <c r="I613" s="325" t="s">
        <v>41</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25">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2"/>
        <v>Industry Sector Fraction of Potential Additional CCS Achieved</v>
      </c>
      <c r="D614" s="6" t="s">
        <v>3037</v>
      </c>
      <c r="E614" s="6" t="s">
        <v>2985</v>
      </c>
      <c r="F614" t="s">
        <v>2999</v>
      </c>
      <c r="G614" s="45" t="s">
        <v>2986</v>
      </c>
      <c r="H614" s="47">
        <v>613</v>
      </c>
      <c r="I614" s="324" t="s">
        <v>40</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25">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2"/>
        <v>Industry Sector Fraction of Potential Additional CCS Achieved</v>
      </c>
      <c r="D615" s="6" t="s">
        <v>3037</v>
      </c>
      <c r="E615" s="6" t="s">
        <v>2502</v>
      </c>
      <c r="F615" t="s">
        <v>2999</v>
      </c>
      <c r="G615" s="45" t="s">
        <v>2987</v>
      </c>
      <c r="H615" s="47">
        <v>614</v>
      </c>
      <c r="I615" s="325" t="s">
        <v>41</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25">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2"/>
        <v>Industry Sector Fraction of Potential Additional CCS Achieved</v>
      </c>
      <c r="D616" s="6" t="s">
        <v>3038</v>
      </c>
      <c r="E616" s="6" t="s">
        <v>2985</v>
      </c>
      <c r="F616" t="s">
        <v>3000</v>
      </c>
      <c r="G616" s="45" t="s">
        <v>2986</v>
      </c>
      <c r="H616" s="47">
        <v>615</v>
      </c>
      <c r="I616" s="324" t="s">
        <v>40</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25">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2"/>
        <v>Industry Sector Fraction of Potential Additional CCS Achieved</v>
      </c>
      <c r="D617" s="6" t="s">
        <v>3038</v>
      </c>
      <c r="E617" s="6" t="s">
        <v>2502</v>
      </c>
      <c r="F617" t="s">
        <v>3000</v>
      </c>
      <c r="G617" s="45" t="s">
        <v>2987</v>
      </c>
      <c r="H617" s="47">
        <v>616</v>
      </c>
      <c r="I617" s="325" t="s">
        <v>41</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25">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2"/>
        <v>Industry Sector Fraction of Potential Additional CCS Achieved</v>
      </c>
      <c r="D618" s="6" t="s">
        <v>3039</v>
      </c>
      <c r="E618" s="6" t="s">
        <v>2985</v>
      </c>
      <c r="F618" t="s">
        <v>3001</v>
      </c>
      <c r="G618" s="45" t="s">
        <v>2986</v>
      </c>
      <c r="H618" s="47">
        <v>617</v>
      </c>
      <c r="I618" s="324" t="s">
        <v>40</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25">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2"/>
        <v>Industry Sector Fraction of Potential Additional CCS Achieved</v>
      </c>
      <c r="D619" s="6" t="s">
        <v>3039</v>
      </c>
      <c r="E619" s="6" t="s">
        <v>2502</v>
      </c>
      <c r="F619" t="s">
        <v>3001</v>
      </c>
      <c r="G619" s="45" t="s">
        <v>2987</v>
      </c>
      <c r="H619" s="47">
        <v>618</v>
      </c>
      <c r="I619" s="325" t="s">
        <v>41</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25">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2"/>
        <v>Industry Sector Fraction of Potential Additional CCS Achieved</v>
      </c>
      <c r="D620" s="6" t="s">
        <v>3040</v>
      </c>
      <c r="E620" s="6" t="s">
        <v>2985</v>
      </c>
      <c r="F620" t="s">
        <v>3002</v>
      </c>
      <c r="G620" s="45" t="s">
        <v>2986</v>
      </c>
      <c r="H620" s="47">
        <v>619</v>
      </c>
      <c r="I620" s="324" t="s">
        <v>40</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25">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2"/>
        <v>Industry Sector Fraction of Potential Additional CCS Achieved</v>
      </c>
      <c r="D621" s="6" t="s">
        <v>3040</v>
      </c>
      <c r="E621" s="6" t="s">
        <v>2502</v>
      </c>
      <c r="F621" t="s">
        <v>3002</v>
      </c>
      <c r="G621" s="45" t="s">
        <v>2987</v>
      </c>
      <c r="H621" s="47">
        <v>620</v>
      </c>
      <c r="I621" s="325" t="s">
        <v>41</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25">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2"/>
        <v>Industry Sector Fraction of Potential Additional CCS Achieved</v>
      </c>
      <c r="D622" s="6" t="s">
        <v>3041</v>
      </c>
      <c r="E622" s="6" t="s">
        <v>2985</v>
      </c>
      <c r="F622" t="s">
        <v>3003</v>
      </c>
      <c r="G622" s="45" t="s">
        <v>2986</v>
      </c>
      <c r="H622" s="47">
        <v>621</v>
      </c>
      <c r="I622" s="324" t="s">
        <v>40</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25">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2"/>
        <v>Industry Sector Fraction of Potential Additional CCS Achieved</v>
      </c>
      <c r="D623" s="6" t="s">
        <v>3041</v>
      </c>
      <c r="E623" s="6" t="s">
        <v>2502</v>
      </c>
      <c r="F623" t="s">
        <v>3003</v>
      </c>
      <c r="G623" s="45" t="s">
        <v>2987</v>
      </c>
      <c r="H623" s="47">
        <v>622</v>
      </c>
      <c r="I623" s="325" t="s">
        <v>41</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25">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2"/>
        <v>Industry Sector Fraction of Potential Additional CCS Achieved</v>
      </c>
      <c r="D624" s="6" t="s">
        <v>3042</v>
      </c>
      <c r="E624" s="6" t="s">
        <v>2985</v>
      </c>
      <c r="F624" t="s">
        <v>3004</v>
      </c>
      <c r="G624" s="45" t="s">
        <v>2986</v>
      </c>
      <c r="H624" s="47">
        <v>623</v>
      </c>
      <c r="I624" s="324" t="s">
        <v>40</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25">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2"/>
        <v>Industry Sector Fraction of Potential Additional CCS Achieved</v>
      </c>
      <c r="D625" s="6" t="s">
        <v>3042</v>
      </c>
      <c r="E625" s="6" t="s">
        <v>2502</v>
      </c>
      <c r="F625" t="s">
        <v>3004</v>
      </c>
      <c r="G625" s="45" t="s">
        <v>2987</v>
      </c>
      <c r="H625" s="47">
        <v>624</v>
      </c>
      <c r="I625" s="325" t="s">
        <v>41</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25">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2"/>
        <v>Industry Sector Fraction of Potential Additional CCS Achieved</v>
      </c>
      <c r="D626" s="6" t="s">
        <v>3043</v>
      </c>
      <c r="E626" s="6" t="s">
        <v>2985</v>
      </c>
      <c r="F626" t="s">
        <v>3005</v>
      </c>
      <c r="G626" s="45" t="s">
        <v>2986</v>
      </c>
      <c r="H626" s="47">
        <v>625</v>
      </c>
      <c r="I626" s="324" t="s">
        <v>40</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25">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Carbon Capture and Sequestration</v>
      </c>
      <c r="C627" s="254" t="str">
        <f t="shared" si="32"/>
        <v>Industry Sector Fraction of Potential Additional CCS Achieved</v>
      </c>
      <c r="D627" s="6" t="s">
        <v>3043</v>
      </c>
      <c r="E627" s="6" t="s">
        <v>2502</v>
      </c>
      <c r="F627" t="s">
        <v>3005</v>
      </c>
      <c r="G627" s="45" t="s">
        <v>2987</v>
      </c>
      <c r="H627" s="47">
        <v>626</v>
      </c>
      <c r="I627" s="325" t="s">
        <v>41</v>
      </c>
      <c r="J627" s="255" t="str">
        <f>IF(ISBLANK(INDEX('Policy Characteristics'!D:D,MATCH($C627,'Policy Characteristics'!$C:$C,0))),"",INDEX('Policy Characteristics'!D:D,MATCH($C627,'Policy Characteristics'!$C:$C,0)))</f>
        <v>Industry CCS</v>
      </c>
      <c r="K627" s="254" t="str">
        <f>IF(ISBLANK(INDEX('Policy Characteristics'!E:E,MATCH($C627,'Policy Characteristics'!$C:$C,0))),"",INDEX('Policy Characteristics'!E:E,MATCH($C627,'Policy Characteristics'!$C:$C,0)))</f>
        <v>indst CCS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CO2 captured</v>
      </c>
      <c r="P627" s="254" t="str">
        <f>IF(ISBLANK(INDEX('Policy Characteristics'!J:J,MATCH($C627,'Policy Characteristics'!$C:$C,0))),"",INDEX('Policy Characteristics'!J:J,MATCH($C627,'Policy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7" s="254" t="str">
        <f>IF(ISBLANK(INDEX('Policy Characteristics'!K:K,MATCH($C627,'Policy Characteristics'!$C:$C,0))),"",INDEX('Policy Characteristics'!K:K,MATCH($C627,'Policy Characteristics'!$C:$C,0)))</f>
        <v>ccs.html#ccs</v>
      </c>
      <c r="R627" s="254" t="str">
        <f>IF(ISBLANK(INDEX('Policy Characteristics'!L:L,MATCH($C627,'Policy Characteristics'!$C:$C,0))),"",INDEX('Policy Characteristics'!L:L,MATCH($C627,'Policy Characteristics'!$C:$C,0)))</f>
        <v>carbon-capture-and-sequestration.html</v>
      </c>
    </row>
    <row r="628" spans="1:18" x14ac:dyDescent="0.25">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Carbon Capture and Sequestration</v>
      </c>
      <c r="C628" s="254" t="str">
        <f t="shared" si="32"/>
        <v>Industry Sector Fraction of Potential Additional CCS Achieved</v>
      </c>
      <c r="D628" s="6" t="s">
        <v>3044</v>
      </c>
      <c r="E628" s="6" t="s">
        <v>2985</v>
      </c>
      <c r="F628" t="s">
        <v>3006</v>
      </c>
      <c r="G628" s="45" t="s">
        <v>2986</v>
      </c>
      <c r="H628" s="47">
        <v>627</v>
      </c>
      <c r="I628" s="324" t="s">
        <v>40</v>
      </c>
      <c r="J628" s="255" t="str">
        <f>IF(ISBLANK(INDEX('Policy Characteristics'!D:D,MATCH($C628,'Policy Characteristics'!$C:$C,0))),"",INDEX('Policy Characteristics'!D:D,MATCH($C628,'Policy Characteristics'!$C:$C,0)))</f>
        <v>Industry CCS</v>
      </c>
      <c r="K628" s="254" t="str">
        <f>IF(ISBLANK(INDEX('Policy Characteristics'!E:E,MATCH($C628,'Policy Characteristics'!$C:$C,0))),"",INDEX('Policy Characteristics'!E:E,MATCH($C628,'Policy Characteristics'!$C:$C,0)))</f>
        <v>indst CCS</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CO2 captured</v>
      </c>
      <c r="P628" s="254" t="str">
        <f>IF(ISBLANK(INDEX('Policy Characteristics'!J:J,MATCH($C628,'Policy Characteristics'!$C:$C,0))),"",INDEX('Policy Characteristics'!J:J,MATCH($C628,'Policy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8" s="254" t="str">
        <f>IF(ISBLANK(INDEX('Policy Characteristics'!K:K,MATCH($C628,'Policy Characteristics'!$C:$C,0))),"",INDEX('Policy Characteristics'!K:K,MATCH($C628,'Policy Characteristics'!$C:$C,0)))</f>
        <v>ccs.html#ccs</v>
      </c>
      <c r="R628" s="254" t="str">
        <f>IF(ISBLANK(INDEX('Policy Characteristics'!L:L,MATCH($C628,'Policy Characteristics'!$C:$C,0))),"",INDEX('Policy Characteristics'!L:L,MATCH($C628,'Policy Characteristics'!$C:$C,0)))</f>
        <v>carbon-capture-and-sequestration.html</v>
      </c>
    </row>
    <row r="629" spans="1:18" x14ac:dyDescent="0.25">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Carbon Capture and Sequestration</v>
      </c>
      <c r="C629" s="254" t="str">
        <f t="shared" si="32"/>
        <v>Industry Sector Fraction of Potential Additional CCS Achieved</v>
      </c>
      <c r="D629" s="6" t="s">
        <v>3044</v>
      </c>
      <c r="E629" s="6" t="s">
        <v>2502</v>
      </c>
      <c r="F629" t="s">
        <v>3006</v>
      </c>
      <c r="G629" s="45" t="s">
        <v>2987</v>
      </c>
      <c r="H629" s="47">
        <v>628</v>
      </c>
      <c r="I629" s="325" t="s">
        <v>40</v>
      </c>
      <c r="J629" s="255" t="str">
        <f>IF(ISBLANK(INDEX('Policy Characteristics'!D:D,MATCH($C629,'Policy Characteristics'!$C:$C,0))),"",INDEX('Policy Characteristics'!D:D,MATCH($C629,'Policy Characteristics'!$C:$C,0)))</f>
        <v>Industry CCS</v>
      </c>
      <c r="K629" s="254" t="str">
        <f>IF(ISBLANK(INDEX('Policy Characteristics'!E:E,MATCH($C629,'Policy Characteristics'!$C:$C,0))),"",INDEX('Policy Characteristics'!E:E,MATCH($C629,'Policy Characteristics'!$C:$C,0)))</f>
        <v>indst CCS</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CO2 captured</v>
      </c>
      <c r="P629" s="254" t="str">
        <f>IF(ISBLANK(INDEX('Policy Characteristics'!J:J,MATCH($C629,'Policy Characteristics'!$C:$C,0))),"",INDEX('Policy Characteristics'!J:J,MATCH($C629,'Policy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29" s="254" t="str">
        <f>IF(ISBLANK(INDEX('Policy Characteristics'!K:K,MATCH($C629,'Policy Characteristics'!$C:$C,0))),"",INDEX('Policy Characteristics'!K:K,MATCH($C629,'Policy Characteristics'!$C:$C,0)))</f>
        <v>ccs.html#ccs</v>
      </c>
      <c r="R629" s="254" t="str">
        <f>IF(ISBLANK(INDEX('Policy Characteristics'!L:L,MATCH($C629,'Policy Characteristics'!$C:$C,0))),"",INDEX('Policy Characteristics'!L:L,MATCH($C629,'Policy Characteristics'!$C:$C,0)))</f>
        <v>carbon-capture-and-sequestration.html</v>
      </c>
    </row>
    <row r="630" spans="1:18" x14ac:dyDescent="0.25">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Carbon Capture and Sequestration</v>
      </c>
      <c r="C630" s="254" t="str">
        <f t="shared" si="32"/>
        <v>Industry Sector Fraction of Potential Additional CCS Achieved</v>
      </c>
      <c r="D630" s="6" t="s">
        <v>3045</v>
      </c>
      <c r="E630" s="6" t="s">
        <v>2985</v>
      </c>
      <c r="F630" t="s">
        <v>3048</v>
      </c>
      <c r="G630" s="45" t="s">
        <v>2986</v>
      </c>
      <c r="H630" s="47">
        <v>629</v>
      </c>
      <c r="I630" s="325" t="s">
        <v>41</v>
      </c>
      <c r="J630" s="255" t="str">
        <f>IF(ISBLANK(INDEX('Policy Characteristics'!D:D,MATCH($C630,'Policy Characteristics'!$C:$C,0))),"",INDEX('Policy Characteristics'!D:D,MATCH($C630,'Policy Characteristics'!$C:$C,0)))</f>
        <v>Industry CCS</v>
      </c>
      <c r="K630" s="254" t="str">
        <f>IF(ISBLANK(INDEX('Policy Characteristics'!E:E,MATCH($C630,'Policy Characteristics'!$C:$C,0))),"",INDEX('Policy Characteristics'!E:E,MATCH($C630,'Policy Characteristics'!$C:$C,0)))</f>
        <v>indst CCS</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CO2 captured</v>
      </c>
      <c r="P630" s="254" t="str">
        <f>IF(ISBLANK(INDEX('Policy Characteristics'!J:J,MATCH($C630,'Policy Characteristics'!$C:$C,0))),"",INDEX('Policy Characteristics'!J:J,MATCH($C630,'Policy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0" s="254" t="str">
        <f>IF(ISBLANK(INDEX('Policy Characteristics'!K:K,MATCH($C630,'Policy Characteristics'!$C:$C,0))),"",INDEX('Policy Characteristics'!K:K,MATCH($C630,'Policy Characteristics'!$C:$C,0)))</f>
        <v>ccs.html#ccs</v>
      </c>
      <c r="R630" s="254" t="str">
        <f>IF(ISBLANK(INDEX('Policy Characteristics'!L:L,MATCH($C630,'Policy Characteristics'!$C:$C,0))),"",INDEX('Policy Characteristics'!L:L,MATCH($C630,'Policy Characteristics'!$C:$C,0)))</f>
        <v>carbon-capture-and-sequestration.html</v>
      </c>
    </row>
    <row r="631" spans="1:18" x14ac:dyDescent="0.25">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Carbon Capture and Sequestration</v>
      </c>
      <c r="C631" s="254" t="str">
        <f t="shared" si="32"/>
        <v>Industry Sector Fraction of Potential Additional CCS Achieved</v>
      </c>
      <c r="D631" s="6" t="s">
        <v>3045</v>
      </c>
      <c r="E631" s="6" t="s">
        <v>2502</v>
      </c>
      <c r="F631" t="s">
        <v>3048</v>
      </c>
      <c r="G631" s="45" t="s">
        <v>2987</v>
      </c>
      <c r="H631" s="47">
        <v>630</v>
      </c>
      <c r="I631" s="325" t="s">
        <v>41</v>
      </c>
      <c r="J631" s="255" t="str">
        <f>IF(ISBLANK(INDEX('Policy Characteristics'!D:D,MATCH($C631,'Policy Characteristics'!$C:$C,0))),"",INDEX('Policy Characteristics'!D:D,MATCH($C631,'Policy Characteristics'!$C:$C,0)))</f>
        <v>Industry CCS</v>
      </c>
      <c r="K631" s="254" t="str">
        <f>IF(ISBLANK(INDEX('Policy Characteristics'!E:E,MATCH($C631,'Policy Characteristics'!$C:$C,0))),"",INDEX('Policy Characteristics'!E:E,MATCH($C631,'Policy Characteristics'!$C:$C,0)))</f>
        <v>indst CCS</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CO2 captured</v>
      </c>
      <c r="P631" s="254" t="str">
        <f>IF(ISBLANK(INDEX('Policy Characteristics'!J:J,MATCH($C631,'Policy Characteristics'!$C:$C,0))),"",INDEX('Policy Characteristics'!J:J,MATCH($C631,'Policy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1" s="254" t="str">
        <f>IF(ISBLANK(INDEX('Policy Characteristics'!K:K,MATCH($C631,'Policy Characteristics'!$C:$C,0))),"",INDEX('Policy Characteristics'!K:K,MATCH($C631,'Policy Characteristics'!$C:$C,0)))</f>
        <v>ccs.html#ccs</v>
      </c>
      <c r="R631" s="254" t="str">
        <f>IF(ISBLANK(INDEX('Policy Characteristics'!L:L,MATCH($C631,'Policy Characteristics'!$C:$C,0))),"",INDEX('Policy Characteristics'!L:L,MATCH($C631,'Policy Characteristics'!$C:$C,0)))</f>
        <v>carbon-capture-and-sequestration.html</v>
      </c>
    </row>
    <row r="632" spans="1:18" x14ac:dyDescent="0.25">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Carbon Capture and Sequestration</v>
      </c>
      <c r="C632" s="254" t="str">
        <f t="shared" si="32"/>
        <v>Industry Sector Fraction of Potential Additional CCS Achieved</v>
      </c>
      <c r="D632" s="6" t="s">
        <v>3046</v>
      </c>
      <c r="E632" s="6" t="s">
        <v>2985</v>
      </c>
      <c r="F632" t="s">
        <v>3007</v>
      </c>
      <c r="G632" s="45" t="s">
        <v>2986</v>
      </c>
      <c r="H632" s="47">
        <v>631</v>
      </c>
      <c r="I632" s="325" t="s">
        <v>41</v>
      </c>
      <c r="J632" s="255" t="str">
        <f>IF(ISBLANK(INDEX('Policy Characteristics'!D:D,MATCH($C632,'Policy Characteristics'!$C:$C,0))),"",INDEX('Policy Characteristics'!D:D,MATCH($C632,'Policy Characteristics'!$C:$C,0)))</f>
        <v>Industry CCS</v>
      </c>
      <c r="K632" s="254" t="str">
        <f>IF(ISBLANK(INDEX('Policy Characteristics'!E:E,MATCH($C632,'Policy Characteristics'!$C:$C,0))),"",INDEX('Policy Characteristics'!E:E,MATCH($C632,'Policy Characteristics'!$C:$C,0)))</f>
        <v>indst CCS</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CO2 captured</v>
      </c>
      <c r="P632" s="254" t="str">
        <f>IF(ISBLANK(INDEX('Policy Characteristics'!J:J,MATCH($C632,'Policy Characteristics'!$C:$C,0))),"",INDEX('Policy Characteristics'!J:J,MATCH($C632,'Policy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2" s="254" t="str">
        <f>IF(ISBLANK(INDEX('Policy Characteristics'!K:K,MATCH($C632,'Policy Characteristics'!$C:$C,0))),"",INDEX('Policy Characteristics'!K:K,MATCH($C632,'Policy Characteristics'!$C:$C,0)))</f>
        <v>ccs.html#ccs</v>
      </c>
      <c r="R632" s="254" t="str">
        <f>IF(ISBLANK(INDEX('Policy Characteristics'!L:L,MATCH($C632,'Policy Characteristics'!$C:$C,0))),"",INDEX('Policy Characteristics'!L:L,MATCH($C632,'Policy Characteristics'!$C:$C,0)))</f>
        <v>carbon-capture-and-sequestration.html</v>
      </c>
    </row>
    <row r="633" spans="1:18" x14ac:dyDescent="0.25">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Carbon Capture and Sequestration</v>
      </c>
      <c r="C633" s="254" t="str">
        <f t="shared" si="32"/>
        <v>Industry Sector Fraction of Potential Additional CCS Achieved</v>
      </c>
      <c r="D633" s="6" t="s">
        <v>3046</v>
      </c>
      <c r="E633" s="6" t="s">
        <v>2502</v>
      </c>
      <c r="F633" t="s">
        <v>3007</v>
      </c>
      <c r="G633" s="45" t="s">
        <v>2987</v>
      </c>
      <c r="H633" s="47">
        <v>632</v>
      </c>
      <c r="I633" s="325" t="s">
        <v>41</v>
      </c>
      <c r="J633" s="255" t="str">
        <f>IF(ISBLANK(INDEX('Policy Characteristics'!D:D,MATCH($C633,'Policy Characteristics'!$C:$C,0))),"",INDEX('Policy Characteristics'!D:D,MATCH($C633,'Policy Characteristics'!$C:$C,0)))</f>
        <v>Industry CCS</v>
      </c>
      <c r="K633" s="254" t="str">
        <f>IF(ISBLANK(INDEX('Policy Characteristics'!E:E,MATCH($C633,'Policy Characteristics'!$C:$C,0))),"",INDEX('Policy Characteristics'!E:E,MATCH($C633,'Policy Characteristics'!$C:$C,0)))</f>
        <v>indst CCS</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CO2 captured</v>
      </c>
      <c r="P633" s="254" t="str">
        <f>IF(ISBLANK(INDEX('Policy Characteristics'!J:J,MATCH($C633,'Policy Characteristics'!$C:$C,0))),"",INDEX('Policy Characteristics'!J:J,MATCH($C633,'Policy Characteristics'!$C:$C,0)))</f>
        <v xml:space="preserve">**Description:** This policy specifies the minimum fraction of CO2 emissions from industry that is required to be captured and stored.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 Capture of process-related emissions is typically more economical, especially in particular industries, because of higher concentration CO2 streams than those from a boiler, for example. </v>
      </c>
      <c r="Q633" s="254" t="str">
        <f>IF(ISBLANK(INDEX('Policy Characteristics'!K:K,MATCH($C633,'Policy Characteristics'!$C:$C,0))),"",INDEX('Policy Characteristics'!K:K,MATCH($C633,'Policy Characteristics'!$C:$C,0)))</f>
        <v>ccs.html#ccs</v>
      </c>
      <c r="R633" s="254" t="str">
        <f>IF(ISBLANK(INDEX('Policy Characteristics'!L:L,MATCH($C633,'Policy Characteristics'!$C:$C,0))),"",INDEX('Policy Characteristics'!L:L,MATCH($C633,'Policy Characteristics'!$C:$C,0)))</f>
        <v>carbon-capture-and-sequestration.html</v>
      </c>
    </row>
    <row r="634" spans="1:18" x14ac:dyDescent="0.25">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CCS Transport and Storage Subsidy</v>
      </c>
      <c r="C634" t="s">
        <v>3809</v>
      </c>
      <c r="D634" s="6"/>
      <c r="E634" s="6"/>
      <c r="F634"/>
      <c r="G634" s="45"/>
      <c r="H634" s="47">
        <v>633</v>
      </c>
      <c r="I634" s="325" t="s">
        <v>40</v>
      </c>
      <c r="J634" s="255" t="str">
        <f>IF(ISBLANK(INDEX('Policy Characteristics'!D:D,MATCH($C634,'Policy Characteristics'!$C:$C,0))),"",INDEX('Policy Characteristics'!D:D,MATCH($C634,'Policy Characteristics'!$C:$C,0)))</f>
        <v>CCS Transport and Storage Subsidy</v>
      </c>
      <c r="K634" s="254" t="str">
        <f>IF(ISBLANK(INDEX('Policy Characteristics'!E:E,MATCH($C634,'Policy Characteristics'!$C:$C,0))),"",INDEX('Policy Characteristics'!E:E,MATCH($C634,'Policy Characteristics'!$C:$C,0)))</f>
        <v>indst CCS tport storage subsidy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unsubsidized cost</v>
      </c>
      <c r="P634" s="254" t="str">
        <f>IF(ISBLANK(INDEX('Policy Characteristics'!J:J,MATCH($C634,'Policy Characteristics'!$C:$C,0))),"",INDEX('Policy Characteristics'!J:J,MATCH($C634,'Policy Characteristics'!$C:$C,0)))</f>
        <v>**Description:** This policy allows the government to cover the cost of CO2 transportation and storage.  // **Guidance for setting values:** The BAU cost for CCS transportation and storage is around $29 per tonne. A setting of 100% would cover the full cost.</v>
      </c>
      <c r="Q634" s="254" t="str">
        <f>IF(ISBLANK(INDEX('Policy Characteristics'!K:K,MATCH($C634,'Policy Characteristics'!$C:$C,0))),"",INDEX('Policy Characteristics'!K:K,MATCH($C634,'Policy Characteristics'!$C:$C,0)))</f>
        <v/>
      </c>
      <c r="R634" s="254" t="str">
        <f>IF(ISBLANK(INDEX('Policy Characteristics'!L:L,MATCH($C634,'Policy Characteristics'!$C:$C,0))),"",INDEX('Policy Characteristics'!L:L,MATCH($C634,'Policy Characteristics'!$C:$C,0)))</f>
        <v/>
      </c>
    </row>
    <row r="635" spans="1:18" x14ac:dyDescent="0.25">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Non BAU Industry CCS Subsidy</v>
      </c>
      <c r="C635" t="s">
        <v>3738</v>
      </c>
      <c r="D635" s="45" t="s">
        <v>3022</v>
      </c>
      <c r="E635" s="6"/>
      <c r="F635" t="s">
        <v>3047</v>
      </c>
      <c r="G635" s="45"/>
      <c r="H635" s="47">
        <v>634</v>
      </c>
      <c r="I635" s="325" t="s">
        <v>40</v>
      </c>
      <c r="J635" s="255" t="str">
        <f>IF(ISBLANK(INDEX('Policy Characteristics'!D:D,MATCH($C635,'Policy Characteristics'!$C:$C,0))),"",INDEX('Policy Characteristics'!D:D,MATCH($C635,'Policy Characteristics'!$C:$C,0)))</f>
        <v>Industry CCS</v>
      </c>
      <c r="K635" s="254" t="str">
        <f>IF(ISBLANK(INDEX('Policy Characteristics'!E:E,MATCH($C635,'Policy Characteristics'!$C:$C,0))),"",INDEX('Policy Characteristics'!E:E,MATCH($C635,'Policy Characteristics'!$C:$C,0)))</f>
        <v>indst non BAU CCS subsidy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1</v>
      </c>
      <c r="O635" s="254" t="str">
        <f>IF(ISBLANK(INDEX('Policy Characteristics'!I:I,MATCH($C635,'Policy Characteristics'!$C:$C,0))),"",INDEX('Policy Characteristics'!I:I,MATCH($C635,'Policy Characteristics'!$C:$C,0)))</f>
        <v>on/off</v>
      </c>
      <c r="P635" s="254"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4" t="str">
        <f>IF(ISBLANK(INDEX('Policy Characteristics'!K:K,MATCH($C635,'Policy Characteristics'!$C:$C,0))),"",INDEX('Policy Characteristics'!K:K,MATCH($C635,'Policy Characteristics'!$C:$C,0)))</f>
        <v>ccs.html#ccs</v>
      </c>
      <c r="R635" s="254" t="str">
        <f>IF(ISBLANK(INDEX('Policy Characteristics'!L:L,MATCH($C635,'Policy Characteristics'!$C:$C,0))),"",INDEX('Policy Characteristics'!L:L,MATCH($C635,'Policy Characteristics'!$C:$C,0)))</f>
        <v>carbon-capture-and-sequestration.html</v>
      </c>
    </row>
    <row r="636" spans="1:18" x14ac:dyDescent="0.25">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Non BAU Industry CCS Subsidy</v>
      </c>
      <c r="C636" s="254" t="str">
        <f>$C$635</f>
        <v>Boolean Use Non BAU Industry CCS Subsidies</v>
      </c>
      <c r="D636" s="6" t="s">
        <v>3023</v>
      </c>
      <c r="E636" s="6"/>
      <c r="F636" t="s">
        <v>2729</v>
      </c>
      <c r="G636" s="45"/>
      <c r="H636" s="47">
        <v>635</v>
      </c>
      <c r="I636" s="325" t="s">
        <v>40</v>
      </c>
      <c r="J636" s="255" t="str">
        <f>IF(ISBLANK(INDEX('Policy Characteristics'!D:D,MATCH($C636,'Policy Characteristics'!$C:$C,0))),"",INDEX('Policy Characteristics'!D:D,MATCH($C636,'Policy Characteristics'!$C:$C,0)))</f>
        <v>Industry CCS</v>
      </c>
      <c r="K636" s="254" t="str">
        <f>IF(ISBLANK(INDEX('Policy Characteristics'!E:E,MATCH($C636,'Policy Characteristics'!$C:$C,0))),"",INDEX('Policy Characteristics'!E:E,MATCH($C636,'Policy Characteristics'!$C:$C,0)))</f>
        <v>indst non BAU CCS subsidy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1</v>
      </c>
      <c r="O636" s="254" t="str">
        <f>IF(ISBLANK(INDEX('Policy Characteristics'!I:I,MATCH($C636,'Policy Characteristics'!$C:$C,0))),"",INDEX('Policy Characteristics'!I:I,MATCH($C636,'Policy Characteristics'!$C:$C,0)))</f>
        <v>on/off</v>
      </c>
      <c r="P636" s="254"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4" t="str">
        <f>IF(ISBLANK(INDEX('Policy Characteristics'!K:K,MATCH($C636,'Policy Characteristics'!$C:$C,0))),"",INDEX('Policy Characteristics'!K:K,MATCH($C636,'Policy Characteristics'!$C:$C,0)))</f>
        <v>ccs.html#ccs</v>
      </c>
      <c r="R636" s="254" t="str">
        <f>IF(ISBLANK(INDEX('Policy Characteristics'!L:L,MATCH($C636,'Policy Characteristics'!$C:$C,0))),"",INDEX('Policy Characteristics'!L:L,MATCH($C636,'Policy Characteristics'!$C:$C,0)))</f>
        <v>carbon-capture-and-sequestration.html</v>
      </c>
    </row>
    <row r="637" spans="1:18" x14ac:dyDescent="0.25">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Non BAU Industry CCS Subsidy</v>
      </c>
      <c r="C637" s="254" t="str">
        <f t="shared" ref="C637:C658" si="33">$C$635</f>
        <v>Boolean Use Non BAU Industry CCS Subsidies</v>
      </c>
      <c r="D637" s="6" t="s">
        <v>3024</v>
      </c>
      <c r="E637" s="6"/>
      <c r="F637" t="s">
        <v>2988</v>
      </c>
      <c r="G637" s="45"/>
      <c r="H637" s="47">
        <v>636</v>
      </c>
      <c r="I637" s="325" t="s">
        <v>40</v>
      </c>
      <c r="J637" s="255" t="str">
        <f>IF(ISBLANK(INDEX('Policy Characteristics'!D:D,MATCH($C637,'Policy Characteristics'!$C:$C,0))),"",INDEX('Policy Characteristics'!D:D,MATCH($C637,'Policy Characteristics'!$C:$C,0)))</f>
        <v>Industry CCS</v>
      </c>
      <c r="K637" s="254" t="str">
        <f>IF(ISBLANK(INDEX('Policy Characteristics'!E:E,MATCH($C637,'Policy Characteristics'!$C:$C,0))),"",INDEX('Policy Characteristics'!E:E,MATCH($C637,'Policy Characteristics'!$C:$C,0)))</f>
        <v>indst non BAU CCS subsidy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1</v>
      </c>
      <c r="O637" s="254" t="str">
        <f>IF(ISBLANK(INDEX('Policy Characteristics'!I:I,MATCH($C637,'Policy Characteristics'!$C:$C,0))),"",INDEX('Policy Characteristics'!I:I,MATCH($C637,'Policy Characteristics'!$C:$C,0)))</f>
        <v>on/off</v>
      </c>
      <c r="P637" s="254"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4" t="str">
        <f>IF(ISBLANK(INDEX('Policy Characteristics'!K:K,MATCH($C637,'Policy Characteristics'!$C:$C,0))),"",INDEX('Policy Characteristics'!K:K,MATCH($C637,'Policy Characteristics'!$C:$C,0)))</f>
        <v>ccs.html#ccs</v>
      </c>
      <c r="R637" s="254" t="str">
        <f>IF(ISBLANK(INDEX('Policy Characteristics'!L:L,MATCH($C637,'Policy Characteristics'!$C:$C,0))),"",INDEX('Policy Characteristics'!L:L,MATCH($C637,'Policy Characteristics'!$C:$C,0)))</f>
        <v>carbon-capture-and-sequestration.html</v>
      </c>
    </row>
    <row r="638" spans="1:18" x14ac:dyDescent="0.25">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Non BAU Industry CCS Subsidy</v>
      </c>
      <c r="C638" s="254" t="str">
        <f t="shared" si="33"/>
        <v>Boolean Use Non BAU Industry CCS Subsidies</v>
      </c>
      <c r="D638" s="6" t="s">
        <v>3025</v>
      </c>
      <c r="E638" s="6"/>
      <c r="F638" t="s">
        <v>2989</v>
      </c>
      <c r="G638" s="45"/>
      <c r="H638" s="47">
        <v>637</v>
      </c>
      <c r="I638" s="325" t="s">
        <v>40</v>
      </c>
      <c r="J638" s="255" t="str">
        <f>IF(ISBLANK(INDEX('Policy Characteristics'!D:D,MATCH($C638,'Policy Characteristics'!$C:$C,0))),"",INDEX('Policy Characteristics'!D:D,MATCH($C638,'Policy Characteristics'!$C:$C,0)))</f>
        <v>Industry CCS</v>
      </c>
      <c r="K638" s="254" t="str">
        <f>IF(ISBLANK(INDEX('Policy Characteristics'!E:E,MATCH($C638,'Policy Characteristics'!$C:$C,0))),"",INDEX('Policy Characteristics'!E:E,MATCH($C638,'Policy Characteristics'!$C:$C,0)))</f>
        <v>indst non BAU CCS subsidy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1</v>
      </c>
      <c r="O638" s="254" t="str">
        <f>IF(ISBLANK(INDEX('Policy Characteristics'!I:I,MATCH($C638,'Policy Characteristics'!$C:$C,0))),"",INDEX('Policy Characteristics'!I:I,MATCH($C638,'Policy Characteristics'!$C:$C,0)))</f>
        <v>on/off</v>
      </c>
      <c r="P638" s="254"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4" t="str">
        <f>IF(ISBLANK(INDEX('Policy Characteristics'!K:K,MATCH($C638,'Policy Characteristics'!$C:$C,0))),"",INDEX('Policy Characteristics'!K:K,MATCH($C638,'Policy Characteristics'!$C:$C,0)))</f>
        <v>ccs.html#ccs</v>
      </c>
      <c r="R638" s="254" t="str">
        <f>IF(ISBLANK(INDEX('Policy Characteristics'!L:L,MATCH($C638,'Policy Characteristics'!$C:$C,0))),"",INDEX('Policy Characteristics'!L:L,MATCH($C638,'Policy Characteristics'!$C:$C,0)))</f>
        <v>carbon-capture-and-sequestration.html</v>
      </c>
    </row>
    <row r="639" spans="1:18" x14ac:dyDescent="0.25">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Non BAU Industry CCS Subsidy</v>
      </c>
      <c r="C639" s="254" t="str">
        <f t="shared" si="33"/>
        <v>Boolean Use Non BAU Industry CCS Subsidies</v>
      </c>
      <c r="D639" s="6" t="s">
        <v>3026</v>
      </c>
      <c r="E639" s="6"/>
      <c r="F639" t="s">
        <v>2990</v>
      </c>
      <c r="G639" s="45"/>
      <c r="H639" s="47">
        <v>638</v>
      </c>
      <c r="I639" s="325" t="s">
        <v>40</v>
      </c>
      <c r="J639" s="255" t="str">
        <f>IF(ISBLANK(INDEX('Policy Characteristics'!D:D,MATCH($C639,'Policy Characteristics'!$C:$C,0))),"",INDEX('Policy Characteristics'!D:D,MATCH($C639,'Policy Characteristics'!$C:$C,0)))</f>
        <v>Industry CCS</v>
      </c>
      <c r="K639" s="254" t="str">
        <f>IF(ISBLANK(INDEX('Policy Characteristics'!E:E,MATCH($C639,'Policy Characteristics'!$C:$C,0))),"",INDEX('Policy Characteristics'!E:E,MATCH($C639,'Policy Characteristics'!$C:$C,0)))</f>
        <v>indst non BAU CCS subsidy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1</v>
      </c>
      <c r="O639" s="254" t="str">
        <f>IF(ISBLANK(INDEX('Policy Characteristics'!I:I,MATCH($C639,'Policy Characteristics'!$C:$C,0))),"",INDEX('Policy Characteristics'!I:I,MATCH($C639,'Policy Characteristics'!$C:$C,0)))</f>
        <v>on/off</v>
      </c>
      <c r="P639" s="254"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4" t="str">
        <f>IF(ISBLANK(INDEX('Policy Characteristics'!K:K,MATCH($C639,'Policy Characteristics'!$C:$C,0))),"",INDEX('Policy Characteristics'!K:K,MATCH($C639,'Policy Characteristics'!$C:$C,0)))</f>
        <v>ccs.html#ccs</v>
      </c>
      <c r="R639" s="254" t="str">
        <f>IF(ISBLANK(INDEX('Policy Characteristics'!L:L,MATCH($C639,'Policy Characteristics'!$C:$C,0))),"",INDEX('Policy Characteristics'!L:L,MATCH($C639,'Policy Characteristics'!$C:$C,0)))</f>
        <v>carbon-capture-and-sequestration.html</v>
      </c>
    </row>
    <row r="640" spans="1:18" x14ac:dyDescent="0.25">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Non BAU Industry CCS Subsidy</v>
      </c>
      <c r="C640" s="254" t="str">
        <f t="shared" si="33"/>
        <v>Boolean Use Non BAU Industry CCS Subsidies</v>
      </c>
      <c r="D640" s="6" t="s">
        <v>3027</v>
      </c>
      <c r="E640" s="6"/>
      <c r="F640" t="s">
        <v>2991</v>
      </c>
      <c r="G640" s="45"/>
      <c r="H640" s="47">
        <v>639</v>
      </c>
      <c r="I640" s="325" t="s">
        <v>40</v>
      </c>
      <c r="J640" s="255" t="str">
        <f>IF(ISBLANK(INDEX('Policy Characteristics'!D:D,MATCH($C640,'Policy Characteristics'!$C:$C,0))),"",INDEX('Policy Characteristics'!D:D,MATCH($C640,'Policy Characteristics'!$C:$C,0)))</f>
        <v>Industry CCS</v>
      </c>
      <c r="K640" s="254" t="str">
        <f>IF(ISBLANK(INDEX('Policy Characteristics'!E:E,MATCH($C640,'Policy Characteristics'!$C:$C,0))),"",INDEX('Policy Characteristics'!E:E,MATCH($C640,'Policy Characteristics'!$C:$C,0)))</f>
        <v>indst non BAU CCS subsidy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1</v>
      </c>
      <c r="O640" s="254" t="str">
        <f>IF(ISBLANK(INDEX('Policy Characteristics'!I:I,MATCH($C640,'Policy Characteristics'!$C:$C,0))),"",INDEX('Policy Characteristics'!I:I,MATCH($C640,'Policy Characteristics'!$C:$C,0)))</f>
        <v>on/off</v>
      </c>
      <c r="P640" s="254"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4" t="str">
        <f>IF(ISBLANK(INDEX('Policy Characteristics'!K:K,MATCH($C640,'Policy Characteristics'!$C:$C,0))),"",INDEX('Policy Characteristics'!K:K,MATCH($C640,'Policy Characteristics'!$C:$C,0)))</f>
        <v>ccs.html#ccs</v>
      </c>
      <c r="R640" s="254" t="str">
        <f>IF(ISBLANK(INDEX('Policy Characteristics'!L:L,MATCH($C640,'Policy Characteristics'!$C:$C,0))),"",INDEX('Policy Characteristics'!L:L,MATCH($C640,'Policy Characteristics'!$C:$C,0)))</f>
        <v>carbon-capture-and-sequestration.html</v>
      </c>
    </row>
    <row r="641" spans="1:18" x14ac:dyDescent="0.25">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Non BAU Industry CCS Subsidy</v>
      </c>
      <c r="C641" s="254" t="str">
        <f t="shared" si="33"/>
        <v>Boolean Use Non BAU Industry CCS Subsidies</v>
      </c>
      <c r="D641" s="6" t="s">
        <v>3028</v>
      </c>
      <c r="E641" s="6"/>
      <c r="F641" t="s">
        <v>2992</v>
      </c>
      <c r="G641" s="45"/>
      <c r="H641" s="47">
        <v>640</v>
      </c>
      <c r="I641" s="325" t="s">
        <v>40</v>
      </c>
      <c r="J641" s="255" t="str">
        <f>IF(ISBLANK(INDEX('Policy Characteristics'!D:D,MATCH($C641,'Policy Characteristics'!$C:$C,0))),"",INDEX('Policy Characteristics'!D:D,MATCH($C641,'Policy Characteristics'!$C:$C,0)))</f>
        <v>Industry CCS</v>
      </c>
      <c r="K641" s="254" t="str">
        <f>IF(ISBLANK(INDEX('Policy Characteristics'!E:E,MATCH($C641,'Policy Characteristics'!$C:$C,0))),"",INDEX('Policy Characteristics'!E:E,MATCH($C641,'Policy Characteristics'!$C:$C,0)))</f>
        <v>indst non BAU CCS subsidy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1</v>
      </c>
      <c r="O641" s="254" t="str">
        <f>IF(ISBLANK(INDEX('Policy Characteristics'!I:I,MATCH($C641,'Policy Characteristics'!$C:$C,0))),"",INDEX('Policy Characteristics'!I:I,MATCH($C641,'Policy Characteristics'!$C:$C,0)))</f>
        <v>on/off</v>
      </c>
      <c r="P641" s="254"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4" t="str">
        <f>IF(ISBLANK(INDEX('Policy Characteristics'!K:K,MATCH($C641,'Policy Characteristics'!$C:$C,0))),"",INDEX('Policy Characteristics'!K:K,MATCH($C641,'Policy Characteristics'!$C:$C,0)))</f>
        <v>ccs.html#ccs</v>
      </c>
      <c r="R641" s="254" t="str">
        <f>IF(ISBLANK(INDEX('Policy Characteristics'!L:L,MATCH($C641,'Policy Characteristics'!$C:$C,0))),"",INDEX('Policy Characteristics'!L:L,MATCH($C641,'Policy Characteristics'!$C:$C,0)))</f>
        <v>carbon-capture-and-sequestration.html</v>
      </c>
    </row>
    <row r="642" spans="1:18" x14ac:dyDescent="0.25">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Non BAU Industry CCS Subsidy</v>
      </c>
      <c r="C642" s="254" t="str">
        <f t="shared" si="33"/>
        <v>Boolean Use Non BAU Industry CCS Subsidies</v>
      </c>
      <c r="D642" s="6" t="s">
        <v>3029</v>
      </c>
      <c r="E642" s="6"/>
      <c r="F642" t="s">
        <v>2993</v>
      </c>
      <c r="G642" s="45"/>
      <c r="H642" s="47">
        <v>641</v>
      </c>
      <c r="I642" s="325" t="s">
        <v>40</v>
      </c>
      <c r="J642" s="255" t="str">
        <f>IF(ISBLANK(INDEX('Policy Characteristics'!D:D,MATCH($C642,'Policy Characteristics'!$C:$C,0))),"",INDEX('Policy Characteristics'!D:D,MATCH($C642,'Policy Characteristics'!$C:$C,0)))</f>
        <v>Industry CCS</v>
      </c>
      <c r="K642" s="254" t="str">
        <f>IF(ISBLANK(INDEX('Policy Characteristics'!E:E,MATCH($C642,'Policy Characteristics'!$C:$C,0))),"",INDEX('Policy Characteristics'!E:E,MATCH($C642,'Policy Characteristics'!$C:$C,0)))</f>
        <v>indst non BAU CCS subsidy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1</v>
      </c>
      <c r="O642" s="254" t="str">
        <f>IF(ISBLANK(INDEX('Policy Characteristics'!I:I,MATCH($C642,'Policy Characteristics'!$C:$C,0))),"",INDEX('Policy Characteristics'!I:I,MATCH($C642,'Policy Characteristics'!$C:$C,0)))</f>
        <v>on/off</v>
      </c>
      <c r="P642" s="254"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4" t="str">
        <f>IF(ISBLANK(INDEX('Policy Characteristics'!K:K,MATCH($C642,'Policy Characteristics'!$C:$C,0))),"",INDEX('Policy Characteristics'!K:K,MATCH($C642,'Policy Characteristics'!$C:$C,0)))</f>
        <v>ccs.html#ccs</v>
      </c>
      <c r="R642" s="254" t="str">
        <f>IF(ISBLANK(INDEX('Policy Characteristics'!L:L,MATCH($C642,'Policy Characteristics'!$C:$C,0))),"",INDEX('Policy Characteristics'!L:L,MATCH($C642,'Policy Characteristics'!$C:$C,0)))</f>
        <v>carbon-capture-and-sequestration.html</v>
      </c>
    </row>
    <row r="643" spans="1:18" x14ac:dyDescent="0.25">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Non BAU Industry CCS Subsidy</v>
      </c>
      <c r="C643" s="254" t="str">
        <f t="shared" si="33"/>
        <v>Boolean Use Non BAU Industry CCS Subsidies</v>
      </c>
      <c r="D643" s="6" t="s">
        <v>3030</v>
      </c>
      <c r="E643" s="6"/>
      <c r="F643" t="s">
        <v>2994</v>
      </c>
      <c r="G643" s="45"/>
      <c r="H643" s="47">
        <v>642</v>
      </c>
      <c r="I643" s="325" t="s">
        <v>40</v>
      </c>
      <c r="J643" s="255" t="str">
        <f>IF(ISBLANK(INDEX('Policy Characteristics'!D:D,MATCH($C643,'Policy Characteristics'!$C:$C,0))),"",INDEX('Policy Characteristics'!D:D,MATCH($C643,'Policy Characteristics'!$C:$C,0)))</f>
        <v>Industry CCS</v>
      </c>
      <c r="K643" s="254" t="str">
        <f>IF(ISBLANK(INDEX('Policy Characteristics'!E:E,MATCH($C643,'Policy Characteristics'!$C:$C,0))),"",INDEX('Policy Characteristics'!E:E,MATCH($C643,'Policy Characteristics'!$C:$C,0)))</f>
        <v>indst non BAU CCS subsidy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1</v>
      </c>
      <c r="O643" s="254" t="str">
        <f>IF(ISBLANK(INDEX('Policy Characteristics'!I:I,MATCH($C643,'Policy Characteristics'!$C:$C,0))),"",INDEX('Policy Characteristics'!I:I,MATCH($C643,'Policy Characteristics'!$C:$C,0)))</f>
        <v>on/off</v>
      </c>
      <c r="P643" s="254"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4" t="str">
        <f>IF(ISBLANK(INDEX('Policy Characteristics'!K:K,MATCH($C643,'Policy Characteristics'!$C:$C,0))),"",INDEX('Policy Characteristics'!K:K,MATCH($C643,'Policy Characteristics'!$C:$C,0)))</f>
        <v>ccs.html#ccs</v>
      </c>
      <c r="R643" s="254" t="str">
        <f>IF(ISBLANK(INDEX('Policy Characteristics'!L:L,MATCH($C643,'Policy Characteristics'!$C:$C,0))),"",INDEX('Policy Characteristics'!L:L,MATCH($C643,'Policy Characteristics'!$C:$C,0)))</f>
        <v>carbon-capture-and-sequestration.html</v>
      </c>
    </row>
    <row r="644" spans="1:18" x14ac:dyDescent="0.25">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Non BAU Industry CCS Subsidy</v>
      </c>
      <c r="C644" s="254" t="str">
        <f t="shared" si="33"/>
        <v>Boolean Use Non BAU Industry CCS Subsidies</v>
      </c>
      <c r="D644" s="6" t="s">
        <v>3031</v>
      </c>
      <c r="E644" s="6"/>
      <c r="F644" t="s">
        <v>2549</v>
      </c>
      <c r="G644" s="45"/>
      <c r="H644" s="47">
        <v>643</v>
      </c>
      <c r="I644" s="325" t="s">
        <v>40</v>
      </c>
      <c r="J644" s="255" t="str">
        <f>IF(ISBLANK(INDEX('Policy Characteristics'!D:D,MATCH($C644,'Policy Characteristics'!$C:$C,0))),"",INDEX('Policy Characteristics'!D:D,MATCH($C644,'Policy Characteristics'!$C:$C,0)))</f>
        <v>Industry CCS</v>
      </c>
      <c r="K644" s="254" t="str">
        <f>IF(ISBLANK(INDEX('Policy Characteristics'!E:E,MATCH($C644,'Policy Characteristics'!$C:$C,0))),"",INDEX('Policy Characteristics'!E:E,MATCH($C644,'Policy Characteristics'!$C:$C,0)))</f>
        <v>indst non BAU CCS subsidy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1</v>
      </c>
      <c r="O644" s="254" t="str">
        <f>IF(ISBLANK(INDEX('Policy Characteristics'!I:I,MATCH($C644,'Policy Characteristics'!$C:$C,0))),"",INDEX('Policy Characteristics'!I:I,MATCH($C644,'Policy Characteristics'!$C:$C,0)))</f>
        <v>on/off</v>
      </c>
      <c r="P644" s="254"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4" t="str">
        <f>IF(ISBLANK(INDEX('Policy Characteristics'!K:K,MATCH($C644,'Policy Characteristics'!$C:$C,0))),"",INDEX('Policy Characteristics'!K:K,MATCH($C644,'Policy Characteristics'!$C:$C,0)))</f>
        <v>ccs.html#ccs</v>
      </c>
      <c r="R644" s="254" t="str">
        <f>IF(ISBLANK(INDEX('Policy Characteristics'!L:L,MATCH($C644,'Policy Characteristics'!$C:$C,0))),"",INDEX('Policy Characteristics'!L:L,MATCH($C644,'Policy Characteristics'!$C:$C,0)))</f>
        <v>carbon-capture-and-sequestration.html</v>
      </c>
    </row>
    <row r="645" spans="1:18" x14ac:dyDescent="0.25">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Non BAU Industry CCS Subsidy</v>
      </c>
      <c r="C645" s="254" t="str">
        <f t="shared" si="33"/>
        <v>Boolean Use Non BAU Industry CCS Subsidies</v>
      </c>
      <c r="D645" s="6" t="s">
        <v>3032</v>
      </c>
      <c r="E645" s="6"/>
      <c r="F645" t="s">
        <v>2995</v>
      </c>
      <c r="G645" s="45"/>
      <c r="H645" s="47">
        <v>644</v>
      </c>
      <c r="I645" s="325" t="s">
        <v>40</v>
      </c>
      <c r="J645" s="255" t="str">
        <f>IF(ISBLANK(INDEX('Policy Characteristics'!D:D,MATCH($C645,'Policy Characteristics'!$C:$C,0))),"",INDEX('Policy Characteristics'!D:D,MATCH($C645,'Policy Characteristics'!$C:$C,0)))</f>
        <v>Industry CCS</v>
      </c>
      <c r="K645" s="254" t="str">
        <f>IF(ISBLANK(INDEX('Policy Characteristics'!E:E,MATCH($C645,'Policy Characteristics'!$C:$C,0))),"",INDEX('Policy Characteristics'!E:E,MATCH($C645,'Policy Characteristics'!$C:$C,0)))</f>
        <v>indst non BAU CCS subsidy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1</v>
      </c>
      <c r="O645" s="254" t="str">
        <f>IF(ISBLANK(INDEX('Policy Characteristics'!I:I,MATCH($C645,'Policy Characteristics'!$C:$C,0))),"",INDEX('Policy Characteristics'!I:I,MATCH($C645,'Policy Characteristics'!$C:$C,0)))</f>
        <v>on/off</v>
      </c>
      <c r="P645" s="254"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4" t="str">
        <f>IF(ISBLANK(INDEX('Policy Characteristics'!K:K,MATCH($C645,'Policy Characteristics'!$C:$C,0))),"",INDEX('Policy Characteristics'!K:K,MATCH($C645,'Policy Characteristics'!$C:$C,0)))</f>
        <v>ccs.html#ccs</v>
      </c>
      <c r="R645" s="254" t="str">
        <f>IF(ISBLANK(INDEX('Policy Characteristics'!L:L,MATCH($C645,'Policy Characteristics'!$C:$C,0))),"",INDEX('Policy Characteristics'!L:L,MATCH($C645,'Policy Characteristics'!$C:$C,0)))</f>
        <v>carbon-capture-and-sequestration.html</v>
      </c>
    </row>
    <row r="646" spans="1:18" x14ac:dyDescent="0.25">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Non BAU Industry CCS Subsidy</v>
      </c>
      <c r="C646" s="254" t="str">
        <f t="shared" si="33"/>
        <v>Boolean Use Non BAU Industry CCS Subsidies</v>
      </c>
      <c r="D646" s="6" t="s">
        <v>3033</v>
      </c>
      <c r="E646" s="6"/>
      <c r="F646" t="s">
        <v>2996</v>
      </c>
      <c r="G646" s="45"/>
      <c r="H646" s="47">
        <v>645</v>
      </c>
      <c r="I646" s="325" t="s">
        <v>40</v>
      </c>
      <c r="J646" s="255" t="str">
        <f>IF(ISBLANK(INDEX('Policy Characteristics'!D:D,MATCH($C646,'Policy Characteristics'!$C:$C,0))),"",INDEX('Policy Characteristics'!D:D,MATCH($C646,'Policy Characteristics'!$C:$C,0)))</f>
        <v>Industry CCS</v>
      </c>
      <c r="K646" s="254" t="str">
        <f>IF(ISBLANK(INDEX('Policy Characteristics'!E:E,MATCH($C646,'Policy Characteristics'!$C:$C,0))),"",INDEX('Policy Characteristics'!E:E,MATCH($C646,'Policy Characteristics'!$C:$C,0)))</f>
        <v>indst non BAU CCS subsidy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1</v>
      </c>
      <c r="O646" s="254" t="str">
        <f>IF(ISBLANK(INDEX('Policy Characteristics'!I:I,MATCH($C646,'Policy Characteristics'!$C:$C,0))),"",INDEX('Policy Characteristics'!I:I,MATCH($C646,'Policy Characteristics'!$C:$C,0)))</f>
        <v>on/off</v>
      </c>
      <c r="P646" s="254"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4" t="str">
        <f>IF(ISBLANK(INDEX('Policy Characteristics'!K:K,MATCH($C646,'Policy Characteristics'!$C:$C,0))),"",INDEX('Policy Characteristics'!K:K,MATCH($C646,'Policy Characteristics'!$C:$C,0)))</f>
        <v>ccs.html#ccs</v>
      </c>
      <c r="R646" s="254" t="str">
        <f>IF(ISBLANK(INDEX('Policy Characteristics'!L:L,MATCH($C646,'Policy Characteristics'!$C:$C,0))),"",INDEX('Policy Characteristics'!L:L,MATCH($C646,'Policy Characteristics'!$C:$C,0)))</f>
        <v>carbon-capture-and-sequestration.html</v>
      </c>
    </row>
    <row r="647" spans="1:18" x14ac:dyDescent="0.25">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Non BAU Industry CCS Subsidy</v>
      </c>
      <c r="C647" s="254" t="str">
        <f t="shared" si="33"/>
        <v>Boolean Use Non BAU Industry CCS Subsidies</v>
      </c>
      <c r="D647" s="6" t="s">
        <v>3034</v>
      </c>
      <c r="E647" s="6"/>
      <c r="F647" t="s">
        <v>2997</v>
      </c>
      <c r="G647" s="45"/>
      <c r="H647" s="47">
        <v>646</v>
      </c>
      <c r="I647" s="325" t="s">
        <v>40</v>
      </c>
      <c r="J647" s="255" t="str">
        <f>IF(ISBLANK(INDEX('Policy Characteristics'!D:D,MATCH($C647,'Policy Characteristics'!$C:$C,0))),"",INDEX('Policy Characteristics'!D:D,MATCH($C647,'Policy Characteristics'!$C:$C,0)))</f>
        <v>Industry CCS</v>
      </c>
      <c r="K647" s="254" t="str">
        <f>IF(ISBLANK(INDEX('Policy Characteristics'!E:E,MATCH($C647,'Policy Characteristics'!$C:$C,0))),"",INDEX('Policy Characteristics'!E:E,MATCH($C647,'Policy Characteristics'!$C:$C,0)))</f>
        <v>indst non BAU CCS subsidy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1</v>
      </c>
      <c r="O647" s="254" t="str">
        <f>IF(ISBLANK(INDEX('Policy Characteristics'!I:I,MATCH($C647,'Policy Characteristics'!$C:$C,0))),"",INDEX('Policy Characteristics'!I:I,MATCH($C647,'Policy Characteristics'!$C:$C,0)))</f>
        <v>on/off</v>
      </c>
      <c r="P647" s="254"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4" t="str">
        <f>IF(ISBLANK(INDEX('Policy Characteristics'!K:K,MATCH($C647,'Policy Characteristics'!$C:$C,0))),"",INDEX('Policy Characteristics'!K:K,MATCH($C647,'Policy Characteristics'!$C:$C,0)))</f>
        <v>ccs.html#ccs</v>
      </c>
      <c r="R647" s="254" t="str">
        <f>IF(ISBLANK(INDEX('Policy Characteristics'!L:L,MATCH($C647,'Policy Characteristics'!$C:$C,0))),"",INDEX('Policy Characteristics'!L:L,MATCH($C647,'Policy Characteristics'!$C:$C,0)))</f>
        <v>carbon-capture-and-sequestration.html</v>
      </c>
    </row>
    <row r="648" spans="1:18" x14ac:dyDescent="0.25">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Non BAU Industry CCS Subsidy</v>
      </c>
      <c r="C648" s="254" t="str">
        <f t="shared" si="33"/>
        <v>Boolean Use Non BAU Industry CCS Subsidies</v>
      </c>
      <c r="D648" s="6" t="s">
        <v>3035</v>
      </c>
      <c r="E648" s="6"/>
      <c r="F648" t="s">
        <v>2550</v>
      </c>
      <c r="G648" s="45"/>
      <c r="H648" s="47">
        <v>647</v>
      </c>
      <c r="I648" s="325" t="s">
        <v>40</v>
      </c>
      <c r="J648" s="255" t="str">
        <f>IF(ISBLANK(INDEX('Policy Characteristics'!D:D,MATCH($C648,'Policy Characteristics'!$C:$C,0))),"",INDEX('Policy Characteristics'!D:D,MATCH($C648,'Policy Characteristics'!$C:$C,0)))</f>
        <v>Industry CCS</v>
      </c>
      <c r="K648" s="254" t="str">
        <f>IF(ISBLANK(INDEX('Policy Characteristics'!E:E,MATCH($C648,'Policy Characteristics'!$C:$C,0))),"",INDEX('Policy Characteristics'!E:E,MATCH($C648,'Policy Characteristics'!$C:$C,0)))</f>
        <v>indst non BAU CCS subsidy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1</v>
      </c>
      <c r="O648" s="254" t="str">
        <f>IF(ISBLANK(INDEX('Policy Characteristics'!I:I,MATCH($C648,'Policy Characteristics'!$C:$C,0))),"",INDEX('Policy Characteristics'!I:I,MATCH($C648,'Policy Characteristics'!$C:$C,0)))</f>
        <v>on/off</v>
      </c>
      <c r="P648" s="254"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4" t="str">
        <f>IF(ISBLANK(INDEX('Policy Characteristics'!K:K,MATCH($C648,'Policy Characteristics'!$C:$C,0))),"",INDEX('Policy Characteristics'!K:K,MATCH($C648,'Policy Characteristics'!$C:$C,0)))</f>
        <v>ccs.html#ccs</v>
      </c>
      <c r="R648" s="254" t="str">
        <f>IF(ISBLANK(INDEX('Policy Characteristics'!L:L,MATCH($C648,'Policy Characteristics'!$C:$C,0))),"",INDEX('Policy Characteristics'!L:L,MATCH($C648,'Policy Characteristics'!$C:$C,0)))</f>
        <v>carbon-capture-and-sequestration.html</v>
      </c>
    </row>
    <row r="649" spans="1:18" x14ac:dyDescent="0.25">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Non BAU Industry CCS Subsidy</v>
      </c>
      <c r="C649" s="254" t="str">
        <f>$C$635</f>
        <v>Boolean Use Non BAU Industry CCS Subsidies</v>
      </c>
      <c r="D649" s="6" t="s">
        <v>3036</v>
      </c>
      <c r="E649" s="6"/>
      <c r="F649" t="s">
        <v>2998</v>
      </c>
      <c r="G649" s="45"/>
      <c r="H649" s="47">
        <v>648</v>
      </c>
      <c r="I649" s="325" t="s">
        <v>40</v>
      </c>
      <c r="J649" s="255" t="str">
        <f>IF(ISBLANK(INDEX('Policy Characteristics'!D:D,MATCH($C649,'Policy Characteristics'!$C:$C,0))),"",INDEX('Policy Characteristics'!D:D,MATCH($C649,'Policy Characteristics'!$C:$C,0)))</f>
        <v>Industry CCS</v>
      </c>
      <c r="K649" s="254" t="str">
        <f>IF(ISBLANK(INDEX('Policy Characteristics'!E:E,MATCH($C649,'Policy Characteristics'!$C:$C,0))),"",INDEX('Policy Characteristics'!E:E,MATCH($C649,'Policy Characteristics'!$C:$C,0)))</f>
        <v>indst non BAU CCS subsidy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1</v>
      </c>
      <c r="O649" s="254" t="str">
        <f>IF(ISBLANK(INDEX('Policy Characteristics'!I:I,MATCH($C649,'Policy Characteristics'!$C:$C,0))),"",INDEX('Policy Characteristics'!I:I,MATCH($C649,'Policy Characteristics'!$C:$C,0)))</f>
        <v>on/off</v>
      </c>
      <c r="P649" s="254"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4" t="str">
        <f>IF(ISBLANK(INDEX('Policy Characteristics'!K:K,MATCH($C649,'Policy Characteristics'!$C:$C,0))),"",INDEX('Policy Characteristics'!K:K,MATCH($C649,'Policy Characteristics'!$C:$C,0)))</f>
        <v>ccs.html#ccs</v>
      </c>
      <c r="R649" s="254" t="str">
        <f>IF(ISBLANK(INDEX('Policy Characteristics'!L:L,MATCH($C649,'Policy Characteristics'!$C:$C,0))),"",INDEX('Policy Characteristics'!L:L,MATCH($C649,'Policy Characteristics'!$C:$C,0)))</f>
        <v>carbon-capture-and-sequestration.html</v>
      </c>
    </row>
    <row r="650" spans="1:18" x14ac:dyDescent="0.25">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Non BAU Industry CCS Subsidy</v>
      </c>
      <c r="C650" s="254" t="str">
        <f t="shared" si="33"/>
        <v>Boolean Use Non BAU Industry CCS Subsidies</v>
      </c>
      <c r="D650" s="6" t="s">
        <v>3037</v>
      </c>
      <c r="E650" s="6"/>
      <c r="F650" t="s">
        <v>2999</v>
      </c>
      <c r="G650" s="45"/>
      <c r="H650" s="47">
        <v>649</v>
      </c>
      <c r="I650" s="325" t="s">
        <v>40</v>
      </c>
      <c r="J650" s="255" t="str">
        <f>IF(ISBLANK(INDEX('Policy Characteristics'!D:D,MATCH($C650,'Policy Characteristics'!$C:$C,0))),"",INDEX('Policy Characteristics'!D:D,MATCH($C650,'Policy Characteristics'!$C:$C,0)))</f>
        <v>Industry CCS</v>
      </c>
      <c r="K650" s="254" t="str">
        <f>IF(ISBLANK(INDEX('Policy Characteristics'!E:E,MATCH($C650,'Policy Characteristics'!$C:$C,0))),"",INDEX('Policy Characteristics'!E:E,MATCH($C650,'Policy Characteristics'!$C:$C,0)))</f>
        <v>indst non BAU CCS subsidy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1</v>
      </c>
      <c r="O650" s="254" t="str">
        <f>IF(ISBLANK(INDEX('Policy Characteristics'!I:I,MATCH($C650,'Policy Characteristics'!$C:$C,0))),"",INDEX('Policy Characteristics'!I:I,MATCH($C650,'Policy Characteristics'!$C:$C,0)))</f>
        <v>on/off</v>
      </c>
      <c r="P650" s="254"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4" t="str">
        <f>IF(ISBLANK(INDEX('Policy Characteristics'!K:K,MATCH($C650,'Policy Characteristics'!$C:$C,0))),"",INDEX('Policy Characteristics'!K:K,MATCH($C650,'Policy Characteristics'!$C:$C,0)))</f>
        <v>ccs.html#ccs</v>
      </c>
      <c r="R650" s="254" t="str">
        <f>IF(ISBLANK(INDEX('Policy Characteristics'!L:L,MATCH($C650,'Policy Characteristics'!$C:$C,0))),"",INDEX('Policy Characteristics'!L:L,MATCH($C650,'Policy Characteristics'!$C:$C,0)))</f>
        <v>carbon-capture-and-sequestration.html</v>
      </c>
    </row>
    <row r="651" spans="1:18" x14ac:dyDescent="0.25">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Non BAU Industry CCS Subsidy</v>
      </c>
      <c r="C651" s="254" t="str">
        <f t="shared" si="33"/>
        <v>Boolean Use Non BAU Industry CCS Subsidies</v>
      </c>
      <c r="D651" s="6" t="s">
        <v>3038</v>
      </c>
      <c r="E651" s="6"/>
      <c r="F651" t="s">
        <v>3000</v>
      </c>
      <c r="G651" s="45"/>
      <c r="H651" s="47">
        <v>650</v>
      </c>
      <c r="I651" s="325" t="s">
        <v>40</v>
      </c>
      <c r="J651" s="255" t="str">
        <f>IF(ISBLANK(INDEX('Policy Characteristics'!D:D,MATCH($C651,'Policy Characteristics'!$C:$C,0))),"",INDEX('Policy Characteristics'!D:D,MATCH($C651,'Policy Characteristics'!$C:$C,0)))</f>
        <v>Industry CCS</v>
      </c>
      <c r="K651" s="254" t="str">
        <f>IF(ISBLANK(INDEX('Policy Characteristics'!E:E,MATCH($C651,'Policy Characteristics'!$C:$C,0))),"",INDEX('Policy Characteristics'!E:E,MATCH($C651,'Policy Characteristics'!$C:$C,0)))</f>
        <v>indst non BAU CCS subsidy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1</v>
      </c>
      <c r="O651" s="254" t="str">
        <f>IF(ISBLANK(INDEX('Policy Characteristics'!I:I,MATCH($C651,'Policy Characteristics'!$C:$C,0))),"",INDEX('Policy Characteristics'!I:I,MATCH($C651,'Policy Characteristics'!$C:$C,0)))</f>
        <v>on/off</v>
      </c>
      <c r="P651" s="254"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4" t="str">
        <f>IF(ISBLANK(INDEX('Policy Characteristics'!K:K,MATCH($C651,'Policy Characteristics'!$C:$C,0))),"",INDEX('Policy Characteristics'!K:K,MATCH($C651,'Policy Characteristics'!$C:$C,0)))</f>
        <v>ccs.html#ccs</v>
      </c>
      <c r="R651" s="254" t="str">
        <f>IF(ISBLANK(INDEX('Policy Characteristics'!L:L,MATCH($C651,'Policy Characteristics'!$C:$C,0))),"",INDEX('Policy Characteristics'!L:L,MATCH($C651,'Policy Characteristics'!$C:$C,0)))</f>
        <v>carbon-capture-and-sequestration.html</v>
      </c>
    </row>
    <row r="652" spans="1:18" x14ac:dyDescent="0.25">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Non BAU Industry CCS Subsidy</v>
      </c>
      <c r="C652" s="254" t="str">
        <f t="shared" si="33"/>
        <v>Boolean Use Non BAU Industry CCS Subsidies</v>
      </c>
      <c r="D652" s="6" t="s">
        <v>3039</v>
      </c>
      <c r="E652" s="6"/>
      <c r="F652" t="s">
        <v>3001</v>
      </c>
      <c r="G652" s="45"/>
      <c r="H652" s="47">
        <v>651</v>
      </c>
      <c r="I652" s="325" t="s">
        <v>40</v>
      </c>
      <c r="J652" s="255" t="str">
        <f>IF(ISBLANK(INDEX('Policy Characteristics'!D:D,MATCH($C652,'Policy Characteristics'!$C:$C,0))),"",INDEX('Policy Characteristics'!D:D,MATCH($C652,'Policy Characteristics'!$C:$C,0)))</f>
        <v>Industry CCS</v>
      </c>
      <c r="K652" s="254" t="str">
        <f>IF(ISBLANK(INDEX('Policy Characteristics'!E:E,MATCH($C652,'Policy Characteristics'!$C:$C,0))),"",INDEX('Policy Characteristics'!E:E,MATCH($C652,'Policy Characteristics'!$C:$C,0)))</f>
        <v>indst non BAU CCS subsidy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1</v>
      </c>
      <c r="O652" s="254" t="str">
        <f>IF(ISBLANK(INDEX('Policy Characteristics'!I:I,MATCH($C652,'Policy Characteristics'!$C:$C,0))),"",INDEX('Policy Characteristics'!I:I,MATCH($C652,'Policy Characteristics'!$C:$C,0)))</f>
        <v>on/off</v>
      </c>
      <c r="P652" s="254"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4" t="str">
        <f>IF(ISBLANK(INDEX('Policy Characteristics'!K:K,MATCH($C652,'Policy Characteristics'!$C:$C,0))),"",INDEX('Policy Characteristics'!K:K,MATCH($C652,'Policy Characteristics'!$C:$C,0)))</f>
        <v>ccs.html#ccs</v>
      </c>
      <c r="R652" s="254" t="str">
        <f>IF(ISBLANK(INDEX('Policy Characteristics'!L:L,MATCH($C652,'Policy Characteristics'!$C:$C,0))),"",INDEX('Policy Characteristics'!L:L,MATCH($C652,'Policy Characteristics'!$C:$C,0)))</f>
        <v>carbon-capture-and-sequestration.html</v>
      </c>
    </row>
    <row r="653" spans="1:18" x14ac:dyDescent="0.25">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Non BAU Industry CCS Subsidy</v>
      </c>
      <c r="C653" s="254" t="str">
        <f t="shared" si="33"/>
        <v>Boolean Use Non BAU Industry CCS Subsidies</v>
      </c>
      <c r="D653" s="6" t="s">
        <v>3040</v>
      </c>
      <c r="E653" s="6"/>
      <c r="F653" t="s">
        <v>3002</v>
      </c>
      <c r="G653" s="45"/>
      <c r="H653" s="47">
        <v>652</v>
      </c>
      <c r="I653" s="325" t="s">
        <v>40</v>
      </c>
      <c r="J653" s="255" t="str">
        <f>IF(ISBLANK(INDEX('Policy Characteristics'!D:D,MATCH($C653,'Policy Characteristics'!$C:$C,0))),"",INDEX('Policy Characteristics'!D:D,MATCH($C653,'Policy Characteristics'!$C:$C,0)))</f>
        <v>Industry CCS</v>
      </c>
      <c r="K653" s="254" t="str">
        <f>IF(ISBLANK(INDEX('Policy Characteristics'!E:E,MATCH($C653,'Policy Characteristics'!$C:$C,0))),"",INDEX('Policy Characteristics'!E:E,MATCH($C653,'Policy Characteristics'!$C:$C,0)))</f>
        <v>indst non BAU CCS subsidy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1</v>
      </c>
      <c r="O653" s="254" t="str">
        <f>IF(ISBLANK(INDEX('Policy Characteristics'!I:I,MATCH($C653,'Policy Characteristics'!$C:$C,0))),"",INDEX('Policy Characteristics'!I:I,MATCH($C653,'Policy Characteristics'!$C:$C,0)))</f>
        <v>on/off</v>
      </c>
      <c r="P653" s="254"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4" t="str">
        <f>IF(ISBLANK(INDEX('Policy Characteristics'!K:K,MATCH($C653,'Policy Characteristics'!$C:$C,0))),"",INDEX('Policy Characteristics'!K:K,MATCH($C653,'Policy Characteristics'!$C:$C,0)))</f>
        <v>ccs.html#ccs</v>
      </c>
      <c r="R653" s="254" t="str">
        <f>IF(ISBLANK(INDEX('Policy Characteristics'!L:L,MATCH($C653,'Policy Characteristics'!$C:$C,0))),"",INDEX('Policy Characteristics'!L:L,MATCH($C653,'Policy Characteristics'!$C:$C,0)))</f>
        <v>carbon-capture-and-sequestration.html</v>
      </c>
    </row>
    <row r="654" spans="1:18" x14ac:dyDescent="0.25">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Non BAU Industry CCS Subsidy</v>
      </c>
      <c r="C654" s="254" t="str">
        <f t="shared" si="33"/>
        <v>Boolean Use Non BAU Industry CCS Subsidies</v>
      </c>
      <c r="D654" s="6" t="s">
        <v>3041</v>
      </c>
      <c r="E654" s="6"/>
      <c r="F654" t="s">
        <v>3003</v>
      </c>
      <c r="G654" s="45"/>
      <c r="H654" s="47">
        <v>653</v>
      </c>
      <c r="I654" s="325" t="s">
        <v>40</v>
      </c>
      <c r="J654" s="255" t="str">
        <f>IF(ISBLANK(INDEX('Policy Characteristics'!D:D,MATCH($C654,'Policy Characteristics'!$C:$C,0))),"",INDEX('Policy Characteristics'!D:D,MATCH($C654,'Policy Characteristics'!$C:$C,0)))</f>
        <v>Industry CCS</v>
      </c>
      <c r="K654" s="254" t="str">
        <f>IF(ISBLANK(INDEX('Policy Characteristics'!E:E,MATCH($C654,'Policy Characteristics'!$C:$C,0))),"",INDEX('Policy Characteristics'!E:E,MATCH($C654,'Policy Characteristics'!$C:$C,0)))</f>
        <v>indst non BAU CCS subsidy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1</v>
      </c>
      <c r="O654" s="254" t="str">
        <f>IF(ISBLANK(INDEX('Policy Characteristics'!I:I,MATCH($C654,'Policy Characteristics'!$C:$C,0))),"",INDEX('Policy Characteristics'!I:I,MATCH($C654,'Policy Characteristics'!$C:$C,0)))</f>
        <v>on/off</v>
      </c>
      <c r="P654" s="254"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4" t="str">
        <f>IF(ISBLANK(INDEX('Policy Characteristics'!K:K,MATCH($C654,'Policy Characteristics'!$C:$C,0))),"",INDEX('Policy Characteristics'!K:K,MATCH($C654,'Policy Characteristics'!$C:$C,0)))</f>
        <v>ccs.html#ccs</v>
      </c>
      <c r="R654" s="254" t="str">
        <f>IF(ISBLANK(INDEX('Policy Characteristics'!L:L,MATCH($C654,'Policy Characteristics'!$C:$C,0))),"",INDEX('Policy Characteristics'!L:L,MATCH($C654,'Policy Characteristics'!$C:$C,0)))</f>
        <v>carbon-capture-and-sequestration.html</v>
      </c>
    </row>
    <row r="655" spans="1:18" x14ac:dyDescent="0.25">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Non BAU Industry CCS Subsidy</v>
      </c>
      <c r="C655" s="254" t="str">
        <f t="shared" si="33"/>
        <v>Boolean Use Non BAU Industry CCS Subsidies</v>
      </c>
      <c r="D655" s="6" t="s">
        <v>3042</v>
      </c>
      <c r="E655" s="6"/>
      <c r="F655" t="s">
        <v>3004</v>
      </c>
      <c r="G655" s="45"/>
      <c r="H655" s="47">
        <v>654</v>
      </c>
      <c r="I655" s="325" t="s">
        <v>40</v>
      </c>
      <c r="J655" s="255" t="str">
        <f>IF(ISBLANK(INDEX('Policy Characteristics'!D:D,MATCH($C655,'Policy Characteristics'!$C:$C,0))),"",INDEX('Policy Characteristics'!D:D,MATCH($C655,'Policy Characteristics'!$C:$C,0)))</f>
        <v>Industry CCS</v>
      </c>
      <c r="K655" s="254" t="str">
        <f>IF(ISBLANK(INDEX('Policy Characteristics'!E:E,MATCH($C655,'Policy Characteristics'!$C:$C,0))),"",INDEX('Policy Characteristics'!E:E,MATCH($C655,'Policy Characteristics'!$C:$C,0)))</f>
        <v>indst non BAU CCS subsidy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1</v>
      </c>
      <c r="O655" s="254" t="str">
        <f>IF(ISBLANK(INDEX('Policy Characteristics'!I:I,MATCH($C655,'Policy Characteristics'!$C:$C,0))),"",INDEX('Policy Characteristics'!I:I,MATCH($C655,'Policy Characteristics'!$C:$C,0)))</f>
        <v>on/off</v>
      </c>
      <c r="P655" s="254"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4" t="str">
        <f>IF(ISBLANK(INDEX('Policy Characteristics'!K:K,MATCH($C655,'Policy Characteristics'!$C:$C,0))),"",INDEX('Policy Characteristics'!K:K,MATCH($C655,'Policy Characteristics'!$C:$C,0)))</f>
        <v>ccs.html#ccs</v>
      </c>
      <c r="R655" s="254" t="str">
        <f>IF(ISBLANK(INDEX('Policy Characteristics'!L:L,MATCH($C655,'Policy Characteristics'!$C:$C,0))),"",INDEX('Policy Characteristics'!L:L,MATCH($C655,'Policy Characteristics'!$C:$C,0)))</f>
        <v>carbon-capture-and-sequestration.html</v>
      </c>
    </row>
    <row r="656" spans="1:18" x14ac:dyDescent="0.25">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Non BAU Industry CCS Subsidy</v>
      </c>
      <c r="C656" s="254" t="str">
        <f t="shared" si="33"/>
        <v>Boolean Use Non BAU Industry CCS Subsidies</v>
      </c>
      <c r="D656" s="6" t="s">
        <v>3043</v>
      </c>
      <c r="E656" s="6"/>
      <c r="F656" t="s">
        <v>3005</v>
      </c>
      <c r="G656" s="45"/>
      <c r="H656" s="47">
        <v>655</v>
      </c>
      <c r="I656" s="325" t="s">
        <v>40</v>
      </c>
      <c r="J656" s="255" t="str">
        <f>IF(ISBLANK(INDEX('Policy Characteristics'!D:D,MATCH($C656,'Policy Characteristics'!$C:$C,0))),"",INDEX('Policy Characteristics'!D:D,MATCH($C656,'Policy Characteristics'!$C:$C,0)))</f>
        <v>Industry CCS</v>
      </c>
      <c r="K656" s="254" t="str">
        <f>IF(ISBLANK(INDEX('Policy Characteristics'!E:E,MATCH($C656,'Policy Characteristics'!$C:$C,0))),"",INDEX('Policy Characteristics'!E:E,MATCH($C656,'Policy Characteristics'!$C:$C,0)))</f>
        <v>indst non BAU CCS subsidy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1</v>
      </c>
      <c r="O656" s="254" t="str">
        <f>IF(ISBLANK(INDEX('Policy Characteristics'!I:I,MATCH($C656,'Policy Characteristics'!$C:$C,0))),"",INDEX('Policy Characteristics'!I:I,MATCH($C656,'Policy Characteristics'!$C:$C,0)))</f>
        <v>on/off</v>
      </c>
      <c r="P656" s="254"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4" t="str">
        <f>IF(ISBLANK(INDEX('Policy Characteristics'!K:K,MATCH($C656,'Policy Characteristics'!$C:$C,0))),"",INDEX('Policy Characteristics'!K:K,MATCH($C656,'Policy Characteristics'!$C:$C,0)))</f>
        <v>ccs.html#ccs</v>
      </c>
      <c r="R656" s="254" t="str">
        <f>IF(ISBLANK(INDEX('Policy Characteristics'!L:L,MATCH($C656,'Policy Characteristics'!$C:$C,0))),"",INDEX('Policy Characteristics'!L:L,MATCH($C656,'Policy Characteristics'!$C:$C,0)))</f>
        <v>carbon-capture-and-sequestration.html</v>
      </c>
    </row>
    <row r="657" spans="1:18" x14ac:dyDescent="0.25">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Non BAU Industry CCS Subsidy</v>
      </c>
      <c r="C657" s="254" t="str">
        <f t="shared" si="33"/>
        <v>Boolean Use Non BAU Industry CCS Subsidies</v>
      </c>
      <c r="D657" s="6" t="s">
        <v>3044</v>
      </c>
      <c r="E657" s="6"/>
      <c r="F657" t="s">
        <v>3006</v>
      </c>
      <c r="G657" s="45"/>
      <c r="H657" s="47">
        <v>656</v>
      </c>
      <c r="I657" s="325" t="s">
        <v>40</v>
      </c>
      <c r="J657" s="255" t="str">
        <f>IF(ISBLANK(INDEX('Policy Characteristics'!D:D,MATCH($C657,'Policy Characteristics'!$C:$C,0))),"",INDEX('Policy Characteristics'!D:D,MATCH($C657,'Policy Characteristics'!$C:$C,0)))</f>
        <v>Industry CCS</v>
      </c>
      <c r="K657" s="254" t="str">
        <f>IF(ISBLANK(INDEX('Policy Characteristics'!E:E,MATCH($C657,'Policy Characteristics'!$C:$C,0))),"",INDEX('Policy Characteristics'!E:E,MATCH($C657,'Policy Characteristics'!$C:$C,0)))</f>
        <v>indst non BAU CCS subsidy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1</v>
      </c>
      <c r="O657" s="254" t="str">
        <f>IF(ISBLANK(INDEX('Policy Characteristics'!I:I,MATCH($C657,'Policy Characteristics'!$C:$C,0))),"",INDEX('Policy Characteristics'!I:I,MATCH($C657,'Policy Characteristics'!$C:$C,0)))</f>
        <v>on/off</v>
      </c>
      <c r="P657" s="254" t="str">
        <f>IF(ISBLANK(INDEX('Policy Characteristics'!J:J,MATCH($C657,'Policy Characteristics'!$C:$C,0))),"",INDEX('Policy Characteristics'!J:J,MATCH($C657,'Policy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7" s="254" t="str">
        <f>IF(ISBLANK(INDEX('Policy Characteristics'!K:K,MATCH($C657,'Policy Characteristics'!$C:$C,0))),"",INDEX('Policy Characteristics'!K:K,MATCH($C657,'Policy Characteristics'!$C:$C,0)))</f>
        <v>ccs.html#ccs</v>
      </c>
      <c r="R657" s="254" t="str">
        <f>IF(ISBLANK(INDEX('Policy Characteristics'!L:L,MATCH($C657,'Policy Characteristics'!$C:$C,0))),"",INDEX('Policy Characteristics'!L:L,MATCH($C657,'Policy Characteristics'!$C:$C,0)))</f>
        <v>carbon-capture-and-sequestration.html</v>
      </c>
    </row>
    <row r="658" spans="1:18" x14ac:dyDescent="0.25">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Non BAU Industry CCS Subsidy</v>
      </c>
      <c r="C658" s="254" t="str">
        <f t="shared" si="33"/>
        <v>Boolean Use Non BAU Industry CCS Subsidies</v>
      </c>
      <c r="D658" s="6" t="s">
        <v>3045</v>
      </c>
      <c r="E658" s="6"/>
      <c r="F658" t="s">
        <v>3048</v>
      </c>
      <c r="G658" s="45"/>
      <c r="H658" s="47">
        <v>657</v>
      </c>
      <c r="I658" s="325" t="s">
        <v>40</v>
      </c>
      <c r="J658" s="255" t="str">
        <f>IF(ISBLANK(INDEX('Policy Characteristics'!D:D,MATCH($C658,'Policy Characteristics'!$C:$C,0))),"",INDEX('Policy Characteristics'!D:D,MATCH($C658,'Policy Characteristics'!$C:$C,0)))</f>
        <v>Industry CCS</v>
      </c>
      <c r="K658" s="254" t="str">
        <f>IF(ISBLANK(INDEX('Policy Characteristics'!E:E,MATCH($C658,'Policy Characteristics'!$C:$C,0))),"",INDEX('Policy Characteristics'!E:E,MATCH($C658,'Policy Characteristics'!$C:$C,0)))</f>
        <v>indst non BAU CCS subsidy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1</v>
      </c>
      <c r="O658" s="254" t="str">
        <f>IF(ISBLANK(INDEX('Policy Characteristics'!I:I,MATCH($C658,'Policy Characteristics'!$C:$C,0))),"",INDEX('Policy Characteristics'!I:I,MATCH($C658,'Policy Characteristics'!$C:$C,0)))</f>
        <v>on/off</v>
      </c>
      <c r="P658" s="254" t="str">
        <f>IF(ISBLANK(INDEX('Policy Characteristics'!J:J,MATCH($C658,'Policy Characteristics'!$C:$C,0))),"",INDEX('Policy Characteristics'!J:J,MATCH($C658,'Policy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8" s="254" t="str">
        <f>IF(ISBLANK(INDEX('Policy Characteristics'!K:K,MATCH($C658,'Policy Characteristics'!$C:$C,0))),"",INDEX('Policy Characteristics'!K:K,MATCH($C658,'Policy Characteristics'!$C:$C,0)))</f>
        <v>ccs.html#ccs</v>
      </c>
      <c r="R658" s="254" t="str">
        <f>IF(ISBLANK(INDEX('Policy Characteristics'!L:L,MATCH($C658,'Policy Characteristics'!$C:$C,0))),"",INDEX('Policy Characteristics'!L:L,MATCH($C658,'Policy Characteristics'!$C:$C,0)))</f>
        <v>carbon-capture-and-sequestration.html</v>
      </c>
    </row>
    <row r="659" spans="1:18" x14ac:dyDescent="0.25">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Non BAU Industry CCS Subsidy</v>
      </c>
      <c r="C659" s="254" t="str">
        <f>$C$635</f>
        <v>Boolean Use Non BAU Industry CCS Subsidies</v>
      </c>
      <c r="D659" s="6" t="s">
        <v>3046</v>
      </c>
      <c r="E659" s="6"/>
      <c r="F659" t="s">
        <v>3007</v>
      </c>
      <c r="G659" s="45"/>
      <c r="H659" s="47">
        <v>658</v>
      </c>
      <c r="I659" s="325" t="s">
        <v>40</v>
      </c>
      <c r="J659" s="255" t="str">
        <f>IF(ISBLANK(INDEX('Policy Characteristics'!D:D,MATCH($C659,'Policy Characteristics'!$C:$C,0))),"",INDEX('Policy Characteristics'!D:D,MATCH($C659,'Policy Characteristics'!$C:$C,0)))</f>
        <v>Industry CCS</v>
      </c>
      <c r="K659" s="254" t="str">
        <f>IF(ISBLANK(INDEX('Policy Characteristics'!E:E,MATCH($C659,'Policy Characteristics'!$C:$C,0))),"",INDEX('Policy Characteristics'!E:E,MATCH($C659,'Policy Characteristics'!$C:$C,0)))</f>
        <v>indst non BAU CCS subsidy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1</v>
      </c>
      <c r="O659" s="254" t="str">
        <f>IF(ISBLANK(INDEX('Policy Characteristics'!I:I,MATCH($C659,'Policy Characteristics'!$C:$C,0))),"",INDEX('Policy Characteristics'!I:I,MATCH($C659,'Policy Characteristics'!$C:$C,0)))</f>
        <v>on/off</v>
      </c>
      <c r="P659" s="254" t="str">
        <f>IF(ISBLANK(INDEX('Policy Characteristics'!J:J,MATCH($C659,'Policy Characteristics'!$C:$C,0))),"",INDEX('Policy Characteristics'!J:J,MATCH($C659,'Policy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9" s="254" t="str">
        <f>IF(ISBLANK(INDEX('Policy Characteristics'!K:K,MATCH($C659,'Policy Characteristics'!$C:$C,0))),"",INDEX('Policy Characteristics'!K:K,MATCH($C659,'Policy Characteristics'!$C:$C,0)))</f>
        <v>ccs.html#ccs</v>
      </c>
      <c r="R659" s="254" t="str">
        <f>IF(ISBLANK(INDEX('Policy Characteristics'!L:L,MATCH($C659,'Policy Characteristics'!$C:$C,0))),"",INDEX('Policy Characteristics'!L:L,MATCH($C659,'Policy Characteristics'!$C:$C,0)))</f>
        <v>carbon-capture-and-sequestration.html</v>
      </c>
    </row>
    <row r="660" spans="1:18" x14ac:dyDescent="0.25">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Cement Clinker Substitution</v>
      </c>
      <c r="C660" t="s">
        <v>2738</v>
      </c>
      <c r="D660" s="45"/>
      <c r="E660" s="45"/>
      <c r="F660" s="45"/>
      <c r="G660" s="45"/>
      <c r="H660" s="47">
        <v>659</v>
      </c>
      <c r="I660" s="324" t="s">
        <v>40</v>
      </c>
      <c r="J660" s="255" t="str">
        <f>IF(ISBLANK(INDEX('Policy Characteristics'!D:D,MATCH($C660,'Policy Characteristics'!$C:$C,0))),"",INDEX('Policy Characteristics'!D:D,MATCH($C660,'Policy Characteristics'!$C:$C,0)))</f>
        <v>Cement Clinker Substitution</v>
      </c>
      <c r="K660" s="254" t="str">
        <f>IF(ISBLANK(INDEX('Policy Characteristics'!E:E,MATCH($C660,'Policy Characteristics'!$C:$C,0))),"",INDEX('Policy Characteristics'!E:E,MATCH($C660,'Policy Characteristics'!$C:$C,0)))</f>
        <v>indst cement measures</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potential achieved</v>
      </c>
      <c r="P660" s="254" t="str">
        <f>IF(ISBLANK(INDEX('Policy Characteristics'!J:J,MATCH($C660,'Policy Characteristics'!$C:$C,0))),"",INDEX('Policy Characteristics'!J:J,MATCH($C660,'Policy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60" s="254" t="str">
        <f>IF(ISBLANK(INDEX('Policy Characteristics'!K:K,MATCH($C660,'Policy Characteristics'!$C:$C,0))),"",INDEX('Policy Characteristics'!K:K,MATCH($C660,'Policy Characteristics'!$C:$C,0)))</f>
        <v>industry-ag-main.html#clinker</v>
      </c>
      <c r="R660" s="254" t="str">
        <f>IF(ISBLANK(INDEX('Policy Characteristics'!L:L,MATCH($C660,'Policy Characteristics'!$C:$C,0))),"",INDEX('Policy Characteristics'!L:L,MATCH($C660,'Policy Characteristics'!$C:$C,0)))</f>
        <v>cement-clinker-substitution.html</v>
      </c>
    </row>
    <row r="661" spans="1:18" x14ac:dyDescent="0.25">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Clean Industrial Heat PTC</v>
      </c>
      <c r="C661" t="s">
        <v>3814</v>
      </c>
      <c r="D661" s="45" t="s">
        <v>3467</v>
      </c>
      <c r="E661" s="45"/>
      <c r="F661" t="s">
        <v>3473</v>
      </c>
      <c r="G661" s="45"/>
      <c r="H661" s="47">
        <v>660</v>
      </c>
      <c r="I661" s="324" t="s">
        <v>40</v>
      </c>
      <c r="J661" s="255" t="str">
        <f>IF(ISBLANK(INDEX('Policy Characteristics'!D:D,MATCH($C661,'Policy Characteristics'!$C:$C,0))),"",INDEX('Policy Characteristics'!D:D,MATCH($C661,'Policy Characteristics'!$C:$C,0)))</f>
        <v>Clean Industrial Heat PTC</v>
      </c>
      <c r="K661" s="254" t="str">
        <f>IF(ISBLANK(INDEX('Policy Characteristics'!E:E,MATCH($C661,'Policy Characteristics'!$C:$C,0))),"",INDEX('Policy Characteristics'!E:E,MATCH($C661,'Policy Characteristics'!$C:$C,0)))</f>
        <v>indst clean heat PTC</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20</v>
      </c>
      <c r="N661" s="261">
        <f>IF(ISBLANK(INDEX('Policy Characteristics'!H:H,MATCH($C661,'Policy Characteristics'!$C:$C,0))),"",INDEX('Policy Characteristics'!H:H,MATCH($C661,'Policy Characteristics'!$C:$C,0)))</f>
        <v>1</v>
      </c>
      <c r="O661" s="254" t="str">
        <f>IF(ISBLANK(INDEX('Policy Characteristics'!I:I,MATCH($C661,'Policy Characteristics'!$C:$C,0))),"",INDEX('Policy Characteristics'!I:I,MATCH($C661,'Policy Characteristics'!$C:$C,0)))</f>
        <v>$ / million BTU</v>
      </c>
      <c r="P661" s="254" t="str">
        <f>IF(ISBLANK(INDEX('Policy Characteristics'!J:J,MATCH($C661,'Policy Characteristics'!$C:$C,0))),"",INDEX('Policy Characteristics'!J:J,MATCH($C661,'Policy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1" s="254" t="str">
        <f>IF(ISBLANK(INDEX('Policy Characteristics'!K:K,MATCH($C661,'Policy Characteristics'!$C:$C,0))),"",INDEX('Policy Characteristics'!K:K,MATCH($C661,'Policy Characteristics'!$C:$C,0)))</f>
        <v/>
      </c>
      <c r="R661" s="254" t="str">
        <f>IF(ISBLANK(INDEX('Policy Characteristics'!L:L,MATCH($C661,'Policy Characteristics'!$C:$C,0))),"",INDEX('Policy Characteristics'!L:L,MATCH($C661,'Policy Characteristics'!$C:$C,0)))</f>
        <v/>
      </c>
    </row>
    <row r="662" spans="1:18" x14ac:dyDescent="0.25">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Clean Industrial Heat PTC</v>
      </c>
      <c r="C662" s="254" t="str">
        <f t="shared" ref="C662:C663" si="34">C$661</f>
        <v>Subsidy for Clean Industrial Heat Production</v>
      </c>
      <c r="D662" s="45" t="s">
        <v>3468</v>
      </c>
      <c r="E662" s="45"/>
      <c r="F662" t="s">
        <v>3474</v>
      </c>
      <c r="G662" s="45"/>
      <c r="H662" s="47">
        <v>661</v>
      </c>
      <c r="I662" s="324" t="s">
        <v>40</v>
      </c>
      <c r="J662" s="255" t="str">
        <f>IF(ISBLANK(INDEX('Policy Characteristics'!D:D,MATCH($C662,'Policy Characteristics'!$C:$C,0))),"",INDEX('Policy Characteristics'!D:D,MATCH($C662,'Policy Characteristics'!$C:$C,0)))</f>
        <v>Clean Industrial Heat PTC</v>
      </c>
      <c r="K662" s="254" t="str">
        <f>IF(ISBLANK(INDEX('Policy Characteristics'!E:E,MATCH($C662,'Policy Characteristics'!$C:$C,0))),"",INDEX('Policy Characteristics'!E:E,MATCH($C662,'Policy Characteristics'!$C:$C,0)))</f>
        <v>indst clean heat PTC</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20</v>
      </c>
      <c r="N662" s="261">
        <f>IF(ISBLANK(INDEX('Policy Characteristics'!H:H,MATCH($C662,'Policy Characteristics'!$C:$C,0))),"",INDEX('Policy Characteristics'!H:H,MATCH($C662,'Policy Characteristics'!$C:$C,0)))</f>
        <v>1</v>
      </c>
      <c r="O662" s="254" t="str">
        <f>IF(ISBLANK(INDEX('Policy Characteristics'!I:I,MATCH($C662,'Policy Characteristics'!$C:$C,0))),"",INDEX('Policy Characteristics'!I:I,MATCH($C662,'Policy Characteristics'!$C:$C,0)))</f>
        <v>$ / million BTU</v>
      </c>
      <c r="P662" s="254" t="str">
        <f>IF(ISBLANK(INDEX('Policy Characteristics'!J:J,MATCH($C662,'Policy Characteristics'!$C:$C,0))),"",INDEX('Policy Characteristics'!J:J,MATCH($C662,'Policy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2" s="254" t="str">
        <f>IF(ISBLANK(INDEX('Policy Characteristics'!K:K,MATCH($C662,'Policy Characteristics'!$C:$C,0))),"",INDEX('Policy Characteristics'!K:K,MATCH($C662,'Policy Characteristics'!$C:$C,0)))</f>
        <v/>
      </c>
      <c r="R662" s="254" t="str">
        <f>IF(ISBLANK(INDEX('Policy Characteristics'!L:L,MATCH($C662,'Policy Characteristics'!$C:$C,0))),"",INDEX('Policy Characteristics'!L:L,MATCH($C662,'Policy Characteristics'!$C:$C,0)))</f>
        <v/>
      </c>
    </row>
    <row r="663" spans="1:18" x14ac:dyDescent="0.25">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Clean Industrial Heat PTC</v>
      </c>
      <c r="C663" s="254" t="str">
        <f t="shared" si="34"/>
        <v>Subsidy for Clean Industrial Heat Production</v>
      </c>
      <c r="D663" s="45" t="s">
        <v>3469</v>
      </c>
      <c r="E663" s="45"/>
      <c r="F663" t="s">
        <v>3475</v>
      </c>
      <c r="G663" s="45"/>
      <c r="H663" s="47">
        <v>662</v>
      </c>
      <c r="I663" s="324" t="s">
        <v>40</v>
      </c>
      <c r="J663" s="255" t="str">
        <f>IF(ISBLANK(INDEX('Policy Characteristics'!D:D,MATCH($C663,'Policy Characteristics'!$C:$C,0))),"",INDEX('Policy Characteristics'!D:D,MATCH($C663,'Policy Characteristics'!$C:$C,0)))</f>
        <v>Clean Industrial Heat PTC</v>
      </c>
      <c r="K663" s="254" t="str">
        <f>IF(ISBLANK(INDEX('Policy Characteristics'!E:E,MATCH($C663,'Policy Characteristics'!$C:$C,0))),"",INDEX('Policy Characteristics'!E:E,MATCH($C663,'Policy Characteristics'!$C:$C,0)))</f>
        <v>indst clean heat PTC</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20</v>
      </c>
      <c r="N663" s="261">
        <f>IF(ISBLANK(INDEX('Policy Characteristics'!H:H,MATCH($C663,'Policy Characteristics'!$C:$C,0))),"",INDEX('Policy Characteristics'!H:H,MATCH($C663,'Policy Characteristics'!$C:$C,0)))</f>
        <v>1</v>
      </c>
      <c r="O663" s="254" t="str">
        <f>IF(ISBLANK(INDEX('Policy Characteristics'!I:I,MATCH($C663,'Policy Characteristics'!$C:$C,0))),"",INDEX('Policy Characteristics'!I:I,MATCH($C663,'Policy Characteristics'!$C:$C,0)))</f>
        <v>$ / million BTU</v>
      </c>
      <c r="P663" s="254" t="str">
        <f>IF(ISBLANK(INDEX('Policy Characteristics'!J:J,MATCH($C663,'Policy Characteristics'!$C:$C,0))),"",INDEX('Policy Characteristics'!J:J,MATCH($C663,'Policy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3" s="254" t="str">
        <f>IF(ISBLANK(INDEX('Policy Characteristics'!K:K,MATCH($C663,'Policy Characteristics'!$C:$C,0))),"",INDEX('Policy Characteristics'!K:K,MATCH($C663,'Policy Characteristics'!$C:$C,0)))</f>
        <v/>
      </c>
      <c r="R663" s="254" t="str">
        <f>IF(ISBLANK(INDEX('Policy Characteristics'!L:L,MATCH($C663,'Policy Characteristics'!$C:$C,0))),"",INDEX('Policy Characteristics'!L:L,MATCH($C663,'Policy Characteristics'!$C:$C,0)))</f>
        <v/>
      </c>
    </row>
    <row r="664" spans="1:18" x14ac:dyDescent="0.25">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Clean Industrial Heat PTC</v>
      </c>
      <c r="C664" s="254" t="str">
        <f>C$661</f>
        <v>Subsidy for Clean Industrial Heat Production</v>
      </c>
      <c r="D664" s="45" t="s">
        <v>3470</v>
      </c>
      <c r="E664" s="45"/>
      <c r="F664" t="s">
        <v>3476</v>
      </c>
      <c r="G664" s="45"/>
      <c r="H664" s="47">
        <v>663</v>
      </c>
      <c r="I664" s="324" t="s">
        <v>40</v>
      </c>
      <c r="J664" s="255" t="str">
        <f>IF(ISBLANK(INDEX('Policy Characteristics'!D:D,MATCH($C664,'Policy Characteristics'!$C:$C,0))),"",INDEX('Policy Characteristics'!D:D,MATCH($C664,'Policy Characteristics'!$C:$C,0)))</f>
        <v>Clean Industrial Heat PTC</v>
      </c>
      <c r="K664" s="254" t="str">
        <f>IF(ISBLANK(INDEX('Policy Characteristics'!E:E,MATCH($C664,'Policy Characteristics'!$C:$C,0))),"",INDEX('Policy Characteristics'!E:E,MATCH($C664,'Policy Characteristics'!$C:$C,0)))</f>
        <v>indst clean heat PTC</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20</v>
      </c>
      <c r="N664" s="261">
        <f>IF(ISBLANK(INDEX('Policy Characteristics'!H:H,MATCH($C664,'Policy Characteristics'!$C:$C,0))),"",INDEX('Policy Characteristics'!H:H,MATCH($C664,'Policy Characteristics'!$C:$C,0)))</f>
        <v>1</v>
      </c>
      <c r="O664" s="254" t="str">
        <f>IF(ISBLANK(INDEX('Policy Characteristics'!I:I,MATCH($C664,'Policy Characteristics'!$C:$C,0))),"",INDEX('Policy Characteristics'!I:I,MATCH($C664,'Policy Characteristics'!$C:$C,0)))</f>
        <v>$ / million BTU</v>
      </c>
      <c r="P664" s="254" t="str">
        <f>IF(ISBLANK(INDEX('Policy Characteristics'!J:J,MATCH($C664,'Policy Characteristics'!$C:$C,0))),"",INDEX('Policy Characteristics'!J:J,MATCH($C664,'Policy Characteristics'!$C:$C,0)))</f>
        <v>**Description:** This policy pays industrial firms that utilize heat in industrial processes from a designated set of "clean" energy sources, such as electricity, hydrogen, and biomass. // **Guidance for setting values:** Clean heat PTC rates under discussion in the United States in 2024 were around $10 per million BTU. This is equivalent to roughly 40% of the average cost of electricity for industrial electricity buyers. Higher PTC values have been considered for higher-temperature processes.</v>
      </c>
      <c r="Q664" s="254" t="str">
        <f>IF(ISBLANK(INDEX('Policy Characteristics'!K:K,MATCH($C664,'Policy Characteristics'!$C:$C,0))),"",INDEX('Policy Characteristics'!K:K,MATCH($C664,'Policy Characteristics'!$C:$C,0)))</f>
        <v/>
      </c>
      <c r="R664" s="254" t="str">
        <f>IF(ISBLANK(INDEX('Policy Characteristics'!L:L,MATCH($C664,'Policy Characteristics'!$C:$C,0))),"",INDEX('Policy Characteristics'!L:L,MATCH($C664,'Policy Characteristics'!$C:$C,0)))</f>
        <v/>
      </c>
    </row>
    <row r="665" spans="1:18" x14ac:dyDescent="0.25">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Clean Industrial Heat ITC</v>
      </c>
      <c r="C665" t="s">
        <v>3815</v>
      </c>
      <c r="D665" s="45" t="s">
        <v>3467</v>
      </c>
      <c r="E665" s="45"/>
      <c r="F665" t="s">
        <v>3473</v>
      </c>
      <c r="G665" s="45"/>
      <c r="H665" s="47">
        <v>664</v>
      </c>
      <c r="I665" s="324" t="s">
        <v>40</v>
      </c>
      <c r="J665" s="255" t="str">
        <f>IF(ISBLANK(INDEX('Policy Characteristics'!D:D,MATCH($C665,'Policy Characteristics'!$C:$C,0))),"",INDEX('Policy Characteristics'!D:D,MATCH($C665,'Policy Characteristics'!$C:$C,0)))</f>
        <v>Clean Industrial Heat ITC</v>
      </c>
      <c r="K665" s="254" t="str">
        <f>IF(ISBLANK(INDEX('Policy Characteristics'!E:E,MATCH($C665,'Policy Characteristics'!$C:$C,0))),"",INDEX('Policy Characteristics'!E:E,MATCH($C665,'Policy Characteristics'!$C:$C,0)))</f>
        <v>indst clean heat ITC</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0.95</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equipment cost</v>
      </c>
      <c r="P665" s="254" t="str">
        <f>IF(ISBLANK(INDEX('Policy Characteristics'!J:J,MATCH($C665,'Policy Characteristics'!$C:$C,0))),"",INDEX('Policy Characteristics'!J:J,MATCH($C665,'Policy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5" s="254" t="str">
        <f>IF(ISBLANK(INDEX('Policy Characteristics'!K:K,MATCH($C665,'Policy Characteristics'!$C:$C,0))),"",INDEX('Policy Characteristics'!K:K,MATCH($C665,'Policy Characteristics'!$C:$C,0)))</f>
        <v/>
      </c>
      <c r="R665" s="254" t="str">
        <f>IF(ISBLANK(INDEX('Policy Characteristics'!L:L,MATCH($C665,'Policy Characteristics'!$C:$C,0))),"",INDEX('Policy Characteristics'!L:L,MATCH($C665,'Policy Characteristics'!$C:$C,0)))</f>
        <v/>
      </c>
    </row>
    <row r="666" spans="1:18" x14ac:dyDescent="0.25">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Clean Industrial Heat ITC</v>
      </c>
      <c r="C666" s="254" t="str">
        <f>$C$665</f>
        <v>Perc Subsidy for Clean Industrial Heat Equipment</v>
      </c>
      <c r="D666" s="45" t="s">
        <v>3468</v>
      </c>
      <c r="E666" s="45"/>
      <c r="F666" t="s">
        <v>3474</v>
      </c>
      <c r="G666" s="45"/>
      <c r="H666" s="47">
        <v>665</v>
      </c>
      <c r="I666" s="324" t="s">
        <v>40</v>
      </c>
      <c r="J666" s="255" t="str">
        <f>IF(ISBLANK(INDEX('Policy Characteristics'!D:D,MATCH($C666,'Policy Characteristics'!$C:$C,0))),"",INDEX('Policy Characteristics'!D:D,MATCH($C666,'Policy Characteristics'!$C:$C,0)))</f>
        <v>Clean Industrial Heat ITC</v>
      </c>
      <c r="K666" s="254" t="str">
        <f>IF(ISBLANK(INDEX('Policy Characteristics'!E:E,MATCH($C666,'Policy Characteristics'!$C:$C,0))),"",INDEX('Policy Characteristics'!E:E,MATCH($C666,'Policy Characteristics'!$C:$C,0)))</f>
        <v>indst clean heat ITC</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0.95</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equipment cost</v>
      </c>
      <c r="P666" s="254" t="str">
        <f>IF(ISBLANK(INDEX('Policy Characteristics'!J:J,MATCH($C666,'Policy Characteristics'!$C:$C,0))),"",INDEX('Policy Characteristics'!J:J,MATCH($C666,'Policy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6" s="254" t="str">
        <f>IF(ISBLANK(INDEX('Policy Characteristics'!K:K,MATCH($C666,'Policy Characteristics'!$C:$C,0))),"",INDEX('Policy Characteristics'!K:K,MATCH($C666,'Policy Characteristics'!$C:$C,0)))</f>
        <v/>
      </c>
      <c r="R666" s="254" t="str">
        <f>IF(ISBLANK(INDEX('Policy Characteristics'!L:L,MATCH($C666,'Policy Characteristics'!$C:$C,0))),"",INDEX('Policy Characteristics'!L:L,MATCH($C666,'Policy Characteristics'!$C:$C,0)))</f>
        <v/>
      </c>
    </row>
    <row r="667" spans="1:18" x14ac:dyDescent="0.25">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Clean Industrial Heat ITC</v>
      </c>
      <c r="C667" s="254" t="str">
        <f t="shared" ref="C667" si="35">$C$665</f>
        <v>Perc Subsidy for Clean Industrial Heat Equipment</v>
      </c>
      <c r="D667" s="45" t="s">
        <v>3469</v>
      </c>
      <c r="E667" s="45"/>
      <c r="F667" t="s">
        <v>3475</v>
      </c>
      <c r="G667" s="45"/>
      <c r="H667" s="47">
        <v>666</v>
      </c>
      <c r="I667" s="324" t="s">
        <v>40</v>
      </c>
      <c r="J667" s="255" t="str">
        <f>IF(ISBLANK(INDEX('Policy Characteristics'!D:D,MATCH($C667,'Policy Characteristics'!$C:$C,0))),"",INDEX('Policy Characteristics'!D:D,MATCH($C667,'Policy Characteristics'!$C:$C,0)))</f>
        <v>Clean Industrial Heat ITC</v>
      </c>
      <c r="K667" s="254" t="str">
        <f>IF(ISBLANK(INDEX('Policy Characteristics'!E:E,MATCH($C667,'Policy Characteristics'!$C:$C,0))),"",INDEX('Policy Characteristics'!E:E,MATCH($C667,'Policy Characteristics'!$C:$C,0)))</f>
        <v>indst clean heat ITC</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0.95</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equipment cost</v>
      </c>
      <c r="P667" s="254" t="str">
        <f>IF(ISBLANK(INDEX('Policy Characteristics'!J:J,MATCH($C667,'Policy Characteristics'!$C:$C,0))),"",INDEX('Policy Characteristics'!J:J,MATCH($C667,'Policy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7" s="254" t="str">
        <f>IF(ISBLANK(INDEX('Policy Characteristics'!K:K,MATCH($C667,'Policy Characteristics'!$C:$C,0))),"",INDEX('Policy Characteristics'!K:K,MATCH($C667,'Policy Characteristics'!$C:$C,0)))</f>
        <v/>
      </c>
      <c r="R667" s="254" t="str">
        <f>IF(ISBLANK(INDEX('Policy Characteristics'!L:L,MATCH($C667,'Policy Characteristics'!$C:$C,0))),"",INDEX('Policy Characteristics'!L:L,MATCH($C667,'Policy Characteristics'!$C:$C,0)))</f>
        <v/>
      </c>
    </row>
    <row r="668" spans="1:18" x14ac:dyDescent="0.25">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Clean Industrial Heat ITC</v>
      </c>
      <c r="C668" s="254" t="str">
        <f>$C$665</f>
        <v>Perc Subsidy for Clean Industrial Heat Equipment</v>
      </c>
      <c r="D668" s="45" t="s">
        <v>3470</v>
      </c>
      <c r="E668" s="45"/>
      <c r="F668" t="s">
        <v>3476</v>
      </c>
      <c r="G668" s="45"/>
      <c r="H668" s="47">
        <v>667</v>
      </c>
      <c r="I668" s="324" t="s">
        <v>40</v>
      </c>
      <c r="J668" s="255" t="str">
        <f>IF(ISBLANK(INDEX('Policy Characteristics'!D:D,MATCH($C668,'Policy Characteristics'!$C:$C,0))),"",INDEX('Policy Characteristics'!D:D,MATCH($C668,'Policy Characteristics'!$C:$C,0)))</f>
        <v>Clean Industrial Heat ITC</v>
      </c>
      <c r="K668" s="254" t="str">
        <f>IF(ISBLANK(INDEX('Policy Characteristics'!E:E,MATCH($C668,'Policy Characteristics'!$C:$C,0))),"",INDEX('Policy Characteristics'!E:E,MATCH($C668,'Policy Characteristics'!$C:$C,0)))</f>
        <v>indst clean heat ITC</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0.95</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equipment cost</v>
      </c>
      <c r="P668" s="254" t="str">
        <f>IF(ISBLANK(INDEX('Policy Characteristics'!J:J,MATCH($C668,'Policy Characteristics'!$C:$C,0))),"",INDEX('Policy Characteristics'!J:J,MATCH($C668,'Policy Characteristics'!$C:$C,0)))</f>
        <v>**Description:** This policy is a subsidy paid by the government to industrial producers to cover the cost of heating equipment powered by "clean" energy sources, such as electricity, hydrogen, and biomass. // **Guidance for setting values:** Up-front capital costs make up a small share of the total cost of ownership of industrial equipment -- approximately 90% is fuel costs over the lifetime of the equipment. For this reason, investment subsidies need to be substantial to make significant impact. The cost differential varies by industry and by temperature, with high-temperature heat applications (e.g., electric arc furnaces) having more significant cost differentials vs fossil-fueled equivalents than low-temperature heat applications like heat pumps.</v>
      </c>
      <c r="Q668" s="254" t="str">
        <f>IF(ISBLANK(INDEX('Policy Characteristics'!K:K,MATCH($C668,'Policy Characteristics'!$C:$C,0))),"",INDEX('Policy Characteristics'!K:K,MATCH($C668,'Policy Characteristics'!$C:$C,0)))</f>
        <v/>
      </c>
      <c r="R668" s="254" t="str">
        <f>IF(ISBLANK(INDEX('Policy Characteristics'!L:L,MATCH($C668,'Policy Characteristics'!$C:$C,0))),"",INDEX('Policy Characteristics'!L:L,MATCH($C668,'Policy Characteristics'!$C:$C,0)))</f>
        <v/>
      </c>
    </row>
    <row r="669" spans="1:18" x14ac:dyDescent="0.25">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Decrease Cost of Capital</v>
      </c>
      <c r="C669" t="s">
        <v>3899</v>
      </c>
      <c r="D669" s="1" t="s">
        <v>3467</v>
      </c>
      <c r="E669" s="45" t="s">
        <v>3022</v>
      </c>
      <c r="F669" t="s">
        <v>3473</v>
      </c>
      <c r="G669" t="s">
        <v>3047</v>
      </c>
      <c r="H669" s="47">
        <v>668</v>
      </c>
      <c r="I669" s="324" t="s">
        <v>40</v>
      </c>
      <c r="J669" s="255" t="str">
        <f>IF(ISBLANK(INDEX('Policy Characteristics'!D:D,MATCH($C669,'Policy Characteristics'!$C:$C,0))),"",INDEX('Policy Characteristics'!D:D,MATCH($C669,'Policy Characteristics'!$C:$C,0)))</f>
        <v>Decrease Clean Industrial Equipment Cost of Capital</v>
      </c>
      <c r="K669" s="254" t="str">
        <f>IF(ISBLANK(INDEX('Policy Characteristics'!E:E,MATCH($C669,'Policy Characteristics'!$C:$C,0))),"",INDEX('Policy Characteristics'!E:E,MATCH($C669,'Policy Characteristics'!$C:$C,0)))</f>
        <v>indst eqpt cost of capital</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decrease</v>
      </c>
      <c r="P669" s="254" t="str">
        <f>IF(ISBLANK(INDEX('Policy Characteristics'!J:J,MATCH($C669,'Policy Characteristics'!$C:$C,0))),"",INDEX('Policy Characteristics'!J:J,MATCH($C669,'Policy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69" s="254" t="str">
        <f>IF(ISBLANK(INDEX('Policy Characteristics'!K:K,MATCH($C669,'Policy Characteristics'!$C:$C,0))),"",INDEX('Policy Characteristics'!K:K,MATCH($C669,'Policy Characteristics'!$C:$C,0)))</f>
        <v/>
      </c>
      <c r="R669" s="254" t="str">
        <f>IF(ISBLANK(INDEX('Policy Characteristics'!L:L,MATCH($C669,'Policy Characteristics'!$C:$C,0))),"",INDEX('Policy Characteristics'!L:L,MATCH($C669,'Policy Characteristics'!$C:$C,0)))</f>
        <v/>
      </c>
    </row>
    <row r="670" spans="1:18" x14ac:dyDescent="0.25">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Decrease Cost of Capital</v>
      </c>
      <c r="C670" s="254" t="str">
        <f>C$669</f>
        <v>Perc Decrease in Cost of Capital for Clean Industrial Equipment</v>
      </c>
      <c r="D670" s="1" t="s">
        <v>3467</v>
      </c>
      <c r="E670" s="6" t="s">
        <v>3023</v>
      </c>
      <c r="F670" t="s">
        <v>3473</v>
      </c>
      <c r="G670" t="s">
        <v>2729</v>
      </c>
      <c r="H670" s="47">
        <v>669</v>
      </c>
      <c r="I670" s="324" t="s">
        <v>40</v>
      </c>
      <c r="J670" s="255" t="str">
        <f>IF(ISBLANK(INDEX('Policy Characteristics'!D:D,MATCH($C670,'Policy Characteristics'!$C:$C,0))),"",INDEX('Policy Characteristics'!D:D,MATCH($C670,'Policy Characteristics'!$C:$C,0)))</f>
        <v>Decrease Clean Industrial Equipment Cost of Capital</v>
      </c>
      <c r="K670" s="254" t="str">
        <f>IF(ISBLANK(INDEX('Policy Characteristics'!E:E,MATCH($C670,'Policy Characteristics'!$C:$C,0))),"",INDEX('Policy Characteristics'!E:E,MATCH($C670,'Policy Characteristics'!$C:$C,0)))</f>
        <v>indst eqpt cost of capital</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decrease</v>
      </c>
      <c r="P670" s="254" t="str">
        <f>IF(ISBLANK(INDEX('Policy Characteristics'!J:J,MATCH($C670,'Policy Characteristics'!$C:$C,0))),"",INDEX('Policy Characteristics'!J:J,MATCH($C670,'Policy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0" s="254" t="str">
        <f>IF(ISBLANK(INDEX('Policy Characteristics'!K:K,MATCH($C670,'Policy Characteristics'!$C:$C,0))),"",INDEX('Policy Characteristics'!K:K,MATCH($C670,'Policy Characteristics'!$C:$C,0)))</f>
        <v/>
      </c>
      <c r="R670" s="254" t="str">
        <f>IF(ISBLANK(INDEX('Policy Characteristics'!L:L,MATCH($C670,'Policy Characteristics'!$C:$C,0))),"",INDEX('Policy Characteristics'!L:L,MATCH($C670,'Policy Characteristics'!$C:$C,0)))</f>
        <v/>
      </c>
    </row>
    <row r="671" spans="1:18" x14ac:dyDescent="0.25">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Decrease Cost of Capital</v>
      </c>
      <c r="C671" s="254" t="str">
        <f t="shared" ref="C671:C734" si="36">C$669</f>
        <v>Perc Decrease in Cost of Capital for Clean Industrial Equipment</v>
      </c>
      <c r="D671" s="1" t="s">
        <v>3467</v>
      </c>
      <c r="E671" s="6" t="s">
        <v>3024</v>
      </c>
      <c r="F671" t="s">
        <v>3473</v>
      </c>
      <c r="G671" t="s">
        <v>2988</v>
      </c>
      <c r="H671" s="47">
        <v>670</v>
      </c>
      <c r="I671" s="324" t="s">
        <v>40</v>
      </c>
      <c r="J671" s="255" t="str">
        <f>IF(ISBLANK(INDEX('Policy Characteristics'!D:D,MATCH($C671,'Policy Characteristics'!$C:$C,0))),"",INDEX('Policy Characteristics'!D:D,MATCH($C671,'Policy Characteristics'!$C:$C,0)))</f>
        <v>Decrease Clean Industrial Equipment Cost of Capital</v>
      </c>
      <c r="K671" s="254" t="str">
        <f>IF(ISBLANK(INDEX('Policy Characteristics'!E:E,MATCH($C671,'Policy Characteristics'!$C:$C,0))),"",INDEX('Policy Characteristics'!E:E,MATCH($C671,'Policy Characteristics'!$C:$C,0)))</f>
        <v>indst eqpt cost of capital</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decrease</v>
      </c>
      <c r="P671" s="254" t="str">
        <f>IF(ISBLANK(INDEX('Policy Characteristics'!J:J,MATCH($C671,'Policy Characteristics'!$C:$C,0))),"",INDEX('Policy Characteristics'!J:J,MATCH($C671,'Policy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1" s="254" t="str">
        <f>IF(ISBLANK(INDEX('Policy Characteristics'!K:K,MATCH($C671,'Policy Characteristics'!$C:$C,0))),"",INDEX('Policy Characteristics'!K:K,MATCH($C671,'Policy Characteristics'!$C:$C,0)))</f>
        <v/>
      </c>
      <c r="R671" s="254" t="str">
        <f>IF(ISBLANK(INDEX('Policy Characteristics'!L:L,MATCH($C671,'Policy Characteristics'!$C:$C,0))),"",INDEX('Policy Characteristics'!L:L,MATCH($C671,'Policy Characteristics'!$C:$C,0)))</f>
        <v/>
      </c>
    </row>
    <row r="672" spans="1:18" x14ac:dyDescent="0.25">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Decrease Cost of Capital</v>
      </c>
      <c r="C672" s="254" t="str">
        <f t="shared" si="36"/>
        <v>Perc Decrease in Cost of Capital for Clean Industrial Equipment</v>
      </c>
      <c r="D672" s="1" t="s">
        <v>3467</v>
      </c>
      <c r="E672" s="6" t="s">
        <v>3025</v>
      </c>
      <c r="F672" t="s">
        <v>3473</v>
      </c>
      <c r="G672" t="s">
        <v>2989</v>
      </c>
      <c r="H672" s="47">
        <v>671</v>
      </c>
      <c r="I672" s="324" t="s">
        <v>40</v>
      </c>
      <c r="J672" s="255" t="str">
        <f>IF(ISBLANK(INDEX('Policy Characteristics'!D:D,MATCH($C672,'Policy Characteristics'!$C:$C,0))),"",INDEX('Policy Characteristics'!D:D,MATCH($C672,'Policy Characteristics'!$C:$C,0)))</f>
        <v>Decrease Clean Industrial Equipment Cost of Capital</v>
      </c>
      <c r="K672" s="254" t="str">
        <f>IF(ISBLANK(INDEX('Policy Characteristics'!E:E,MATCH($C672,'Policy Characteristics'!$C:$C,0))),"",INDEX('Policy Characteristics'!E:E,MATCH($C672,'Policy Characteristics'!$C:$C,0)))</f>
        <v>indst eqpt cost of capital</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decrease</v>
      </c>
      <c r="P672" s="254" t="str">
        <f>IF(ISBLANK(INDEX('Policy Characteristics'!J:J,MATCH($C672,'Policy Characteristics'!$C:$C,0))),"",INDEX('Policy Characteristics'!J:J,MATCH($C672,'Policy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2" s="254" t="str">
        <f>IF(ISBLANK(INDEX('Policy Characteristics'!K:K,MATCH($C672,'Policy Characteristics'!$C:$C,0))),"",INDEX('Policy Characteristics'!K:K,MATCH($C672,'Policy Characteristics'!$C:$C,0)))</f>
        <v/>
      </c>
      <c r="R672" s="254" t="str">
        <f>IF(ISBLANK(INDEX('Policy Characteristics'!L:L,MATCH($C672,'Policy Characteristics'!$C:$C,0))),"",INDEX('Policy Characteristics'!L:L,MATCH($C672,'Policy Characteristics'!$C:$C,0)))</f>
        <v/>
      </c>
    </row>
    <row r="673" spans="1:18" x14ac:dyDescent="0.25">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Decrease Cost of Capital</v>
      </c>
      <c r="C673" s="254" t="str">
        <f t="shared" si="36"/>
        <v>Perc Decrease in Cost of Capital for Clean Industrial Equipment</v>
      </c>
      <c r="D673" s="1" t="s">
        <v>3467</v>
      </c>
      <c r="E673" s="6" t="s">
        <v>3026</v>
      </c>
      <c r="F673" t="s">
        <v>3473</v>
      </c>
      <c r="G673" t="s">
        <v>2990</v>
      </c>
      <c r="H673" s="47">
        <v>672</v>
      </c>
      <c r="I673" s="324" t="s">
        <v>40</v>
      </c>
      <c r="J673" s="255" t="str">
        <f>IF(ISBLANK(INDEX('Policy Characteristics'!D:D,MATCH($C673,'Policy Characteristics'!$C:$C,0))),"",INDEX('Policy Characteristics'!D:D,MATCH($C673,'Policy Characteristics'!$C:$C,0)))</f>
        <v>Decrease Clean Industrial Equipment Cost of Capital</v>
      </c>
      <c r="K673" s="254" t="str">
        <f>IF(ISBLANK(INDEX('Policy Characteristics'!E:E,MATCH($C673,'Policy Characteristics'!$C:$C,0))),"",INDEX('Policy Characteristics'!E:E,MATCH($C673,'Policy Characteristics'!$C:$C,0)))</f>
        <v>indst eqpt cost of capital</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decrease</v>
      </c>
      <c r="P673" s="254" t="str">
        <f>IF(ISBLANK(INDEX('Policy Characteristics'!J:J,MATCH($C673,'Policy Characteristics'!$C:$C,0))),"",INDEX('Policy Characteristics'!J:J,MATCH($C673,'Policy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3" s="254" t="str">
        <f>IF(ISBLANK(INDEX('Policy Characteristics'!K:K,MATCH($C673,'Policy Characteristics'!$C:$C,0))),"",INDEX('Policy Characteristics'!K:K,MATCH($C673,'Policy Characteristics'!$C:$C,0)))</f>
        <v/>
      </c>
      <c r="R673" s="254" t="str">
        <f>IF(ISBLANK(INDEX('Policy Characteristics'!L:L,MATCH($C673,'Policy Characteristics'!$C:$C,0))),"",INDEX('Policy Characteristics'!L:L,MATCH($C673,'Policy Characteristics'!$C:$C,0)))</f>
        <v/>
      </c>
    </row>
    <row r="674" spans="1:18" x14ac:dyDescent="0.25">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Decrease Cost of Capital</v>
      </c>
      <c r="C674" s="254" t="str">
        <f t="shared" si="36"/>
        <v>Perc Decrease in Cost of Capital for Clean Industrial Equipment</v>
      </c>
      <c r="D674" s="1" t="s">
        <v>3467</v>
      </c>
      <c r="E674" s="6" t="s">
        <v>3027</v>
      </c>
      <c r="F674" t="s">
        <v>3473</v>
      </c>
      <c r="G674" t="s">
        <v>2991</v>
      </c>
      <c r="H674" s="47">
        <v>673</v>
      </c>
      <c r="I674" s="324" t="s">
        <v>40</v>
      </c>
      <c r="J674" s="255" t="str">
        <f>IF(ISBLANK(INDEX('Policy Characteristics'!D:D,MATCH($C674,'Policy Characteristics'!$C:$C,0))),"",INDEX('Policy Characteristics'!D:D,MATCH($C674,'Policy Characteristics'!$C:$C,0)))</f>
        <v>Decrease Clean Industrial Equipment Cost of Capital</v>
      </c>
      <c r="K674" s="254" t="str">
        <f>IF(ISBLANK(INDEX('Policy Characteristics'!E:E,MATCH($C674,'Policy Characteristics'!$C:$C,0))),"",INDEX('Policy Characteristics'!E:E,MATCH($C674,'Policy Characteristics'!$C:$C,0)))</f>
        <v>indst eqpt cost of capital</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decrease</v>
      </c>
      <c r="P674" s="254" t="str">
        <f>IF(ISBLANK(INDEX('Policy Characteristics'!J:J,MATCH($C674,'Policy Characteristics'!$C:$C,0))),"",INDEX('Policy Characteristics'!J:J,MATCH($C674,'Policy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4" s="254" t="str">
        <f>IF(ISBLANK(INDEX('Policy Characteristics'!K:K,MATCH($C674,'Policy Characteristics'!$C:$C,0))),"",INDEX('Policy Characteristics'!K:K,MATCH($C674,'Policy Characteristics'!$C:$C,0)))</f>
        <v/>
      </c>
      <c r="R674" s="254" t="str">
        <f>IF(ISBLANK(INDEX('Policy Characteristics'!L:L,MATCH($C674,'Policy Characteristics'!$C:$C,0))),"",INDEX('Policy Characteristics'!L:L,MATCH($C674,'Policy Characteristics'!$C:$C,0)))</f>
        <v/>
      </c>
    </row>
    <row r="675" spans="1:18" x14ac:dyDescent="0.25">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Decrease Cost of Capital</v>
      </c>
      <c r="C675" s="254" t="str">
        <f t="shared" si="36"/>
        <v>Perc Decrease in Cost of Capital for Clean Industrial Equipment</v>
      </c>
      <c r="D675" s="1" t="s">
        <v>3467</v>
      </c>
      <c r="E675" s="6" t="s">
        <v>3028</v>
      </c>
      <c r="F675" t="s">
        <v>3473</v>
      </c>
      <c r="G675" t="s">
        <v>2992</v>
      </c>
      <c r="H675" s="47">
        <v>674</v>
      </c>
      <c r="I675" s="324" t="s">
        <v>40</v>
      </c>
      <c r="J675" s="255" t="str">
        <f>IF(ISBLANK(INDEX('Policy Characteristics'!D:D,MATCH($C675,'Policy Characteristics'!$C:$C,0))),"",INDEX('Policy Characteristics'!D:D,MATCH($C675,'Policy Characteristics'!$C:$C,0)))</f>
        <v>Decrease Clean Industrial Equipment Cost of Capital</v>
      </c>
      <c r="K675" s="254" t="str">
        <f>IF(ISBLANK(INDEX('Policy Characteristics'!E:E,MATCH($C675,'Policy Characteristics'!$C:$C,0))),"",INDEX('Policy Characteristics'!E:E,MATCH($C675,'Policy Characteristics'!$C:$C,0)))</f>
        <v>indst eqpt cost of capital</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decrease</v>
      </c>
      <c r="P675" s="254" t="str">
        <f>IF(ISBLANK(INDEX('Policy Characteristics'!J:J,MATCH($C675,'Policy Characteristics'!$C:$C,0))),"",INDEX('Policy Characteristics'!J:J,MATCH($C675,'Policy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5" s="254" t="str">
        <f>IF(ISBLANK(INDEX('Policy Characteristics'!K:K,MATCH($C675,'Policy Characteristics'!$C:$C,0))),"",INDEX('Policy Characteristics'!K:K,MATCH($C675,'Policy Characteristics'!$C:$C,0)))</f>
        <v/>
      </c>
      <c r="R675" s="254" t="str">
        <f>IF(ISBLANK(INDEX('Policy Characteristics'!L:L,MATCH($C675,'Policy Characteristics'!$C:$C,0))),"",INDEX('Policy Characteristics'!L:L,MATCH($C675,'Policy Characteristics'!$C:$C,0)))</f>
        <v/>
      </c>
    </row>
    <row r="676" spans="1:18" x14ac:dyDescent="0.25">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Decrease Cost of Capital</v>
      </c>
      <c r="C676" s="254" t="str">
        <f>C$669</f>
        <v>Perc Decrease in Cost of Capital for Clean Industrial Equipment</v>
      </c>
      <c r="D676" s="1" t="s">
        <v>3467</v>
      </c>
      <c r="E676" s="6" t="s">
        <v>3029</v>
      </c>
      <c r="F676" t="s">
        <v>3473</v>
      </c>
      <c r="G676" t="s">
        <v>2993</v>
      </c>
      <c r="H676" s="47">
        <v>675</v>
      </c>
      <c r="I676" s="324" t="s">
        <v>40</v>
      </c>
      <c r="J676" s="255" t="str">
        <f>IF(ISBLANK(INDEX('Policy Characteristics'!D:D,MATCH($C676,'Policy Characteristics'!$C:$C,0))),"",INDEX('Policy Characteristics'!D:D,MATCH($C676,'Policy Characteristics'!$C:$C,0)))</f>
        <v>Decrease Clean Industrial Equipment Cost of Capital</v>
      </c>
      <c r="K676" s="254" t="str">
        <f>IF(ISBLANK(INDEX('Policy Characteristics'!E:E,MATCH($C676,'Policy Characteristics'!$C:$C,0))),"",INDEX('Policy Characteristics'!E:E,MATCH($C676,'Policy Characteristics'!$C:$C,0)))</f>
        <v>indst eqpt cost of capital</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decrease</v>
      </c>
      <c r="P676" s="254" t="str">
        <f>IF(ISBLANK(INDEX('Policy Characteristics'!J:J,MATCH($C676,'Policy Characteristics'!$C:$C,0))),"",INDEX('Policy Characteristics'!J:J,MATCH($C676,'Policy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6" s="254" t="str">
        <f>IF(ISBLANK(INDEX('Policy Characteristics'!K:K,MATCH($C676,'Policy Characteristics'!$C:$C,0))),"",INDEX('Policy Characteristics'!K:K,MATCH($C676,'Policy Characteristics'!$C:$C,0)))</f>
        <v/>
      </c>
      <c r="R676" s="254" t="str">
        <f>IF(ISBLANK(INDEX('Policy Characteristics'!L:L,MATCH($C676,'Policy Characteristics'!$C:$C,0))),"",INDEX('Policy Characteristics'!L:L,MATCH($C676,'Policy Characteristics'!$C:$C,0)))</f>
        <v/>
      </c>
    </row>
    <row r="677" spans="1:18" x14ac:dyDescent="0.25">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Decrease Cost of Capital</v>
      </c>
      <c r="C677" s="254" t="str">
        <f t="shared" si="36"/>
        <v>Perc Decrease in Cost of Capital for Clean Industrial Equipment</v>
      </c>
      <c r="D677" s="1" t="s">
        <v>3467</v>
      </c>
      <c r="E677" s="6" t="s">
        <v>3030</v>
      </c>
      <c r="F677" t="s">
        <v>3473</v>
      </c>
      <c r="G677" t="s">
        <v>2994</v>
      </c>
      <c r="H677" s="47">
        <v>676</v>
      </c>
      <c r="I677" s="324" t="s">
        <v>40</v>
      </c>
      <c r="J677" s="255" t="str">
        <f>IF(ISBLANK(INDEX('Policy Characteristics'!D:D,MATCH($C677,'Policy Characteristics'!$C:$C,0))),"",INDEX('Policy Characteristics'!D:D,MATCH($C677,'Policy Characteristics'!$C:$C,0)))</f>
        <v>Decrease Clean Industrial Equipment Cost of Capital</v>
      </c>
      <c r="K677" s="254" t="str">
        <f>IF(ISBLANK(INDEX('Policy Characteristics'!E:E,MATCH($C677,'Policy Characteristics'!$C:$C,0))),"",INDEX('Policy Characteristics'!E:E,MATCH($C677,'Policy Characteristics'!$C:$C,0)))</f>
        <v>indst eqpt cost of capital</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decrease</v>
      </c>
      <c r="P677" s="254" t="str">
        <f>IF(ISBLANK(INDEX('Policy Characteristics'!J:J,MATCH($C677,'Policy Characteristics'!$C:$C,0))),"",INDEX('Policy Characteristics'!J:J,MATCH($C677,'Policy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7" s="254" t="str">
        <f>IF(ISBLANK(INDEX('Policy Characteristics'!K:K,MATCH($C677,'Policy Characteristics'!$C:$C,0))),"",INDEX('Policy Characteristics'!K:K,MATCH($C677,'Policy Characteristics'!$C:$C,0)))</f>
        <v/>
      </c>
      <c r="R677" s="254" t="str">
        <f>IF(ISBLANK(INDEX('Policy Characteristics'!L:L,MATCH($C677,'Policy Characteristics'!$C:$C,0))),"",INDEX('Policy Characteristics'!L:L,MATCH($C677,'Policy Characteristics'!$C:$C,0)))</f>
        <v/>
      </c>
    </row>
    <row r="678" spans="1:18" x14ac:dyDescent="0.25">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Decrease Cost of Capital</v>
      </c>
      <c r="C678" s="254" t="str">
        <f t="shared" si="36"/>
        <v>Perc Decrease in Cost of Capital for Clean Industrial Equipment</v>
      </c>
      <c r="D678" s="1" t="s">
        <v>3467</v>
      </c>
      <c r="E678" s="6" t="s">
        <v>3031</v>
      </c>
      <c r="F678" t="s">
        <v>3473</v>
      </c>
      <c r="G678" t="s">
        <v>2549</v>
      </c>
      <c r="H678" s="47">
        <v>677</v>
      </c>
      <c r="I678" s="324" t="s">
        <v>40</v>
      </c>
      <c r="J678" s="255" t="str">
        <f>IF(ISBLANK(INDEX('Policy Characteristics'!D:D,MATCH($C678,'Policy Characteristics'!$C:$C,0))),"",INDEX('Policy Characteristics'!D:D,MATCH($C678,'Policy Characteristics'!$C:$C,0)))</f>
        <v>Decrease Clean Industrial Equipment Cost of Capital</v>
      </c>
      <c r="K678" s="254" t="str">
        <f>IF(ISBLANK(INDEX('Policy Characteristics'!E:E,MATCH($C678,'Policy Characteristics'!$C:$C,0))),"",INDEX('Policy Characteristics'!E:E,MATCH($C678,'Policy Characteristics'!$C:$C,0)))</f>
        <v>indst eqpt cost of capital</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decrease</v>
      </c>
      <c r="P678" s="254" t="str">
        <f>IF(ISBLANK(INDEX('Policy Characteristics'!J:J,MATCH($C678,'Policy Characteristics'!$C:$C,0))),"",INDEX('Policy Characteristics'!J:J,MATCH($C678,'Policy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8" s="254" t="str">
        <f>IF(ISBLANK(INDEX('Policy Characteristics'!K:K,MATCH($C678,'Policy Characteristics'!$C:$C,0))),"",INDEX('Policy Characteristics'!K:K,MATCH($C678,'Policy Characteristics'!$C:$C,0)))</f>
        <v/>
      </c>
      <c r="R678" s="254" t="str">
        <f>IF(ISBLANK(INDEX('Policy Characteristics'!L:L,MATCH($C678,'Policy Characteristics'!$C:$C,0))),"",INDEX('Policy Characteristics'!L:L,MATCH($C678,'Policy Characteristics'!$C:$C,0)))</f>
        <v/>
      </c>
    </row>
    <row r="679" spans="1:18" x14ac:dyDescent="0.25">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Decrease Cost of Capital</v>
      </c>
      <c r="C679" s="254" t="str">
        <f t="shared" si="36"/>
        <v>Perc Decrease in Cost of Capital for Clean Industrial Equipment</v>
      </c>
      <c r="D679" s="1" t="s">
        <v>3467</v>
      </c>
      <c r="E679" s="6" t="s">
        <v>3032</v>
      </c>
      <c r="F679" t="s">
        <v>3473</v>
      </c>
      <c r="G679" t="s">
        <v>2995</v>
      </c>
      <c r="H679" s="47">
        <v>678</v>
      </c>
      <c r="I679" s="324" t="s">
        <v>40</v>
      </c>
      <c r="J679" s="255" t="str">
        <f>IF(ISBLANK(INDEX('Policy Characteristics'!D:D,MATCH($C679,'Policy Characteristics'!$C:$C,0))),"",INDEX('Policy Characteristics'!D:D,MATCH($C679,'Policy Characteristics'!$C:$C,0)))</f>
        <v>Decrease Clean Industrial Equipment Cost of Capital</v>
      </c>
      <c r="K679" s="254" t="str">
        <f>IF(ISBLANK(INDEX('Policy Characteristics'!E:E,MATCH($C679,'Policy Characteristics'!$C:$C,0))),"",INDEX('Policy Characteristics'!E:E,MATCH($C679,'Policy Characteristics'!$C:$C,0)))</f>
        <v>indst eqpt cost of capital</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decrease</v>
      </c>
      <c r="P679" s="254" t="str">
        <f>IF(ISBLANK(INDEX('Policy Characteristics'!J:J,MATCH($C679,'Policy Characteristics'!$C:$C,0))),"",INDEX('Policy Characteristics'!J:J,MATCH($C679,'Policy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79" s="254" t="str">
        <f>IF(ISBLANK(INDEX('Policy Characteristics'!K:K,MATCH($C679,'Policy Characteristics'!$C:$C,0))),"",INDEX('Policy Characteristics'!K:K,MATCH($C679,'Policy Characteristics'!$C:$C,0)))</f>
        <v/>
      </c>
      <c r="R679" s="254" t="str">
        <f>IF(ISBLANK(INDEX('Policy Characteristics'!L:L,MATCH($C679,'Policy Characteristics'!$C:$C,0))),"",INDEX('Policy Characteristics'!L:L,MATCH($C679,'Policy Characteristics'!$C:$C,0)))</f>
        <v/>
      </c>
    </row>
    <row r="680" spans="1:18" x14ac:dyDescent="0.25">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Decrease Cost of Capital</v>
      </c>
      <c r="C680" s="254" t="str">
        <f t="shared" si="36"/>
        <v>Perc Decrease in Cost of Capital for Clean Industrial Equipment</v>
      </c>
      <c r="D680" s="1" t="s">
        <v>3467</v>
      </c>
      <c r="E680" s="6" t="s">
        <v>3033</v>
      </c>
      <c r="F680" t="s">
        <v>3473</v>
      </c>
      <c r="G680" t="s">
        <v>2996</v>
      </c>
      <c r="H680" s="47">
        <v>679</v>
      </c>
      <c r="I680" s="324" t="s">
        <v>40</v>
      </c>
      <c r="J680" s="255" t="str">
        <f>IF(ISBLANK(INDEX('Policy Characteristics'!D:D,MATCH($C680,'Policy Characteristics'!$C:$C,0))),"",INDEX('Policy Characteristics'!D:D,MATCH($C680,'Policy Characteristics'!$C:$C,0)))</f>
        <v>Decrease Clean Industrial Equipment Cost of Capital</v>
      </c>
      <c r="K680" s="254" t="str">
        <f>IF(ISBLANK(INDEX('Policy Characteristics'!E:E,MATCH($C680,'Policy Characteristics'!$C:$C,0))),"",INDEX('Policy Characteristics'!E:E,MATCH($C680,'Policy Characteristics'!$C:$C,0)))</f>
        <v>indst eqpt cost of capital</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decrease</v>
      </c>
      <c r="P680" s="254" t="str">
        <f>IF(ISBLANK(INDEX('Policy Characteristics'!J:J,MATCH($C680,'Policy Characteristics'!$C:$C,0))),"",INDEX('Policy Characteristics'!J:J,MATCH($C680,'Policy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0" s="254" t="str">
        <f>IF(ISBLANK(INDEX('Policy Characteristics'!K:K,MATCH($C680,'Policy Characteristics'!$C:$C,0))),"",INDEX('Policy Characteristics'!K:K,MATCH($C680,'Policy Characteristics'!$C:$C,0)))</f>
        <v/>
      </c>
      <c r="R680" s="254" t="str">
        <f>IF(ISBLANK(INDEX('Policy Characteristics'!L:L,MATCH($C680,'Policy Characteristics'!$C:$C,0))),"",INDEX('Policy Characteristics'!L:L,MATCH($C680,'Policy Characteristics'!$C:$C,0)))</f>
        <v/>
      </c>
    </row>
    <row r="681" spans="1:18" ht="30" x14ac:dyDescent="0.25">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Decrease Cost of Capital</v>
      </c>
      <c r="C681" s="254" t="str">
        <f t="shared" si="36"/>
        <v>Perc Decrease in Cost of Capital for Clean Industrial Equipment</v>
      </c>
      <c r="D681" s="1" t="s">
        <v>3467</v>
      </c>
      <c r="E681" s="6" t="s">
        <v>3034</v>
      </c>
      <c r="F681" t="s">
        <v>3473</v>
      </c>
      <c r="G681" t="s">
        <v>2997</v>
      </c>
      <c r="H681" s="47">
        <v>680</v>
      </c>
      <c r="I681" s="324" t="s">
        <v>40</v>
      </c>
      <c r="J681" s="255" t="str">
        <f>IF(ISBLANK(INDEX('Policy Characteristics'!D:D,MATCH($C681,'Policy Characteristics'!$C:$C,0))),"",INDEX('Policy Characteristics'!D:D,MATCH($C681,'Policy Characteristics'!$C:$C,0)))</f>
        <v>Decrease Clean Industrial Equipment Cost of Capital</v>
      </c>
      <c r="K681" s="254" t="str">
        <f>IF(ISBLANK(INDEX('Policy Characteristics'!E:E,MATCH($C681,'Policy Characteristics'!$C:$C,0))),"",INDEX('Policy Characteristics'!E:E,MATCH($C681,'Policy Characteristics'!$C:$C,0)))</f>
        <v>indst eqpt cost of capital</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decrease</v>
      </c>
      <c r="P681" s="254" t="str">
        <f>IF(ISBLANK(INDEX('Policy Characteristics'!J:J,MATCH($C681,'Policy Characteristics'!$C:$C,0))),"",INDEX('Policy Characteristics'!J:J,MATCH($C681,'Policy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1" s="254" t="str">
        <f>IF(ISBLANK(INDEX('Policy Characteristics'!K:K,MATCH($C681,'Policy Characteristics'!$C:$C,0))),"",INDEX('Policy Characteristics'!K:K,MATCH($C681,'Policy Characteristics'!$C:$C,0)))</f>
        <v/>
      </c>
      <c r="R681" s="254" t="str">
        <f>IF(ISBLANK(INDEX('Policy Characteristics'!L:L,MATCH($C681,'Policy Characteristics'!$C:$C,0))),"",INDEX('Policy Characteristics'!L:L,MATCH($C681,'Policy Characteristics'!$C:$C,0)))</f>
        <v/>
      </c>
    </row>
    <row r="682" spans="1:18" x14ac:dyDescent="0.25">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Decrease Cost of Capital</v>
      </c>
      <c r="C682" s="254" t="str">
        <f t="shared" si="36"/>
        <v>Perc Decrease in Cost of Capital for Clean Industrial Equipment</v>
      </c>
      <c r="D682" s="1" t="s">
        <v>3467</v>
      </c>
      <c r="E682" s="6" t="s">
        <v>3035</v>
      </c>
      <c r="F682" t="s">
        <v>3473</v>
      </c>
      <c r="G682" t="s">
        <v>2550</v>
      </c>
      <c r="H682" s="47">
        <v>681</v>
      </c>
      <c r="I682" s="324" t="s">
        <v>40</v>
      </c>
      <c r="J682" s="255" t="str">
        <f>IF(ISBLANK(INDEX('Policy Characteristics'!D:D,MATCH($C682,'Policy Characteristics'!$C:$C,0))),"",INDEX('Policy Characteristics'!D:D,MATCH($C682,'Policy Characteristics'!$C:$C,0)))</f>
        <v>Decrease Clean Industrial Equipment Cost of Capital</v>
      </c>
      <c r="K682" s="254" t="str">
        <f>IF(ISBLANK(INDEX('Policy Characteristics'!E:E,MATCH($C682,'Policy Characteristics'!$C:$C,0))),"",INDEX('Policy Characteristics'!E:E,MATCH($C682,'Policy Characteristics'!$C:$C,0)))</f>
        <v>indst eqpt cost of capital</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decrease</v>
      </c>
      <c r="P682" s="254" t="str">
        <f>IF(ISBLANK(INDEX('Policy Characteristics'!J:J,MATCH($C682,'Policy Characteristics'!$C:$C,0))),"",INDEX('Policy Characteristics'!J:J,MATCH($C682,'Policy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2" s="254" t="str">
        <f>IF(ISBLANK(INDEX('Policy Characteristics'!K:K,MATCH($C682,'Policy Characteristics'!$C:$C,0))),"",INDEX('Policy Characteristics'!K:K,MATCH($C682,'Policy Characteristics'!$C:$C,0)))</f>
        <v/>
      </c>
      <c r="R682" s="254" t="str">
        <f>IF(ISBLANK(INDEX('Policy Characteristics'!L:L,MATCH($C682,'Policy Characteristics'!$C:$C,0))),"",INDEX('Policy Characteristics'!L:L,MATCH($C682,'Policy Characteristics'!$C:$C,0)))</f>
        <v/>
      </c>
    </row>
    <row r="683" spans="1:18" x14ac:dyDescent="0.25">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Decrease Cost of Capital</v>
      </c>
      <c r="C683" s="254" t="str">
        <f t="shared" si="36"/>
        <v>Perc Decrease in Cost of Capital for Clean Industrial Equipment</v>
      </c>
      <c r="D683" s="1" t="s">
        <v>3467</v>
      </c>
      <c r="E683" s="6" t="s">
        <v>3036</v>
      </c>
      <c r="F683" t="s">
        <v>3473</v>
      </c>
      <c r="G683" t="s">
        <v>2998</v>
      </c>
      <c r="H683" s="47">
        <v>682</v>
      </c>
      <c r="I683" s="324" t="s">
        <v>40</v>
      </c>
      <c r="J683" s="255" t="str">
        <f>IF(ISBLANK(INDEX('Policy Characteristics'!D:D,MATCH($C683,'Policy Characteristics'!$C:$C,0))),"",INDEX('Policy Characteristics'!D:D,MATCH($C683,'Policy Characteristics'!$C:$C,0)))</f>
        <v>Decrease Clean Industrial Equipment Cost of Capital</v>
      </c>
      <c r="K683" s="254" t="str">
        <f>IF(ISBLANK(INDEX('Policy Characteristics'!E:E,MATCH($C683,'Policy Characteristics'!$C:$C,0))),"",INDEX('Policy Characteristics'!E:E,MATCH($C683,'Policy Characteristics'!$C:$C,0)))</f>
        <v>indst eqpt cost of capital</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decrease</v>
      </c>
      <c r="P683" s="254" t="str">
        <f>IF(ISBLANK(INDEX('Policy Characteristics'!J:J,MATCH($C683,'Policy Characteristics'!$C:$C,0))),"",INDEX('Policy Characteristics'!J:J,MATCH($C683,'Policy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3" s="254" t="str">
        <f>IF(ISBLANK(INDEX('Policy Characteristics'!K:K,MATCH($C683,'Policy Characteristics'!$C:$C,0))),"",INDEX('Policy Characteristics'!K:K,MATCH($C683,'Policy Characteristics'!$C:$C,0)))</f>
        <v/>
      </c>
      <c r="R683" s="254" t="str">
        <f>IF(ISBLANK(INDEX('Policy Characteristics'!L:L,MATCH($C683,'Policy Characteristics'!$C:$C,0))),"",INDEX('Policy Characteristics'!L:L,MATCH($C683,'Policy Characteristics'!$C:$C,0)))</f>
        <v/>
      </c>
    </row>
    <row r="684" spans="1:18" ht="30" x14ac:dyDescent="0.25">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Decrease Cost of Capital</v>
      </c>
      <c r="C684" s="254" t="str">
        <f t="shared" si="36"/>
        <v>Perc Decrease in Cost of Capital for Clean Industrial Equipment</v>
      </c>
      <c r="D684" s="1" t="s">
        <v>3467</v>
      </c>
      <c r="E684" s="6" t="s">
        <v>3037</v>
      </c>
      <c r="F684" t="s">
        <v>3473</v>
      </c>
      <c r="G684" t="s">
        <v>2999</v>
      </c>
      <c r="H684" s="47">
        <v>683</v>
      </c>
      <c r="I684" s="324" t="s">
        <v>40</v>
      </c>
      <c r="J684" s="255" t="str">
        <f>IF(ISBLANK(INDEX('Policy Characteristics'!D:D,MATCH($C684,'Policy Characteristics'!$C:$C,0))),"",INDEX('Policy Characteristics'!D:D,MATCH($C684,'Policy Characteristics'!$C:$C,0)))</f>
        <v>Decrease Clean Industrial Equipment Cost of Capital</v>
      </c>
      <c r="K684" s="254" t="str">
        <f>IF(ISBLANK(INDEX('Policy Characteristics'!E:E,MATCH($C684,'Policy Characteristics'!$C:$C,0))),"",INDEX('Policy Characteristics'!E:E,MATCH($C684,'Policy Characteristics'!$C:$C,0)))</f>
        <v>indst eqpt cost of capital</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decrease</v>
      </c>
      <c r="P684" s="254" t="str">
        <f>IF(ISBLANK(INDEX('Policy Characteristics'!J:J,MATCH($C684,'Policy Characteristics'!$C:$C,0))),"",INDEX('Policy Characteristics'!J:J,MATCH($C684,'Policy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4" s="254" t="str">
        <f>IF(ISBLANK(INDEX('Policy Characteristics'!K:K,MATCH($C684,'Policy Characteristics'!$C:$C,0))),"",INDEX('Policy Characteristics'!K:K,MATCH($C684,'Policy Characteristics'!$C:$C,0)))</f>
        <v/>
      </c>
      <c r="R684" s="254" t="str">
        <f>IF(ISBLANK(INDEX('Policy Characteristics'!L:L,MATCH($C684,'Policy Characteristics'!$C:$C,0))),"",INDEX('Policy Characteristics'!L:L,MATCH($C684,'Policy Characteristics'!$C:$C,0)))</f>
        <v/>
      </c>
    </row>
    <row r="685" spans="1:18" x14ac:dyDescent="0.25">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Decrease Cost of Capital</v>
      </c>
      <c r="C685" s="254" t="str">
        <f t="shared" si="36"/>
        <v>Perc Decrease in Cost of Capital for Clean Industrial Equipment</v>
      </c>
      <c r="D685" s="1" t="s">
        <v>3467</v>
      </c>
      <c r="E685" s="6" t="s">
        <v>3038</v>
      </c>
      <c r="F685" t="s">
        <v>3473</v>
      </c>
      <c r="G685" t="s">
        <v>3000</v>
      </c>
      <c r="H685" s="47">
        <v>684</v>
      </c>
      <c r="I685" s="324" t="s">
        <v>40</v>
      </c>
      <c r="J685" s="255" t="str">
        <f>IF(ISBLANK(INDEX('Policy Characteristics'!D:D,MATCH($C685,'Policy Characteristics'!$C:$C,0))),"",INDEX('Policy Characteristics'!D:D,MATCH($C685,'Policy Characteristics'!$C:$C,0)))</f>
        <v>Decrease Clean Industrial Equipment Cost of Capital</v>
      </c>
      <c r="K685" s="254" t="str">
        <f>IF(ISBLANK(INDEX('Policy Characteristics'!E:E,MATCH($C685,'Policy Characteristics'!$C:$C,0))),"",INDEX('Policy Characteristics'!E:E,MATCH($C685,'Policy Characteristics'!$C:$C,0)))</f>
        <v>indst eqpt cost of capital</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decrease</v>
      </c>
      <c r="P685" s="254" t="str">
        <f>IF(ISBLANK(INDEX('Policy Characteristics'!J:J,MATCH($C685,'Policy Characteristics'!$C:$C,0))),"",INDEX('Policy Characteristics'!J:J,MATCH($C685,'Policy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5" s="254" t="str">
        <f>IF(ISBLANK(INDEX('Policy Characteristics'!K:K,MATCH($C685,'Policy Characteristics'!$C:$C,0))),"",INDEX('Policy Characteristics'!K:K,MATCH($C685,'Policy Characteristics'!$C:$C,0)))</f>
        <v/>
      </c>
      <c r="R685" s="254" t="str">
        <f>IF(ISBLANK(INDEX('Policy Characteristics'!L:L,MATCH($C685,'Policy Characteristics'!$C:$C,0))),"",INDEX('Policy Characteristics'!L:L,MATCH($C685,'Policy Characteristics'!$C:$C,0)))</f>
        <v/>
      </c>
    </row>
    <row r="686" spans="1:18" x14ac:dyDescent="0.25">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Decrease Cost of Capital</v>
      </c>
      <c r="C686" s="254" t="str">
        <f t="shared" si="36"/>
        <v>Perc Decrease in Cost of Capital for Clean Industrial Equipment</v>
      </c>
      <c r="D686" s="1" t="s">
        <v>3467</v>
      </c>
      <c r="E686" s="6" t="s">
        <v>3039</v>
      </c>
      <c r="F686" t="s">
        <v>3473</v>
      </c>
      <c r="G686" t="s">
        <v>3001</v>
      </c>
      <c r="H686" s="47">
        <v>685</v>
      </c>
      <c r="I686" s="324" t="s">
        <v>40</v>
      </c>
      <c r="J686" s="255" t="str">
        <f>IF(ISBLANK(INDEX('Policy Characteristics'!D:D,MATCH($C686,'Policy Characteristics'!$C:$C,0))),"",INDEX('Policy Characteristics'!D:D,MATCH($C686,'Policy Characteristics'!$C:$C,0)))</f>
        <v>Decrease Clean Industrial Equipment Cost of Capital</v>
      </c>
      <c r="K686" s="254" t="str">
        <f>IF(ISBLANK(INDEX('Policy Characteristics'!E:E,MATCH($C686,'Policy Characteristics'!$C:$C,0))),"",INDEX('Policy Characteristics'!E:E,MATCH($C686,'Policy Characteristics'!$C:$C,0)))</f>
        <v>indst eqpt cost of capital</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decrease</v>
      </c>
      <c r="P686" s="254" t="str">
        <f>IF(ISBLANK(INDEX('Policy Characteristics'!J:J,MATCH($C686,'Policy Characteristics'!$C:$C,0))),"",INDEX('Policy Characteristics'!J:J,MATCH($C686,'Policy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6" s="254" t="str">
        <f>IF(ISBLANK(INDEX('Policy Characteristics'!K:K,MATCH($C686,'Policy Characteristics'!$C:$C,0))),"",INDEX('Policy Characteristics'!K:K,MATCH($C686,'Policy Characteristics'!$C:$C,0)))</f>
        <v/>
      </c>
      <c r="R686" s="254" t="str">
        <f>IF(ISBLANK(INDEX('Policy Characteristics'!L:L,MATCH($C686,'Policy Characteristics'!$C:$C,0))),"",INDEX('Policy Characteristics'!L:L,MATCH($C686,'Policy Characteristics'!$C:$C,0)))</f>
        <v/>
      </c>
    </row>
    <row r="687" spans="1:18" x14ac:dyDescent="0.25">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Decrease Cost of Capital</v>
      </c>
      <c r="C687" s="254" t="str">
        <f t="shared" si="36"/>
        <v>Perc Decrease in Cost of Capital for Clean Industrial Equipment</v>
      </c>
      <c r="D687" s="1" t="s">
        <v>3467</v>
      </c>
      <c r="E687" s="6" t="s">
        <v>3040</v>
      </c>
      <c r="F687" t="s">
        <v>3473</v>
      </c>
      <c r="G687" t="s">
        <v>3002</v>
      </c>
      <c r="H687" s="47">
        <v>686</v>
      </c>
      <c r="I687" s="324" t="s">
        <v>40</v>
      </c>
      <c r="J687" s="255" t="str">
        <f>IF(ISBLANK(INDEX('Policy Characteristics'!D:D,MATCH($C687,'Policy Characteristics'!$C:$C,0))),"",INDEX('Policy Characteristics'!D:D,MATCH($C687,'Policy Characteristics'!$C:$C,0)))</f>
        <v>Decrease Clean Industrial Equipment Cost of Capital</v>
      </c>
      <c r="K687" s="254" t="str">
        <f>IF(ISBLANK(INDEX('Policy Characteristics'!E:E,MATCH($C687,'Policy Characteristics'!$C:$C,0))),"",INDEX('Policy Characteristics'!E:E,MATCH($C687,'Policy Characteristics'!$C:$C,0)))</f>
        <v>indst eqpt cost of capital</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decrease</v>
      </c>
      <c r="P687" s="254" t="str">
        <f>IF(ISBLANK(INDEX('Policy Characteristics'!J:J,MATCH($C687,'Policy Characteristics'!$C:$C,0))),"",INDEX('Policy Characteristics'!J:J,MATCH($C687,'Policy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7" s="254" t="str">
        <f>IF(ISBLANK(INDEX('Policy Characteristics'!K:K,MATCH($C687,'Policy Characteristics'!$C:$C,0))),"",INDEX('Policy Characteristics'!K:K,MATCH($C687,'Policy Characteristics'!$C:$C,0)))</f>
        <v/>
      </c>
      <c r="R687" s="254" t="str">
        <f>IF(ISBLANK(INDEX('Policy Characteristics'!L:L,MATCH($C687,'Policy Characteristics'!$C:$C,0))),"",INDEX('Policy Characteristics'!L:L,MATCH($C687,'Policy Characteristics'!$C:$C,0)))</f>
        <v/>
      </c>
    </row>
    <row r="688" spans="1:18" x14ac:dyDescent="0.25">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Decrease Cost of Capital</v>
      </c>
      <c r="C688" s="254" t="str">
        <f t="shared" si="36"/>
        <v>Perc Decrease in Cost of Capital for Clean Industrial Equipment</v>
      </c>
      <c r="D688" s="1" t="s">
        <v>3467</v>
      </c>
      <c r="E688" s="6" t="s">
        <v>3041</v>
      </c>
      <c r="F688" t="s">
        <v>3473</v>
      </c>
      <c r="G688" t="s">
        <v>3003</v>
      </c>
      <c r="H688" s="47">
        <v>687</v>
      </c>
      <c r="I688" s="324" t="s">
        <v>40</v>
      </c>
      <c r="J688" s="255" t="str">
        <f>IF(ISBLANK(INDEX('Policy Characteristics'!D:D,MATCH($C688,'Policy Characteristics'!$C:$C,0))),"",INDEX('Policy Characteristics'!D:D,MATCH($C688,'Policy Characteristics'!$C:$C,0)))</f>
        <v>Decrease Clean Industrial Equipment Cost of Capital</v>
      </c>
      <c r="K688" s="254" t="str">
        <f>IF(ISBLANK(INDEX('Policy Characteristics'!E:E,MATCH($C688,'Policy Characteristics'!$C:$C,0))),"",INDEX('Policy Characteristics'!E:E,MATCH($C688,'Policy Characteristics'!$C:$C,0)))</f>
        <v>indst eqpt cost of capital</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decrease</v>
      </c>
      <c r="P688" s="254" t="str">
        <f>IF(ISBLANK(INDEX('Policy Characteristics'!J:J,MATCH($C688,'Policy Characteristics'!$C:$C,0))),"",INDEX('Policy Characteristics'!J:J,MATCH($C688,'Policy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8" s="254" t="str">
        <f>IF(ISBLANK(INDEX('Policy Characteristics'!K:K,MATCH($C688,'Policy Characteristics'!$C:$C,0))),"",INDEX('Policy Characteristics'!K:K,MATCH($C688,'Policy Characteristics'!$C:$C,0)))</f>
        <v/>
      </c>
      <c r="R688" s="254" t="str">
        <f>IF(ISBLANK(INDEX('Policy Characteristics'!L:L,MATCH($C688,'Policy Characteristics'!$C:$C,0))),"",INDEX('Policy Characteristics'!L:L,MATCH($C688,'Policy Characteristics'!$C:$C,0)))</f>
        <v/>
      </c>
    </row>
    <row r="689" spans="1:18" x14ac:dyDescent="0.25">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Decrease Cost of Capital</v>
      </c>
      <c r="C689" s="254" t="str">
        <f t="shared" si="36"/>
        <v>Perc Decrease in Cost of Capital for Clean Industrial Equipment</v>
      </c>
      <c r="D689" s="1" t="s">
        <v>3467</v>
      </c>
      <c r="E689" s="6" t="s">
        <v>3042</v>
      </c>
      <c r="F689" t="s">
        <v>3473</v>
      </c>
      <c r="G689" t="s">
        <v>3004</v>
      </c>
      <c r="H689" s="47">
        <v>688</v>
      </c>
      <c r="I689" s="324" t="s">
        <v>40</v>
      </c>
      <c r="J689" s="255" t="str">
        <f>IF(ISBLANK(INDEX('Policy Characteristics'!D:D,MATCH($C689,'Policy Characteristics'!$C:$C,0))),"",INDEX('Policy Characteristics'!D:D,MATCH($C689,'Policy Characteristics'!$C:$C,0)))</f>
        <v>Decrease Clean Industrial Equipment Cost of Capital</v>
      </c>
      <c r="K689" s="254" t="str">
        <f>IF(ISBLANK(INDEX('Policy Characteristics'!E:E,MATCH($C689,'Policy Characteristics'!$C:$C,0))),"",INDEX('Policy Characteristics'!E:E,MATCH($C689,'Policy Characteristics'!$C:$C,0)))</f>
        <v>indst eqpt cost of capital</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decrease</v>
      </c>
      <c r="P689" s="254" t="str">
        <f>IF(ISBLANK(INDEX('Policy Characteristics'!J:J,MATCH($C689,'Policy Characteristics'!$C:$C,0))),"",INDEX('Policy Characteristics'!J:J,MATCH($C689,'Policy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89" s="254" t="str">
        <f>IF(ISBLANK(INDEX('Policy Characteristics'!K:K,MATCH($C689,'Policy Characteristics'!$C:$C,0))),"",INDEX('Policy Characteristics'!K:K,MATCH($C689,'Policy Characteristics'!$C:$C,0)))</f>
        <v/>
      </c>
      <c r="R689" s="254" t="str">
        <f>IF(ISBLANK(INDEX('Policy Characteristics'!L:L,MATCH($C689,'Policy Characteristics'!$C:$C,0))),"",INDEX('Policy Characteristics'!L:L,MATCH($C689,'Policy Characteristics'!$C:$C,0)))</f>
        <v/>
      </c>
    </row>
    <row r="690" spans="1:18" x14ac:dyDescent="0.25">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Decrease Cost of Capital</v>
      </c>
      <c r="C690" s="254" t="str">
        <f t="shared" si="36"/>
        <v>Perc Decrease in Cost of Capital for Clean Industrial Equipment</v>
      </c>
      <c r="D690" s="1" t="s">
        <v>3467</v>
      </c>
      <c r="E690" s="6" t="s">
        <v>3043</v>
      </c>
      <c r="F690" t="s">
        <v>3473</v>
      </c>
      <c r="G690" t="s">
        <v>3005</v>
      </c>
      <c r="H690" s="47">
        <v>689</v>
      </c>
      <c r="I690" s="324" t="s">
        <v>40</v>
      </c>
      <c r="J690" s="255" t="str">
        <f>IF(ISBLANK(INDEX('Policy Characteristics'!D:D,MATCH($C690,'Policy Characteristics'!$C:$C,0))),"",INDEX('Policy Characteristics'!D:D,MATCH($C690,'Policy Characteristics'!$C:$C,0)))</f>
        <v>Decrease Clean Industrial Equipment Cost of Capital</v>
      </c>
      <c r="K690" s="254" t="str">
        <f>IF(ISBLANK(INDEX('Policy Characteristics'!E:E,MATCH($C690,'Policy Characteristics'!$C:$C,0))),"",INDEX('Policy Characteristics'!E:E,MATCH($C690,'Policy Characteristics'!$C:$C,0)))</f>
        <v>indst eqpt cost of capital</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decrease</v>
      </c>
      <c r="P690" s="254" t="str">
        <f>IF(ISBLANK(INDEX('Policy Characteristics'!J:J,MATCH($C690,'Policy Characteristics'!$C:$C,0))),"",INDEX('Policy Characteristics'!J:J,MATCH($C690,'Policy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0" s="254" t="str">
        <f>IF(ISBLANK(INDEX('Policy Characteristics'!K:K,MATCH($C690,'Policy Characteristics'!$C:$C,0))),"",INDEX('Policy Characteristics'!K:K,MATCH($C690,'Policy Characteristics'!$C:$C,0)))</f>
        <v/>
      </c>
      <c r="R690" s="254" t="str">
        <f>IF(ISBLANK(INDEX('Policy Characteristics'!L:L,MATCH($C690,'Policy Characteristics'!$C:$C,0))),"",INDEX('Policy Characteristics'!L:L,MATCH($C690,'Policy Characteristics'!$C:$C,0)))</f>
        <v/>
      </c>
    </row>
    <row r="691" spans="1:18" ht="30" x14ac:dyDescent="0.25">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Decrease Cost of Capital</v>
      </c>
      <c r="C691" s="254" t="str">
        <f t="shared" si="36"/>
        <v>Perc Decrease in Cost of Capital for Clean Industrial Equipment</v>
      </c>
      <c r="D691" s="1" t="s">
        <v>3467</v>
      </c>
      <c r="E691" s="6" t="s">
        <v>3044</v>
      </c>
      <c r="F691" t="s">
        <v>3473</v>
      </c>
      <c r="G691" t="s">
        <v>3006</v>
      </c>
      <c r="H691" s="47">
        <v>690</v>
      </c>
      <c r="I691" s="324" t="s">
        <v>40</v>
      </c>
      <c r="J691" s="255" t="str">
        <f>IF(ISBLANK(INDEX('Policy Characteristics'!D:D,MATCH($C691,'Policy Characteristics'!$C:$C,0))),"",INDEX('Policy Characteristics'!D:D,MATCH($C691,'Policy Characteristics'!$C:$C,0)))</f>
        <v>Decrease Clean Industrial Equipment Cost of Capital</v>
      </c>
      <c r="K691" s="254" t="str">
        <f>IF(ISBLANK(INDEX('Policy Characteristics'!E:E,MATCH($C691,'Policy Characteristics'!$C:$C,0))),"",INDEX('Policy Characteristics'!E:E,MATCH($C691,'Policy Characteristics'!$C:$C,0)))</f>
        <v>indst eqpt cost of capital</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decrease</v>
      </c>
      <c r="P691" s="254" t="str">
        <f>IF(ISBLANK(INDEX('Policy Characteristics'!J:J,MATCH($C691,'Policy Characteristics'!$C:$C,0))),"",INDEX('Policy Characteristics'!J:J,MATCH($C691,'Policy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1" s="254" t="str">
        <f>IF(ISBLANK(INDEX('Policy Characteristics'!K:K,MATCH($C691,'Policy Characteristics'!$C:$C,0))),"",INDEX('Policy Characteristics'!K:K,MATCH($C691,'Policy Characteristics'!$C:$C,0)))</f>
        <v/>
      </c>
      <c r="R691" s="254" t="str">
        <f>IF(ISBLANK(INDEX('Policy Characteristics'!L:L,MATCH($C691,'Policy Characteristics'!$C:$C,0))),"",INDEX('Policy Characteristics'!L:L,MATCH($C691,'Policy Characteristics'!$C:$C,0)))</f>
        <v/>
      </c>
    </row>
    <row r="692" spans="1:18" x14ac:dyDescent="0.25">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Decrease Cost of Capital</v>
      </c>
      <c r="C692" s="254" t="str">
        <f t="shared" si="36"/>
        <v>Perc Decrease in Cost of Capital for Clean Industrial Equipment</v>
      </c>
      <c r="D692" s="1" t="s">
        <v>3467</v>
      </c>
      <c r="E692" s="6" t="s">
        <v>3045</v>
      </c>
      <c r="F692" t="s">
        <v>3473</v>
      </c>
      <c r="G692" t="s">
        <v>3048</v>
      </c>
      <c r="H692" s="47">
        <v>691</v>
      </c>
      <c r="I692" s="324" t="s">
        <v>40</v>
      </c>
      <c r="J692" s="255" t="str">
        <f>IF(ISBLANK(INDEX('Policy Characteristics'!D:D,MATCH($C692,'Policy Characteristics'!$C:$C,0))),"",INDEX('Policy Characteristics'!D:D,MATCH($C692,'Policy Characteristics'!$C:$C,0)))</f>
        <v>Decrease Clean Industrial Equipment Cost of Capital</v>
      </c>
      <c r="K692" s="254" t="str">
        <f>IF(ISBLANK(INDEX('Policy Characteristics'!E:E,MATCH($C692,'Policy Characteristics'!$C:$C,0))),"",INDEX('Policy Characteristics'!E:E,MATCH($C692,'Policy Characteristics'!$C:$C,0)))</f>
        <v>indst eqpt cost of capital</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decrease</v>
      </c>
      <c r="P692" s="254" t="str">
        <f>IF(ISBLANK(INDEX('Policy Characteristics'!J:J,MATCH($C692,'Policy Characteristics'!$C:$C,0))),"",INDEX('Policy Characteristics'!J:J,MATCH($C692,'Policy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2" s="254" t="str">
        <f>IF(ISBLANK(INDEX('Policy Characteristics'!K:K,MATCH($C692,'Policy Characteristics'!$C:$C,0))),"",INDEX('Policy Characteristics'!K:K,MATCH($C692,'Policy Characteristics'!$C:$C,0)))</f>
        <v/>
      </c>
      <c r="R692" s="254" t="str">
        <f>IF(ISBLANK(INDEX('Policy Characteristics'!L:L,MATCH($C692,'Policy Characteristics'!$C:$C,0))),"",INDEX('Policy Characteristics'!L:L,MATCH($C692,'Policy Characteristics'!$C:$C,0)))</f>
        <v/>
      </c>
    </row>
    <row r="693" spans="1:18" x14ac:dyDescent="0.25">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Decrease Cost of Capital</v>
      </c>
      <c r="C693" s="254" t="str">
        <f t="shared" si="36"/>
        <v>Perc Decrease in Cost of Capital for Clean Industrial Equipment</v>
      </c>
      <c r="D693" s="1" t="s">
        <v>3467</v>
      </c>
      <c r="E693" s="6" t="s">
        <v>3046</v>
      </c>
      <c r="F693" t="s">
        <v>3473</v>
      </c>
      <c r="G693" t="s">
        <v>3007</v>
      </c>
      <c r="H693" s="47">
        <v>692</v>
      </c>
      <c r="I693" s="324" t="s">
        <v>40</v>
      </c>
      <c r="J693" s="255" t="str">
        <f>IF(ISBLANK(INDEX('Policy Characteristics'!D:D,MATCH($C693,'Policy Characteristics'!$C:$C,0))),"",INDEX('Policy Characteristics'!D:D,MATCH($C693,'Policy Characteristics'!$C:$C,0)))</f>
        <v>Decrease Clean Industrial Equipment Cost of Capital</v>
      </c>
      <c r="K693" s="254" t="str">
        <f>IF(ISBLANK(INDEX('Policy Characteristics'!E:E,MATCH($C693,'Policy Characteristics'!$C:$C,0))),"",INDEX('Policy Characteristics'!E:E,MATCH($C693,'Policy Characteristics'!$C:$C,0)))</f>
        <v>indst eqpt cost of capital</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decrease</v>
      </c>
      <c r="P693" s="254" t="str">
        <f>IF(ISBLANK(INDEX('Policy Characteristics'!J:J,MATCH($C693,'Policy Characteristics'!$C:$C,0))),"",INDEX('Policy Characteristics'!J:J,MATCH($C693,'Policy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3" s="254" t="str">
        <f>IF(ISBLANK(INDEX('Policy Characteristics'!K:K,MATCH($C693,'Policy Characteristics'!$C:$C,0))),"",INDEX('Policy Characteristics'!K:K,MATCH($C693,'Policy Characteristics'!$C:$C,0)))</f>
        <v/>
      </c>
      <c r="R693" s="254" t="str">
        <f>IF(ISBLANK(INDEX('Policy Characteristics'!L:L,MATCH($C693,'Policy Characteristics'!$C:$C,0))),"",INDEX('Policy Characteristics'!L:L,MATCH($C693,'Policy Characteristics'!$C:$C,0)))</f>
        <v/>
      </c>
    </row>
    <row r="694" spans="1:18" x14ac:dyDescent="0.25">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Decrease Cost of Capital</v>
      </c>
      <c r="C694" s="254" t="str">
        <f t="shared" si="36"/>
        <v>Perc Decrease in Cost of Capital for Clean Industrial Equipment</v>
      </c>
      <c r="D694" s="1" t="s">
        <v>3468</v>
      </c>
      <c r="E694" s="45" t="s">
        <v>3022</v>
      </c>
      <c r="F694" t="s">
        <v>3474</v>
      </c>
      <c r="G694" t="s">
        <v>3047</v>
      </c>
      <c r="H694" s="47">
        <v>693</v>
      </c>
      <c r="I694" s="324" t="s">
        <v>40</v>
      </c>
      <c r="J694" s="255" t="str">
        <f>IF(ISBLANK(INDEX('Policy Characteristics'!D:D,MATCH($C694,'Policy Characteristics'!$C:$C,0))),"",INDEX('Policy Characteristics'!D:D,MATCH($C694,'Policy Characteristics'!$C:$C,0)))</f>
        <v>Decrease Clean Industrial Equipment Cost of Capital</v>
      </c>
      <c r="K694" s="254" t="str">
        <f>IF(ISBLANK(INDEX('Policy Characteristics'!E:E,MATCH($C694,'Policy Characteristics'!$C:$C,0))),"",INDEX('Policy Characteristics'!E:E,MATCH($C694,'Policy Characteristics'!$C:$C,0)))</f>
        <v>indst eqpt cost of capital</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decrease</v>
      </c>
      <c r="P694" s="254" t="str">
        <f>IF(ISBLANK(INDEX('Policy Characteristics'!J:J,MATCH($C694,'Policy Characteristics'!$C:$C,0))),"",INDEX('Policy Characteristics'!J:J,MATCH($C694,'Policy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4" s="254" t="str">
        <f>IF(ISBLANK(INDEX('Policy Characteristics'!K:K,MATCH($C694,'Policy Characteristics'!$C:$C,0))),"",INDEX('Policy Characteristics'!K:K,MATCH($C694,'Policy Characteristics'!$C:$C,0)))</f>
        <v/>
      </c>
      <c r="R694" s="254" t="str">
        <f>IF(ISBLANK(INDEX('Policy Characteristics'!L:L,MATCH($C694,'Policy Characteristics'!$C:$C,0))),"",INDEX('Policy Characteristics'!L:L,MATCH($C694,'Policy Characteristics'!$C:$C,0)))</f>
        <v/>
      </c>
    </row>
    <row r="695" spans="1:18" x14ac:dyDescent="0.25">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Decrease Cost of Capital</v>
      </c>
      <c r="C695" s="254" t="str">
        <f t="shared" si="36"/>
        <v>Perc Decrease in Cost of Capital for Clean Industrial Equipment</v>
      </c>
      <c r="D695" s="1" t="s">
        <v>3468</v>
      </c>
      <c r="E695" s="6" t="s">
        <v>3023</v>
      </c>
      <c r="F695" t="s">
        <v>3474</v>
      </c>
      <c r="G695" t="s">
        <v>2729</v>
      </c>
      <c r="H695" s="47">
        <v>694</v>
      </c>
      <c r="I695" s="324" t="s">
        <v>40</v>
      </c>
      <c r="J695" s="255" t="str">
        <f>IF(ISBLANK(INDEX('Policy Characteristics'!D:D,MATCH($C695,'Policy Characteristics'!$C:$C,0))),"",INDEX('Policy Characteristics'!D:D,MATCH($C695,'Policy Characteristics'!$C:$C,0)))</f>
        <v>Decrease Clean Industrial Equipment Cost of Capital</v>
      </c>
      <c r="K695" s="254" t="str">
        <f>IF(ISBLANK(INDEX('Policy Characteristics'!E:E,MATCH($C695,'Policy Characteristics'!$C:$C,0))),"",INDEX('Policy Characteristics'!E:E,MATCH($C695,'Policy Characteristics'!$C:$C,0)))</f>
        <v>indst eqpt cost of capital</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decrease</v>
      </c>
      <c r="P695" s="254" t="str">
        <f>IF(ISBLANK(INDEX('Policy Characteristics'!J:J,MATCH($C695,'Policy Characteristics'!$C:$C,0))),"",INDEX('Policy Characteristics'!J:J,MATCH($C695,'Policy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5" s="254" t="str">
        <f>IF(ISBLANK(INDEX('Policy Characteristics'!K:K,MATCH($C695,'Policy Characteristics'!$C:$C,0))),"",INDEX('Policy Characteristics'!K:K,MATCH($C695,'Policy Characteristics'!$C:$C,0)))</f>
        <v/>
      </c>
      <c r="R695" s="254" t="str">
        <f>IF(ISBLANK(INDEX('Policy Characteristics'!L:L,MATCH($C695,'Policy Characteristics'!$C:$C,0))),"",INDEX('Policy Characteristics'!L:L,MATCH($C695,'Policy Characteristics'!$C:$C,0)))</f>
        <v/>
      </c>
    </row>
    <row r="696" spans="1:18" x14ac:dyDescent="0.25">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Decrease Cost of Capital</v>
      </c>
      <c r="C696" s="254" t="str">
        <f t="shared" si="36"/>
        <v>Perc Decrease in Cost of Capital for Clean Industrial Equipment</v>
      </c>
      <c r="D696" s="1" t="s">
        <v>3468</v>
      </c>
      <c r="E696" s="6" t="s">
        <v>3024</v>
      </c>
      <c r="F696" t="s">
        <v>3474</v>
      </c>
      <c r="G696" t="s">
        <v>2988</v>
      </c>
      <c r="H696" s="47">
        <v>695</v>
      </c>
      <c r="I696" s="324" t="s">
        <v>40</v>
      </c>
      <c r="J696" s="255" t="str">
        <f>IF(ISBLANK(INDEX('Policy Characteristics'!D:D,MATCH($C696,'Policy Characteristics'!$C:$C,0))),"",INDEX('Policy Characteristics'!D:D,MATCH($C696,'Policy Characteristics'!$C:$C,0)))</f>
        <v>Decrease Clean Industrial Equipment Cost of Capital</v>
      </c>
      <c r="K696" s="254" t="str">
        <f>IF(ISBLANK(INDEX('Policy Characteristics'!E:E,MATCH($C696,'Policy Characteristics'!$C:$C,0))),"",INDEX('Policy Characteristics'!E:E,MATCH($C696,'Policy Characteristics'!$C:$C,0)))</f>
        <v>indst eqpt cost of capital</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decrease</v>
      </c>
      <c r="P696" s="254" t="str">
        <f>IF(ISBLANK(INDEX('Policy Characteristics'!J:J,MATCH($C696,'Policy Characteristics'!$C:$C,0))),"",INDEX('Policy Characteristics'!J:J,MATCH($C696,'Policy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6" s="254" t="str">
        <f>IF(ISBLANK(INDEX('Policy Characteristics'!K:K,MATCH($C696,'Policy Characteristics'!$C:$C,0))),"",INDEX('Policy Characteristics'!K:K,MATCH($C696,'Policy Characteristics'!$C:$C,0)))</f>
        <v/>
      </c>
      <c r="R696" s="254" t="str">
        <f>IF(ISBLANK(INDEX('Policy Characteristics'!L:L,MATCH($C696,'Policy Characteristics'!$C:$C,0))),"",INDEX('Policy Characteristics'!L:L,MATCH($C696,'Policy Characteristics'!$C:$C,0)))</f>
        <v/>
      </c>
    </row>
    <row r="697" spans="1:18" x14ac:dyDescent="0.25">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Decrease Cost of Capital</v>
      </c>
      <c r="C697" s="254" t="str">
        <f t="shared" si="36"/>
        <v>Perc Decrease in Cost of Capital for Clean Industrial Equipment</v>
      </c>
      <c r="D697" s="1" t="s">
        <v>3468</v>
      </c>
      <c r="E697" s="6" t="s">
        <v>3025</v>
      </c>
      <c r="F697" t="s">
        <v>3474</v>
      </c>
      <c r="G697" t="s">
        <v>2989</v>
      </c>
      <c r="H697" s="47">
        <v>696</v>
      </c>
      <c r="I697" s="324" t="s">
        <v>40</v>
      </c>
      <c r="J697" s="255" t="str">
        <f>IF(ISBLANK(INDEX('Policy Characteristics'!D:D,MATCH($C697,'Policy Characteristics'!$C:$C,0))),"",INDEX('Policy Characteristics'!D:D,MATCH($C697,'Policy Characteristics'!$C:$C,0)))</f>
        <v>Decrease Clean Industrial Equipment Cost of Capital</v>
      </c>
      <c r="K697" s="254" t="str">
        <f>IF(ISBLANK(INDEX('Policy Characteristics'!E:E,MATCH($C697,'Policy Characteristics'!$C:$C,0))),"",INDEX('Policy Characteristics'!E:E,MATCH($C697,'Policy Characteristics'!$C:$C,0)))</f>
        <v>indst eqpt cost of capital</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decrease</v>
      </c>
      <c r="P697" s="254" t="str">
        <f>IF(ISBLANK(INDEX('Policy Characteristics'!J:J,MATCH($C697,'Policy Characteristics'!$C:$C,0))),"",INDEX('Policy Characteristics'!J:J,MATCH($C697,'Policy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7" s="254" t="str">
        <f>IF(ISBLANK(INDEX('Policy Characteristics'!K:K,MATCH($C697,'Policy Characteristics'!$C:$C,0))),"",INDEX('Policy Characteristics'!K:K,MATCH($C697,'Policy Characteristics'!$C:$C,0)))</f>
        <v/>
      </c>
      <c r="R697" s="254" t="str">
        <f>IF(ISBLANK(INDEX('Policy Characteristics'!L:L,MATCH($C697,'Policy Characteristics'!$C:$C,0))),"",INDEX('Policy Characteristics'!L:L,MATCH($C697,'Policy Characteristics'!$C:$C,0)))</f>
        <v/>
      </c>
    </row>
    <row r="698" spans="1:18" x14ac:dyDescent="0.25">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Decrease Cost of Capital</v>
      </c>
      <c r="C698" s="254" t="str">
        <f t="shared" si="36"/>
        <v>Perc Decrease in Cost of Capital for Clean Industrial Equipment</v>
      </c>
      <c r="D698" s="1" t="s">
        <v>3468</v>
      </c>
      <c r="E698" s="6" t="s">
        <v>3026</v>
      </c>
      <c r="F698" t="s">
        <v>3474</v>
      </c>
      <c r="G698" t="s">
        <v>2990</v>
      </c>
      <c r="H698" s="47">
        <v>697</v>
      </c>
      <c r="I698" s="324" t="s">
        <v>40</v>
      </c>
      <c r="J698" s="255" t="str">
        <f>IF(ISBLANK(INDEX('Policy Characteristics'!D:D,MATCH($C698,'Policy Characteristics'!$C:$C,0))),"",INDEX('Policy Characteristics'!D:D,MATCH($C698,'Policy Characteristics'!$C:$C,0)))</f>
        <v>Decrease Clean Industrial Equipment Cost of Capital</v>
      </c>
      <c r="K698" s="254" t="str">
        <f>IF(ISBLANK(INDEX('Policy Characteristics'!E:E,MATCH($C698,'Policy Characteristics'!$C:$C,0))),"",INDEX('Policy Characteristics'!E:E,MATCH($C698,'Policy Characteristics'!$C:$C,0)))</f>
        <v>indst eqpt cost of capital</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decrease</v>
      </c>
      <c r="P698" s="254" t="str">
        <f>IF(ISBLANK(INDEX('Policy Characteristics'!J:J,MATCH($C698,'Policy Characteristics'!$C:$C,0))),"",INDEX('Policy Characteristics'!J:J,MATCH($C698,'Policy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8" s="254" t="str">
        <f>IF(ISBLANK(INDEX('Policy Characteristics'!K:K,MATCH($C698,'Policy Characteristics'!$C:$C,0))),"",INDEX('Policy Characteristics'!K:K,MATCH($C698,'Policy Characteristics'!$C:$C,0)))</f>
        <v/>
      </c>
      <c r="R698" s="254" t="str">
        <f>IF(ISBLANK(INDEX('Policy Characteristics'!L:L,MATCH($C698,'Policy Characteristics'!$C:$C,0))),"",INDEX('Policy Characteristics'!L:L,MATCH($C698,'Policy Characteristics'!$C:$C,0)))</f>
        <v/>
      </c>
    </row>
    <row r="699" spans="1:18" x14ac:dyDescent="0.25">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Decrease Cost of Capital</v>
      </c>
      <c r="C699" s="254" t="str">
        <f t="shared" si="36"/>
        <v>Perc Decrease in Cost of Capital for Clean Industrial Equipment</v>
      </c>
      <c r="D699" s="1" t="s">
        <v>3468</v>
      </c>
      <c r="E699" s="6" t="s">
        <v>3027</v>
      </c>
      <c r="F699" t="s">
        <v>3474</v>
      </c>
      <c r="G699" t="s">
        <v>2991</v>
      </c>
      <c r="H699" s="47">
        <v>698</v>
      </c>
      <c r="I699" s="324" t="s">
        <v>40</v>
      </c>
      <c r="J699" s="255" t="str">
        <f>IF(ISBLANK(INDEX('Policy Characteristics'!D:D,MATCH($C699,'Policy Characteristics'!$C:$C,0))),"",INDEX('Policy Characteristics'!D:D,MATCH($C699,'Policy Characteristics'!$C:$C,0)))</f>
        <v>Decrease Clean Industrial Equipment Cost of Capital</v>
      </c>
      <c r="K699" s="254" t="str">
        <f>IF(ISBLANK(INDEX('Policy Characteristics'!E:E,MATCH($C699,'Policy Characteristics'!$C:$C,0))),"",INDEX('Policy Characteristics'!E:E,MATCH($C699,'Policy Characteristics'!$C:$C,0)))</f>
        <v>indst eqpt cost of capital</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decrease</v>
      </c>
      <c r="P699" s="254" t="str">
        <f>IF(ISBLANK(INDEX('Policy Characteristics'!J:J,MATCH($C699,'Policy Characteristics'!$C:$C,0))),"",INDEX('Policy Characteristics'!J:J,MATCH($C699,'Policy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699" s="254" t="str">
        <f>IF(ISBLANK(INDEX('Policy Characteristics'!K:K,MATCH($C699,'Policy Characteristics'!$C:$C,0))),"",INDEX('Policy Characteristics'!K:K,MATCH($C699,'Policy Characteristics'!$C:$C,0)))</f>
        <v/>
      </c>
      <c r="R699" s="254" t="str">
        <f>IF(ISBLANK(INDEX('Policy Characteristics'!L:L,MATCH($C699,'Policy Characteristics'!$C:$C,0))),"",INDEX('Policy Characteristics'!L:L,MATCH($C699,'Policy Characteristics'!$C:$C,0)))</f>
        <v/>
      </c>
    </row>
    <row r="700" spans="1:18" x14ac:dyDescent="0.25">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Decrease Cost of Capital</v>
      </c>
      <c r="C700" s="254" t="str">
        <f t="shared" si="36"/>
        <v>Perc Decrease in Cost of Capital for Clean Industrial Equipment</v>
      </c>
      <c r="D700" s="1" t="s">
        <v>3468</v>
      </c>
      <c r="E700" s="6" t="s">
        <v>3028</v>
      </c>
      <c r="F700" t="s">
        <v>3474</v>
      </c>
      <c r="G700" t="s">
        <v>2992</v>
      </c>
      <c r="H700" s="47">
        <v>699</v>
      </c>
      <c r="I700" s="324" t="s">
        <v>40</v>
      </c>
      <c r="J700" s="255" t="str">
        <f>IF(ISBLANK(INDEX('Policy Characteristics'!D:D,MATCH($C700,'Policy Characteristics'!$C:$C,0))),"",INDEX('Policy Characteristics'!D:D,MATCH($C700,'Policy Characteristics'!$C:$C,0)))</f>
        <v>Decrease Clean Industrial Equipment Cost of Capital</v>
      </c>
      <c r="K700" s="254" t="str">
        <f>IF(ISBLANK(INDEX('Policy Characteristics'!E:E,MATCH($C700,'Policy Characteristics'!$C:$C,0))),"",INDEX('Policy Characteristics'!E:E,MATCH($C700,'Policy Characteristics'!$C:$C,0)))</f>
        <v>indst eqpt cost of capital</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decrease</v>
      </c>
      <c r="P700" s="254" t="str">
        <f>IF(ISBLANK(INDEX('Policy Characteristics'!J:J,MATCH($C700,'Policy Characteristics'!$C:$C,0))),"",INDEX('Policy Characteristics'!J:J,MATCH($C700,'Policy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0" s="254" t="str">
        <f>IF(ISBLANK(INDEX('Policy Characteristics'!K:K,MATCH($C700,'Policy Characteristics'!$C:$C,0))),"",INDEX('Policy Characteristics'!K:K,MATCH($C700,'Policy Characteristics'!$C:$C,0)))</f>
        <v/>
      </c>
      <c r="R700" s="254" t="str">
        <f>IF(ISBLANK(INDEX('Policy Characteristics'!L:L,MATCH($C700,'Policy Characteristics'!$C:$C,0))),"",INDEX('Policy Characteristics'!L:L,MATCH($C700,'Policy Characteristics'!$C:$C,0)))</f>
        <v/>
      </c>
    </row>
    <row r="701" spans="1:18" x14ac:dyDescent="0.25">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Decrease Cost of Capital</v>
      </c>
      <c r="C701" s="254" t="str">
        <f t="shared" si="36"/>
        <v>Perc Decrease in Cost of Capital for Clean Industrial Equipment</v>
      </c>
      <c r="D701" s="1" t="s">
        <v>3468</v>
      </c>
      <c r="E701" s="6" t="s">
        <v>3029</v>
      </c>
      <c r="F701" t="s">
        <v>3474</v>
      </c>
      <c r="G701" t="s">
        <v>2993</v>
      </c>
      <c r="H701" s="47">
        <v>700</v>
      </c>
      <c r="I701" s="324" t="s">
        <v>40</v>
      </c>
      <c r="J701" s="255" t="str">
        <f>IF(ISBLANK(INDEX('Policy Characteristics'!D:D,MATCH($C701,'Policy Characteristics'!$C:$C,0))),"",INDEX('Policy Characteristics'!D:D,MATCH($C701,'Policy Characteristics'!$C:$C,0)))</f>
        <v>Decrease Clean Industrial Equipment Cost of Capital</v>
      </c>
      <c r="K701" s="254" t="str">
        <f>IF(ISBLANK(INDEX('Policy Characteristics'!E:E,MATCH($C701,'Policy Characteristics'!$C:$C,0))),"",INDEX('Policy Characteristics'!E:E,MATCH($C701,'Policy Characteristics'!$C:$C,0)))</f>
        <v>indst eqpt cost of capital</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decrease</v>
      </c>
      <c r="P701" s="254" t="str">
        <f>IF(ISBLANK(INDEX('Policy Characteristics'!J:J,MATCH($C701,'Policy Characteristics'!$C:$C,0))),"",INDEX('Policy Characteristics'!J:J,MATCH($C701,'Policy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1" s="254" t="str">
        <f>IF(ISBLANK(INDEX('Policy Characteristics'!K:K,MATCH($C701,'Policy Characteristics'!$C:$C,0))),"",INDEX('Policy Characteristics'!K:K,MATCH($C701,'Policy Characteristics'!$C:$C,0)))</f>
        <v/>
      </c>
      <c r="R701" s="254" t="str">
        <f>IF(ISBLANK(INDEX('Policy Characteristics'!L:L,MATCH($C701,'Policy Characteristics'!$C:$C,0))),"",INDEX('Policy Characteristics'!L:L,MATCH($C701,'Policy Characteristics'!$C:$C,0)))</f>
        <v/>
      </c>
    </row>
    <row r="702" spans="1:18" x14ac:dyDescent="0.25">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Decrease Cost of Capital</v>
      </c>
      <c r="C702" s="254" t="str">
        <f t="shared" si="36"/>
        <v>Perc Decrease in Cost of Capital for Clean Industrial Equipment</v>
      </c>
      <c r="D702" s="1" t="s">
        <v>3468</v>
      </c>
      <c r="E702" s="6" t="s">
        <v>3030</v>
      </c>
      <c r="F702" t="s">
        <v>3474</v>
      </c>
      <c r="G702" t="s">
        <v>2994</v>
      </c>
      <c r="H702" s="47">
        <v>701</v>
      </c>
      <c r="I702" s="324" t="s">
        <v>40</v>
      </c>
      <c r="J702" s="255" t="str">
        <f>IF(ISBLANK(INDEX('Policy Characteristics'!D:D,MATCH($C702,'Policy Characteristics'!$C:$C,0))),"",INDEX('Policy Characteristics'!D:D,MATCH($C702,'Policy Characteristics'!$C:$C,0)))</f>
        <v>Decrease Clean Industrial Equipment Cost of Capital</v>
      </c>
      <c r="K702" s="254" t="str">
        <f>IF(ISBLANK(INDEX('Policy Characteristics'!E:E,MATCH($C702,'Policy Characteristics'!$C:$C,0))),"",INDEX('Policy Characteristics'!E:E,MATCH($C702,'Policy Characteristics'!$C:$C,0)))</f>
        <v>indst eqpt cost of capital</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decrease</v>
      </c>
      <c r="P702" s="254" t="str">
        <f>IF(ISBLANK(INDEX('Policy Characteristics'!J:J,MATCH($C702,'Policy Characteristics'!$C:$C,0))),"",INDEX('Policy Characteristics'!J:J,MATCH($C702,'Policy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2" s="254" t="str">
        <f>IF(ISBLANK(INDEX('Policy Characteristics'!K:K,MATCH($C702,'Policy Characteristics'!$C:$C,0))),"",INDEX('Policy Characteristics'!K:K,MATCH($C702,'Policy Characteristics'!$C:$C,0)))</f>
        <v/>
      </c>
      <c r="R702" s="254" t="str">
        <f>IF(ISBLANK(INDEX('Policy Characteristics'!L:L,MATCH($C702,'Policy Characteristics'!$C:$C,0))),"",INDEX('Policy Characteristics'!L:L,MATCH($C702,'Policy Characteristics'!$C:$C,0)))</f>
        <v/>
      </c>
    </row>
    <row r="703" spans="1:18" x14ac:dyDescent="0.25">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Decrease Cost of Capital</v>
      </c>
      <c r="C703" s="254" t="str">
        <f t="shared" si="36"/>
        <v>Perc Decrease in Cost of Capital for Clean Industrial Equipment</v>
      </c>
      <c r="D703" s="1" t="s">
        <v>3468</v>
      </c>
      <c r="E703" s="6" t="s">
        <v>3031</v>
      </c>
      <c r="F703" t="s">
        <v>3474</v>
      </c>
      <c r="G703" t="s">
        <v>2549</v>
      </c>
      <c r="H703" s="47">
        <v>702</v>
      </c>
      <c r="I703" s="324" t="s">
        <v>40</v>
      </c>
      <c r="J703" s="255" t="str">
        <f>IF(ISBLANK(INDEX('Policy Characteristics'!D:D,MATCH($C703,'Policy Characteristics'!$C:$C,0))),"",INDEX('Policy Characteristics'!D:D,MATCH($C703,'Policy Characteristics'!$C:$C,0)))</f>
        <v>Decrease Clean Industrial Equipment Cost of Capital</v>
      </c>
      <c r="K703" s="254" t="str">
        <f>IF(ISBLANK(INDEX('Policy Characteristics'!E:E,MATCH($C703,'Policy Characteristics'!$C:$C,0))),"",INDEX('Policy Characteristics'!E:E,MATCH($C703,'Policy Characteristics'!$C:$C,0)))</f>
        <v>indst eqpt cost of capital</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decrease</v>
      </c>
      <c r="P703" s="254" t="str">
        <f>IF(ISBLANK(INDEX('Policy Characteristics'!J:J,MATCH($C703,'Policy Characteristics'!$C:$C,0))),"",INDEX('Policy Characteristics'!J:J,MATCH($C703,'Policy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3" s="254" t="str">
        <f>IF(ISBLANK(INDEX('Policy Characteristics'!K:K,MATCH($C703,'Policy Characteristics'!$C:$C,0))),"",INDEX('Policy Characteristics'!K:K,MATCH($C703,'Policy Characteristics'!$C:$C,0)))</f>
        <v/>
      </c>
      <c r="R703" s="254" t="str">
        <f>IF(ISBLANK(INDEX('Policy Characteristics'!L:L,MATCH($C703,'Policy Characteristics'!$C:$C,0))),"",INDEX('Policy Characteristics'!L:L,MATCH($C703,'Policy Characteristics'!$C:$C,0)))</f>
        <v/>
      </c>
    </row>
    <row r="704" spans="1:18" x14ac:dyDescent="0.25">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Decrease Cost of Capital</v>
      </c>
      <c r="C704" s="254" t="str">
        <f t="shared" si="36"/>
        <v>Perc Decrease in Cost of Capital for Clean Industrial Equipment</v>
      </c>
      <c r="D704" s="1" t="s">
        <v>3468</v>
      </c>
      <c r="E704" s="6" t="s">
        <v>3032</v>
      </c>
      <c r="F704" t="s">
        <v>3474</v>
      </c>
      <c r="G704" t="s">
        <v>2995</v>
      </c>
      <c r="H704" s="47">
        <v>703</v>
      </c>
      <c r="I704" s="324" t="s">
        <v>40</v>
      </c>
      <c r="J704" s="255" t="str">
        <f>IF(ISBLANK(INDEX('Policy Characteristics'!D:D,MATCH($C704,'Policy Characteristics'!$C:$C,0))),"",INDEX('Policy Characteristics'!D:D,MATCH($C704,'Policy Characteristics'!$C:$C,0)))</f>
        <v>Decrease Clean Industrial Equipment Cost of Capital</v>
      </c>
      <c r="K704" s="254" t="str">
        <f>IF(ISBLANK(INDEX('Policy Characteristics'!E:E,MATCH($C704,'Policy Characteristics'!$C:$C,0))),"",INDEX('Policy Characteristics'!E:E,MATCH($C704,'Policy Characteristics'!$C:$C,0)))</f>
        <v>indst eqpt cost of capital</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decrease</v>
      </c>
      <c r="P704" s="254" t="str">
        <f>IF(ISBLANK(INDEX('Policy Characteristics'!J:J,MATCH($C704,'Policy Characteristics'!$C:$C,0))),"",INDEX('Policy Characteristics'!J:J,MATCH($C704,'Policy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4" s="254" t="str">
        <f>IF(ISBLANK(INDEX('Policy Characteristics'!K:K,MATCH($C704,'Policy Characteristics'!$C:$C,0))),"",INDEX('Policy Characteristics'!K:K,MATCH($C704,'Policy Characteristics'!$C:$C,0)))</f>
        <v/>
      </c>
      <c r="R704" s="254" t="str">
        <f>IF(ISBLANK(INDEX('Policy Characteristics'!L:L,MATCH($C704,'Policy Characteristics'!$C:$C,0))),"",INDEX('Policy Characteristics'!L:L,MATCH($C704,'Policy Characteristics'!$C:$C,0)))</f>
        <v/>
      </c>
    </row>
    <row r="705" spans="1:18" x14ac:dyDescent="0.25">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Decrease Cost of Capital</v>
      </c>
      <c r="C705" s="254" t="str">
        <f t="shared" si="36"/>
        <v>Perc Decrease in Cost of Capital for Clean Industrial Equipment</v>
      </c>
      <c r="D705" s="1" t="s">
        <v>3468</v>
      </c>
      <c r="E705" s="6" t="s">
        <v>3033</v>
      </c>
      <c r="F705" t="s">
        <v>3474</v>
      </c>
      <c r="G705" t="s">
        <v>2996</v>
      </c>
      <c r="H705" s="47">
        <v>704</v>
      </c>
      <c r="I705" s="324" t="s">
        <v>40</v>
      </c>
      <c r="J705" s="255" t="str">
        <f>IF(ISBLANK(INDEX('Policy Characteristics'!D:D,MATCH($C705,'Policy Characteristics'!$C:$C,0))),"",INDEX('Policy Characteristics'!D:D,MATCH($C705,'Policy Characteristics'!$C:$C,0)))</f>
        <v>Decrease Clean Industrial Equipment Cost of Capital</v>
      </c>
      <c r="K705" s="254" t="str">
        <f>IF(ISBLANK(INDEX('Policy Characteristics'!E:E,MATCH($C705,'Policy Characteristics'!$C:$C,0))),"",INDEX('Policy Characteristics'!E:E,MATCH($C705,'Policy Characteristics'!$C:$C,0)))</f>
        <v>indst eqpt cost of capital</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decrease</v>
      </c>
      <c r="P705" s="254" t="str">
        <f>IF(ISBLANK(INDEX('Policy Characteristics'!J:J,MATCH($C705,'Policy Characteristics'!$C:$C,0))),"",INDEX('Policy Characteristics'!J:J,MATCH($C705,'Policy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5" s="254" t="str">
        <f>IF(ISBLANK(INDEX('Policy Characteristics'!K:K,MATCH($C705,'Policy Characteristics'!$C:$C,0))),"",INDEX('Policy Characteristics'!K:K,MATCH($C705,'Policy Characteristics'!$C:$C,0)))</f>
        <v/>
      </c>
      <c r="R705" s="254" t="str">
        <f>IF(ISBLANK(INDEX('Policy Characteristics'!L:L,MATCH($C705,'Policy Characteristics'!$C:$C,0))),"",INDEX('Policy Characteristics'!L:L,MATCH($C705,'Policy Characteristics'!$C:$C,0)))</f>
        <v/>
      </c>
    </row>
    <row r="706" spans="1:18" ht="30" x14ac:dyDescent="0.25">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Decrease Cost of Capital</v>
      </c>
      <c r="C706" s="254" t="str">
        <f t="shared" si="36"/>
        <v>Perc Decrease in Cost of Capital for Clean Industrial Equipment</v>
      </c>
      <c r="D706" s="1" t="s">
        <v>3468</v>
      </c>
      <c r="E706" s="6" t="s">
        <v>3034</v>
      </c>
      <c r="F706" t="s">
        <v>3474</v>
      </c>
      <c r="G706" t="s">
        <v>2997</v>
      </c>
      <c r="H706" s="47">
        <v>705</v>
      </c>
      <c r="I706" s="324" t="s">
        <v>40</v>
      </c>
      <c r="J706" s="255" t="str">
        <f>IF(ISBLANK(INDEX('Policy Characteristics'!D:D,MATCH($C706,'Policy Characteristics'!$C:$C,0))),"",INDEX('Policy Characteristics'!D:D,MATCH($C706,'Policy Characteristics'!$C:$C,0)))</f>
        <v>Decrease Clean Industrial Equipment Cost of Capital</v>
      </c>
      <c r="K706" s="254" t="str">
        <f>IF(ISBLANK(INDEX('Policy Characteristics'!E:E,MATCH($C706,'Policy Characteristics'!$C:$C,0))),"",INDEX('Policy Characteristics'!E:E,MATCH($C706,'Policy Characteristics'!$C:$C,0)))</f>
        <v>indst eqpt cost of capital</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decrease</v>
      </c>
      <c r="P706" s="254" t="str">
        <f>IF(ISBLANK(INDEX('Policy Characteristics'!J:J,MATCH($C706,'Policy Characteristics'!$C:$C,0))),"",INDEX('Policy Characteristics'!J:J,MATCH($C706,'Policy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6" s="254" t="str">
        <f>IF(ISBLANK(INDEX('Policy Characteristics'!K:K,MATCH($C706,'Policy Characteristics'!$C:$C,0))),"",INDEX('Policy Characteristics'!K:K,MATCH($C706,'Policy Characteristics'!$C:$C,0)))</f>
        <v/>
      </c>
      <c r="R706" s="254" t="str">
        <f>IF(ISBLANK(INDEX('Policy Characteristics'!L:L,MATCH($C706,'Policy Characteristics'!$C:$C,0))),"",INDEX('Policy Characteristics'!L:L,MATCH($C706,'Policy Characteristics'!$C:$C,0)))</f>
        <v/>
      </c>
    </row>
    <row r="707" spans="1:18" x14ac:dyDescent="0.25">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Decrease Cost of Capital</v>
      </c>
      <c r="C707" s="254" t="str">
        <f t="shared" si="36"/>
        <v>Perc Decrease in Cost of Capital for Clean Industrial Equipment</v>
      </c>
      <c r="D707" s="1" t="s">
        <v>3468</v>
      </c>
      <c r="E707" s="6" t="s">
        <v>3035</v>
      </c>
      <c r="F707" t="s">
        <v>3474</v>
      </c>
      <c r="G707" t="s">
        <v>2550</v>
      </c>
      <c r="H707" s="47">
        <v>706</v>
      </c>
      <c r="I707" s="324" t="s">
        <v>40</v>
      </c>
      <c r="J707" s="255" t="str">
        <f>IF(ISBLANK(INDEX('Policy Characteristics'!D:D,MATCH($C707,'Policy Characteristics'!$C:$C,0))),"",INDEX('Policy Characteristics'!D:D,MATCH($C707,'Policy Characteristics'!$C:$C,0)))</f>
        <v>Decrease Clean Industrial Equipment Cost of Capital</v>
      </c>
      <c r="K707" s="254" t="str">
        <f>IF(ISBLANK(INDEX('Policy Characteristics'!E:E,MATCH($C707,'Policy Characteristics'!$C:$C,0))),"",INDEX('Policy Characteristics'!E:E,MATCH($C707,'Policy Characteristics'!$C:$C,0)))</f>
        <v>indst eqpt cost of capital</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decrease</v>
      </c>
      <c r="P707" s="254" t="str">
        <f>IF(ISBLANK(INDEX('Policy Characteristics'!J:J,MATCH($C707,'Policy Characteristics'!$C:$C,0))),"",INDEX('Policy Characteristics'!J:J,MATCH($C707,'Policy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7" s="254" t="str">
        <f>IF(ISBLANK(INDEX('Policy Characteristics'!K:K,MATCH($C707,'Policy Characteristics'!$C:$C,0))),"",INDEX('Policy Characteristics'!K:K,MATCH($C707,'Policy Characteristics'!$C:$C,0)))</f>
        <v/>
      </c>
      <c r="R707" s="254" t="str">
        <f>IF(ISBLANK(INDEX('Policy Characteristics'!L:L,MATCH($C707,'Policy Characteristics'!$C:$C,0))),"",INDEX('Policy Characteristics'!L:L,MATCH($C707,'Policy Characteristics'!$C:$C,0)))</f>
        <v/>
      </c>
    </row>
    <row r="708" spans="1:18" x14ac:dyDescent="0.25">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Decrease Cost of Capital</v>
      </c>
      <c r="C708" s="254" t="str">
        <f t="shared" si="36"/>
        <v>Perc Decrease in Cost of Capital for Clean Industrial Equipment</v>
      </c>
      <c r="D708" s="1" t="s">
        <v>3468</v>
      </c>
      <c r="E708" s="6" t="s">
        <v>3036</v>
      </c>
      <c r="F708" t="s">
        <v>3474</v>
      </c>
      <c r="G708" t="s">
        <v>2998</v>
      </c>
      <c r="H708" s="47">
        <v>707</v>
      </c>
      <c r="I708" s="324" t="s">
        <v>40</v>
      </c>
      <c r="J708" s="255" t="str">
        <f>IF(ISBLANK(INDEX('Policy Characteristics'!D:D,MATCH($C708,'Policy Characteristics'!$C:$C,0))),"",INDEX('Policy Characteristics'!D:D,MATCH($C708,'Policy Characteristics'!$C:$C,0)))</f>
        <v>Decrease Clean Industrial Equipment Cost of Capital</v>
      </c>
      <c r="K708" s="254" t="str">
        <f>IF(ISBLANK(INDEX('Policy Characteristics'!E:E,MATCH($C708,'Policy Characteristics'!$C:$C,0))),"",INDEX('Policy Characteristics'!E:E,MATCH($C708,'Policy Characteristics'!$C:$C,0)))</f>
        <v>indst eqpt cost of capital</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decrease</v>
      </c>
      <c r="P708" s="254" t="str">
        <f>IF(ISBLANK(INDEX('Policy Characteristics'!J:J,MATCH($C708,'Policy Characteristics'!$C:$C,0))),"",INDEX('Policy Characteristics'!J:J,MATCH($C708,'Policy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8" s="254" t="str">
        <f>IF(ISBLANK(INDEX('Policy Characteristics'!K:K,MATCH($C708,'Policy Characteristics'!$C:$C,0))),"",INDEX('Policy Characteristics'!K:K,MATCH($C708,'Policy Characteristics'!$C:$C,0)))</f>
        <v/>
      </c>
      <c r="R708" s="254" t="str">
        <f>IF(ISBLANK(INDEX('Policy Characteristics'!L:L,MATCH($C708,'Policy Characteristics'!$C:$C,0))),"",INDEX('Policy Characteristics'!L:L,MATCH($C708,'Policy Characteristics'!$C:$C,0)))</f>
        <v/>
      </c>
    </row>
    <row r="709" spans="1:18" ht="30" x14ac:dyDescent="0.25">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Decrease Cost of Capital</v>
      </c>
      <c r="C709" s="254" t="str">
        <f t="shared" si="36"/>
        <v>Perc Decrease in Cost of Capital for Clean Industrial Equipment</v>
      </c>
      <c r="D709" s="1" t="s">
        <v>3468</v>
      </c>
      <c r="E709" s="6" t="s">
        <v>3037</v>
      </c>
      <c r="F709" t="s">
        <v>3474</v>
      </c>
      <c r="G709" t="s">
        <v>2999</v>
      </c>
      <c r="H709" s="47">
        <v>708</v>
      </c>
      <c r="I709" s="324" t="s">
        <v>40</v>
      </c>
      <c r="J709" s="255" t="str">
        <f>IF(ISBLANK(INDEX('Policy Characteristics'!D:D,MATCH($C709,'Policy Characteristics'!$C:$C,0))),"",INDEX('Policy Characteristics'!D:D,MATCH($C709,'Policy Characteristics'!$C:$C,0)))</f>
        <v>Decrease Clean Industrial Equipment Cost of Capital</v>
      </c>
      <c r="K709" s="254" t="str">
        <f>IF(ISBLANK(INDEX('Policy Characteristics'!E:E,MATCH($C709,'Policy Characteristics'!$C:$C,0))),"",INDEX('Policy Characteristics'!E:E,MATCH($C709,'Policy Characteristics'!$C:$C,0)))</f>
        <v>indst eqpt cost of capital</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decrease</v>
      </c>
      <c r="P709" s="254" t="str">
        <f>IF(ISBLANK(INDEX('Policy Characteristics'!J:J,MATCH($C709,'Policy Characteristics'!$C:$C,0))),"",INDEX('Policy Characteristics'!J:J,MATCH($C709,'Policy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09" s="254" t="str">
        <f>IF(ISBLANK(INDEX('Policy Characteristics'!K:K,MATCH($C709,'Policy Characteristics'!$C:$C,0))),"",INDEX('Policy Characteristics'!K:K,MATCH($C709,'Policy Characteristics'!$C:$C,0)))</f>
        <v/>
      </c>
      <c r="R709" s="254" t="str">
        <f>IF(ISBLANK(INDEX('Policy Characteristics'!L:L,MATCH($C709,'Policy Characteristics'!$C:$C,0))),"",INDEX('Policy Characteristics'!L:L,MATCH($C709,'Policy Characteristics'!$C:$C,0)))</f>
        <v/>
      </c>
    </row>
    <row r="710" spans="1:18" x14ac:dyDescent="0.25">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Decrease Cost of Capital</v>
      </c>
      <c r="C710" s="254" t="str">
        <f t="shared" si="36"/>
        <v>Perc Decrease in Cost of Capital for Clean Industrial Equipment</v>
      </c>
      <c r="D710" s="1" t="s">
        <v>3468</v>
      </c>
      <c r="E710" s="6" t="s">
        <v>3038</v>
      </c>
      <c r="F710" t="s">
        <v>3474</v>
      </c>
      <c r="G710" t="s">
        <v>3000</v>
      </c>
      <c r="H710" s="47">
        <v>709</v>
      </c>
      <c r="I710" s="324" t="s">
        <v>40</v>
      </c>
      <c r="J710" s="255" t="str">
        <f>IF(ISBLANK(INDEX('Policy Characteristics'!D:D,MATCH($C710,'Policy Characteristics'!$C:$C,0))),"",INDEX('Policy Characteristics'!D:D,MATCH($C710,'Policy Characteristics'!$C:$C,0)))</f>
        <v>Decrease Clean Industrial Equipment Cost of Capital</v>
      </c>
      <c r="K710" s="254" t="str">
        <f>IF(ISBLANK(INDEX('Policy Characteristics'!E:E,MATCH($C710,'Policy Characteristics'!$C:$C,0))),"",INDEX('Policy Characteristics'!E:E,MATCH($C710,'Policy Characteristics'!$C:$C,0)))</f>
        <v>indst eqpt cost of capital</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decrease</v>
      </c>
      <c r="P710" s="254" t="str">
        <f>IF(ISBLANK(INDEX('Policy Characteristics'!J:J,MATCH($C710,'Policy Characteristics'!$C:$C,0))),"",INDEX('Policy Characteristics'!J:J,MATCH($C710,'Policy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0" s="254" t="str">
        <f>IF(ISBLANK(INDEX('Policy Characteristics'!K:K,MATCH($C710,'Policy Characteristics'!$C:$C,0))),"",INDEX('Policy Characteristics'!K:K,MATCH($C710,'Policy Characteristics'!$C:$C,0)))</f>
        <v/>
      </c>
      <c r="R710" s="254" t="str">
        <f>IF(ISBLANK(INDEX('Policy Characteristics'!L:L,MATCH($C710,'Policy Characteristics'!$C:$C,0))),"",INDEX('Policy Characteristics'!L:L,MATCH($C710,'Policy Characteristics'!$C:$C,0)))</f>
        <v/>
      </c>
    </row>
    <row r="711" spans="1:18" x14ac:dyDescent="0.25">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Decrease Cost of Capital</v>
      </c>
      <c r="C711" s="254" t="str">
        <f t="shared" si="36"/>
        <v>Perc Decrease in Cost of Capital for Clean Industrial Equipment</v>
      </c>
      <c r="D711" s="1" t="s">
        <v>3468</v>
      </c>
      <c r="E711" s="6" t="s">
        <v>3039</v>
      </c>
      <c r="F711" t="s">
        <v>3474</v>
      </c>
      <c r="G711" t="s">
        <v>3001</v>
      </c>
      <c r="H711" s="47">
        <v>710</v>
      </c>
      <c r="I711" s="324" t="s">
        <v>40</v>
      </c>
      <c r="J711" s="255" t="str">
        <f>IF(ISBLANK(INDEX('Policy Characteristics'!D:D,MATCH($C711,'Policy Characteristics'!$C:$C,0))),"",INDEX('Policy Characteristics'!D:D,MATCH($C711,'Policy Characteristics'!$C:$C,0)))</f>
        <v>Decrease Clean Industrial Equipment Cost of Capital</v>
      </c>
      <c r="K711" s="254" t="str">
        <f>IF(ISBLANK(INDEX('Policy Characteristics'!E:E,MATCH($C711,'Policy Characteristics'!$C:$C,0))),"",INDEX('Policy Characteristics'!E:E,MATCH($C711,'Policy Characteristics'!$C:$C,0)))</f>
        <v>indst eqpt cost of capital</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decrease</v>
      </c>
      <c r="P711" s="254" t="str">
        <f>IF(ISBLANK(INDEX('Policy Characteristics'!J:J,MATCH($C711,'Policy Characteristics'!$C:$C,0))),"",INDEX('Policy Characteristics'!J:J,MATCH($C711,'Policy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1" s="254" t="str">
        <f>IF(ISBLANK(INDEX('Policy Characteristics'!K:K,MATCH($C711,'Policy Characteristics'!$C:$C,0))),"",INDEX('Policy Characteristics'!K:K,MATCH($C711,'Policy Characteristics'!$C:$C,0)))</f>
        <v/>
      </c>
      <c r="R711" s="254" t="str">
        <f>IF(ISBLANK(INDEX('Policy Characteristics'!L:L,MATCH($C711,'Policy Characteristics'!$C:$C,0))),"",INDEX('Policy Characteristics'!L:L,MATCH($C711,'Policy Characteristics'!$C:$C,0)))</f>
        <v/>
      </c>
    </row>
    <row r="712" spans="1:18" x14ac:dyDescent="0.25">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Decrease Cost of Capital</v>
      </c>
      <c r="C712" s="254" t="str">
        <f t="shared" si="36"/>
        <v>Perc Decrease in Cost of Capital for Clean Industrial Equipment</v>
      </c>
      <c r="D712" s="1" t="s">
        <v>3468</v>
      </c>
      <c r="E712" s="6" t="s">
        <v>3040</v>
      </c>
      <c r="F712" t="s">
        <v>3474</v>
      </c>
      <c r="G712" t="s">
        <v>3002</v>
      </c>
      <c r="H712" s="47">
        <v>711</v>
      </c>
      <c r="I712" s="324" t="s">
        <v>40</v>
      </c>
      <c r="J712" s="255" t="str">
        <f>IF(ISBLANK(INDEX('Policy Characteristics'!D:D,MATCH($C712,'Policy Characteristics'!$C:$C,0))),"",INDEX('Policy Characteristics'!D:D,MATCH($C712,'Policy Characteristics'!$C:$C,0)))</f>
        <v>Decrease Clean Industrial Equipment Cost of Capital</v>
      </c>
      <c r="K712" s="254" t="str">
        <f>IF(ISBLANK(INDEX('Policy Characteristics'!E:E,MATCH($C712,'Policy Characteristics'!$C:$C,0))),"",INDEX('Policy Characteristics'!E:E,MATCH($C712,'Policy Characteristics'!$C:$C,0)))</f>
        <v>indst eqpt cost of capital</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decrease</v>
      </c>
      <c r="P712" s="254" t="str">
        <f>IF(ISBLANK(INDEX('Policy Characteristics'!J:J,MATCH($C712,'Policy Characteristics'!$C:$C,0))),"",INDEX('Policy Characteristics'!J:J,MATCH($C712,'Policy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2" s="254" t="str">
        <f>IF(ISBLANK(INDEX('Policy Characteristics'!K:K,MATCH($C712,'Policy Characteristics'!$C:$C,0))),"",INDEX('Policy Characteristics'!K:K,MATCH($C712,'Policy Characteristics'!$C:$C,0)))</f>
        <v/>
      </c>
      <c r="R712" s="254" t="str">
        <f>IF(ISBLANK(INDEX('Policy Characteristics'!L:L,MATCH($C712,'Policy Characteristics'!$C:$C,0))),"",INDEX('Policy Characteristics'!L:L,MATCH($C712,'Policy Characteristics'!$C:$C,0)))</f>
        <v/>
      </c>
    </row>
    <row r="713" spans="1:18" x14ac:dyDescent="0.25">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Decrease Cost of Capital</v>
      </c>
      <c r="C713" s="254" t="str">
        <f t="shared" si="36"/>
        <v>Perc Decrease in Cost of Capital for Clean Industrial Equipment</v>
      </c>
      <c r="D713" s="1" t="s">
        <v>3468</v>
      </c>
      <c r="E713" s="6" t="s">
        <v>3041</v>
      </c>
      <c r="F713" t="s">
        <v>3474</v>
      </c>
      <c r="G713" t="s">
        <v>3003</v>
      </c>
      <c r="H713" s="47">
        <v>712</v>
      </c>
      <c r="I713" s="324" t="s">
        <v>40</v>
      </c>
      <c r="J713" s="255" t="str">
        <f>IF(ISBLANK(INDEX('Policy Characteristics'!D:D,MATCH($C713,'Policy Characteristics'!$C:$C,0))),"",INDEX('Policy Characteristics'!D:D,MATCH($C713,'Policy Characteristics'!$C:$C,0)))</f>
        <v>Decrease Clean Industrial Equipment Cost of Capital</v>
      </c>
      <c r="K713" s="254" t="str">
        <f>IF(ISBLANK(INDEX('Policy Characteristics'!E:E,MATCH($C713,'Policy Characteristics'!$C:$C,0))),"",INDEX('Policy Characteristics'!E:E,MATCH($C713,'Policy Characteristics'!$C:$C,0)))</f>
        <v>indst eqpt cost of capital</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decrease</v>
      </c>
      <c r="P713" s="254" t="str">
        <f>IF(ISBLANK(INDEX('Policy Characteristics'!J:J,MATCH($C713,'Policy Characteristics'!$C:$C,0))),"",INDEX('Policy Characteristics'!J:J,MATCH($C713,'Policy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3" s="254" t="str">
        <f>IF(ISBLANK(INDEX('Policy Characteristics'!K:K,MATCH($C713,'Policy Characteristics'!$C:$C,0))),"",INDEX('Policy Characteristics'!K:K,MATCH($C713,'Policy Characteristics'!$C:$C,0)))</f>
        <v/>
      </c>
      <c r="R713" s="254" t="str">
        <f>IF(ISBLANK(INDEX('Policy Characteristics'!L:L,MATCH($C713,'Policy Characteristics'!$C:$C,0))),"",INDEX('Policy Characteristics'!L:L,MATCH($C713,'Policy Characteristics'!$C:$C,0)))</f>
        <v/>
      </c>
    </row>
    <row r="714" spans="1:18" x14ac:dyDescent="0.25">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Decrease Cost of Capital</v>
      </c>
      <c r="C714" s="254" t="str">
        <f t="shared" si="36"/>
        <v>Perc Decrease in Cost of Capital for Clean Industrial Equipment</v>
      </c>
      <c r="D714" s="1" t="s">
        <v>3468</v>
      </c>
      <c r="E714" s="6" t="s">
        <v>3042</v>
      </c>
      <c r="F714" t="s">
        <v>3474</v>
      </c>
      <c r="G714" t="s">
        <v>3004</v>
      </c>
      <c r="H714" s="47">
        <v>713</v>
      </c>
      <c r="I714" s="324" t="s">
        <v>40</v>
      </c>
      <c r="J714" s="255" t="str">
        <f>IF(ISBLANK(INDEX('Policy Characteristics'!D:D,MATCH($C714,'Policy Characteristics'!$C:$C,0))),"",INDEX('Policy Characteristics'!D:D,MATCH($C714,'Policy Characteristics'!$C:$C,0)))</f>
        <v>Decrease Clean Industrial Equipment Cost of Capital</v>
      </c>
      <c r="K714" s="254" t="str">
        <f>IF(ISBLANK(INDEX('Policy Characteristics'!E:E,MATCH($C714,'Policy Characteristics'!$C:$C,0))),"",INDEX('Policy Characteristics'!E:E,MATCH($C714,'Policy Characteristics'!$C:$C,0)))</f>
        <v>indst eqpt cost of capital</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decrease</v>
      </c>
      <c r="P714" s="254" t="str">
        <f>IF(ISBLANK(INDEX('Policy Characteristics'!J:J,MATCH($C714,'Policy Characteristics'!$C:$C,0))),"",INDEX('Policy Characteristics'!J:J,MATCH($C714,'Policy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4" s="254" t="str">
        <f>IF(ISBLANK(INDEX('Policy Characteristics'!K:K,MATCH($C714,'Policy Characteristics'!$C:$C,0))),"",INDEX('Policy Characteristics'!K:K,MATCH($C714,'Policy Characteristics'!$C:$C,0)))</f>
        <v/>
      </c>
      <c r="R714" s="254" t="str">
        <f>IF(ISBLANK(INDEX('Policy Characteristics'!L:L,MATCH($C714,'Policy Characteristics'!$C:$C,0))),"",INDEX('Policy Characteristics'!L:L,MATCH($C714,'Policy Characteristics'!$C:$C,0)))</f>
        <v/>
      </c>
    </row>
    <row r="715" spans="1:18" x14ac:dyDescent="0.25">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Decrease Cost of Capital</v>
      </c>
      <c r="C715" s="254" t="str">
        <f t="shared" si="36"/>
        <v>Perc Decrease in Cost of Capital for Clean Industrial Equipment</v>
      </c>
      <c r="D715" s="1" t="s">
        <v>3468</v>
      </c>
      <c r="E715" s="6" t="s">
        <v>3043</v>
      </c>
      <c r="F715" t="s">
        <v>3474</v>
      </c>
      <c r="G715" t="s">
        <v>3005</v>
      </c>
      <c r="H715" s="47">
        <v>714</v>
      </c>
      <c r="I715" s="324" t="s">
        <v>40</v>
      </c>
      <c r="J715" s="255" t="str">
        <f>IF(ISBLANK(INDEX('Policy Characteristics'!D:D,MATCH($C715,'Policy Characteristics'!$C:$C,0))),"",INDEX('Policy Characteristics'!D:D,MATCH($C715,'Policy Characteristics'!$C:$C,0)))</f>
        <v>Decrease Clean Industrial Equipment Cost of Capital</v>
      </c>
      <c r="K715" s="254" t="str">
        <f>IF(ISBLANK(INDEX('Policy Characteristics'!E:E,MATCH($C715,'Policy Characteristics'!$C:$C,0))),"",INDEX('Policy Characteristics'!E:E,MATCH($C715,'Policy Characteristics'!$C:$C,0)))</f>
        <v>indst eqpt cost of capital</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decrease</v>
      </c>
      <c r="P715" s="254" t="str">
        <f>IF(ISBLANK(INDEX('Policy Characteristics'!J:J,MATCH($C715,'Policy Characteristics'!$C:$C,0))),"",INDEX('Policy Characteristics'!J:J,MATCH($C715,'Policy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5" s="254" t="str">
        <f>IF(ISBLANK(INDEX('Policy Characteristics'!K:K,MATCH($C715,'Policy Characteristics'!$C:$C,0))),"",INDEX('Policy Characteristics'!K:K,MATCH($C715,'Policy Characteristics'!$C:$C,0)))</f>
        <v/>
      </c>
      <c r="R715" s="254" t="str">
        <f>IF(ISBLANK(INDEX('Policy Characteristics'!L:L,MATCH($C715,'Policy Characteristics'!$C:$C,0))),"",INDEX('Policy Characteristics'!L:L,MATCH($C715,'Policy Characteristics'!$C:$C,0)))</f>
        <v/>
      </c>
    </row>
    <row r="716" spans="1:18" ht="30" x14ac:dyDescent="0.25">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Decrease Cost of Capital</v>
      </c>
      <c r="C716" s="254" t="str">
        <f t="shared" si="36"/>
        <v>Perc Decrease in Cost of Capital for Clean Industrial Equipment</v>
      </c>
      <c r="D716" s="1" t="s">
        <v>3468</v>
      </c>
      <c r="E716" s="6" t="s">
        <v>3044</v>
      </c>
      <c r="F716" t="s">
        <v>3474</v>
      </c>
      <c r="G716" t="s">
        <v>3006</v>
      </c>
      <c r="H716" s="47">
        <v>715</v>
      </c>
      <c r="I716" s="324" t="s">
        <v>40</v>
      </c>
      <c r="J716" s="255" t="str">
        <f>IF(ISBLANK(INDEX('Policy Characteristics'!D:D,MATCH($C716,'Policy Characteristics'!$C:$C,0))),"",INDEX('Policy Characteristics'!D:D,MATCH($C716,'Policy Characteristics'!$C:$C,0)))</f>
        <v>Decrease Clean Industrial Equipment Cost of Capital</v>
      </c>
      <c r="K716" s="254" t="str">
        <f>IF(ISBLANK(INDEX('Policy Characteristics'!E:E,MATCH($C716,'Policy Characteristics'!$C:$C,0))),"",INDEX('Policy Characteristics'!E:E,MATCH($C716,'Policy Characteristics'!$C:$C,0)))</f>
        <v>indst eqpt cost of capital</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decrease</v>
      </c>
      <c r="P716" s="254" t="str">
        <f>IF(ISBLANK(INDEX('Policy Characteristics'!J:J,MATCH($C716,'Policy Characteristics'!$C:$C,0))),"",INDEX('Policy Characteristics'!J:J,MATCH($C716,'Policy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6" s="254" t="str">
        <f>IF(ISBLANK(INDEX('Policy Characteristics'!K:K,MATCH($C716,'Policy Characteristics'!$C:$C,0))),"",INDEX('Policy Characteristics'!K:K,MATCH($C716,'Policy Characteristics'!$C:$C,0)))</f>
        <v/>
      </c>
      <c r="R716" s="254" t="str">
        <f>IF(ISBLANK(INDEX('Policy Characteristics'!L:L,MATCH($C716,'Policy Characteristics'!$C:$C,0))),"",INDEX('Policy Characteristics'!L:L,MATCH($C716,'Policy Characteristics'!$C:$C,0)))</f>
        <v/>
      </c>
    </row>
    <row r="717" spans="1:18" x14ac:dyDescent="0.25">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Decrease Cost of Capital</v>
      </c>
      <c r="C717" s="254" t="str">
        <f t="shared" si="36"/>
        <v>Perc Decrease in Cost of Capital for Clean Industrial Equipment</v>
      </c>
      <c r="D717" s="1" t="s">
        <v>3468</v>
      </c>
      <c r="E717" s="6" t="s">
        <v>3045</v>
      </c>
      <c r="F717" t="s">
        <v>3474</v>
      </c>
      <c r="G717" t="s">
        <v>3048</v>
      </c>
      <c r="H717" s="47">
        <v>716</v>
      </c>
      <c r="I717" s="324" t="s">
        <v>40</v>
      </c>
      <c r="J717" s="255" t="str">
        <f>IF(ISBLANK(INDEX('Policy Characteristics'!D:D,MATCH($C717,'Policy Characteristics'!$C:$C,0))),"",INDEX('Policy Characteristics'!D:D,MATCH($C717,'Policy Characteristics'!$C:$C,0)))</f>
        <v>Decrease Clean Industrial Equipment Cost of Capital</v>
      </c>
      <c r="K717" s="254" t="str">
        <f>IF(ISBLANK(INDEX('Policy Characteristics'!E:E,MATCH($C717,'Policy Characteristics'!$C:$C,0))),"",INDEX('Policy Characteristics'!E:E,MATCH($C717,'Policy Characteristics'!$C:$C,0)))</f>
        <v>indst eqpt cost of capital</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decrease</v>
      </c>
      <c r="P717" s="254" t="str">
        <f>IF(ISBLANK(INDEX('Policy Characteristics'!J:J,MATCH($C717,'Policy Characteristics'!$C:$C,0))),"",INDEX('Policy Characteristics'!J:J,MATCH($C717,'Policy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7" s="254" t="str">
        <f>IF(ISBLANK(INDEX('Policy Characteristics'!K:K,MATCH($C717,'Policy Characteristics'!$C:$C,0))),"",INDEX('Policy Characteristics'!K:K,MATCH($C717,'Policy Characteristics'!$C:$C,0)))</f>
        <v/>
      </c>
      <c r="R717" s="254" t="str">
        <f>IF(ISBLANK(INDEX('Policy Characteristics'!L:L,MATCH($C717,'Policy Characteristics'!$C:$C,0))),"",INDEX('Policy Characteristics'!L:L,MATCH($C717,'Policy Characteristics'!$C:$C,0)))</f>
        <v/>
      </c>
    </row>
    <row r="718" spans="1:18" x14ac:dyDescent="0.25">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Decrease Cost of Capital</v>
      </c>
      <c r="C718" s="254" t="str">
        <f t="shared" si="36"/>
        <v>Perc Decrease in Cost of Capital for Clean Industrial Equipment</v>
      </c>
      <c r="D718" s="1" t="s">
        <v>3468</v>
      </c>
      <c r="E718" s="6" t="s">
        <v>3046</v>
      </c>
      <c r="F718" t="s">
        <v>3474</v>
      </c>
      <c r="G718" t="s">
        <v>3007</v>
      </c>
      <c r="H718" s="47">
        <v>717</v>
      </c>
      <c r="I718" s="324" t="s">
        <v>40</v>
      </c>
      <c r="J718" s="255" t="str">
        <f>IF(ISBLANK(INDEX('Policy Characteristics'!D:D,MATCH($C718,'Policy Characteristics'!$C:$C,0))),"",INDEX('Policy Characteristics'!D:D,MATCH($C718,'Policy Characteristics'!$C:$C,0)))</f>
        <v>Decrease Clean Industrial Equipment Cost of Capital</v>
      </c>
      <c r="K718" s="254" t="str">
        <f>IF(ISBLANK(INDEX('Policy Characteristics'!E:E,MATCH($C718,'Policy Characteristics'!$C:$C,0))),"",INDEX('Policy Characteristics'!E:E,MATCH($C718,'Policy Characteristics'!$C:$C,0)))</f>
        <v>indst eqpt cost of capital</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decrease</v>
      </c>
      <c r="P718" s="254" t="str">
        <f>IF(ISBLANK(INDEX('Policy Characteristics'!J:J,MATCH($C718,'Policy Characteristics'!$C:$C,0))),"",INDEX('Policy Characteristics'!J:J,MATCH($C718,'Policy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8" s="254" t="str">
        <f>IF(ISBLANK(INDEX('Policy Characteristics'!K:K,MATCH($C718,'Policy Characteristics'!$C:$C,0))),"",INDEX('Policy Characteristics'!K:K,MATCH($C718,'Policy Characteristics'!$C:$C,0)))</f>
        <v/>
      </c>
      <c r="R718" s="254" t="str">
        <f>IF(ISBLANK(INDEX('Policy Characteristics'!L:L,MATCH($C718,'Policy Characteristics'!$C:$C,0))),"",INDEX('Policy Characteristics'!L:L,MATCH($C718,'Policy Characteristics'!$C:$C,0)))</f>
        <v/>
      </c>
    </row>
    <row r="719" spans="1:18" x14ac:dyDescent="0.25">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Decrease Cost of Capital</v>
      </c>
      <c r="C719" s="254" t="str">
        <f t="shared" si="36"/>
        <v>Perc Decrease in Cost of Capital for Clean Industrial Equipment</v>
      </c>
      <c r="D719" s="1" t="s">
        <v>3469</v>
      </c>
      <c r="E719" s="45" t="s">
        <v>3022</v>
      </c>
      <c r="F719" t="s">
        <v>3475</v>
      </c>
      <c r="G719" t="s">
        <v>3047</v>
      </c>
      <c r="H719" s="47">
        <v>718</v>
      </c>
      <c r="I719" s="324" t="s">
        <v>40</v>
      </c>
      <c r="J719" s="255" t="str">
        <f>IF(ISBLANK(INDEX('Policy Characteristics'!D:D,MATCH($C719,'Policy Characteristics'!$C:$C,0))),"",INDEX('Policy Characteristics'!D:D,MATCH($C719,'Policy Characteristics'!$C:$C,0)))</f>
        <v>Decrease Clean Industrial Equipment Cost of Capital</v>
      </c>
      <c r="K719" s="254" t="str">
        <f>IF(ISBLANK(INDEX('Policy Characteristics'!E:E,MATCH($C719,'Policy Characteristics'!$C:$C,0))),"",INDEX('Policy Characteristics'!E:E,MATCH($C719,'Policy Characteristics'!$C:$C,0)))</f>
        <v>indst eqpt cost of capital</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decrease</v>
      </c>
      <c r="P719" s="254" t="str">
        <f>IF(ISBLANK(INDEX('Policy Characteristics'!J:J,MATCH($C719,'Policy Characteristics'!$C:$C,0))),"",INDEX('Policy Characteristics'!J:J,MATCH($C719,'Policy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19" s="254" t="str">
        <f>IF(ISBLANK(INDEX('Policy Characteristics'!K:K,MATCH($C719,'Policy Characteristics'!$C:$C,0))),"",INDEX('Policy Characteristics'!K:K,MATCH($C719,'Policy Characteristics'!$C:$C,0)))</f>
        <v/>
      </c>
      <c r="R719" s="254" t="str">
        <f>IF(ISBLANK(INDEX('Policy Characteristics'!L:L,MATCH($C719,'Policy Characteristics'!$C:$C,0))),"",INDEX('Policy Characteristics'!L:L,MATCH($C719,'Policy Characteristics'!$C:$C,0)))</f>
        <v/>
      </c>
    </row>
    <row r="720" spans="1:18" x14ac:dyDescent="0.25">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Decrease Cost of Capital</v>
      </c>
      <c r="C720" s="254" t="str">
        <f t="shared" si="36"/>
        <v>Perc Decrease in Cost of Capital for Clean Industrial Equipment</v>
      </c>
      <c r="D720" s="1" t="s">
        <v>3469</v>
      </c>
      <c r="E720" s="6" t="s">
        <v>3023</v>
      </c>
      <c r="F720" t="s">
        <v>3475</v>
      </c>
      <c r="G720" t="s">
        <v>2729</v>
      </c>
      <c r="H720" s="47">
        <v>719</v>
      </c>
      <c r="I720" s="324" t="s">
        <v>40</v>
      </c>
      <c r="J720" s="255" t="str">
        <f>IF(ISBLANK(INDEX('Policy Characteristics'!D:D,MATCH($C720,'Policy Characteristics'!$C:$C,0))),"",INDEX('Policy Characteristics'!D:D,MATCH($C720,'Policy Characteristics'!$C:$C,0)))</f>
        <v>Decrease Clean Industrial Equipment Cost of Capital</v>
      </c>
      <c r="K720" s="254" t="str">
        <f>IF(ISBLANK(INDEX('Policy Characteristics'!E:E,MATCH($C720,'Policy Characteristics'!$C:$C,0))),"",INDEX('Policy Characteristics'!E:E,MATCH($C720,'Policy Characteristics'!$C:$C,0)))</f>
        <v>indst eqpt cost of capital</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decrease</v>
      </c>
      <c r="P720" s="254" t="str">
        <f>IF(ISBLANK(INDEX('Policy Characteristics'!J:J,MATCH($C720,'Policy Characteristics'!$C:$C,0))),"",INDEX('Policy Characteristics'!J:J,MATCH($C720,'Policy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0" s="254" t="str">
        <f>IF(ISBLANK(INDEX('Policy Characteristics'!K:K,MATCH($C720,'Policy Characteristics'!$C:$C,0))),"",INDEX('Policy Characteristics'!K:K,MATCH($C720,'Policy Characteristics'!$C:$C,0)))</f>
        <v/>
      </c>
      <c r="R720" s="254" t="str">
        <f>IF(ISBLANK(INDEX('Policy Characteristics'!L:L,MATCH($C720,'Policy Characteristics'!$C:$C,0))),"",INDEX('Policy Characteristics'!L:L,MATCH($C720,'Policy Characteristics'!$C:$C,0)))</f>
        <v/>
      </c>
    </row>
    <row r="721" spans="1:18" x14ac:dyDescent="0.25">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Decrease Cost of Capital</v>
      </c>
      <c r="C721" s="254" t="str">
        <f t="shared" si="36"/>
        <v>Perc Decrease in Cost of Capital for Clean Industrial Equipment</v>
      </c>
      <c r="D721" s="1" t="s">
        <v>3469</v>
      </c>
      <c r="E721" s="6" t="s">
        <v>3024</v>
      </c>
      <c r="F721" t="s">
        <v>3475</v>
      </c>
      <c r="G721" t="s">
        <v>2988</v>
      </c>
      <c r="H721" s="47">
        <v>720</v>
      </c>
      <c r="I721" s="324" t="s">
        <v>40</v>
      </c>
      <c r="J721" s="255" t="str">
        <f>IF(ISBLANK(INDEX('Policy Characteristics'!D:D,MATCH($C721,'Policy Characteristics'!$C:$C,0))),"",INDEX('Policy Characteristics'!D:D,MATCH($C721,'Policy Characteristics'!$C:$C,0)))</f>
        <v>Decrease Clean Industrial Equipment Cost of Capital</v>
      </c>
      <c r="K721" s="254" t="str">
        <f>IF(ISBLANK(INDEX('Policy Characteristics'!E:E,MATCH($C721,'Policy Characteristics'!$C:$C,0))),"",INDEX('Policy Characteristics'!E:E,MATCH($C721,'Policy Characteristics'!$C:$C,0)))</f>
        <v>indst eqpt cost of capital</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decrease</v>
      </c>
      <c r="P721" s="254" t="str">
        <f>IF(ISBLANK(INDEX('Policy Characteristics'!J:J,MATCH($C721,'Policy Characteristics'!$C:$C,0))),"",INDEX('Policy Characteristics'!J:J,MATCH($C721,'Policy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1" s="254" t="str">
        <f>IF(ISBLANK(INDEX('Policy Characteristics'!K:K,MATCH($C721,'Policy Characteristics'!$C:$C,0))),"",INDEX('Policy Characteristics'!K:K,MATCH($C721,'Policy Characteristics'!$C:$C,0)))</f>
        <v/>
      </c>
      <c r="R721" s="254" t="str">
        <f>IF(ISBLANK(INDEX('Policy Characteristics'!L:L,MATCH($C721,'Policy Characteristics'!$C:$C,0))),"",INDEX('Policy Characteristics'!L:L,MATCH($C721,'Policy Characteristics'!$C:$C,0)))</f>
        <v/>
      </c>
    </row>
    <row r="722" spans="1:18" x14ac:dyDescent="0.25">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Decrease Cost of Capital</v>
      </c>
      <c r="C722" s="254" t="str">
        <f t="shared" si="36"/>
        <v>Perc Decrease in Cost of Capital for Clean Industrial Equipment</v>
      </c>
      <c r="D722" s="1" t="s">
        <v>3469</v>
      </c>
      <c r="E722" s="6" t="s">
        <v>3025</v>
      </c>
      <c r="F722" t="s">
        <v>3475</v>
      </c>
      <c r="G722" t="s">
        <v>2989</v>
      </c>
      <c r="H722" s="47">
        <v>721</v>
      </c>
      <c r="I722" s="324" t="s">
        <v>40</v>
      </c>
      <c r="J722" s="255" t="str">
        <f>IF(ISBLANK(INDEX('Policy Characteristics'!D:D,MATCH($C722,'Policy Characteristics'!$C:$C,0))),"",INDEX('Policy Characteristics'!D:D,MATCH($C722,'Policy Characteristics'!$C:$C,0)))</f>
        <v>Decrease Clean Industrial Equipment Cost of Capital</v>
      </c>
      <c r="K722" s="254" t="str">
        <f>IF(ISBLANK(INDEX('Policy Characteristics'!E:E,MATCH($C722,'Policy Characteristics'!$C:$C,0))),"",INDEX('Policy Characteristics'!E:E,MATCH($C722,'Policy Characteristics'!$C:$C,0)))</f>
        <v>indst eqpt cost of capital</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decrease</v>
      </c>
      <c r="P722" s="254" t="str">
        <f>IF(ISBLANK(INDEX('Policy Characteristics'!J:J,MATCH($C722,'Policy Characteristics'!$C:$C,0))),"",INDEX('Policy Characteristics'!J:J,MATCH($C722,'Policy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2" s="254" t="str">
        <f>IF(ISBLANK(INDEX('Policy Characteristics'!K:K,MATCH($C722,'Policy Characteristics'!$C:$C,0))),"",INDEX('Policy Characteristics'!K:K,MATCH($C722,'Policy Characteristics'!$C:$C,0)))</f>
        <v/>
      </c>
      <c r="R722" s="254" t="str">
        <f>IF(ISBLANK(INDEX('Policy Characteristics'!L:L,MATCH($C722,'Policy Characteristics'!$C:$C,0))),"",INDEX('Policy Characteristics'!L:L,MATCH($C722,'Policy Characteristics'!$C:$C,0)))</f>
        <v/>
      </c>
    </row>
    <row r="723" spans="1:18" x14ac:dyDescent="0.25">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Decrease Cost of Capital</v>
      </c>
      <c r="C723" s="254" t="str">
        <f t="shared" si="36"/>
        <v>Perc Decrease in Cost of Capital for Clean Industrial Equipment</v>
      </c>
      <c r="D723" s="1" t="s">
        <v>3469</v>
      </c>
      <c r="E723" s="6" t="s">
        <v>3026</v>
      </c>
      <c r="F723" t="s">
        <v>3475</v>
      </c>
      <c r="G723" t="s">
        <v>2990</v>
      </c>
      <c r="H723" s="47">
        <v>722</v>
      </c>
      <c r="I723" s="324" t="s">
        <v>40</v>
      </c>
      <c r="J723" s="255" t="str">
        <f>IF(ISBLANK(INDEX('Policy Characteristics'!D:D,MATCH($C723,'Policy Characteristics'!$C:$C,0))),"",INDEX('Policy Characteristics'!D:D,MATCH($C723,'Policy Characteristics'!$C:$C,0)))</f>
        <v>Decrease Clean Industrial Equipment Cost of Capital</v>
      </c>
      <c r="K723" s="254" t="str">
        <f>IF(ISBLANK(INDEX('Policy Characteristics'!E:E,MATCH($C723,'Policy Characteristics'!$C:$C,0))),"",INDEX('Policy Characteristics'!E:E,MATCH($C723,'Policy Characteristics'!$C:$C,0)))</f>
        <v>indst eqpt cost of capital</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decrease</v>
      </c>
      <c r="P723" s="254" t="str">
        <f>IF(ISBLANK(INDEX('Policy Characteristics'!J:J,MATCH($C723,'Policy Characteristics'!$C:$C,0))),"",INDEX('Policy Characteristics'!J:J,MATCH($C723,'Policy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3" s="254" t="str">
        <f>IF(ISBLANK(INDEX('Policy Characteristics'!K:K,MATCH($C723,'Policy Characteristics'!$C:$C,0))),"",INDEX('Policy Characteristics'!K:K,MATCH($C723,'Policy Characteristics'!$C:$C,0)))</f>
        <v/>
      </c>
      <c r="R723" s="254" t="str">
        <f>IF(ISBLANK(INDEX('Policy Characteristics'!L:L,MATCH($C723,'Policy Characteristics'!$C:$C,0))),"",INDEX('Policy Characteristics'!L:L,MATCH($C723,'Policy Characteristics'!$C:$C,0)))</f>
        <v/>
      </c>
    </row>
    <row r="724" spans="1:18" x14ac:dyDescent="0.25">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Decrease Cost of Capital</v>
      </c>
      <c r="C724" s="254" t="str">
        <f t="shared" si="36"/>
        <v>Perc Decrease in Cost of Capital for Clean Industrial Equipment</v>
      </c>
      <c r="D724" s="1" t="s">
        <v>3469</v>
      </c>
      <c r="E724" s="6" t="s">
        <v>3027</v>
      </c>
      <c r="F724" t="s">
        <v>3475</v>
      </c>
      <c r="G724" t="s">
        <v>2991</v>
      </c>
      <c r="H724" s="47">
        <v>723</v>
      </c>
      <c r="I724" s="324" t="s">
        <v>40</v>
      </c>
      <c r="J724" s="255" t="str">
        <f>IF(ISBLANK(INDEX('Policy Characteristics'!D:D,MATCH($C724,'Policy Characteristics'!$C:$C,0))),"",INDEX('Policy Characteristics'!D:D,MATCH($C724,'Policy Characteristics'!$C:$C,0)))</f>
        <v>Decrease Clean Industrial Equipment Cost of Capital</v>
      </c>
      <c r="K724" s="254" t="str">
        <f>IF(ISBLANK(INDEX('Policy Characteristics'!E:E,MATCH($C724,'Policy Characteristics'!$C:$C,0))),"",INDEX('Policy Characteristics'!E:E,MATCH($C724,'Policy Characteristics'!$C:$C,0)))</f>
        <v>indst eqpt cost of capital</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decrease</v>
      </c>
      <c r="P724" s="254" t="str">
        <f>IF(ISBLANK(INDEX('Policy Characteristics'!J:J,MATCH($C724,'Policy Characteristics'!$C:$C,0))),"",INDEX('Policy Characteristics'!J:J,MATCH($C724,'Policy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4" s="254" t="str">
        <f>IF(ISBLANK(INDEX('Policy Characteristics'!K:K,MATCH($C724,'Policy Characteristics'!$C:$C,0))),"",INDEX('Policy Characteristics'!K:K,MATCH($C724,'Policy Characteristics'!$C:$C,0)))</f>
        <v/>
      </c>
      <c r="R724" s="254" t="str">
        <f>IF(ISBLANK(INDEX('Policy Characteristics'!L:L,MATCH($C724,'Policy Characteristics'!$C:$C,0))),"",INDEX('Policy Characteristics'!L:L,MATCH($C724,'Policy Characteristics'!$C:$C,0)))</f>
        <v/>
      </c>
    </row>
    <row r="725" spans="1:18" x14ac:dyDescent="0.25">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Decrease Cost of Capital</v>
      </c>
      <c r="C725" s="254" t="str">
        <f t="shared" si="36"/>
        <v>Perc Decrease in Cost of Capital for Clean Industrial Equipment</v>
      </c>
      <c r="D725" s="1" t="s">
        <v>3469</v>
      </c>
      <c r="E725" s="6" t="s">
        <v>3028</v>
      </c>
      <c r="F725" t="s">
        <v>3475</v>
      </c>
      <c r="G725" t="s">
        <v>2992</v>
      </c>
      <c r="H725" s="47">
        <v>724</v>
      </c>
      <c r="I725" s="324" t="s">
        <v>40</v>
      </c>
      <c r="J725" s="255" t="str">
        <f>IF(ISBLANK(INDEX('Policy Characteristics'!D:D,MATCH($C725,'Policy Characteristics'!$C:$C,0))),"",INDEX('Policy Characteristics'!D:D,MATCH($C725,'Policy Characteristics'!$C:$C,0)))</f>
        <v>Decrease Clean Industrial Equipment Cost of Capital</v>
      </c>
      <c r="K725" s="254" t="str">
        <f>IF(ISBLANK(INDEX('Policy Characteristics'!E:E,MATCH($C725,'Policy Characteristics'!$C:$C,0))),"",INDEX('Policy Characteristics'!E:E,MATCH($C725,'Policy Characteristics'!$C:$C,0)))</f>
        <v>indst eqpt cost of capital</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decrease</v>
      </c>
      <c r="P725" s="254" t="str">
        <f>IF(ISBLANK(INDEX('Policy Characteristics'!J:J,MATCH($C725,'Policy Characteristics'!$C:$C,0))),"",INDEX('Policy Characteristics'!J:J,MATCH($C725,'Policy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5" s="254" t="str">
        <f>IF(ISBLANK(INDEX('Policy Characteristics'!K:K,MATCH($C725,'Policy Characteristics'!$C:$C,0))),"",INDEX('Policy Characteristics'!K:K,MATCH($C725,'Policy Characteristics'!$C:$C,0)))</f>
        <v/>
      </c>
      <c r="R725" s="254" t="str">
        <f>IF(ISBLANK(INDEX('Policy Characteristics'!L:L,MATCH($C725,'Policy Characteristics'!$C:$C,0))),"",INDEX('Policy Characteristics'!L:L,MATCH($C725,'Policy Characteristics'!$C:$C,0)))</f>
        <v/>
      </c>
    </row>
    <row r="726" spans="1:18" x14ac:dyDescent="0.25">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Decrease Cost of Capital</v>
      </c>
      <c r="C726" s="254" t="str">
        <f t="shared" si="36"/>
        <v>Perc Decrease in Cost of Capital for Clean Industrial Equipment</v>
      </c>
      <c r="D726" s="1" t="s">
        <v>3469</v>
      </c>
      <c r="E726" s="6" t="s">
        <v>3029</v>
      </c>
      <c r="F726" t="s">
        <v>3475</v>
      </c>
      <c r="G726" t="s">
        <v>2993</v>
      </c>
      <c r="H726" s="47">
        <v>725</v>
      </c>
      <c r="I726" s="324" t="s">
        <v>40</v>
      </c>
      <c r="J726" s="255" t="str">
        <f>IF(ISBLANK(INDEX('Policy Characteristics'!D:D,MATCH($C726,'Policy Characteristics'!$C:$C,0))),"",INDEX('Policy Characteristics'!D:D,MATCH($C726,'Policy Characteristics'!$C:$C,0)))</f>
        <v>Decrease Clean Industrial Equipment Cost of Capital</v>
      </c>
      <c r="K726" s="254" t="str">
        <f>IF(ISBLANK(INDEX('Policy Characteristics'!E:E,MATCH($C726,'Policy Characteristics'!$C:$C,0))),"",INDEX('Policy Characteristics'!E:E,MATCH($C726,'Policy Characteristics'!$C:$C,0)))</f>
        <v>indst eqpt cost of capital</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decrease</v>
      </c>
      <c r="P726" s="254" t="str">
        <f>IF(ISBLANK(INDEX('Policy Characteristics'!J:J,MATCH($C726,'Policy Characteristics'!$C:$C,0))),"",INDEX('Policy Characteristics'!J:J,MATCH($C726,'Policy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6" s="254" t="str">
        <f>IF(ISBLANK(INDEX('Policy Characteristics'!K:K,MATCH($C726,'Policy Characteristics'!$C:$C,0))),"",INDEX('Policy Characteristics'!K:K,MATCH($C726,'Policy Characteristics'!$C:$C,0)))</f>
        <v/>
      </c>
      <c r="R726" s="254" t="str">
        <f>IF(ISBLANK(INDEX('Policy Characteristics'!L:L,MATCH($C726,'Policy Characteristics'!$C:$C,0))),"",INDEX('Policy Characteristics'!L:L,MATCH($C726,'Policy Characteristics'!$C:$C,0)))</f>
        <v/>
      </c>
    </row>
    <row r="727" spans="1:18" x14ac:dyDescent="0.25">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Decrease Cost of Capital</v>
      </c>
      <c r="C727" s="254" t="str">
        <f t="shared" si="36"/>
        <v>Perc Decrease in Cost of Capital for Clean Industrial Equipment</v>
      </c>
      <c r="D727" s="1" t="s">
        <v>3469</v>
      </c>
      <c r="E727" s="6" t="s">
        <v>3030</v>
      </c>
      <c r="F727" t="s">
        <v>3475</v>
      </c>
      <c r="G727" t="s">
        <v>2994</v>
      </c>
      <c r="H727" s="47">
        <v>726</v>
      </c>
      <c r="I727" s="324" t="s">
        <v>40</v>
      </c>
      <c r="J727" s="255" t="str">
        <f>IF(ISBLANK(INDEX('Policy Characteristics'!D:D,MATCH($C727,'Policy Characteristics'!$C:$C,0))),"",INDEX('Policy Characteristics'!D:D,MATCH($C727,'Policy Characteristics'!$C:$C,0)))</f>
        <v>Decrease Clean Industrial Equipment Cost of Capital</v>
      </c>
      <c r="K727" s="254" t="str">
        <f>IF(ISBLANK(INDEX('Policy Characteristics'!E:E,MATCH($C727,'Policy Characteristics'!$C:$C,0))),"",INDEX('Policy Characteristics'!E:E,MATCH($C727,'Policy Characteristics'!$C:$C,0)))</f>
        <v>indst eqpt cost of capital</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decrease</v>
      </c>
      <c r="P727" s="254" t="str">
        <f>IF(ISBLANK(INDEX('Policy Characteristics'!J:J,MATCH($C727,'Policy Characteristics'!$C:$C,0))),"",INDEX('Policy Characteristics'!J:J,MATCH($C727,'Policy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7" s="254" t="str">
        <f>IF(ISBLANK(INDEX('Policy Characteristics'!K:K,MATCH($C727,'Policy Characteristics'!$C:$C,0))),"",INDEX('Policy Characteristics'!K:K,MATCH($C727,'Policy Characteristics'!$C:$C,0)))</f>
        <v/>
      </c>
      <c r="R727" s="254" t="str">
        <f>IF(ISBLANK(INDEX('Policy Characteristics'!L:L,MATCH($C727,'Policy Characteristics'!$C:$C,0))),"",INDEX('Policy Characteristics'!L:L,MATCH($C727,'Policy Characteristics'!$C:$C,0)))</f>
        <v/>
      </c>
    </row>
    <row r="728" spans="1:18" x14ac:dyDescent="0.25">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Decrease Cost of Capital</v>
      </c>
      <c r="C728" s="254" t="str">
        <f t="shared" si="36"/>
        <v>Perc Decrease in Cost of Capital for Clean Industrial Equipment</v>
      </c>
      <c r="D728" s="1" t="s">
        <v>3469</v>
      </c>
      <c r="E728" s="6" t="s">
        <v>3031</v>
      </c>
      <c r="F728" t="s">
        <v>3475</v>
      </c>
      <c r="G728" t="s">
        <v>2549</v>
      </c>
      <c r="H728" s="47">
        <v>727</v>
      </c>
      <c r="I728" s="324" t="s">
        <v>40</v>
      </c>
      <c r="J728" s="255" t="str">
        <f>IF(ISBLANK(INDEX('Policy Characteristics'!D:D,MATCH($C728,'Policy Characteristics'!$C:$C,0))),"",INDEX('Policy Characteristics'!D:D,MATCH($C728,'Policy Characteristics'!$C:$C,0)))</f>
        <v>Decrease Clean Industrial Equipment Cost of Capital</v>
      </c>
      <c r="K728" s="254" t="str">
        <f>IF(ISBLANK(INDEX('Policy Characteristics'!E:E,MATCH($C728,'Policy Characteristics'!$C:$C,0))),"",INDEX('Policy Characteristics'!E:E,MATCH($C728,'Policy Characteristics'!$C:$C,0)))</f>
        <v>indst eqpt cost of capital</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decrease</v>
      </c>
      <c r="P728" s="254" t="str">
        <f>IF(ISBLANK(INDEX('Policy Characteristics'!J:J,MATCH($C728,'Policy Characteristics'!$C:$C,0))),"",INDEX('Policy Characteristics'!J:J,MATCH($C728,'Policy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8" s="254" t="str">
        <f>IF(ISBLANK(INDEX('Policy Characteristics'!K:K,MATCH($C728,'Policy Characteristics'!$C:$C,0))),"",INDEX('Policy Characteristics'!K:K,MATCH($C728,'Policy Characteristics'!$C:$C,0)))</f>
        <v/>
      </c>
      <c r="R728" s="254" t="str">
        <f>IF(ISBLANK(INDEX('Policy Characteristics'!L:L,MATCH($C728,'Policy Characteristics'!$C:$C,0))),"",INDEX('Policy Characteristics'!L:L,MATCH($C728,'Policy Characteristics'!$C:$C,0)))</f>
        <v/>
      </c>
    </row>
    <row r="729" spans="1:18" x14ac:dyDescent="0.25">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Decrease Cost of Capital</v>
      </c>
      <c r="C729" s="254" t="str">
        <f t="shared" si="36"/>
        <v>Perc Decrease in Cost of Capital for Clean Industrial Equipment</v>
      </c>
      <c r="D729" s="1" t="s">
        <v>3469</v>
      </c>
      <c r="E729" s="6" t="s">
        <v>3032</v>
      </c>
      <c r="F729" t="s">
        <v>3475</v>
      </c>
      <c r="G729" t="s">
        <v>2995</v>
      </c>
      <c r="H729" s="47">
        <v>728</v>
      </c>
      <c r="I729" s="324" t="s">
        <v>40</v>
      </c>
      <c r="J729" s="255" t="str">
        <f>IF(ISBLANK(INDEX('Policy Characteristics'!D:D,MATCH($C729,'Policy Characteristics'!$C:$C,0))),"",INDEX('Policy Characteristics'!D:D,MATCH($C729,'Policy Characteristics'!$C:$C,0)))</f>
        <v>Decrease Clean Industrial Equipment Cost of Capital</v>
      </c>
      <c r="K729" s="254" t="str">
        <f>IF(ISBLANK(INDEX('Policy Characteristics'!E:E,MATCH($C729,'Policy Characteristics'!$C:$C,0))),"",INDEX('Policy Characteristics'!E:E,MATCH($C729,'Policy Characteristics'!$C:$C,0)))</f>
        <v>indst eqpt cost of capital</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decrease</v>
      </c>
      <c r="P729" s="254" t="str">
        <f>IF(ISBLANK(INDEX('Policy Characteristics'!J:J,MATCH($C729,'Policy Characteristics'!$C:$C,0))),"",INDEX('Policy Characteristics'!J:J,MATCH($C729,'Policy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29" s="254" t="str">
        <f>IF(ISBLANK(INDEX('Policy Characteristics'!K:K,MATCH($C729,'Policy Characteristics'!$C:$C,0))),"",INDEX('Policy Characteristics'!K:K,MATCH($C729,'Policy Characteristics'!$C:$C,0)))</f>
        <v/>
      </c>
      <c r="R729" s="254" t="str">
        <f>IF(ISBLANK(INDEX('Policy Characteristics'!L:L,MATCH($C729,'Policy Characteristics'!$C:$C,0))),"",INDEX('Policy Characteristics'!L:L,MATCH($C729,'Policy Characteristics'!$C:$C,0)))</f>
        <v/>
      </c>
    </row>
    <row r="730" spans="1:18" x14ac:dyDescent="0.25">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Decrease Cost of Capital</v>
      </c>
      <c r="C730" s="254" t="str">
        <f t="shared" si="36"/>
        <v>Perc Decrease in Cost of Capital for Clean Industrial Equipment</v>
      </c>
      <c r="D730" s="1" t="s">
        <v>3469</v>
      </c>
      <c r="E730" s="6" t="s">
        <v>3033</v>
      </c>
      <c r="F730" t="s">
        <v>3475</v>
      </c>
      <c r="G730" t="s">
        <v>2996</v>
      </c>
      <c r="H730" s="47">
        <v>729</v>
      </c>
      <c r="I730" s="324" t="s">
        <v>40</v>
      </c>
      <c r="J730" s="255" t="str">
        <f>IF(ISBLANK(INDEX('Policy Characteristics'!D:D,MATCH($C730,'Policy Characteristics'!$C:$C,0))),"",INDEX('Policy Characteristics'!D:D,MATCH($C730,'Policy Characteristics'!$C:$C,0)))</f>
        <v>Decrease Clean Industrial Equipment Cost of Capital</v>
      </c>
      <c r="K730" s="254" t="str">
        <f>IF(ISBLANK(INDEX('Policy Characteristics'!E:E,MATCH($C730,'Policy Characteristics'!$C:$C,0))),"",INDEX('Policy Characteristics'!E:E,MATCH($C730,'Policy Characteristics'!$C:$C,0)))</f>
        <v>indst eqpt cost of capital</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decrease</v>
      </c>
      <c r="P730" s="254" t="str">
        <f>IF(ISBLANK(INDEX('Policy Characteristics'!J:J,MATCH($C730,'Policy Characteristics'!$C:$C,0))),"",INDEX('Policy Characteristics'!J:J,MATCH($C730,'Policy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0" s="254" t="str">
        <f>IF(ISBLANK(INDEX('Policy Characteristics'!K:K,MATCH($C730,'Policy Characteristics'!$C:$C,0))),"",INDEX('Policy Characteristics'!K:K,MATCH($C730,'Policy Characteristics'!$C:$C,0)))</f>
        <v/>
      </c>
      <c r="R730" s="254" t="str">
        <f>IF(ISBLANK(INDEX('Policy Characteristics'!L:L,MATCH($C730,'Policy Characteristics'!$C:$C,0))),"",INDEX('Policy Characteristics'!L:L,MATCH($C730,'Policy Characteristics'!$C:$C,0)))</f>
        <v/>
      </c>
    </row>
    <row r="731" spans="1:18" ht="30" x14ac:dyDescent="0.25">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Decrease Cost of Capital</v>
      </c>
      <c r="C731" s="254" t="str">
        <f t="shared" si="36"/>
        <v>Perc Decrease in Cost of Capital for Clean Industrial Equipment</v>
      </c>
      <c r="D731" s="1" t="s">
        <v>3469</v>
      </c>
      <c r="E731" s="6" t="s">
        <v>3034</v>
      </c>
      <c r="F731" t="s">
        <v>3475</v>
      </c>
      <c r="G731" t="s">
        <v>2997</v>
      </c>
      <c r="H731" s="47">
        <v>730</v>
      </c>
      <c r="I731" s="324" t="s">
        <v>40</v>
      </c>
      <c r="J731" s="255" t="str">
        <f>IF(ISBLANK(INDEX('Policy Characteristics'!D:D,MATCH($C731,'Policy Characteristics'!$C:$C,0))),"",INDEX('Policy Characteristics'!D:D,MATCH($C731,'Policy Characteristics'!$C:$C,0)))</f>
        <v>Decrease Clean Industrial Equipment Cost of Capital</v>
      </c>
      <c r="K731" s="254" t="str">
        <f>IF(ISBLANK(INDEX('Policy Characteristics'!E:E,MATCH($C731,'Policy Characteristics'!$C:$C,0))),"",INDEX('Policy Characteristics'!E:E,MATCH($C731,'Policy Characteristics'!$C:$C,0)))</f>
        <v>indst eqpt cost of capital</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decrease</v>
      </c>
      <c r="P731" s="254" t="str">
        <f>IF(ISBLANK(INDEX('Policy Characteristics'!J:J,MATCH($C731,'Policy Characteristics'!$C:$C,0))),"",INDEX('Policy Characteristics'!J:J,MATCH($C731,'Policy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1" s="254" t="str">
        <f>IF(ISBLANK(INDEX('Policy Characteristics'!K:K,MATCH($C731,'Policy Characteristics'!$C:$C,0))),"",INDEX('Policy Characteristics'!K:K,MATCH($C731,'Policy Characteristics'!$C:$C,0)))</f>
        <v/>
      </c>
      <c r="R731" s="254" t="str">
        <f>IF(ISBLANK(INDEX('Policy Characteristics'!L:L,MATCH($C731,'Policy Characteristics'!$C:$C,0))),"",INDEX('Policy Characteristics'!L:L,MATCH($C731,'Policy Characteristics'!$C:$C,0)))</f>
        <v/>
      </c>
    </row>
    <row r="732" spans="1:18" x14ac:dyDescent="0.25">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Decrease Cost of Capital</v>
      </c>
      <c r="C732" s="254" t="str">
        <f t="shared" si="36"/>
        <v>Perc Decrease in Cost of Capital for Clean Industrial Equipment</v>
      </c>
      <c r="D732" s="1" t="s">
        <v>3469</v>
      </c>
      <c r="E732" s="6" t="s">
        <v>3035</v>
      </c>
      <c r="F732" t="s">
        <v>3475</v>
      </c>
      <c r="G732" t="s">
        <v>2550</v>
      </c>
      <c r="H732" s="47">
        <v>731</v>
      </c>
      <c r="I732" s="324" t="s">
        <v>40</v>
      </c>
      <c r="J732" s="255" t="str">
        <f>IF(ISBLANK(INDEX('Policy Characteristics'!D:D,MATCH($C732,'Policy Characteristics'!$C:$C,0))),"",INDEX('Policy Characteristics'!D:D,MATCH($C732,'Policy Characteristics'!$C:$C,0)))</f>
        <v>Decrease Clean Industrial Equipment Cost of Capital</v>
      </c>
      <c r="K732" s="254" t="str">
        <f>IF(ISBLANK(INDEX('Policy Characteristics'!E:E,MATCH($C732,'Policy Characteristics'!$C:$C,0))),"",INDEX('Policy Characteristics'!E:E,MATCH($C732,'Policy Characteristics'!$C:$C,0)))</f>
        <v>indst eqpt cost of capital</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decrease</v>
      </c>
      <c r="P732" s="254" t="str">
        <f>IF(ISBLANK(INDEX('Policy Characteristics'!J:J,MATCH($C732,'Policy Characteristics'!$C:$C,0))),"",INDEX('Policy Characteristics'!J:J,MATCH($C732,'Policy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2" s="254" t="str">
        <f>IF(ISBLANK(INDEX('Policy Characteristics'!K:K,MATCH($C732,'Policy Characteristics'!$C:$C,0))),"",INDEX('Policy Characteristics'!K:K,MATCH($C732,'Policy Characteristics'!$C:$C,0)))</f>
        <v/>
      </c>
      <c r="R732" s="254" t="str">
        <f>IF(ISBLANK(INDEX('Policy Characteristics'!L:L,MATCH($C732,'Policy Characteristics'!$C:$C,0))),"",INDEX('Policy Characteristics'!L:L,MATCH($C732,'Policy Characteristics'!$C:$C,0)))</f>
        <v/>
      </c>
    </row>
    <row r="733" spans="1:18" x14ac:dyDescent="0.25">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Decrease Cost of Capital</v>
      </c>
      <c r="C733" s="254" t="str">
        <f t="shared" si="36"/>
        <v>Perc Decrease in Cost of Capital for Clean Industrial Equipment</v>
      </c>
      <c r="D733" s="1" t="s">
        <v>3469</v>
      </c>
      <c r="E733" s="6" t="s">
        <v>3036</v>
      </c>
      <c r="F733" t="s">
        <v>3475</v>
      </c>
      <c r="G733" t="s">
        <v>2998</v>
      </c>
      <c r="H733" s="47">
        <v>732</v>
      </c>
      <c r="I733" s="324" t="s">
        <v>40</v>
      </c>
      <c r="J733" s="255" t="str">
        <f>IF(ISBLANK(INDEX('Policy Characteristics'!D:D,MATCH($C733,'Policy Characteristics'!$C:$C,0))),"",INDEX('Policy Characteristics'!D:D,MATCH($C733,'Policy Characteristics'!$C:$C,0)))</f>
        <v>Decrease Clean Industrial Equipment Cost of Capital</v>
      </c>
      <c r="K733" s="254" t="str">
        <f>IF(ISBLANK(INDEX('Policy Characteristics'!E:E,MATCH($C733,'Policy Characteristics'!$C:$C,0))),"",INDEX('Policy Characteristics'!E:E,MATCH($C733,'Policy Characteristics'!$C:$C,0)))</f>
        <v>indst eqpt cost of capital</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decrease</v>
      </c>
      <c r="P733" s="254" t="str">
        <f>IF(ISBLANK(INDEX('Policy Characteristics'!J:J,MATCH($C733,'Policy Characteristics'!$C:$C,0))),"",INDEX('Policy Characteristics'!J:J,MATCH($C733,'Policy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3" s="254" t="str">
        <f>IF(ISBLANK(INDEX('Policy Characteristics'!K:K,MATCH($C733,'Policy Characteristics'!$C:$C,0))),"",INDEX('Policy Characteristics'!K:K,MATCH($C733,'Policy Characteristics'!$C:$C,0)))</f>
        <v/>
      </c>
      <c r="R733" s="254" t="str">
        <f>IF(ISBLANK(INDEX('Policy Characteristics'!L:L,MATCH($C733,'Policy Characteristics'!$C:$C,0))),"",INDEX('Policy Characteristics'!L:L,MATCH($C733,'Policy Characteristics'!$C:$C,0)))</f>
        <v/>
      </c>
    </row>
    <row r="734" spans="1:18" ht="30" x14ac:dyDescent="0.25">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Decrease Cost of Capital</v>
      </c>
      <c r="C734" s="254" t="str">
        <f t="shared" si="36"/>
        <v>Perc Decrease in Cost of Capital for Clean Industrial Equipment</v>
      </c>
      <c r="D734" s="1" t="s">
        <v>3469</v>
      </c>
      <c r="E734" s="6" t="s">
        <v>3037</v>
      </c>
      <c r="F734" t="s">
        <v>3475</v>
      </c>
      <c r="G734" t="s">
        <v>2999</v>
      </c>
      <c r="H734" s="47">
        <v>733</v>
      </c>
      <c r="I734" s="324" t="s">
        <v>40</v>
      </c>
      <c r="J734" s="255" t="str">
        <f>IF(ISBLANK(INDEX('Policy Characteristics'!D:D,MATCH($C734,'Policy Characteristics'!$C:$C,0))),"",INDEX('Policy Characteristics'!D:D,MATCH($C734,'Policy Characteristics'!$C:$C,0)))</f>
        <v>Decrease Clean Industrial Equipment Cost of Capital</v>
      </c>
      <c r="K734" s="254" t="str">
        <f>IF(ISBLANK(INDEX('Policy Characteristics'!E:E,MATCH($C734,'Policy Characteristics'!$C:$C,0))),"",INDEX('Policy Characteristics'!E:E,MATCH($C734,'Policy Characteristics'!$C:$C,0)))</f>
        <v>indst eqpt cost of capital</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decrease</v>
      </c>
      <c r="P734" s="254" t="str">
        <f>IF(ISBLANK(INDEX('Policy Characteristics'!J:J,MATCH($C734,'Policy Characteristics'!$C:$C,0))),"",INDEX('Policy Characteristics'!J:J,MATCH($C734,'Policy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4" s="254" t="str">
        <f>IF(ISBLANK(INDEX('Policy Characteristics'!K:K,MATCH($C734,'Policy Characteristics'!$C:$C,0))),"",INDEX('Policy Characteristics'!K:K,MATCH($C734,'Policy Characteristics'!$C:$C,0)))</f>
        <v/>
      </c>
      <c r="R734" s="254" t="str">
        <f>IF(ISBLANK(INDEX('Policy Characteristics'!L:L,MATCH($C734,'Policy Characteristics'!$C:$C,0))),"",INDEX('Policy Characteristics'!L:L,MATCH($C734,'Policy Characteristics'!$C:$C,0)))</f>
        <v/>
      </c>
    </row>
    <row r="735" spans="1:18" x14ac:dyDescent="0.25">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Decrease Cost of Capital</v>
      </c>
      <c r="C735" s="254" t="str">
        <f t="shared" ref="C735:C798" si="37">C$669</f>
        <v>Perc Decrease in Cost of Capital for Clean Industrial Equipment</v>
      </c>
      <c r="D735" s="1" t="s">
        <v>3469</v>
      </c>
      <c r="E735" s="6" t="s">
        <v>3038</v>
      </c>
      <c r="F735" t="s">
        <v>3475</v>
      </c>
      <c r="G735" t="s">
        <v>3000</v>
      </c>
      <c r="H735" s="47">
        <v>734</v>
      </c>
      <c r="I735" s="324" t="s">
        <v>40</v>
      </c>
      <c r="J735" s="255" t="str">
        <f>IF(ISBLANK(INDEX('Policy Characteristics'!D:D,MATCH($C735,'Policy Characteristics'!$C:$C,0))),"",INDEX('Policy Characteristics'!D:D,MATCH($C735,'Policy Characteristics'!$C:$C,0)))</f>
        <v>Decrease Clean Industrial Equipment Cost of Capital</v>
      </c>
      <c r="K735" s="254" t="str">
        <f>IF(ISBLANK(INDEX('Policy Characteristics'!E:E,MATCH($C735,'Policy Characteristics'!$C:$C,0))),"",INDEX('Policy Characteristics'!E:E,MATCH($C735,'Policy Characteristics'!$C:$C,0)))</f>
        <v>indst eqpt cost of capital</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decrease</v>
      </c>
      <c r="P735" s="254" t="str">
        <f>IF(ISBLANK(INDEX('Policy Characteristics'!J:J,MATCH($C735,'Policy Characteristics'!$C:$C,0))),"",INDEX('Policy Characteristics'!J:J,MATCH($C735,'Policy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5" s="254" t="str">
        <f>IF(ISBLANK(INDEX('Policy Characteristics'!K:K,MATCH($C735,'Policy Characteristics'!$C:$C,0))),"",INDEX('Policy Characteristics'!K:K,MATCH($C735,'Policy Characteristics'!$C:$C,0)))</f>
        <v/>
      </c>
      <c r="R735" s="254" t="str">
        <f>IF(ISBLANK(INDEX('Policy Characteristics'!L:L,MATCH($C735,'Policy Characteristics'!$C:$C,0))),"",INDEX('Policy Characteristics'!L:L,MATCH($C735,'Policy Characteristics'!$C:$C,0)))</f>
        <v/>
      </c>
    </row>
    <row r="736" spans="1:18" x14ac:dyDescent="0.25">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Decrease Cost of Capital</v>
      </c>
      <c r="C736" s="254" t="str">
        <f t="shared" si="37"/>
        <v>Perc Decrease in Cost of Capital for Clean Industrial Equipment</v>
      </c>
      <c r="D736" s="1" t="s">
        <v>3469</v>
      </c>
      <c r="E736" s="6" t="s">
        <v>3039</v>
      </c>
      <c r="F736" t="s">
        <v>3475</v>
      </c>
      <c r="G736" t="s">
        <v>3001</v>
      </c>
      <c r="H736" s="47">
        <v>735</v>
      </c>
      <c r="I736" s="324" t="s">
        <v>40</v>
      </c>
      <c r="J736" s="255" t="str">
        <f>IF(ISBLANK(INDEX('Policy Characteristics'!D:D,MATCH($C736,'Policy Characteristics'!$C:$C,0))),"",INDEX('Policy Characteristics'!D:D,MATCH($C736,'Policy Characteristics'!$C:$C,0)))</f>
        <v>Decrease Clean Industrial Equipment Cost of Capital</v>
      </c>
      <c r="K736" s="254" t="str">
        <f>IF(ISBLANK(INDEX('Policy Characteristics'!E:E,MATCH($C736,'Policy Characteristics'!$C:$C,0))),"",INDEX('Policy Characteristics'!E:E,MATCH($C736,'Policy Characteristics'!$C:$C,0)))</f>
        <v>indst eqpt cost of capital</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decrease</v>
      </c>
      <c r="P736" s="254" t="str">
        <f>IF(ISBLANK(INDEX('Policy Characteristics'!J:J,MATCH($C736,'Policy Characteristics'!$C:$C,0))),"",INDEX('Policy Characteristics'!J:J,MATCH($C736,'Policy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6" s="254" t="str">
        <f>IF(ISBLANK(INDEX('Policy Characteristics'!K:K,MATCH($C736,'Policy Characteristics'!$C:$C,0))),"",INDEX('Policy Characteristics'!K:K,MATCH($C736,'Policy Characteristics'!$C:$C,0)))</f>
        <v/>
      </c>
      <c r="R736" s="254" t="str">
        <f>IF(ISBLANK(INDEX('Policy Characteristics'!L:L,MATCH($C736,'Policy Characteristics'!$C:$C,0))),"",INDEX('Policy Characteristics'!L:L,MATCH($C736,'Policy Characteristics'!$C:$C,0)))</f>
        <v/>
      </c>
    </row>
    <row r="737" spans="1:18" x14ac:dyDescent="0.25">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Decrease Cost of Capital</v>
      </c>
      <c r="C737" s="254" t="str">
        <f t="shared" si="37"/>
        <v>Perc Decrease in Cost of Capital for Clean Industrial Equipment</v>
      </c>
      <c r="D737" s="1" t="s">
        <v>3469</v>
      </c>
      <c r="E737" s="6" t="s">
        <v>3040</v>
      </c>
      <c r="F737" t="s">
        <v>3475</v>
      </c>
      <c r="G737" t="s">
        <v>3002</v>
      </c>
      <c r="H737" s="47">
        <v>736</v>
      </c>
      <c r="I737" s="324" t="s">
        <v>40</v>
      </c>
      <c r="J737" s="255" t="str">
        <f>IF(ISBLANK(INDEX('Policy Characteristics'!D:D,MATCH($C737,'Policy Characteristics'!$C:$C,0))),"",INDEX('Policy Characteristics'!D:D,MATCH($C737,'Policy Characteristics'!$C:$C,0)))</f>
        <v>Decrease Clean Industrial Equipment Cost of Capital</v>
      </c>
      <c r="K737" s="254" t="str">
        <f>IF(ISBLANK(INDEX('Policy Characteristics'!E:E,MATCH($C737,'Policy Characteristics'!$C:$C,0))),"",INDEX('Policy Characteristics'!E:E,MATCH($C737,'Policy Characteristics'!$C:$C,0)))</f>
        <v>indst eqpt cost of capital</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decrease</v>
      </c>
      <c r="P737" s="254" t="str">
        <f>IF(ISBLANK(INDEX('Policy Characteristics'!J:J,MATCH($C737,'Policy Characteristics'!$C:$C,0))),"",INDEX('Policy Characteristics'!J:J,MATCH($C737,'Policy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7" s="254" t="str">
        <f>IF(ISBLANK(INDEX('Policy Characteristics'!K:K,MATCH($C737,'Policy Characteristics'!$C:$C,0))),"",INDEX('Policy Characteristics'!K:K,MATCH($C737,'Policy Characteristics'!$C:$C,0)))</f>
        <v/>
      </c>
      <c r="R737" s="254" t="str">
        <f>IF(ISBLANK(INDEX('Policy Characteristics'!L:L,MATCH($C737,'Policy Characteristics'!$C:$C,0))),"",INDEX('Policy Characteristics'!L:L,MATCH($C737,'Policy Characteristics'!$C:$C,0)))</f>
        <v/>
      </c>
    </row>
    <row r="738" spans="1:18" x14ac:dyDescent="0.25">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Decrease Cost of Capital</v>
      </c>
      <c r="C738" s="254" t="str">
        <f t="shared" si="37"/>
        <v>Perc Decrease in Cost of Capital for Clean Industrial Equipment</v>
      </c>
      <c r="D738" s="1" t="s">
        <v>3469</v>
      </c>
      <c r="E738" s="6" t="s">
        <v>3041</v>
      </c>
      <c r="F738" t="s">
        <v>3475</v>
      </c>
      <c r="G738" t="s">
        <v>3003</v>
      </c>
      <c r="H738" s="47">
        <v>737</v>
      </c>
      <c r="I738" s="324" t="s">
        <v>40</v>
      </c>
      <c r="J738" s="255" t="str">
        <f>IF(ISBLANK(INDEX('Policy Characteristics'!D:D,MATCH($C738,'Policy Characteristics'!$C:$C,0))),"",INDEX('Policy Characteristics'!D:D,MATCH($C738,'Policy Characteristics'!$C:$C,0)))</f>
        <v>Decrease Clean Industrial Equipment Cost of Capital</v>
      </c>
      <c r="K738" s="254" t="str">
        <f>IF(ISBLANK(INDEX('Policy Characteristics'!E:E,MATCH($C738,'Policy Characteristics'!$C:$C,0))),"",INDEX('Policy Characteristics'!E:E,MATCH($C738,'Policy Characteristics'!$C:$C,0)))</f>
        <v>indst eqpt cost of capital</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decrease</v>
      </c>
      <c r="P738" s="254" t="str">
        <f>IF(ISBLANK(INDEX('Policy Characteristics'!J:J,MATCH($C738,'Policy Characteristics'!$C:$C,0))),"",INDEX('Policy Characteristics'!J:J,MATCH($C738,'Policy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8" s="254" t="str">
        <f>IF(ISBLANK(INDEX('Policy Characteristics'!K:K,MATCH($C738,'Policy Characteristics'!$C:$C,0))),"",INDEX('Policy Characteristics'!K:K,MATCH($C738,'Policy Characteristics'!$C:$C,0)))</f>
        <v/>
      </c>
      <c r="R738" s="254" t="str">
        <f>IF(ISBLANK(INDEX('Policy Characteristics'!L:L,MATCH($C738,'Policy Characteristics'!$C:$C,0))),"",INDEX('Policy Characteristics'!L:L,MATCH($C738,'Policy Characteristics'!$C:$C,0)))</f>
        <v/>
      </c>
    </row>
    <row r="739" spans="1:18" x14ac:dyDescent="0.25">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Decrease Cost of Capital</v>
      </c>
      <c r="C739" s="254" t="str">
        <f t="shared" si="37"/>
        <v>Perc Decrease in Cost of Capital for Clean Industrial Equipment</v>
      </c>
      <c r="D739" s="1" t="s">
        <v>3469</v>
      </c>
      <c r="E739" s="6" t="s">
        <v>3042</v>
      </c>
      <c r="F739" t="s">
        <v>3475</v>
      </c>
      <c r="G739" t="s">
        <v>3004</v>
      </c>
      <c r="H739" s="47">
        <v>738</v>
      </c>
      <c r="I739" s="324" t="s">
        <v>40</v>
      </c>
      <c r="J739" s="255" t="str">
        <f>IF(ISBLANK(INDEX('Policy Characteristics'!D:D,MATCH($C739,'Policy Characteristics'!$C:$C,0))),"",INDEX('Policy Characteristics'!D:D,MATCH($C739,'Policy Characteristics'!$C:$C,0)))</f>
        <v>Decrease Clean Industrial Equipment Cost of Capital</v>
      </c>
      <c r="K739" s="254" t="str">
        <f>IF(ISBLANK(INDEX('Policy Characteristics'!E:E,MATCH($C739,'Policy Characteristics'!$C:$C,0))),"",INDEX('Policy Characteristics'!E:E,MATCH($C739,'Policy Characteristics'!$C:$C,0)))</f>
        <v>indst eqpt cost of capital</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decrease</v>
      </c>
      <c r="P739" s="254" t="str">
        <f>IF(ISBLANK(INDEX('Policy Characteristics'!J:J,MATCH($C739,'Policy Characteristics'!$C:$C,0))),"",INDEX('Policy Characteristics'!J:J,MATCH($C739,'Policy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39" s="254" t="str">
        <f>IF(ISBLANK(INDEX('Policy Characteristics'!K:K,MATCH($C739,'Policy Characteristics'!$C:$C,0))),"",INDEX('Policy Characteristics'!K:K,MATCH($C739,'Policy Characteristics'!$C:$C,0)))</f>
        <v/>
      </c>
      <c r="R739" s="254" t="str">
        <f>IF(ISBLANK(INDEX('Policy Characteristics'!L:L,MATCH($C739,'Policy Characteristics'!$C:$C,0))),"",INDEX('Policy Characteristics'!L:L,MATCH($C739,'Policy Characteristics'!$C:$C,0)))</f>
        <v/>
      </c>
    </row>
    <row r="740" spans="1:18" x14ac:dyDescent="0.25">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Decrease Cost of Capital</v>
      </c>
      <c r="C740" s="254" t="str">
        <f t="shared" si="37"/>
        <v>Perc Decrease in Cost of Capital for Clean Industrial Equipment</v>
      </c>
      <c r="D740" s="1" t="s">
        <v>3469</v>
      </c>
      <c r="E740" s="6" t="s">
        <v>3043</v>
      </c>
      <c r="F740" t="s">
        <v>3475</v>
      </c>
      <c r="G740" t="s">
        <v>3005</v>
      </c>
      <c r="H740" s="47">
        <v>739</v>
      </c>
      <c r="I740" s="324" t="s">
        <v>40</v>
      </c>
      <c r="J740" s="255" t="str">
        <f>IF(ISBLANK(INDEX('Policy Characteristics'!D:D,MATCH($C740,'Policy Characteristics'!$C:$C,0))),"",INDEX('Policy Characteristics'!D:D,MATCH($C740,'Policy Characteristics'!$C:$C,0)))</f>
        <v>Decrease Clean Industrial Equipment Cost of Capital</v>
      </c>
      <c r="K740" s="254" t="str">
        <f>IF(ISBLANK(INDEX('Policy Characteristics'!E:E,MATCH($C740,'Policy Characteristics'!$C:$C,0))),"",INDEX('Policy Characteristics'!E:E,MATCH($C740,'Policy Characteristics'!$C:$C,0)))</f>
        <v>indst eqpt cost of capital</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decrease</v>
      </c>
      <c r="P740" s="254" t="str">
        <f>IF(ISBLANK(INDEX('Policy Characteristics'!J:J,MATCH($C740,'Policy Characteristics'!$C:$C,0))),"",INDEX('Policy Characteristics'!J:J,MATCH($C740,'Policy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0" s="254" t="str">
        <f>IF(ISBLANK(INDEX('Policy Characteristics'!K:K,MATCH($C740,'Policy Characteristics'!$C:$C,0))),"",INDEX('Policy Characteristics'!K:K,MATCH($C740,'Policy Characteristics'!$C:$C,0)))</f>
        <v/>
      </c>
      <c r="R740" s="254" t="str">
        <f>IF(ISBLANK(INDEX('Policy Characteristics'!L:L,MATCH($C740,'Policy Characteristics'!$C:$C,0))),"",INDEX('Policy Characteristics'!L:L,MATCH($C740,'Policy Characteristics'!$C:$C,0)))</f>
        <v/>
      </c>
    </row>
    <row r="741" spans="1:18" ht="30" x14ac:dyDescent="0.25">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Decrease Cost of Capital</v>
      </c>
      <c r="C741" s="254" t="str">
        <f t="shared" si="37"/>
        <v>Perc Decrease in Cost of Capital for Clean Industrial Equipment</v>
      </c>
      <c r="D741" s="1" t="s">
        <v>3469</v>
      </c>
      <c r="E741" s="6" t="s">
        <v>3044</v>
      </c>
      <c r="F741" t="s">
        <v>3475</v>
      </c>
      <c r="G741" t="s">
        <v>3006</v>
      </c>
      <c r="H741" s="47">
        <v>740</v>
      </c>
      <c r="I741" s="324" t="s">
        <v>40</v>
      </c>
      <c r="J741" s="255" t="str">
        <f>IF(ISBLANK(INDEX('Policy Characteristics'!D:D,MATCH($C741,'Policy Characteristics'!$C:$C,0))),"",INDEX('Policy Characteristics'!D:D,MATCH($C741,'Policy Characteristics'!$C:$C,0)))</f>
        <v>Decrease Clean Industrial Equipment Cost of Capital</v>
      </c>
      <c r="K741" s="254" t="str">
        <f>IF(ISBLANK(INDEX('Policy Characteristics'!E:E,MATCH($C741,'Policy Characteristics'!$C:$C,0))),"",INDEX('Policy Characteristics'!E:E,MATCH($C741,'Policy Characteristics'!$C:$C,0)))</f>
        <v>indst eqpt cost of capital</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decrease</v>
      </c>
      <c r="P741" s="254" t="str">
        <f>IF(ISBLANK(INDEX('Policy Characteristics'!J:J,MATCH($C741,'Policy Characteristics'!$C:$C,0))),"",INDEX('Policy Characteristics'!J:J,MATCH($C741,'Policy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1" s="254" t="str">
        <f>IF(ISBLANK(INDEX('Policy Characteristics'!K:K,MATCH($C741,'Policy Characteristics'!$C:$C,0))),"",INDEX('Policy Characteristics'!K:K,MATCH($C741,'Policy Characteristics'!$C:$C,0)))</f>
        <v/>
      </c>
      <c r="R741" s="254" t="str">
        <f>IF(ISBLANK(INDEX('Policy Characteristics'!L:L,MATCH($C741,'Policy Characteristics'!$C:$C,0))),"",INDEX('Policy Characteristics'!L:L,MATCH($C741,'Policy Characteristics'!$C:$C,0)))</f>
        <v/>
      </c>
    </row>
    <row r="742" spans="1:18" x14ac:dyDescent="0.25">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Decrease Cost of Capital</v>
      </c>
      <c r="C742" s="254" t="str">
        <f t="shared" si="37"/>
        <v>Perc Decrease in Cost of Capital for Clean Industrial Equipment</v>
      </c>
      <c r="D742" s="1" t="s">
        <v>3469</v>
      </c>
      <c r="E742" s="6" t="s">
        <v>3045</v>
      </c>
      <c r="F742" t="s">
        <v>3475</v>
      </c>
      <c r="G742" t="s">
        <v>3048</v>
      </c>
      <c r="H742" s="47">
        <v>741</v>
      </c>
      <c r="I742" s="324" t="s">
        <v>40</v>
      </c>
      <c r="J742" s="255" t="str">
        <f>IF(ISBLANK(INDEX('Policy Characteristics'!D:D,MATCH($C742,'Policy Characteristics'!$C:$C,0))),"",INDEX('Policy Characteristics'!D:D,MATCH($C742,'Policy Characteristics'!$C:$C,0)))</f>
        <v>Decrease Clean Industrial Equipment Cost of Capital</v>
      </c>
      <c r="K742" s="254" t="str">
        <f>IF(ISBLANK(INDEX('Policy Characteristics'!E:E,MATCH($C742,'Policy Characteristics'!$C:$C,0))),"",INDEX('Policy Characteristics'!E:E,MATCH($C742,'Policy Characteristics'!$C:$C,0)))</f>
        <v>indst eqpt cost of capital</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decrease</v>
      </c>
      <c r="P742" s="254" t="str">
        <f>IF(ISBLANK(INDEX('Policy Characteristics'!J:J,MATCH($C742,'Policy Characteristics'!$C:$C,0))),"",INDEX('Policy Characteristics'!J:J,MATCH($C742,'Policy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2" s="254" t="str">
        <f>IF(ISBLANK(INDEX('Policy Characteristics'!K:K,MATCH($C742,'Policy Characteristics'!$C:$C,0))),"",INDEX('Policy Characteristics'!K:K,MATCH($C742,'Policy Characteristics'!$C:$C,0)))</f>
        <v/>
      </c>
      <c r="R742" s="254" t="str">
        <f>IF(ISBLANK(INDEX('Policy Characteristics'!L:L,MATCH($C742,'Policy Characteristics'!$C:$C,0))),"",INDEX('Policy Characteristics'!L:L,MATCH($C742,'Policy Characteristics'!$C:$C,0)))</f>
        <v/>
      </c>
    </row>
    <row r="743" spans="1:18" x14ac:dyDescent="0.25">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Decrease Cost of Capital</v>
      </c>
      <c r="C743" s="254" t="str">
        <f t="shared" si="37"/>
        <v>Perc Decrease in Cost of Capital for Clean Industrial Equipment</v>
      </c>
      <c r="D743" s="1" t="s">
        <v>3469</v>
      </c>
      <c r="E743" s="6" t="s">
        <v>3046</v>
      </c>
      <c r="F743" t="s">
        <v>3475</v>
      </c>
      <c r="G743" t="s">
        <v>3007</v>
      </c>
      <c r="H743" s="47">
        <v>742</v>
      </c>
      <c r="I743" s="324" t="s">
        <v>40</v>
      </c>
      <c r="J743" s="255" t="str">
        <f>IF(ISBLANK(INDEX('Policy Characteristics'!D:D,MATCH($C743,'Policy Characteristics'!$C:$C,0))),"",INDEX('Policy Characteristics'!D:D,MATCH($C743,'Policy Characteristics'!$C:$C,0)))</f>
        <v>Decrease Clean Industrial Equipment Cost of Capital</v>
      </c>
      <c r="K743" s="254" t="str">
        <f>IF(ISBLANK(INDEX('Policy Characteristics'!E:E,MATCH($C743,'Policy Characteristics'!$C:$C,0))),"",INDEX('Policy Characteristics'!E:E,MATCH($C743,'Policy Characteristics'!$C:$C,0)))</f>
        <v>indst eqpt cost of capital</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decrease</v>
      </c>
      <c r="P743" s="254" t="str">
        <f>IF(ISBLANK(INDEX('Policy Characteristics'!J:J,MATCH($C743,'Policy Characteristics'!$C:$C,0))),"",INDEX('Policy Characteristics'!J:J,MATCH($C743,'Policy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3" s="254" t="str">
        <f>IF(ISBLANK(INDEX('Policy Characteristics'!K:K,MATCH($C743,'Policy Characteristics'!$C:$C,0))),"",INDEX('Policy Characteristics'!K:K,MATCH($C743,'Policy Characteristics'!$C:$C,0)))</f>
        <v/>
      </c>
      <c r="R743" s="254" t="str">
        <f>IF(ISBLANK(INDEX('Policy Characteristics'!L:L,MATCH($C743,'Policy Characteristics'!$C:$C,0))),"",INDEX('Policy Characteristics'!L:L,MATCH($C743,'Policy Characteristics'!$C:$C,0)))</f>
        <v/>
      </c>
    </row>
    <row r="744" spans="1:18" x14ac:dyDescent="0.25">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Decrease Cost of Capital</v>
      </c>
      <c r="C744" s="254" t="str">
        <f t="shared" si="37"/>
        <v>Perc Decrease in Cost of Capital for Clean Industrial Equipment</v>
      </c>
      <c r="D744" s="1" t="s">
        <v>3470</v>
      </c>
      <c r="E744" s="45" t="s">
        <v>3022</v>
      </c>
      <c r="F744" t="s">
        <v>3476</v>
      </c>
      <c r="G744" t="s">
        <v>3047</v>
      </c>
      <c r="H744" s="47">
        <v>743</v>
      </c>
      <c r="I744" s="324" t="s">
        <v>40</v>
      </c>
      <c r="J744" s="255" t="str">
        <f>IF(ISBLANK(INDEX('Policy Characteristics'!D:D,MATCH($C744,'Policy Characteristics'!$C:$C,0))),"",INDEX('Policy Characteristics'!D:D,MATCH($C744,'Policy Characteristics'!$C:$C,0)))</f>
        <v>Decrease Clean Industrial Equipment Cost of Capital</v>
      </c>
      <c r="K744" s="254" t="str">
        <f>IF(ISBLANK(INDEX('Policy Characteristics'!E:E,MATCH($C744,'Policy Characteristics'!$C:$C,0))),"",INDEX('Policy Characteristics'!E:E,MATCH($C744,'Policy Characteristics'!$C:$C,0)))</f>
        <v>indst eqpt cost of capital</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decrease</v>
      </c>
      <c r="P744" s="254" t="str">
        <f>IF(ISBLANK(INDEX('Policy Characteristics'!J:J,MATCH($C744,'Policy Characteristics'!$C:$C,0))),"",INDEX('Policy Characteristics'!J:J,MATCH($C744,'Policy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4" s="254" t="str">
        <f>IF(ISBLANK(INDEX('Policy Characteristics'!K:K,MATCH($C744,'Policy Characteristics'!$C:$C,0))),"",INDEX('Policy Characteristics'!K:K,MATCH($C744,'Policy Characteristics'!$C:$C,0)))</f>
        <v/>
      </c>
      <c r="R744" s="254" t="str">
        <f>IF(ISBLANK(INDEX('Policy Characteristics'!L:L,MATCH($C744,'Policy Characteristics'!$C:$C,0))),"",INDEX('Policy Characteristics'!L:L,MATCH($C744,'Policy Characteristics'!$C:$C,0)))</f>
        <v/>
      </c>
    </row>
    <row r="745" spans="1:18" x14ac:dyDescent="0.25">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Decrease Cost of Capital</v>
      </c>
      <c r="C745" s="254" t="str">
        <f t="shared" si="37"/>
        <v>Perc Decrease in Cost of Capital for Clean Industrial Equipment</v>
      </c>
      <c r="D745" s="1" t="s">
        <v>3470</v>
      </c>
      <c r="E745" s="6" t="s">
        <v>3023</v>
      </c>
      <c r="F745" t="s">
        <v>3476</v>
      </c>
      <c r="G745" t="s">
        <v>2729</v>
      </c>
      <c r="H745" s="47">
        <v>744</v>
      </c>
      <c r="I745" s="324" t="s">
        <v>40</v>
      </c>
      <c r="J745" s="255" t="str">
        <f>IF(ISBLANK(INDEX('Policy Characteristics'!D:D,MATCH($C745,'Policy Characteristics'!$C:$C,0))),"",INDEX('Policy Characteristics'!D:D,MATCH($C745,'Policy Characteristics'!$C:$C,0)))</f>
        <v>Decrease Clean Industrial Equipment Cost of Capital</v>
      </c>
      <c r="K745" s="254" t="str">
        <f>IF(ISBLANK(INDEX('Policy Characteristics'!E:E,MATCH($C745,'Policy Characteristics'!$C:$C,0))),"",INDEX('Policy Characteristics'!E:E,MATCH($C745,'Policy Characteristics'!$C:$C,0)))</f>
        <v>indst eqpt cost of capital</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decrease</v>
      </c>
      <c r="P745" s="254" t="str">
        <f>IF(ISBLANK(INDEX('Policy Characteristics'!J:J,MATCH($C745,'Policy Characteristics'!$C:$C,0))),"",INDEX('Policy Characteristics'!J:J,MATCH($C745,'Policy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5" s="254" t="str">
        <f>IF(ISBLANK(INDEX('Policy Characteristics'!K:K,MATCH($C745,'Policy Characteristics'!$C:$C,0))),"",INDEX('Policy Characteristics'!K:K,MATCH($C745,'Policy Characteristics'!$C:$C,0)))</f>
        <v/>
      </c>
      <c r="R745" s="254" t="str">
        <f>IF(ISBLANK(INDEX('Policy Characteristics'!L:L,MATCH($C745,'Policy Characteristics'!$C:$C,0))),"",INDEX('Policy Characteristics'!L:L,MATCH($C745,'Policy Characteristics'!$C:$C,0)))</f>
        <v/>
      </c>
    </row>
    <row r="746" spans="1:18" x14ac:dyDescent="0.25">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Decrease Cost of Capital</v>
      </c>
      <c r="C746" s="254" t="str">
        <f t="shared" si="37"/>
        <v>Perc Decrease in Cost of Capital for Clean Industrial Equipment</v>
      </c>
      <c r="D746" s="1" t="s">
        <v>3470</v>
      </c>
      <c r="E746" s="6" t="s">
        <v>3024</v>
      </c>
      <c r="F746" t="s">
        <v>3476</v>
      </c>
      <c r="G746" t="s">
        <v>2988</v>
      </c>
      <c r="H746" s="47">
        <v>745</v>
      </c>
      <c r="I746" s="324" t="s">
        <v>40</v>
      </c>
      <c r="J746" s="255" t="str">
        <f>IF(ISBLANK(INDEX('Policy Characteristics'!D:D,MATCH($C746,'Policy Characteristics'!$C:$C,0))),"",INDEX('Policy Characteristics'!D:D,MATCH($C746,'Policy Characteristics'!$C:$C,0)))</f>
        <v>Decrease Clean Industrial Equipment Cost of Capital</v>
      </c>
      <c r="K746" s="254" t="str">
        <f>IF(ISBLANK(INDEX('Policy Characteristics'!E:E,MATCH($C746,'Policy Characteristics'!$C:$C,0))),"",INDEX('Policy Characteristics'!E:E,MATCH($C746,'Policy Characteristics'!$C:$C,0)))</f>
        <v>indst eqpt cost of capital</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decrease</v>
      </c>
      <c r="P746" s="254" t="str">
        <f>IF(ISBLANK(INDEX('Policy Characteristics'!J:J,MATCH($C746,'Policy Characteristics'!$C:$C,0))),"",INDEX('Policy Characteristics'!J:J,MATCH($C746,'Policy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6" s="254" t="str">
        <f>IF(ISBLANK(INDEX('Policy Characteristics'!K:K,MATCH($C746,'Policy Characteristics'!$C:$C,0))),"",INDEX('Policy Characteristics'!K:K,MATCH($C746,'Policy Characteristics'!$C:$C,0)))</f>
        <v/>
      </c>
      <c r="R746" s="254" t="str">
        <f>IF(ISBLANK(INDEX('Policy Characteristics'!L:L,MATCH($C746,'Policy Characteristics'!$C:$C,0))),"",INDEX('Policy Characteristics'!L:L,MATCH($C746,'Policy Characteristics'!$C:$C,0)))</f>
        <v/>
      </c>
    </row>
    <row r="747" spans="1:18" x14ac:dyDescent="0.25">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Decrease Cost of Capital</v>
      </c>
      <c r="C747" s="254" t="str">
        <f t="shared" si="37"/>
        <v>Perc Decrease in Cost of Capital for Clean Industrial Equipment</v>
      </c>
      <c r="D747" s="1" t="s">
        <v>3470</v>
      </c>
      <c r="E747" s="6" t="s">
        <v>3025</v>
      </c>
      <c r="F747" t="s">
        <v>3476</v>
      </c>
      <c r="G747" t="s">
        <v>2989</v>
      </c>
      <c r="H747" s="47">
        <v>746</v>
      </c>
      <c r="I747" s="324" t="s">
        <v>40</v>
      </c>
      <c r="J747" s="255" t="str">
        <f>IF(ISBLANK(INDEX('Policy Characteristics'!D:D,MATCH($C747,'Policy Characteristics'!$C:$C,0))),"",INDEX('Policy Characteristics'!D:D,MATCH($C747,'Policy Characteristics'!$C:$C,0)))</f>
        <v>Decrease Clean Industrial Equipment Cost of Capital</v>
      </c>
      <c r="K747" s="254" t="str">
        <f>IF(ISBLANK(INDEX('Policy Characteristics'!E:E,MATCH($C747,'Policy Characteristics'!$C:$C,0))),"",INDEX('Policy Characteristics'!E:E,MATCH($C747,'Policy Characteristics'!$C:$C,0)))</f>
        <v>indst eqpt cost of capital</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decrease</v>
      </c>
      <c r="P747" s="254" t="str">
        <f>IF(ISBLANK(INDEX('Policy Characteristics'!J:J,MATCH($C747,'Policy Characteristics'!$C:$C,0))),"",INDEX('Policy Characteristics'!J:J,MATCH($C747,'Policy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7" s="254" t="str">
        <f>IF(ISBLANK(INDEX('Policy Characteristics'!K:K,MATCH($C747,'Policy Characteristics'!$C:$C,0))),"",INDEX('Policy Characteristics'!K:K,MATCH($C747,'Policy Characteristics'!$C:$C,0)))</f>
        <v/>
      </c>
      <c r="R747" s="254" t="str">
        <f>IF(ISBLANK(INDEX('Policy Characteristics'!L:L,MATCH($C747,'Policy Characteristics'!$C:$C,0))),"",INDEX('Policy Characteristics'!L:L,MATCH($C747,'Policy Characteristics'!$C:$C,0)))</f>
        <v/>
      </c>
    </row>
    <row r="748" spans="1:18" x14ac:dyDescent="0.25">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Decrease Cost of Capital</v>
      </c>
      <c r="C748" s="254" t="str">
        <f t="shared" si="37"/>
        <v>Perc Decrease in Cost of Capital for Clean Industrial Equipment</v>
      </c>
      <c r="D748" s="1" t="s">
        <v>3470</v>
      </c>
      <c r="E748" s="6" t="s">
        <v>3026</v>
      </c>
      <c r="F748" t="s">
        <v>3476</v>
      </c>
      <c r="G748" t="s">
        <v>2990</v>
      </c>
      <c r="H748" s="47">
        <v>747</v>
      </c>
      <c r="I748" s="324" t="s">
        <v>40</v>
      </c>
      <c r="J748" s="255" t="str">
        <f>IF(ISBLANK(INDEX('Policy Characteristics'!D:D,MATCH($C748,'Policy Characteristics'!$C:$C,0))),"",INDEX('Policy Characteristics'!D:D,MATCH($C748,'Policy Characteristics'!$C:$C,0)))</f>
        <v>Decrease Clean Industrial Equipment Cost of Capital</v>
      </c>
      <c r="K748" s="254" t="str">
        <f>IF(ISBLANK(INDEX('Policy Characteristics'!E:E,MATCH($C748,'Policy Characteristics'!$C:$C,0))),"",INDEX('Policy Characteristics'!E:E,MATCH($C748,'Policy Characteristics'!$C:$C,0)))</f>
        <v>indst eqpt cost of capital</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decrease</v>
      </c>
      <c r="P748" s="254" t="str">
        <f>IF(ISBLANK(INDEX('Policy Characteristics'!J:J,MATCH($C748,'Policy Characteristics'!$C:$C,0))),"",INDEX('Policy Characteristics'!J:J,MATCH($C748,'Policy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8" s="254" t="str">
        <f>IF(ISBLANK(INDEX('Policy Characteristics'!K:K,MATCH($C748,'Policy Characteristics'!$C:$C,0))),"",INDEX('Policy Characteristics'!K:K,MATCH($C748,'Policy Characteristics'!$C:$C,0)))</f>
        <v/>
      </c>
      <c r="R748" s="254" t="str">
        <f>IF(ISBLANK(INDEX('Policy Characteristics'!L:L,MATCH($C748,'Policy Characteristics'!$C:$C,0))),"",INDEX('Policy Characteristics'!L:L,MATCH($C748,'Policy Characteristics'!$C:$C,0)))</f>
        <v/>
      </c>
    </row>
    <row r="749" spans="1:18" x14ac:dyDescent="0.25">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Decrease Cost of Capital</v>
      </c>
      <c r="C749" s="254" t="str">
        <f t="shared" si="37"/>
        <v>Perc Decrease in Cost of Capital for Clean Industrial Equipment</v>
      </c>
      <c r="D749" s="1" t="s">
        <v>3470</v>
      </c>
      <c r="E749" s="6" t="s">
        <v>3027</v>
      </c>
      <c r="F749" t="s">
        <v>3476</v>
      </c>
      <c r="G749" t="s">
        <v>2991</v>
      </c>
      <c r="H749" s="47">
        <v>748</v>
      </c>
      <c r="I749" s="324" t="s">
        <v>40</v>
      </c>
      <c r="J749" s="255" t="str">
        <f>IF(ISBLANK(INDEX('Policy Characteristics'!D:D,MATCH($C749,'Policy Characteristics'!$C:$C,0))),"",INDEX('Policy Characteristics'!D:D,MATCH($C749,'Policy Characteristics'!$C:$C,0)))</f>
        <v>Decrease Clean Industrial Equipment Cost of Capital</v>
      </c>
      <c r="K749" s="254" t="str">
        <f>IF(ISBLANK(INDEX('Policy Characteristics'!E:E,MATCH($C749,'Policy Characteristics'!$C:$C,0))),"",INDEX('Policy Characteristics'!E:E,MATCH($C749,'Policy Characteristics'!$C:$C,0)))</f>
        <v>indst eqpt cost of capital</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decrease</v>
      </c>
      <c r="P749" s="254" t="str">
        <f>IF(ISBLANK(INDEX('Policy Characteristics'!J:J,MATCH($C749,'Policy Characteristics'!$C:$C,0))),"",INDEX('Policy Characteristics'!J:J,MATCH($C749,'Policy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49" s="254" t="str">
        <f>IF(ISBLANK(INDEX('Policy Characteristics'!K:K,MATCH($C749,'Policy Characteristics'!$C:$C,0))),"",INDEX('Policy Characteristics'!K:K,MATCH($C749,'Policy Characteristics'!$C:$C,0)))</f>
        <v/>
      </c>
      <c r="R749" s="254" t="str">
        <f>IF(ISBLANK(INDEX('Policy Characteristics'!L:L,MATCH($C749,'Policy Characteristics'!$C:$C,0))),"",INDEX('Policy Characteristics'!L:L,MATCH($C749,'Policy Characteristics'!$C:$C,0)))</f>
        <v/>
      </c>
    </row>
    <row r="750" spans="1:18" x14ac:dyDescent="0.25">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Decrease Cost of Capital</v>
      </c>
      <c r="C750" s="254" t="str">
        <f t="shared" si="37"/>
        <v>Perc Decrease in Cost of Capital for Clean Industrial Equipment</v>
      </c>
      <c r="D750" s="1" t="s">
        <v>3470</v>
      </c>
      <c r="E750" s="6" t="s">
        <v>3028</v>
      </c>
      <c r="F750" t="s">
        <v>3476</v>
      </c>
      <c r="G750" t="s">
        <v>2992</v>
      </c>
      <c r="H750" s="47">
        <v>749</v>
      </c>
      <c r="I750" s="324" t="s">
        <v>40</v>
      </c>
      <c r="J750" s="255" t="str">
        <f>IF(ISBLANK(INDEX('Policy Characteristics'!D:D,MATCH($C750,'Policy Characteristics'!$C:$C,0))),"",INDEX('Policy Characteristics'!D:D,MATCH($C750,'Policy Characteristics'!$C:$C,0)))</f>
        <v>Decrease Clean Industrial Equipment Cost of Capital</v>
      </c>
      <c r="K750" s="254" t="str">
        <f>IF(ISBLANK(INDEX('Policy Characteristics'!E:E,MATCH($C750,'Policy Characteristics'!$C:$C,0))),"",INDEX('Policy Characteristics'!E:E,MATCH($C750,'Policy Characteristics'!$C:$C,0)))</f>
        <v>indst eqpt cost of capital</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decrease</v>
      </c>
      <c r="P750" s="254" t="str">
        <f>IF(ISBLANK(INDEX('Policy Characteristics'!J:J,MATCH($C750,'Policy Characteristics'!$C:$C,0))),"",INDEX('Policy Characteristics'!J:J,MATCH($C750,'Policy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0" s="254" t="str">
        <f>IF(ISBLANK(INDEX('Policy Characteristics'!K:K,MATCH($C750,'Policy Characteristics'!$C:$C,0))),"",INDEX('Policy Characteristics'!K:K,MATCH($C750,'Policy Characteristics'!$C:$C,0)))</f>
        <v/>
      </c>
      <c r="R750" s="254" t="str">
        <f>IF(ISBLANK(INDEX('Policy Characteristics'!L:L,MATCH($C750,'Policy Characteristics'!$C:$C,0))),"",INDEX('Policy Characteristics'!L:L,MATCH($C750,'Policy Characteristics'!$C:$C,0)))</f>
        <v/>
      </c>
    </row>
    <row r="751" spans="1:18" x14ac:dyDescent="0.25">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Decrease Cost of Capital</v>
      </c>
      <c r="C751" s="254" t="str">
        <f t="shared" si="37"/>
        <v>Perc Decrease in Cost of Capital for Clean Industrial Equipment</v>
      </c>
      <c r="D751" s="1" t="s">
        <v>3470</v>
      </c>
      <c r="E751" s="6" t="s">
        <v>3029</v>
      </c>
      <c r="F751" t="s">
        <v>3476</v>
      </c>
      <c r="G751" t="s">
        <v>2993</v>
      </c>
      <c r="H751" s="47">
        <v>750</v>
      </c>
      <c r="I751" s="324" t="s">
        <v>40</v>
      </c>
      <c r="J751" s="255" t="str">
        <f>IF(ISBLANK(INDEX('Policy Characteristics'!D:D,MATCH($C751,'Policy Characteristics'!$C:$C,0))),"",INDEX('Policy Characteristics'!D:D,MATCH($C751,'Policy Characteristics'!$C:$C,0)))</f>
        <v>Decrease Clean Industrial Equipment Cost of Capital</v>
      </c>
      <c r="K751" s="254" t="str">
        <f>IF(ISBLANK(INDEX('Policy Characteristics'!E:E,MATCH($C751,'Policy Characteristics'!$C:$C,0))),"",INDEX('Policy Characteristics'!E:E,MATCH($C751,'Policy Characteristics'!$C:$C,0)))</f>
        <v>indst eqpt cost of capital</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decrease</v>
      </c>
      <c r="P751" s="254" t="str">
        <f>IF(ISBLANK(INDEX('Policy Characteristics'!J:J,MATCH($C751,'Policy Characteristics'!$C:$C,0))),"",INDEX('Policy Characteristics'!J:J,MATCH($C751,'Policy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1" s="254" t="str">
        <f>IF(ISBLANK(INDEX('Policy Characteristics'!K:K,MATCH($C751,'Policy Characteristics'!$C:$C,0))),"",INDEX('Policy Characteristics'!K:K,MATCH($C751,'Policy Characteristics'!$C:$C,0)))</f>
        <v/>
      </c>
      <c r="R751" s="254" t="str">
        <f>IF(ISBLANK(INDEX('Policy Characteristics'!L:L,MATCH($C751,'Policy Characteristics'!$C:$C,0))),"",INDEX('Policy Characteristics'!L:L,MATCH($C751,'Policy Characteristics'!$C:$C,0)))</f>
        <v/>
      </c>
    </row>
    <row r="752" spans="1:18" x14ac:dyDescent="0.25">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Decrease Cost of Capital</v>
      </c>
      <c r="C752" s="254" t="str">
        <f t="shared" si="37"/>
        <v>Perc Decrease in Cost of Capital for Clean Industrial Equipment</v>
      </c>
      <c r="D752" s="1" t="s">
        <v>3470</v>
      </c>
      <c r="E752" s="6" t="s">
        <v>3030</v>
      </c>
      <c r="F752" t="s">
        <v>3476</v>
      </c>
      <c r="G752" t="s">
        <v>2994</v>
      </c>
      <c r="H752" s="47">
        <v>751</v>
      </c>
      <c r="I752" s="324" t="s">
        <v>40</v>
      </c>
      <c r="J752" s="255" t="str">
        <f>IF(ISBLANK(INDEX('Policy Characteristics'!D:D,MATCH($C752,'Policy Characteristics'!$C:$C,0))),"",INDEX('Policy Characteristics'!D:D,MATCH($C752,'Policy Characteristics'!$C:$C,0)))</f>
        <v>Decrease Clean Industrial Equipment Cost of Capital</v>
      </c>
      <c r="K752" s="254" t="str">
        <f>IF(ISBLANK(INDEX('Policy Characteristics'!E:E,MATCH($C752,'Policy Characteristics'!$C:$C,0))),"",INDEX('Policy Characteristics'!E:E,MATCH($C752,'Policy Characteristics'!$C:$C,0)))</f>
        <v>indst eqpt cost of capital</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decrease</v>
      </c>
      <c r="P752" s="254" t="str">
        <f>IF(ISBLANK(INDEX('Policy Characteristics'!J:J,MATCH($C752,'Policy Characteristics'!$C:$C,0))),"",INDEX('Policy Characteristics'!J:J,MATCH($C752,'Policy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2" s="254" t="str">
        <f>IF(ISBLANK(INDEX('Policy Characteristics'!K:K,MATCH($C752,'Policy Characteristics'!$C:$C,0))),"",INDEX('Policy Characteristics'!K:K,MATCH($C752,'Policy Characteristics'!$C:$C,0)))</f>
        <v/>
      </c>
      <c r="R752" s="254" t="str">
        <f>IF(ISBLANK(INDEX('Policy Characteristics'!L:L,MATCH($C752,'Policy Characteristics'!$C:$C,0))),"",INDEX('Policy Characteristics'!L:L,MATCH($C752,'Policy Characteristics'!$C:$C,0)))</f>
        <v/>
      </c>
    </row>
    <row r="753" spans="1:18" x14ac:dyDescent="0.25">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Decrease Cost of Capital</v>
      </c>
      <c r="C753" s="254" t="str">
        <f t="shared" si="37"/>
        <v>Perc Decrease in Cost of Capital for Clean Industrial Equipment</v>
      </c>
      <c r="D753" s="1" t="s">
        <v>3470</v>
      </c>
      <c r="E753" s="6" t="s">
        <v>3031</v>
      </c>
      <c r="F753" t="s">
        <v>3476</v>
      </c>
      <c r="G753" t="s">
        <v>2549</v>
      </c>
      <c r="H753" s="47">
        <v>752</v>
      </c>
      <c r="I753" s="324" t="s">
        <v>40</v>
      </c>
      <c r="J753" s="255" t="str">
        <f>IF(ISBLANK(INDEX('Policy Characteristics'!D:D,MATCH($C753,'Policy Characteristics'!$C:$C,0))),"",INDEX('Policy Characteristics'!D:D,MATCH($C753,'Policy Characteristics'!$C:$C,0)))</f>
        <v>Decrease Clean Industrial Equipment Cost of Capital</v>
      </c>
      <c r="K753" s="254" t="str">
        <f>IF(ISBLANK(INDEX('Policy Characteristics'!E:E,MATCH($C753,'Policy Characteristics'!$C:$C,0))),"",INDEX('Policy Characteristics'!E:E,MATCH($C753,'Policy Characteristics'!$C:$C,0)))</f>
        <v>indst eqpt cost of capital</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decrease</v>
      </c>
      <c r="P753" s="254" t="str">
        <f>IF(ISBLANK(INDEX('Policy Characteristics'!J:J,MATCH($C753,'Policy Characteristics'!$C:$C,0))),"",INDEX('Policy Characteristics'!J:J,MATCH($C753,'Policy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3" s="254" t="str">
        <f>IF(ISBLANK(INDEX('Policy Characteristics'!K:K,MATCH($C753,'Policy Characteristics'!$C:$C,0))),"",INDEX('Policy Characteristics'!K:K,MATCH($C753,'Policy Characteristics'!$C:$C,0)))</f>
        <v/>
      </c>
      <c r="R753" s="254" t="str">
        <f>IF(ISBLANK(INDEX('Policy Characteristics'!L:L,MATCH($C753,'Policy Characteristics'!$C:$C,0))),"",INDEX('Policy Characteristics'!L:L,MATCH($C753,'Policy Characteristics'!$C:$C,0)))</f>
        <v/>
      </c>
    </row>
    <row r="754" spans="1:18" x14ac:dyDescent="0.25">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Decrease Cost of Capital</v>
      </c>
      <c r="C754" s="254" t="str">
        <f t="shared" si="37"/>
        <v>Perc Decrease in Cost of Capital for Clean Industrial Equipment</v>
      </c>
      <c r="D754" s="1" t="s">
        <v>3470</v>
      </c>
      <c r="E754" s="6" t="s">
        <v>3032</v>
      </c>
      <c r="F754" t="s">
        <v>3476</v>
      </c>
      <c r="G754" t="s">
        <v>2995</v>
      </c>
      <c r="H754" s="47">
        <v>753</v>
      </c>
      <c r="I754" s="324" t="s">
        <v>40</v>
      </c>
      <c r="J754" s="255" t="str">
        <f>IF(ISBLANK(INDEX('Policy Characteristics'!D:D,MATCH($C754,'Policy Characteristics'!$C:$C,0))),"",INDEX('Policy Characteristics'!D:D,MATCH($C754,'Policy Characteristics'!$C:$C,0)))</f>
        <v>Decrease Clean Industrial Equipment Cost of Capital</v>
      </c>
      <c r="K754" s="254" t="str">
        <f>IF(ISBLANK(INDEX('Policy Characteristics'!E:E,MATCH($C754,'Policy Characteristics'!$C:$C,0))),"",INDEX('Policy Characteristics'!E:E,MATCH($C754,'Policy Characteristics'!$C:$C,0)))</f>
        <v>indst eqpt cost of capital</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decrease</v>
      </c>
      <c r="P754" s="254" t="str">
        <f>IF(ISBLANK(INDEX('Policy Characteristics'!J:J,MATCH($C754,'Policy Characteristics'!$C:$C,0))),"",INDEX('Policy Characteristics'!J:J,MATCH($C754,'Policy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4" s="254" t="str">
        <f>IF(ISBLANK(INDEX('Policy Characteristics'!K:K,MATCH($C754,'Policy Characteristics'!$C:$C,0))),"",INDEX('Policy Characteristics'!K:K,MATCH($C754,'Policy Characteristics'!$C:$C,0)))</f>
        <v/>
      </c>
      <c r="R754" s="254" t="str">
        <f>IF(ISBLANK(INDEX('Policy Characteristics'!L:L,MATCH($C754,'Policy Characteristics'!$C:$C,0))),"",INDEX('Policy Characteristics'!L:L,MATCH($C754,'Policy Characteristics'!$C:$C,0)))</f>
        <v/>
      </c>
    </row>
    <row r="755" spans="1:18" x14ac:dyDescent="0.25">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Decrease Cost of Capital</v>
      </c>
      <c r="C755" s="254" t="str">
        <f t="shared" si="37"/>
        <v>Perc Decrease in Cost of Capital for Clean Industrial Equipment</v>
      </c>
      <c r="D755" s="1" t="s">
        <v>3470</v>
      </c>
      <c r="E755" s="6" t="s">
        <v>3033</v>
      </c>
      <c r="F755" t="s">
        <v>3476</v>
      </c>
      <c r="G755" t="s">
        <v>2996</v>
      </c>
      <c r="H755" s="47">
        <v>754</v>
      </c>
      <c r="I755" s="324" t="s">
        <v>40</v>
      </c>
      <c r="J755" s="255" t="str">
        <f>IF(ISBLANK(INDEX('Policy Characteristics'!D:D,MATCH($C755,'Policy Characteristics'!$C:$C,0))),"",INDEX('Policy Characteristics'!D:D,MATCH($C755,'Policy Characteristics'!$C:$C,0)))</f>
        <v>Decrease Clean Industrial Equipment Cost of Capital</v>
      </c>
      <c r="K755" s="254" t="str">
        <f>IF(ISBLANK(INDEX('Policy Characteristics'!E:E,MATCH($C755,'Policy Characteristics'!$C:$C,0))),"",INDEX('Policy Characteristics'!E:E,MATCH($C755,'Policy Characteristics'!$C:$C,0)))</f>
        <v>indst eqpt cost of capital</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decrease</v>
      </c>
      <c r="P755" s="254" t="str">
        <f>IF(ISBLANK(INDEX('Policy Characteristics'!J:J,MATCH($C755,'Policy Characteristics'!$C:$C,0))),"",INDEX('Policy Characteristics'!J:J,MATCH($C755,'Policy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5" s="254" t="str">
        <f>IF(ISBLANK(INDEX('Policy Characteristics'!K:K,MATCH($C755,'Policy Characteristics'!$C:$C,0))),"",INDEX('Policy Characteristics'!K:K,MATCH($C755,'Policy Characteristics'!$C:$C,0)))</f>
        <v/>
      </c>
      <c r="R755" s="254" t="str">
        <f>IF(ISBLANK(INDEX('Policy Characteristics'!L:L,MATCH($C755,'Policy Characteristics'!$C:$C,0))),"",INDEX('Policy Characteristics'!L:L,MATCH($C755,'Policy Characteristics'!$C:$C,0)))</f>
        <v/>
      </c>
    </row>
    <row r="756" spans="1:18" ht="30" x14ac:dyDescent="0.25">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Decrease Cost of Capital</v>
      </c>
      <c r="C756" s="254" t="str">
        <f t="shared" si="37"/>
        <v>Perc Decrease in Cost of Capital for Clean Industrial Equipment</v>
      </c>
      <c r="D756" s="1" t="s">
        <v>3470</v>
      </c>
      <c r="E756" s="6" t="s">
        <v>3034</v>
      </c>
      <c r="F756" t="s">
        <v>3476</v>
      </c>
      <c r="G756" t="s">
        <v>2997</v>
      </c>
      <c r="H756" s="47">
        <v>755</v>
      </c>
      <c r="I756" s="324" t="s">
        <v>40</v>
      </c>
      <c r="J756" s="255" t="str">
        <f>IF(ISBLANK(INDEX('Policy Characteristics'!D:D,MATCH($C756,'Policy Characteristics'!$C:$C,0))),"",INDEX('Policy Characteristics'!D:D,MATCH($C756,'Policy Characteristics'!$C:$C,0)))</f>
        <v>Decrease Clean Industrial Equipment Cost of Capital</v>
      </c>
      <c r="K756" s="254" t="str">
        <f>IF(ISBLANK(INDEX('Policy Characteristics'!E:E,MATCH($C756,'Policy Characteristics'!$C:$C,0))),"",INDEX('Policy Characteristics'!E:E,MATCH($C756,'Policy Characteristics'!$C:$C,0)))</f>
        <v>indst eqpt cost of capital</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decrease</v>
      </c>
      <c r="P756" s="254" t="str">
        <f>IF(ISBLANK(INDEX('Policy Characteristics'!J:J,MATCH($C756,'Policy Characteristics'!$C:$C,0))),"",INDEX('Policy Characteristics'!J:J,MATCH($C756,'Policy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6" s="254" t="str">
        <f>IF(ISBLANK(INDEX('Policy Characteristics'!K:K,MATCH($C756,'Policy Characteristics'!$C:$C,0))),"",INDEX('Policy Characteristics'!K:K,MATCH($C756,'Policy Characteristics'!$C:$C,0)))</f>
        <v/>
      </c>
      <c r="R756" s="254" t="str">
        <f>IF(ISBLANK(INDEX('Policy Characteristics'!L:L,MATCH($C756,'Policy Characteristics'!$C:$C,0))),"",INDEX('Policy Characteristics'!L:L,MATCH($C756,'Policy Characteristics'!$C:$C,0)))</f>
        <v/>
      </c>
    </row>
    <row r="757" spans="1:18" x14ac:dyDescent="0.25">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Decrease Cost of Capital</v>
      </c>
      <c r="C757" s="254" t="str">
        <f t="shared" si="37"/>
        <v>Perc Decrease in Cost of Capital for Clean Industrial Equipment</v>
      </c>
      <c r="D757" s="1" t="s">
        <v>3470</v>
      </c>
      <c r="E757" s="6" t="s">
        <v>3035</v>
      </c>
      <c r="F757" t="s">
        <v>3476</v>
      </c>
      <c r="G757" t="s">
        <v>2550</v>
      </c>
      <c r="H757" s="47">
        <v>756</v>
      </c>
      <c r="I757" s="324" t="s">
        <v>40</v>
      </c>
      <c r="J757" s="255" t="str">
        <f>IF(ISBLANK(INDEX('Policy Characteristics'!D:D,MATCH($C757,'Policy Characteristics'!$C:$C,0))),"",INDEX('Policy Characteristics'!D:D,MATCH($C757,'Policy Characteristics'!$C:$C,0)))</f>
        <v>Decrease Clean Industrial Equipment Cost of Capital</v>
      </c>
      <c r="K757" s="254" t="str">
        <f>IF(ISBLANK(INDEX('Policy Characteristics'!E:E,MATCH($C757,'Policy Characteristics'!$C:$C,0))),"",INDEX('Policy Characteristics'!E:E,MATCH($C757,'Policy Characteristics'!$C:$C,0)))</f>
        <v>indst eqpt cost of capital</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decrease</v>
      </c>
      <c r="P757" s="254" t="str">
        <f>IF(ISBLANK(INDEX('Policy Characteristics'!J:J,MATCH($C757,'Policy Characteristics'!$C:$C,0))),"",INDEX('Policy Characteristics'!J:J,MATCH($C757,'Policy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7" s="254" t="str">
        <f>IF(ISBLANK(INDEX('Policy Characteristics'!K:K,MATCH($C757,'Policy Characteristics'!$C:$C,0))),"",INDEX('Policy Characteristics'!K:K,MATCH($C757,'Policy Characteristics'!$C:$C,0)))</f>
        <v/>
      </c>
      <c r="R757" s="254" t="str">
        <f>IF(ISBLANK(INDEX('Policy Characteristics'!L:L,MATCH($C757,'Policy Characteristics'!$C:$C,0))),"",INDEX('Policy Characteristics'!L:L,MATCH($C757,'Policy Characteristics'!$C:$C,0)))</f>
        <v/>
      </c>
    </row>
    <row r="758" spans="1:18" x14ac:dyDescent="0.25">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Decrease Cost of Capital</v>
      </c>
      <c r="C758" s="254" t="str">
        <f t="shared" si="37"/>
        <v>Perc Decrease in Cost of Capital for Clean Industrial Equipment</v>
      </c>
      <c r="D758" s="1" t="s">
        <v>3470</v>
      </c>
      <c r="E758" s="6" t="s">
        <v>3036</v>
      </c>
      <c r="F758" t="s">
        <v>3476</v>
      </c>
      <c r="G758" t="s">
        <v>2998</v>
      </c>
      <c r="H758" s="47">
        <v>757</v>
      </c>
      <c r="I758" s="324" t="s">
        <v>40</v>
      </c>
      <c r="J758" s="255" t="str">
        <f>IF(ISBLANK(INDEX('Policy Characteristics'!D:D,MATCH($C758,'Policy Characteristics'!$C:$C,0))),"",INDEX('Policy Characteristics'!D:D,MATCH($C758,'Policy Characteristics'!$C:$C,0)))</f>
        <v>Decrease Clean Industrial Equipment Cost of Capital</v>
      </c>
      <c r="K758" s="254" t="str">
        <f>IF(ISBLANK(INDEX('Policy Characteristics'!E:E,MATCH($C758,'Policy Characteristics'!$C:$C,0))),"",INDEX('Policy Characteristics'!E:E,MATCH($C758,'Policy Characteristics'!$C:$C,0)))</f>
        <v>indst eqpt cost of capital</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decrease</v>
      </c>
      <c r="P758" s="254" t="str">
        <f>IF(ISBLANK(INDEX('Policy Characteristics'!J:J,MATCH($C758,'Policy Characteristics'!$C:$C,0))),"",INDEX('Policy Characteristics'!J:J,MATCH($C758,'Policy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8" s="254" t="str">
        <f>IF(ISBLANK(INDEX('Policy Characteristics'!K:K,MATCH($C758,'Policy Characteristics'!$C:$C,0))),"",INDEX('Policy Characteristics'!K:K,MATCH($C758,'Policy Characteristics'!$C:$C,0)))</f>
        <v/>
      </c>
      <c r="R758" s="254" t="str">
        <f>IF(ISBLANK(INDEX('Policy Characteristics'!L:L,MATCH($C758,'Policy Characteristics'!$C:$C,0))),"",INDEX('Policy Characteristics'!L:L,MATCH($C758,'Policy Characteristics'!$C:$C,0)))</f>
        <v/>
      </c>
    </row>
    <row r="759" spans="1:18" ht="30" x14ac:dyDescent="0.25">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Decrease Cost of Capital</v>
      </c>
      <c r="C759" s="254" t="str">
        <f t="shared" si="37"/>
        <v>Perc Decrease in Cost of Capital for Clean Industrial Equipment</v>
      </c>
      <c r="D759" s="1" t="s">
        <v>3470</v>
      </c>
      <c r="E759" s="6" t="s">
        <v>3037</v>
      </c>
      <c r="F759" t="s">
        <v>3476</v>
      </c>
      <c r="G759" t="s">
        <v>2999</v>
      </c>
      <c r="H759" s="47">
        <v>758</v>
      </c>
      <c r="I759" s="324" t="s">
        <v>40</v>
      </c>
      <c r="J759" s="255" t="str">
        <f>IF(ISBLANK(INDEX('Policy Characteristics'!D:D,MATCH($C759,'Policy Characteristics'!$C:$C,0))),"",INDEX('Policy Characteristics'!D:D,MATCH($C759,'Policy Characteristics'!$C:$C,0)))</f>
        <v>Decrease Clean Industrial Equipment Cost of Capital</v>
      </c>
      <c r="K759" s="254" t="str">
        <f>IF(ISBLANK(INDEX('Policy Characteristics'!E:E,MATCH($C759,'Policy Characteristics'!$C:$C,0))),"",INDEX('Policy Characteristics'!E:E,MATCH($C759,'Policy Characteristics'!$C:$C,0)))</f>
        <v>indst eqpt cost of capital</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decrease</v>
      </c>
      <c r="P759" s="254" t="str">
        <f>IF(ISBLANK(INDEX('Policy Characteristics'!J:J,MATCH($C759,'Policy Characteristics'!$C:$C,0))),"",INDEX('Policy Characteristics'!J:J,MATCH($C759,'Policy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59" s="254" t="str">
        <f>IF(ISBLANK(INDEX('Policy Characteristics'!K:K,MATCH($C759,'Policy Characteristics'!$C:$C,0))),"",INDEX('Policy Characteristics'!K:K,MATCH($C759,'Policy Characteristics'!$C:$C,0)))</f>
        <v/>
      </c>
      <c r="R759" s="254" t="str">
        <f>IF(ISBLANK(INDEX('Policy Characteristics'!L:L,MATCH($C759,'Policy Characteristics'!$C:$C,0))),"",INDEX('Policy Characteristics'!L:L,MATCH($C759,'Policy Characteristics'!$C:$C,0)))</f>
        <v/>
      </c>
    </row>
    <row r="760" spans="1:18" x14ac:dyDescent="0.25">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Decrease Cost of Capital</v>
      </c>
      <c r="C760" s="254" t="str">
        <f t="shared" si="37"/>
        <v>Perc Decrease in Cost of Capital for Clean Industrial Equipment</v>
      </c>
      <c r="D760" s="1" t="s">
        <v>3470</v>
      </c>
      <c r="E760" s="6" t="s">
        <v>3038</v>
      </c>
      <c r="F760" t="s">
        <v>3476</v>
      </c>
      <c r="G760" t="s">
        <v>3000</v>
      </c>
      <c r="H760" s="47">
        <v>759</v>
      </c>
      <c r="I760" s="324" t="s">
        <v>40</v>
      </c>
      <c r="J760" s="255" t="str">
        <f>IF(ISBLANK(INDEX('Policy Characteristics'!D:D,MATCH($C760,'Policy Characteristics'!$C:$C,0))),"",INDEX('Policy Characteristics'!D:D,MATCH($C760,'Policy Characteristics'!$C:$C,0)))</f>
        <v>Decrease Clean Industrial Equipment Cost of Capital</v>
      </c>
      <c r="K760" s="254" t="str">
        <f>IF(ISBLANK(INDEX('Policy Characteristics'!E:E,MATCH($C760,'Policy Characteristics'!$C:$C,0))),"",INDEX('Policy Characteristics'!E:E,MATCH($C760,'Policy Characteristics'!$C:$C,0)))</f>
        <v>indst eqpt cost of capital</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decrease</v>
      </c>
      <c r="P760" s="254" t="str">
        <f>IF(ISBLANK(INDEX('Policy Characteristics'!J:J,MATCH($C760,'Policy Characteristics'!$C:$C,0))),"",INDEX('Policy Characteristics'!J:J,MATCH($C760,'Policy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0" s="254" t="str">
        <f>IF(ISBLANK(INDEX('Policy Characteristics'!K:K,MATCH($C760,'Policy Characteristics'!$C:$C,0))),"",INDEX('Policy Characteristics'!K:K,MATCH($C760,'Policy Characteristics'!$C:$C,0)))</f>
        <v/>
      </c>
      <c r="R760" s="254" t="str">
        <f>IF(ISBLANK(INDEX('Policy Characteristics'!L:L,MATCH($C760,'Policy Characteristics'!$C:$C,0))),"",INDEX('Policy Characteristics'!L:L,MATCH($C760,'Policy Characteristics'!$C:$C,0)))</f>
        <v/>
      </c>
    </row>
    <row r="761" spans="1:18" x14ac:dyDescent="0.25">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Decrease Cost of Capital</v>
      </c>
      <c r="C761" s="254" t="str">
        <f t="shared" si="37"/>
        <v>Perc Decrease in Cost of Capital for Clean Industrial Equipment</v>
      </c>
      <c r="D761" s="1" t="s">
        <v>3470</v>
      </c>
      <c r="E761" s="6" t="s">
        <v>3039</v>
      </c>
      <c r="F761" t="s">
        <v>3476</v>
      </c>
      <c r="G761" t="s">
        <v>3001</v>
      </c>
      <c r="H761" s="47">
        <v>760</v>
      </c>
      <c r="I761" s="324" t="s">
        <v>40</v>
      </c>
      <c r="J761" s="255" t="str">
        <f>IF(ISBLANK(INDEX('Policy Characteristics'!D:D,MATCH($C761,'Policy Characteristics'!$C:$C,0))),"",INDEX('Policy Characteristics'!D:D,MATCH($C761,'Policy Characteristics'!$C:$C,0)))</f>
        <v>Decrease Clean Industrial Equipment Cost of Capital</v>
      </c>
      <c r="K761" s="254" t="str">
        <f>IF(ISBLANK(INDEX('Policy Characteristics'!E:E,MATCH($C761,'Policy Characteristics'!$C:$C,0))),"",INDEX('Policy Characteristics'!E:E,MATCH($C761,'Policy Characteristics'!$C:$C,0)))</f>
        <v>indst eqpt cost of capital</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decrease</v>
      </c>
      <c r="P761" s="254" t="str">
        <f>IF(ISBLANK(INDEX('Policy Characteristics'!J:J,MATCH($C761,'Policy Characteristics'!$C:$C,0))),"",INDEX('Policy Characteristics'!J:J,MATCH($C761,'Policy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1" s="254" t="str">
        <f>IF(ISBLANK(INDEX('Policy Characteristics'!K:K,MATCH($C761,'Policy Characteristics'!$C:$C,0))),"",INDEX('Policy Characteristics'!K:K,MATCH($C761,'Policy Characteristics'!$C:$C,0)))</f>
        <v/>
      </c>
      <c r="R761" s="254" t="str">
        <f>IF(ISBLANK(INDEX('Policy Characteristics'!L:L,MATCH($C761,'Policy Characteristics'!$C:$C,0))),"",INDEX('Policy Characteristics'!L:L,MATCH($C761,'Policy Characteristics'!$C:$C,0)))</f>
        <v/>
      </c>
    </row>
    <row r="762" spans="1:18" x14ac:dyDescent="0.25">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Decrease Cost of Capital</v>
      </c>
      <c r="C762" s="254" t="str">
        <f t="shared" si="37"/>
        <v>Perc Decrease in Cost of Capital for Clean Industrial Equipment</v>
      </c>
      <c r="D762" s="1" t="s">
        <v>3470</v>
      </c>
      <c r="E762" s="6" t="s">
        <v>3040</v>
      </c>
      <c r="F762" t="s">
        <v>3476</v>
      </c>
      <c r="G762" t="s">
        <v>3002</v>
      </c>
      <c r="H762" s="47">
        <v>761</v>
      </c>
      <c r="I762" s="324" t="s">
        <v>40</v>
      </c>
      <c r="J762" s="255" t="str">
        <f>IF(ISBLANK(INDEX('Policy Characteristics'!D:D,MATCH($C762,'Policy Characteristics'!$C:$C,0))),"",INDEX('Policy Characteristics'!D:D,MATCH($C762,'Policy Characteristics'!$C:$C,0)))</f>
        <v>Decrease Clean Industrial Equipment Cost of Capital</v>
      </c>
      <c r="K762" s="254" t="str">
        <f>IF(ISBLANK(INDEX('Policy Characteristics'!E:E,MATCH($C762,'Policy Characteristics'!$C:$C,0))),"",INDEX('Policy Characteristics'!E:E,MATCH($C762,'Policy Characteristics'!$C:$C,0)))</f>
        <v>indst eqpt cost of capital</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decrease</v>
      </c>
      <c r="P762" s="254" t="str">
        <f>IF(ISBLANK(INDEX('Policy Characteristics'!J:J,MATCH($C762,'Policy Characteristics'!$C:$C,0))),"",INDEX('Policy Characteristics'!J:J,MATCH($C762,'Policy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2" s="254" t="str">
        <f>IF(ISBLANK(INDEX('Policy Characteristics'!K:K,MATCH($C762,'Policy Characteristics'!$C:$C,0))),"",INDEX('Policy Characteristics'!K:K,MATCH($C762,'Policy Characteristics'!$C:$C,0)))</f>
        <v/>
      </c>
      <c r="R762" s="254" t="str">
        <f>IF(ISBLANK(INDEX('Policy Characteristics'!L:L,MATCH($C762,'Policy Characteristics'!$C:$C,0))),"",INDEX('Policy Characteristics'!L:L,MATCH($C762,'Policy Characteristics'!$C:$C,0)))</f>
        <v/>
      </c>
    </row>
    <row r="763" spans="1:18" x14ac:dyDescent="0.25">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Decrease Cost of Capital</v>
      </c>
      <c r="C763" s="254" t="str">
        <f t="shared" si="37"/>
        <v>Perc Decrease in Cost of Capital for Clean Industrial Equipment</v>
      </c>
      <c r="D763" s="1" t="s">
        <v>3470</v>
      </c>
      <c r="E763" s="6" t="s">
        <v>3041</v>
      </c>
      <c r="F763" t="s">
        <v>3476</v>
      </c>
      <c r="G763" t="s">
        <v>3003</v>
      </c>
      <c r="H763" s="47">
        <v>762</v>
      </c>
      <c r="I763" s="324" t="s">
        <v>40</v>
      </c>
      <c r="J763" s="255" t="str">
        <f>IF(ISBLANK(INDEX('Policy Characteristics'!D:D,MATCH($C763,'Policy Characteristics'!$C:$C,0))),"",INDEX('Policy Characteristics'!D:D,MATCH($C763,'Policy Characteristics'!$C:$C,0)))</f>
        <v>Decrease Clean Industrial Equipment Cost of Capital</v>
      </c>
      <c r="K763" s="254" t="str">
        <f>IF(ISBLANK(INDEX('Policy Characteristics'!E:E,MATCH($C763,'Policy Characteristics'!$C:$C,0))),"",INDEX('Policy Characteristics'!E:E,MATCH($C763,'Policy Characteristics'!$C:$C,0)))</f>
        <v>indst eqpt cost of capital</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decrease</v>
      </c>
      <c r="P763" s="254" t="str">
        <f>IF(ISBLANK(INDEX('Policy Characteristics'!J:J,MATCH($C763,'Policy Characteristics'!$C:$C,0))),"",INDEX('Policy Characteristics'!J:J,MATCH($C763,'Policy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3" s="254" t="str">
        <f>IF(ISBLANK(INDEX('Policy Characteristics'!K:K,MATCH($C763,'Policy Characteristics'!$C:$C,0))),"",INDEX('Policy Characteristics'!K:K,MATCH($C763,'Policy Characteristics'!$C:$C,0)))</f>
        <v/>
      </c>
      <c r="R763" s="254" t="str">
        <f>IF(ISBLANK(INDEX('Policy Characteristics'!L:L,MATCH($C763,'Policy Characteristics'!$C:$C,0))),"",INDEX('Policy Characteristics'!L:L,MATCH($C763,'Policy Characteristics'!$C:$C,0)))</f>
        <v/>
      </c>
    </row>
    <row r="764" spans="1:18" x14ac:dyDescent="0.25">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Decrease Cost of Capital</v>
      </c>
      <c r="C764" s="254" t="str">
        <f t="shared" si="37"/>
        <v>Perc Decrease in Cost of Capital for Clean Industrial Equipment</v>
      </c>
      <c r="D764" s="1" t="s">
        <v>3470</v>
      </c>
      <c r="E764" s="6" t="s">
        <v>3042</v>
      </c>
      <c r="F764" t="s">
        <v>3476</v>
      </c>
      <c r="G764" t="s">
        <v>3004</v>
      </c>
      <c r="H764" s="47">
        <v>763</v>
      </c>
      <c r="I764" s="324" t="s">
        <v>40</v>
      </c>
      <c r="J764" s="255" t="str">
        <f>IF(ISBLANK(INDEX('Policy Characteristics'!D:D,MATCH($C764,'Policy Characteristics'!$C:$C,0))),"",INDEX('Policy Characteristics'!D:D,MATCH($C764,'Policy Characteristics'!$C:$C,0)))</f>
        <v>Decrease Clean Industrial Equipment Cost of Capital</v>
      </c>
      <c r="K764" s="254" t="str">
        <f>IF(ISBLANK(INDEX('Policy Characteristics'!E:E,MATCH($C764,'Policy Characteristics'!$C:$C,0))),"",INDEX('Policy Characteristics'!E:E,MATCH($C764,'Policy Characteristics'!$C:$C,0)))</f>
        <v>indst eqpt cost of capital</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decrease</v>
      </c>
      <c r="P764" s="254" t="str">
        <f>IF(ISBLANK(INDEX('Policy Characteristics'!J:J,MATCH($C764,'Policy Characteristics'!$C:$C,0))),"",INDEX('Policy Characteristics'!J:J,MATCH($C764,'Policy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4" s="254" t="str">
        <f>IF(ISBLANK(INDEX('Policy Characteristics'!K:K,MATCH($C764,'Policy Characteristics'!$C:$C,0))),"",INDEX('Policy Characteristics'!K:K,MATCH($C764,'Policy Characteristics'!$C:$C,0)))</f>
        <v/>
      </c>
      <c r="R764" s="254" t="str">
        <f>IF(ISBLANK(INDEX('Policy Characteristics'!L:L,MATCH($C764,'Policy Characteristics'!$C:$C,0))),"",INDEX('Policy Characteristics'!L:L,MATCH($C764,'Policy Characteristics'!$C:$C,0)))</f>
        <v/>
      </c>
    </row>
    <row r="765" spans="1:18" x14ac:dyDescent="0.25">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Decrease Cost of Capital</v>
      </c>
      <c r="C765" s="254" t="str">
        <f t="shared" si="37"/>
        <v>Perc Decrease in Cost of Capital for Clean Industrial Equipment</v>
      </c>
      <c r="D765" s="1" t="s">
        <v>3470</v>
      </c>
      <c r="E765" s="6" t="s">
        <v>3043</v>
      </c>
      <c r="F765" t="s">
        <v>3476</v>
      </c>
      <c r="G765" t="s">
        <v>3005</v>
      </c>
      <c r="H765" s="47">
        <v>764</v>
      </c>
      <c r="I765" s="324" t="s">
        <v>40</v>
      </c>
      <c r="J765" s="255" t="str">
        <f>IF(ISBLANK(INDEX('Policy Characteristics'!D:D,MATCH($C765,'Policy Characteristics'!$C:$C,0))),"",INDEX('Policy Characteristics'!D:D,MATCH($C765,'Policy Characteristics'!$C:$C,0)))</f>
        <v>Decrease Clean Industrial Equipment Cost of Capital</v>
      </c>
      <c r="K765" s="254" t="str">
        <f>IF(ISBLANK(INDEX('Policy Characteristics'!E:E,MATCH($C765,'Policy Characteristics'!$C:$C,0))),"",INDEX('Policy Characteristics'!E:E,MATCH($C765,'Policy Characteristics'!$C:$C,0)))</f>
        <v>indst eqpt cost of capital</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decrease</v>
      </c>
      <c r="P765" s="254" t="str">
        <f>IF(ISBLANK(INDEX('Policy Characteristics'!J:J,MATCH($C765,'Policy Characteristics'!$C:$C,0))),"",INDEX('Policy Characteristics'!J:J,MATCH($C765,'Policy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5" s="254" t="str">
        <f>IF(ISBLANK(INDEX('Policy Characteristics'!K:K,MATCH($C765,'Policy Characteristics'!$C:$C,0))),"",INDEX('Policy Characteristics'!K:K,MATCH($C765,'Policy Characteristics'!$C:$C,0)))</f>
        <v/>
      </c>
      <c r="R765" s="254" t="str">
        <f>IF(ISBLANK(INDEX('Policy Characteristics'!L:L,MATCH($C765,'Policy Characteristics'!$C:$C,0))),"",INDEX('Policy Characteristics'!L:L,MATCH($C765,'Policy Characteristics'!$C:$C,0)))</f>
        <v/>
      </c>
    </row>
    <row r="766" spans="1:18" ht="30" x14ac:dyDescent="0.25">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Decrease Cost of Capital</v>
      </c>
      <c r="C766" s="254" t="str">
        <f t="shared" si="37"/>
        <v>Perc Decrease in Cost of Capital for Clean Industrial Equipment</v>
      </c>
      <c r="D766" s="1" t="s">
        <v>3470</v>
      </c>
      <c r="E766" s="6" t="s">
        <v>3044</v>
      </c>
      <c r="F766" t="s">
        <v>3476</v>
      </c>
      <c r="G766" t="s">
        <v>3006</v>
      </c>
      <c r="H766" s="47">
        <v>765</v>
      </c>
      <c r="I766" s="324" t="s">
        <v>40</v>
      </c>
      <c r="J766" s="255" t="str">
        <f>IF(ISBLANK(INDEX('Policy Characteristics'!D:D,MATCH($C766,'Policy Characteristics'!$C:$C,0))),"",INDEX('Policy Characteristics'!D:D,MATCH($C766,'Policy Characteristics'!$C:$C,0)))</f>
        <v>Decrease Clean Industrial Equipment Cost of Capital</v>
      </c>
      <c r="K766" s="254" t="str">
        <f>IF(ISBLANK(INDEX('Policy Characteristics'!E:E,MATCH($C766,'Policy Characteristics'!$C:$C,0))),"",INDEX('Policy Characteristics'!E:E,MATCH($C766,'Policy Characteristics'!$C:$C,0)))</f>
        <v>indst eqpt cost of capital</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decrease</v>
      </c>
      <c r="P766" s="254" t="str">
        <f>IF(ISBLANK(INDEX('Policy Characteristics'!J:J,MATCH($C766,'Policy Characteristics'!$C:$C,0))),"",INDEX('Policy Characteristics'!J:J,MATCH($C766,'Policy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6" s="254" t="str">
        <f>IF(ISBLANK(INDEX('Policy Characteristics'!K:K,MATCH($C766,'Policy Characteristics'!$C:$C,0))),"",INDEX('Policy Characteristics'!K:K,MATCH($C766,'Policy Characteristics'!$C:$C,0)))</f>
        <v/>
      </c>
      <c r="R766" s="254" t="str">
        <f>IF(ISBLANK(INDEX('Policy Characteristics'!L:L,MATCH($C766,'Policy Characteristics'!$C:$C,0))),"",INDEX('Policy Characteristics'!L:L,MATCH($C766,'Policy Characteristics'!$C:$C,0)))</f>
        <v/>
      </c>
    </row>
    <row r="767" spans="1:18" x14ac:dyDescent="0.25">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Decrease Cost of Capital</v>
      </c>
      <c r="C767" s="254" t="str">
        <f t="shared" si="37"/>
        <v>Perc Decrease in Cost of Capital for Clean Industrial Equipment</v>
      </c>
      <c r="D767" s="1" t="s">
        <v>3470</v>
      </c>
      <c r="E767" s="6" t="s">
        <v>3045</v>
      </c>
      <c r="F767" t="s">
        <v>3476</v>
      </c>
      <c r="G767" t="s">
        <v>3048</v>
      </c>
      <c r="H767" s="47">
        <v>766</v>
      </c>
      <c r="I767" s="324" t="s">
        <v>40</v>
      </c>
      <c r="J767" s="255" t="str">
        <f>IF(ISBLANK(INDEX('Policy Characteristics'!D:D,MATCH($C767,'Policy Characteristics'!$C:$C,0))),"",INDEX('Policy Characteristics'!D:D,MATCH($C767,'Policy Characteristics'!$C:$C,0)))</f>
        <v>Decrease Clean Industrial Equipment Cost of Capital</v>
      </c>
      <c r="K767" s="254" t="str">
        <f>IF(ISBLANK(INDEX('Policy Characteristics'!E:E,MATCH($C767,'Policy Characteristics'!$C:$C,0))),"",INDEX('Policy Characteristics'!E:E,MATCH($C767,'Policy Characteristics'!$C:$C,0)))</f>
        <v>indst eqpt cost of capital</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decrease</v>
      </c>
      <c r="P767" s="254" t="str">
        <f>IF(ISBLANK(INDEX('Policy Characteristics'!J:J,MATCH($C767,'Policy Characteristics'!$C:$C,0))),"",INDEX('Policy Characteristics'!J:J,MATCH($C767,'Policy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7" s="254" t="str">
        <f>IF(ISBLANK(INDEX('Policy Characteristics'!K:K,MATCH($C767,'Policy Characteristics'!$C:$C,0))),"",INDEX('Policy Characteristics'!K:K,MATCH($C767,'Policy Characteristics'!$C:$C,0)))</f>
        <v/>
      </c>
      <c r="R767" s="254" t="str">
        <f>IF(ISBLANK(INDEX('Policy Characteristics'!L:L,MATCH($C767,'Policy Characteristics'!$C:$C,0))),"",INDEX('Policy Characteristics'!L:L,MATCH($C767,'Policy Characteristics'!$C:$C,0)))</f>
        <v/>
      </c>
    </row>
    <row r="768" spans="1:18" x14ac:dyDescent="0.25">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Decrease Cost of Capital</v>
      </c>
      <c r="C768" s="254" t="str">
        <f t="shared" si="37"/>
        <v>Perc Decrease in Cost of Capital for Clean Industrial Equipment</v>
      </c>
      <c r="D768" s="1" t="s">
        <v>3470</v>
      </c>
      <c r="E768" s="6" t="s">
        <v>3046</v>
      </c>
      <c r="F768" t="s">
        <v>3476</v>
      </c>
      <c r="G768" t="s">
        <v>3007</v>
      </c>
      <c r="H768" s="47">
        <v>767</v>
      </c>
      <c r="I768" s="324" t="s">
        <v>40</v>
      </c>
      <c r="J768" s="255" t="str">
        <f>IF(ISBLANK(INDEX('Policy Characteristics'!D:D,MATCH($C768,'Policy Characteristics'!$C:$C,0))),"",INDEX('Policy Characteristics'!D:D,MATCH($C768,'Policy Characteristics'!$C:$C,0)))</f>
        <v>Decrease Clean Industrial Equipment Cost of Capital</v>
      </c>
      <c r="K768" s="254" t="str">
        <f>IF(ISBLANK(INDEX('Policy Characteristics'!E:E,MATCH($C768,'Policy Characteristics'!$C:$C,0))),"",INDEX('Policy Characteristics'!E:E,MATCH($C768,'Policy Characteristics'!$C:$C,0)))</f>
        <v>indst eqpt cost of capital</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decrease</v>
      </c>
      <c r="P768" s="254" t="str">
        <f>IF(ISBLANK(INDEX('Policy Characteristics'!J:J,MATCH($C768,'Policy Characteristics'!$C:$C,0))),"",INDEX('Policy Characteristics'!J:J,MATCH($C768,'Policy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8" s="254" t="str">
        <f>IF(ISBLANK(INDEX('Policy Characteristics'!K:K,MATCH($C768,'Policy Characteristics'!$C:$C,0))),"",INDEX('Policy Characteristics'!K:K,MATCH($C768,'Policy Characteristics'!$C:$C,0)))</f>
        <v/>
      </c>
      <c r="R768" s="254" t="str">
        <f>IF(ISBLANK(INDEX('Policy Characteristics'!L:L,MATCH($C768,'Policy Characteristics'!$C:$C,0))),"",INDEX('Policy Characteristics'!L:L,MATCH($C768,'Policy Characteristics'!$C:$C,0)))</f>
        <v/>
      </c>
    </row>
    <row r="769" spans="1:18" x14ac:dyDescent="0.25">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Decrease Cost of Capital</v>
      </c>
      <c r="C769" s="254" t="str">
        <f t="shared" si="37"/>
        <v>Perc Decrease in Cost of Capital for Clean Industrial Equipment</v>
      </c>
      <c r="D769" s="1" t="s">
        <v>3471</v>
      </c>
      <c r="E769" s="45" t="s">
        <v>3022</v>
      </c>
      <c r="F769" t="s">
        <v>3477</v>
      </c>
      <c r="G769" t="s">
        <v>3047</v>
      </c>
      <c r="H769" s="47">
        <v>768</v>
      </c>
      <c r="I769" s="324" t="s">
        <v>40</v>
      </c>
      <c r="J769" s="255" t="str">
        <f>IF(ISBLANK(INDEX('Policy Characteristics'!D:D,MATCH($C769,'Policy Characteristics'!$C:$C,0))),"",INDEX('Policy Characteristics'!D:D,MATCH($C769,'Policy Characteristics'!$C:$C,0)))</f>
        <v>Decrease Clean Industrial Equipment Cost of Capital</v>
      </c>
      <c r="K769" s="254" t="str">
        <f>IF(ISBLANK(INDEX('Policy Characteristics'!E:E,MATCH($C769,'Policy Characteristics'!$C:$C,0))),"",INDEX('Policy Characteristics'!E:E,MATCH($C769,'Policy Characteristics'!$C:$C,0)))</f>
        <v>indst eqpt cost of capital</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decrease</v>
      </c>
      <c r="P769" s="254" t="str">
        <f>IF(ISBLANK(INDEX('Policy Characteristics'!J:J,MATCH($C769,'Policy Characteristics'!$C:$C,0))),"",INDEX('Policy Characteristics'!J:J,MATCH($C769,'Policy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69" s="254" t="str">
        <f>IF(ISBLANK(INDEX('Policy Characteristics'!K:K,MATCH($C769,'Policy Characteristics'!$C:$C,0))),"",INDEX('Policy Characteristics'!K:K,MATCH($C769,'Policy Characteristics'!$C:$C,0)))</f>
        <v/>
      </c>
      <c r="R769" s="254" t="str">
        <f>IF(ISBLANK(INDEX('Policy Characteristics'!L:L,MATCH($C769,'Policy Characteristics'!$C:$C,0))),"",INDEX('Policy Characteristics'!L:L,MATCH($C769,'Policy Characteristics'!$C:$C,0)))</f>
        <v/>
      </c>
    </row>
    <row r="770" spans="1:18" x14ac:dyDescent="0.25">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Decrease Cost of Capital</v>
      </c>
      <c r="C770" s="254" t="str">
        <f t="shared" si="37"/>
        <v>Perc Decrease in Cost of Capital for Clean Industrial Equipment</v>
      </c>
      <c r="D770" s="1" t="s">
        <v>3471</v>
      </c>
      <c r="E770" s="6" t="s">
        <v>3023</v>
      </c>
      <c r="F770" t="s">
        <v>3477</v>
      </c>
      <c r="G770" t="s">
        <v>2729</v>
      </c>
      <c r="H770" s="47">
        <v>769</v>
      </c>
      <c r="I770" s="324" t="s">
        <v>40</v>
      </c>
      <c r="J770" s="255" t="str">
        <f>IF(ISBLANK(INDEX('Policy Characteristics'!D:D,MATCH($C770,'Policy Characteristics'!$C:$C,0))),"",INDEX('Policy Characteristics'!D:D,MATCH($C770,'Policy Characteristics'!$C:$C,0)))</f>
        <v>Decrease Clean Industrial Equipment Cost of Capital</v>
      </c>
      <c r="K770" s="254" t="str">
        <f>IF(ISBLANK(INDEX('Policy Characteristics'!E:E,MATCH($C770,'Policy Characteristics'!$C:$C,0))),"",INDEX('Policy Characteristics'!E:E,MATCH($C770,'Policy Characteristics'!$C:$C,0)))</f>
        <v>indst eqpt cost of capital</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decrease</v>
      </c>
      <c r="P770" s="254" t="str">
        <f>IF(ISBLANK(INDEX('Policy Characteristics'!J:J,MATCH($C770,'Policy Characteristics'!$C:$C,0))),"",INDEX('Policy Characteristics'!J:J,MATCH($C770,'Policy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0" s="254" t="str">
        <f>IF(ISBLANK(INDEX('Policy Characteristics'!K:K,MATCH($C770,'Policy Characteristics'!$C:$C,0))),"",INDEX('Policy Characteristics'!K:K,MATCH($C770,'Policy Characteristics'!$C:$C,0)))</f>
        <v/>
      </c>
      <c r="R770" s="254" t="str">
        <f>IF(ISBLANK(INDEX('Policy Characteristics'!L:L,MATCH($C770,'Policy Characteristics'!$C:$C,0))),"",INDEX('Policy Characteristics'!L:L,MATCH($C770,'Policy Characteristics'!$C:$C,0)))</f>
        <v/>
      </c>
    </row>
    <row r="771" spans="1:18" x14ac:dyDescent="0.25">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Decrease Cost of Capital</v>
      </c>
      <c r="C771" s="254" t="str">
        <f t="shared" si="37"/>
        <v>Perc Decrease in Cost of Capital for Clean Industrial Equipment</v>
      </c>
      <c r="D771" s="1" t="s">
        <v>3471</v>
      </c>
      <c r="E771" s="6" t="s">
        <v>3024</v>
      </c>
      <c r="F771" t="s">
        <v>3477</v>
      </c>
      <c r="G771" t="s">
        <v>2988</v>
      </c>
      <c r="H771" s="47">
        <v>770</v>
      </c>
      <c r="I771" s="324" t="s">
        <v>40</v>
      </c>
      <c r="J771" s="255" t="str">
        <f>IF(ISBLANK(INDEX('Policy Characteristics'!D:D,MATCH($C771,'Policy Characteristics'!$C:$C,0))),"",INDEX('Policy Characteristics'!D:D,MATCH($C771,'Policy Characteristics'!$C:$C,0)))</f>
        <v>Decrease Clean Industrial Equipment Cost of Capital</v>
      </c>
      <c r="K771" s="254" t="str">
        <f>IF(ISBLANK(INDEX('Policy Characteristics'!E:E,MATCH($C771,'Policy Characteristics'!$C:$C,0))),"",INDEX('Policy Characteristics'!E:E,MATCH($C771,'Policy Characteristics'!$C:$C,0)))</f>
        <v>indst eqpt cost of capital</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decrease</v>
      </c>
      <c r="P771" s="254" t="str">
        <f>IF(ISBLANK(INDEX('Policy Characteristics'!J:J,MATCH($C771,'Policy Characteristics'!$C:$C,0))),"",INDEX('Policy Characteristics'!J:J,MATCH($C771,'Policy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1" s="254" t="str">
        <f>IF(ISBLANK(INDEX('Policy Characteristics'!K:K,MATCH($C771,'Policy Characteristics'!$C:$C,0))),"",INDEX('Policy Characteristics'!K:K,MATCH($C771,'Policy Characteristics'!$C:$C,0)))</f>
        <v/>
      </c>
      <c r="R771" s="254" t="str">
        <f>IF(ISBLANK(INDEX('Policy Characteristics'!L:L,MATCH($C771,'Policy Characteristics'!$C:$C,0))),"",INDEX('Policy Characteristics'!L:L,MATCH($C771,'Policy Characteristics'!$C:$C,0)))</f>
        <v/>
      </c>
    </row>
    <row r="772" spans="1:18" x14ac:dyDescent="0.25">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Decrease Cost of Capital</v>
      </c>
      <c r="C772" s="254" t="str">
        <f t="shared" si="37"/>
        <v>Perc Decrease in Cost of Capital for Clean Industrial Equipment</v>
      </c>
      <c r="D772" s="1" t="s">
        <v>3471</v>
      </c>
      <c r="E772" s="6" t="s">
        <v>3025</v>
      </c>
      <c r="F772" t="s">
        <v>3477</v>
      </c>
      <c r="G772" t="s">
        <v>2989</v>
      </c>
      <c r="H772" s="47">
        <v>771</v>
      </c>
      <c r="I772" s="324" t="s">
        <v>40</v>
      </c>
      <c r="J772" s="255" t="str">
        <f>IF(ISBLANK(INDEX('Policy Characteristics'!D:D,MATCH($C772,'Policy Characteristics'!$C:$C,0))),"",INDEX('Policy Characteristics'!D:D,MATCH($C772,'Policy Characteristics'!$C:$C,0)))</f>
        <v>Decrease Clean Industrial Equipment Cost of Capital</v>
      </c>
      <c r="K772" s="254" t="str">
        <f>IF(ISBLANK(INDEX('Policy Characteristics'!E:E,MATCH($C772,'Policy Characteristics'!$C:$C,0))),"",INDEX('Policy Characteristics'!E:E,MATCH($C772,'Policy Characteristics'!$C:$C,0)))</f>
        <v>indst eqpt cost of capital</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decrease</v>
      </c>
      <c r="P772" s="254" t="str">
        <f>IF(ISBLANK(INDEX('Policy Characteristics'!J:J,MATCH($C772,'Policy Characteristics'!$C:$C,0))),"",INDEX('Policy Characteristics'!J:J,MATCH($C772,'Policy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2" s="254" t="str">
        <f>IF(ISBLANK(INDEX('Policy Characteristics'!K:K,MATCH($C772,'Policy Characteristics'!$C:$C,0))),"",INDEX('Policy Characteristics'!K:K,MATCH($C772,'Policy Characteristics'!$C:$C,0)))</f>
        <v/>
      </c>
      <c r="R772" s="254" t="str">
        <f>IF(ISBLANK(INDEX('Policy Characteristics'!L:L,MATCH($C772,'Policy Characteristics'!$C:$C,0))),"",INDEX('Policy Characteristics'!L:L,MATCH($C772,'Policy Characteristics'!$C:$C,0)))</f>
        <v/>
      </c>
    </row>
    <row r="773" spans="1:18" x14ac:dyDescent="0.25">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Decrease Cost of Capital</v>
      </c>
      <c r="C773" s="254" t="str">
        <f t="shared" si="37"/>
        <v>Perc Decrease in Cost of Capital for Clean Industrial Equipment</v>
      </c>
      <c r="D773" s="1" t="s">
        <v>3471</v>
      </c>
      <c r="E773" s="6" t="s">
        <v>3026</v>
      </c>
      <c r="F773" t="s">
        <v>3477</v>
      </c>
      <c r="G773" t="s">
        <v>2990</v>
      </c>
      <c r="H773" s="47">
        <v>772</v>
      </c>
      <c r="I773" s="324" t="s">
        <v>40</v>
      </c>
      <c r="J773" s="255" t="str">
        <f>IF(ISBLANK(INDEX('Policy Characteristics'!D:D,MATCH($C773,'Policy Characteristics'!$C:$C,0))),"",INDEX('Policy Characteristics'!D:D,MATCH($C773,'Policy Characteristics'!$C:$C,0)))</f>
        <v>Decrease Clean Industrial Equipment Cost of Capital</v>
      </c>
      <c r="K773" s="254" t="str">
        <f>IF(ISBLANK(INDEX('Policy Characteristics'!E:E,MATCH($C773,'Policy Characteristics'!$C:$C,0))),"",INDEX('Policy Characteristics'!E:E,MATCH($C773,'Policy Characteristics'!$C:$C,0)))</f>
        <v>indst eqpt cost of capital</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decrease</v>
      </c>
      <c r="P773" s="254" t="str">
        <f>IF(ISBLANK(INDEX('Policy Characteristics'!J:J,MATCH($C773,'Policy Characteristics'!$C:$C,0))),"",INDEX('Policy Characteristics'!J:J,MATCH($C773,'Policy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3" s="254" t="str">
        <f>IF(ISBLANK(INDEX('Policy Characteristics'!K:K,MATCH($C773,'Policy Characteristics'!$C:$C,0))),"",INDEX('Policy Characteristics'!K:K,MATCH($C773,'Policy Characteristics'!$C:$C,0)))</f>
        <v/>
      </c>
      <c r="R773" s="254" t="str">
        <f>IF(ISBLANK(INDEX('Policy Characteristics'!L:L,MATCH($C773,'Policy Characteristics'!$C:$C,0))),"",INDEX('Policy Characteristics'!L:L,MATCH($C773,'Policy Characteristics'!$C:$C,0)))</f>
        <v/>
      </c>
    </row>
    <row r="774" spans="1:18" x14ac:dyDescent="0.25">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Decrease Cost of Capital</v>
      </c>
      <c r="C774" s="254" t="str">
        <f t="shared" si="37"/>
        <v>Perc Decrease in Cost of Capital for Clean Industrial Equipment</v>
      </c>
      <c r="D774" s="1" t="s">
        <v>3471</v>
      </c>
      <c r="E774" s="6" t="s">
        <v>3027</v>
      </c>
      <c r="F774" t="s">
        <v>3477</v>
      </c>
      <c r="G774" t="s">
        <v>2991</v>
      </c>
      <c r="H774" s="47">
        <v>773</v>
      </c>
      <c r="I774" s="324" t="s">
        <v>40</v>
      </c>
      <c r="J774" s="255" t="str">
        <f>IF(ISBLANK(INDEX('Policy Characteristics'!D:D,MATCH($C774,'Policy Characteristics'!$C:$C,0))),"",INDEX('Policy Characteristics'!D:D,MATCH($C774,'Policy Characteristics'!$C:$C,0)))</f>
        <v>Decrease Clean Industrial Equipment Cost of Capital</v>
      </c>
      <c r="K774" s="254" t="str">
        <f>IF(ISBLANK(INDEX('Policy Characteristics'!E:E,MATCH($C774,'Policy Characteristics'!$C:$C,0))),"",INDEX('Policy Characteristics'!E:E,MATCH($C774,'Policy Characteristics'!$C:$C,0)))</f>
        <v>indst eqpt cost of capital</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decrease</v>
      </c>
      <c r="P774" s="254" t="str">
        <f>IF(ISBLANK(INDEX('Policy Characteristics'!J:J,MATCH($C774,'Policy Characteristics'!$C:$C,0))),"",INDEX('Policy Characteristics'!J:J,MATCH($C774,'Policy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4" s="254" t="str">
        <f>IF(ISBLANK(INDEX('Policy Characteristics'!K:K,MATCH($C774,'Policy Characteristics'!$C:$C,0))),"",INDEX('Policy Characteristics'!K:K,MATCH($C774,'Policy Characteristics'!$C:$C,0)))</f>
        <v/>
      </c>
      <c r="R774" s="254" t="str">
        <f>IF(ISBLANK(INDEX('Policy Characteristics'!L:L,MATCH($C774,'Policy Characteristics'!$C:$C,0))),"",INDEX('Policy Characteristics'!L:L,MATCH($C774,'Policy Characteristics'!$C:$C,0)))</f>
        <v/>
      </c>
    </row>
    <row r="775" spans="1:18" x14ac:dyDescent="0.25">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Decrease Cost of Capital</v>
      </c>
      <c r="C775" s="254" t="str">
        <f t="shared" si="37"/>
        <v>Perc Decrease in Cost of Capital for Clean Industrial Equipment</v>
      </c>
      <c r="D775" s="1" t="s">
        <v>3471</v>
      </c>
      <c r="E775" s="6" t="s">
        <v>3028</v>
      </c>
      <c r="F775" t="s">
        <v>3477</v>
      </c>
      <c r="G775" t="s">
        <v>2992</v>
      </c>
      <c r="H775" s="47">
        <v>774</v>
      </c>
      <c r="I775" s="324" t="s">
        <v>40</v>
      </c>
      <c r="J775" s="255" t="str">
        <f>IF(ISBLANK(INDEX('Policy Characteristics'!D:D,MATCH($C775,'Policy Characteristics'!$C:$C,0))),"",INDEX('Policy Characteristics'!D:D,MATCH($C775,'Policy Characteristics'!$C:$C,0)))</f>
        <v>Decrease Clean Industrial Equipment Cost of Capital</v>
      </c>
      <c r="K775" s="254" t="str">
        <f>IF(ISBLANK(INDEX('Policy Characteristics'!E:E,MATCH($C775,'Policy Characteristics'!$C:$C,0))),"",INDEX('Policy Characteristics'!E:E,MATCH($C775,'Policy Characteristics'!$C:$C,0)))</f>
        <v>indst eqpt cost of capital</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decrease</v>
      </c>
      <c r="P775" s="254" t="str">
        <f>IF(ISBLANK(INDEX('Policy Characteristics'!J:J,MATCH($C775,'Policy Characteristics'!$C:$C,0))),"",INDEX('Policy Characteristics'!J:J,MATCH($C775,'Policy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5" s="254" t="str">
        <f>IF(ISBLANK(INDEX('Policy Characteristics'!K:K,MATCH($C775,'Policy Characteristics'!$C:$C,0))),"",INDEX('Policy Characteristics'!K:K,MATCH($C775,'Policy Characteristics'!$C:$C,0)))</f>
        <v/>
      </c>
      <c r="R775" s="254" t="str">
        <f>IF(ISBLANK(INDEX('Policy Characteristics'!L:L,MATCH($C775,'Policy Characteristics'!$C:$C,0))),"",INDEX('Policy Characteristics'!L:L,MATCH($C775,'Policy Characteristics'!$C:$C,0)))</f>
        <v/>
      </c>
    </row>
    <row r="776" spans="1:18" x14ac:dyDescent="0.25">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Decrease Cost of Capital</v>
      </c>
      <c r="C776" s="254" t="str">
        <f t="shared" si="37"/>
        <v>Perc Decrease in Cost of Capital for Clean Industrial Equipment</v>
      </c>
      <c r="D776" s="1" t="s">
        <v>3471</v>
      </c>
      <c r="E776" s="6" t="s">
        <v>3029</v>
      </c>
      <c r="F776" t="s">
        <v>3477</v>
      </c>
      <c r="G776" t="s">
        <v>2993</v>
      </c>
      <c r="H776" s="47">
        <v>775</v>
      </c>
      <c r="I776" s="324" t="s">
        <v>40</v>
      </c>
      <c r="J776" s="255" t="str">
        <f>IF(ISBLANK(INDEX('Policy Characteristics'!D:D,MATCH($C776,'Policy Characteristics'!$C:$C,0))),"",INDEX('Policy Characteristics'!D:D,MATCH($C776,'Policy Characteristics'!$C:$C,0)))</f>
        <v>Decrease Clean Industrial Equipment Cost of Capital</v>
      </c>
      <c r="K776" s="254" t="str">
        <f>IF(ISBLANK(INDEX('Policy Characteristics'!E:E,MATCH($C776,'Policy Characteristics'!$C:$C,0))),"",INDEX('Policy Characteristics'!E:E,MATCH($C776,'Policy Characteristics'!$C:$C,0)))</f>
        <v>indst eqpt cost of capital</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decrease</v>
      </c>
      <c r="P776" s="254" t="str">
        <f>IF(ISBLANK(INDEX('Policy Characteristics'!J:J,MATCH($C776,'Policy Characteristics'!$C:$C,0))),"",INDEX('Policy Characteristics'!J:J,MATCH($C776,'Policy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6" s="254" t="str">
        <f>IF(ISBLANK(INDEX('Policy Characteristics'!K:K,MATCH($C776,'Policy Characteristics'!$C:$C,0))),"",INDEX('Policy Characteristics'!K:K,MATCH($C776,'Policy Characteristics'!$C:$C,0)))</f>
        <v/>
      </c>
      <c r="R776" s="254" t="str">
        <f>IF(ISBLANK(INDEX('Policy Characteristics'!L:L,MATCH($C776,'Policy Characteristics'!$C:$C,0))),"",INDEX('Policy Characteristics'!L:L,MATCH($C776,'Policy Characteristics'!$C:$C,0)))</f>
        <v/>
      </c>
    </row>
    <row r="777" spans="1:18" x14ac:dyDescent="0.25">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Decrease Cost of Capital</v>
      </c>
      <c r="C777" s="254" t="str">
        <f t="shared" si="37"/>
        <v>Perc Decrease in Cost of Capital for Clean Industrial Equipment</v>
      </c>
      <c r="D777" s="1" t="s">
        <v>3471</v>
      </c>
      <c r="E777" s="6" t="s">
        <v>3030</v>
      </c>
      <c r="F777" t="s">
        <v>3477</v>
      </c>
      <c r="G777" t="s">
        <v>2994</v>
      </c>
      <c r="H777" s="47">
        <v>776</v>
      </c>
      <c r="I777" s="324" t="s">
        <v>40</v>
      </c>
      <c r="J777" s="255" t="str">
        <f>IF(ISBLANK(INDEX('Policy Characteristics'!D:D,MATCH($C777,'Policy Characteristics'!$C:$C,0))),"",INDEX('Policy Characteristics'!D:D,MATCH($C777,'Policy Characteristics'!$C:$C,0)))</f>
        <v>Decrease Clean Industrial Equipment Cost of Capital</v>
      </c>
      <c r="K777" s="254" t="str">
        <f>IF(ISBLANK(INDEX('Policy Characteristics'!E:E,MATCH($C777,'Policy Characteristics'!$C:$C,0))),"",INDEX('Policy Characteristics'!E:E,MATCH($C777,'Policy Characteristics'!$C:$C,0)))</f>
        <v>indst eqpt cost of capital</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decrease</v>
      </c>
      <c r="P777" s="254" t="str">
        <f>IF(ISBLANK(INDEX('Policy Characteristics'!J:J,MATCH($C777,'Policy Characteristics'!$C:$C,0))),"",INDEX('Policy Characteristics'!J:J,MATCH($C777,'Policy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7" s="254" t="str">
        <f>IF(ISBLANK(INDEX('Policy Characteristics'!K:K,MATCH($C777,'Policy Characteristics'!$C:$C,0))),"",INDEX('Policy Characteristics'!K:K,MATCH($C777,'Policy Characteristics'!$C:$C,0)))</f>
        <v/>
      </c>
      <c r="R777" s="254" t="str">
        <f>IF(ISBLANK(INDEX('Policy Characteristics'!L:L,MATCH($C777,'Policy Characteristics'!$C:$C,0))),"",INDEX('Policy Characteristics'!L:L,MATCH($C777,'Policy Characteristics'!$C:$C,0)))</f>
        <v/>
      </c>
    </row>
    <row r="778" spans="1:18" x14ac:dyDescent="0.25">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Decrease Cost of Capital</v>
      </c>
      <c r="C778" s="254" t="str">
        <f t="shared" si="37"/>
        <v>Perc Decrease in Cost of Capital for Clean Industrial Equipment</v>
      </c>
      <c r="D778" s="1" t="s">
        <v>3471</v>
      </c>
      <c r="E778" s="6" t="s">
        <v>3031</v>
      </c>
      <c r="F778" t="s">
        <v>3477</v>
      </c>
      <c r="G778" t="s">
        <v>2549</v>
      </c>
      <c r="H778" s="47">
        <v>777</v>
      </c>
      <c r="I778" s="324" t="s">
        <v>40</v>
      </c>
      <c r="J778" s="255" t="str">
        <f>IF(ISBLANK(INDEX('Policy Characteristics'!D:D,MATCH($C778,'Policy Characteristics'!$C:$C,0))),"",INDEX('Policy Characteristics'!D:D,MATCH($C778,'Policy Characteristics'!$C:$C,0)))</f>
        <v>Decrease Clean Industrial Equipment Cost of Capital</v>
      </c>
      <c r="K778" s="254" t="str">
        <f>IF(ISBLANK(INDEX('Policy Characteristics'!E:E,MATCH($C778,'Policy Characteristics'!$C:$C,0))),"",INDEX('Policy Characteristics'!E:E,MATCH($C778,'Policy Characteristics'!$C:$C,0)))</f>
        <v>indst eqpt cost of capital</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decrease</v>
      </c>
      <c r="P778" s="254" t="str">
        <f>IF(ISBLANK(INDEX('Policy Characteristics'!J:J,MATCH($C778,'Policy Characteristics'!$C:$C,0))),"",INDEX('Policy Characteristics'!J:J,MATCH($C778,'Policy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8" s="254" t="str">
        <f>IF(ISBLANK(INDEX('Policy Characteristics'!K:K,MATCH($C778,'Policy Characteristics'!$C:$C,0))),"",INDEX('Policy Characteristics'!K:K,MATCH($C778,'Policy Characteristics'!$C:$C,0)))</f>
        <v/>
      </c>
      <c r="R778" s="254" t="str">
        <f>IF(ISBLANK(INDEX('Policy Characteristics'!L:L,MATCH($C778,'Policy Characteristics'!$C:$C,0))),"",INDEX('Policy Characteristics'!L:L,MATCH($C778,'Policy Characteristics'!$C:$C,0)))</f>
        <v/>
      </c>
    </row>
    <row r="779" spans="1:18" x14ac:dyDescent="0.25">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Decrease Cost of Capital</v>
      </c>
      <c r="C779" s="254" t="str">
        <f t="shared" si="37"/>
        <v>Perc Decrease in Cost of Capital for Clean Industrial Equipment</v>
      </c>
      <c r="D779" s="1" t="s">
        <v>3471</v>
      </c>
      <c r="E779" s="6" t="s">
        <v>3032</v>
      </c>
      <c r="F779" t="s">
        <v>3477</v>
      </c>
      <c r="G779" t="s">
        <v>2995</v>
      </c>
      <c r="H779" s="47">
        <v>778</v>
      </c>
      <c r="I779" s="324" t="s">
        <v>40</v>
      </c>
      <c r="J779" s="255" t="str">
        <f>IF(ISBLANK(INDEX('Policy Characteristics'!D:D,MATCH($C779,'Policy Characteristics'!$C:$C,0))),"",INDEX('Policy Characteristics'!D:D,MATCH($C779,'Policy Characteristics'!$C:$C,0)))</f>
        <v>Decrease Clean Industrial Equipment Cost of Capital</v>
      </c>
      <c r="K779" s="254" t="str">
        <f>IF(ISBLANK(INDEX('Policy Characteristics'!E:E,MATCH($C779,'Policy Characteristics'!$C:$C,0))),"",INDEX('Policy Characteristics'!E:E,MATCH($C779,'Policy Characteristics'!$C:$C,0)))</f>
        <v>indst eqpt cost of capital</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decrease</v>
      </c>
      <c r="P779" s="254" t="str">
        <f>IF(ISBLANK(INDEX('Policy Characteristics'!J:J,MATCH($C779,'Policy Characteristics'!$C:$C,0))),"",INDEX('Policy Characteristics'!J:J,MATCH($C779,'Policy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79" s="254" t="str">
        <f>IF(ISBLANK(INDEX('Policy Characteristics'!K:K,MATCH($C779,'Policy Characteristics'!$C:$C,0))),"",INDEX('Policy Characteristics'!K:K,MATCH($C779,'Policy Characteristics'!$C:$C,0)))</f>
        <v/>
      </c>
      <c r="R779" s="254" t="str">
        <f>IF(ISBLANK(INDEX('Policy Characteristics'!L:L,MATCH($C779,'Policy Characteristics'!$C:$C,0))),"",INDEX('Policy Characteristics'!L:L,MATCH($C779,'Policy Characteristics'!$C:$C,0)))</f>
        <v/>
      </c>
    </row>
    <row r="780" spans="1:18" x14ac:dyDescent="0.25">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Decrease Cost of Capital</v>
      </c>
      <c r="C780" s="254" t="str">
        <f t="shared" si="37"/>
        <v>Perc Decrease in Cost of Capital for Clean Industrial Equipment</v>
      </c>
      <c r="D780" s="1" t="s">
        <v>3471</v>
      </c>
      <c r="E780" s="6" t="s">
        <v>3033</v>
      </c>
      <c r="F780" t="s">
        <v>3477</v>
      </c>
      <c r="G780" t="s">
        <v>2996</v>
      </c>
      <c r="H780" s="47">
        <v>779</v>
      </c>
      <c r="I780" s="324" t="s">
        <v>40</v>
      </c>
      <c r="J780" s="255" t="str">
        <f>IF(ISBLANK(INDEX('Policy Characteristics'!D:D,MATCH($C780,'Policy Characteristics'!$C:$C,0))),"",INDEX('Policy Characteristics'!D:D,MATCH($C780,'Policy Characteristics'!$C:$C,0)))</f>
        <v>Decrease Clean Industrial Equipment Cost of Capital</v>
      </c>
      <c r="K780" s="254" t="str">
        <f>IF(ISBLANK(INDEX('Policy Characteristics'!E:E,MATCH($C780,'Policy Characteristics'!$C:$C,0))),"",INDEX('Policy Characteristics'!E:E,MATCH($C780,'Policy Characteristics'!$C:$C,0)))</f>
        <v>indst eqpt cost of capital</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decrease</v>
      </c>
      <c r="P780" s="254" t="str">
        <f>IF(ISBLANK(INDEX('Policy Characteristics'!J:J,MATCH($C780,'Policy Characteristics'!$C:$C,0))),"",INDEX('Policy Characteristics'!J:J,MATCH($C780,'Policy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0" s="254" t="str">
        <f>IF(ISBLANK(INDEX('Policy Characteristics'!K:K,MATCH($C780,'Policy Characteristics'!$C:$C,0))),"",INDEX('Policy Characteristics'!K:K,MATCH($C780,'Policy Characteristics'!$C:$C,0)))</f>
        <v/>
      </c>
      <c r="R780" s="254" t="str">
        <f>IF(ISBLANK(INDEX('Policy Characteristics'!L:L,MATCH($C780,'Policy Characteristics'!$C:$C,0))),"",INDEX('Policy Characteristics'!L:L,MATCH($C780,'Policy Characteristics'!$C:$C,0)))</f>
        <v/>
      </c>
    </row>
    <row r="781" spans="1:18" ht="30" x14ac:dyDescent="0.25">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Decrease Cost of Capital</v>
      </c>
      <c r="C781" s="254" t="str">
        <f t="shared" si="37"/>
        <v>Perc Decrease in Cost of Capital for Clean Industrial Equipment</v>
      </c>
      <c r="D781" s="1" t="s">
        <v>3471</v>
      </c>
      <c r="E781" s="6" t="s">
        <v>3034</v>
      </c>
      <c r="F781" t="s">
        <v>3477</v>
      </c>
      <c r="G781" t="s">
        <v>2997</v>
      </c>
      <c r="H781" s="47">
        <v>780</v>
      </c>
      <c r="I781" s="324" t="s">
        <v>40</v>
      </c>
      <c r="J781" s="255" t="str">
        <f>IF(ISBLANK(INDEX('Policy Characteristics'!D:D,MATCH($C781,'Policy Characteristics'!$C:$C,0))),"",INDEX('Policy Characteristics'!D:D,MATCH($C781,'Policy Characteristics'!$C:$C,0)))</f>
        <v>Decrease Clean Industrial Equipment Cost of Capital</v>
      </c>
      <c r="K781" s="254" t="str">
        <f>IF(ISBLANK(INDEX('Policy Characteristics'!E:E,MATCH($C781,'Policy Characteristics'!$C:$C,0))),"",INDEX('Policy Characteristics'!E:E,MATCH($C781,'Policy Characteristics'!$C:$C,0)))</f>
        <v>indst eqpt cost of capital</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decrease</v>
      </c>
      <c r="P781" s="254" t="str">
        <f>IF(ISBLANK(INDEX('Policy Characteristics'!J:J,MATCH($C781,'Policy Characteristics'!$C:$C,0))),"",INDEX('Policy Characteristics'!J:J,MATCH($C781,'Policy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1" s="254" t="str">
        <f>IF(ISBLANK(INDEX('Policy Characteristics'!K:K,MATCH($C781,'Policy Characteristics'!$C:$C,0))),"",INDEX('Policy Characteristics'!K:K,MATCH($C781,'Policy Characteristics'!$C:$C,0)))</f>
        <v/>
      </c>
      <c r="R781" s="254" t="str">
        <f>IF(ISBLANK(INDEX('Policy Characteristics'!L:L,MATCH($C781,'Policy Characteristics'!$C:$C,0))),"",INDEX('Policy Characteristics'!L:L,MATCH($C781,'Policy Characteristics'!$C:$C,0)))</f>
        <v/>
      </c>
    </row>
    <row r="782" spans="1:18" x14ac:dyDescent="0.25">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Decrease Cost of Capital</v>
      </c>
      <c r="C782" s="254" t="str">
        <f t="shared" si="37"/>
        <v>Perc Decrease in Cost of Capital for Clean Industrial Equipment</v>
      </c>
      <c r="D782" s="1" t="s">
        <v>3471</v>
      </c>
      <c r="E782" s="6" t="s">
        <v>3035</v>
      </c>
      <c r="F782" t="s">
        <v>3477</v>
      </c>
      <c r="G782" t="s">
        <v>2550</v>
      </c>
      <c r="H782" s="47">
        <v>781</v>
      </c>
      <c r="I782" s="324" t="s">
        <v>40</v>
      </c>
      <c r="J782" s="255" t="str">
        <f>IF(ISBLANK(INDEX('Policy Characteristics'!D:D,MATCH($C782,'Policy Characteristics'!$C:$C,0))),"",INDEX('Policy Characteristics'!D:D,MATCH($C782,'Policy Characteristics'!$C:$C,0)))</f>
        <v>Decrease Clean Industrial Equipment Cost of Capital</v>
      </c>
      <c r="K782" s="254" t="str">
        <f>IF(ISBLANK(INDEX('Policy Characteristics'!E:E,MATCH($C782,'Policy Characteristics'!$C:$C,0))),"",INDEX('Policy Characteristics'!E:E,MATCH($C782,'Policy Characteristics'!$C:$C,0)))</f>
        <v>indst eqpt cost of capital</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decrease</v>
      </c>
      <c r="P782" s="254" t="str">
        <f>IF(ISBLANK(INDEX('Policy Characteristics'!J:J,MATCH($C782,'Policy Characteristics'!$C:$C,0))),"",INDEX('Policy Characteristics'!J:J,MATCH($C782,'Policy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2" s="254" t="str">
        <f>IF(ISBLANK(INDEX('Policy Characteristics'!K:K,MATCH($C782,'Policy Characteristics'!$C:$C,0))),"",INDEX('Policy Characteristics'!K:K,MATCH($C782,'Policy Characteristics'!$C:$C,0)))</f>
        <v/>
      </c>
      <c r="R782" s="254" t="str">
        <f>IF(ISBLANK(INDEX('Policy Characteristics'!L:L,MATCH($C782,'Policy Characteristics'!$C:$C,0))),"",INDEX('Policy Characteristics'!L:L,MATCH($C782,'Policy Characteristics'!$C:$C,0)))</f>
        <v/>
      </c>
    </row>
    <row r="783" spans="1:18" x14ac:dyDescent="0.25">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Decrease Cost of Capital</v>
      </c>
      <c r="C783" s="254" t="str">
        <f t="shared" si="37"/>
        <v>Perc Decrease in Cost of Capital for Clean Industrial Equipment</v>
      </c>
      <c r="D783" s="1" t="s">
        <v>3471</v>
      </c>
      <c r="E783" s="6" t="s">
        <v>3036</v>
      </c>
      <c r="F783" t="s">
        <v>3477</v>
      </c>
      <c r="G783" t="s">
        <v>2998</v>
      </c>
      <c r="H783" s="47">
        <v>782</v>
      </c>
      <c r="I783" s="324" t="s">
        <v>40</v>
      </c>
      <c r="J783" s="255" t="str">
        <f>IF(ISBLANK(INDEX('Policy Characteristics'!D:D,MATCH($C783,'Policy Characteristics'!$C:$C,0))),"",INDEX('Policy Characteristics'!D:D,MATCH($C783,'Policy Characteristics'!$C:$C,0)))</f>
        <v>Decrease Clean Industrial Equipment Cost of Capital</v>
      </c>
      <c r="K783" s="254" t="str">
        <f>IF(ISBLANK(INDEX('Policy Characteristics'!E:E,MATCH($C783,'Policy Characteristics'!$C:$C,0))),"",INDEX('Policy Characteristics'!E:E,MATCH($C783,'Policy Characteristics'!$C:$C,0)))</f>
        <v>indst eqpt cost of capital</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decrease</v>
      </c>
      <c r="P783" s="254" t="str">
        <f>IF(ISBLANK(INDEX('Policy Characteristics'!J:J,MATCH($C783,'Policy Characteristics'!$C:$C,0))),"",INDEX('Policy Characteristics'!J:J,MATCH($C783,'Policy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3" s="254" t="str">
        <f>IF(ISBLANK(INDEX('Policy Characteristics'!K:K,MATCH($C783,'Policy Characteristics'!$C:$C,0))),"",INDEX('Policy Characteristics'!K:K,MATCH($C783,'Policy Characteristics'!$C:$C,0)))</f>
        <v/>
      </c>
      <c r="R783" s="254" t="str">
        <f>IF(ISBLANK(INDEX('Policy Characteristics'!L:L,MATCH($C783,'Policy Characteristics'!$C:$C,0))),"",INDEX('Policy Characteristics'!L:L,MATCH($C783,'Policy Characteristics'!$C:$C,0)))</f>
        <v/>
      </c>
    </row>
    <row r="784" spans="1:18" ht="30" x14ac:dyDescent="0.25">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Decrease Cost of Capital</v>
      </c>
      <c r="C784" s="254" t="str">
        <f t="shared" si="37"/>
        <v>Perc Decrease in Cost of Capital for Clean Industrial Equipment</v>
      </c>
      <c r="D784" s="1" t="s">
        <v>3471</v>
      </c>
      <c r="E784" s="6" t="s">
        <v>3037</v>
      </c>
      <c r="F784" t="s">
        <v>3477</v>
      </c>
      <c r="G784" t="s">
        <v>2999</v>
      </c>
      <c r="H784" s="47">
        <v>783</v>
      </c>
      <c r="I784" s="324" t="s">
        <v>40</v>
      </c>
      <c r="J784" s="255" t="str">
        <f>IF(ISBLANK(INDEX('Policy Characteristics'!D:D,MATCH($C784,'Policy Characteristics'!$C:$C,0))),"",INDEX('Policy Characteristics'!D:D,MATCH($C784,'Policy Characteristics'!$C:$C,0)))</f>
        <v>Decrease Clean Industrial Equipment Cost of Capital</v>
      </c>
      <c r="K784" s="254" t="str">
        <f>IF(ISBLANK(INDEX('Policy Characteristics'!E:E,MATCH($C784,'Policy Characteristics'!$C:$C,0))),"",INDEX('Policy Characteristics'!E:E,MATCH($C784,'Policy Characteristics'!$C:$C,0)))</f>
        <v>indst eqpt cost of capital</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decrease</v>
      </c>
      <c r="P784" s="254" t="str">
        <f>IF(ISBLANK(INDEX('Policy Characteristics'!J:J,MATCH($C784,'Policy Characteristics'!$C:$C,0))),"",INDEX('Policy Characteristics'!J:J,MATCH($C784,'Policy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4" s="254" t="str">
        <f>IF(ISBLANK(INDEX('Policy Characteristics'!K:K,MATCH($C784,'Policy Characteristics'!$C:$C,0))),"",INDEX('Policy Characteristics'!K:K,MATCH($C784,'Policy Characteristics'!$C:$C,0)))</f>
        <v/>
      </c>
      <c r="R784" s="254" t="str">
        <f>IF(ISBLANK(INDEX('Policy Characteristics'!L:L,MATCH($C784,'Policy Characteristics'!$C:$C,0))),"",INDEX('Policy Characteristics'!L:L,MATCH($C784,'Policy Characteristics'!$C:$C,0)))</f>
        <v/>
      </c>
    </row>
    <row r="785" spans="1:18" x14ac:dyDescent="0.25">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Decrease Cost of Capital</v>
      </c>
      <c r="C785" s="254" t="str">
        <f t="shared" si="37"/>
        <v>Perc Decrease in Cost of Capital for Clean Industrial Equipment</v>
      </c>
      <c r="D785" s="1" t="s">
        <v>3471</v>
      </c>
      <c r="E785" s="6" t="s">
        <v>3038</v>
      </c>
      <c r="F785" t="s">
        <v>3477</v>
      </c>
      <c r="G785" t="s">
        <v>3000</v>
      </c>
      <c r="H785" s="47">
        <v>784</v>
      </c>
      <c r="I785" s="324" t="s">
        <v>40</v>
      </c>
      <c r="J785" s="255" t="str">
        <f>IF(ISBLANK(INDEX('Policy Characteristics'!D:D,MATCH($C785,'Policy Characteristics'!$C:$C,0))),"",INDEX('Policy Characteristics'!D:D,MATCH($C785,'Policy Characteristics'!$C:$C,0)))</f>
        <v>Decrease Clean Industrial Equipment Cost of Capital</v>
      </c>
      <c r="K785" s="254" t="str">
        <f>IF(ISBLANK(INDEX('Policy Characteristics'!E:E,MATCH($C785,'Policy Characteristics'!$C:$C,0))),"",INDEX('Policy Characteristics'!E:E,MATCH($C785,'Policy Characteristics'!$C:$C,0)))</f>
        <v>indst eqpt cost of capital</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decrease</v>
      </c>
      <c r="P785" s="254" t="str">
        <f>IF(ISBLANK(INDEX('Policy Characteristics'!J:J,MATCH($C785,'Policy Characteristics'!$C:$C,0))),"",INDEX('Policy Characteristics'!J:J,MATCH($C785,'Policy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5" s="254" t="str">
        <f>IF(ISBLANK(INDEX('Policy Characteristics'!K:K,MATCH($C785,'Policy Characteristics'!$C:$C,0))),"",INDEX('Policy Characteristics'!K:K,MATCH($C785,'Policy Characteristics'!$C:$C,0)))</f>
        <v/>
      </c>
      <c r="R785" s="254" t="str">
        <f>IF(ISBLANK(INDEX('Policy Characteristics'!L:L,MATCH($C785,'Policy Characteristics'!$C:$C,0))),"",INDEX('Policy Characteristics'!L:L,MATCH($C785,'Policy Characteristics'!$C:$C,0)))</f>
        <v/>
      </c>
    </row>
    <row r="786" spans="1:18" x14ac:dyDescent="0.25">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Decrease Cost of Capital</v>
      </c>
      <c r="C786" s="254" t="str">
        <f t="shared" si="37"/>
        <v>Perc Decrease in Cost of Capital for Clean Industrial Equipment</v>
      </c>
      <c r="D786" s="1" t="s">
        <v>3471</v>
      </c>
      <c r="E786" s="6" t="s">
        <v>3039</v>
      </c>
      <c r="F786" t="s">
        <v>3477</v>
      </c>
      <c r="G786" t="s">
        <v>3001</v>
      </c>
      <c r="H786" s="47">
        <v>785</v>
      </c>
      <c r="I786" s="324" t="s">
        <v>40</v>
      </c>
      <c r="J786" s="255" t="str">
        <f>IF(ISBLANK(INDEX('Policy Characteristics'!D:D,MATCH($C786,'Policy Characteristics'!$C:$C,0))),"",INDEX('Policy Characteristics'!D:D,MATCH($C786,'Policy Characteristics'!$C:$C,0)))</f>
        <v>Decrease Clean Industrial Equipment Cost of Capital</v>
      </c>
      <c r="K786" s="254" t="str">
        <f>IF(ISBLANK(INDEX('Policy Characteristics'!E:E,MATCH($C786,'Policy Characteristics'!$C:$C,0))),"",INDEX('Policy Characteristics'!E:E,MATCH($C786,'Policy Characteristics'!$C:$C,0)))</f>
        <v>indst eqpt cost of capital</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decrease</v>
      </c>
      <c r="P786" s="254" t="str">
        <f>IF(ISBLANK(INDEX('Policy Characteristics'!J:J,MATCH($C786,'Policy Characteristics'!$C:$C,0))),"",INDEX('Policy Characteristics'!J:J,MATCH($C786,'Policy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6" s="254" t="str">
        <f>IF(ISBLANK(INDEX('Policy Characteristics'!K:K,MATCH($C786,'Policy Characteristics'!$C:$C,0))),"",INDEX('Policy Characteristics'!K:K,MATCH($C786,'Policy Characteristics'!$C:$C,0)))</f>
        <v/>
      </c>
      <c r="R786" s="254" t="str">
        <f>IF(ISBLANK(INDEX('Policy Characteristics'!L:L,MATCH($C786,'Policy Characteristics'!$C:$C,0))),"",INDEX('Policy Characteristics'!L:L,MATCH($C786,'Policy Characteristics'!$C:$C,0)))</f>
        <v/>
      </c>
    </row>
    <row r="787" spans="1:18" x14ac:dyDescent="0.25">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Decrease Cost of Capital</v>
      </c>
      <c r="C787" s="254" t="str">
        <f t="shared" si="37"/>
        <v>Perc Decrease in Cost of Capital for Clean Industrial Equipment</v>
      </c>
      <c r="D787" s="1" t="s">
        <v>3471</v>
      </c>
      <c r="E787" s="6" t="s">
        <v>3040</v>
      </c>
      <c r="F787" t="s">
        <v>3477</v>
      </c>
      <c r="G787" t="s">
        <v>3002</v>
      </c>
      <c r="H787" s="47">
        <v>786</v>
      </c>
      <c r="I787" s="324" t="s">
        <v>40</v>
      </c>
      <c r="J787" s="255" t="str">
        <f>IF(ISBLANK(INDEX('Policy Characteristics'!D:D,MATCH($C787,'Policy Characteristics'!$C:$C,0))),"",INDEX('Policy Characteristics'!D:D,MATCH($C787,'Policy Characteristics'!$C:$C,0)))</f>
        <v>Decrease Clean Industrial Equipment Cost of Capital</v>
      </c>
      <c r="K787" s="254" t="str">
        <f>IF(ISBLANK(INDEX('Policy Characteristics'!E:E,MATCH($C787,'Policy Characteristics'!$C:$C,0))),"",INDEX('Policy Characteristics'!E:E,MATCH($C787,'Policy Characteristics'!$C:$C,0)))</f>
        <v>indst eqpt cost of capital</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decrease</v>
      </c>
      <c r="P787" s="254" t="str">
        <f>IF(ISBLANK(INDEX('Policy Characteristics'!J:J,MATCH($C787,'Policy Characteristics'!$C:$C,0))),"",INDEX('Policy Characteristics'!J:J,MATCH($C787,'Policy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7" s="254" t="str">
        <f>IF(ISBLANK(INDEX('Policy Characteristics'!K:K,MATCH($C787,'Policy Characteristics'!$C:$C,0))),"",INDEX('Policy Characteristics'!K:K,MATCH($C787,'Policy Characteristics'!$C:$C,0)))</f>
        <v/>
      </c>
      <c r="R787" s="254" t="str">
        <f>IF(ISBLANK(INDEX('Policy Characteristics'!L:L,MATCH($C787,'Policy Characteristics'!$C:$C,0))),"",INDEX('Policy Characteristics'!L:L,MATCH($C787,'Policy Characteristics'!$C:$C,0)))</f>
        <v/>
      </c>
    </row>
    <row r="788" spans="1:18" x14ac:dyDescent="0.25">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Decrease Cost of Capital</v>
      </c>
      <c r="C788" s="254" t="str">
        <f t="shared" si="37"/>
        <v>Perc Decrease in Cost of Capital for Clean Industrial Equipment</v>
      </c>
      <c r="D788" s="1" t="s">
        <v>3471</v>
      </c>
      <c r="E788" s="6" t="s">
        <v>3041</v>
      </c>
      <c r="F788" t="s">
        <v>3477</v>
      </c>
      <c r="G788" t="s">
        <v>3003</v>
      </c>
      <c r="H788" s="47">
        <v>787</v>
      </c>
      <c r="I788" s="324" t="s">
        <v>40</v>
      </c>
      <c r="J788" s="255" t="str">
        <f>IF(ISBLANK(INDEX('Policy Characteristics'!D:D,MATCH($C788,'Policy Characteristics'!$C:$C,0))),"",INDEX('Policy Characteristics'!D:D,MATCH($C788,'Policy Characteristics'!$C:$C,0)))</f>
        <v>Decrease Clean Industrial Equipment Cost of Capital</v>
      </c>
      <c r="K788" s="254" t="str">
        <f>IF(ISBLANK(INDEX('Policy Characteristics'!E:E,MATCH($C788,'Policy Characteristics'!$C:$C,0))),"",INDEX('Policy Characteristics'!E:E,MATCH($C788,'Policy Characteristics'!$C:$C,0)))</f>
        <v>indst eqpt cost of capital</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decrease</v>
      </c>
      <c r="P788" s="254" t="str">
        <f>IF(ISBLANK(INDEX('Policy Characteristics'!J:J,MATCH($C788,'Policy Characteristics'!$C:$C,0))),"",INDEX('Policy Characteristics'!J:J,MATCH($C788,'Policy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8" s="254" t="str">
        <f>IF(ISBLANK(INDEX('Policy Characteristics'!K:K,MATCH($C788,'Policy Characteristics'!$C:$C,0))),"",INDEX('Policy Characteristics'!K:K,MATCH($C788,'Policy Characteristics'!$C:$C,0)))</f>
        <v/>
      </c>
      <c r="R788" s="254" t="str">
        <f>IF(ISBLANK(INDEX('Policy Characteristics'!L:L,MATCH($C788,'Policy Characteristics'!$C:$C,0))),"",INDEX('Policy Characteristics'!L:L,MATCH($C788,'Policy Characteristics'!$C:$C,0)))</f>
        <v/>
      </c>
    </row>
    <row r="789" spans="1:18" x14ac:dyDescent="0.25">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Decrease Cost of Capital</v>
      </c>
      <c r="C789" s="254" t="str">
        <f t="shared" si="37"/>
        <v>Perc Decrease in Cost of Capital for Clean Industrial Equipment</v>
      </c>
      <c r="D789" s="1" t="s">
        <v>3471</v>
      </c>
      <c r="E789" s="6" t="s">
        <v>3042</v>
      </c>
      <c r="F789" t="s">
        <v>3477</v>
      </c>
      <c r="G789" t="s">
        <v>3004</v>
      </c>
      <c r="H789" s="47">
        <v>788</v>
      </c>
      <c r="I789" s="324" t="s">
        <v>40</v>
      </c>
      <c r="J789" s="255" t="str">
        <f>IF(ISBLANK(INDEX('Policy Characteristics'!D:D,MATCH($C789,'Policy Characteristics'!$C:$C,0))),"",INDEX('Policy Characteristics'!D:D,MATCH($C789,'Policy Characteristics'!$C:$C,0)))</f>
        <v>Decrease Clean Industrial Equipment Cost of Capital</v>
      </c>
      <c r="K789" s="254" t="str">
        <f>IF(ISBLANK(INDEX('Policy Characteristics'!E:E,MATCH($C789,'Policy Characteristics'!$C:$C,0))),"",INDEX('Policy Characteristics'!E:E,MATCH($C789,'Policy Characteristics'!$C:$C,0)))</f>
        <v>indst eqpt cost of capital</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decrease</v>
      </c>
      <c r="P789" s="254" t="str">
        <f>IF(ISBLANK(INDEX('Policy Characteristics'!J:J,MATCH($C789,'Policy Characteristics'!$C:$C,0))),"",INDEX('Policy Characteristics'!J:J,MATCH($C789,'Policy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89" s="254" t="str">
        <f>IF(ISBLANK(INDEX('Policy Characteristics'!K:K,MATCH($C789,'Policy Characteristics'!$C:$C,0))),"",INDEX('Policy Characteristics'!K:K,MATCH($C789,'Policy Characteristics'!$C:$C,0)))</f>
        <v/>
      </c>
      <c r="R789" s="254" t="str">
        <f>IF(ISBLANK(INDEX('Policy Characteristics'!L:L,MATCH($C789,'Policy Characteristics'!$C:$C,0))),"",INDEX('Policy Characteristics'!L:L,MATCH($C789,'Policy Characteristics'!$C:$C,0)))</f>
        <v/>
      </c>
    </row>
    <row r="790" spans="1:18" x14ac:dyDescent="0.25">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Decrease Cost of Capital</v>
      </c>
      <c r="C790" s="254" t="str">
        <f t="shared" si="37"/>
        <v>Perc Decrease in Cost of Capital for Clean Industrial Equipment</v>
      </c>
      <c r="D790" s="1" t="s">
        <v>3471</v>
      </c>
      <c r="E790" s="6" t="s">
        <v>3043</v>
      </c>
      <c r="F790" t="s">
        <v>3477</v>
      </c>
      <c r="G790" t="s">
        <v>3005</v>
      </c>
      <c r="H790" s="47">
        <v>789</v>
      </c>
      <c r="I790" s="324" t="s">
        <v>40</v>
      </c>
      <c r="J790" s="255" t="str">
        <f>IF(ISBLANK(INDEX('Policy Characteristics'!D:D,MATCH($C790,'Policy Characteristics'!$C:$C,0))),"",INDEX('Policy Characteristics'!D:D,MATCH($C790,'Policy Characteristics'!$C:$C,0)))</f>
        <v>Decrease Clean Industrial Equipment Cost of Capital</v>
      </c>
      <c r="K790" s="254" t="str">
        <f>IF(ISBLANK(INDEX('Policy Characteristics'!E:E,MATCH($C790,'Policy Characteristics'!$C:$C,0))),"",INDEX('Policy Characteristics'!E:E,MATCH($C790,'Policy Characteristics'!$C:$C,0)))</f>
        <v>indst eqpt cost of capital</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decrease</v>
      </c>
      <c r="P790" s="254" t="str">
        <f>IF(ISBLANK(INDEX('Policy Characteristics'!J:J,MATCH($C790,'Policy Characteristics'!$C:$C,0))),"",INDEX('Policy Characteristics'!J:J,MATCH($C790,'Policy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0" s="254" t="str">
        <f>IF(ISBLANK(INDEX('Policy Characteristics'!K:K,MATCH($C790,'Policy Characteristics'!$C:$C,0))),"",INDEX('Policy Characteristics'!K:K,MATCH($C790,'Policy Characteristics'!$C:$C,0)))</f>
        <v/>
      </c>
      <c r="R790" s="254" t="str">
        <f>IF(ISBLANK(INDEX('Policy Characteristics'!L:L,MATCH($C790,'Policy Characteristics'!$C:$C,0))),"",INDEX('Policy Characteristics'!L:L,MATCH($C790,'Policy Characteristics'!$C:$C,0)))</f>
        <v/>
      </c>
    </row>
    <row r="791" spans="1:18" ht="30" x14ac:dyDescent="0.25">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Decrease Cost of Capital</v>
      </c>
      <c r="C791" s="254" t="str">
        <f t="shared" si="37"/>
        <v>Perc Decrease in Cost of Capital for Clean Industrial Equipment</v>
      </c>
      <c r="D791" s="1" t="s">
        <v>3471</v>
      </c>
      <c r="E791" s="6" t="s">
        <v>3044</v>
      </c>
      <c r="F791" t="s">
        <v>3477</v>
      </c>
      <c r="G791" t="s">
        <v>3006</v>
      </c>
      <c r="H791" s="47">
        <v>790</v>
      </c>
      <c r="I791" s="324" t="s">
        <v>40</v>
      </c>
      <c r="J791" s="255" t="str">
        <f>IF(ISBLANK(INDEX('Policy Characteristics'!D:D,MATCH($C791,'Policy Characteristics'!$C:$C,0))),"",INDEX('Policy Characteristics'!D:D,MATCH($C791,'Policy Characteristics'!$C:$C,0)))</f>
        <v>Decrease Clean Industrial Equipment Cost of Capital</v>
      </c>
      <c r="K791" s="254" t="str">
        <f>IF(ISBLANK(INDEX('Policy Characteristics'!E:E,MATCH($C791,'Policy Characteristics'!$C:$C,0))),"",INDEX('Policy Characteristics'!E:E,MATCH($C791,'Policy Characteristics'!$C:$C,0)))</f>
        <v>indst eqpt cost of capital</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decrease</v>
      </c>
      <c r="P791" s="254" t="str">
        <f>IF(ISBLANK(INDEX('Policy Characteristics'!J:J,MATCH($C791,'Policy Characteristics'!$C:$C,0))),"",INDEX('Policy Characteristics'!J:J,MATCH($C791,'Policy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1" s="254" t="str">
        <f>IF(ISBLANK(INDEX('Policy Characteristics'!K:K,MATCH($C791,'Policy Characteristics'!$C:$C,0))),"",INDEX('Policy Characteristics'!K:K,MATCH($C791,'Policy Characteristics'!$C:$C,0)))</f>
        <v/>
      </c>
      <c r="R791" s="254" t="str">
        <f>IF(ISBLANK(INDEX('Policy Characteristics'!L:L,MATCH($C791,'Policy Characteristics'!$C:$C,0))),"",INDEX('Policy Characteristics'!L:L,MATCH($C791,'Policy Characteristics'!$C:$C,0)))</f>
        <v/>
      </c>
    </row>
    <row r="792" spans="1:18" x14ac:dyDescent="0.25">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Decrease Cost of Capital</v>
      </c>
      <c r="C792" s="254" t="str">
        <f t="shared" si="37"/>
        <v>Perc Decrease in Cost of Capital for Clean Industrial Equipment</v>
      </c>
      <c r="D792" s="1" t="s">
        <v>3471</v>
      </c>
      <c r="E792" s="6" t="s">
        <v>3045</v>
      </c>
      <c r="F792" t="s">
        <v>3477</v>
      </c>
      <c r="G792" t="s">
        <v>3048</v>
      </c>
      <c r="H792" s="47">
        <v>791</v>
      </c>
      <c r="I792" s="324" t="s">
        <v>40</v>
      </c>
      <c r="J792" s="255" t="str">
        <f>IF(ISBLANK(INDEX('Policy Characteristics'!D:D,MATCH($C792,'Policy Characteristics'!$C:$C,0))),"",INDEX('Policy Characteristics'!D:D,MATCH($C792,'Policy Characteristics'!$C:$C,0)))</f>
        <v>Decrease Clean Industrial Equipment Cost of Capital</v>
      </c>
      <c r="K792" s="254" t="str">
        <f>IF(ISBLANK(INDEX('Policy Characteristics'!E:E,MATCH($C792,'Policy Characteristics'!$C:$C,0))),"",INDEX('Policy Characteristics'!E:E,MATCH($C792,'Policy Characteristics'!$C:$C,0)))</f>
        <v>indst eqpt cost of capital</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decrease</v>
      </c>
      <c r="P792" s="254" t="str">
        <f>IF(ISBLANK(INDEX('Policy Characteristics'!J:J,MATCH($C792,'Policy Characteristics'!$C:$C,0))),"",INDEX('Policy Characteristics'!J:J,MATCH($C792,'Policy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2" s="254" t="str">
        <f>IF(ISBLANK(INDEX('Policy Characteristics'!K:K,MATCH($C792,'Policy Characteristics'!$C:$C,0))),"",INDEX('Policy Characteristics'!K:K,MATCH($C792,'Policy Characteristics'!$C:$C,0)))</f>
        <v/>
      </c>
      <c r="R792" s="254" t="str">
        <f>IF(ISBLANK(INDEX('Policy Characteristics'!L:L,MATCH($C792,'Policy Characteristics'!$C:$C,0))),"",INDEX('Policy Characteristics'!L:L,MATCH($C792,'Policy Characteristics'!$C:$C,0)))</f>
        <v/>
      </c>
    </row>
    <row r="793" spans="1:18" x14ac:dyDescent="0.25">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Decrease Cost of Capital</v>
      </c>
      <c r="C793" s="254" t="str">
        <f t="shared" si="37"/>
        <v>Perc Decrease in Cost of Capital for Clean Industrial Equipment</v>
      </c>
      <c r="D793" s="1" t="s">
        <v>3471</v>
      </c>
      <c r="E793" s="6" t="s">
        <v>3046</v>
      </c>
      <c r="F793" t="s">
        <v>3477</v>
      </c>
      <c r="G793" t="s">
        <v>3007</v>
      </c>
      <c r="H793" s="47">
        <v>792</v>
      </c>
      <c r="I793" s="324" t="s">
        <v>40</v>
      </c>
      <c r="J793" s="255" t="str">
        <f>IF(ISBLANK(INDEX('Policy Characteristics'!D:D,MATCH($C793,'Policy Characteristics'!$C:$C,0))),"",INDEX('Policy Characteristics'!D:D,MATCH($C793,'Policy Characteristics'!$C:$C,0)))</f>
        <v>Decrease Clean Industrial Equipment Cost of Capital</v>
      </c>
      <c r="K793" s="254" t="str">
        <f>IF(ISBLANK(INDEX('Policy Characteristics'!E:E,MATCH($C793,'Policy Characteristics'!$C:$C,0))),"",INDEX('Policy Characteristics'!E:E,MATCH($C793,'Policy Characteristics'!$C:$C,0)))</f>
        <v>indst eqpt cost of capital</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decrease</v>
      </c>
      <c r="P793" s="254" t="str">
        <f>IF(ISBLANK(INDEX('Policy Characteristics'!J:J,MATCH($C793,'Policy Characteristics'!$C:$C,0))),"",INDEX('Policy Characteristics'!J:J,MATCH($C793,'Policy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3" s="254" t="str">
        <f>IF(ISBLANK(INDEX('Policy Characteristics'!K:K,MATCH($C793,'Policy Characteristics'!$C:$C,0))),"",INDEX('Policy Characteristics'!K:K,MATCH($C793,'Policy Characteristics'!$C:$C,0)))</f>
        <v/>
      </c>
      <c r="R793" s="254" t="str">
        <f>IF(ISBLANK(INDEX('Policy Characteristics'!L:L,MATCH($C793,'Policy Characteristics'!$C:$C,0))),"",INDEX('Policy Characteristics'!L:L,MATCH($C793,'Policy Characteristics'!$C:$C,0)))</f>
        <v/>
      </c>
    </row>
    <row r="794" spans="1:18" x14ac:dyDescent="0.25">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Decrease Cost of Capital</v>
      </c>
      <c r="C794" s="254" t="str">
        <f t="shared" si="37"/>
        <v>Perc Decrease in Cost of Capital for Clean Industrial Equipment</v>
      </c>
      <c r="D794" s="1" t="s">
        <v>3472</v>
      </c>
      <c r="E794" s="45" t="s">
        <v>3022</v>
      </c>
      <c r="F794" t="s">
        <v>3478</v>
      </c>
      <c r="G794" t="s">
        <v>3047</v>
      </c>
      <c r="H794" s="47">
        <v>793</v>
      </c>
      <c r="I794" s="324" t="s">
        <v>40</v>
      </c>
      <c r="J794" s="255" t="str">
        <f>IF(ISBLANK(INDEX('Policy Characteristics'!D:D,MATCH($C794,'Policy Characteristics'!$C:$C,0))),"",INDEX('Policy Characteristics'!D:D,MATCH($C794,'Policy Characteristics'!$C:$C,0)))</f>
        <v>Decrease Clean Industrial Equipment Cost of Capital</v>
      </c>
      <c r="K794" s="254" t="str">
        <f>IF(ISBLANK(INDEX('Policy Characteristics'!E:E,MATCH($C794,'Policy Characteristics'!$C:$C,0))),"",INDEX('Policy Characteristics'!E:E,MATCH($C794,'Policy Characteristics'!$C:$C,0)))</f>
        <v>indst eqpt cost of capital</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decrease</v>
      </c>
      <c r="P794" s="254" t="str">
        <f>IF(ISBLANK(INDEX('Policy Characteristics'!J:J,MATCH($C794,'Policy Characteristics'!$C:$C,0))),"",INDEX('Policy Characteristics'!J:J,MATCH($C794,'Policy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4" s="254" t="str">
        <f>IF(ISBLANK(INDEX('Policy Characteristics'!K:K,MATCH($C794,'Policy Characteristics'!$C:$C,0))),"",INDEX('Policy Characteristics'!K:K,MATCH($C794,'Policy Characteristics'!$C:$C,0)))</f>
        <v/>
      </c>
      <c r="R794" s="254" t="str">
        <f>IF(ISBLANK(INDEX('Policy Characteristics'!L:L,MATCH($C794,'Policy Characteristics'!$C:$C,0))),"",INDEX('Policy Characteristics'!L:L,MATCH($C794,'Policy Characteristics'!$C:$C,0)))</f>
        <v/>
      </c>
    </row>
    <row r="795" spans="1:18" x14ac:dyDescent="0.25">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Decrease Cost of Capital</v>
      </c>
      <c r="C795" s="254" t="str">
        <f t="shared" si="37"/>
        <v>Perc Decrease in Cost of Capital for Clean Industrial Equipment</v>
      </c>
      <c r="D795" s="1" t="s">
        <v>3472</v>
      </c>
      <c r="E795" s="6" t="s">
        <v>3023</v>
      </c>
      <c r="F795" t="s">
        <v>3478</v>
      </c>
      <c r="G795" t="s">
        <v>2729</v>
      </c>
      <c r="H795" s="47">
        <v>794</v>
      </c>
      <c r="I795" s="324" t="s">
        <v>40</v>
      </c>
      <c r="J795" s="255" t="str">
        <f>IF(ISBLANK(INDEX('Policy Characteristics'!D:D,MATCH($C795,'Policy Characteristics'!$C:$C,0))),"",INDEX('Policy Characteristics'!D:D,MATCH($C795,'Policy Characteristics'!$C:$C,0)))</f>
        <v>Decrease Clean Industrial Equipment Cost of Capital</v>
      </c>
      <c r="K795" s="254" t="str">
        <f>IF(ISBLANK(INDEX('Policy Characteristics'!E:E,MATCH($C795,'Policy Characteristics'!$C:$C,0))),"",INDEX('Policy Characteristics'!E:E,MATCH($C795,'Policy Characteristics'!$C:$C,0)))</f>
        <v>indst eqpt cost of capital</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decrease</v>
      </c>
      <c r="P795" s="254" t="str">
        <f>IF(ISBLANK(INDEX('Policy Characteristics'!J:J,MATCH($C795,'Policy Characteristics'!$C:$C,0))),"",INDEX('Policy Characteristics'!J:J,MATCH($C795,'Policy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5" s="254" t="str">
        <f>IF(ISBLANK(INDEX('Policy Characteristics'!K:K,MATCH($C795,'Policy Characteristics'!$C:$C,0))),"",INDEX('Policy Characteristics'!K:K,MATCH($C795,'Policy Characteristics'!$C:$C,0)))</f>
        <v/>
      </c>
      <c r="R795" s="254" t="str">
        <f>IF(ISBLANK(INDEX('Policy Characteristics'!L:L,MATCH($C795,'Policy Characteristics'!$C:$C,0))),"",INDEX('Policy Characteristics'!L:L,MATCH($C795,'Policy Characteristics'!$C:$C,0)))</f>
        <v/>
      </c>
    </row>
    <row r="796" spans="1:18" x14ac:dyDescent="0.25">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Decrease Cost of Capital</v>
      </c>
      <c r="C796" s="254" t="str">
        <f t="shared" si="37"/>
        <v>Perc Decrease in Cost of Capital for Clean Industrial Equipment</v>
      </c>
      <c r="D796" s="1" t="s">
        <v>3472</v>
      </c>
      <c r="E796" s="6" t="s">
        <v>3024</v>
      </c>
      <c r="F796" t="s">
        <v>3478</v>
      </c>
      <c r="G796" t="s">
        <v>2988</v>
      </c>
      <c r="H796" s="47">
        <v>795</v>
      </c>
      <c r="I796" s="324" t="s">
        <v>40</v>
      </c>
      <c r="J796" s="255" t="str">
        <f>IF(ISBLANK(INDEX('Policy Characteristics'!D:D,MATCH($C796,'Policy Characteristics'!$C:$C,0))),"",INDEX('Policy Characteristics'!D:D,MATCH($C796,'Policy Characteristics'!$C:$C,0)))</f>
        <v>Decrease Clean Industrial Equipment Cost of Capital</v>
      </c>
      <c r="K796" s="254" t="str">
        <f>IF(ISBLANK(INDEX('Policy Characteristics'!E:E,MATCH($C796,'Policy Characteristics'!$C:$C,0))),"",INDEX('Policy Characteristics'!E:E,MATCH($C796,'Policy Characteristics'!$C:$C,0)))</f>
        <v>indst eqpt cost of capital</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decrease</v>
      </c>
      <c r="P796" s="254" t="str">
        <f>IF(ISBLANK(INDEX('Policy Characteristics'!J:J,MATCH($C796,'Policy Characteristics'!$C:$C,0))),"",INDEX('Policy Characteristics'!J:J,MATCH($C796,'Policy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6" s="254" t="str">
        <f>IF(ISBLANK(INDEX('Policy Characteristics'!K:K,MATCH($C796,'Policy Characteristics'!$C:$C,0))),"",INDEX('Policy Characteristics'!K:K,MATCH($C796,'Policy Characteristics'!$C:$C,0)))</f>
        <v/>
      </c>
      <c r="R796" s="254" t="str">
        <f>IF(ISBLANK(INDEX('Policy Characteristics'!L:L,MATCH($C796,'Policy Characteristics'!$C:$C,0))),"",INDEX('Policy Characteristics'!L:L,MATCH($C796,'Policy Characteristics'!$C:$C,0)))</f>
        <v/>
      </c>
    </row>
    <row r="797" spans="1:18" x14ac:dyDescent="0.25">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Decrease Cost of Capital</v>
      </c>
      <c r="C797" s="254" t="str">
        <f t="shared" si="37"/>
        <v>Perc Decrease in Cost of Capital for Clean Industrial Equipment</v>
      </c>
      <c r="D797" s="1" t="s">
        <v>3472</v>
      </c>
      <c r="E797" s="6" t="s">
        <v>3025</v>
      </c>
      <c r="F797" t="s">
        <v>3478</v>
      </c>
      <c r="G797" t="s">
        <v>2989</v>
      </c>
      <c r="H797" s="47">
        <v>796</v>
      </c>
      <c r="I797" s="324" t="s">
        <v>40</v>
      </c>
      <c r="J797" s="255" t="str">
        <f>IF(ISBLANK(INDEX('Policy Characteristics'!D:D,MATCH($C797,'Policy Characteristics'!$C:$C,0))),"",INDEX('Policy Characteristics'!D:D,MATCH($C797,'Policy Characteristics'!$C:$C,0)))</f>
        <v>Decrease Clean Industrial Equipment Cost of Capital</v>
      </c>
      <c r="K797" s="254" t="str">
        <f>IF(ISBLANK(INDEX('Policy Characteristics'!E:E,MATCH($C797,'Policy Characteristics'!$C:$C,0))),"",INDEX('Policy Characteristics'!E:E,MATCH($C797,'Policy Characteristics'!$C:$C,0)))</f>
        <v>indst eqpt cost of capital</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decrease</v>
      </c>
      <c r="P797" s="254" t="str">
        <f>IF(ISBLANK(INDEX('Policy Characteristics'!J:J,MATCH($C797,'Policy Characteristics'!$C:$C,0))),"",INDEX('Policy Characteristics'!J:J,MATCH($C797,'Policy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7" s="254" t="str">
        <f>IF(ISBLANK(INDEX('Policy Characteristics'!K:K,MATCH($C797,'Policy Characteristics'!$C:$C,0))),"",INDEX('Policy Characteristics'!K:K,MATCH($C797,'Policy Characteristics'!$C:$C,0)))</f>
        <v/>
      </c>
      <c r="R797" s="254" t="str">
        <f>IF(ISBLANK(INDEX('Policy Characteristics'!L:L,MATCH($C797,'Policy Characteristics'!$C:$C,0))),"",INDEX('Policy Characteristics'!L:L,MATCH($C797,'Policy Characteristics'!$C:$C,0)))</f>
        <v/>
      </c>
    </row>
    <row r="798" spans="1:18" x14ac:dyDescent="0.25">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Decrease Cost of Capital</v>
      </c>
      <c r="C798" s="254" t="str">
        <f t="shared" si="37"/>
        <v>Perc Decrease in Cost of Capital for Clean Industrial Equipment</v>
      </c>
      <c r="D798" s="1" t="s">
        <v>3472</v>
      </c>
      <c r="E798" s="6" t="s">
        <v>3026</v>
      </c>
      <c r="F798" t="s">
        <v>3478</v>
      </c>
      <c r="G798" t="s">
        <v>2990</v>
      </c>
      <c r="H798" s="47">
        <v>797</v>
      </c>
      <c r="I798" s="324" t="s">
        <v>40</v>
      </c>
      <c r="J798" s="255" t="str">
        <f>IF(ISBLANK(INDEX('Policy Characteristics'!D:D,MATCH($C798,'Policy Characteristics'!$C:$C,0))),"",INDEX('Policy Characteristics'!D:D,MATCH($C798,'Policy Characteristics'!$C:$C,0)))</f>
        <v>Decrease Clean Industrial Equipment Cost of Capital</v>
      </c>
      <c r="K798" s="254" t="str">
        <f>IF(ISBLANK(INDEX('Policy Characteristics'!E:E,MATCH($C798,'Policy Characteristics'!$C:$C,0))),"",INDEX('Policy Characteristics'!E:E,MATCH($C798,'Policy Characteristics'!$C:$C,0)))</f>
        <v>indst eqpt cost of capital</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decrease</v>
      </c>
      <c r="P798" s="254" t="str">
        <f>IF(ISBLANK(INDEX('Policy Characteristics'!J:J,MATCH($C798,'Policy Characteristics'!$C:$C,0))),"",INDEX('Policy Characteristics'!J:J,MATCH($C798,'Policy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8" s="254" t="str">
        <f>IF(ISBLANK(INDEX('Policy Characteristics'!K:K,MATCH($C798,'Policy Characteristics'!$C:$C,0))),"",INDEX('Policy Characteristics'!K:K,MATCH($C798,'Policy Characteristics'!$C:$C,0)))</f>
        <v/>
      </c>
      <c r="R798" s="254" t="str">
        <f>IF(ISBLANK(INDEX('Policy Characteristics'!L:L,MATCH($C798,'Policy Characteristics'!$C:$C,0))),"",INDEX('Policy Characteristics'!L:L,MATCH($C798,'Policy Characteristics'!$C:$C,0)))</f>
        <v/>
      </c>
    </row>
    <row r="799" spans="1:18" x14ac:dyDescent="0.25">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Decrease Cost of Capital</v>
      </c>
      <c r="C799" s="254" t="str">
        <f t="shared" ref="C799:C837" si="38">C$669</f>
        <v>Perc Decrease in Cost of Capital for Clean Industrial Equipment</v>
      </c>
      <c r="D799" s="1" t="s">
        <v>3472</v>
      </c>
      <c r="E799" s="6" t="s">
        <v>3027</v>
      </c>
      <c r="F799" t="s">
        <v>3478</v>
      </c>
      <c r="G799" t="s">
        <v>2991</v>
      </c>
      <c r="H799" s="47">
        <v>798</v>
      </c>
      <c r="I799" s="324" t="s">
        <v>40</v>
      </c>
      <c r="J799" s="255" t="str">
        <f>IF(ISBLANK(INDEX('Policy Characteristics'!D:D,MATCH($C799,'Policy Characteristics'!$C:$C,0))),"",INDEX('Policy Characteristics'!D:D,MATCH($C799,'Policy Characteristics'!$C:$C,0)))</f>
        <v>Decrease Clean Industrial Equipment Cost of Capital</v>
      </c>
      <c r="K799" s="254" t="str">
        <f>IF(ISBLANK(INDEX('Policy Characteristics'!E:E,MATCH($C799,'Policy Characteristics'!$C:$C,0))),"",INDEX('Policy Characteristics'!E:E,MATCH($C799,'Policy Characteristics'!$C:$C,0)))</f>
        <v>indst eqpt cost of capital</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decrease</v>
      </c>
      <c r="P799" s="254" t="str">
        <f>IF(ISBLANK(INDEX('Policy Characteristics'!J:J,MATCH($C799,'Policy Characteristics'!$C:$C,0))),"",INDEX('Policy Characteristics'!J:J,MATCH($C799,'Policy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799" s="254" t="str">
        <f>IF(ISBLANK(INDEX('Policy Characteristics'!K:K,MATCH($C799,'Policy Characteristics'!$C:$C,0))),"",INDEX('Policy Characteristics'!K:K,MATCH($C799,'Policy Characteristics'!$C:$C,0)))</f>
        <v/>
      </c>
      <c r="R799" s="254" t="str">
        <f>IF(ISBLANK(INDEX('Policy Characteristics'!L:L,MATCH($C799,'Policy Characteristics'!$C:$C,0))),"",INDEX('Policy Characteristics'!L:L,MATCH($C799,'Policy Characteristics'!$C:$C,0)))</f>
        <v/>
      </c>
    </row>
    <row r="800" spans="1:18" x14ac:dyDescent="0.25">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Decrease Cost of Capital</v>
      </c>
      <c r="C800" s="254" t="str">
        <f t="shared" si="38"/>
        <v>Perc Decrease in Cost of Capital for Clean Industrial Equipment</v>
      </c>
      <c r="D800" s="1" t="s">
        <v>3472</v>
      </c>
      <c r="E800" s="6" t="s">
        <v>3028</v>
      </c>
      <c r="F800" t="s">
        <v>3478</v>
      </c>
      <c r="G800" t="s">
        <v>2992</v>
      </c>
      <c r="H800" s="47">
        <v>799</v>
      </c>
      <c r="I800" s="324" t="s">
        <v>40</v>
      </c>
      <c r="J800" s="255" t="str">
        <f>IF(ISBLANK(INDEX('Policy Characteristics'!D:D,MATCH($C800,'Policy Characteristics'!$C:$C,0))),"",INDEX('Policy Characteristics'!D:D,MATCH($C800,'Policy Characteristics'!$C:$C,0)))</f>
        <v>Decrease Clean Industrial Equipment Cost of Capital</v>
      </c>
      <c r="K800" s="254" t="str">
        <f>IF(ISBLANK(INDEX('Policy Characteristics'!E:E,MATCH($C800,'Policy Characteristics'!$C:$C,0))),"",INDEX('Policy Characteristics'!E:E,MATCH($C800,'Policy Characteristics'!$C:$C,0)))</f>
        <v>indst eqpt cost of capital</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decrease</v>
      </c>
      <c r="P800" s="254" t="str">
        <f>IF(ISBLANK(INDEX('Policy Characteristics'!J:J,MATCH($C800,'Policy Characteristics'!$C:$C,0))),"",INDEX('Policy Characteristics'!J:J,MATCH($C800,'Policy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0" s="254" t="str">
        <f>IF(ISBLANK(INDEX('Policy Characteristics'!K:K,MATCH($C800,'Policy Characteristics'!$C:$C,0))),"",INDEX('Policy Characteristics'!K:K,MATCH($C800,'Policy Characteristics'!$C:$C,0)))</f>
        <v/>
      </c>
      <c r="R800" s="254" t="str">
        <f>IF(ISBLANK(INDEX('Policy Characteristics'!L:L,MATCH($C800,'Policy Characteristics'!$C:$C,0))),"",INDEX('Policy Characteristics'!L:L,MATCH($C800,'Policy Characteristics'!$C:$C,0)))</f>
        <v/>
      </c>
    </row>
    <row r="801" spans="1:18" x14ac:dyDescent="0.25">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Decrease Cost of Capital</v>
      </c>
      <c r="C801" s="254" t="str">
        <f t="shared" si="38"/>
        <v>Perc Decrease in Cost of Capital for Clean Industrial Equipment</v>
      </c>
      <c r="D801" s="1" t="s">
        <v>3472</v>
      </c>
      <c r="E801" s="6" t="s">
        <v>3029</v>
      </c>
      <c r="F801" t="s">
        <v>3478</v>
      </c>
      <c r="G801" t="s">
        <v>2993</v>
      </c>
      <c r="H801" s="47">
        <v>800</v>
      </c>
      <c r="I801" s="324" t="s">
        <v>40</v>
      </c>
      <c r="J801" s="255" t="str">
        <f>IF(ISBLANK(INDEX('Policy Characteristics'!D:D,MATCH($C801,'Policy Characteristics'!$C:$C,0))),"",INDEX('Policy Characteristics'!D:D,MATCH($C801,'Policy Characteristics'!$C:$C,0)))</f>
        <v>Decrease Clean Industrial Equipment Cost of Capital</v>
      </c>
      <c r="K801" s="254" t="str">
        <f>IF(ISBLANK(INDEX('Policy Characteristics'!E:E,MATCH($C801,'Policy Characteristics'!$C:$C,0))),"",INDEX('Policy Characteristics'!E:E,MATCH($C801,'Policy Characteristics'!$C:$C,0)))</f>
        <v>indst eqpt cost of capital</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decrease</v>
      </c>
      <c r="P801" s="254" t="str">
        <f>IF(ISBLANK(INDEX('Policy Characteristics'!J:J,MATCH($C801,'Policy Characteristics'!$C:$C,0))),"",INDEX('Policy Characteristics'!J:J,MATCH($C801,'Policy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1" s="254" t="str">
        <f>IF(ISBLANK(INDEX('Policy Characteristics'!K:K,MATCH($C801,'Policy Characteristics'!$C:$C,0))),"",INDEX('Policy Characteristics'!K:K,MATCH($C801,'Policy Characteristics'!$C:$C,0)))</f>
        <v/>
      </c>
      <c r="R801" s="254" t="str">
        <f>IF(ISBLANK(INDEX('Policy Characteristics'!L:L,MATCH($C801,'Policy Characteristics'!$C:$C,0))),"",INDEX('Policy Characteristics'!L:L,MATCH($C801,'Policy Characteristics'!$C:$C,0)))</f>
        <v/>
      </c>
    </row>
    <row r="802" spans="1:18" x14ac:dyDescent="0.25">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Decrease Cost of Capital</v>
      </c>
      <c r="C802" s="254" t="str">
        <f t="shared" si="38"/>
        <v>Perc Decrease in Cost of Capital for Clean Industrial Equipment</v>
      </c>
      <c r="D802" s="1" t="s">
        <v>3472</v>
      </c>
      <c r="E802" s="6" t="s">
        <v>3030</v>
      </c>
      <c r="F802" t="s">
        <v>3478</v>
      </c>
      <c r="G802" t="s">
        <v>2994</v>
      </c>
      <c r="H802" s="47">
        <v>801</v>
      </c>
      <c r="I802" s="324" t="s">
        <v>40</v>
      </c>
      <c r="J802" s="255" t="str">
        <f>IF(ISBLANK(INDEX('Policy Characteristics'!D:D,MATCH($C802,'Policy Characteristics'!$C:$C,0))),"",INDEX('Policy Characteristics'!D:D,MATCH($C802,'Policy Characteristics'!$C:$C,0)))</f>
        <v>Decrease Clean Industrial Equipment Cost of Capital</v>
      </c>
      <c r="K802" s="254" t="str">
        <f>IF(ISBLANK(INDEX('Policy Characteristics'!E:E,MATCH($C802,'Policy Characteristics'!$C:$C,0))),"",INDEX('Policy Characteristics'!E:E,MATCH($C802,'Policy Characteristics'!$C:$C,0)))</f>
        <v>indst eqpt cost of capital</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decrease</v>
      </c>
      <c r="P802" s="254" t="str">
        <f>IF(ISBLANK(INDEX('Policy Characteristics'!J:J,MATCH($C802,'Policy Characteristics'!$C:$C,0))),"",INDEX('Policy Characteristics'!J:J,MATCH($C802,'Policy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2" s="254" t="str">
        <f>IF(ISBLANK(INDEX('Policy Characteristics'!K:K,MATCH($C802,'Policy Characteristics'!$C:$C,0))),"",INDEX('Policy Characteristics'!K:K,MATCH($C802,'Policy Characteristics'!$C:$C,0)))</f>
        <v/>
      </c>
      <c r="R802" s="254" t="str">
        <f>IF(ISBLANK(INDEX('Policy Characteristics'!L:L,MATCH($C802,'Policy Characteristics'!$C:$C,0))),"",INDEX('Policy Characteristics'!L:L,MATCH($C802,'Policy Characteristics'!$C:$C,0)))</f>
        <v/>
      </c>
    </row>
    <row r="803" spans="1:18" x14ac:dyDescent="0.25">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Decrease Cost of Capital</v>
      </c>
      <c r="C803" s="254" t="str">
        <f t="shared" si="38"/>
        <v>Perc Decrease in Cost of Capital for Clean Industrial Equipment</v>
      </c>
      <c r="D803" s="1" t="s">
        <v>3472</v>
      </c>
      <c r="E803" s="6" t="s">
        <v>3031</v>
      </c>
      <c r="F803" t="s">
        <v>3478</v>
      </c>
      <c r="G803" t="s">
        <v>2549</v>
      </c>
      <c r="H803" s="47">
        <v>802</v>
      </c>
      <c r="I803" s="324" t="s">
        <v>40</v>
      </c>
      <c r="J803" s="255" t="str">
        <f>IF(ISBLANK(INDEX('Policy Characteristics'!D:D,MATCH($C803,'Policy Characteristics'!$C:$C,0))),"",INDEX('Policy Characteristics'!D:D,MATCH($C803,'Policy Characteristics'!$C:$C,0)))</f>
        <v>Decrease Clean Industrial Equipment Cost of Capital</v>
      </c>
      <c r="K803" s="254" t="str">
        <f>IF(ISBLANK(INDEX('Policy Characteristics'!E:E,MATCH($C803,'Policy Characteristics'!$C:$C,0))),"",INDEX('Policy Characteristics'!E:E,MATCH($C803,'Policy Characteristics'!$C:$C,0)))</f>
        <v>indst eqpt cost of capital</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decrease</v>
      </c>
      <c r="P803" s="254" t="str">
        <f>IF(ISBLANK(INDEX('Policy Characteristics'!J:J,MATCH($C803,'Policy Characteristics'!$C:$C,0))),"",INDEX('Policy Characteristics'!J:J,MATCH($C803,'Policy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3" s="254" t="str">
        <f>IF(ISBLANK(INDEX('Policy Characteristics'!K:K,MATCH($C803,'Policy Characteristics'!$C:$C,0))),"",INDEX('Policy Characteristics'!K:K,MATCH($C803,'Policy Characteristics'!$C:$C,0)))</f>
        <v/>
      </c>
      <c r="R803" s="254" t="str">
        <f>IF(ISBLANK(INDEX('Policy Characteristics'!L:L,MATCH($C803,'Policy Characteristics'!$C:$C,0))),"",INDEX('Policy Characteristics'!L:L,MATCH($C803,'Policy Characteristics'!$C:$C,0)))</f>
        <v/>
      </c>
    </row>
    <row r="804" spans="1:18" x14ac:dyDescent="0.25">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Decrease Cost of Capital</v>
      </c>
      <c r="C804" s="254" t="str">
        <f t="shared" si="38"/>
        <v>Perc Decrease in Cost of Capital for Clean Industrial Equipment</v>
      </c>
      <c r="D804" s="1" t="s">
        <v>3472</v>
      </c>
      <c r="E804" s="6" t="s">
        <v>3032</v>
      </c>
      <c r="F804" t="s">
        <v>3478</v>
      </c>
      <c r="G804" t="s">
        <v>2995</v>
      </c>
      <c r="H804" s="47">
        <v>803</v>
      </c>
      <c r="I804" s="324" t="s">
        <v>40</v>
      </c>
      <c r="J804" s="255" t="str">
        <f>IF(ISBLANK(INDEX('Policy Characteristics'!D:D,MATCH($C804,'Policy Characteristics'!$C:$C,0))),"",INDEX('Policy Characteristics'!D:D,MATCH($C804,'Policy Characteristics'!$C:$C,0)))</f>
        <v>Decrease Clean Industrial Equipment Cost of Capital</v>
      </c>
      <c r="K804" s="254" t="str">
        <f>IF(ISBLANK(INDEX('Policy Characteristics'!E:E,MATCH($C804,'Policy Characteristics'!$C:$C,0))),"",INDEX('Policy Characteristics'!E:E,MATCH($C804,'Policy Characteristics'!$C:$C,0)))</f>
        <v>indst eqpt cost of capital</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decrease</v>
      </c>
      <c r="P804" s="254" t="str">
        <f>IF(ISBLANK(INDEX('Policy Characteristics'!J:J,MATCH($C804,'Policy Characteristics'!$C:$C,0))),"",INDEX('Policy Characteristics'!J:J,MATCH($C804,'Policy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4" s="254" t="str">
        <f>IF(ISBLANK(INDEX('Policy Characteristics'!K:K,MATCH($C804,'Policy Characteristics'!$C:$C,0))),"",INDEX('Policy Characteristics'!K:K,MATCH($C804,'Policy Characteristics'!$C:$C,0)))</f>
        <v/>
      </c>
      <c r="R804" s="254" t="str">
        <f>IF(ISBLANK(INDEX('Policy Characteristics'!L:L,MATCH($C804,'Policy Characteristics'!$C:$C,0))),"",INDEX('Policy Characteristics'!L:L,MATCH($C804,'Policy Characteristics'!$C:$C,0)))</f>
        <v/>
      </c>
    </row>
    <row r="805" spans="1:18" x14ac:dyDescent="0.25">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Decrease Cost of Capital</v>
      </c>
      <c r="C805" s="254" t="str">
        <f t="shared" si="38"/>
        <v>Perc Decrease in Cost of Capital for Clean Industrial Equipment</v>
      </c>
      <c r="D805" s="1" t="s">
        <v>3472</v>
      </c>
      <c r="E805" s="6" t="s">
        <v>3033</v>
      </c>
      <c r="F805" t="s">
        <v>3478</v>
      </c>
      <c r="G805" t="s">
        <v>2996</v>
      </c>
      <c r="H805" s="47">
        <v>804</v>
      </c>
      <c r="I805" s="324" t="s">
        <v>40</v>
      </c>
      <c r="J805" s="255" t="str">
        <f>IF(ISBLANK(INDEX('Policy Characteristics'!D:D,MATCH($C805,'Policy Characteristics'!$C:$C,0))),"",INDEX('Policy Characteristics'!D:D,MATCH($C805,'Policy Characteristics'!$C:$C,0)))</f>
        <v>Decrease Clean Industrial Equipment Cost of Capital</v>
      </c>
      <c r="K805" s="254" t="str">
        <f>IF(ISBLANK(INDEX('Policy Characteristics'!E:E,MATCH($C805,'Policy Characteristics'!$C:$C,0))),"",INDEX('Policy Characteristics'!E:E,MATCH($C805,'Policy Characteristics'!$C:$C,0)))</f>
        <v>indst eqpt cost of capital</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decrease</v>
      </c>
      <c r="P805" s="254" t="str">
        <f>IF(ISBLANK(INDEX('Policy Characteristics'!J:J,MATCH($C805,'Policy Characteristics'!$C:$C,0))),"",INDEX('Policy Characteristics'!J:J,MATCH($C805,'Policy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5" s="254" t="str">
        <f>IF(ISBLANK(INDEX('Policy Characteristics'!K:K,MATCH($C805,'Policy Characteristics'!$C:$C,0))),"",INDEX('Policy Characteristics'!K:K,MATCH($C805,'Policy Characteristics'!$C:$C,0)))</f>
        <v/>
      </c>
      <c r="R805" s="254" t="str">
        <f>IF(ISBLANK(INDEX('Policy Characteristics'!L:L,MATCH($C805,'Policy Characteristics'!$C:$C,0))),"",INDEX('Policy Characteristics'!L:L,MATCH($C805,'Policy Characteristics'!$C:$C,0)))</f>
        <v/>
      </c>
    </row>
    <row r="806" spans="1:18" ht="30" x14ac:dyDescent="0.25">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Decrease Cost of Capital</v>
      </c>
      <c r="C806" s="254" t="str">
        <f t="shared" si="38"/>
        <v>Perc Decrease in Cost of Capital for Clean Industrial Equipment</v>
      </c>
      <c r="D806" s="1" t="s">
        <v>3472</v>
      </c>
      <c r="E806" s="6" t="s">
        <v>3034</v>
      </c>
      <c r="F806" t="s">
        <v>3478</v>
      </c>
      <c r="G806" t="s">
        <v>2997</v>
      </c>
      <c r="H806" s="47">
        <v>805</v>
      </c>
      <c r="I806" s="324" t="s">
        <v>40</v>
      </c>
      <c r="J806" s="255" t="str">
        <f>IF(ISBLANK(INDEX('Policy Characteristics'!D:D,MATCH($C806,'Policy Characteristics'!$C:$C,0))),"",INDEX('Policy Characteristics'!D:D,MATCH($C806,'Policy Characteristics'!$C:$C,0)))</f>
        <v>Decrease Clean Industrial Equipment Cost of Capital</v>
      </c>
      <c r="K806" s="254" t="str">
        <f>IF(ISBLANK(INDEX('Policy Characteristics'!E:E,MATCH($C806,'Policy Characteristics'!$C:$C,0))),"",INDEX('Policy Characteristics'!E:E,MATCH($C806,'Policy Characteristics'!$C:$C,0)))</f>
        <v>indst eqpt cost of capital</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decrease</v>
      </c>
      <c r="P806" s="254" t="str">
        <f>IF(ISBLANK(INDEX('Policy Characteristics'!J:J,MATCH($C806,'Policy Characteristics'!$C:$C,0))),"",INDEX('Policy Characteristics'!J:J,MATCH($C806,'Policy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6" s="254" t="str">
        <f>IF(ISBLANK(INDEX('Policy Characteristics'!K:K,MATCH($C806,'Policy Characteristics'!$C:$C,0))),"",INDEX('Policy Characteristics'!K:K,MATCH($C806,'Policy Characteristics'!$C:$C,0)))</f>
        <v/>
      </c>
      <c r="R806" s="254" t="str">
        <f>IF(ISBLANK(INDEX('Policy Characteristics'!L:L,MATCH($C806,'Policy Characteristics'!$C:$C,0))),"",INDEX('Policy Characteristics'!L:L,MATCH($C806,'Policy Characteristics'!$C:$C,0)))</f>
        <v/>
      </c>
    </row>
    <row r="807" spans="1:18" x14ac:dyDescent="0.25">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Decrease Cost of Capital</v>
      </c>
      <c r="C807" s="254" t="str">
        <f t="shared" si="38"/>
        <v>Perc Decrease in Cost of Capital for Clean Industrial Equipment</v>
      </c>
      <c r="D807" s="1" t="s">
        <v>3472</v>
      </c>
      <c r="E807" s="6" t="s">
        <v>3035</v>
      </c>
      <c r="F807" t="s">
        <v>3478</v>
      </c>
      <c r="G807" t="s">
        <v>2550</v>
      </c>
      <c r="H807" s="47">
        <v>806</v>
      </c>
      <c r="I807" s="324" t="s">
        <v>40</v>
      </c>
      <c r="J807" s="255" t="str">
        <f>IF(ISBLANK(INDEX('Policy Characteristics'!D:D,MATCH($C807,'Policy Characteristics'!$C:$C,0))),"",INDEX('Policy Characteristics'!D:D,MATCH($C807,'Policy Characteristics'!$C:$C,0)))</f>
        <v>Decrease Clean Industrial Equipment Cost of Capital</v>
      </c>
      <c r="K807" s="254" t="str">
        <f>IF(ISBLANK(INDEX('Policy Characteristics'!E:E,MATCH($C807,'Policy Characteristics'!$C:$C,0))),"",INDEX('Policy Characteristics'!E:E,MATCH($C807,'Policy Characteristics'!$C:$C,0)))</f>
        <v>indst eqpt cost of capital</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decrease</v>
      </c>
      <c r="P807" s="254" t="str">
        <f>IF(ISBLANK(INDEX('Policy Characteristics'!J:J,MATCH($C807,'Policy Characteristics'!$C:$C,0))),"",INDEX('Policy Characteristics'!J:J,MATCH($C807,'Policy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7" s="254" t="str">
        <f>IF(ISBLANK(INDEX('Policy Characteristics'!K:K,MATCH($C807,'Policy Characteristics'!$C:$C,0))),"",INDEX('Policy Characteristics'!K:K,MATCH($C807,'Policy Characteristics'!$C:$C,0)))</f>
        <v/>
      </c>
      <c r="R807" s="254" t="str">
        <f>IF(ISBLANK(INDEX('Policy Characteristics'!L:L,MATCH($C807,'Policy Characteristics'!$C:$C,0))),"",INDEX('Policy Characteristics'!L:L,MATCH($C807,'Policy Characteristics'!$C:$C,0)))</f>
        <v/>
      </c>
    </row>
    <row r="808" spans="1:18" x14ac:dyDescent="0.25">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Decrease Cost of Capital</v>
      </c>
      <c r="C808" s="254" t="str">
        <f t="shared" si="38"/>
        <v>Perc Decrease in Cost of Capital for Clean Industrial Equipment</v>
      </c>
      <c r="D808" s="1" t="s">
        <v>3472</v>
      </c>
      <c r="E808" s="6" t="s">
        <v>3036</v>
      </c>
      <c r="F808" t="s">
        <v>3478</v>
      </c>
      <c r="G808" t="s">
        <v>2998</v>
      </c>
      <c r="H808" s="47">
        <v>807</v>
      </c>
      <c r="I808" s="324" t="s">
        <v>40</v>
      </c>
      <c r="J808" s="255" t="str">
        <f>IF(ISBLANK(INDEX('Policy Characteristics'!D:D,MATCH($C808,'Policy Characteristics'!$C:$C,0))),"",INDEX('Policy Characteristics'!D:D,MATCH($C808,'Policy Characteristics'!$C:$C,0)))</f>
        <v>Decrease Clean Industrial Equipment Cost of Capital</v>
      </c>
      <c r="K808" s="254" t="str">
        <f>IF(ISBLANK(INDEX('Policy Characteristics'!E:E,MATCH($C808,'Policy Characteristics'!$C:$C,0))),"",INDEX('Policy Characteristics'!E:E,MATCH($C808,'Policy Characteristics'!$C:$C,0)))</f>
        <v>indst eqpt cost of capital</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decrease</v>
      </c>
      <c r="P808" s="254" t="str">
        <f>IF(ISBLANK(INDEX('Policy Characteristics'!J:J,MATCH($C808,'Policy Characteristics'!$C:$C,0))),"",INDEX('Policy Characteristics'!J:J,MATCH($C808,'Policy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8" s="254" t="str">
        <f>IF(ISBLANK(INDEX('Policy Characteristics'!K:K,MATCH($C808,'Policy Characteristics'!$C:$C,0))),"",INDEX('Policy Characteristics'!K:K,MATCH($C808,'Policy Characteristics'!$C:$C,0)))</f>
        <v/>
      </c>
      <c r="R808" s="254" t="str">
        <f>IF(ISBLANK(INDEX('Policy Characteristics'!L:L,MATCH($C808,'Policy Characteristics'!$C:$C,0))),"",INDEX('Policy Characteristics'!L:L,MATCH($C808,'Policy Characteristics'!$C:$C,0)))</f>
        <v/>
      </c>
    </row>
    <row r="809" spans="1:18" ht="30" x14ac:dyDescent="0.25">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Decrease Cost of Capital</v>
      </c>
      <c r="C809" s="254" t="str">
        <f t="shared" si="38"/>
        <v>Perc Decrease in Cost of Capital for Clean Industrial Equipment</v>
      </c>
      <c r="D809" s="1" t="s">
        <v>3472</v>
      </c>
      <c r="E809" s="6" t="s">
        <v>3037</v>
      </c>
      <c r="F809" t="s">
        <v>3478</v>
      </c>
      <c r="G809" t="s">
        <v>2999</v>
      </c>
      <c r="H809" s="47">
        <v>808</v>
      </c>
      <c r="I809" s="324" t="s">
        <v>40</v>
      </c>
      <c r="J809" s="255" t="str">
        <f>IF(ISBLANK(INDEX('Policy Characteristics'!D:D,MATCH($C809,'Policy Characteristics'!$C:$C,0))),"",INDEX('Policy Characteristics'!D:D,MATCH($C809,'Policy Characteristics'!$C:$C,0)))</f>
        <v>Decrease Clean Industrial Equipment Cost of Capital</v>
      </c>
      <c r="K809" s="254" t="str">
        <f>IF(ISBLANK(INDEX('Policy Characteristics'!E:E,MATCH($C809,'Policy Characteristics'!$C:$C,0))),"",INDEX('Policy Characteristics'!E:E,MATCH($C809,'Policy Characteristics'!$C:$C,0)))</f>
        <v>indst eqpt cost of capital</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decrease</v>
      </c>
      <c r="P809" s="254" t="str">
        <f>IF(ISBLANK(INDEX('Policy Characteristics'!J:J,MATCH($C809,'Policy Characteristics'!$C:$C,0))),"",INDEX('Policy Characteristics'!J:J,MATCH($C809,'Policy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09" s="254" t="str">
        <f>IF(ISBLANK(INDEX('Policy Characteristics'!K:K,MATCH($C809,'Policy Characteristics'!$C:$C,0))),"",INDEX('Policy Characteristics'!K:K,MATCH($C809,'Policy Characteristics'!$C:$C,0)))</f>
        <v/>
      </c>
      <c r="R809" s="254" t="str">
        <f>IF(ISBLANK(INDEX('Policy Characteristics'!L:L,MATCH($C809,'Policy Characteristics'!$C:$C,0))),"",INDEX('Policy Characteristics'!L:L,MATCH($C809,'Policy Characteristics'!$C:$C,0)))</f>
        <v/>
      </c>
    </row>
    <row r="810" spans="1:18" x14ac:dyDescent="0.25">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Decrease Cost of Capital</v>
      </c>
      <c r="C810" s="254" t="str">
        <f t="shared" si="38"/>
        <v>Perc Decrease in Cost of Capital for Clean Industrial Equipment</v>
      </c>
      <c r="D810" s="1" t="s">
        <v>3472</v>
      </c>
      <c r="E810" s="6" t="s">
        <v>3038</v>
      </c>
      <c r="F810" t="s">
        <v>3478</v>
      </c>
      <c r="G810" t="s">
        <v>3000</v>
      </c>
      <c r="H810" s="47">
        <v>809</v>
      </c>
      <c r="I810" s="324" t="s">
        <v>40</v>
      </c>
      <c r="J810" s="255" t="str">
        <f>IF(ISBLANK(INDEX('Policy Characteristics'!D:D,MATCH($C810,'Policy Characteristics'!$C:$C,0))),"",INDEX('Policy Characteristics'!D:D,MATCH($C810,'Policy Characteristics'!$C:$C,0)))</f>
        <v>Decrease Clean Industrial Equipment Cost of Capital</v>
      </c>
      <c r="K810" s="254" t="str">
        <f>IF(ISBLANK(INDEX('Policy Characteristics'!E:E,MATCH($C810,'Policy Characteristics'!$C:$C,0))),"",INDEX('Policy Characteristics'!E:E,MATCH($C810,'Policy Characteristics'!$C:$C,0)))</f>
        <v>indst eqpt cost of capital</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decrease</v>
      </c>
      <c r="P810" s="254" t="str">
        <f>IF(ISBLANK(INDEX('Policy Characteristics'!J:J,MATCH($C810,'Policy Characteristics'!$C:$C,0))),"",INDEX('Policy Characteristics'!J:J,MATCH($C810,'Policy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0" s="254" t="str">
        <f>IF(ISBLANK(INDEX('Policy Characteristics'!K:K,MATCH($C810,'Policy Characteristics'!$C:$C,0))),"",INDEX('Policy Characteristics'!K:K,MATCH($C810,'Policy Characteristics'!$C:$C,0)))</f>
        <v/>
      </c>
      <c r="R810" s="254" t="str">
        <f>IF(ISBLANK(INDEX('Policy Characteristics'!L:L,MATCH($C810,'Policy Characteristics'!$C:$C,0))),"",INDEX('Policy Characteristics'!L:L,MATCH($C810,'Policy Characteristics'!$C:$C,0)))</f>
        <v/>
      </c>
    </row>
    <row r="811" spans="1:18" x14ac:dyDescent="0.25">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Decrease Cost of Capital</v>
      </c>
      <c r="C811" s="254" t="str">
        <f t="shared" si="38"/>
        <v>Perc Decrease in Cost of Capital for Clean Industrial Equipment</v>
      </c>
      <c r="D811" s="1" t="s">
        <v>3472</v>
      </c>
      <c r="E811" s="6" t="s">
        <v>3039</v>
      </c>
      <c r="F811" t="s">
        <v>3478</v>
      </c>
      <c r="G811" t="s">
        <v>3001</v>
      </c>
      <c r="H811" s="47">
        <v>810</v>
      </c>
      <c r="I811" s="324" t="s">
        <v>40</v>
      </c>
      <c r="J811" s="255" t="str">
        <f>IF(ISBLANK(INDEX('Policy Characteristics'!D:D,MATCH($C811,'Policy Characteristics'!$C:$C,0))),"",INDEX('Policy Characteristics'!D:D,MATCH($C811,'Policy Characteristics'!$C:$C,0)))</f>
        <v>Decrease Clean Industrial Equipment Cost of Capital</v>
      </c>
      <c r="K811" s="254" t="str">
        <f>IF(ISBLANK(INDEX('Policy Characteristics'!E:E,MATCH($C811,'Policy Characteristics'!$C:$C,0))),"",INDEX('Policy Characteristics'!E:E,MATCH($C811,'Policy Characteristics'!$C:$C,0)))</f>
        <v>indst eqpt cost of capital</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decrease</v>
      </c>
      <c r="P811" s="254" t="str">
        <f>IF(ISBLANK(INDEX('Policy Characteristics'!J:J,MATCH($C811,'Policy Characteristics'!$C:$C,0))),"",INDEX('Policy Characteristics'!J:J,MATCH($C811,'Policy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1" s="254" t="str">
        <f>IF(ISBLANK(INDEX('Policy Characteristics'!K:K,MATCH($C811,'Policy Characteristics'!$C:$C,0))),"",INDEX('Policy Characteristics'!K:K,MATCH($C811,'Policy Characteristics'!$C:$C,0)))</f>
        <v/>
      </c>
      <c r="R811" s="254" t="str">
        <f>IF(ISBLANK(INDEX('Policy Characteristics'!L:L,MATCH($C811,'Policy Characteristics'!$C:$C,0))),"",INDEX('Policy Characteristics'!L:L,MATCH($C811,'Policy Characteristics'!$C:$C,0)))</f>
        <v/>
      </c>
    </row>
    <row r="812" spans="1:18" x14ac:dyDescent="0.25">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Decrease Cost of Capital</v>
      </c>
      <c r="C812" s="254" t="str">
        <f t="shared" si="38"/>
        <v>Perc Decrease in Cost of Capital for Clean Industrial Equipment</v>
      </c>
      <c r="D812" s="1" t="s">
        <v>3472</v>
      </c>
      <c r="E812" s="6" t="s">
        <v>3040</v>
      </c>
      <c r="F812" t="s">
        <v>3478</v>
      </c>
      <c r="G812" t="s">
        <v>3002</v>
      </c>
      <c r="H812" s="47">
        <v>811</v>
      </c>
      <c r="I812" s="324" t="s">
        <v>40</v>
      </c>
      <c r="J812" s="255" t="str">
        <f>IF(ISBLANK(INDEX('Policy Characteristics'!D:D,MATCH($C812,'Policy Characteristics'!$C:$C,0))),"",INDEX('Policy Characteristics'!D:D,MATCH($C812,'Policy Characteristics'!$C:$C,0)))</f>
        <v>Decrease Clean Industrial Equipment Cost of Capital</v>
      </c>
      <c r="K812" s="254" t="str">
        <f>IF(ISBLANK(INDEX('Policy Characteristics'!E:E,MATCH($C812,'Policy Characteristics'!$C:$C,0))),"",INDEX('Policy Characteristics'!E:E,MATCH($C812,'Policy Characteristics'!$C:$C,0)))</f>
        <v>indst eqpt cost of capital</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decrease</v>
      </c>
      <c r="P812" s="254" t="str">
        <f>IF(ISBLANK(INDEX('Policy Characteristics'!J:J,MATCH($C812,'Policy Characteristics'!$C:$C,0))),"",INDEX('Policy Characteristics'!J:J,MATCH($C812,'Policy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2" s="254" t="str">
        <f>IF(ISBLANK(INDEX('Policy Characteristics'!K:K,MATCH($C812,'Policy Characteristics'!$C:$C,0))),"",INDEX('Policy Characteristics'!K:K,MATCH($C812,'Policy Characteristics'!$C:$C,0)))</f>
        <v/>
      </c>
      <c r="R812" s="254" t="str">
        <f>IF(ISBLANK(INDEX('Policy Characteristics'!L:L,MATCH($C812,'Policy Characteristics'!$C:$C,0))),"",INDEX('Policy Characteristics'!L:L,MATCH($C812,'Policy Characteristics'!$C:$C,0)))</f>
        <v/>
      </c>
    </row>
    <row r="813" spans="1:18" x14ac:dyDescent="0.25">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Decrease Cost of Capital</v>
      </c>
      <c r="C813" s="254" t="str">
        <f t="shared" si="38"/>
        <v>Perc Decrease in Cost of Capital for Clean Industrial Equipment</v>
      </c>
      <c r="D813" s="1" t="s">
        <v>3472</v>
      </c>
      <c r="E813" s="6" t="s">
        <v>3041</v>
      </c>
      <c r="F813" t="s">
        <v>3478</v>
      </c>
      <c r="G813" t="s">
        <v>3003</v>
      </c>
      <c r="H813" s="47">
        <v>812</v>
      </c>
      <c r="I813" s="324" t="s">
        <v>40</v>
      </c>
      <c r="J813" s="255" t="str">
        <f>IF(ISBLANK(INDEX('Policy Characteristics'!D:D,MATCH($C813,'Policy Characteristics'!$C:$C,0))),"",INDEX('Policy Characteristics'!D:D,MATCH($C813,'Policy Characteristics'!$C:$C,0)))</f>
        <v>Decrease Clean Industrial Equipment Cost of Capital</v>
      </c>
      <c r="K813" s="254" t="str">
        <f>IF(ISBLANK(INDEX('Policy Characteristics'!E:E,MATCH($C813,'Policy Characteristics'!$C:$C,0))),"",INDEX('Policy Characteristics'!E:E,MATCH($C813,'Policy Characteristics'!$C:$C,0)))</f>
        <v>indst eqpt cost of capital</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decrease</v>
      </c>
      <c r="P813" s="254" t="str">
        <f>IF(ISBLANK(INDEX('Policy Characteristics'!J:J,MATCH($C813,'Policy Characteristics'!$C:$C,0))),"",INDEX('Policy Characteristics'!J:J,MATCH($C813,'Policy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3" s="254" t="str">
        <f>IF(ISBLANK(INDEX('Policy Characteristics'!K:K,MATCH($C813,'Policy Characteristics'!$C:$C,0))),"",INDEX('Policy Characteristics'!K:K,MATCH($C813,'Policy Characteristics'!$C:$C,0)))</f>
        <v/>
      </c>
      <c r="R813" s="254" t="str">
        <f>IF(ISBLANK(INDEX('Policy Characteristics'!L:L,MATCH($C813,'Policy Characteristics'!$C:$C,0))),"",INDEX('Policy Characteristics'!L:L,MATCH($C813,'Policy Characteristics'!$C:$C,0)))</f>
        <v/>
      </c>
    </row>
    <row r="814" spans="1:18" x14ac:dyDescent="0.25">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Decrease Cost of Capital</v>
      </c>
      <c r="C814" s="254" t="str">
        <f t="shared" si="38"/>
        <v>Perc Decrease in Cost of Capital for Clean Industrial Equipment</v>
      </c>
      <c r="D814" s="1" t="s">
        <v>3472</v>
      </c>
      <c r="E814" s="6" t="s">
        <v>3042</v>
      </c>
      <c r="F814" t="s">
        <v>3478</v>
      </c>
      <c r="G814" t="s">
        <v>3004</v>
      </c>
      <c r="H814" s="47">
        <v>813</v>
      </c>
      <c r="I814" s="324" t="s">
        <v>40</v>
      </c>
      <c r="J814" s="255" t="str">
        <f>IF(ISBLANK(INDEX('Policy Characteristics'!D:D,MATCH($C814,'Policy Characteristics'!$C:$C,0))),"",INDEX('Policy Characteristics'!D:D,MATCH($C814,'Policy Characteristics'!$C:$C,0)))</f>
        <v>Decrease Clean Industrial Equipment Cost of Capital</v>
      </c>
      <c r="K814" s="254" t="str">
        <f>IF(ISBLANK(INDEX('Policy Characteristics'!E:E,MATCH($C814,'Policy Characteristics'!$C:$C,0))),"",INDEX('Policy Characteristics'!E:E,MATCH($C814,'Policy Characteristics'!$C:$C,0)))</f>
        <v>indst eqpt cost of capital</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decrease</v>
      </c>
      <c r="P814" s="254" t="str">
        <f>IF(ISBLANK(INDEX('Policy Characteristics'!J:J,MATCH($C814,'Policy Characteristics'!$C:$C,0))),"",INDEX('Policy Characteristics'!J:J,MATCH($C814,'Policy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4" s="254" t="str">
        <f>IF(ISBLANK(INDEX('Policy Characteristics'!K:K,MATCH($C814,'Policy Characteristics'!$C:$C,0))),"",INDEX('Policy Characteristics'!K:K,MATCH($C814,'Policy Characteristics'!$C:$C,0)))</f>
        <v/>
      </c>
      <c r="R814" s="254" t="str">
        <f>IF(ISBLANK(INDEX('Policy Characteristics'!L:L,MATCH($C814,'Policy Characteristics'!$C:$C,0))),"",INDEX('Policy Characteristics'!L:L,MATCH($C814,'Policy Characteristics'!$C:$C,0)))</f>
        <v/>
      </c>
    </row>
    <row r="815" spans="1:18" x14ac:dyDescent="0.25">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Decrease Cost of Capital</v>
      </c>
      <c r="C815" s="254" t="str">
        <f t="shared" si="38"/>
        <v>Perc Decrease in Cost of Capital for Clean Industrial Equipment</v>
      </c>
      <c r="D815" s="1" t="s">
        <v>3472</v>
      </c>
      <c r="E815" s="6" t="s">
        <v>3043</v>
      </c>
      <c r="F815" t="s">
        <v>3478</v>
      </c>
      <c r="G815" t="s">
        <v>3005</v>
      </c>
      <c r="H815" s="47">
        <v>814</v>
      </c>
      <c r="I815" s="324" t="s">
        <v>40</v>
      </c>
      <c r="J815" s="255" t="str">
        <f>IF(ISBLANK(INDEX('Policy Characteristics'!D:D,MATCH($C815,'Policy Characteristics'!$C:$C,0))),"",INDEX('Policy Characteristics'!D:D,MATCH($C815,'Policy Characteristics'!$C:$C,0)))</f>
        <v>Decrease Clean Industrial Equipment Cost of Capital</v>
      </c>
      <c r="K815" s="254" t="str">
        <f>IF(ISBLANK(INDEX('Policy Characteristics'!E:E,MATCH($C815,'Policy Characteristics'!$C:$C,0))),"",INDEX('Policy Characteristics'!E:E,MATCH($C815,'Policy Characteristics'!$C:$C,0)))</f>
        <v>indst eqpt cost of capital</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decrease</v>
      </c>
      <c r="P815" s="254" t="str">
        <f>IF(ISBLANK(INDEX('Policy Characteristics'!J:J,MATCH($C815,'Policy Characteristics'!$C:$C,0))),"",INDEX('Policy Characteristics'!J:J,MATCH($C815,'Policy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5" s="254" t="str">
        <f>IF(ISBLANK(INDEX('Policy Characteristics'!K:K,MATCH($C815,'Policy Characteristics'!$C:$C,0))),"",INDEX('Policy Characteristics'!K:K,MATCH($C815,'Policy Characteristics'!$C:$C,0)))</f>
        <v/>
      </c>
      <c r="R815" s="254" t="str">
        <f>IF(ISBLANK(INDEX('Policy Characteristics'!L:L,MATCH($C815,'Policy Characteristics'!$C:$C,0))),"",INDEX('Policy Characteristics'!L:L,MATCH($C815,'Policy Characteristics'!$C:$C,0)))</f>
        <v/>
      </c>
    </row>
    <row r="816" spans="1:18" ht="30" x14ac:dyDescent="0.25">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Decrease Cost of Capital</v>
      </c>
      <c r="C816" s="254" t="str">
        <f t="shared" si="38"/>
        <v>Perc Decrease in Cost of Capital for Clean Industrial Equipment</v>
      </c>
      <c r="D816" s="1" t="s">
        <v>3472</v>
      </c>
      <c r="E816" s="6" t="s">
        <v>3044</v>
      </c>
      <c r="F816" t="s">
        <v>3478</v>
      </c>
      <c r="G816" t="s">
        <v>3006</v>
      </c>
      <c r="H816" s="47">
        <v>815</v>
      </c>
      <c r="I816" s="324" t="s">
        <v>40</v>
      </c>
      <c r="J816" s="255" t="str">
        <f>IF(ISBLANK(INDEX('Policy Characteristics'!D:D,MATCH($C816,'Policy Characteristics'!$C:$C,0))),"",INDEX('Policy Characteristics'!D:D,MATCH($C816,'Policy Characteristics'!$C:$C,0)))</f>
        <v>Decrease Clean Industrial Equipment Cost of Capital</v>
      </c>
      <c r="K816" s="254" t="str">
        <f>IF(ISBLANK(INDEX('Policy Characteristics'!E:E,MATCH($C816,'Policy Characteristics'!$C:$C,0))),"",INDEX('Policy Characteristics'!E:E,MATCH($C816,'Policy Characteristics'!$C:$C,0)))</f>
        <v>indst eqpt cost of capital</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decrease</v>
      </c>
      <c r="P816" s="254" t="str">
        <f>IF(ISBLANK(INDEX('Policy Characteristics'!J:J,MATCH($C816,'Policy Characteristics'!$C:$C,0))),"",INDEX('Policy Characteristics'!J:J,MATCH($C816,'Policy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6" s="254" t="str">
        <f>IF(ISBLANK(INDEX('Policy Characteristics'!K:K,MATCH($C816,'Policy Characteristics'!$C:$C,0))),"",INDEX('Policy Characteristics'!K:K,MATCH($C816,'Policy Characteristics'!$C:$C,0)))</f>
        <v/>
      </c>
      <c r="R816" s="254" t="str">
        <f>IF(ISBLANK(INDEX('Policy Characteristics'!L:L,MATCH($C816,'Policy Characteristics'!$C:$C,0))),"",INDEX('Policy Characteristics'!L:L,MATCH($C816,'Policy Characteristics'!$C:$C,0)))</f>
        <v/>
      </c>
    </row>
    <row r="817" spans="1:18" x14ac:dyDescent="0.25">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Decrease Cost of Capital</v>
      </c>
      <c r="C817" s="254" t="str">
        <f t="shared" si="38"/>
        <v>Perc Decrease in Cost of Capital for Clean Industrial Equipment</v>
      </c>
      <c r="D817" s="1" t="s">
        <v>3472</v>
      </c>
      <c r="E817" s="6" t="s">
        <v>3045</v>
      </c>
      <c r="F817" t="s">
        <v>3478</v>
      </c>
      <c r="G817" t="s">
        <v>3048</v>
      </c>
      <c r="H817" s="47">
        <v>816</v>
      </c>
      <c r="I817" s="324" t="s">
        <v>40</v>
      </c>
      <c r="J817" s="255" t="str">
        <f>IF(ISBLANK(INDEX('Policy Characteristics'!D:D,MATCH($C817,'Policy Characteristics'!$C:$C,0))),"",INDEX('Policy Characteristics'!D:D,MATCH($C817,'Policy Characteristics'!$C:$C,0)))</f>
        <v>Decrease Clean Industrial Equipment Cost of Capital</v>
      </c>
      <c r="K817" s="254" t="str">
        <f>IF(ISBLANK(INDEX('Policy Characteristics'!E:E,MATCH($C817,'Policy Characteristics'!$C:$C,0))),"",INDEX('Policy Characteristics'!E:E,MATCH($C817,'Policy Characteristics'!$C:$C,0)))</f>
        <v>indst eqpt cost of capital</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decrease</v>
      </c>
      <c r="P817" s="254" t="str">
        <f>IF(ISBLANK(INDEX('Policy Characteristics'!J:J,MATCH($C817,'Policy Characteristics'!$C:$C,0))),"",INDEX('Policy Characteristics'!J:J,MATCH($C817,'Policy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7" s="254" t="str">
        <f>IF(ISBLANK(INDEX('Policy Characteristics'!K:K,MATCH($C817,'Policy Characteristics'!$C:$C,0))),"",INDEX('Policy Characteristics'!K:K,MATCH($C817,'Policy Characteristics'!$C:$C,0)))</f>
        <v/>
      </c>
      <c r="R817" s="254" t="str">
        <f>IF(ISBLANK(INDEX('Policy Characteristics'!L:L,MATCH($C817,'Policy Characteristics'!$C:$C,0))),"",INDEX('Policy Characteristics'!L:L,MATCH($C817,'Policy Characteristics'!$C:$C,0)))</f>
        <v/>
      </c>
    </row>
    <row r="818" spans="1:18" x14ac:dyDescent="0.25">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Decrease Cost of Capital</v>
      </c>
      <c r="C818" s="254" t="str">
        <f t="shared" si="38"/>
        <v>Perc Decrease in Cost of Capital for Clean Industrial Equipment</v>
      </c>
      <c r="D818" s="1" t="s">
        <v>3472</v>
      </c>
      <c r="E818" s="6" t="s">
        <v>3046</v>
      </c>
      <c r="F818" t="s">
        <v>3478</v>
      </c>
      <c r="G818" t="s">
        <v>3007</v>
      </c>
      <c r="H818" s="47">
        <v>817</v>
      </c>
      <c r="I818" s="324" t="s">
        <v>40</v>
      </c>
      <c r="J818" s="255" t="str">
        <f>IF(ISBLANK(INDEX('Policy Characteristics'!D:D,MATCH($C818,'Policy Characteristics'!$C:$C,0))),"",INDEX('Policy Characteristics'!D:D,MATCH($C818,'Policy Characteristics'!$C:$C,0)))</f>
        <v>Decrease Clean Industrial Equipment Cost of Capital</v>
      </c>
      <c r="K818" s="254" t="str">
        <f>IF(ISBLANK(INDEX('Policy Characteristics'!E:E,MATCH($C818,'Policy Characteristics'!$C:$C,0))),"",INDEX('Policy Characteristics'!E:E,MATCH($C818,'Policy Characteristics'!$C:$C,0)))</f>
        <v>indst eqpt cost of capital</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decrease</v>
      </c>
      <c r="P818" s="254" t="str">
        <f>IF(ISBLANK(INDEX('Policy Characteristics'!J:J,MATCH($C818,'Policy Characteristics'!$C:$C,0))),"",INDEX('Policy Characteristics'!J:J,MATCH($C818,'Policy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8" s="254" t="str">
        <f>IF(ISBLANK(INDEX('Policy Characteristics'!K:K,MATCH($C818,'Policy Characteristics'!$C:$C,0))),"",INDEX('Policy Characteristics'!K:K,MATCH($C818,'Policy Characteristics'!$C:$C,0)))</f>
        <v/>
      </c>
      <c r="R818" s="254" t="str">
        <f>IF(ISBLANK(INDEX('Policy Characteristics'!L:L,MATCH($C818,'Policy Characteristics'!$C:$C,0))),"",INDEX('Policy Characteristics'!L:L,MATCH($C818,'Policy Characteristics'!$C:$C,0)))</f>
        <v/>
      </c>
    </row>
    <row r="819" spans="1:18" x14ac:dyDescent="0.25">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Decrease Cost of Capital</v>
      </c>
      <c r="C819" s="254" t="str">
        <f t="shared" si="38"/>
        <v>Perc Decrease in Cost of Capital for Clean Industrial Equipment</v>
      </c>
      <c r="D819" s="1" t="s">
        <v>3597</v>
      </c>
      <c r="E819" s="45" t="s">
        <v>3022</v>
      </c>
      <c r="F819" t="s">
        <v>3479</v>
      </c>
      <c r="G819" t="s">
        <v>3047</v>
      </c>
      <c r="H819" s="47">
        <v>818</v>
      </c>
      <c r="I819" s="324" t="s">
        <v>40</v>
      </c>
      <c r="J819" s="255" t="str">
        <f>IF(ISBLANK(INDEX('Policy Characteristics'!D:D,MATCH($C819,'Policy Characteristics'!$C:$C,0))),"",INDEX('Policy Characteristics'!D:D,MATCH($C819,'Policy Characteristics'!$C:$C,0)))</f>
        <v>Decrease Clean Industrial Equipment Cost of Capital</v>
      </c>
      <c r="K819" s="254" t="str">
        <f>IF(ISBLANK(INDEX('Policy Characteristics'!E:E,MATCH($C819,'Policy Characteristics'!$C:$C,0))),"",INDEX('Policy Characteristics'!E:E,MATCH($C819,'Policy Characteristics'!$C:$C,0)))</f>
        <v>indst eqpt cost of capital</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decrease</v>
      </c>
      <c r="P819" s="254" t="str">
        <f>IF(ISBLANK(INDEX('Policy Characteristics'!J:J,MATCH($C819,'Policy Characteristics'!$C:$C,0))),"",INDEX('Policy Characteristics'!J:J,MATCH($C819,'Policy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19" s="254" t="str">
        <f>IF(ISBLANK(INDEX('Policy Characteristics'!K:K,MATCH($C819,'Policy Characteristics'!$C:$C,0))),"",INDEX('Policy Characteristics'!K:K,MATCH($C819,'Policy Characteristics'!$C:$C,0)))</f>
        <v/>
      </c>
      <c r="R819" s="254" t="str">
        <f>IF(ISBLANK(INDEX('Policy Characteristics'!L:L,MATCH($C819,'Policy Characteristics'!$C:$C,0))),"",INDEX('Policy Characteristics'!L:L,MATCH($C819,'Policy Characteristics'!$C:$C,0)))</f>
        <v/>
      </c>
    </row>
    <row r="820" spans="1:18" x14ac:dyDescent="0.25">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Decrease Cost of Capital</v>
      </c>
      <c r="C820" s="254" t="str">
        <f t="shared" si="38"/>
        <v>Perc Decrease in Cost of Capital for Clean Industrial Equipment</v>
      </c>
      <c r="D820" s="1" t="s">
        <v>3597</v>
      </c>
      <c r="E820" s="6" t="s">
        <v>3023</v>
      </c>
      <c r="F820" t="s">
        <v>3479</v>
      </c>
      <c r="G820" t="s">
        <v>2729</v>
      </c>
      <c r="H820" s="47">
        <v>819</v>
      </c>
      <c r="I820" s="324" t="s">
        <v>40</v>
      </c>
      <c r="J820" s="255" t="str">
        <f>IF(ISBLANK(INDEX('Policy Characteristics'!D:D,MATCH($C820,'Policy Characteristics'!$C:$C,0))),"",INDEX('Policy Characteristics'!D:D,MATCH($C820,'Policy Characteristics'!$C:$C,0)))</f>
        <v>Decrease Clean Industrial Equipment Cost of Capital</v>
      </c>
      <c r="K820" s="254" t="str">
        <f>IF(ISBLANK(INDEX('Policy Characteristics'!E:E,MATCH($C820,'Policy Characteristics'!$C:$C,0))),"",INDEX('Policy Characteristics'!E:E,MATCH($C820,'Policy Characteristics'!$C:$C,0)))</f>
        <v>indst eqpt cost of capital</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decrease</v>
      </c>
      <c r="P820" s="254" t="str">
        <f>IF(ISBLANK(INDEX('Policy Characteristics'!J:J,MATCH($C820,'Policy Characteristics'!$C:$C,0))),"",INDEX('Policy Characteristics'!J:J,MATCH($C820,'Policy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0" s="254" t="str">
        <f>IF(ISBLANK(INDEX('Policy Characteristics'!K:K,MATCH($C820,'Policy Characteristics'!$C:$C,0))),"",INDEX('Policy Characteristics'!K:K,MATCH($C820,'Policy Characteristics'!$C:$C,0)))</f>
        <v/>
      </c>
      <c r="R820" s="254" t="str">
        <f>IF(ISBLANK(INDEX('Policy Characteristics'!L:L,MATCH($C820,'Policy Characteristics'!$C:$C,0))),"",INDEX('Policy Characteristics'!L:L,MATCH($C820,'Policy Characteristics'!$C:$C,0)))</f>
        <v/>
      </c>
    </row>
    <row r="821" spans="1:18" x14ac:dyDescent="0.25">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Decrease Cost of Capital</v>
      </c>
      <c r="C821" s="254" t="str">
        <f t="shared" si="38"/>
        <v>Perc Decrease in Cost of Capital for Clean Industrial Equipment</v>
      </c>
      <c r="D821" s="1" t="s">
        <v>3597</v>
      </c>
      <c r="E821" s="6" t="s">
        <v>3024</v>
      </c>
      <c r="F821" t="s">
        <v>3479</v>
      </c>
      <c r="G821" t="s">
        <v>2988</v>
      </c>
      <c r="H821" s="47">
        <v>820</v>
      </c>
      <c r="I821" s="324" t="s">
        <v>40</v>
      </c>
      <c r="J821" s="255" t="str">
        <f>IF(ISBLANK(INDEX('Policy Characteristics'!D:D,MATCH($C821,'Policy Characteristics'!$C:$C,0))),"",INDEX('Policy Characteristics'!D:D,MATCH($C821,'Policy Characteristics'!$C:$C,0)))</f>
        <v>Decrease Clean Industrial Equipment Cost of Capital</v>
      </c>
      <c r="K821" s="254" t="str">
        <f>IF(ISBLANK(INDEX('Policy Characteristics'!E:E,MATCH($C821,'Policy Characteristics'!$C:$C,0))),"",INDEX('Policy Characteristics'!E:E,MATCH($C821,'Policy Characteristics'!$C:$C,0)))</f>
        <v>indst eqpt cost of capital</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decrease</v>
      </c>
      <c r="P821" s="254" t="str">
        <f>IF(ISBLANK(INDEX('Policy Characteristics'!J:J,MATCH($C821,'Policy Characteristics'!$C:$C,0))),"",INDEX('Policy Characteristics'!J:J,MATCH($C821,'Policy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1" s="254" t="str">
        <f>IF(ISBLANK(INDEX('Policy Characteristics'!K:K,MATCH($C821,'Policy Characteristics'!$C:$C,0))),"",INDEX('Policy Characteristics'!K:K,MATCH($C821,'Policy Characteristics'!$C:$C,0)))</f>
        <v/>
      </c>
      <c r="R821" s="254" t="str">
        <f>IF(ISBLANK(INDEX('Policy Characteristics'!L:L,MATCH($C821,'Policy Characteristics'!$C:$C,0))),"",INDEX('Policy Characteristics'!L:L,MATCH($C821,'Policy Characteristics'!$C:$C,0)))</f>
        <v/>
      </c>
    </row>
    <row r="822" spans="1:18" x14ac:dyDescent="0.25">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Decrease Cost of Capital</v>
      </c>
      <c r="C822" s="254" t="str">
        <f t="shared" si="38"/>
        <v>Perc Decrease in Cost of Capital for Clean Industrial Equipment</v>
      </c>
      <c r="D822" s="1" t="s">
        <v>3597</v>
      </c>
      <c r="E822" s="6" t="s">
        <v>3025</v>
      </c>
      <c r="F822" t="s">
        <v>3479</v>
      </c>
      <c r="G822" t="s">
        <v>2989</v>
      </c>
      <c r="H822" s="47">
        <v>821</v>
      </c>
      <c r="I822" s="324" t="s">
        <v>40</v>
      </c>
      <c r="J822" s="255" t="str">
        <f>IF(ISBLANK(INDEX('Policy Characteristics'!D:D,MATCH($C822,'Policy Characteristics'!$C:$C,0))),"",INDEX('Policy Characteristics'!D:D,MATCH($C822,'Policy Characteristics'!$C:$C,0)))</f>
        <v>Decrease Clean Industrial Equipment Cost of Capital</v>
      </c>
      <c r="K822" s="254" t="str">
        <f>IF(ISBLANK(INDEX('Policy Characteristics'!E:E,MATCH($C822,'Policy Characteristics'!$C:$C,0))),"",INDEX('Policy Characteristics'!E:E,MATCH($C822,'Policy Characteristics'!$C:$C,0)))</f>
        <v>indst eqpt cost of capital</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decrease</v>
      </c>
      <c r="P822" s="254" t="str">
        <f>IF(ISBLANK(INDEX('Policy Characteristics'!J:J,MATCH($C822,'Policy Characteristics'!$C:$C,0))),"",INDEX('Policy Characteristics'!J:J,MATCH($C822,'Policy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2" s="254" t="str">
        <f>IF(ISBLANK(INDEX('Policy Characteristics'!K:K,MATCH($C822,'Policy Characteristics'!$C:$C,0))),"",INDEX('Policy Characteristics'!K:K,MATCH($C822,'Policy Characteristics'!$C:$C,0)))</f>
        <v/>
      </c>
      <c r="R822" s="254" t="str">
        <f>IF(ISBLANK(INDEX('Policy Characteristics'!L:L,MATCH($C822,'Policy Characteristics'!$C:$C,0))),"",INDEX('Policy Characteristics'!L:L,MATCH($C822,'Policy Characteristics'!$C:$C,0)))</f>
        <v/>
      </c>
    </row>
    <row r="823" spans="1:18" x14ac:dyDescent="0.25">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Decrease Cost of Capital</v>
      </c>
      <c r="C823" s="254" t="str">
        <f t="shared" si="38"/>
        <v>Perc Decrease in Cost of Capital for Clean Industrial Equipment</v>
      </c>
      <c r="D823" s="1" t="s">
        <v>3597</v>
      </c>
      <c r="E823" s="6" t="s">
        <v>3026</v>
      </c>
      <c r="F823" t="s">
        <v>3479</v>
      </c>
      <c r="G823" t="s">
        <v>2990</v>
      </c>
      <c r="H823" s="47">
        <v>822</v>
      </c>
      <c r="I823" s="324" t="s">
        <v>40</v>
      </c>
      <c r="J823" s="255" t="str">
        <f>IF(ISBLANK(INDEX('Policy Characteristics'!D:D,MATCH($C823,'Policy Characteristics'!$C:$C,0))),"",INDEX('Policy Characteristics'!D:D,MATCH($C823,'Policy Characteristics'!$C:$C,0)))</f>
        <v>Decrease Clean Industrial Equipment Cost of Capital</v>
      </c>
      <c r="K823" s="254" t="str">
        <f>IF(ISBLANK(INDEX('Policy Characteristics'!E:E,MATCH($C823,'Policy Characteristics'!$C:$C,0))),"",INDEX('Policy Characteristics'!E:E,MATCH($C823,'Policy Characteristics'!$C:$C,0)))</f>
        <v>indst eqpt cost of capital</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decrease</v>
      </c>
      <c r="P823" s="254" t="str">
        <f>IF(ISBLANK(INDEX('Policy Characteristics'!J:J,MATCH($C823,'Policy Characteristics'!$C:$C,0))),"",INDEX('Policy Characteristics'!J:J,MATCH($C823,'Policy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3" s="254" t="str">
        <f>IF(ISBLANK(INDEX('Policy Characteristics'!K:K,MATCH($C823,'Policy Characteristics'!$C:$C,0))),"",INDEX('Policy Characteristics'!K:K,MATCH($C823,'Policy Characteristics'!$C:$C,0)))</f>
        <v/>
      </c>
      <c r="R823" s="254" t="str">
        <f>IF(ISBLANK(INDEX('Policy Characteristics'!L:L,MATCH($C823,'Policy Characteristics'!$C:$C,0))),"",INDEX('Policy Characteristics'!L:L,MATCH($C823,'Policy Characteristics'!$C:$C,0)))</f>
        <v/>
      </c>
    </row>
    <row r="824" spans="1:18" x14ac:dyDescent="0.25">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Decrease Cost of Capital</v>
      </c>
      <c r="C824" s="254" t="str">
        <f t="shared" si="38"/>
        <v>Perc Decrease in Cost of Capital for Clean Industrial Equipment</v>
      </c>
      <c r="D824" s="1" t="s">
        <v>3597</v>
      </c>
      <c r="E824" s="6" t="s">
        <v>3027</v>
      </c>
      <c r="F824" t="s">
        <v>3479</v>
      </c>
      <c r="G824" t="s">
        <v>2991</v>
      </c>
      <c r="H824" s="47">
        <v>823</v>
      </c>
      <c r="I824" s="324" t="s">
        <v>40</v>
      </c>
      <c r="J824" s="255" t="str">
        <f>IF(ISBLANK(INDEX('Policy Characteristics'!D:D,MATCH($C824,'Policy Characteristics'!$C:$C,0))),"",INDEX('Policy Characteristics'!D:D,MATCH($C824,'Policy Characteristics'!$C:$C,0)))</f>
        <v>Decrease Clean Industrial Equipment Cost of Capital</v>
      </c>
      <c r="K824" s="254" t="str">
        <f>IF(ISBLANK(INDEX('Policy Characteristics'!E:E,MATCH($C824,'Policy Characteristics'!$C:$C,0))),"",INDEX('Policy Characteristics'!E:E,MATCH($C824,'Policy Characteristics'!$C:$C,0)))</f>
        <v>indst eqpt cost of capital</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decrease</v>
      </c>
      <c r="P824" s="254" t="str">
        <f>IF(ISBLANK(INDEX('Policy Characteristics'!J:J,MATCH($C824,'Policy Characteristics'!$C:$C,0))),"",INDEX('Policy Characteristics'!J:J,MATCH($C824,'Policy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4" s="254" t="str">
        <f>IF(ISBLANK(INDEX('Policy Characteristics'!K:K,MATCH($C824,'Policy Characteristics'!$C:$C,0))),"",INDEX('Policy Characteristics'!K:K,MATCH($C824,'Policy Characteristics'!$C:$C,0)))</f>
        <v/>
      </c>
      <c r="R824" s="254" t="str">
        <f>IF(ISBLANK(INDEX('Policy Characteristics'!L:L,MATCH($C824,'Policy Characteristics'!$C:$C,0))),"",INDEX('Policy Characteristics'!L:L,MATCH($C824,'Policy Characteristics'!$C:$C,0)))</f>
        <v/>
      </c>
    </row>
    <row r="825" spans="1:18" x14ac:dyDescent="0.25">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Decrease Cost of Capital</v>
      </c>
      <c r="C825" s="254" t="str">
        <f t="shared" si="38"/>
        <v>Perc Decrease in Cost of Capital for Clean Industrial Equipment</v>
      </c>
      <c r="D825" s="1" t="s">
        <v>3597</v>
      </c>
      <c r="E825" s="6" t="s">
        <v>3028</v>
      </c>
      <c r="F825" t="s">
        <v>3479</v>
      </c>
      <c r="G825" t="s">
        <v>2992</v>
      </c>
      <c r="H825" s="47">
        <v>824</v>
      </c>
      <c r="I825" s="324" t="s">
        <v>40</v>
      </c>
      <c r="J825" s="255" t="str">
        <f>IF(ISBLANK(INDEX('Policy Characteristics'!D:D,MATCH($C825,'Policy Characteristics'!$C:$C,0))),"",INDEX('Policy Characteristics'!D:D,MATCH($C825,'Policy Characteristics'!$C:$C,0)))</f>
        <v>Decrease Clean Industrial Equipment Cost of Capital</v>
      </c>
      <c r="K825" s="254" t="str">
        <f>IF(ISBLANK(INDEX('Policy Characteristics'!E:E,MATCH($C825,'Policy Characteristics'!$C:$C,0))),"",INDEX('Policy Characteristics'!E:E,MATCH($C825,'Policy Characteristics'!$C:$C,0)))</f>
        <v>indst eqpt cost of capital</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decrease</v>
      </c>
      <c r="P825" s="254" t="str">
        <f>IF(ISBLANK(INDEX('Policy Characteristics'!J:J,MATCH($C825,'Policy Characteristics'!$C:$C,0))),"",INDEX('Policy Characteristics'!J:J,MATCH($C825,'Policy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5" s="254" t="str">
        <f>IF(ISBLANK(INDEX('Policy Characteristics'!K:K,MATCH($C825,'Policy Characteristics'!$C:$C,0))),"",INDEX('Policy Characteristics'!K:K,MATCH($C825,'Policy Characteristics'!$C:$C,0)))</f>
        <v/>
      </c>
      <c r="R825" s="254" t="str">
        <f>IF(ISBLANK(INDEX('Policy Characteristics'!L:L,MATCH($C825,'Policy Characteristics'!$C:$C,0))),"",INDEX('Policy Characteristics'!L:L,MATCH($C825,'Policy Characteristics'!$C:$C,0)))</f>
        <v/>
      </c>
    </row>
    <row r="826" spans="1:18" x14ac:dyDescent="0.25">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Decrease Cost of Capital</v>
      </c>
      <c r="C826" s="254" t="str">
        <f t="shared" si="38"/>
        <v>Perc Decrease in Cost of Capital for Clean Industrial Equipment</v>
      </c>
      <c r="D826" s="1" t="s">
        <v>3597</v>
      </c>
      <c r="E826" s="6" t="s">
        <v>3029</v>
      </c>
      <c r="F826" t="s">
        <v>3479</v>
      </c>
      <c r="G826" t="s">
        <v>2993</v>
      </c>
      <c r="H826" s="47">
        <v>825</v>
      </c>
      <c r="I826" s="324" t="s">
        <v>40</v>
      </c>
      <c r="J826" s="255" t="str">
        <f>IF(ISBLANK(INDEX('Policy Characteristics'!D:D,MATCH($C826,'Policy Characteristics'!$C:$C,0))),"",INDEX('Policy Characteristics'!D:D,MATCH($C826,'Policy Characteristics'!$C:$C,0)))</f>
        <v>Decrease Clean Industrial Equipment Cost of Capital</v>
      </c>
      <c r="K826" s="254" t="str">
        <f>IF(ISBLANK(INDEX('Policy Characteristics'!E:E,MATCH($C826,'Policy Characteristics'!$C:$C,0))),"",INDEX('Policy Characteristics'!E:E,MATCH($C826,'Policy Characteristics'!$C:$C,0)))</f>
        <v>indst eqpt cost of capital</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decrease</v>
      </c>
      <c r="P826" s="254" t="str">
        <f>IF(ISBLANK(INDEX('Policy Characteristics'!J:J,MATCH($C826,'Policy Characteristics'!$C:$C,0))),"",INDEX('Policy Characteristics'!J:J,MATCH($C826,'Policy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6" s="254" t="str">
        <f>IF(ISBLANK(INDEX('Policy Characteristics'!K:K,MATCH($C826,'Policy Characteristics'!$C:$C,0))),"",INDEX('Policy Characteristics'!K:K,MATCH($C826,'Policy Characteristics'!$C:$C,0)))</f>
        <v/>
      </c>
      <c r="R826" s="254" t="str">
        <f>IF(ISBLANK(INDEX('Policy Characteristics'!L:L,MATCH($C826,'Policy Characteristics'!$C:$C,0))),"",INDEX('Policy Characteristics'!L:L,MATCH($C826,'Policy Characteristics'!$C:$C,0)))</f>
        <v/>
      </c>
    </row>
    <row r="827" spans="1:18" x14ac:dyDescent="0.25">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Decrease Cost of Capital</v>
      </c>
      <c r="C827" s="254" t="str">
        <f t="shared" si="38"/>
        <v>Perc Decrease in Cost of Capital for Clean Industrial Equipment</v>
      </c>
      <c r="D827" s="1" t="s">
        <v>3597</v>
      </c>
      <c r="E827" s="6" t="s">
        <v>3030</v>
      </c>
      <c r="F827" t="s">
        <v>3479</v>
      </c>
      <c r="G827" t="s">
        <v>2994</v>
      </c>
      <c r="H827" s="47">
        <v>826</v>
      </c>
      <c r="I827" s="324" t="s">
        <v>40</v>
      </c>
      <c r="J827" s="255" t="str">
        <f>IF(ISBLANK(INDEX('Policy Characteristics'!D:D,MATCH($C827,'Policy Characteristics'!$C:$C,0))),"",INDEX('Policy Characteristics'!D:D,MATCH($C827,'Policy Characteristics'!$C:$C,0)))</f>
        <v>Decrease Clean Industrial Equipment Cost of Capital</v>
      </c>
      <c r="K827" s="254" t="str">
        <f>IF(ISBLANK(INDEX('Policy Characteristics'!E:E,MATCH($C827,'Policy Characteristics'!$C:$C,0))),"",INDEX('Policy Characteristics'!E:E,MATCH($C827,'Policy Characteristics'!$C:$C,0)))</f>
        <v>indst eqpt cost of capital</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decrease</v>
      </c>
      <c r="P827" s="254" t="str">
        <f>IF(ISBLANK(INDEX('Policy Characteristics'!J:J,MATCH($C827,'Policy Characteristics'!$C:$C,0))),"",INDEX('Policy Characteristics'!J:J,MATCH($C827,'Policy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7" s="254" t="str">
        <f>IF(ISBLANK(INDEX('Policy Characteristics'!K:K,MATCH($C827,'Policy Characteristics'!$C:$C,0))),"",INDEX('Policy Characteristics'!K:K,MATCH($C827,'Policy Characteristics'!$C:$C,0)))</f>
        <v/>
      </c>
      <c r="R827" s="254" t="str">
        <f>IF(ISBLANK(INDEX('Policy Characteristics'!L:L,MATCH($C827,'Policy Characteristics'!$C:$C,0))),"",INDEX('Policy Characteristics'!L:L,MATCH($C827,'Policy Characteristics'!$C:$C,0)))</f>
        <v/>
      </c>
    </row>
    <row r="828" spans="1:18" x14ac:dyDescent="0.25">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Decrease Cost of Capital</v>
      </c>
      <c r="C828" s="254" t="str">
        <f t="shared" si="38"/>
        <v>Perc Decrease in Cost of Capital for Clean Industrial Equipment</v>
      </c>
      <c r="D828" s="1" t="s">
        <v>3597</v>
      </c>
      <c r="E828" s="6" t="s">
        <v>3031</v>
      </c>
      <c r="F828" t="s">
        <v>3479</v>
      </c>
      <c r="G828" t="s">
        <v>2549</v>
      </c>
      <c r="H828" s="47">
        <v>827</v>
      </c>
      <c r="I828" s="324" t="s">
        <v>40</v>
      </c>
      <c r="J828" s="255" t="str">
        <f>IF(ISBLANK(INDEX('Policy Characteristics'!D:D,MATCH($C828,'Policy Characteristics'!$C:$C,0))),"",INDEX('Policy Characteristics'!D:D,MATCH($C828,'Policy Characteristics'!$C:$C,0)))</f>
        <v>Decrease Clean Industrial Equipment Cost of Capital</v>
      </c>
      <c r="K828" s="254" t="str">
        <f>IF(ISBLANK(INDEX('Policy Characteristics'!E:E,MATCH($C828,'Policy Characteristics'!$C:$C,0))),"",INDEX('Policy Characteristics'!E:E,MATCH($C828,'Policy Characteristics'!$C:$C,0)))</f>
        <v>indst eqpt cost of capital</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decrease</v>
      </c>
      <c r="P828" s="254" t="str">
        <f>IF(ISBLANK(INDEX('Policy Characteristics'!J:J,MATCH($C828,'Policy Characteristics'!$C:$C,0))),"",INDEX('Policy Characteristics'!J:J,MATCH($C828,'Policy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8" s="254" t="str">
        <f>IF(ISBLANK(INDEX('Policy Characteristics'!K:K,MATCH($C828,'Policy Characteristics'!$C:$C,0))),"",INDEX('Policy Characteristics'!K:K,MATCH($C828,'Policy Characteristics'!$C:$C,0)))</f>
        <v/>
      </c>
      <c r="R828" s="254" t="str">
        <f>IF(ISBLANK(INDEX('Policy Characteristics'!L:L,MATCH($C828,'Policy Characteristics'!$C:$C,0))),"",INDEX('Policy Characteristics'!L:L,MATCH($C828,'Policy Characteristics'!$C:$C,0)))</f>
        <v/>
      </c>
    </row>
    <row r="829" spans="1:18" x14ac:dyDescent="0.25">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Decrease Cost of Capital</v>
      </c>
      <c r="C829" s="254" t="str">
        <f t="shared" si="38"/>
        <v>Perc Decrease in Cost of Capital for Clean Industrial Equipment</v>
      </c>
      <c r="D829" s="1" t="s">
        <v>3597</v>
      </c>
      <c r="E829" s="6" t="s">
        <v>3032</v>
      </c>
      <c r="F829" t="s">
        <v>3479</v>
      </c>
      <c r="G829" t="s">
        <v>2995</v>
      </c>
      <c r="H829" s="47">
        <v>828</v>
      </c>
      <c r="I829" s="324" t="s">
        <v>40</v>
      </c>
      <c r="J829" s="255" t="str">
        <f>IF(ISBLANK(INDEX('Policy Characteristics'!D:D,MATCH($C829,'Policy Characteristics'!$C:$C,0))),"",INDEX('Policy Characteristics'!D:D,MATCH($C829,'Policy Characteristics'!$C:$C,0)))</f>
        <v>Decrease Clean Industrial Equipment Cost of Capital</v>
      </c>
      <c r="K829" s="254" t="str">
        <f>IF(ISBLANK(INDEX('Policy Characteristics'!E:E,MATCH($C829,'Policy Characteristics'!$C:$C,0))),"",INDEX('Policy Characteristics'!E:E,MATCH($C829,'Policy Characteristics'!$C:$C,0)))</f>
        <v>indst eqpt cost of capital</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decrease</v>
      </c>
      <c r="P829" s="254" t="str">
        <f>IF(ISBLANK(INDEX('Policy Characteristics'!J:J,MATCH($C829,'Policy Characteristics'!$C:$C,0))),"",INDEX('Policy Characteristics'!J:J,MATCH($C829,'Policy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29" s="254" t="str">
        <f>IF(ISBLANK(INDEX('Policy Characteristics'!K:K,MATCH($C829,'Policy Characteristics'!$C:$C,0))),"",INDEX('Policy Characteristics'!K:K,MATCH($C829,'Policy Characteristics'!$C:$C,0)))</f>
        <v/>
      </c>
      <c r="R829" s="254" t="str">
        <f>IF(ISBLANK(INDEX('Policy Characteristics'!L:L,MATCH($C829,'Policy Characteristics'!$C:$C,0))),"",INDEX('Policy Characteristics'!L:L,MATCH($C829,'Policy Characteristics'!$C:$C,0)))</f>
        <v/>
      </c>
    </row>
    <row r="830" spans="1:18" x14ac:dyDescent="0.25">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Decrease Cost of Capital</v>
      </c>
      <c r="C830" s="254" t="str">
        <f t="shared" si="38"/>
        <v>Perc Decrease in Cost of Capital for Clean Industrial Equipment</v>
      </c>
      <c r="D830" s="1" t="s">
        <v>3597</v>
      </c>
      <c r="E830" s="6" t="s">
        <v>3033</v>
      </c>
      <c r="F830" t="s">
        <v>3479</v>
      </c>
      <c r="G830" t="s">
        <v>2996</v>
      </c>
      <c r="H830" s="47">
        <v>829</v>
      </c>
      <c r="I830" s="324" t="s">
        <v>40</v>
      </c>
      <c r="J830" s="255" t="str">
        <f>IF(ISBLANK(INDEX('Policy Characteristics'!D:D,MATCH($C830,'Policy Characteristics'!$C:$C,0))),"",INDEX('Policy Characteristics'!D:D,MATCH($C830,'Policy Characteristics'!$C:$C,0)))</f>
        <v>Decrease Clean Industrial Equipment Cost of Capital</v>
      </c>
      <c r="K830" s="254" t="str">
        <f>IF(ISBLANK(INDEX('Policy Characteristics'!E:E,MATCH($C830,'Policy Characteristics'!$C:$C,0))),"",INDEX('Policy Characteristics'!E:E,MATCH($C830,'Policy Characteristics'!$C:$C,0)))</f>
        <v>indst eqpt cost of capital</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decrease</v>
      </c>
      <c r="P830" s="254" t="str">
        <f>IF(ISBLANK(INDEX('Policy Characteristics'!J:J,MATCH($C830,'Policy Characteristics'!$C:$C,0))),"",INDEX('Policy Characteristics'!J:J,MATCH($C830,'Policy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0" s="254" t="str">
        <f>IF(ISBLANK(INDEX('Policy Characteristics'!K:K,MATCH($C830,'Policy Characteristics'!$C:$C,0))),"",INDEX('Policy Characteristics'!K:K,MATCH($C830,'Policy Characteristics'!$C:$C,0)))</f>
        <v/>
      </c>
      <c r="R830" s="254" t="str">
        <f>IF(ISBLANK(INDEX('Policy Characteristics'!L:L,MATCH($C830,'Policy Characteristics'!$C:$C,0))),"",INDEX('Policy Characteristics'!L:L,MATCH($C830,'Policy Characteristics'!$C:$C,0)))</f>
        <v/>
      </c>
    </row>
    <row r="831" spans="1:18" ht="30" x14ac:dyDescent="0.25">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Decrease Cost of Capital</v>
      </c>
      <c r="C831" s="254" t="str">
        <f t="shared" si="38"/>
        <v>Perc Decrease in Cost of Capital for Clean Industrial Equipment</v>
      </c>
      <c r="D831" s="1" t="s">
        <v>3597</v>
      </c>
      <c r="E831" s="6" t="s">
        <v>3034</v>
      </c>
      <c r="F831" t="s">
        <v>3479</v>
      </c>
      <c r="G831" t="s">
        <v>2997</v>
      </c>
      <c r="H831" s="47">
        <v>830</v>
      </c>
      <c r="I831" s="324" t="s">
        <v>40</v>
      </c>
      <c r="J831" s="255" t="str">
        <f>IF(ISBLANK(INDEX('Policy Characteristics'!D:D,MATCH($C831,'Policy Characteristics'!$C:$C,0))),"",INDEX('Policy Characteristics'!D:D,MATCH($C831,'Policy Characteristics'!$C:$C,0)))</f>
        <v>Decrease Clean Industrial Equipment Cost of Capital</v>
      </c>
      <c r="K831" s="254" t="str">
        <f>IF(ISBLANK(INDEX('Policy Characteristics'!E:E,MATCH($C831,'Policy Characteristics'!$C:$C,0))),"",INDEX('Policy Characteristics'!E:E,MATCH($C831,'Policy Characteristics'!$C:$C,0)))</f>
        <v>indst eqpt cost of capital</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decrease</v>
      </c>
      <c r="P831" s="254" t="str">
        <f>IF(ISBLANK(INDEX('Policy Characteristics'!J:J,MATCH($C831,'Policy Characteristics'!$C:$C,0))),"",INDEX('Policy Characteristics'!J:J,MATCH($C831,'Policy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1" s="254" t="str">
        <f>IF(ISBLANK(INDEX('Policy Characteristics'!K:K,MATCH($C831,'Policy Characteristics'!$C:$C,0))),"",INDEX('Policy Characteristics'!K:K,MATCH($C831,'Policy Characteristics'!$C:$C,0)))</f>
        <v/>
      </c>
      <c r="R831" s="254" t="str">
        <f>IF(ISBLANK(INDEX('Policy Characteristics'!L:L,MATCH($C831,'Policy Characteristics'!$C:$C,0))),"",INDEX('Policy Characteristics'!L:L,MATCH($C831,'Policy Characteristics'!$C:$C,0)))</f>
        <v/>
      </c>
    </row>
    <row r="832" spans="1:18" x14ac:dyDescent="0.25">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Decrease Cost of Capital</v>
      </c>
      <c r="C832" s="254" t="str">
        <f t="shared" si="38"/>
        <v>Perc Decrease in Cost of Capital for Clean Industrial Equipment</v>
      </c>
      <c r="D832" s="1" t="s">
        <v>3597</v>
      </c>
      <c r="E832" s="6" t="s">
        <v>3035</v>
      </c>
      <c r="F832" t="s">
        <v>3479</v>
      </c>
      <c r="G832" t="s">
        <v>2550</v>
      </c>
      <c r="H832" s="47">
        <v>831</v>
      </c>
      <c r="I832" s="324" t="s">
        <v>40</v>
      </c>
      <c r="J832" s="255" t="str">
        <f>IF(ISBLANK(INDEX('Policy Characteristics'!D:D,MATCH($C832,'Policy Characteristics'!$C:$C,0))),"",INDEX('Policy Characteristics'!D:D,MATCH($C832,'Policy Characteristics'!$C:$C,0)))</f>
        <v>Decrease Clean Industrial Equipment Cost of Capital</v>
      </c>
      <c r="K832" s="254" t="str">
        <f>IF(ISBLANK(INDEX('Policy Characteristics'!E:E,MATCH($C832,'Policy Characteristics'!$C:$C,0))),"",INDEX('Policy Characteristics'!E:E,MATCH($C832,'Policy Characteristics'!$C:$C,0)))</f>
        <v>indst eqpt cost of capital</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decrease</v>
      </c>
      <c r="P832" s="254" t="str">
        <f>IF(ISBLANK(INDEX('Policy Characteristics'!J:J,MATCH($C832,'Policy Characteristics'!$C:$C,0))),"",INDEX('Policy Characteristics'!J:J,MATCH($C832,'Policy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2" s="254" t="str">
        <f>IF(ISBLANK(INDEX('Policy Characteristics'!K:K,MATCH($C832,'Policy Characteristics'!$C:$C,0))),"",INDEX('Policy Characteristics'!K:K,MATCH($C832,'Policy Characteristics'!$C:$C,0)))</f>
        <v/>
      </c>
      <c r="R832" s="254" t="str">
        <f>IF(ISBLANK(INDEX('Policy Characteristics'!L:L,MATCH($C832,'Policy Characteristics'!$C:$C,0))),"",INDEX('Policy Characteristics'!L:L,MATCH($C832,'Policy Characteristics'!$C:$C,0)))</f>
        <v/>
      </c>
    </row>
    <row r="833" spans="1:18" x14ac:dyDescent="0.25">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Decrease Cost of Capital</v>
      </c>
      <c r="C833" s="254" t="str">
        <f t="shared" si="38"/>
        <v>Perc Decrease in Cost of Capital for Clean Industrial Equipment</v>
      </c>
      <c r="D833" s="1" t="s">
        <v>3597</v>
      </c>
      <c r="E833" s="6" t="s">
        <v>3036</v>
      </c>
      <c r="F833" t="s">
        <v>3479</v>
      </c>
      <c r="G833" t="s">
        <v>2998</v>
      </c>
      <c r="H833" s="47">
        <v>832</v>
      </c>
      <c r="I833" s="324" t="s">
        <v>40</v>
      </c>
      <c r="J833" s="255" t="str">
        <f>IF(ISBLANK(INDEX('Policy Characteristics'!D:D,MATCH($C833,'Policy Characteristics'!$C:$C,0))),"",INDEX('Policy Characteristics'!D:D,MATCH($C833,'Policy Characteristics'!$C:$C,0)))</f>
        <v>Decrease Clean Industrial Equipment Cost of Capital</v>
      </c>
      <c r="K833" s="254" t="str">
        <f>IF(ISBLANK(INDEX('Policy Characteristics'!E:E,MATCH($C833,'Policy Characteristics'!$C:$C,0))),"",INDEX('Policy Characteristics'!E:E,MATCH($C833,'Policy Characteristics'!$C:$C,0)))</f>
        <v>indst eqpt cost of capital</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decrease</v>
      </c>
      <c r="P833" s="254" t="str">
        <f>IF(ISBLANK(INDEX('Policy Characteristics'!J:J,MATCH($C833,'Policy Characteristics'!$C:$C,0))),"",INDEX('Policy Characteristics'!J:J,MATCH($C833,'Policy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3" s="254" t="str">
        <f>IF(ISBLANK(INDEX('Policy Characteristics'!K:K,MATCH($C833,'Policy Characteristics'!$C:$C,0))),"",INDEX('Policy Characteristics'!K:K,MATCH($C833,'Policy Characteristics'!$C:$C,0)))</f>
        <v/>
      </c>
      <c r="R833" s="254" t="str">
        <f>IF(ISBLANK(INDEX('Policy Characteristics'!L:L,MATCH($C833,'Policy Characteristics'!$C:$C,0))),"",INDEX('Policy Characteristics'!L:L,MATCH($C833,'Policy Characteristics'!$C:$C,0)))</f>
        <v/>
      </c>
    </row>
    <row r="834" spans="1:18" ht="30" x14ac:dyDescent="0.25">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Decrease Cost of Capital</v>
      </c>
      <c r="C834" s="254" t="str">
        <f t="shared" si="38"/>
        <v>Perc Decrease in Cost of Capital for Clean Industrial Equipment</v>
      </c>
      <c r="D834" s="1" t="s">
        <v>3597</v>
      </c>
      <c r="E834" s="6" t="s">
        <v>3037</v>
      </c>
      <c r="F834" t="s">
        <v>3479</v>
      </c>
      <c r="G834" t="s">
        <v>2999</v>
      </c>
      <c r="H834" s="47">
        <v>833</v>
      </c>
      <c r="I834" s="324" t="s">
        <v>40</v>
      </c>
      <c r="J834" s="255" t="str">
        <f>IF(ISBLANK(INDEX('Policy Characteristics'!D:D,MATCH($C834,'Policy Characteristics'!$C:$C,0))),"",INDEX('Policy Characteristics'!D:D,MATCH($C834,'Policy Characteristics'!$C:$C,0)))</f>
        <v>Decrease Clean Industrial Equipment Cost of Capital</v>
      </c>
      <c r="K834" s="254" t="str">
        <f>IF(ISBLANK(INDEX('Policy Characteristics'!E:E,MATCH($C834,'Policy Characteristics'!$C:$C,0))),"",INDEX('Policy Characteristics'!E:E,MATCH($C834,'Policy Characteristics'!$C:$C,0)))</f>
        <v>indst eqpt cost of capital</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decrease</v>
      </c>
      <c r="P834" s="254" t="str">
        <f>IF(ISBLANK(INDEX('Policy Characteristics'!J:J,MATCH($C834,'Policy Characteristics'!$C:$C,0))),"",INDEX('Policy Characteristics'!J:J,MATCH($C834,'Policy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4" s="254" t="str">
        <f>IF(ISBLANK(INDEX('Policy Characteristics'!K:K,MATCH($C834,'Policy Characteristics'!$C:$C,0))),"",INDEX('Policy Characteristics'!K:K,MATCH($C834,'Policy Characteristics'!$C:$C,0)))</f>
        <v/>
      </c>
      <c r="R834" s="254" t="str">
        <f>IF(ISBLANK(INDEX('Policy Characteristics'!L:L,MATCH($C834,'Policy Characteristics'!$C:$C,0))),"",INDEX('Policy Characteristics'!L:L,MATCH($C834,'Policy Characteristics'!$C:$C,0)))</f>
        <v/>
      </c>
    </row>
    <row r="835" spans="1:18" x14ac:dyDescent="0.25">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Decrease Cost of Capital</v>
      </c>
      <c r="C835" s="254" t="str">
        <f t="shared" si="38"/>
        <v>Perc Decrease in Cost of Capital for Clean Industrial Equipment</v>
      </c>
      <c r="D835" s="1" t="s">
        <v>3597</v>
      </c>
      <c r="E835" s="6" t="s">
        <v>3038</v>
      </c>
      <c r="F835" t="s">
        <v>3479</v>
      </c>
      <c r="G835" t="s">
        <v>3000</v>
      </c>
      <c r="H835" s="47">
        <v>834</v>
      </c>
      <c r="I835" s="324" t="s">
        <v>40</v>
      </c>
      <c r="J835" s="255" t="str">
        <f>IF(ISBLANK(INDEX('Policy Characteristics'!D:D,MATCH($C835,'Policy Characteristics'!$C:$C,0))),"",INDEX('Policy Characteristics'!D:D,MATCH($C835,'Policy Characteristics'!$C:$C,0)))</f>
        <v>Decrease Clean Industrial Equipment Cost of Capital</v>
      </c>
      <c r="K835" s="254" t="str">
        <f>IF(ISBLANK(INDEX('Policy Characteristics'!E:E,MATCH($C835,'Policy Characteristics'!$C:$C,0))),"",INDEX('Policy Characteristics'!E:E,MATCH($C835,'Policy Characteristics'!$C:$C,0)))</f>
        <v>indst eqpt cost of capital</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decrease</v>
      </c>
      <c r="P835" s="254" t="str">
        <f>IF(ISBLANK(INDEX('Policy Characteristics'!J:J,MATCH($C835,'Policy Characteristics'!$C:$C,0))),"",INDEX('Policy Characteristics'!J:J,MATCH($C835,'Policy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x14ac:dyDescent="0.25">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Decrease Cost of Capital</v>
      </c>
      <c r="C836" s="254" t="str">
        <f t="shared" si="38"/>
        <v>Perc Decrease in Cost of Capital for Clean Industrial Equipment</v>
      </c>
      <c r="D836" s="1" t="s">
        <v>3597</v>
      </c>
      <c r="E836" s="6" t="s">
        <v>3039</v>
      </c>
      <c r="F836" t="s">
        <v>3479</v>
      </c>
      <c r="G836" t="s">
        <v>3001</v>
      </c>
      <c r="H836" s="47">
        <v>835</v>
      </c>
      <c r="I836" s="324" t="s">
        <v>40</v>
      </c>
      <c r="J836" s="255" t="str">
        <f>IF(ISBLANK(INDEX('Policy Characteristics'!D:D,MATCH($C836,'Policy Characteristics'!$C:$C,0))),"",INDEX('Policy Characteristics'!D:D,MATCH($C836,'Policy Characteristics'!$C:$C,0)))</f>
        <v>Decrease Clean Industrial Equipment Cost of Capital</v>
      </c>
      <c r="K836" s="254" t="str">
        <f>IF(ISBLANK(INDEX('Policy Characteristics'!E:E,MATCH($C836,'Policy Characteristics'!$C:$C,0))),"",INDEX('Policy Characteristics'!E:E,MATCH($C836,'Policy Characteristics'!$C:$C,0)))</f>
        <v>indst eqpt cost of capital</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decrease</v>
      </c>
      <c r="P836" s="254" t="str">
        <f>IF(ISBLANK(INDEX('Policy Characteristics'!J:J,MATCH($C836,'Policy Characteristics'!$C:$C,0))),"",INDEX('Policy Characteristics'!J:J,MATCH($C836,'Policy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x14ac:dyDescent="0.25">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Decrease Cost of Capital</v>
      </c>
      <c r="C837" s="254" t="str">
        <f t="shared" si="38"/>
        <v>Perc Decrease in Cost of Capital for Clean Industrial Equipment</v>
      </c>
      <c r="D837" s="1" t="s">
        <v>3597</v>
      </c>
      <c r="E837" s="6" t="s">
        <v>3040</v>
      </c>
      <c r="F837" t="s">
        <v>3479</v>
      </c>
      <c r="G837" t="s">
        <v>3002</v>
      </c>
      <c r="H837" s="47">
        <v>836</v>
      </c>
      <c r="I837" s="324" t="s">
        <v>40</v>
      </c>
      <c r="J837" s="255" t="str">
        <f>IF(ISBLANK(INDEX('Policy Characteristics'!D:D,MATCH($C837,'Policy Characteristics'!$C:$C,0))),"",INDEX('Policy Characteristics'!D:D,MATCH($C837,'Policy Characteristics'!$C:$C,0)))</f>
        <v>Decrease Clean Industrial Equipment Cost of Capital</v>
      </c>
      <c r="K837" s="254" t="str">
        <f>IF(ISBLANK(INDEX('Policy Characteristics'!E:E,MATCH($C837,'Policy Characteristics'!$C:$C,0))),"",INDEX('Policy Characteristics'!E:E,MATCH($C837,'Policy Characteristics'!$C:$C,0)))</f>
        <v>indst eqpt cost of capital</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decrease</v>
      </c>
      <c r="P837" s="254" t="str">
        <f>IF(ISBLANK(INDEX('Policy Characteristics'!J:J,MATCH($C837,'Policy Characteristics'!$C:$C,0))),"",INDEX('Policy Characteristics'!J:J,MATCH($C837,'Policy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x14ac:dyDescent="0.25">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Decrease Cost of Capital</v>
      </c>
      <c r="C838" s="254" t="str">
        <f t="shared" ref="C838:C918" si="39">C$669</f>
        <v>Perc Decrease in Cost of Capital for Clean Industrial Equipment</v>
      </c>
      <c r="D838" s="1" t="s">
        <v>3597</v>
      </c>
      <c r="E838" s="6" t="s">
        <v>3041</v>
      </c>
      <c r="F838" t="s">
        <v>3479</v>
      </c>
      <c r="G838" t="s">
        <v>3003</v>
      </c>
      <c r="H838" s="47">
        <v>837</v>
      </c>
      <c r="I838" s="324" t="s">
        <v>40</v>
      </c>
      <c r="J838" s="255" t="str">
        <f>IF(ISBLANK(INDEX('Policy Characteristics'!D:D,MATCH($C838,'Policy Characteristics'!$C:$C,0))),"",INDEX('Policy Characteristics'!D:D,MATCH($C838,'Policy Characteristics'!$C:$C,0)))</f>
        <v>Decrease Clean Industrial Equipment Cost of Capital</v>
      </c>
      <c r="K838" s="254" t="str">
        <f>IF(ISBLANK(INDEX('Policy Characteristics'!E:E,MATCH($C838,'Policy Characteristics'!$C:$C,0))),"",INDEX('Policy Characteristics'!E:E,MATCH($C838,'Policy Characteristics'!$C:$C,0)))</f>
        <v>indst eqpt cost of capital</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decrease</v>
      </c>
      <c r="P838" s="254" t="str">
        <f>IF(ISBLANK(INDEX('Policy Characteristics'!J:J,MATCH($C838,'Policy Characteristics'!$C:$C,0))),"",INDEX('Policy Characteristics'!J:J,MATCH($C838,'Policy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x14ac:dyDescent="0.25">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Decrease Cost of Capital</v>
      </c>
      <c r="C839" s="254" t="str">
        <f t="shared" si="39"/>
        <v>Perc Decrease in Cost of Capital for Clean Industrial Equipment</v>
      </c>
      <c r="D839" s="1" t="s">
        <v>3597</v>
      </c>
      <c r="E839" s="6" t="s">
        <v>3042</v>
      </c>
      <c r="F839" t="s">
        <v>3479</v>
      </c>
      <c r="G839" t="s">
        <v>3004</v>
      </c>
      <c r="H839" s="47">
        <v>838</v>
      </c>
      <c r="I839" s="324" t="s">
        <v>40</v>
      </c>
      <c r="J839" s="255" t="str">
        <f>IF(ISBLANK(INDEX('Policy Characteristics'!D:D,MATCH($C839,'Policy Characteristics'!$C:$C,0))),"",INDEX('Policy Characteristics'!D:D,MATCH($C839,'Policy Characteristics'!$C:$C,0)))</f>
        <v>Decrease Clean Industrial Equipment Cost of Capital</v>
      </c>
      <c r="K839" s="254" t="str">
        <f>IF(ISBLANK(INDEX('Policy Characteristics'!E:E,MATCH($C839,'Policy Characteristics'!$C:$C,0))),"",INDEX('Policy Characteristics'!E:E,MATCH($C839,'Policy Characteristics'!$C:$C,0)))</f>
        <v>indst eqpt cost of capital</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decrease</v>
      </c>
      <c r="P839" s="254" t="str">
        <f>IF(ISBLANK(INDEX('Policy Characteristics'!J:J,MATCH($C839,'Policy Characteristics'!$C:$C,0))),"",INDEX('Policy Characteristics'!J:J,MATCH($C839,'Policy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x14ac:dyDescent="0.25">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Decrease Cost of Capital</v>
      </c>
      <c r="C840" s="254" t="str">
        <f t="shared" si="39"/>
        <v>Perc Decrease in Cost of Capital for Clean Industrial Equipment</v>
      </c>
      <c r="D840" s="1" t="s">
        <v>3597</v>
      </c>
      <c r="E840" s="6" t="s">
        <v>3043</v>
      </c>
      <c r="F840" t="s">
        <v>3479</v>
      </c>
      <c r="G840" t="s">
        <v>3005</v>
      </c>
      <c r="H840" s="47">
        <v>839</v>
      </c>
      <c r="I840" s="324" t="s">
        <v>40</v>
      </c>
      <c r="J840" s="255" t="str">
        <f>IF(ISBLANK(INDEX('Policy Characteristics'!D:D,MATCH($C840,'Policy Characteristics'!$C:$C,0))),"",INDEX('Policy Characteristics'!D:D,MATCH($C840,'Policy Characteristics'!$C:$C,0)))</f>
        <v>Decrease Clean Industrial Equipment Cost of Capital</v>
      </c>
      <c r="K840" s="254" t="str">
        <f>IF(ISBLANK(INDEX('Policy Characteristics'!E:E,MATCH($C840,'Policy Characteristics'!$C:$C,0))),"",INDEX('Policy Characteristics'!E:E,MATCH($C840,'Policy Characteristics'!$C:$C,0)))</f>
        <v>indst eqpt cost of capital</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decrease</v>
      </c>
      <c r="P840" s="254" t="str">
        <f>IF(ISBLANK(INDEX('Policy Characteristics'!J:J,MATCH($C840,'Policy Characteristics'!$C:$C,0))),"",INDEX('Policy Characteristics'!J:J,MATCH($C840,'Policy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0" s="254"/>
      <c r="R840" s="254"/>
    </row>
    <row r="841" spans="1:18" ht="30" x14ac:dyDescent="0.25">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Decrease Cost of Capital</v>
      </c>
      <c r="C841" s="254" t="str">
        <f t="shared" si="39"/>
        <v>Perc Decrease in Cost of Capital for Clean Industrial Equipment</v>
      </c>
      <c r="D841" s="1" t="s">
        <v>3597</v>
      </c>
      <c r="E841" s="6" t="s">
        <v>3044</v>
      </c>
      <c r="F841" t="s">
        <v>3479</v>
      </c>
      <c r="G841" t="s">
        <v>3006</v>
      </c>
      <c r="H841" s="47">
        <v>840</v>
      </c>
      <c r="I841" s="324" t="s">
        <v>40</v>
      </c>
      <c r="J841" s="255" t="str">
        <f>IF(ISBLANK(INDEX('Policy Characteristics'!D:D,MATCH($C841,'Policy Characteristics'!$C:$C,0))),"",INDEX('Policy Characteristics'!D:D,MATCH($C841,'Policy Characteristics'!$C:$C,0)))</f>
        <v>Decrease Clean Industrial Equipment Cost of Capital</v>
      </c>
      <c r="K841" s="254" t="str">
        <f>IF(ISBLANK(INDEX('Policy Characteristics'!E:E,MATCH($C841,'Policy Characteristics'!$C:$C,0))),"",INDEX('Policy Characteristics'!E:E,MATCH($C841,'Policy Characteristics'!$C:$C,0)))</f>
        <v>indst eqpt cost of capital</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decrease</v>
      </c>
      <c r="P841" s="254" t="str">
        <f>IF(ISBLANK(INDEX('Policy Characteristics'!J:J,MATCH($C841,'Policy Characteristics'!$C:$C,0))),"",INDEX('Policy Characteristics'!J:J,MATCH($C841,'Policy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1" s="254"/>
      <c r="R841" s="254"/>
    </row>
    <row r="842" spans="1:18" x14ac:dyDescent="0.25">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Decrease Cost of Capital</v>
      </c>
      <c r="C842" s="254" t="str">
        <f t="shared" si="39"/>
        <v>Perc Decrease in Cost of Capital for Clean Industrial Equipment</v>
      </c>
      <c r="D842" s="1" t="s">
        <v>3597</v>
      </c>
      <c r="E842" s="6" t="s">
        <v>3045</v>
      </c>
      <c r="F842" t="s">
        <v>3479</v>
      </c>
      <c r="G842" t="s">
        <v>3048</v>
      </c>
      <c r="H842" s="47">
        <v>841</v>
      </c>
      <c r="I842" s="324" t="s">
        <v>40</v>
      </c>
      <c r="J842" s="255" t="str">
        <f>IF(ISBLANK(INDEX('Policy Characteristics'!D:D,MATCH($C842,'Policy Characteristics'!$C:$C,0))),"",INDEX('Policy Characteristics'!D:D,MATCH($C842,'Policy Characteristics'!$C:$C,0)))</f>
        <v>Decrease Clean Industrial Equipment Cost of Capital</v>
      </c>
      <c r="K842" s="254" t="str">
        <f>IF(ISBLANK(INDEX('Policy Characteristics'!E:E,MATCH($C842,'Policy Characteristics'!$C:$C,0))),"",INDEX('Policy Characteristics'!E:E,MATCH($C842,'Policy Characteristics'!$C:$C,0)))</f>
        <v>indst eqpt cost of capital</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decrease</v>
      </c>
      <c r="P842" s="254" t="str">
        <f>IF(ISBLANK(INDEX('Policy Characteristics'!J:J,MATCH($C842,'Policy Characteristics'!$C:$C,0))),"",INDEX('Policy Characteristics'!J:J,MATCH($C842,'Policy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2" s="254"/>
      <c r="R842" s="254"/>
    </row>
    <row r="843" spans="1:18" x14ac:dyDescent="0.25">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Decrease Cost of Capital</v>
      </c>
      <c r="C843" s="254" t="str">
        <f t="shared" si="39"/>
        <v>Perc Decrease in Cost of Capital for Clean Industrial Equipment</v>
      </c>
      <c r="D843" s="1" t="s">
        <v>3597</v>
      </c>
      <c r="E843" s="6" t="s">
        <v>3046</v>
      </c>
      <c r="F843" t="s">
        <v>3479</v>
      </c>
      <c r="G843" t="s">
        <v>3007</v>
      </c>
      <c r="H843" s="47">
        <v>842</v>
      </c>
      <c r="I843" s="324" t="s">
        <v>40</v>
      </c>
      <c r="J843" s="255" t="str">
        <f>IF(ISBLANK(INDEX('Policy Characteristics'!D:D,MATCH($C843,'Policy Characteristics'!$C:$C,0))),"",INDEX('Policy Characteristics'!D:D,MATCH($C843,'Policy Characteristics'!$C:$C,0)))</f>
        <v>Decrease Clean Industrial Equipment Cost of Capital</v>
      </c>
      <c r="K843" s="254" t="str">
        <f>IF(ISBLANK(INDEX('Policy Characteristics'!E:E,MATCH($C843,'Policy Characteristics'!$C:$C,0))),"",INDEX('Policy Characteristics'!E:E,MATCH($C843,'Policy Characteristics'!$C:$C,0)))</f>
        <v>indst eqpt cost of capital</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decrease</v>
      </c>
      <c r="P843" s="254" t="str">
        <f>IF(ISBLANK(INDEX('Policy Characteristics'!J:J,MATCH($C843,'Policy Characteristics'!$C:$C,0))),"",INDEX('Policy Characteristics'!J:J,MATCH($C843,'Policy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3" s="254"/>
      <c r="R843" s="254"/>
    </row>
    <row r="844" spans="1:18" x14ac:dyDescent="0.25">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Decrease Cost of Capital</v>
      </c>
      <c r="C844" s="254" t="str">
        <f t="shared" si="39"/>
        <v>Perc Decrease in Cost of Capital for Clean Industrial Equipment</v>
      </c>
      <c r="D844" s="1" t="s">
        <v>3982</v>
      </c>
      <c r="E844" s="45" t="s">
        <v>3022</v>
      </c>
      <c r="F844" t="s">
        <v>3958</v>
      </c>
      <c r="G844" t="s">
        <v>3047</v>
      </c>
      <c r="H844" s="47">
        <v>843</v>
      </c>
      <c r="I844" s="324" t="s">
        <v>40</v>
      </c>
      <c r="J844" s="255" t="str">
        <f>IF(ISBLANK(INDEX('Policy Characteristics'!D:D,MATCH($C844,'Policy Characteristics'!$C:$C,0))),"",INDEX('Policy Characteristics'!D:D,MATCH($C844,'Policy Characteristics'!$C:$C,0)))</f>
        <v>Decrease Clean Industrial Equipment Cost of Capital</v>
      </c>
      <c r="K844" s="254" t="str">
        <f>IF(ISBLANK(INDEX('Policy Characteristics'!E:E,MATCH($C844,'Policy Characteristics'!$C:$C,0))),"",INDEX('Policy Characteristics'!E:E,MATCH($C844,'Policy Characteristics'!$C:$C,0)))</f>
        <v>indst eqpt cost of capital</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decrease</v>
      </c>
      <c r="P844" s="254" t="str">
        <f>IF(ISBLANK(INDEX('Policy Characteristics'!J:J,MATCH($C844,'Policy Characteristics'!$C:$C,0))),"",INDEX('Policy Characteristics'!J:J,MATCH($C844,'Policy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4" s="254"/>
      <c r="R844" s="400"/>
    </row>
    <row r="845" spans="1:18" x14ac:dyDescent="0.25">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Decrease Cost of Capital</v>
      </c>
      <c r="C845" s="254" t="str">
        <f t="shared" si="39"/>
        <v>Perc Decrease in Cost of Capital for Clean Industrial Equipment</v>
      </c>
      <c r="D845" s="1" t="s">
        <v>3982</v>
      </c>
      <c r="E845" s="6" t="s">
        <v>3023</v>
      </c>
      <c r="F845" t="s">
        <v>3958</v>
      </c>
      <c r="G845" t="s">
        <v>2729</v>
      </c>
      <c r="H845" s="47">
        <v>844</v>
      </c>
      <c r="I845" s="324" t="s">
        <v>40</v>
      </c>
      <c r="J845" s="255" t="str">
        <f>IF(ISBLANK(INDEX('Policy Characteristics'!D:D,MATCH($C845,'Policy Characteristics'!$C:$C,0))),"",INDEX('Policy Characteristics'!D:D,MATCH($C845,'Policy Characteristics'!$C:$C,0)))</f>
        <v>Decrease Clean Industrial Equipment Cost of Capital</v>
      </c>
      <c r="K845" s="254" t="str">
        <f>IF(ISBLANK(INDEX('Policy Characteristics'!E:E,MATCH($C845,'Policy Characteristics'!$C:$C,0))),"",INDEX('Policy Characteristics'!E:E,MATCH($C845,'Policy Characteristics'!$C:$C,0)))</f>
        <v>indst eqpt cost of capital</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decrease</v>
      </c>
      <c r="P845" s="254" t="str">
        <f>IF(ISBLANK(INDEX('Policy Characteristics'!J:J,MATCH($C845,'Policy Characteristics'!$C:$C,0))),"",INDEX('Policy Characteristics'!J:J,MATCH($C845,'Policy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5" s="254"/>
      <c r="R845" s="400"/>
    </row>
    <row r="846" spans="1:18" x14ac:dyDescent="0.25">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Decrease Cost of Capital</v>
      </c>
      <c r="C846" s="254" t="str">
        <f t="shared" si="39"/>
        <v>Perc Decrease in Cost of Capital for Clean Industrial Equipment</v>
      </c>
      <c r="D846" s="1" t="s">
        <v>3982</v>
      </c>
      <c r="E846" s="6" t="s">
        <v>3024</v>
      </c>
      <c r="F846" t="s">
        <v>3958</v>
      </c>
      <c r="G846" t="s">
        <v>2988</v>
      </c>
      <c r="H846" s="47">
        <v>845</v>
      </c>
      <c r="I846" s="324" t="s">
        <v>40</v>
      </c>
      <c r="J846" s="255" t="str">
        <f>IF(ISBLANK(INDEX('Policy Characteristics'!D:D,MATCH($C846,'Policy Characteristics'!$C:$C,0))),"",INDEX('Policy Characteristics'!D:D,MATCH($C846,'Policy Characteristics'!$C:$C,0)))</f>
        <v>Decrease Clean Industrial Equipment Cost of Capital</v>
      </c>
      <c r="K846" s="254" t="str">
        <f>IF(ISBLANK(INDEX('Policy Characteristics'!E:E,MATCH($C846,'Policy Characteristics'!$C:$C,0))),"",INDEX('Policy Characteristics'!E:E,MATCH($C846,'Policy Characteristics'!$C:$C,0)))</f>
        <v>indst eqpt cost of capital</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decrease</v>
      </c>
      <c r="P846" s="254" t="str">
        <f>IF(ISBLANK(INDEX('Policy Characteristics'!J:J,MATCH($C846,'Policy Characteristics'!$C:$C,0))),"",INDEX('Policy Characteristics'!J:J,MATCH($C846,'Policy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6" s="254"/>
      <c r="R846" s="400"/>
    </row>
    <row r="847" spans="1:18" x14ac:dyDescent="0.25">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Decrease Cost of Capital</v>
      </c>
      <c r="C847" s="254" t="str">
        <f t="shared" si="39"/>
        <v>Perc Decrease in Cost of Capital for Clean Industrial Equipment</v>
      </c>
      <c r="D847" s="1" t="s">
        <v>3982</v>
      </c>
      <c r="E847" s="6" t="s">
        <v>3025</v>
      </c>
      <c r="F847" t="s">
        <v>3958</v>
      </c>
      <c r="G847" t="s">
        <v>2989</v>
      </c>
      <c r="H847" s="47">
        <v>846</v>
      </c>
      <c r="I847" s="324" t="s">
        <v>40</v>
      </c>
      <c r="J847" s="255" t="str">
        <f>IF(ISBLANK(INDEX('Policy Characteristics'!D:D,MATCH($C847,'Policy Characteristics'!$C:$C,0))),"",INDEX('Policy Characteristics'!D:D,MATCH($C847,'Policy Characteristics'!$C:$C,0)))</f>
        <v>Decrease Clean Industrial Equipment Cost of Capital</v>
      </c>
      <c r="K847" s="254" t="str">
        <f>IF(ISBLANK(INDEX('Policy Characteristics'!E:E,MATCH($C847,'Policy Characteristics'!$C:$C,0))),"",INDEX('Policy Characteristics'!E:E,MATCH($C847,'Policy Characteristics'!$C:$C,0)))</f>
        <v>indst eqpt cost of capital</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decrease</v>
      </c>
      <c r="P847" s="254" t="str">
        <f>IF(ISBLANK(INDEX('Policy Characteristics'!J:J,MATCH($C847,'Policy Characteristics'!$C:$C,0))),"",INDEX('Policy Characteristics'!J:J,MATCH($C847,'Policy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7" s="254"/>
      <c r="R847" s="400"/>
    </row>
    <row r="848" spans="1:18" x14ac:dyDescent="0.25">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Decrease Cost of Capital</v>
      </c>
      <c r="C848" s="254" t="str">
        <f t="shared" si="39"/>
        <v>Perc Decrease in Cost of Capital for Clean Industrial Equipment</v>
      </c>
      <c r="D848" s="1" t="s">
        <v>3982</v>
      </c>
      <c r="E848" s="6" t="s">
        <v>3026</v>
      </c>
      <c r="F848" t="s">
        <v>3958</v>
      </c>
      <c r="G848" t="s">
        <v>2990</v>
      </c>
      <c r="H848" s="47">
        <v>847</v>
      </c>
      <c r="I848" s="324" t="s">
        <v>40</v>
      </c>
      <c r="J848" s="255" t="str">
        <f>IF(ISBLANK(INDEX('Policy Characteristics'!D:D,MATCH($C848,'Policy Characteristics'!$C:$C,0))),"",INDEX('Policy Characteristics'!D:D,MATCH($C848,'Policy Characteristics'!$C:$C,0)))</f>
        <v>Decrease Clean Industrial Equipment Cost of Capital</v>
      </c>
      <c r="K848" s="254" t="str">
        <f>IF(ISBLANK(INDEX('Policy Characteristics'!E:E,MATCH($C848,'Policy Characteristics'!$C:$C,0))),"",INDEX('Policy Characteristics'!E:E,MATCH($C848,'Policy Characteristics'!$C:$C,0)))</f>
        <v>indst eqpt cost of capital</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decrease</v>
      </c>
      <c r="P848" s="254" t="str">
        <f>IF(ISBLANK(INDEX('Policy Characteristics'!J:J,MATCH($C848,'Policy Characteristics'!$C:$C,0))),"",INDEX('Policy Characteristics'!J:J,MATCH($C848,'Policy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8" s="254"/>
      <c r="R848" s="400"/>
    </row>
    <row r="849" spans="1:18" x14ac:dyDescent="0.25">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Decrease Cost of Capital</v>
      </c>
      <c r="C849" s="254" t="str">
        <f t="shared" si="39"/>
        <v>Perc Decrease in Cost of Capital for Clean Industrial Equipment</v>
      </c>
      <c r="D849" s="1" t="s">
        <v>3982</v>
      </c>
      <c r="E849" s="6" t="s">
        <v>3027</v>
      </c>
      <c r="F849" t="s">
        <v>3958</v>
      </c>
      <c r="G849" t="s">
        <v>2991</v>
      </c>
      <c r="H849" s="47">
        <v>848</v>
      </c>
      <c r="I849" s="324" t="s">
        <v>40</v>
      </c>
      <c r="J849" s="255" t="str">
        <f>IF(ISBLANK(INDEX('Policy Characteristics'!D:D,MATCH($C849,'Policy Characteristics'!$C:$C,0))),"",INDEX('Policy Characteristics'!D:D,MATCH($C849,'Policy Characteristics'!$C:$C,0)))</f>
        <v>Decrease Clean Industrial Equipment Cost of Capital</v>
      </c>
      <c r="K849" s="254" t="str">
        <f>IF(ISBLANK(INDEX('Policy Characteristics'!E:E,MATCH($C849,'Policy Characteristics'!$C:$C,0))),"",INDEX('Policy Characteristics'!E:E,MATCH($C849,'Policy Characteristics'!$C:$C,0)))</f>
        <v>indst eqpt cost of capital</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decrease</v>
      </c>
      <c r="P849" s="254" t="str">
        <f>IF(ISBLANK(INDEX('Policy Characteristics'!J:J,MATCH($C849,'Policy Characteristics'!$C:$C,0))),"",INDEX('Policy Characteristics'!J:J,MATCH($C849,'Policy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49" s="254"/>
      <c r="R849" s="400"/>
    </row>
    <row r="850" spans="1:18" x14ac:dyDescent="0.25">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Decrease Cost of Capital</v>
      </c>
      <c r="C850" s="254" t="str">
        <f t="shared" si="39"/>
        <v>Perc Decrease in Cost of Capital for Clean Industrial Equipment</v>
      </c>
      <c r="D850" s="1" t="s">
        <v>3982</v>
      </c>
      <c r="E850" s="6" t="s">
        <v>3028</v>
      </c>
      <c r="F850" t="s">
        <v>3958</v>
      </c>
      <c r="G850" t="s">
        <v>2992</v>
      </c>
      <c r="H850" s="47">
        <v>849</v>
      </c>
      <c r="I850" s="324" t="s">
        <v>40</v>
      </c>
      <c r="J850" s="255" t="str">
        <f>IF(ISBLANK(INDEX('Policy Characteristics'!D:D,MATCH($C850,'Policy Characteristics'!$C:$C,0))),"",INDEX('Policy Characteristics'!D:D,MATCH($C850,'Policy Characteristics'!$C:$C,0)))</f>
        <v>Decrease Clean Industrial Equipment Cost of Capital</v>
      </c>
      <c r="K850" s="254" t="str">
        <f>IF(ISBLANK(INDEX('Policy Characteristics'!E:E,MATCH($C850,'Policy Characteristics'!$C:$C,0))),"",INDEX('Policy Characteristics'!E:E,MATCH($C850,'Policy Characteristics'!$C:$C,0)))</f>
        <v>indst eqpt cost of capital</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decrease</v>
      </c>
      <c r="P850" s="254" t="str">
        <f>IF(ISBLANK(INDEX('Policy Characteristics'!J:J,MATCH($C850,'Policy Characteristics'!$C:$C,0))),"",INDEX('Policy Characteristics'!J:J,MATCH($C850,'Policy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0" s="254"/>
      <c r="R850" s="400"/>
    </row>
    <row r="851" spans="1:18" x14ac:dyDescent="0.25">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Decrease Cost of Capital</v>
      </c>
      <c r="C851" s="254" t="str">
        <f t="shared" si="39"/>
        <v>Perc Decrease in Cost of Capital for Clean Industrial Equipment</v>
      </c>
      <c r="D851" s="1" t="s">
        <v>3982</v>
      </c>
      <c r="E851" s="6" t="s">
        <v>3029</v>
      </c>
      <c r="F851" t="s">
        <v>3958</v>
      </c>
      <c r="G851" t="s">
        <v>2993</v>
      </c>
      <c r="H851" s="47">
        <v>850</v>
      </c>
      <c r="I851" s="324" t="s">
        <v>40</v>
      </c>
      <c r="J851" s="255" t="str">
        <f>IF(ISBLANK(INDEX('Policy Characteristics'!D:D,MATCH($C851,'Policy Characteristics'!$C:$C,0))),"",INDEX('Policy Characteristics'!D:D,MATCH($C851,'Policy Characteristics'!$C:$C,0)))</f>
        <v>Decrease Clean Industrial Equipment Cost of Capital</v>
      </c>
      <c r="K851" s="254" t="str">
        <f>IF(ISBLANK(INDEX('Policy Characteristics'!E:E,MATCH($C851,'Policy Characteristics'!$C:$C,0))),"",INDEX('Policy Characteristics'!E:E,MATCH($C851,'Policy Characteristics'!$C:$C,0)))</f>
        <v>indst eqpt cost of capital</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decrease</v>
      </c>
      <c r="P851" s="254" t="str">
        <f>IF(ISBLANK(INDEX('Policy Characteristics'!J:J,MATCH($C851,'Policy Characteristics'!$C:$C,0))),"",INDEX('Policy Characteristics'!J:J,MATCH($C851,'Policy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1" s="254"/>
      <c r="R851" s="400"/>
    </row>
    <row r="852" spans="1:18" x14ac:dyDescent="0.25">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Decrease Cost of Capital</v>
      </c>
      <c r="C852" s="254" t="str">
        <f t="shared" si="39"/>
        <v>Perc Decrease in Cost of Capital for Clean Industrial Equipment</v>
      </c>
      <c r="D852" s="1" t="s">
        <v>3982</v>
      </c>
      <c r="E852" s="6" t="s">
        <v>3030</v>
      </c>
      <c r="F852" t="s">
        <v>3958</v>
      </c>
      <c r="G852" t="s">
        <v>2994</v>
      </c>
      <c r="H852" s="47">
        <v>851</v>
      </c>
      <c r="I852" s="324" t="s">
        <v>40</v>
      </c>
      <c r="J852" s="255" t="str">
        <f>IF(ISBLANK(INDEX('Policy Characteristics'!D:D,MATCH($C852,'Policy Characteristics'!$C:$C,0))),"",INDEX('Policy Characteristics'!D:D,MATCH($C852,'Policy Characteristics'!$C:$C,0)))</f>
        <v>Decrease Clean Industrial Equipment Cost of Capital</v>
      </c>
      <c r="K852" s="254" t="str">
        <f>IF(ISBLANK(INDEX('Policy Characteristics'!E:E,MATCH($C852,'Policy Characteristics'!$C:$C,0))),"",INDEX('Policy Characteristics'!E:E,MATCH($C852,'Policy Characteristics'!$C:$C,0)))</f>
        <v>indst eqpt cost of capital</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decrease</v>
      </c>
      <c r="P852" s="254" t="str">
        <f>IF(ISBLANK(INDEX('Policy Characteristics'!J:J,MATCH($C852,'Policy Characteristics'!$C:$C,0))),"",INDEX('Policy Characteristics'!J:J,MATCH($C852,'Policy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2" s="254"/>
      <c r="R852" s="400"/>
    </row>
    <row r="853" spans="1:18" x14ac:dyDescent="0.25">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Decrease Cost of Capital</v>
      </c>
      <c r="C853" s="254" t="str">
        <f t="shared" si="39"/>
        <v>Perc Decrease in Cost of Capital for Clean Industrial Equipment</v>
      </c>
      <c r="D853" s="1" t="s">
        <v>3982</v>
      </c>
      <c r="E853" s="6" t="s">
        <v>3031</v>
      </c>
      <c r="F853" t="s">
        <v>3958</v>
      </c>
      <c r="G853" t="s">
        <v>2549</v>
      </c>
      <c r="H853" s="47">
        <v>852</v>
      </c>
      <c r="I853" s="324" t="s">
        <v>40</v>
      </c>
      <c r="J853" s="255" t="str">
        <f>IF(ISBLANK(INDEX('Policy Characteristics'!D:D,MATCH($C853,'Policy Characteristics'!$C:$C,0))),"",INDEX('Policy Characteristics'!D:D,MATCH($C853,'Policy Characteristics'!$C:$C,0)))</f>
        <v>Decrease Clean Industrial Equipment Cost of Capital</v>
      </c>
      <c r="K853" s="254" t="str">
        <f>IF(ISBLANK(INDEX('Policy Characteristics'!E:E,MATCH($C853,'Policy Characteristics'!$C:$C,0))),"",INDEX('Policy Characteristics'!E:E,MATCH($C853,'Policy Characteristics'!$C:$C,0)))</f>
        <v>indst eqpt cost of capital</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decrease</v>
      </c>
      <c r="P853" s="254" t="str">
        <f>IF(ISBLANK(INDEX('Policy Characteristics'!J:J,MATCH($C853,'Policy Characteristics'!$C:$C,0))),"",INDEX('Policy Characteristics'!J:J,MATCH($C853,'Policy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3" s="254"/>
      <c r="R853" s="400"/>
    </row>
    <row r="854" spans="1:18" x14ac:dyDescent="0.25">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Decrease Cost of Capital</v>
      </c>
      <c r="C854" s="254" t="str">
        <f t="shared" si="39"/>
        <v>Perc Decrease in Cost of Capital for Clean Industrial Equipment</v>
      </c>
      <c r="D854" s="1" t="s">
        <v>3982</v>
      </c>
      <c r="E854" s="6" t="s">
        <v>3032</v>
      </c>
      <c r="F854" t="s">
        <v>3958</v>
      </c>
      <c r="G854" t="s">
        <v>2995</v>
      </c>
      <c r="H854" s="47">
        <v>853</v>
      </c>
      <c r="I854" s="324" t="s">
        <v>40</v>
      </c>
      <c r="J854" s="255" t="str">
        <f>IF(ISBLANK(INDEX('Policy Characteristics'!D:D,MATCH($C854,'Policy Characteristics'!$C:$C,0))),"",INDEX('Policy Characteristics'!D:D,MATCH($C854,'Policy Characteristics'!$C:$C,0)))</f>
        <v>Decrease Clean Industrial Equipment Cost of Capital</v>
      </c>
      <c r="K854" s="254" t="str">
        <f>IF(ISBLANK(INDEX('Policy Characteristics'!E:E,MATCH($C854,'Policy Characteristics'!$C:$C,0))),"",INDEX('Policy Characteristics'!E:E,MATCH($C854,'Policy Characteristics'!$C:$C,0)))</f>
        <v>indst eqpt cost of capital</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decrease</v>
      </c>
      <c r="P854" s="254" t="str">
        <f>IF(ISBLANK(INDEX('Policy Characteristics'!J:J,MATCH($C854,'Policy Characteristics'!$C:$C,0))),"",INDEX('Policy Characteristics'!J:J,MATCH($C854,'Policy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4" s="254"/>
      <c r="R854" s="400"/>
    </row>
    <row r="855" spans="1:18" x14ac:dyDescent="0.25">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Decrease Cost of Capital</v>
      </c>
      <c r="C855" s="254" t="str">
        <f t="shared" si="39"/>
        <v>Perc Decrease in Cost of Capital for Clean Industrial Equipment</v>
      </c>
      <c r="D855" s="1" t="s">
        <v>3982</v>
      </c>
      <c r="E855" s="6" t="s">
        <v>3033</v>
      </c>
      <c r="F855" t="s">
        <v>3958</v>
      </c>
      <c r="G855" t="s">
        <v>2996</v>
      </c>
      <c r="H855" s="47">
        <v>854</v>
      </c>
      <c r="I855" s="324" t="s">
        <v>40</v>
      </c>
      <c r="J855" s="255" t="str">
        <f>IF(ISBLANK(INDEX('Policy Characteristics'!D:D,MATCH($C855,'Policy Characteristics'!$C:$C,0))),"",INDEX('Policy Characteristics'!D:D,MATCH($C855,'Policy Characteristics'!$C:$C,0)))</f>
        <v>Decrease Clean Industrial Equipment Cost of Capital</v>
      </c>
      <c r="K855" s="254" t="str">
        <f>IF(ISBLANK(INDEX('Policy Characteristics'!E:E,MATCH($C855,'Policy Characteristics'!$C:$C,0))),"",INDEX('Policy Characteristics'!E:E,MATCH($C855,'Policy Characteristics'!$C:$C,0)))</f>
        <v>indst eqpt cost of capital</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decrease</v>
      </c>
      <c r="P855" s="254" t="str">
        <f>IF(ISBLANK(INDEX('Policy Characteristics'!J:J,MATCH($C855,'Policy Characteristics'!$C:$C,0))),"",INDEX('Policy Characteristics'!J:J,MATCH($C855,'Policy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5" s="254"/>
      <c r="R855" s="400"/>
    </row>
    <row r="856" spans="1:18" ht="30" x14ac:dyDescent="0.25">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Decrease Cost of Capital</v>
      </c>
      <c r="C856" s="254" t="str">
        <f t="shared" si="39"/>
        <v>Perc Decrease in Cost of Capital for Clean Industrial Equipment</v>
      </c>
      <c r="D856" s="1" t="s">
        <v>3982</v>
      </c>
      <c r="E856" s="6" t="s">
        <v>3034</v>
      </c>
      <c r="F856" t="s">
        <v>3958</v>
      </c>
      <c r="G856" t="s">
        <v>2997</v>
      </c>
      <c r="H856" s="47">
        <v>855</v>
      </c>
      <c r="I856" s="324" t="s">
        <v>40</v>
      </c>
      <c r="J856" s="255" t="str">
        <f>IF(ISBLANK(INDEX('Policy Characteristics'!D:D,MATCH($C856,'Policy Characteristics'!$C:$C,0))),"",INDEX('Policy Characteristics'!D:D,MATCH($C856,'Policy Characteristics'!$C:$C,0)))</f>
        <v>Decrease Clean Industrial Equipment Cost of Capital</v>
      </c>
      <c r="K856" s="254" t="str">
        <f>IF(ISBLANK(INDEX('Policy Characteristics'!E:E,MATCH($C856,'Policy Characteristics'!$C:$C,0))),"",INDEX('Policy Characteristics'!E:E,MATCH($C856,'Policy Characteristics'!$C:$C,0)))</f>
        <v>indst eqpt cost of capital</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decrease</v>
      </c>
      <c r="P856" s="254" t="str">
        <f>IF(ISBLANK(INDEX('Policy Characteristics'!J:J,MATCH($C856,'Policy Characteristics'!$C:$C,0))),"",INDEX('Policy Characteristics'!J:J,MATCH($C856,'Policy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6" s="254"/>
      <c r="R856" s="400"/>
    </row>
    <row r="857" spans="1:18" x14ac:dyDescent="0.25">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Decrease Cost of Capital</v>
      </c>
      <c r="C857" s="254" t="str">
        <f t="shared" si="39"/>
        <v>Perc Decrease in Cost of Capital for Clean Industrial Equipment</v>
      </c>
      <c r="D857" s="1" t="s">
        <v>3982</v>
      </c>
      <c r="E857" s="6" t="s">
        <v>3035</v>
      </c>
      <c r="F857" t="s">
        <v>3958</v>
      </c>
      <c r="G857" t="s">
        <v>2550</v>
      </c>
      <c r="H857" s="47">
        <v>856</v>
      </c>
      <c r="I857" s="324" t="s">
        <v>40</v>
      </c>
      <c r="J857" s="255" t="str">
        <f>IF(ISBLANK(INDEX('Policy Characteristics'!D:D,MATCH($C857,'Policy Characteristics'!$C:$C,0))),"",INDEX('Policy Characteristics'!D:D,MATCH($C857,'Policy Characteristics'!$C:$C,0)))</f>
        <v>Decrease Clean Industrial Equipment Cost of Capital</v>
      </c>
      <c r="K857" s="254" t="str">
        <f>IF(ISBLANK(INDEX('Policy Characteristics'!E:E,MATCH($C857,'Policy Characteristics'!$C:$C,0))),"",INDEX('Policy Characteristics'!E:E,MATCH($C857,'Policy Characteristics'!$C:$C,0)))</f>
        <v>indst eqpt cost of capital</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decrease</v>
      </c>
      <c r="P857" s="254" t="str">
        <f>IF(ISBLANK(INDEX('Policy Characteristics'!J:J,MATCH($C857,'Policy Characteristics'!$C:$C,0))),"",INDEX('Policy Characteristics'!J:J,MATCH($C857,'Policy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7" s="254"/>
      <c r="R857" s="400"/>
    </row>
    <row r="858" spans="1:18" x14ac:dyDescent="0.25">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Decrease Cost of Capital</v>
      </c>
      <c r="C858" s="254" t="str">
        <f t="shared" si="39"/>
        <v>Perc Decrease in Cost of Capital for Clean Industrial Equipment</v>
      </c>
      <c r="D858" s="1" t="s">
        <v>3982</v>
      </c>
      <c r="E858" s="6" t="s">
        <v>3036</v>
      </c>
      <c r="F858" t="s">
        <v>3958</v>
      </c>
      <c r="G858" t="s">
        <v>2998</v>
      </c>
      <c r="H858" s="47">
        <v>857</v>
      </c>
      <c r="I858" s="324" t="s">
        <v>40</v>
      </c>
      <c r="J858" s="255" t="str">
        <f>IF(ISBLANK(INDEX('Policy Characteristics'!D:D,MATCH($C858,'Policy Characteristics'!$C:$C,0))),"",INDEX('Policy Characteristics'!D:D,MATCH($C858,'Policy Characteristics'!$C:$C,0)))</f>
        <v>Decrease Clean Industrial Equipment Cost of Capital</v>
      </c>
      <c r="K858" s="254" t="str">
        <f>IF(ISBLANK(INDEX('Policy Characteristics'!E:E,MATCH($C858,'Policy Characteristics'!$C:$C,0))),"",INDEX('Policy Characteristics'!E:E,MATCH($C858,'Policy Characteristics'!$C:$C,0)))</f>
        <v>indst eqpt cost of capital</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decrease</v>
      </c>
      <c r="P858" s="254" t="str">
        <f>IF(ISBLANK(INDEX('Policy Characteristics'!J:J,MATCH($C858,'Policy Characteristics'!$C:$C,0))),"",INDEX('Policy Characteristics'!J:J,MATCH($C858,'Policy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8" s="254"/>
      <c r="R858" s="400"/>
    </row>
    <row r="859" spans="1:18" ht="30" x14ac:dyDescent="0.25">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Decrease Cost of Capital</v>
      </c>
      <c r="C859" s="254" t="str">
        <f t="shared" si="39"/>
        <v>Perc Decrease in Cost of Capital for Clean Industrial Equipment</v>
      </c>
      <c r="D859" s="1" t="s">
        <v>3982</v>
      </c>
      <c r="E859" s="6" t="s">
        <v>3037</v>
      </c>
      <c r="F859" t="s">
        <v>3958</v>
      </c>
      <c r="G859" t="s">
        <v>2999</v>
      </c>
      <c r="H859" s="47">
        <v>858</v>
      </c>
      <c r="I859" s="324" t="s">
        <v>40</v>
      </c>
      <c r="J859" s="255" t="str">
        <f>IF(ISBLANK(INDEX('Policy Characteristics'!D:D,MATCH($C859,'Policy Characteristics'!$C:$C,0))),"",INDEX('Policy Characteristics'!D:D,MATCH($C859,'Policy Characteristics'!$C:$C,0)))</f>
        <v>Decrease Clean Industrial Equipment Cost of Capital</v>
      </c>
      <c r="K859" s="254" t="str">
        <f>IF(ISBLANK(INDEX('Policy Characteristics'!E:E,MATCH($C859,'Policy Characteristics'!$C:$C,0))),"",INDEX('Policy Characteristics'!E:E,MATCH($C859,'Policy Characteristics'!$C:$C,0)))</f>
        <v>indst eqpt cost of capital</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decrease</v>
      </c>
      <c r="P859" s="254" t="str">
        <f>IF(ISBLANK(INDEX('Policy Characteristics'!J:J,MATCH($C859,'Policy Characteristics'!$C:$C,0))),"",INDEX('Policy Characteristics'!J:J,MATCH($C859,'Policy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59" s="254"/>
      <c r="R859" s="400"/>
    </row>
    <row r="860" spans="1:18" x14ac:dyDescent="0.25">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Decrease Cost of Capital</v>
      </c>
      <c r="C860" s="254" t="str">
        <f t="shared" si="39"/>
        <v>Perc Decrease in Cost of Capital for Clean Industrial Equipment</v>
      </c>
      <c r="D860" s="1" t="s">
        <v>3982</v>
      </c>
      <c r="E860" s="6" t="s">
        <v>3038</v>
      </c>
      <c r="F860" t="s">
        <v>3958</v>
      </c>
      <c r="G860" t="s">
        <v>3000</v>
      </c>
      <c r="H860" s="47">
        <v>859</v>
      </c>
      <c r="I860" s="324" t="s">
        <v>40</v>
      </c>
      <c r="J860" s="255" t="str">
        <f>IF(ISBLANK(INDEX('Policy Characteristics'!D:D,MATCH($C860,'Policy Characteristics'!$C:$C,0))),"",INDEX('Policy Characteristics'!D:D,MATCH($C860,'Policy Characteristics'!$C:$C,0)))</f>
        <v>Decrease Clean Industrial Equipment Cost of Capital</v>
      </c>
      <c r="K860" s="254" t="str">
        <f>IF(ISBLANK(INDEX('Policy Characteristics'!E:E,MATCH($C860,'Policy Characteristics'!$C:$C,0))),"",INDEX('Policy Characteristics'!E:E,MATCH($C860,'Policy Characteristics'!$C:$C,0)))</f>
        <v>indst eqpt cost of capital</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decrease</v>
      </c>
      <c r="P860" s="254" t="str">
        <f>IF(ISBLANK(INDEX('Policy Characteristics'!J:J,MATCH($C860,'Policy Characteristics'!$C:$C,0))),"",INDEX('Policy Characteristics'!J:J,MATCH($C860,'Policy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0" s="254"/>
      <c r="R860" s="400"/>
    </row>
    <row r="861" spans="1:18" x14ac:dyDescent="0.25">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Decrease Cost of Capital</v>
      </c>
      <c r="C861" s="254" t="str">
        <f t="shared" si="39"/>
        <v>Perc Decrease in Cost of Capital for Clean Industrial Equipment</v>
      </c>
      <c r="D861" s="1" t="s">
        <v>3982</v>
      </c>
      <c r="E861" s="6" t="s">
        <v>3039</v>
      </c>
      <c r="F861" t="s">
        <v>3958</v>
      </c>
      <c r="G861" t="s">
        <v>3001</v>
      </c>
      <c r="H861" s="47">
        <v>860</v>
      </c>
      <c r="I861" s="324" t="s">
        <v>40</v>
      </c>
      <c r="J861" s="255" t="str">
        <f>IF(ISBLANK(INDEX('Policy Characteristics'!D:D,MATCH($C861,'Policy Characteristics'!$C:$C,0))),"",INDEX('Policy Characteristics'!D:D,MATCH($C861,'Policy Characteristics'!$C:$C,0)))</f>
        <v>Decrease Clean Industrial Equipment Cost of Capital</v>
      </c>
      <c r="K861" s="254" t="str">
        <f>IF(ISBLANK(INDEX('Policy Characteristics'!E:E,MATCH($C861,'Policy Characteristics'!$C:$C,0))),"",INDEX('Policy Characteristics'!E:E,MATCH($C861,'Policy Characteristics'!$C:$C,0)))</f>
        <v>indst eqpt cost of capital</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decrease</v>
      </c>
      <c r="P861" s="254" t="str">
        <f>IF(ISBLANK(INDEX('Policy Characteristics'!J:J,MATCH($C861,'Policy Characteristics'!$C:$C,0))),"",INDEX('Policy Characteristics'!J:J,MATCH($C861,'Policy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1" s="254"/>
      <c r="R861" s="400"/>
    </row>
    <row r="862" spans="1:18" x14ac:dyDescent="0.25">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Decrease Cost of Capital</v>
      </c>
      <c r="C862" s="254" t="str">
        <f t="shared" si="39"/>
        <v>Perc Decrease in Cost of Capital for Clean Industrial Equipment</v>
      </c>
      <c r="D862" s="1" t="s">
        <v>3982</v>
      </c>
      <c r="E862" s="6" t="s">
        <v>3040</v>
      </c>
      <c r="F862" t="s">
        <v>3958</v>
      </c>
      <c r="G862" t="s">
        <v>3002</v>
      </c>
      <c r="H862" s="47">
        <v>861</v>
      </c>
      <c r="I862" s="324" t="s">
        <v>40</v>
      </c>
      <c r="J862" s="255" t="str">
        <f>IF(ISBLANK(INDEX('Policy Characteristics'!D:D,MATCH($C862,'Policy Characteristics'!$C:$C,0))),"",INDEX('Policy Characteristics'!D:D,MATCH($C862,'Policy Characteristics'!$C:$C,0)))</f>
        <v>Decrease Clean Industrial Equipment Cost of Capital</v>
      </c>
      <c r="K862" s="254" t="str">
        <f>IF(ISBLANK(INDEX('Policy Characteristics'!E:E,MATCH($C862,'Policy Characteristics'!$C:$C,0))),"",INDEX('Policy Characteristics'!E:E,MATCH($C862,'Policy Characteristics'!$C:$C,0)))</f>
        <v>indst eqpt cost of capital</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decrease</v>
      </c>
      <c r="P862" s="254" t="str">
        <f>IF(ISBLANK(INDEX('Policy Characteristics'!J:J,MATCH($C862,'Policy Characteristics'!$C:$C,0))),"",INDEX('Policy Characteristics'!J:J,MATCH($C862,'Policy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2" s="254"/>
      <c r="R862" s="400"/>
    </row>
    <row r="863" spans="1:18" x14ac:dyDescent="0.25">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Decrease Cost of Capital</v>
      </c>
      <c r="C863" s="254" t="str">
        <f t="shared" si="39"/>
        <v>Perc Decrease in Cost of Capital for Clean Industrial Equipment</v>
      </c>
      <c r="D863" s="1" t="s">
        <v>3982</v>
      </c>
      <c r="E863" s="6" t="s">
        <v>3041</v>
      </c>
      <c r="F863" t="s">
        <v>3958</v>
      </c>
      <c r="G863" t="s">
        <v>3003</v>
      </c>
      <c r="H863" s="47">
        <v>862</v>
      </c>
      <c r="I863" s="324" t="s">
        <v>40</v>
      </c>
      <c r="J863" s="255" t="str">
        <f>IF(ISBLANK(INDEX('Policy Characteristics'!D:D,MATCH($C863,'Policy Characteristics'!$C:$C,0))),"",INDEX('Policy Characteristics'!D:D,MATCH($C863,'Policy Characteristics'!$C:$C,0)))</f>
        <v>Decrease Clean Industrial Equipment Cost of Capital</v>
      </c>
      <c r="K863" s="254" t="str">
        <f>IF(ISBLANK(INDEX('Policy Characteristics'!E:E,MATCH($C863,'Policy Characteristics'!$C:$C,0))),"",INDEX('Policy Characteristics'!E:E,MATCH($C863,'Policy Characteristics'!$C:$C,0)))</f>
        <v>indst eqpt cost of capital</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decrease</v>
      </c>
      <c r="P863" s="254" t="str">
        <f>IF(ISBLANK(INDEX('Policy Characteristics'!J:J,MATCH($C863,'Policy Characteristics'!$C:$C,0))),"",INDEX('Policy Characteristics'!J:J,MATCH($C863,'Policy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3" s="254"/>
      <c r="R863" s="400"/>
    </row>
    <row r="864" spans="1:18" x14ac:dyDescent="0.25">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Decrease Cost of Capital</v>
      </c>
      <c r="C864" s="254" t="str">
        <f t="shared" si="39"/>
        <v>Perc Decrease in Cost of Capital for Clean Industrial Equipment</v>
      </c>
      <c r="D864" s="1" t="s">
        <v>3982</v>
      </c>
      <c r="E864" s="6" t="s">
        <v>3042</v>
      </c>
      <c r="F864" t="s">
        <v>3958</v>
      </c>
      <c r="G864" t="s">
        <v>3004</v>
      </c>
      <c r="H864" s="47">
        <v>863</v>
      </c>
      <c r="I864" s="324" t="s">
        <v>40</v>
      </c>
      <c r="J864" s="255" t="str">
        <f>IF(ISBLANK(INDEX('Policy Characteristics'!D:D,MATCH($C864,'Policy Characteristics'!$C:$C,0))),"",INDEX('Policy Characteristics'!D:D,MATCH($C864,'Policy Characteristics'!$C:$C,0)))</f>
        <v>Decrease Clean Industrial Equipment Cost of Capital</v>
      </c>
      <c r="K864" s="254" t="str">
        <f>IF(ISBLANK(INDEX('Policy Characteristics'!E:E,MATCH($C864,'Policy Characteristics'!$C:$C,0))),"",INDEX('Policy Characteristics'!E:E,MATCH($C864,'Policy Characteristics'!$C:$C,0)))</f>
        <v>indst eqpt cost of capital</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decrease</v>
      </c>
      <c r="P864" s="254" t="str">
        <f>IF(ISBLANK(INDEX('Policy Characteristics'!J:J,MATCH($C864,'Policy Characteristics'!$C:$C,0))),"",INDEX('Policy Characteristics'!J:J,MATCH($C864,'Policy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4" s="254"/>
      <c r="R864" s="400"/>
    </row>
    <row r="865" spans="1:18" x14ac:dyDescent="0.25">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Decrease Cost of Capital</v>
      </c>
      <c r="C865" s="254" t="str">
        <f t="shared" si="39"/>
        <v>Perc Decrease in Cost of Capital for Clean Industrial Equipment</v>
      </c>
      <c r="D865" s="1" t="s">
        <v>3982</v>
      </c>
      <c r="E865" s="6" t="s">
        <v>3043</v>
      </c>
      <c r="F865" t="s">
        <v>3958</v>
      </c>
      <c r="G865" t="s">
        <v>3005</v>
      </c>
      <c r="H865" s="47">
        <v>864</v>
      </c>
      <c r="I865" s="324" t="s">
        <v>40</v>
      </c>
      <c r="J865" s="255" t="str">
        <f>IF(ISBLANK(INDEX('Policy Characteristics'!D:D,MATCH($C865,'Policy Characteristics'!$C:$C,0))),"",INDEX('Policy Characteristics'!D:D,MATCH($C865,'Policy Characteristics'!$C:$C,0)))</f>
        <v>Decrease Clean Industrial Equipment Cost of Capital</v>
      </c>
      <c r="K865" s="254" t="str">
        <f>IF(ISBLANK(INDEX('Policy Characteristics'!E:E,MATCH($C865,'Policy Characteristics'!$C:$C,0))),"",INDEX('Policy Characteristics'!E:E,MATCH($C865,'Policy Characteristics'!$C:$C,0)))</f>
        <v>indst eqpt cost of capital</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decrease</v>
      </c>
      <c r="P865" s="254" t="str">
        <f>IF(ISBLANK(INDEX('Policy Characteristics'!J:J,MATCH($C865,'Policy Characteristics'!$C:$C,0))),"",INDEX('Policy Characteristics'!J:J,MATCH($C865,'Policy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5" s="254"/>
      <c r="R865" s="400"/>
    </row>
    <row r="866" spans="1:18" ht="30" x14ac:dyDescent="0.25">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Decrease Cost of Capital</v>
      </c>
      <c r="C866" s="254" t="str">
        <f t="shared" si="39"/>
        <v>Perc Decrease in Cost of Capital for Clean Industrial Equipment</v>
      </c>
      <c r="D866" s="1" t="s">
        <v>3982</v>
      </c>
      <c r="E866" s="6" t="s">
        <v>3044</v>
      </c>
      <c r="F866" t="s">
        <v>3958</v>
      </c>
      <c r="G866" t="s">
        <v>3006</v>
      </c>
      <c r="H866" s="47">
        <v>865</v>
      </c>
      <c r="I866" s="324" t="s">
        <v>40</v>
      </c>
      <c r="J866" s="255" t="str">
        <f>IF(ISBLANK(INDEX('Policy Characteristics'!D:D,MATCH($C866,'Policy Characteristics'!$C:$C,0))),"",INDEX('Policy Characteristics'!D:D,MATCH($C866,'Policy Characteristics'!$C:$C,0)))</f>
        <v>Decrease Clean Industrial Equipment Cost of Capital</v>
      </c>
      <c r="K866" s="254" t="str">
        <f>IF(ISBLANK(INDEX('Policy Characteristics'!E:E,MATCH($C866,'Policy Characteristics'!$C:$C,0))),"",INDEX('Policy Characteristics'!E:E,MATCH($C866,'Policy Characteristics'!$C:$C,0)))</f>
        <v>indst eqpt cost of capital</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decrease</v>
      </c>
      <c r="P866" s="254" t="str">
        <f>IF(ISBLANK(INDEX('Policy Characteristics'!J:J,MATCH($C866,'Policy Characteristics'!$C:$C,0))),"",INDEX('Policy Characteristics'!J:J,MATCH($C866,'Policy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6" s="254"/>
      <c r="R866" s="400"/>
    </row>
    <row r="867" spans="1:18" x14ac:dyDescent="0.25">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Decrease Cost of Capital</v>
      </c>
      <c r="C867" s="254" t="str">
        <f t="shared" si="39"/>
        <v>Perc Decrease in Cost of Capital for Clean Industrial Equipment</v>
      </c>
      <c r="D867" s="1" t="s">
        <v>3982</v>
      </c>
      <c r="E867" s="6" t="s">
        <v>3045</v>
      </c>
      <c r="F867" t="s">
        <v>3958</v>
      </c>
      <c r="G867" t="s">
        <v>3048</v>
      </c>
      <c r="H867" s="47">
        <v>866</v>
      </c>
      <c r="I867" s="324" t="s">
        <v>40</v>
      </c>
      <c r="J867" s="255" t="str">
        <f>IF(ISBLANK(INDEX('Policy Characteristics'!D:D,MATCH($C867,'Policy Characteristics'!$C:$C,0))),"",INDEX('Policy Characteristics'!D:D,MATCH($C867,'Policy Characteristics'!$C:$C,0)))</f>
        <v>Decrease Clean Industrial Equipment Cost of Capital</v>
      </c>
      <c r="K867" s="254" t="str">
        <f>IF(ISBLANK(INDEX('Policy Characteristics'!E:E,MATCH($C867,'Policy Characteristics'!$C:$C,0))),"",INDEX('Policy Characteristics'!E:E,MATCH($C867,'Policy Characteristics'!$C:$C,0)))</f>
        <v>indst eqpt cost of capital</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decrease</v>
      </c>
      <c r="P867" s="254" t="str">
        <f>IF(ISBLANK(INDEX('Policy Characteristics'!J:J,MATCH($C867,'Policy Characteristics'!$C:$C,0))),"",INDEX('Policy Characteristics'!J:J,MATCH($C867,'Policy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7" s="254"/>
      <c r="R867" s="400"/>
    </row>
    <row r="868" spans="1:18" x14ac:dyDescent="0.25">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Decrease Cost of Capital</v>
      </c>
      <c r="C868" s="254" t="str">
        <f t="shared" si="39"/>
        <v>Perc Decrease in Cost of Capital for Clean Industrial Equipment</v>
      </c>
      <c r="D868" s="1" t="s">
        <v>3982</v>
      </c>
      <c r="E868" s="6" t="s">
        <v>3046</v>
      </c>
      <c r="F868" t="s">
        <v>3958</v>
      </c>
      <c r="G868" t="s">
        <v>3007</v>
      </c>
      <c r="H868" s="47">
        <v>867</v>
      </c>
      <c r="I868" s="324" t="s">
        <v>40</v>
      </c>
      <c r="J868" s="255" t="str">
        <f>IF(ISBLANK(INDEX('Policy Characteristics'!D:D,MATCH($C868,'Policy Characteristics'!$C:$C,0))),"",INDEX('Policy Characteristics'!D:D,MATCH($C868,'Policy Characteristics'!$C:$C,0)))</f>
        <v>Decrease Clean Industrial Equipment Cost of Capital</v>
      </c>
      <c r="K868" s="254" t="str">
        <f>IF(ISBLANK(INDEX('Policy Characteristics'!E:E,MATCH($C868,'Policy Characteristics'!$C:$C,0))),"",INDEX('Policy Characteristics'!E:E,MATCH($C868,'Policy Characteristics'!$C:$C,0)))</f>
        <v>indst eqpt cost of capital</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decrease</v>
      </c>
      <c r="P868" s="254" t="str">
        <f>IF(ISBLANK(INDEX('Policy Characteristics'!J:J,MATCH($C868,'Policy Characteristics'!$C:$C,0))),"",INDEX('Policy Characteristics'!J:J,MATCH($C868,'Policy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8" s="254"/>
      <c r="R868" s="400"/>
    </row>
    <row r="869" spans="1:18" x14ac:dyDescent="0.25">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Decrease Cost of Capital</v>
      </c>
      <c r="C869" s="254" t="str">
        <f t="shared" si="39"/>
        <v>Perc Decrease in Cost of Capital for Clean Industrial Equipment</v>
      </c>
      <c r="D869" s="1" t="s">
        <v>3983</v>
      </c>
      <c r="E869" s="45" t="s">
        <v>3022</v>
      </c>
      <c r="F869" t="s">
        <v>3957</v>
      </c>
      <c r="G869" t="s">
        <v>3047</v>
      </c>
      <c r="H869" s="47">
        <v>868</v>
      </c>
      <c r="I869" s="324" t="s">
        <v>40</v>
      </c>
      <c r="J869" s="255" t="str">
        <f>IF(ISBLANK(INDEX('Policy Characteristics'!D:D,MATCH($C869,'Policy Characteristics'!$C:$C,0))),"",INDEX('Policy Characteristics'!D:D,MATCH($C869,'Policy Characteristics'!$C:$C,0)))</f>
        <v>Decrease Clean Industrial Equipment Cost of Capital</v>
      </c>
      <c r="K869" s="254" t="str">
        <f>IF(ISBLANK(INDEX('Policy Characteristics'!E:E,MATCH($C869,'Policy Characteristics'!$C:$C,0))),"",INDEX('Policy Characteristics'!E:E,MATCH($C869,'Policy Characteristics'!$C:$C,0)))</f>
        <v>indst eqpt cost of capital</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decrease</v>
      </c>
      <c r="P869" s="254" t="str">
        <f>IF(ISBLANK(INDEX('Policy Characteristics'!J:J,MATCH($C869,'Policy Characteristics'!$C:$C,0))),"",INDEX('Policy Characteristics'!J:J,MATCH($C869,'Policy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69" s="254"/>
      <c r="R869" s="400"/>
    </row>
    <row r="870" spans="1:18" x14ac:dyDescent="0.25">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Decrease Cost of Capital</v>
      </c>
      <c r="C870" s="254" t="str">
        <f t="shared" si="39"/>
        <v>Perc Decrease in Cost of Capital for Clean Industrial Equipment</v>
      </c>
      <c r="D870" s="1" t="s">
        <v>3983</v>
      </c>
      <c r="E870" s="6" t="s">
        <v>3023</v>
      </c>
      <c r="F870" t="s">
        <v>3957</v>
      </c>
      <c r="G870" t="s">
        <v>2729</v>
      </c>
      <c r="H870" s="47">
        <v>869</v>
      </c>
      <c r="I870" s="324" t="s">
        <v>40</v>
      </c>
      <c r="J870" s="255" t="str">
        <f>IF(ISBLANK(INDEX('Policy Characteristics'!D:D,MATCH($C870,'Policy Characteristics'!$C:$C,0))),"",INDEX('Policy Characteristics'!D:D,MATCH($C870,'Policy Characteristics'!$C:$C,0)))</f>
        <v>Decrease Clean Industrial Equipment Cost of Capital</v>
      </c>
      <c r="K870" s="254" t="str">
        <f>IF(ISBLANK(INDEX('Policy Characteristics'!E:E,MATCH($C870,'Policy Characteristics'!$C:$C,0))),"",INDEX('Policy Characteristics'!E:E,MATCH($C870,'Policy Characteristics'!$C:$C,0)))</f>
        <v>indst eqpt cost of capital</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decrease</v>
      </c>
      <c r="P870" s="254" t="str">
        <f>IF(ISBLANK(INDEX('Policy Characteristics'!J:J,MATCH($C870,'Policy Characteristics'!$C:$C,0))),"",INDEX('Policy Characteristics'!J:J,MATCH($C870,'Policy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0" s="254"/>
      <c r="R870" s="400"/>
    </row>
    <row r="871" spans="1:18" x14ac:dyDescent="0.25">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Decrease Cost of Capital</v>
      </c>
      <c r="C871" s="254" t="str">
        <f t="shared" si="39"/>
        <v>Perc Decrease in Cost of Capital for Clean Industrial Equipment</v>
      </c>
      <c r="D871" s="1" t="s">
        <v>3983</v>
      </c>
      <c r="E871" s="6" t="s">
        <v>3024</v>
      </c>
      <c r="F871" t="s">
        <v>3957</v>
      </c>
      <c r="G871" t="s">
        <v>2988</v>
      </c>
      <c r="H871" s="47">
        <v>870</v>
      </c>
      <c r="I871" s="324" t="s">
        <v>40</v>
      </c>
      <c r="J871" s="255" t="str">
        <f>IF(ISBLANK(INDEX('Policy Characteristics'!D:D,MATCH($C871,'Policy Characteristics'!$C:$C,0))),"",INDEX('Policy Characteristics'!D:D,MATCH($C871,'Policy Characteristics'!$C:$C,0)))</f>
        <v>Decrease Clean Industrial Equipment Cost of Capital</v>
      </c>
      <c r="K871" s="254" t="str">
        <f>IF(ISBLANK(INDEX('Policy Characteristics'!E:E,MATCH($C871,'Policy Characteristics'!$C:$C,0))),"",INDEX('Policy Characteristics'!E:E,MATCH($C871,'Policy Characteristics'!$C:$C,0)))</f>
        <v>indst eqpt cost of capital</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decrease</v>
      </c>
      <c r="P871" s="254" t="str">
        <f>IF(ISBLANK(INDEX('Policy Characteristics'!J:J,MATCH($C871,'Policy Characteristics'!$C:$C,0))),"",INDEX('Policy Characteristics'!J:J,MATCH($C871,'Policy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1" s="254"/>
      <c r="R871" s="400"/>
    </row>
    <row r="872" spans="1:18" x14ac:dyDescent="0.25">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Decrease Cost of Capital</v>
      </c>
      <c r="C872" s="254" t="str">
        <f t="shared" si="39"/>
        <v>Perc Decrease in Cost of Capital for Clean Industrial Equipment</v>
      </c>
      <c r="D872" s="1" t="s">
        <v>3983</v>
      </c>
      <c r="E872" s="6" t="s">
        <v>3025</v>
      </c>
      <c r="F872" t="s">
        <v>3957</v>
      </c>
      <c r="G872" t="s">
        <v>2989</v>
      </c>
      <c r="H872" s="47">
        <v>871</v>
      </c>
      <c r="I872" s="324" t="s">
        <v>40</v>
      </c>
      <c r="J872" s="255" t="str">
        <f>IF(ISBLANK(INDEX('Policy Characteristics'!D:D,MATCH($C872,'Policy Characteristics'!$C:$C,0))),"",INDEX('Policy Characteristics'!D:D,MATCH($C872,'Policy Characteristics'!$C:$C,0)))</f>
        <v>Decrease Clean Industrial Equipment Cost of Capital</v>
      </c>
      <c r="K872" s="254" t="str">
        <f>IF(ISBLANK(INDEX('Policy Characteristics'!E:E,MATCH($C872,'Policy Characteristics'!$C:$C,0))),"",INDEX('Policy Characteristics'!E:E,MATCH($C872,'Policy Characteristics'!$C:$C,0)))</f>
        <v>indst eqpt cost of capital</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decrease</v>
      </c>
      <c r="P872" s="254" t="str">
        <f>IF(ISBLANK(INDEX('Policy Characteristics'!J:J,MATCH($C872,'Policy Characteristics'!$C:$C,0))),"",INDEX('Policy Characteristics'!J:J,MATCH($C872,'Policy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2" s="254"/>
      <c r="R872" s="254"/>
    </row>
    <row r="873" spans="1:18" x14ac:dyDescent="0.25">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Decrease Cost of Capital</v>
      </c>
      <c r="C873" s="254" t="str">
        <f t="shared" si="39"/>
        <v>Perc Decrease in Cost of Capital for Clean Industrial Equipment</v>
      </c>
      <c r="D873" s="1" t="s">
        <v>3983</v>
      </c>
      <c r="E873" s="6" t="s">
        <v>3026</v>
      </c>
      <c r="F873" t="s">
        <v>3957</v>
      </c>
      <c r="G873" t="s">
        <v>2990</v>
      </c>
      <c r="H873" s="47">
        <v>872</v>
      </c>
      <c r="I873" s="324" t="s">
        <v>40</v>
      </c>
      <c r="J873" s="255" t="str">
        <f>IF(ISBLANK(INDEX('Policy Characteristics'!D:D,MATCH($C873,'Policy Characteristics'!$C:$C,0))),"",INDEX('Policy Characteristics'!D:D,MATCH($C873,'Policy Characteristics'!$C:$C,0)))</f>
        <v>Decrease Clean Industrial Equipment Cost of Capital</v>
      </c>
      <c r="K873" s="254" t="str">
        <f>IF(ISBLANK(INDEX('Policy Characteristics'!E:E,MATCH($C873,'Policy Characteristics'!$C:$C,0))),"",INDEX('Policy Characteristics'!E:E,MATCH($C873,'Policy Characteristics'!$C:$C,0)))</f>
        <v>indst eqpt cost of capital</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decrease</v>
      </c>
      <c r="P873" s="254" t="str">
        <f>IF(ISBLANK(INDEX('Policy Characteristics'!J:J,MATCH($C873,'Policy Characteristics'!$C:$C,0))),"",INDEX('Policy Characteristics'!J:J,MATCH($C873,'Policy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3" s="254"/>
      <c r="R873" s="254"/>
    </row>
    <row r="874" spans="1:18" x14ac:dyDescent="0.25">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Decrease Cost of Capital</v>
      </c>
      <c r="C874" s="254" t="str">
        <f t="shared" si="39"/>
        <v>Perc Decrease in Cost of Capital for Clean Industrial Equipment</v>
      </c>
      <c r="D874" s="1" t="s">
        <v>3983</v>
      </c>
      <c r="E874" s="6" t="s">
        <v>3027</v>
      </c>
      <c r="F874" t="s">
        <v>3957</v>
      </c>
      <c r="G874" t="s">
        <v>2991</v>
      </c>
      <c r="H874" s="47">
        <v>873</v>
      </c>
      <c r="I874" s="324" t="s">
        <v>40</v>
      </c>
      <c r="J874" s="255" t="str">
        <f>IF(ISBLANK(INDEX('Policy Characteristics'!D:D,MATCH($C874,'Policy Characteristics'!$C:$C,0))),"",INDEX('Policy Characteristics'!D:D,MATCH($C874,'Policy Characteristics'!$C:$C,0)))</f>
        <v>Decrease Clean Industrial Equipment Cost of Capital</v>
      </c>
      <c r="K874" s="254" t="str">
        <f>IF(ISBLANK(INDEX('Policy Characteristics'!E:E,MATCH($C874,'Policy Characteristics'!$C:$C,0))),"",INDEX('Policy Characteristics'!E:E,MATCH($C874,'Policy Characteristics'!$C:$C,0)))</f>
        <v>indst eqpt cost of capital</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decrease</v>
      </c>
      <c r="P874" s="254" t="str">
        <f>IF(ISBLANK(INDEX('Policy Characteristics'!J:J,MATCH($C874,'Policy Characteristics'!$C:$C,0))),"",INDEX('Policy Characteristics'!J:J,MATCH($C874,'Policy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4" s="254"/>
      <c r="R874" s="254"/>
    </row>
    <row r="875" spans="1:18" x14ac:dyDescent="0.25">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Decrease Cost of Capital</v>
      </c>
      <c r="C875" s="254" t="str">
        <f t="shared" si="39"/>
        <v>Perc Decrease in Cost of Capital for Clean Industrial Equipment</v>
      </c>
      <c r="D875" s="1" t="s">
        <v>3983</v>
      </c>
      <c r="E875" s="6" t="s">
        <v>3028</v>
      </c>
      <c r="F875" t="s">
        <v>3957</v>
      </c>
      <c r="G875" t="s">
        <v>2992</v>
      </c>
      <c r="H875" s="47">
        <v>874</v>
      </c>
      <c r="I875" s="324" t="s">
        <v>40</v>
      </c>
      <c r="J875" s="255" t="str">
        <f>IF(ISBLANK(INDEX('Policy Characteristics'!D:D,MATCH($C875,'Policy Characteristics'!$C:$C,0))),"",INDEX('Policy Characteristics'!D:D,MATCH($C875,'Policy Characteristics'!$C:$C,0)))</f>
        <v>Decrease Clean Industrial Equipment Cost of Capital</v>
      </c>
      <c r="K875" s="254" t="str">
        <f>IF(ISBLANK(INDEX('Policy Characteristics'!E:E,MATCH($C875,'Policy Characteristics'!$C:$C,0))),"",INDEX('Policy Characteristics'!E:E,MATCH($C875,'Policy Characteristics'!$C:$C,0)))</f>
        <v>indst eqpt cost of capital</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decrease</v>
      </c>
      <c r="P875" s="254" t="str">
        <f>IF(ISBLANK(INDEX('Policy Characteristics'!J:J,MATCH($C875,'Policy Characteristics'!$C:$C,0))),"",INDEX('Policy Characteristics'!J:J,MATCH($C875,'Policy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5" s="254"/>
      <c r="R875" s="254"/>
    </row>
    <row r="876" spans="1:18" x14ac:dyDescent="0.25">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Decrease Cost of Capital</v>
      </c>
      <c r="C876" s="254" t="str">
        <f t="shared" si="39"/>
        <v>Perc Decrease in Cost of Capital for Clean Industrial Equipment</v>
      </c>
      <c r="D876" s="1" t="s">
        <v>3983</v>
      </c>
      <c r="E876" s="6" t="s">
        <v>3029</v>
      </c>
      <c r="F876" t="s">
        <v>3957</v>
      </c>
      <c r="G876" t="s">
        <v>2993</v>
      </c>
      <c r="H876" s="47">
        <v>875</v>
      </c>
      <c r="I876" s="324" t="s">
        <v>40</v>
      </c>
      <c r="J876" s="255" t="str">
        <f>IF(ISBLANK(INDEX('Policy Characteristics'!D:D,MATCH($C876,'Policy Characteristics'!$C:$C,0))),"",INDEX('Policy Characteristics'!D:D,MATCH($C876,'Policy Characteristics'!$C:$C,0)))</f>
        <v>Decrease Clean Industrial Equipment Cost of Capital</v>
      </c>
      <c r="K876" s="254" t="str">
        <f>IF(ISBLANK(INDEX('Policy Characteristics'!E:E,MATCH($C876,'Policy Characteristics'!$C:$C,0))),"",INDEX('Policy Characteristics'!E:E,MATCH($C876,'Policy Characteristics'!$C:$C,0)))</f>
        <v>indst eqpt cost of capital</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decrease</v>
      </c>
      <c r="P876" s="254" t="str">
        <f>IF(ISBLANK(INDEX('Policy Characteristics'!J:J,MATCH($C876,'Policy Characteristics'!$C:$C,0))),"",INDEX('Policy Characteristics'!J:J,MATCH($C876,'Policy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6" s="254"/>
      <c r="R876" s="254"/>
    </row>
    <row r="877" spans="1:18" x14ac:dyDescent="0.25">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Decrease Cost of Capital</v>
      </c>
      <c r="C877" s="254" t="str">
        <f t="shared" si="39"/>
        <v>Perc Decrease in Cost of Capital for Clean Industrial Equipment</v>
      </c>
      <c r="D877" s="1" t="s">
        <v>3983</v>
      </c>
      <c r="E877" s="6" t="s">
        <v>3030</v>
      </c>
      <c r="F877" t="s">
        <v>3957</v>
      </c>
      <c r="G877" t="s">
        <v>2994</v>
      </c>
      <c r="H877" s="47">
        <v>876</v>
      </c>
      <c r="I877" s="324" t="s">
        <v>40</v>
      </c>
      <c r="J877" s="255" t="str">
        <f>IF(ISBLANK(INDEX('Policy Characteristics'!D:D,MATCH($C877,'Policy Characteristics'!$C:$C,0))),"",INDEX('Policy Characteristics'!D:D,MATCH($C877,'Policy Characteristics'!$C:$C,0)))</f>
        <v>Decrease Clean Industrial Equipment Cost of Capital</v>
      </c>
      <c r="K877" s="254" t="str">
        <f>IF(ISBLANK(INDEX('Policy Characteristics'!E:E,MATCH($C877,'Policy Characteristics'!$C:$C,0))),"",INDEX('Policy Characteristics'!E:E,MATCH($C877,'Policy Characteristics'!$C:$C,0)))</f>
        <v>indst eqpt cost of capital</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decrease</v>
      </c>
      <c r="P877" s="254" t="str">
        <f>IF(ISBLANK(INDEX('Policy Characteristics'!J:J,MATCH($C877,'Policy Characteristics'!$C:$C,0))),"",INDEX('Policy Characteristics'!J:J,MATCH($C877,'Policy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7" s="254"/>
      <c r="R877" s="254"/>
    </row>
    <row r="878" spans="1:18" x14ac:dyDescent="0.25">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Decrease Cost of Capital</v>
      </c>
      <c r="C878" s="254" t="str">
        <f t="shared" si="39"/>
        <v>Perc Decrease in Cost of Capital for Clean Industrial Equipment</v>
      </c>
      <c r="D878" s="1" t="s">
        <v>3983</v>
      </c>
      <c r="E878" s="6" t="s">
        <v>3031</v>
      </c>
      <c r="F878" t="s">
        <v>3957</v>
      </c>
      <c r="G878" t="s">
        <v>2549</v>
      </c>
      <c r="H878" s="47">
        <v>877</v>
      </c>
      <c r="I878" s="324" t="s">
        <v>40</v>
      </c>
      <c r="J878" s="255" t="str">
        <f>IF(ISBLANK(INDEX('Policy Characteristics'!D:D,MATCH($C878,'Policy Characteristics'!$C:$C,0))),"",INDEX('Policy Characteristics'!D:D,MATCH($C878,'Policy Characteristics'!$C:$C,0)))</f>
        <v>Decrease Clean Industrial Equipment Cost of Capital</v>
      </c>
      <c r="K878" s="254" t="str">
        <f>IF(ISBLANK(INDEX('Policy Characteristics'!E:E,MATCH($C878,'Policy Characteristics'!$C:$C,0))),"",INDEX('Policy Characteristics'!E:E,MATCH($C878,'Policy Characteristics'!$C:$C,0)))</f>
        <v>indst eqpt cost of capital</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decrease</v>
      </c>
      <c r="P878" s="254" t="str">
        <f>IF(ISBLANK(INDEX('Policy Characteristics'!J:J,MATCH($C878,'Policy Characteristics'!$C:$C,0))),"",INDEX('Policy Characteristics'!J:J,MATCH($C878,'Policy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8" s="254"/>
      <c r="R878" s="254"/>
    </row>
    <row r="879" spans="1:18" x14ac:dyDescent="0.25">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Decrease Cost of Capital</v>
      </c>
      <c r="C879" s="254" t="str">
        <f t="shared" si="39"/>
        <v>Perc Decrease in Cost of Capital for Clean Industrial Equipment</v>
      </c>
      <c r="D879" s="1" t="s">
        <v>3983</v>
      </c>
      <c r="E879" s="6" t="s">
        <v>3032</v>
      </c>
      <c r="F879" t="s">
        <v>3957</v>
      </c>
      <c r="G879" t="s">
        <v>2995</v>
      </c>
      <c r="H879" s="47">
        <v>878</v>
      </c>
      <c r="I879" s="324" t="s">
        <v>40</v>
      </c>
      <c r="J879" s="255" t="str">
        <f>IF(ISBLANK(INDEX('Policy Characteristics'!D:D,MATCH($C879,'Policy Characteristics'!$C:$C,0))),"",INDEX('Policy Characteristics'!D:D,MATCH($C879,'Policy Characteristics'!$C:$C,0)))</f>
        <v>Decrease Clean Industrial Equipment Cost of Capital</v>
      </c>
      <c r="K879" s="254" t="str">
        <f>IF(ISBLANK(INDEX('Policy Characteristics'!E:E,MATCH($C879,'Policy Characteristics'!$C:$C,0))),"",INDEX('Policy Characteristics'!E:E,MATCH($C879,'Policy Characteristics'!$C:$C,0)))</f>
        <v>indst eqpt cost of capital</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decrease</v>
      </c>
      <c r="P879" s="254" t="str">
        <f>IF(ISBLANK(INDEX('Policy Characteristics'!J:J,MATCH($C879,'Policy Characteristics'!$C:$C,0))),"",INDEX('Policy Characteristics'!J:J,MATCH($C879,'Policy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79" s="254"/>
      <c r="R879" s="254"/>
    </row>
    <row r="880" spans="1:18" x14ac:dyDescent="0.25">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Decrease Cost of Capital</v>
      </c>
      <c r="C880" s="254" t="str">
        <f t="shared" si="39"/>
        <v>Perc Decrease in Cost of Capital for Clean Industrial Equipment</v>
      </c>
      <c r="D880" s="1" t="s">
        <v>3983</v>
      </c>
      <c r="E880" s="6" t="s">
        <v>3033</v>
      </c>
      <c r="F880" t="s">
        <v>3957</v>
      </c>
      <c r="G880" t="s">
        <v>2996</v>
      </c>
      <c r="H880" s="47">
        <v>879</v>
      </c>
      <c r="I880" s="324" t="s">
        <v>40</v>
      </c>
      <c r="J880" s="255" t="str">
        <f>IF(ISBLANK(INDEX('Policy Characteristics'!D:D,MATCH($C880,'Policy Characteristics'!$C:$C,0))),"",INDEX('Policy Characteristics'!D:D,MATCH($C880,'Policy Characteristics'!$C:$C,0)))</f>
        <v>Decrease Clean Industrial Equipment Cost of Capital</v>
      </c>
      <c r="K880" s="254" t="str">
        <f>IF(ISBLANK(INDEX('Policy Characteristics'!E:E,MATCH($C880,'Policy Characteristics'!$C:$C,0))),"",INDEX('Policy Characteristics'!E:E,MATCH($C880,'Policy Characteristics'!$C:$C,0)))</f>
        <v>indst eqpt cost of capital</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decrease</v>
      </c>
      <c r="P880" s="254" t="str">
        <f>IF(ISBLANK(INDEX('Policy Characteristics'!J:J,MATCH($C880,'Policy Characteristics'!$C:$C,0))),"",INDEX('Policy Characteristics'!J:J,MATCH($C880,'Policy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0" s="254"/>
      <c r="R880" s="254"/>
    </row>
    <row r="881" spans="1:18" ht="30" x14ac:dyDescent="0.25">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Decrease Cost of Capital</v>
      </c>
      <c r="C881" s="254" t="str">
        <f t="shared" si="39"/>
        <v>Perc Decrease in Cost of Capital for Clean Industrial Equipment</v>
      </c>
      <c r="D881" s="1" t="s">
        <v>3983</v>
      </c>
      <c r="E881" s="6" t="s">
        <v>3034</v>
      </c>
      <c r="F881" t="s">
        <v>3957</v>
      </c>
      <c r="G881" t="s">
        <v>2997</v>
      </c>
      <c r="H881" s="47">
        <v>880</v>
      </c>
      <c r="I881" s="324" t="s">
        <v>40</v>
      </c>
      <c r="J881" s="255" t="str">
        <f>IF(ISBLANK(INDEX('Policy Characteristics'!D:D,MATCH($C881,'Policy Characteristics'!$C:$C,0))),"",INDEX('Policy Characteristics'!D:D,MATCH($C881,'Policy Characteristics'!$C:$C,0)))</f>
        <v>Decrease Clean Industrial Equipment Cost of Capital</v>
      </c>
      <c r="K881" s="254" t="str">
        <f>IF(ISBLANK(INDEX('Policy Characteristics'!E:E,MATCH($C881,'Policy Characteristics'!$C:$C,0))),"",INDEX('Policy Characteristics'!E:E,MATCH($C881,'Policy Characteristics'!$C:$C,0)))</f>
        <v>indst eqpt cost of capital</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decrease</v>
      </c>
      <c r="P881" s="254" t="str">
        <f>IF(ISBLANK(INDEX('Policy Characteristics'!J:J,MATCH($C881,'Policy Characteristics'!$C:$C,0))),"",INDEX('Policy Characteristics'!J:J,MATCH($C881,'Policy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1" s="254"/>
      <c r="R881" s="254"/>
    </row>
    <row r="882" spans="1:18" x14ac:dyDescent="0.25">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Decrease Cost of Capital</v>
      </c>
      <c r="C882" s="254" t="str">
        <f t="shared" si="39"/>
        <v>Perc Decrease in Cost of Capital for Clean Industrial Equipment</v>
      </c>
      <c r="D882" s="1" t="s">
        <v>3983</v>
      </c>
      <c r="E882" s="6" t="s">
        <v>3035</v>
      </c>
      <c r="F882" t="s">
        <v>3957</v>
      </c>
      <c r="G882" t="s">
        <v>2550</v>
      </c>
      <c r="H882" s="47">
        <v>881</v>
      </c>
      <c r="I882" s="324" t="s">
        <v>40</v>
      </c>
      <c r="J882" s="255" t="str">
        <f>IF(ISBLANK(INDEX('Policy Characteristics'!D:D,MATCH($C882,'Policy Characteristics'!$C:$C,0))),"",INDEX('Policy Characteristics'!D:D,MATCH($C882,'Policy Characteristics'!$C:$C,0)))</f>
        <v>Decrease Clean Industrial Equipment Cost of Capital</v>
      </c>
      <c r="K882" s="254" t="str">
        <f>IF(ISBLANK(INDEX('Policy Characteristics'!E:E,MATCH($C882,'Policy Characteristics'!$C:$C,0))),"",INDEX('Policy Characteristics'!E:E,MATCH($C882,'Policy Characteristics'!$C:$C,0)))</f>
        <v>indst eqpt cost of capital</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decrease</v>
      </c>
      <c r="P882" s="254" t="str">
        <f>IF(ISBLANK(INDEX('Policy Characteristics'!J:J,MATCH($C882,'Policy Characteristics'!$C:$C,0))),"",INDEX('Policy Characteristics'!J:J,MATCH($C882,'Policy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2" s="254"/>
      <c r="R882" s="254"/>
    </row>
    <row r="883" spans="1:18" x14ac:dyDescent="0.25">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Decrease Cost of Capital</v>
      </c>
      <c r="C883" s="254" t="str">
        <f t="shared" si="39"/>
        <v>Perc Decrease in Cost of Capital for Clean Industrial Equipment</v>
      </c>
      <c r="D883" s="1" t="s">
        <v>3983</v>
      </c>
      <c r="E883" s="6" t="s">
        <v>3036</v>
      </c>
      <c r="F883" t="s">
        <v>3957</v>
      </c>
      <c r="G883" t="s">
        <v>2998</v>
      </c>
      <c r="H883" s="47">
        <v>882</v>
      </c>
      <c r="I883" s="324" t="s">
        <v>40</v>
      </c>
      <c r="J883" s="255" t="str">
        <f>IF(ISBLANK(INDEX('Policy Characteristics'!D:D,MATCH($C883,'Policy Characteristics'!$C:$C,0))),"",INDEX('Policy Characteristics'!D:D,MATCH($C883,'Policy Characteristics'!$C:$C,0)))</f>
        <v>Decrease Clean Industrial Equipment Cost of Capital</v>
      </c>
      <c r="K883" s="254" t="str">
        <f>IF(ISBLANK(INDEX('Policy Characteristics'!E:E,MATCH($C883,'Policy Characteristics'!$C:$C,0))),"",INDEX('Policy Characteristics'!E:E,MATCH($C883,'Policy Characteristics'!$C:$C,0)))</f>
        <v>indst eqpt cost of capital</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decrease</v>
      </c>
      <c r="P883" s="254" t="str">
        <f>IF(ISBLANK(INDEX('Policy Characteristics'!J:J,MATCH($C883,'Policy Characteristics'!$C:$C,0))),"",INDEX('Policy Characteristics'!J:J,MATCH($C883,'Policy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3" s="254"/>
      <c r="R883" s="254"/>
    </row>
    <row r="884" spans="1:18" ht="30" x14ac:dyDescent="0.25">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Decrease Cost of Capital</v>
      </c>
      <c r="C884" s="254" t="str">
        <f t="shared" si="39"/>
        <v>Perc Decrease in Cost of Capital for Clean Industrial Equipment</v>
      </c>
      <c r="D884" s="1" t="s">
        <v>3983</v>
      </c>
      <c r="E884" s="6" t="s">
        <v>3037</v>
      </c>
      <c r="F884" t="s">
        <v>3957</v>
      </c>
      <c r="G884" t="s">
        <v>2999</v>
      </c>
      <c r="H884" s="47">
        <v>883</v>
      </c>
      <c r="I884" s="324" t="s">
        <v>40</v>
      </c>
      <c r="J884" s="255" t="str">
        <f>IF(ISBLANK(INDEX('Policy Characteristics'!D:D,MATCH($C884,'Policy Characteristics'!$C:$C,0))),"",INDEX('Policy Characteristics'!D:D,MATCH($C884,'Policy Characteristics'!$C:$C,0)))</f>
        <v>Decrease Clean Industrial Equipment Cost of Capital</v>
      </c>
      <c r="K884" s="254" t="str">
        <f>IF(ISBLANK(INDEX('Policy Characteristics'!E:E,MATCH($C884,'Policy Characteristics'!$C:$C,0))),"",INDEX('Policy Characteristics'!E:E,MATCH($C884,'Policy Characteristics'!$C:$C,0)))</f>
        <v>indst eqpt cost of capital</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decrease</v>
      </c>
      <c r="P884" s="254" t="str">
        <f>IF(ISBLANK(INDEX('Policy Characteristics'!J:J,MATCH($C884,'Policy Characteristics'!$C:$C,0))),"",INDEX('Policy Characteristics'!J:J,MATCH($C884,'Policy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4" s="254"/>
      <c r="R884" s="254"/>
    </row>
    <row r="885" spans="1:18" x14ac:dyDescent="0.25">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Decrease Cost of Capital</v>
      </c>
      <c r="C885" s="254" t="str">
        <f t="shared" si="39"/>
        <v>Perc Decrease in Cost of Capital for Clean Industrial Equipment</v>
      </c>
      <c r="D885" s="1" t="s">
        <v>3983</v>
      </c>
      <c r="E885" s="6" t="s">
        <v>3038</v>
      </c>
      <c r="F885" t="s">
        <v>3957</v>
      </c>
      <c r="G885" t="s">
        <v>3000</v>
      </c>
      <c r="H885" s="47">
        <v>884</v>
      </c>
      <c r="I885" s="324" t="s">
        <v>40</v>
      </c>
      <c r="J885" s="255" t="str">
        <f>IF(ISBLANK(INDEX('Policy Characteristics'!D:D,MATCH($C885,'Policy Characteristics'!$C:$C,0))),"",INDEX('Policy Characteristics'!D:D,MATCH($C885,'Policy Characteristics'!$C:$C,0)))</f>
        <v>Decrease Clean Industrial Equipment Cost of Capital</v>
      </c>
      <c r="K885" s="254" t="str">
        <f>IF(ISBLANK(INDEX('Policy Characteristics'!E:E,MATCH($C885,'Policy Characteristics'!$C:$C,0))),"",INDEX('Policy Characteristics'!E:E,MATCH($C885,'Policy Characteristics'!$C:$C,0)))</f>
        <v>indst eqpt cost of capital</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decrease</v>
      </c>
      <c r="P885" s="254" t="str">
        <f>IF(ISBLANK(INDEX('Policy Characteristics'!J:J,MATCH($C885,'Policy Characteristics'!$C:$C,0))),"",INDEX('Policy Characteristics'!J:J,MATCH($C885,'Policy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5" s="254"/>
      <c r="R885" s="254"/>
    </row>
    <row r="886" spans="1:18" x14ac:dyDescent="0.25">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Decrease Cost of Capital</v>
      </c>
      <c r="C886" s="254" t="str">
        <f t="shared" si="39"/>
        <v>Perc Decrease in Cost of Capital for Clean Industrial Equipment</v>
      </c>
      <c r="D886" s="1" t="s">
        <v>3983</v>
      </c>
      <c r="E886" s="6" t="s">
        <v>3039</v>
      </c>
      <c r="F886" t="s">
        <v>3957</v>
      </c>
      <c r="G886" t="s">
        <v>3001</v>
      </c>
      <c r="H886" s="47">
        <v>885</v>
      </c>
      <c r="I886" s="324" t="s">
        <v>40</v>
      </c>
      <c r="J886" s="255" t="str">
        <f>IF(ISBLANK(INDEX('Policy Characteristics'!D:D,MATCH($C886,'Policy Characteristics'!$C:$C,0))),"",INDEX('Policy Characteristics'!D:D,MATCH($C886,'Policy Characteristics'!$C:$C,0)))</f>
        <v>Decrease Clean Industrial Equipment Cost of Capital</v>
      </c>
      <c r="K886" s="254" t="str">
        <f>IF(ISBLANK(INDEX('Policy Characteristics'!E:E,MATCH($C886,'Policy Characteristics'!$C:$C,0))),"",INDEX('Policy Characteristics'!E:E,MATCH($C886,'Policy Characteristics'!$C:$C,0)))</f>
        <v>indst eqpt cost of capital</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decrease</v>
      </c>
      <c r="P886" s="254" t="str">
        <f>IF(ISBLANK(INDEX('Policy Characteristics'!J:J,MATCH($C886,'Policy Characteristics'!$C:$C,0))),"",INDEX('Policy Characteristics'!J:J,MATCH($C886,'Policy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x14ac:dyDescent="0.25">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Decrease Cost of Capital</v>
      </c>
      <c r="C887" s="254" t="str">
        <f t="shared" si="39"/>
        <v>Perc Decrease in Cost of Capital for Clean Industrial Equipment</v>
      </c>
      <c r="D887" s="1" t="s">
        <v>3983</v>
      </c>
      <c r="E887" s="6" t="s">
        <v>3040</v>
      </c>
      <c r="F887" t="s">
        <v>3957</v>
      </c>
      <c r="G887" t="s">
        <v>3002</v>
      </c>
      <c r="H887" s="47">
        <v>886</v>
      </c>
      <c r="I887" s="324" t="s">
        <v>40</v>
      </c>
      <c r="J887" s="255" t="str">
        <f>IF(ISBLANK(INDEX('Policy Characteristics'!D:D,MATCH($C887,'Policy Characteristics'!$C:$C,0))),"",INDEX('Policy Characteristics'!D:D,MATCH($C887,'Policy Characteristics'!$C:$C,0)))</f>
        <v>Decrease Clean Industrial Equipment Cost of Capital</v>
      </c>
      <c r="K887" s="254" t="str">
        <f>IF(ISBLANK(INDEX('Policy Characteristics'!E:E,MATCH($C887,'Policy Characteristics'!$C:$C,0))),"",INDEX('Policy Characteristics'!E:E,MATCH($C887,'Policy Characteristics'!$C:$C,0)))</f>
        <v>indst eqpt cost of capital</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decrease</v>
      </c>
      <c r="P887" s="254" t="str">
        <f>IF(ISBLANK(INDEX('Policy Characteristics'!J:J,MATCH($C887,'Policy Characteristics'!$C:$C,0))),"",INDEX('Policy Characteristics'!J:J,MATCH($C887,'Policy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x14ac:dyDescent="0.25">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Decrease Cost of Capital</v>
      </c>
      <c r="C888" s="254" t="str">
        <f t="shared" si="39"/>
        <v>Perc Decrease in Cost of Capital for Clean Industrial Equipment</v>
      </c>
      <c r="D888" s="1" t="s">
        <v>3983</v>
      </c>
      <c r="E888" s="6" t="s">
        <v>3041</v>
      </c>
      <c r="F888" t="s">
        <v>3957</v>
      </c>
      <c r="G888" t="s">
        <v>3003</v>
      </c>
      <c r="H888" s="47">
        <v>887</v>
      </c>
      <c r="I888" s="324" t="s">
        <v>40</v>
      </c>
      <c r="J888" s="255" t="str">
        <f>IF(ISBLANK(INDEX('Policy Characteristics'!D:D,MATCH($C888,'Policy Characteristics'!$C:$C,0))),"",INDEX('Policy Characteristics'!D:D,MATCH($C888,'Policy Characteristics'!$C:$C,0)))</f>
        <v>Decrease Clean Industrial Equipment Cost of Capital</v>
      </c>
      <c r="K888" s="254" t="str">
        <f>IF(ISBLANK(INDEX('Policy Characteristics'!E:E,MATCH($C888,'Policy Characteristics'!$C:$C,0))),"",INDEX('Policy Characteristics'!E:E,MATCH($C888,'Policy Characteristics'!$C:$C,0)))</f>
        <v>indst eqpt cost of capital</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decrease</v>
      </c>
      <c r="P888" s="254" t="str">
        <f>IF(ISBLANK(INDEX('Policy Characteristics'!J:J,MATCH($C888,'Policy Characteristics'!$C:$C,0))),"",INDEX('Policy Characteristics'!J:J,MATCH($C888,'Policy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x14ac:dyDescent="0.25">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Decrease Cost of Capital</v>
      </c>
      <c r="C889" s="254" t="str">
        <f t="shared" si="39"/>
        <v>Perc Decrease in Cost of Capital for Clean Industrial Equipment</v>
      </c>
      <c r="D889" s="1" t="s">
        <v>3983</v>
      </c>
      <c r="E889" s="6" t="s">
        <v>3042</v>
      </c>
      <c r="F889" t="s">
        <v>3957</v>
      </c>
      <c r="G889" t="s">
        <v>3004</v>
      </c>
      <c r="H889" s="47">
        <v>888</v>
      </c>
      <c r="I889" s="324" t="s">
        <v>40</v>
      </c>
      <c r="J889" s="255" t="str">
        <f>IF(ISBLANK(INDEX('Policy Characteristics'!D:D,MATCH($C889,'Policy Characteristics'!$C:$C,0))),"",INDEX('Policy Characteristics'!D:D,MATCH($C889,'Policy Characteristics'!$C:$C,0)))</f>
        <v>Decrease Clean Industrial Equipment Cost of Capital</v>
      </c>
      <c r="K889" s="254" t="str">
        <f>IF(ISBLANK(INDEX('Policy Characteristics'!E:E,MATCH($C889,'Policy Characteristics'!$C:$C,0))),"",INDEX('Policy Characteristics'!E:E,MATCH($C889,'Policy Characteristics'!$C:$C,0)))</f>
        <v>indst eqpt cost of capital</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decrease</v>
      </c>
      <c r="P889" s="254" t="str">
        <f>IF(ISBLANK(INDEX('Policy Characteristics'!J:J,MATCH($C889,'Policy Characteristics'!$C:$C,0))),"",INDEX('Policy Characteristics'!J:J,MATCH($C889,'Policy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x14ac:dyDescent="0.25">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Decrease Cost of Capital</v>
      </c>
      <c r="C890" s="254" t="str">
        <f t="shared" si="39"/>
        <v>Perc Decrease in Cost of Capital for Clean Industrial Equipment</v>
      </c>
      <c r="D890" s="1" t="s">
        <v>3983</v>
      </c>
      <c r="E890" s="6" t="s">
        <v>3043</v>
      </c>
      <c r="F890" t="s">
        <v>3957</v>
      </c>
      <c r="G890" t="s">
        <v>3005</v>
      </c>
      <c r="H890" s="47">
        <v>889</v>
      </c>
      <c r="I890" s="324" t="s">
        <v>40</v>
      </c>
      <c r="J890" s="255" t="str">
        <f>IF(ISBLANK(INDEX('Policy Characteristics'!D:D,MATCH($C890,'Policy Characteristics'!$C:$C,0))),"",INDEX('Policy Characteristics'!D:D,MATCH($C890,'Policy Characteristics'!$C:$C,0)))</f>
        <v>Decrease Clean Industrial Equipment Cost of Capital</v>
      </c>
      <c r="K890" s="254" t="str">
        <f>IF(ISBLANK(INDEX('Policy Characteristics'!E:E,MATCH($C890,'Policy Characteristics'!$C:$C,0))),"",INDEX('Policy Characteristics'!E:E,MATCH($C890,'Policy Characteristics'!$C:$C,0)))</f>
        <v>indst eqpt cost of capital</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decrease</v>
      </c>
      <c r="P890" s="254" t="str">
        <f>IF(ISBLANK(INDEX('Policy Characteristics'!J:J,MATCH($C890,'Policy Characteristics'!$C:$C,0))),"",INDEX('Policy Characteristics'!J:J,MATCH($C890,'Policy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ht="30" x14ac:dyDescent="0.25">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Decrease Cost of Capital</v>
      </c>
      <c r="C891" s="254" t="str">
        <f t="shared" si="39"/>
        <v>Perc Decrease in Cost of Capital for Clean Industrial Equipment</v>
      </c>
      <c r="D891" s="1" t="s">
        <v>3983</v>
      </c>
      <c r="E891" s="6" t="s">
        <v>3044</v>
      </c>
      <c r="F891" t="s">
        <v>3957</v>
      </c>
      <c r="G891" t="s">
        <v>3006</v>
      </c>
      <c r="H891" s="47">
        <v>890</v>
      </c>
      <c r="I891" s="324" t="s">
        <v>40</v>
      </c>
      <c r="J891" s="255" t="str">
        <f>IF(ISBLANK(INDEX('Policy Characteristics'!D:D,MATCH($C891,'Policy Characteristics'!$C:$C,0))),"",INDEX('Policy Characteristics'!D:D,MATCH($C891,'Policy Characteristics'!$C:$C,0)))</f>
        <v>Decrease Clean Industrial Equipment Cost of Capital</v>
      </c>
      <c r="K891" s="254" t="str">
        <f>IF(ISBLANK(INDEX('Policy Characteristics'!E:E,MATCH($C891,'Policy Characteristics'!$C:$C,0))),"",INDEX('Policy Characteristics'!E:E,MATCH($C891,'Policy Characteristics'!$C:$C,0)))</f>
        <v>indst eqpt cost of capital</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decrease</v>
      </c>
      <c r="P891" s="254" t="str">
        <f>IF(ISBLANK(INDEX('Policy Characteristics'!J:J,MATCH($C891,'Policy Characteristics'!$C:$C,0))),"",INDEX('Policy Characteristics'!J:J,MATCH($C891,'Policy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x14ac:dyDescent="0.25">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Decrease Cost of Capital</v>
      </c>
      <c r="C892" s="254" t="str">
        <f t="shared" si="39"/>
        <v>Perc Decrease in Cost of Capital for Clean Industrial Equipment</v>
      </c>
      <c r="D892" s="1" t="s">
        <v>3983</v>
      </c>
      <c r="E892" s="6" t="s">
        <v>3045</v>
      </c>
      <c r="F892" t="s">
        <v>3957</v>
      </c>
      <c r="G892" t="s">
        <v>3048</v>
      </c>
      <c r="H892" s="47">
        <v>891</v>
      </c>
      <c r="I892" s="324" t="s">
        <v>40</v>
      </c>
      <c r="J892" s="255" t="str">
        <f>IF(ISBLANK(INDEX('Policy Characteristics'!D:D,MATCH($C892,'Policy Characteristics'!$C:$C,0))),"",INDEX('Policy Characteristics'!D:D,MATCH($C892,'Policy Characteristics'!$C:$C,0)))</f>
        <v>Decrease Clean Industrial Equipment Cost of Capital</v>
      </c>
      <c r="K892" s="254" t="str">
        <f>IF(ISBLANK(INDEX('Policy Characteristics'!E:E,MATCH($C892,'Policy Characteristics'!$C:$C,0))),"",INDEX('Policy Characteristics'!E:E,MATCH($C892,'Policy Characteristics'!$C:$C,0)))</f>
        <v>indst eqpt cost of capital</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decrease</v>
      </c>
      <c r="P892" s="254" t="str">
        <f>IF(ISBLANK(INDEX('Policy Characteristics'!J:J,MATCH($C892,'Policy Characteristics'!$C:$C,0))),"",INDEX('Policy Characteristics'!J:J,MATCH($C892,'Policy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x14ac:dyDescent="0.25">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Decrease Cost of Capital</v>
      </c>
      <c r="C893" s="254" t="str">
        <f t="shared" si="39"/>
        <v>Perc Decrease in Cost of Capital for Clean Industrial Equipment</v>
      </c>
      <c r="D893" s="1" t="s">
        <v>3983</v>
      </c>
      <c r="E893" s="6" t="s">
        <v>3046</v>
      </c>
      <c r="F893" t="s">
        <v>3957</v>
      </c>
      <c r="G893" t="s">
        <v>3007</v>
      </c>
      <c r="H893" s="47">
        <v>892</v>
      </c>
      <c r="I893" s="324" t="s">
        <v>40</v>
      </c>
      <c r="J893" s="255" t="str">
        <f>IF(ISBLANK(INDEX('Policy Characteristics'!D:D,MATCH($C893,'Policy Characteristics'!$C:$C,0))),"",INDEX('Policy Characteristics'!D:D,MATCH($C893,'Policy Characteristics'!$C:$C,0)))</f>
        <v>Decrease Clean Industrial Equipment Cost of Capital</v>
      </c>
      <c r="K893" s="254" t="str">
        <f>IF(ISBLANK(INDEX('Policy Characteristics'!E:E,MATCH($C893,'Policy Characteristics'!$C:$C,0))),"",INDEX('Policy Characteristics'!E:E,MATCH($C893,'Policy Characteristics'!$C:$C,0)))</f>
        <v>indst eqpt cost of capital</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decrease</v>
      </c>
      <c r="P893" s="254" t="str">
        <f>IF(ISBLANK(INDEX('Policy Characteristics'!J:J,MATCH($C893,'Policy Characteristics'!$C:$C,0))),"",INDEX('Policy Characteristics'!J:J,MATCH($C893,'Policy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x14ac:dyDescent="0.25">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Decrease Cost of Capital</v>
      </c>
      <c r="C894" s="254" t="str">
        <f t="shared" si="39"/>
        <v>Perc Decrease in Cost of Capital for Clean Industrial Equipment</v>
      </c>
      <c r="D894" s="1" t="s">
        <v>3984</v>
      </c>
      <c r="E894" s="45" t="s">
        <v>3022</v>
      </c>
      <c r="F894" t="s">
        <v>3985</v>
      </c>
      <c r="G894" t="s">
        <v>3047</v>
      </c>
      <c r="H894" s="47">
        <v>893</v>
      </c>
      <c r="I894" s="324" t="s">
        <v>40</v>
      </c>
      <c r="J894" s="255" t="str">
        <f>IF(ISBLANK(INDEX('Policy Characteristics'!D:D,MATCH($C894,'Policy Characteristics'!$C:$C,0))),"",INDEX('Policy Characteristics'!D:D,MATCH($C894,'Policy Characteristics'!$C:$C,0)))</f>
        <v>Decrease Clean Industrial Equipment Cost of Capital</v>
      </c>
      <c r="K894" s="254" t="str">
        <f>IF(ISBLANK(INDEX('Policy Characteristics'!E:E,MATCH($C894,'Policy Characteristics'!$C:$C,0))),"",INDEX('Policy Characteristics'!E:E,MATCH($C894,'Policy Characteristics'!$C:$C,0)))</f>
        <v>indst eqpt cost of capital</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decrease</v>
      </c>
      <c r="P894" s="254" t="str">
        <f>IF(ISBLANK(INDEX('Policy Characteristics'!J:J,MATCH($C894,'Policy Characteristics'!$C:$C,0))),"",INDEX('Policy Characteristics'!J:J,MATCH($C894,'Policy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x14ac:dyDescent="0.25">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Decrease Cost of Capital</v>
      </c>
      <c r="C895" s="254" t="str">
        <f t="shared" si="39"/>
        <v>Perc Decrease in Cost of Capital for Clean Industrial Equipment</v>
      </c>
      <c r="D895" s="1" t="s">
        <v>3984</v>
      </c>
      <c r="E895" s="6" t="s">
        <v>3023</v>
      </c>
      <c r="F895" t="s">
        <v>3985</v>
      </c>
      <c r="G895" t="s">
        <v>2729</v>
      </c>
      <c r="H895" s="47">
        <v>894</v>
      </c>
      <c r="I895" s="324" t="s">
        <v>40</v>
      </c>
      <c r="J895" s="255" t="str">
        <f>IF(ISBLANK(INDEX('Policy Characteristics'!D:D,MATCH($C895,'Policy Characteristics'!$C:$C,0))),"",INDEX('Policy Characteristics'!D:D,MATCH($C895,'Policy Characteristics'!$C:$C,0)))</f>
        <v>Decrease Clean Industrial Equipment Cost of Capital</v>
      </c>
      <c r="K895" s="254" t="str">
        <f>IF(ISBLANK(INDEX('Policy Characteristics'!E:E,MATCH($C895,'Policy Characteristics'!$C:$C,0))),"",INDEX('Policy Characteristics'!E:E,MATCH($C895,'Policy Characteristics'!$C:$C,0)))</f>
        <v>indst eqpt cost of capital</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decrease</v>
      </c>
      <c r="P895" s="254" t="str">
        <f>IF(ISBLANK(INDEX('Policy Characteristics'!J:J,MATCH($C895,'Policy Characteristics'!$C:$C,0))),"",INDEX('Policy Characteristics'!J:J,MATCH($C895,'Policy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x14ac:dyDescent="0.25">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Decrease Cost of Capital</v>
      </c>
      <c r="C896" s="254" t="str">
        <f t="shared" si="39"/>
        <v>Perc Decrease in Cost of Capital for Clean Industrial Equipment</v>
      </c>
      <c r="D896" s="1" t="s">
        <v>3984</v>
      </c>
      <c r="E896" s="6" t="s">
        <v>3024</v>
      </c>
      <c r="F896" t="s">
        <v>3985</v>
      </c>
      <c r="G896" t="s">
        <v>2988</v>
      </c>
      <c r="H896" s="47">
        <v>895</v>
      </c>
      <c r="I896" s="324" t="s">
        <v>40</v>
      </c>
      <c r="J896" s="255" t="str">
        <f>IF(ISBLANK(INDEX('Policy Characteristics'!D:D,MATCH($C896,'Policy Characteristics'!$C:$C,0))),"",INDEX('Policy Characteristics'!D:D,MATCH($C896,'Policy Characteristics'!$C:$C,0)))</f>
        <v>Decrease Clean Industrial Equipment Cost of Capital</v>
      </c>
      <c r="K896" s="254" t="str">
        <f>IF(ISBLANK(INDEX('Policy Characteristics'!E:E,MATCH($C896,'Policy Characteristics'!$C:$C,0))),"",INDEX('Policy Characteristics'!E:E,MATCH($C896,'Policy Characteristics'!$C:$C,0)))</f>
        <v>indst eqpt cost of capital</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decrease</v>
      </c>
      <c r="P896" s="254" t="str">
        <f>IF(ISBLANK(INDEX('Policy Characteristics'!J:J,MATCH($C896,'Policy Characteristics'!$C:$C,0))),"",INDEX('Policy Characteristics'!J:J,MATCH($C896,'Policy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x14ac:dyDescent="0.25">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Decrease Cost of Capital</v>
      </c>
      <c r="C897" s="254" t="str">
        <f t="shared" si="39"/>
        <v>Perc Decrease in Cost of Capital for Clean Industrial Equipment</v>
      </c>
      <c r="D897" s="1" t="s">
        <v>3984</v>
      </c>
      <c r="E897" s="6" t="s">
        <v>3025</v>
      </c>
      <c r="F897" t="s">
        <v>3985</v>
      </c>
      <c r="G897" t="s">
        <v>2989</v>
      </c>
      <c r="H897" s="47">
        <v>896</v>
      </c>
      <c r="I897" s="324" t="s">
        <v>40</v>
      </c>
      <c r="J897" s="255" t="str">
        <f>IF(ISBLANK(INDEX('Policy Characteristics'!D:D,MATCH($C897,'Policy Characteristics'!$C:$C,0))),"",INDEX('Policy Characteristics'!D:D,MATCH($C897,'Policy Characteristics'!$C:$C,0)))</f>
        <v>Decrease Clean Industrial Equipment Cost of Capital</v>
      </c>
      <c r="K897" s="254" t="str">
        <f>IF(ISBLANK(INDEX('Policy Characteristics'!E:E,MATCH($C897,'Policy Characteristics'!$C:$C,0))),"",INDEX('Policy Characteristics'!E:E,MATCH($C897,'Policy Characteristics'!$C:$C,0)))</f>
        <v>indst eqpt cost of capital</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decrease</v>
      </c>
      <c r="P897" s="254" t="str">
        <f>IF(ISBLANK(INDEX('Policy Characteristics'!J:J,MATCH($C897,'Policy Characteristics'!$C:$C,0))),"",INDEX('Policy Characteristics'!J:J,MATCH($C897,'Policy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x14ac:dyDescent="0.25">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Decrease Cost of Capital</v>
      </c>
      <c r="C898" s="254" t="str">
        <f t="shared" si="39"/>
        <v>Perc Decrease in Cost of Capital for Clean Industrial Equipment</v>
      </c>
      <c r="D898" s="1" t="s">
        <v>3984</v>
      </c>
      <c r="E898" s="6" t="s">
        <v>3026</v>
      </c>
      <c r="F898" t="s">
        <v>3985</v>
      </c>
      <c r="G898" t="s">
        <v>2990</v>
      </c>
      <c r="H898" s="47">
        <v>897</v>
      </c>
      <c r="I898" s="324" t="s">
        <v>40</v>
      </c>
      <c r="J898" s="255" t="str">
        <f>IF(ISBLANK(INDEX('Policy Characteristics'!D:D,MATCH($C898,'Policy Characteristics'!$C:$C,0))),"",INDEX('Policy Characteristics'!D:D,MATCH($C898,'Policy Characteristics'!$C:$C,0)))</f>
        <v>Decrease Clean Industrial Equipment Cost of Capital</v>
      </c>
      <c r="K898" s="254" t="str">
        <f>IF(ISBLANK(INDEX('Policy Characteristics'!E:E,MATCH($C898,'Policy Characteristics'!$C:$C,0))),"",INDEX('Policy Characteristics'!E:E,MATCH($C898,'Policy Characteristics'!$C:$C,0)))</f>
        <v>indst eqpt cost of capital</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decrease</v>
      </c>
      <c r="P898" s="254" t="str">
        <f>IF(ISBLANK(INDEX('Policy Characteristics'!J:J,MATCH($C898,'Policy Characteristics'!$C:$C,0))),"",INDEX('Policy Characteristics'!J:J,MATCH($C898,'Policy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x14ac:dyDescent="0.25">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Decrease Cost of Capital</v>
      </c>
      <c r="C899" s="254" t="str">
        <f t="shared" si="39"/>
        <v>Perc Decrease in Cost of Capital for Clean Industrial Equipment</v>
      </c>
      <c r="D899" s="1" t="s">
        <v>3984</v>
      </c>
      <c r="E899" s="6" t="s">
        <v>3027</v>
      </c>
      <c r="F899" t="s">
        <v>3985</v>
      </c>
      <c r="G899" t="s">
        <v>2991</v>
      </c>
      <c r="H899" s="47">
        <v>898</v>
      </c>
      <c r="I899" s="324" t="s">
        <v>40</v>
      </c>
      <c r="J899" s="255" t="str">
        <f>IF(ISBLANK(INDEX('Policy Characteristics'!D:D,MATCH($C899,'Policy Characteristics'!$C:$C,0))),"",INDEX('Policy Characteristics'!D:D,MATCH($C899,'Policy Characteristics'!$C:$C,0)))</f>
        <v>Decrease Clean Industrial Equipment Cost of Capital</v>
      </c>
      <c r="K899" s="254" t="str">
        <f>IF(ISBLANK(INDEX('Policy Characteristics'!E:E,MATCH($C899,'Policy Characteristics'!$C:$C,0))),"",INDEX('Policy Characteristics'!E:E,MATCH($C899,'Policy Characteristics'!$C:$C,0)))</f>
        <v>indst eqpt cost of capital</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decrease</v>
      </c>
      <c r="P899" s="254" t="str">
        <f>IF(ISBLANK(INDEX('Policy Characteristics'!J:J,MATCH($C899,'Policy Characteristics'!$C:$C,0))),"",INDEX('Policy Characteristics'!J:J,MATCH($C899,'Policy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x14ac:dyDescent="0.25">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Decrease Cost of Capital</v>
      </c>
      <c r="C900" s="254" t="str">
        <f t="shared" si="39"/>
        <v>Perc Decrease in Cost of Capital for Clean Industrial Equipment</v>
      </c>
      <c r="D900" s="1" t="s">
        <v>3984</v>
      </c>
      <c r="E900" s="6" t="s">
        <v>3028</v>
      </c>
      <c r="F900" t="s">
        <v>3985</v>
      </c>
      <c r="G900" t="s">
        <v>2992</v>
      </c>
      <c r="H900" s="47">
        <v>899</v>
      </c>
      <c r="I900" s="324" t="s">
        <v>40</v>
      </c>
      <c r="J900" s="255" t="str">
        <f>IF(ISBLANK(INDEX('Policy Characteristics'!D:D,MATCH($C900,'Policy Characteristics'!$C:$C,0))),"",INDEX('Policy Characteristics'!D:D,MATCH($C900,'Policy Characteristics'!$C:$C,0)))</f>
        <v>Decrease Clean Industrial Equipment Cost of Capital</v>
      </c>
      <c r="K900" s="254" t="str">
        <f>IF(ISBLANK(INDEX('Policy Characteristics'!E:E,MATCH($C900,'Policy Characteristics'!$C:$C,0))),"",INDEX('Policy Characteristics'!E:E,MATCH($C900,'Policy Characteristics'!$C:$C,0)))</f>
        <v>indst eqpt cost of capital</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decrease</v>
      </c>
      <c r="P900" s="254" t="str">
        <f>IF(ISBLANK(INDEX('Policy Characteristics'!J:J,MATCH($C900,'Policy Characteristics'!$C:$C,0))),"",INDEX('Policy Characteristics'!J:J,MATCH($C900,'Policy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x14ac:dyDescent="0.25">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Decrease Cost of Capital</v>
      </c>
      <c r="C901" s="254" t="str">
        <f t="shared" si="39"/>
        <v>Perc Decrease in Cost of Capital for Clean Industrial Equipment</v>
      </c>
      <c r="D901" s="1" t="s">
        <v>3984</v>
      </c>
      <c r="E901" s="6" t="s">
        <v>3029</v>
      </c>
      <c r="F901" t="s">
        <v>3985</v>
      </c>
      <c r="G901" t="s">
        <v>2993</v>
      </c>
      <c r="H901" s="47">
        <v>900</v>
      </c>
      <c r="I901" s="324" t="s">
        <v>40</v>
      </c>
      <c r="J901" s="255" t="str">
        <f>IF(ISBLANK(INDEX('Policy Characteristics'!D:D,MATCH($C901,'Policy Characteristics'!$C:$C,0))),"",INDEX('Policy Characteristics'!D:D,MATCH($C901,'Policy Characteristics'!$C:$C,0)))</f>
        <v>Decrease Clean Industrial Equipment Cost of Capital</v>
      </c>
      <c r="K901" s="254" t="str">
        <f>IF(ISBLANK(INDEX('Policy Characteristics'!E:E,MATCH($C901,'Policy Characteristics'!$C:$C,0))),"",INDEX('Policy Characteristics'!E:E,MATCH($C901,'Policy Characteristics'!$C:$C,0)))</f>
        <v>indst eqpt cost of capital</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decrease</v>
      </c>
      <c r="P901" s="254" t="str">
        <f>IF(ISBLANK(INDEX('Policy Characteristics'!J:J,MATCH($C901,'Policy Characteristics'!$C:$C,0))),"",INDEX('Policy Characteristics'!J:J,MATCH($C901,'Policy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x14ac:dyDescent="0.25">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Decrease Cost of Capital</v>
      </c>
      <c r="C902" s="254" t="str">
        <f t="shared" si="39"/>
        <v>Perc Decrease in Cost of Capital for Clean Industrial Equipment</v>
      </c>
      <c r="D902" s="1" t="s">
        <v>3984</v>
      </c>
      <c r="E902" s="6" t="s">
        <v>3030</v>
      </c>
      <c r="F902" t="s">
        <v>3985</v>
      </c>
      <c r="G902" t="s">
        <v>2994</v>
      </c>
      <c r="H902" s="47">
        <v>901</v>
      </c>
      <c r="I902" s="324" t="s">
        <v>40</v>
      </c>
      <c r="J902" s="255" t="str">
        <f>IF(ISBLANK(INDEX('Policy Characteristics'!D:D,MATCH($C902,'Policy Characteristics'!$C:$C,0))),"",INDEX('Policy Characteristics'!D:D,MATCH($C902,'Policy Characteristics'!$C:$C,0)))</f>
        <v>Decrease Clean Industrial Equipment Cost of Capital</v>
      </c>
      <c r="K902" s="254" t="str">
        <f>IF(ISBLANK(INDEX('Policy Characteristics'!E:E,MATCH($C902,'Policy Characteristics'!$C:$C,0))),"",INDEX('Policy Characteristics'!E:E,MATCH($C902,'Policy Characteristics'!$C:$C,0)))</f>
        <v>indst eqpt cost of capital</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decrease</v>
      </c>
      <c r="P902" s="254" t="str">
        <f>IF(ISBLANK(INDEX('Policy Characteristics'!J:J,MATCH($C902,'Policy Characteristics'!$C:$C,0))),"",INDEX('Policy Characteristics'!J:J,MATCH($C902,'Policy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x14ac:dyDescent="0.25">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Decrease Cost of Capital</v>
      </c>
      <c r="C903" s="254" t="str">
        <f t="shared" si="39"/>
        <v>Perc Decrease in Cost of Capital for Clean Industrial Equipment</v>
      </c>
      <c r="D903" s="1" t="s">
        <v>3984</v>
      </c>
      <c r="E903" s="6" t="s">
        <v>3031</v>
      </c>
      <c r="F903" t="s">
        <v>3985</v>
      </c>
      <c r="G903" t="s">
        <v>2549</v>
      </c>
      <c r="H903" s="47">
        <v>902</v>
      </c>
      <c r="I903" s="324" t="s">
        <v>40</v>
      </c>
      <c r="J903" s="255" t="str">
        <f>IF(ISBLANK(INDEX('Policy Characteristics'!D:D,MATCH($C903,'Policy Characteristics'!$C:$C,0))),"",INDEX('Policy Characteristics'!D:D,MATCH($C903,'Policy Characteristics'!$C:$C,0)))</f>
        <v>Decrease Clean Industrial Equipment Cost of Capital</v>
      </c>
      <c r="K903" s="254" t="str">
        <f>IF(ISBLANK(INDEX('Policy Characteristics'!E:E,MATCH($C903,'Policy Characteristics'!$C:$C,0))),"",INDEX('Policy Characteristics'!E:E,MATCH($C903,'Policy Characteristics'!$C:$C,0)))</f>
        <v>indst eqpt cost of capital</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decrease</v>
      </c>
      <c r="P903" s="254" t="str">
        <f>IF(ISBLANK(INDEX('Policy Characteristics'!J:J,MATCH($C903,'Policy Characteristics'!$C:$C,0))),"",INDEX('Policy Characteristics'!J:J,MATCH($C903,'Policy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x14ac:dyDescent="0.25">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Decrease Cost of Capital</v>
      </c>
      <c r="C904" s="254" t="str">
        <f t="shared" si="39"/>
        <v>Perc Decrease in Cost of Capital for Clean Industrial Equipment</v>
      </c>
      <c r="D904" s="1" t="s">
        <v>3984</v>
      </c>
      <c r="E904" s="6" t="s">
        <v>3032</v>
      </c>
      <c r="F904" t="s">
        <v>3985</v>
      </c>
      <c r="G904" t="s">
        <v>2995</v>
      </c>
      <c r="H904" s="47">
        <v>903</v>
      </c>
      <c r="I904" s="324" t="s">
        <v>40</v>
      </c>
      <c r="J904" s="255" t="str">
        <f>IF(ISBLANK(INDEX('Policy Characteristics'!D:D,MATCH($C904,'Policy Characteristics'!$C:$C,0))),"",INDEX('Policy Characteristics'!D:D,MATCH($C904,'Policy Characteristics'!$C:$C,0)))</f>
        <v>Decrease Clean Industrial Equipment Cost of Capital</v>
      </c>
      <c r="K904" s="254" t="str">
        <f>IF(ISBLANK(INDEX('Policy Characteristics'!E:E,MATCH($C904,'Policy Characteristics'!$C:$C,0))),"",INDEX('Policy Characteristics'!E:E,MATCH($C904,'Policy Characteristics'!$C:$C,0)))</f>
        <v>indst eqpt cost of capital</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decrease</v>
      </c>
      <c r="P904" s="254" t="str">
        <f>IF(ISBLANK(INDEX('Policy Characteristics'!J:J,MATCH($C904,'Policy Characteristics'!$C:$C,0))),"",INDEX('Policy Characteristics'!J:J,MATCH($C904,'Policy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x14ac:dyDescent="0.25">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Decrease Cost of Capital</v>
      </c>
      <c r="C905" s="254" t="str">
        <f t="shared" si="39"/>
        <v>Perc Decrease in Cost of Capital for Clean Industrial Equipment</v>
      </c>
      <c r="D905" s="1" t="s">
        <v>3984</v>
      </c>
      <c r="E905" s="6" t="s">
        <v>3033</v>
      </c>
      <c r="F905" t="s">
        <v>3985</v>
      </c>
      <c r="G905" t="s">
        <v>2996</v>
      </c>
      <c r="H905" s="47">
        <v>904</v>
      </c>
      <c r="I905" s="324" t="s">
        <v>40</v>
      </c>
      <c r="J905" s="255" t="str">
        <f>IF(ISBLANK(INDEX('Policy Characteristics'!D:D,MATCH($C905,'Policy Characteristics'!$C:$C,0))),"",INDEX('Policy Characteristics'!D:D,MATCH($C905,'Policy Characteristics'!$C:$C,0)))</f>
        <v>Decrease Clean Industrial Equipment Cost of Capital</v>
      </c>
      <c r="K905" s="254" t="str">
        <f>IF(ISBLANK(INDEX('Policy Characteristics'!E:E,MATCH($C905,'Policy Characteristics'!$C:$C,0))),"",INDEX('Policy Characteristics'!E:E,MATCH($C905,'Policy Characteristics'!$C:$C,0)))</f>
        <v>indst eqpt cost of capital</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decrease</v>
      </c>
      <c r="P905" s="254" t="str">
        <f>IF(ISBLANK(INDEX('Policy Characteristics'!J:J,MATCH($C905,'Policy Characteristics'!$C:$C,0))),"",INDEX('Policy Characteristics'!J:J,MATCH($C905,'Policy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ht="30" x14ac:dyDescent="0.25">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Decrease Cost of Capital</v>
      </c>
      <c r="C906" s="254" t="str">
        <f t="shared" si="39"/>
        <v>Perc Decrease in Cost of Capital for Clean Industrial Equipment</v>
      </c>
      <c r="D906" s="1" t="s">
        <v>3984</v>
      </c>
      <c r="E906" s="6" t="s">
        <v>3034</v>
      </c>
      <c r="F906" t="s">
        <v>3985</v>
      </c>
      <c r="G906" t="s">
        <v>2997</v>
      </c>
      <c r="H906" s="47">
        <v>905</v>
      </c>
      <c r="I906" s="324" t="s">
        <v>40</v>
      </c>
      <c r="J906" s="255" t="str">
        <f>IF(ISBLANK(INDEX('Policy Characteristics'!D:D,MATCH($C906,'Policy Characteristics'!$C:$C,0))),"",INDEX('Policy Characteristics'!D:D,MATCH($C906,'Policy Characteristics'!$C:$C,0)))</f>
        <v>Decrease Clean Industrial Equipment Cost of Capital</v>
      </c>
      <c r="K906" s="254" t="str">
        <f>IF(ISBLANK(INDEX('Policy Characteristics'!E:E,MATCH($C906,'Policy Characteristics'!$C:$C,0))),"",INDEX('Policy Characteristics'!E:E,MATCH($C906,'Policy Characteristics'!$C:$C,0)))</f>
        <v>indst eqpt cost of capital</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decrease</v>
      </c>
      <c r="P906" s="254" t="str">
        <f>IF(ISBLANK(INDEX('Policy Characteristics'!J:J,MATCH($C906,'Policy Characteristics'!$C:$C,0))),"",INDEX('Policy Characteristics'!J:J,MATCH($C906,'Policy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x14ac:dyDescent="0.25">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Decrease Cost of Capital</v>
      </c>
      <c r="C907" s="254" t="str">
        <f t="shared" si="39"/>
        <v>Perc Decrease in Cost of Capital for Clean Industrial Equipment</v>
      </c>
      <c r="D907" s="1" t="s">
        <v>3984</v>
      </c>
      <c r="E907" s="6" t="s">
        <v>3035</v>
      </c>
      <c r="F907" t="s">
        <v>3985</v>
      </c>
      <c r="G907" t="s">
        <v>2550</v>
      </c>
      <c r="H907" s="47">
        <v>906</v>
      </c>
      <c r="I907" s="324" t="s">
        <v>40</v>
      </c>
      <c r="J907" s="255" t="str">
        <f>IF(ISBLANK(INDEX('Policy Characteristics'!D:D,MATCH($C907,'Policy Characteristics'!$C:$C,0))),"",INDEX('Policy Characteristics'!D:D,MATCH($C907,'Policy Characteristics'!$C:$C,0)))</f>
        <v>Decrease Clean Industrial Equipment Cost of Capital</v>
      </c>
      <c r="K907" s="254" t="str">
        <f>IF(ISBLANK(INDEX('Policy Characteristics'!E:E,MATCH($C907,'Policy Characteristics'!$C:$C,0))),"",INDEX('Policy Characteristics'!E:E,MATCH($C907,'Policy Characteristics'!$C:$C,0)))</f>
        <v>indst eqpt cost of capital</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decrease</v>
      </c>
      <c r="P907" s="254" t="str">
        <f>IF(ISBLANK(INDEX('Policy Characteristics'!J:J,MATCH($C907,'Policy Characteristics'!$C:$C,0))),"",INDEX('Policy Characteristics'!J:J,MATCH($C907,'Policy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x14ac:dyDescent="0.25">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Decrease Cost of Capital</v>
      </c>
      <c r="C908" s="254" t="str">
        <f t="shared" si="39"/>
        <v>Perc Decrease in Cost of Capital for Clean Industrial Equipment</v>
      </c>
      <c r="D908" s="1" t="s">
        <v>3984</v>
      </c>
      <c r="E908" s="6" t="s">
        <v>3036</v>
      </c>
      <c r="F908" t="s">
        <v>3985</v>
      </c>
      <c r="G908" t="s">
        <v>2998</v>
      </c>
      <c r="H908" s="47">
        <v>907</v>
      </c>
      <c r="I908" s="324" t="s">
        <v>40</v>
      </c>
      <c r="J908" s="255" t="str">
        <f>IF(ISBLANK(INDEX('Policy Characteristics'!D:D,MATCH($C908,'Policy Characteristics'!$C:$C,0))),"",INDEX('Policy Characteristics'!D:D,MATCH($C908,'Policy Characteristics'!$C:$C,0)))</f>
        <v>Decrease Clean Industrial Equipment Cost of Capital</v>
      </c>
      <c r="K908" s="254" t="str">
        <f>IF(ISBLANK(INDEX('Policy Characteristics'!E:E,MATCH($C908,'Policy Characteristics'!$C:$C,0))),"",INDEX('Policy Characteristics'!E:E,MATCH($C908,'Policy Characteristics'!$C:$C,0)))</f>
        <v>indst eqpt cost of capital</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decrease</v>
      </c>
      <c r="P908" s="254" t="str">
        <f>IF(ISBLANK(INDEX('Policy Characteristics'!J:J,MATCH($C908,'Policy Characteristics'!$C:$C,0))),"",INDEX('Policy Characteristics'!J:J,MATCH($C908,'Policy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ht="30" x14ac:dyDescent="0.25">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Decrease Cost of Capital</v>
      </c>
      <c r="C909" s="254" t="str">
        <f t="shared" si="39"/>
        <v>Perc Decrease in Cost of Capital for Clean Industrial Equipment</v>
      </c>
      <c r="D909" s="1" t="s">
        <v>3984</v>
      </c>
      <c r="E909" s="6" t="s">
        <v>3037</v>
      </c>
      <c r="F909" t="s">
        <v>3985</v>
      </c>
      <c r="G909" t="s">
        <v>2999</v>
      </c>
      <c r="H909" s="47">
        <v>908</v>
      </c>
      <c r="I909" s="324" t="s">
        <v>40</v>
      </c>
      <c r="J909" s="255" t="str">
        <f>IF(ISBLANK(INDEX('Policy Characteristics'!D:D,MATCH($C909,'Policy Characteristics'!$C:$C,0))),"",INDEX('Policy Characteristics'!D:D,MATCH($C909,'Policy Characteristics'!$C:$C,0)))</f>
        <v>Decrease Clean Industrial Equipment Cost of Capital</v>
      </c>
      <c r="K909" s="254" t="str">
        <f>IF(ISBLANK(INDEX('Policy Characteristics'!E:E,MATCH($C909,'Policy Characteristics'!$C:$C,0))),"",INDEX('Policy Characteristics'!E:E,MATCH($C909,'Policy Characteristics'!$C:$C,0)))</f>
        <v>indst eqpt cost of capital</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decrease</v>
      </c>
      <c r="P909" s="254" t="str">
        <f>IF(ISBLANK(INDEX('Policy Characteristics'!J:J,MATCH($C909,'Policy Characteristics'!$C:$C,0))),"",INDEX('Policy Characteristics'!J:J,MATCH($C909,'Policy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x14ac:dyDescent="0.25">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Decrease Cost of Capital</v>
      </c>
      <c r="C910" s="254" t="str">
        <f t="shared" si="39"/>
        <v>Perc Decrease in Cost of Capital for Clean Industrial Equipment</v>
      </c>
      <c r="D910" s="1" t="s">
        <v>3984</v>
      </c>
      <c r="E910" s="6" t="s">
        <v>3038</v>
      </c>
      <c r="F910" t="s">
        <v>3985</v>
      </c>
      <c r="G910" t="s">
        <v>3000</v>
      </c>
      <c r="H910" s="47">
        <v>909</v>
      </c>
      <c r="I910" s="324" t="s">
        <v>40</v>
      </c>
      <c r="J910" s="255" t="str">
        <f>IF(ISBLANK(INDEX('Policy Characteristics'!D:D,MATCH($C910,'Policy Characteristics'!$C:$C,0))),"",INDEX('Policy Characteristics'!D:D,MATCH($C910,'Policy Characteristics'!$C:$C,0)))</f>
        <v>Decrease Clean Industrial Equipment Cost of Capital</v>
      </c>
      <c r="K910" s="254" t="str">
        <f>IF(ISBLANK(INDEX('Policy Characteristics'!E:E,MATCH($C910,'Policy Characteristics'!$C:$C,0))),"",INDEX('Policy Characteristics'!E:E,MATCH($C910,'Policy Characteristics'!$C:$C,0)))</f>
        <v>indst eqpt cost of capital</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decrease</v>
      </c>
      <c r="P910" s="254" t="str">
        <f>IF(ISBLANK(INDEX('Policy Characteristics'!J:J,MATCH($C910,'Policy Characteristics'!$C:$C,0))),"",INDEX('Policy Characteristics'!J:J,MATCH($C910,'Policy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x14ac:dyDescent="0.25">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Decrease Cost of Capital</v>
      </c>
      <c r="C911" s="254" t="str">
        <f t="shared" si="39"/>
        <v>Perc Decrease in Cost of Capital for Clean Industrial Equipment</v>
      </c>
      <c r="D911" s="1" t="s">
        <v>3984</v>
      </c>
      <c r="E911" s="6" t="s">
        <v>3039</v>
      </c>
      <c r="F911" t="s">
        <v>3985</v>
      </c>
      <c r="G911" t="s">
        <v>3001</v>
      </c>
      <c r="H911" s="47">
        <v>910</v>
      </c>
      <c r="I911" s="324" t="s">
        <v>40</v>
      </c>
      <c r="J911" s="255" t="str">
        <f>IF(ISBLANK(INDEX('Policy Characteristics'!D:D,MATCH($C911,'Policy Characteristics'!$C:$C,0))),"",INDEX('Policy Characteristics'!D:D,MATCH($C911,'Policy Characteristics'!$C:$C,0)))</f>
        <v>Decrease Clean Industrial Equipment Cost of Capital</v>
      </c>
      <c r="K911" s="254" t="str">
        <f>IF(ISBLANK(INDEX('Policy Characteristics'!E:E,MATCH($C911,'Policy Characteristics'!$C:$C,0))),"",INDEX('Policy Characteristics'!E:E,MATCH($C911,'Policy Characteristics'!$C:$C,0)))</f>
        <v>indst eqpt cost of capital</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decrease</v>
      </c>
      <c r="P911" s="254" t="str">
        <f>IF(ISBLANK(INDEX('Policy Characteristics'!J:J,MATCH($C911,'Policy Characteristics'!$C:$C,0))),"",INDEX('Policy Characteristics'!J:J,MATCH($C911,'Policy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x14ac:dyDescent="0.25">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Decrease Cost of Capital</v>
      </c>
      <c r="C912" s="254" t="str">
        <f t="shared" si="39"/>
        <v>Perc Decrease in Cost of Capital for Clean Industrial Equipment</v>
      </c>
      <c r="D912" s="1" t="s">
        <v>3984</v>
      </c>
      <c r="E912" s="6" t="s">
        <v>3040</v>
      </c>
      <c r="F912" t="s">
        <v>3985</v>
      </c>
      <c r="G912" t="s">
        <v>3002</v>
      </c>
      <c r="H912" s="47">
        <v>911</v>
      </c>
      <c r="I912" s="324" t="s">
        <v>40</v>
      </c>
      <c r="J912" s="255" t="str">
        <f>IF(ISBLANK(INDEX('Policy Characteristics'!D:D,MATCH($C912,'Policy Characteristics'!$C:$C,0))),"",INDEX('Policy Characteristics'!D:D,MATCH($C912,'Policy Characteristics'!$C:$C,0)))</f>
        <v>Decrease Clean Industrial Equipment Cost of Capital</v>
      </c>
      <c r="K912" s="254" t="str">
        <f>IF(ISBLANK(INDEX('Policy Characteristics'!E:E,MATCH($C912,'Policy Characteristics'!$C:$C,0))),"",INDEX('Policy Characteristics'!E:E,MATCH($C912,'Policy Characteristics'!$C:$C,0)))</f>
        <v>indst eqpt cost of capital</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decrease</v>
      </c>
      <c r="P912" s="254" t="str">
        <f>IF(ISBLANK(INDEX('Policy Characteristics'!J:J,MATCH($C912,'Policy Characteristics'!$C:$C,0))),"",INDEX('Policy Characteristics'!J:J,MATCH($C912,'Policy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x14ac:dyDescent="0.25">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Decrease Cost of Capital</v>
      </c>
      <c r="C913" s="254" t="str">
        <f t="shared" si="39"/>
        <v>Perc Decrease in Cost of Capital for Clean Industrial Equipment</v>
      </c>
      <c r="D913" s="1" t="s">
        <v>3984</v>
      </c>
      <c r="E913" s="6" t="s">
        <v>3041</v>
      </c>
      <c r="F913" t="s">
        <v>3985</v>
      </c>
      <c r="G913" t="s">
        <v>3003</v>
      </c>
      <c r="H913" s="47">
        <v>912</v>
      </c>
      <c r="I913" s="324" t="s">
        <v>40</v>
      </c>
      <c r="J913" s="255" t="str">
        <f>IF(ISBLANK(INDEX('Policy Characteristics'!D:D,MATCH($C913,'Policy Characteristics'!$C:$C,0))),"",INDEX('Policy Characteristics'!D:D,MATCH($C913,'Policy Characteristics'!$C:$C,0)))</f>
        <v>Decrease Clean Industrial Equipment Cost of Capital</v>
      </c>
      <c r="K913" s="254" t="str">
        <f>IF(ISBLANK(INDEX('Policy Characteristics'!E:E,MATCH($C913,'Policy Characteristics'!$C:$C,0))),"",INDEX('Policy Characteristics'!E:E,MATCH($C913,'Policy Characteristics'!$C:$C,0)))</f>
        <v>indst eqpt cost of capital</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decrease</v>
      </c>
      <c r="P913" s="254" t="str">
        <f>IF(ISBLANK(INDEX('Policy Characteristics'!J:J,MATCH($C913,'Policy Characteristics'!$C:$C,0))),"",INDEX('Policy Characteristics'!J:J,MATCH($C913,'Policy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x14ac:dyDescent="0.25">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Decrease Cost of Capital</v>
      </c>
      <c r="C914" s="254" t="str">
        <f t="shared" si="39"/>
        <v>Perc Decrease in Cost of Capital for Clean Industrial Equipment</v>
      </c>
      <c r="D914" s="1" t="s">
        <v>3984</v>
      </c>
      <c r="E914" s="6" t="s">
        <v>3042</v>
      </c>
      <c r="F914" t="s">
        <v>3985</v>
      </c>
      <c r="G914" t="s">
        <v>3004</v>
      </c>
      <c r="H914" s="47">
        <v>913</v>
      </c>
      <c r="I914" s="324" t="s">
        <v>40</v>
      </c>
      <c r="J914" s="255" t="str">
        <f>IF(ISBLANK(INDEX('Policy Characteristics'!D:D,MATCH($C914,'Policy Characteristics'!$C:$C,0))),"",INDEX('Policy Characteristics'!D:D,MATCH($C914,'Policy Characteristics'!$C:$C,0)))</f>
        <v>Decrease Clean Industrial Equipment Cost of Capital</v>
      </c>
      <c r="K914" s="254" t="str">
        <f>IF(ISBLANK(INDEX('Policy Characteristics'!E:E,MATCH($C914,'Policy Characteristics'!$C:$C,0))),"",INDEX('Policy Characteristics'!E:E,MATCH($C914,'Policy Characteristics'!$C:$C,0)))</f>
        <v>indst eqpt cost of capital</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decrease</v>
      </c>
      <c r="P914" s="254" t="str">
        <f>IF(ISBLANK(INDEX('Policy Characteristics'!J:J,MATCH($C914,'Policy Characteristics'!$C:$C,0))),"",INDEX('Policy Characteristics'!J:J,MATCH($C914,'Policy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x14ac:dyDescent="0.25">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Decrease Cost of Capital</v>
      </c>
      <c r="C915" s="254" t="str">
        <f t="shared" si="39"/>
        <v>Perc Decrease in Cost of Capital for Clean Industrial Equipment</v>
      </c>
      <c r="D915" s="1" t="s">
        <v>3984</v>
      </c>
      <c r="E915" s="6" t="s">
        <v>3043</v>
      </c>
      <c r="F915" t="s">
        <v>3985</v>
      </c>
      <c r="G915" t="s">
        <v>3005</v>
      </c>
      <c r="H915" s="47">
        <v>914</v>
      </c>
      <c r="I915" s="324" t="s">
        <v>40</v>
      </c>
      <c r="J915" s="255" t="str">
        <f>IF(ISBLANK(INDEX('Policy Characteristics'!D:D,MATCH($C915,'Policy Characteristics'!$C:$C,0))),"",INDEX('Policy Characteristics'!D:D,MATCH($C915,'Policy Characteristics'!$C:$C,0)))</f>
        <v>Decrease Clean Industrial Equipment Cost of Capital</v>
      </c>
      <c r="K915" s="254" t="str">
        <f>IF(ISBLANK(INDEX('Policy Characteristics'!E:E,MATCH($C915,'Policy Characteristics'!$C:$C,0))),"",INDEX('Policy Characteristics'!E:E,MATCH($C915,'Policy Characteristics'!$C:$C,0)))</f>
        <v>indst eqpt cost of capital</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decrease</v>
      </c>
      <c r="P915" s="254" t="str">
        <f>IF(ISBLANK(INDEX('Policy Characteristics'!J:J,MATCH($C915,'Policy Characteristics'!$C:$C,0))),"",INDEX('Policy Characteristics'!J:J,MATCH($C915,'Policy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ht="30" x14ac:dyDescent="0.25">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Decrease Cost of Capital</v>
      </c>
      <c r="C916" s="254" t="str">
        <f t="shared" si="39"/>
        <v>Perc Decrease in Cost of Capital for Clean Industrial Equipment</v>
      </c>
      <c r="D916" s="1" t="s">
        <v>3984</v>
      </c>
      <c r="E916" s="6" t="s">
        <v>3044</v>
      </c>
      <c r="F916" t="s">
        <v>3985</v>
      </c>
      <c r="G916" t="s">
        <v>3006</v>
      </c>
      <c r="H916" s="47">
        <v>915</v>
      </c>
      <c r="I916" s="324" t="s">
        <v>40</v>
      </c>
      <c r="J916" s="255" t="str">
        <f>IF(ISBLANK(INDEX('Policy Characteristics'!D:D,MATCH($C916,'Policy Characteristics'!$C:$C,0))),"",INDEX('Policy Characteristics'!D:D,MATCH($C916,'Policy Characteristics'!$C:$C,0)))</f>
        <v>Decrease Clean Industrial Equipment Cost of Capital</v>
      </c>
      <c r="K916" s="254" t="str">
        <f>IF(ISBLANK(INDEX('Policy Characteristics'!E:E,MATCH($C916,'Policy Characteristics'!$C:$C,0))),"",INDEX('Policy Characteristics'!E:E,MATCH($C916,'Policy Characteristics'!$C:$C,0)))</f>
        <v>indst eqpt cost of capital</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decrease</v>
      </c>
      <c r="P916" s="254" t="str">
        <f>IF(ISBLANK(INDEX('Policy Characteristics'!J:J,MATCH($C916,'Policy Characteristics'!$C:$C,0))),"",INDEX('Policy Characteristics'!J:J,MATCH($C916,'Policy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x14ac:dyDescent="0.25">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Decrease Cost of Capital</v>
      </c>
      <c r="C917" s="254" t="str">
        <f t="shared" si="39"/>
        <v>Perc Decrease in Cost of Capital for Clean Industrial Equipment</v>
      </c>
      <c r="D917" s="1" t="s">
        <v>3984</v>
      </c>
      <c r="E917" s="6" t="s">
        <v>3045</v>
      </c>
      <c r="F917" t="s">
        <v>3985</v>
      </c>
      <c r="G917" t="s">
        <v>3048</v>
      </c>
      <c r="H917" s="47">
        <v>916</v>
      </c>
      <c r="I917" s="324" t="s">
        <v>40</v>
      </c>
      <c r="J917" s="255" t="str">
        <f>IF(ISBLANK(INDEX('Policy Characteristics'!D:D,MATCH($C917,'Policy Characteristics'!$C:$C,0))),"",INDEX('Policy Characteristics'!D:D,MATCH($C917,'Policy Characteristics'!$C:$C,0)))</f>
        <v>Decrease Clean Industrial Equipment Cost of Capital</v>
      </c>
      <c r="K917" s="254" t="str">
        <f>IF(ISBLANK(INDEX('Policy Characteristics'!E:E,MATCH($C917,'Policy Characteristics'!$C:$C,0))),"",INDEX('Policy Characteristics'!E:E,MATCH($C917,'Policy Characteristics'!$C:$C,0)))</f>
        <v>indst eqpt cost of capital</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decrease</v>
      </c>
      <c r="P917" s="254" t="str">
        <f>IF(ISBLANK(INDEX('Policy Characteristics'!J:J,MATCH($C917,'Policy Characteristics'!$C:$C,0))),"",INDEX('Policy Characteristics'!J:J,MATCH($C917,'Policy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x14ac:dyDescent="0.25">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Decrease Cost of Capital</v>
      </c>
      <c r="C918" s="254" t="str">
        <f t="shared" si="39"/>
        <v>Perc Decrease in Cost of Capital for Clean Industrial Equipment</v>
      </c>
      <c r="D918" s="1" t="s">
        <v>3984</v>
      </c>
      <c r="E918" s="6" t="s">
        <v>3046</v>
      </c>
      <c r="F918" t="s">
        <v>3985</v>
      </c>
      <c r="G918" t="s">
        <v>3007</v>
      </c>
      <c r="H918" s="47">
        <v>917</v>
      </c>
      <c r="I918" s="324" t="s">
        <v>40</v>
      </c>
      <c r="J918" s="255" t="str">
        <f>IF(ISBLANK(INDEX('Policy Characteristics'!D:D,MATCH($C918,'Policy Characteristics'!$C:$C,0))),"",INDEX('Policy Characteristics'!D:D,MATCH($C918,'Policy Characteristics'!$C:$C,0)))</f>
        <v>Decrease Clean Industrial Equipment Cost of Capital</v>
      </c>
      <c r="K918" s="254" t="str">
        <f>IF(ISBLANK(INDEX('Policy Characteristics'!E:E,MATCH($C918,'Policy Characteristics'!$C:$C,0))),"",INDEX('Policy Characteristics'!E:E,MATCH($C918,'Policy Characteristics'!$C:$C,0)))</f>
        <v>indst eqpt cost of capital</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decrease</v>
      </c>
      <c r="P918" s="254" t="str">
        <f>IF(ISBLANK(INDEX('Policy Characteristics'!J:J,MATCH($C918,'Policy Characteristics'!$C:$C,0))),"",INDEX('Policy Characteristics'!J:J,MATCH($C918,'Policy Characteristics'!$C:$C,0)))</f>
        <v xml:space="preserve">**Description:** This policy decreases the cost of capital for new clean industrial equipment investments, making the specified equipment types more attractive to deploy.  // **Guidance for setting values:** The BAU real cost of capital varies by subsector with values between 3 and 7%, based on data from NYU. Setting a value of 100% is the equivalent of offering a government-subsidized, interest-free loan that indexes to inflation.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x14ac:dyDescent="0.25">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Electrification</v>
      </c>
      <c r="C919" t="s">
        <v>3487</v>
      </c>
      <c r="D919" s="45" t="s">
        <v>3022</v>
      </c>
      <c r="E919" s="1" t="s">
        <v>3467</v>
      </c>
      <c r="F919" t="s">
        <v>3047</v>
      </c>
      <c r="G919" s="45" t="s">
        <v>3473</v>
      </c>
      <c r="H919" s="47">
        <v>918</v>
      </c>
      <c r="I919" s="324" t="s">
        <v>40</v>
      </c>
      <c r="J919" s="255" t="str">
        <f>IF(ISBLANK(INDEX('Policy Characteristics'!D:D,MATCH($C919,'Policy Characteristics'!$C:$C,0))),"",INDEX('Policy Characteristics'!D:D,MATCH($C919,'Policy Characteristics'!$C:$C,0)))</f>
        <v>Electrification</v>
      </c>
      <c r="K919" s="254" t="str">
        <f>IF(ISBLANK(INDEX('Policy Characteristics'!E:E,MATCH($C919,'Policy Characteristics'!$C:$C,0))),"",INDEX('Policy Characteristics'!E:E,MATCH($C919,'Policy Characteristics'!$C:$C,0)))</f>
        <v>indst shift to electricity</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fuel shifted</v>
      </c>
      <c r="P919" s="254" t="str">
        <f>IF(ISBLANK(INDEX('Policy Characteristics'!J:J,MATCH($C919,'Policy Characteristics'!$C:$C,0))),"",INDEX('Policy Characteristics'!J:J,MATCH($C919,'Policy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19" s="254" t="str">
        <f>IF(ISBLANK(INDEX('Policy Characteristics'!K:K,MATCH($C919,'Policy Characteristics'!$C:$C,0))),"",INDEX('Policy Characteristics'!K:K,MATCH($C919,'Policy Characteristics'!$C:$C,0)))</f>
        <v>industry-ag-main.html#fuel-switching</v>
      </c>
      <c r="R919" s="254" t="str">
        <f>IF(ISBLANK(INDEX('Policy Characteristics'!L:L,MATCH($C919,'Policy Characteristics'!$C:$C,0))),"",INDEX('Policy Characteristics'!L:L,MATCH($C919,'Policy Characteristics'!$C:$C,0)))</f>
        <v>industry-elec-and-hydrogen.html</v>
      </c>
    </row>
    <row r="920" spans="1:18" x14ac:dyDescent="0.25">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Electrification</v>
      </c>
      <c r="C920" s="254" t="str">
        <f t="shared" ref="C920:C983" si="40">C$919</f>
        <v>Fraction of Eligible Industrial Energy Use Shifted to Electricity</v>
      </c>
      <c r="D920" s="45" t="s">
        <v>3022</v>
      </c>
      <c r="E920" s="1" t="s">
        <v>3468</v>
      </c>
      <c r="F920" t="s">
        <v>3047</v>
      </c>
      <c r="G920" s="45" t="s">
        <v>3474</v>
      </c>
      <c r="H920" s="47">
        <v>919</v>
      </c>
      <c r="I920" s="324" t="s">
        <v>40</v>
      </c>
      <c r="J920" s="255" t="str">
        <f>IF(ISBLANK(INDEX('Policy Characteristics'!D:D,MATCH($C920,'Policy Characteristics'!$C:$C,0))),"",INDEX('Policy Characteristics'!D:D,MATCH($C920,'Policy Characteristics'!$C:$C,0)))</f>
        <v>Electrification</v>
      </c>
      <c r="K920" s="254" t="str">
        <f>IF(ISBLANK(INDEX('Policy Characteristics'!E:E,MATCH($C920,'Policy Characteristics'!$C:$C,0))),"",INDEX('Policy Characteristics'!E:E,MATCH($C920,'Policy Characteristics'!$C:$C,0)))</f>
        <v>indst shift to electricity</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fuel shifted</v>
      </c>
      <c r="P920" s="254" t="str">
        <f>IF(ISBLANK(INDEX('Policy Characteristics'!J:J,MATCH($C920,'Policy Characteristics'!$C:$C,0))),"",INDEX('Policy Characteristics'!J:J,MATCH($C920,'Policy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0" s="254" t="str">
        <f>IF(ISBLANK(INDEX('Policy Characteristics'!K:K,MATCH($C920,'Policy Characteristics'!$C:$C,0))),"",INDEX('Policy Characteristics'!K:K,MATCH($C920,'Policy Characteristics'!$C:$C,0)))</f>
        <v>industry-ag-main.html#fuel-switching</v>
      </c>
      <c r="R920" s="254" t="str">
        <f>IF(ISBLANK(INDEX('Policy Characteristics'!L:L,MATCH($C920,'Policy Characteristics'!$C:$C,0))),"",INDEX('Policy Characteristics'!L:L,MATCH($C920,'Policy Characteristics'!$C:$C,0)))</f>
        <v>industry-elec-and-hydrogen.html</v>
      </c>
    </row>
    <row r="921" spans="1:18" x14ac:dyDescent="0.25">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Electrification</v>
      </c>
      <c r="C921" s="254" t="str">
        <f t="shared" si="40"/>
        <v>Fraction of Eligible Industrial Energy Use Shifted to Electricity</v>
      </c>
      <c r="D921" s="45" t="s">
        <v>3022</v>
      </c>
      <c r="E921" s="1" t="s">
        <v>3469</v>
      </c>
      <c r="F921" t="s">
        <v>3047</v>
      </c>
      <c r="G921" s="45" t="s">
        <v>3475</v>
      </c>
      <c r="H921" s="47">
        <v>920</v>
      </c>
      <c r="I921" s="324" t="s">
        <v>40</v>
      </c>
      <c r="J921" s="255" t="str">
        <f>IF(ISBLANK(INDEX('Policy Characteristics'!D:D,MATCH($C921,'Policy Characteristics'!$C:$C,0))),"",INDEX('Policy Characteristics'!D:D,MATCH($C921,'Policy Characteristics'!$C:$C,0)))</f>
        <v>Electrification</v>
      </c>
      <c r="K921" s="254" t="str">
        <f>IF(ISBLANK(INDEX('Policy Characteristics'!E:E,MATCH($C921,'Policy Characteristics'!$C:$C,0))),"",INDEX('Policy Characteristics'!E:E,MATCH($C921,'Policy Characteristics'!$C:$C,0)))</f>
        <v>indst shift to electricity</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fuel shifted</v>
      </c>
      <c r="P921" s="254" t="str">
        <f>IF(ISBLANK(INDEX('Policy Characteristics'!J:J,MATCH($C921,'Policy Characteristics'!$C:$C,0))),"",INDEX('Policy Characteristics'!J:J,MATCH($C921,'Policy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1" s="254" t="str">
        <f>IF(ISBLANK(INDEX('Policy Characteristics'!K:K,MATCH($C921,'Policy Characteristics'!$C:$C,0))),"",INDEX('Policy Characteristics'!K:K,MATCH($C921,'Policy Characteristics'!$C:$C,0)))</f>
        <v>industry-ag-main.html#fuel-switching</v>
      </c>
      <c r="R921" s="254" t="str">
        <f>IF(ISBLANK(INDEX('Policy Characteristics'!L:L,MATCH($C921,'Policy Characteristics'!$C:$C,0))),"",INDEX('Policy Characteristics'!L:L,MATCH($C921,'Policy Characteristics'!$C:$C,0)))</f>
        <v>industry-elec-and-hydrogen.html</v>
      </c>
    </row>
    <row r="922" spans="1:18" x14ac:dyDescent="0.25">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Electrification</v>
      </c>
      <c r="C922" s="254" t="str">
        <f t="shared" si="40"/>
        <v>Fraction of Eligible Industrial Energy Use Shifted to Electricity</v>
      </c>
      <c r="D922" s="45" t="s">
        <v>3022</v>
      </c>
      <c r="E922" s="1" t="s">
        <v>3470</v>
      </c>
      <c r="F922" t="s">
        <v>3047</v>
      </c>
      <c r="G922" s="45" t="s">
        <v>3476</v>
      </c>
      <c r="H922" s="47">
        <v>921</v>
      </c>
      <c r="I922" s="324" t="s">
        <v>40</v>
      </c>
      <c r="J922" s="255" t="str">
        <f>IF(ISBLANK(INDEX('Policy Characteristics'!D:D,MATCH($C922,'Policy Characteristics'!$C:$C,0))),"",INDEX('Policy Characteristics'!D:D,MATCH($C922,'Policy Characteristics'!$C:$C,0)))</f>
        <v>Electrification</v>
      </c>
      <c r="K922" s="254" t="str">
        <f>IF(ISBLANK(INDEX('Policy Characteristics'!E:E,MATCH($C922,'Policy Characteristics'!$C:$C,0))),"",INDEX('Policy Characteristics'!E:E,MATCH($C922,'Policy Characteristics'!$C:$C,0)))</f>
        <v>indst shift to electricity</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fuel shifted</v>
      </c>
      <c r="P922" s="254" t="str">
        <f>IF(ISBLANK(INDEX('Policy Characteristics'!J:J,MATCH($C922,'Policy Characteristics'!$C:$C,0))),"",INDEX('Policy Characteristics'!J:J,MATCH($C922,'Policy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2" s="254" t="str">
        <f>IF(ISBLANK(INDEX('Policy Characteristics'!K:K,MATCH($C922,'Policy Characteristics'!$C:$C,0))),"",INDEX('Policy Characteristics'!K:K,MATCH($C922,'Policy Characteristics'!$C:$C,0)))</f>
        <v>industry-ag-main.html#fuel-switching</v>
      </c>
      <c r="R922" s="254" t="str">
        <f>IF(ISBLANK(INDEX('Policy Characteristics'!L:L,MATCH($C922,'Policy Characteristics'!$C:$C,0))),"",INDEX('Policy Characteristics'!L:L,MATCH($C922,'Policy Characteristics'!$C:$C,0)))</f>
        <v>industry-elec-and-hydrogen.html</v>
      </c>
    </row>
    <row r="923" spans="1:18" x14ac:dyDescent="0.25">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Electrification</v>
      </c>
      <c r="C923" s="254" t="str">
        <f t="shared" si="40"/>
        <v>Fraction of Eligible Industrial Energy Use Shifted to Electricity</v>
      </c>
      <c r="D923" s="45" t="s">
        <v>3022</v>
      </c>
      <c r="E923" s="1" t="s">
        <v>3471</v>
      </c>
      <c r="F923" t="s">
        <v>3047</v>
      </c>
      <c r="G923" s="45" t="s">
        <v>3477</v>
      </c>
      <c r="H923" s="47">
        <v>922</v>
      </c>
      <c r="I923" s="324" t="s">
        <v>40</v>
      </c>
      <c r="J923" s="255" t="str">
        <f>IF(ISBLANK(INDEX('Policy Characteristics'!D:D,MATCH($C923,'Policy Characteristics'!$C:$C,0))),"",INDEX('Policy Characteristics'!D:D,MATCH($C923,'Policy Characteristics'!$C:$C,0)))</f>
        <v>Electrification</v>
      </c>
      <c r="K923" s="254" t="str">
        <f>IF(ISBLANK(INDEX('Policy Characteristics'!E:E,MATCH($C923,'Policy Characteristics'!$C:$C,0))),"",INDEX('Policy Characteristics'!E:E,MATCH($C923,'Policy Characteristics'!$C:$C,0)))</f>
        <v>indst shift to electricity</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fuel shifted</v>
      </c>
      <c r="P923" s="254" t="str">
        <f>IF(ISBLANK(INDEX('Policy Characteristics'!J:J,MATCH($C923,'Policy Characteristics'!$C:$C,0))),"",INDEX('Policy Characteristics'!J:J,MATCH($C923,'Policy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3" s="254" t="str">
        <f>IF(ISBLANK(INDEX('Policy Characteristics'!K:K,MATCH($C923,'Policy Characteristics'!$C:$C,0))),"",INDEX('Policy Characteristics'!K:K,MATCH($C923,'Policy Characteristics'!$C:$C,0)))</f>
        <v>industry-ag-main.html#fuel-switching</v>
      </c>
      <c r="R923" s="254" t="str">
        <f>IF(ISBLANK(INDEX('Policy Characteristics'!L:L,MATCH($C923,'Policy Characteristics'!$C:$C,0))),"",INDEX('Policy Characteristics'!L:L,MATCH($C923,'Policy Characteristics'!$C:$C,0)))</f>
        <v>industry-elec-and-hydrogen.html</v>
      </c>
    </row>
    <row r="924" spans="1:18" x14ac:dyDescent="0.25">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Electrification</v>
      </c>
      <c r="C924" s="254" t="str">
        <f t="shared" si="40"/>
        <v>Fraction of Eligible Industrial Energy Use Shifted to Electricity</v>
      </c>
      <c r="D924" s="45" t="s">
        <v>3022</v>
      </c>
      <c r="E924" s="1" t="s">
        <v>3472</v>
      </c>
      <c r="F924" t="s">
        <v>3047</v>
      </c>
      <c r="G924" s="45" t="s">
        <v>3478</v>
      </c>
      <c r="H924" s="47">
        <v>923</v>
      </c>
      <c r="I924" s="324" t="s">
        <v>40</v>
      </c>
      <c r="J924" s="255" t="str">
        <f>IF(ISBLANK(INDEX('Policy Characteristics'!D:D,MATCH($C924,'Policy Characteristics'!$C:$C,0))),"",INDEX('Policy Characteristics'!D:D,MATCH($C924,'Policy Characteristics'!$C:$C,0)))</f>
        <v>Electrification</v>
      </c>
      <c r="K924" s="254" t="str">
        <f>IF(ISBLANK(INDEX('Policy Characteristics'!E:E,MATCH($C924,'Policy Characteristics'!$C:$C,0))),"",INDEX('Policy Characteristics'!E:E,MATCH($C924,'Policy Characteristics'!$C:$C,0)))</f>
        <v>indst shift to electricity</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fuel shifted</v>
      </c>
      <c r="P924" s="254" t="str">
        <f>IF(ISBLANK(INDEX('Policy Characteristics'!J:J,MATCH($C924,'Policy Characteristics'!$C:$C,0))),"",INDEX('Policy Characteristics'!J:J,MATCH($C924,'Policy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4" s="254" t="str">
        <f>IF(ISBLANK(INDEX('Policy Characteristics'!K:K,MATCH($C924,'Policy Characteristics'!$C:$C,0))),"",INDEX('Policy Characteristics'!K:K,MATCH($C924,'Policy Characteristics'!$C:$C,0)))</f>
        <v>industry-ag-main.html#fuel-switching</v>
      </c>
      <c r="R924" s="254" t="str">
        <f>IF(ISBLANK(INDEX('Policy Characteristics'!L:L,MATCH($C924,'Policy Characteristics'!$C:$C,0))),"",INDEX('Policy Characteristics'!L:L,MATCH($C924,'Policy Characteristics'!$C:$C,0)))</f>
        <v>industry-elec-and-hydrogen.html</v>
      </c>
    </row>
    <row r="925" spans="1:18" x14ac:dyDescent="0.25">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Electrification</v>
      </c>
      <c r="C925" s="254" t="str">
        <f t="shared" si="40"/>
        <v>Fraction of Eligible Industrial Energy Use Shifted to Electricity</v>
      </c>
      <c r="D925" s="45" t="s">
        <v>3022</v>
      </c>
      <c r="E925" s="1" t="s">
        <v>3597</v>
      </c>
      <c r="F925" t="s">
        <v>3047</v>
      </c>
      <c r="G925" s="45" t="s">
        <v>3479</v>
      </c>
      <c r="H925" s="47">
        <v>924</v>
      </c>
      <c r="I925" s="324" t="s">
        <v>40</v>
      </c>
      <c r="J925" s="255" t="str">
        <f>IF(ISBLANK(INDEX('Policy Characteristics'!D:D,MATCH($C925,'Policy Characteristics'!$C:$C,0))),"",INDEX('Policy Characteristics'!D:D,MATCH($C925,'Policy Characteristics'!$C:$C,0)))</f>
        <v>Electrification</v>
      </c>
      <c r="K925" s="254" t="str">
        <f>IF(ISBLANK(INDEX('Policy Characteristics'!E:E,MATCH($C925,'Policy Characteristics'!$C:$C,0))),"",INDEX('Policy Characteristics'!E:E,MATCH($C925,'Policy Characteristics'!$C:$C,0)))</f>
        <v>indst shift to electricity</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fuel shifted</v>
      </c>
      <c r="P925" s="254" t="str">
        <f>IF(ISBLANK(INDEX('Policy Characteristics'!J:J,MATCH($C925,'Policy Characteristics'!$C:$C,0))),"",INDEX('Policy Characteristics'!J:J,MATCH($C925,'Policy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5" s="254" t="str">
        <f>IF(ISBLANK(INDEX('Policy Characteristics'!K:K,MATCH($C925,'Policy Characteristics'!$C:$C,0))),"",INDEX('Policy Characteristics'!K:K,MATCH($C925,'Policy Characteristics'!$C:$C,0)))</f>
        <v>industry-ag-main.html#fuel-switching</v>
      </c>
      <c r="R925" s="254" t="str">
        <f>IF(ISBLANK(INDEX('Policy Characteristics'!L:L,MATCH($C925,'Policy Characteristics'!$C:$C,0))),"",INDEX('Policy Characteristics'!L:L,MATCH($C925,'Policy Characteristics'!$C:$C,0)))</f>
        <v>industry-elec-and-hydrogen.html</v>
      </c>
    </row>
    <row r="926" spans="1:18" x14ac:dyDescent="0.25">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Electrification</v>
      </c>
      <c r="C926" s="254" t="str">
        <f t="shared" si="40"/>
        <v>Fraction of Eligible Industrial Energy Use Shifted to Electricity</v>
      </c>
      <c r="D926" s="45" t="s">
        <v>3022</v>
      </c>
      <c r="E926" s="1" t="s">
        <v>3982</v>
      </c>
      <c r="F926" t="s">
        <v>3047</v>
      </c>
      <c r="G926" s="45" t="s">
        <v>3958</v>
      </c>
      <c r="H926" s="47">
        <v>925</v>
      </c>
      <c r="I926" s="324"/>
      <c r="J926" s="255" t="str">
        <f>IF(ISBLANK(INDEX('Policy Characteristics'!D:D,MATCH($C926,'Policy Characteristics'!$C:$C,0))),"",INDEX('Policy Characteristics'!D:D,MATCH($C926,'Policy Characteristics'!$C:$C,0)))</f>
        <v>Electrification</v>
      </c>
      <c r="K926" s="254" t="str">
        <f>IF(ISBLANK(INDEX('Policy Characteristics'!E:E,MATCH($C926,'Policy Characteristics'!$C:$C,0))),"",INDEX('Policy Characteristics'!E:E,MATCH($C926,'Policy Characteristics'!$C:$C,0)))</f>
        <v>indst shift to electricity</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fuel shifted</v>
      </c>
      <c r="P926" s="254" t="str">
        <f>IF(ISBLANK(INDEX('Policy Characteristics'!J:J,MATCH($C926,'Policy Characteristics'!$C:$C,0))),"",INDEX('Policy Characteristics'!J:J,MATCH($C926,'Policy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6" s="254" t="str">
        <f>IF(ISBLANK(INDEX('Policy Characteristics'!K:K,MATCH($C926,'Policy Characteristics'!$C:$C,0))),"",INDEX('Policy Characteristics'!K:K,MATCH($C926,'Policy Characteristics'!$C:$C,0)))</f>
        <v>industry-ag-main.html#fuel-switching</v>
      </c>
      <c r="R926" s="254" t="str">
        <f>IF(ISBLANK(INDEX('Policy Characteristics'!L:L,MATCH($C926,'Policy Characteristics'!$C:$C,0))),"",INDEX('Policy Characteristics'!L:L,MATCH($C926,'Policy Characteristics'!$C:$C,0)))</f>
        <v>industry-elec-and-hydrogen.html</v>
      </c>
    </row>
    <row r="927" spans="1:18" x14ac:dyDescent="0.25">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Electrification</v>
      </c>
      <c r="C927" s="254" t="str">
        <f t="shared" si="40"/>
        <v>Fraction of Eligible Industrial Energy Use Shifted to Electricity</v>
      </c>
      <c r="D927" s="45" t="s">
        <v>3022</v>
      </c>
      <c r="E927" s="1" t="s">
        <v>3983</v>
      </c>
      <c r="F927" t="s">
        <v>3047</v>
      </c>
      <c r="G927" s="45" t="s">
        <v>3957</v>
      </c>
      <c r="H927" s="47">
        <v>926</v>
      </c>
      <c r="I927" s="324"/>
      <c r="J927" s="255" t="str">
        <f>IF(ISBLANK(INDEX('Policy Characteristics'!D:D,MATCH($C927,'Policy Characteristics'!$C:$C,0))),"",INDEX('Policy Characteristics'!D:D,MATCH($C927,'Policy Characteristics'!$C:$C,0)))</f>
        <v>Electrification</v>
      </c>
      <c r="K927" s="254" t="str">
        <f>IF(ISBLANK(INDEX('Policy Characteristics'!E:E,MATCH($C927,'Policy Characteristics'!$C:$C,0))),"",INDEX('Policy Characteristics'!E:E,MATCH($C927,'Policy Characteristics'!$C:$C,0)))</f>
        <v>indst shift to electricity</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fuel shifted</v>
      </c>
      <c r="P927" s="254" t="str">
        <f>IF(ISBLANK(INDEX('Policy Characteristics'!J:J,MATCH($C927,'Policy Characteristics'!$C:$C,0))),"",INDEX('Policy Characteristics'!J:J,MATCH($C927,'Policy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7" s="254" t="str">
        <f>IF(ISBLANK(INDEX('Policy Characteristics'!K:K,MATCH($C927,'Policy Characteristics'!$C:$C,0))),"",INDEX('Policy Characteristics'!K:K,MATCH($C927,'Policy Characteristics'!$C:$C,0)))</f>
        <v>industry-ag-main.html#fuel-switching</v>
      </c>
      <c r="R927" s="254" t="str">
        <f>IF(ISBLANK(INDEX('Policy Characteristics'!L:L,MATCH($C927,'Policy Characteristics'!$C:$C,0))),"",INDEX('Policy Characteristics'!L:L,MATCH($C927,'Policy Characteristics'!$C:$C,0)))</f>
        <v>industry-elec-and-hydrogen.html</v>
      </c>
    </row>
    <row r="928" spans="1:18" x14ac:dyDescent="0.25">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Electrification</v>
      </c>
      <c r="C928" s="254" t="str">
        <f t="shared" si="40"/>
        <v>Fraction of Eligible Industrial Energy Use Shifted to Electricity</v>
      </c>
      <c r="D928" s="45" t="s">
        <v>3022</v>
      </c>
      <c r="E928" s="1" t="s">
        <v>3984</v>
      </c>
      <c r="F928" t="s">
        <v>3047</v>
      </c>
      <c r="G928" s="45" t="s">
        <v>3959</v>
      </c>
      <c r="H928" s="47">
        <v>927</v>
      </c>
      <c r="I928" s="324"/>
      <c r="J928" s="255" t="str">
        <f>IF(ISBLANK(INDEX('Policy Characteristics'!D:D,MATCH($C928,'Policy Characteristics'!$C:$C,0))),"",INDEX('Policy Characteristics'!D:D,MATCH($C928,'Policy Characteristics'!$C:$C,0)))</f>
        <v>Electrification</v>
      </c>
      <c r="K928" s="254" t="str">
        <f>IF(ISBLANK(INDEX('Policy Characteristics'!E:E,MATCH($C928,'Policy Characteristics'!$C:$C,0))),"",INDEX('Policy Characteristics'!E:E,MATCH($C928,'Policy Characteristics'!$C:$C,0)))</f>
        <v>indst shift to electricity</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fuel shifted</v>
      </c>
      <c r="P928" s="254" t="str">
        <f>IF(ISBLANK(INDEX('Policy Characteristics'!J:J,MATCH($C928,'Policy Characteristics'!$C:$C,0))),"",INDEX('Policy Characteristics'!J:J,MATCH($C928,'Policy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8" s="254" t="str">
        <f>IF(ISBLANK(INDEX('Policy Characteristics'!K:K,MATCH($C928,'Policy Characteristics'!$C:$C,0))),"",INDEX('Policy Characteristics'!K:K,MATCH($C928,'Policy Characteristics'!$C:$C,0)))</f>
        <v>industry-ag-main.html#fuel-switching</v>
      </c>
      <c r="R928" s="254" t="str">
        <f>IF(ISBLANK(INDEX('Policy Characteristics'!L:L,MATCH($C928,'Policy Characteristics'!$C:$C,0))),"",INDEX('Policy Characteristics'!L:L,MATCH($C928,'Policy Characteristics'!$C:$C,0)))</f>
        <v>industry-elec-and-hydrogen.html</v>
      </c>
    </row>
    <row r="929" spans="1:18" x14ac:dyDescent="0.25">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Electrification</v>
      </c>
      <c r="C929" s="254" t="str">
        <f t="shared" si="40"/>
        <v>Fraction of Eligible Industrial Energy Use Shifted to Electricity</v>
      </c>
      <c r="D929" s="6" t="s">
        <v>3023</v>
      </c>
      <c r="E929" s="1" t="s">
        <v>3467</v>
      </c>
      <c r="F929" t="s">
        <v>2729</v>
      </c>
      <c r="G929" s="45" t="s">
        <v>3473</v>
      </c>
      <c r="H929" s="47">
        <v>928</v>
      </c>
      <c r="I929" s="324" t="s">
        <v>40</v>
      </c>
      <c r="J929" s="255" t="str">
        <f>IF(ISBLANK(INDEX('Policy Characteristics'!D:D,MATCH($C929,'Policy Characteristics'!$C:$C,0))),"",INDEX('Policy Characteristics'!D:D,MATCH($C929,'Policy Characteristics'!$C:$C,0)))</f>
        <v>Electrification</v>
      </c>
      <c r="K929" s="254" t="str">
        <f>IF(ISBLANK(INDEX('Policy Characteristics'!E:E,MATCH($C929,'Policy Characteristics'!$C:$C,0))),"",INDEX('Policy Characteristics'!E:E,MATCH($C929,'Policy Characteristics'!$C:$C,0)))</f>
        <v>indst shift to electricity</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fuel shifted</v>
      </c>
      <c r="P929" s="254" t="str">
        <f>IF(ISBLANK(INDEX('Policy Characteristics'!J:J,MATCH($C929,'Policy Characteristics'!$C:$C,0))),"",INDEX('Policy Characteristics'!J:J,MATCH($C929,'Policy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29" s="254" t="str">
        <f>IF(ISBLANK(INDEX('Policy Characteristics'!K:K,MATCH($C929,'Policy Characteristics'!$C:$C,0))),"",INDEX('Policy Characteristics'!K:K,MATCH($C929,'Policy Characteristics'!$C:$C,0)))</f>
        <v>industry-ag-main.html#fuel-switching</v>
      </c>
      <c r="R929" s="254" t="str">
        <f>IF(ISBLANK(INDEX('Policy Characteristics'!L:L,MATCH($C929,'Policy Characteristics'!$C:$C,0))),"",INDEX('Policy Characteristics'!L:L,MATCH($C929,'Policy Characteristics'!$C:$C,0)))</f>
        <v>industry-elec-and-hydrogen.html</v>
      </c>
    </row>
    <row r="930" spans="1:18" x14ac:dyDescent="0.25">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Electrification</v>
      </c>
      <c r="C930" s="254" t="str">
        <f t="shared" si="40"/>
        <v>Fraction of Eligible Industrial Energy Use Shifted to Electricity</v>
      </c>
      <c r="D930" s="6" t="s">
        <v>3023</v>
      </c>
      <c r="E930" s="1" t="s">
        <v>3468</v>
      </c>
      <c r="F930" t="s">
        <v>2729</v>
      </c>
      <c r="G930" s="45" t="s">
        <v>3474</v>
      </c>
      <c r="H930" s="47">
        <v>929</v>
      </c>
      <c r="I930" s="324" t="s">
        <v>40</v>
      </c>
      <c r="J930" s="255" t="str">
        <f>IF(ISBLANK(INDEX('Policy Characteristics'!D:D,MATCH($C930,'Policy Characteristics'!$C:$C,0))),"",INDEX('Policy Characteristics'!D:D,MATCH($C930,'Policy Characteristics'!$C:$C,0)))</f>
        <v>Electrification</v>
      </c>
      <c r="K930" s="254" t="str">
        <f>IF(ISBLANK(INDEX('Policy Characteristics'!E:E,MATCH($C930,'Policy Characteristics'!$C:$C,0))),"",INDEX('Policy Characteristics'!E:E,MATCH($C930,'Policy Characteristics'!$C:$C,0)))</f>
        <v>indst shift to electricity</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fuel shifted</v>
      </c>
      <c r="P930" s="254" t="str">
        <f>IF(ISBLANK(INDEX('Policy Characteristics'!J:J,MATCH($C930,'Policy Characteristics'!$C:$C,0))),"",INDEX('Policy Characteristics'!J:J,MATCH($C930,'Policy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0" s="254" t="str">
        <f>IF(ISBLANK(INDEX('Policy Characteristics'!K:K,MATCH($C930,'Policy Characteristics'!$C:$C,0))),"",INDEX('Policy Characteristics'!K:K,MATCH($C930,'Policy Characteristics'!$C:$C,0)))</f>
        <v>industry-ag-main.html#fuel-switching</v>
      </c>
      <c r="R930" s="254" t="str">
        <f>IF(ISBLANK(INDEX('Policy Characteristics'!L:L,MATCH($C930,'Policy Characteristics'!$C:$C,0))),"",INDEX('Policy Characteristics'!L:L,MATCH($C930,'Policy Characteristics'!$C:$C,0)))</f>
        <v>industry-elec-and-hydrogen.html</v>
      </c>
    </row>
    <row r="931" spans="1:18" x14ac:dyDescent="0.25">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Electrification</v>
      </c>
      <c r="C931" s="254" t="str">
        <f t="shared" si="40"/>
        <v>Fraction of Eligible Industrial Energy Use Shifted to Electricity</v>
      </c>
      <c r="D931" s="6" t="s">
        <v>3023</v>
      </c>
      <c r="E931" s="1" t="s">
        <v>3469</v>
      </c>
      <c r="F931" t="s">
        <v>2729</v>
      </c>
      <c r="G931" s="45" t="s">
        <v>3475</v>
      </c>
      <c r="H931" s="47">
        <v>930</v>
      </c>
      <c r="I931" s="324" t="s">
        <v>40</v>
      </c>
      <c r="J931" s="255" t="str">
        <f>IF(ISBLANK(INDEX('Policy Characteristics'!D:D,MATCH($C931,'Policy Characteristics'!$C:$C,0))),"",INDEX('Policy Characteristics'!D:D,MATCH($C931,'Policy Characteristics'!$C:$C,0)))</f>
        <v>Electrification</v>
      </c>
      <c r="K931" s="254" t="str">
        <f>IF(ISBLANK(INDEX('Policy Characteristics'!E:E,MATCH($C931,'Policy Characteristics'!$C:$C,0))),"",INDEX('Policy Characteristics'!E:E,MATCH($C931,'Policy Characteristics'!$C:$C,0)))</f>
        <v>indst shift to electricity</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fuel shifted</v>
      </c>
      <c r="P931" s="254" t="str">
        <f>IF(ISBLANK(INDEX('Policy Characteristics'!J:J,MATCH($C931,'Policy Characteristics'!$C:$C,0))),"",INDEX('Policy Characteristics'!J:J,MATCH($C931,'Policy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1" s="254" t="str">
        <f>IF(ISBLANK(INDEX('Policy Characteristics'!K:K,MATCH($C931,'Policy Characteristics'!$C:$C,0))),"",INDEX('Policy Characteristics'!K:K,MATCH($C931,'Policy Characteristics'!$C:$C,0)))</f>
        <v>industry-ag-main.html#fuel-switching</v>
      </c>
      <c r="R931" s="254" t="str">
        <f>IF(ISBLANK(INDEX('Policy Characteristics'!L:L,MATCH($C931,'Policy Characteristics'!$C:$C,0))),"",INDEX('Policy Characteristics'!L:L,MATCH($C931,'Policy Characteristics'!$C:$C,0)))</f>
        <v>industry-elec-and-hydrogen.html</v>
      </c>
    </row>
    <row r="932" spans="1:18" x14ac:dyDescent="0.25">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Electrification</v>
      </c>
      <c r="C932" s="254" t="str">
        <f t="shared" si="40"/>
        <v>Fraction of Eligible Industrial Energy Use Shifted to Electricity</v>
      </c>
      <c r="D932" s="6" t="s">
        <v>3023</v>
      </c>
      <c r="E932" s="1" t="s">
        <v>3470</v>
      </c>
      <c r="F932" t="s">
        <v>2729</v>
      </c>
      <c r="G932" s="45" t="s">
        <v>3476</v>
      </c>
      <c r="H932" s="47">
        <v>931</v>
      </c>
      <c r="I932" s="324" t="s">
        <v>40</v>
      </c>
      <c r="J932" s="255" t="str">
        <f>IF(ISBLANK(INDEX('Policy Characteristics'!D:D,MATCH($C932,'Policy Characteristics'!$C:$C,0))),"",INDEX('Policy Characteristics'!D:D,MATCH($C932,'Policy Characteristics'!$C:$C,0)))</f>
        <v>Electrification</v>
      </c>
      <c r="K932" s="254" t="str">
        <f>IF(ISBLANK(INDEX('Policy Characteristics'!E:E,MATCH($C932,'Policy Characteristics'!$C:$C,0))),"",INDEX('Policy Characteristics'!E:E,MATCH($C932,'Policy Characteristics'!$C:$C,0)))</f>
        <v>indst shift to electricity</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fuel shifted</v>
      </c>
      <c r="P932" s="254" t="str">
        <f>IF(ISBLANK(INDEX('Policy Characteristics'!J:J,MATCH($C932,'Policy Characteristics'!$C:$C,0))),"",INDEX('Policy Characteristics'!J:J,MATCH($C932,'Policy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2" s="254" t="str">
        <f>IF(ISBLANK(INDEX('Policy Characteristics'!K:K,MATCH($C932,'Policy Characteristics'!$C:$C,0))),"",INDEX('Policy Characteristics'!K:K,MATCH($C932,'Policy Characteristics'!$C:$C,0)))</f>
        <v>industry-ag-main.html#fuel-switching</v>
      </c>
      <c r="R932" s="254" t="str">
        <f>IF(ISBLANK(INDEX('Policy Characteristics'!L:L,MATCH($C932,'Policy Characteristics'!$C:$C,0))),"",INDEX('Policy Characteristics'!L:L,MATCH($C932,'Policy Characteristics'!$C:$C,0)))</f>
        <v>industry-elec-and-hydrogen.html</v>
      </c>
    </row>
    <row r="933" spans="1:18" x14ac:dyDescent="0.25">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Electrification</v>
      </c>
      <c r="C933" s="254" t="str">
        <f t="shared" si="40"/>
        <v>Fraction of Eligible Industrial Energy Use Shifted to Electricity</v>
      </c>
      <c r="D933" s="6" t="s">
        <v>3023</v>
      </c>
      <c r="E933" s="1" t="s">
        <v>3471</v>
      </c>
      <c r="F933" t="s">
        <v>2729</v>
      </c>
      <c r="G933" s="45" t="s">
        <v>3477</v>
      </c>
      <c r="H933" s="47">
        <v>932</v>
      </c>
      <c r="I933" s="324" t="s">
        <v>40</v>
      </c>
      <c r="J933" s="255" t="str">
        <f>IF(ISBLANK(INDEX('Policy Characteristics'!D:D,MATCH($C933,'Policy Characteristics'!$C:$C,0))),"",INDEX('Policy Characteristics'!D:D,MATCH($C933,'Policy Characteristics'!$C:$C,0)))</f>
        <v>Electrification</v>
      </c>
      <c r="K933" s="254" t="str">
        <f>IF(ISBLANK(INDEX('Policy Characteristics'!E:E,MATCH($C933,'Policy Characteristics'!$C:$C,0))),"",INDEX('Policy Characteristics'!E:E,MATCH($C933,'Policy Characteristics'!$C:$C,0)))</f>
        <v>indst shift to electricity</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fuel shifted</v>
      </c>
      <c r="P933" s="254" t="str">
        <f>IF(ISBLANK(INDEX('Policy Characteristics'!J:J,MATCH($C933,'Policy Characteristics'!$C:$C,0))),"",INDEX('Policy Characteristics'!J:J,MATCH($C933,'Policy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3" s="254" t="str">
        <f>IF(ISBLANK(INDEX('Policy Characteristics'!K:K,MATCH($C933,'Policy Characteristics'!$C:$C,0))),"",INDEX('Policy Characteristics'!K:K,MATCH($C933,'Policy Characteristics'!$C:$C,0)))</f>
        <v>industry-ag-main.html#fuel-switching</v>
      </c>
      <c r="R933" s="254" t="str">
        <f>IF(ISBLANK(INDEX('Policy Characteristics'!L:L,MATCH($C933,'Policy Characteristics'!$C:$C,0))),"",INDEX('Policy Characteristics'!L:L,MATCH($C933,'Policy Characteristics'!$C:$C,0)))</f>
        <v>industry-elec-and-hydrogen.html</v>
      </c>
    </row>
    <row r="934" spans="1:18" x14ac:dyDescent="0.25">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Electrification</v>
      </c>
      <c r="C934" s="254" t="str">
        <f t="shared" si="40"/>
        <v>Fraction of Eligible Industrial Energy Use Shifted to Electricity</v>
      </c>
      <c r="D934" s="6" t="s">
        <v>3023</v>
      </c>
      <c r="E934" s="1" t="s">
        <v>3472</v>
      </c>
      <c r="F934" t="s">
        <v>2729</v>
      </c>
      <c r="G934" s="45" t="s">
        <v>3478</v>
      </c>
      <c r="H934" s="47">
        <v>933</v>
      </c>
      <c r="I934" s="324" t="s">
        <v>40</v>
      </c>
      <c r="J934" s="255" t="str">
        <f>IF(ISBLANK(INDEX('Policy Characteristics'!D:D,MATCH($C934,'Policy Characteristics'!$C:$C,0))),"",INDEX('Policy Characteristics'!D:D,MATCH($C934,'Policy Characteristics'!$C:$C,0)))</f>
        <v>Electrification</v>
      </c>
      <c r="K934" s="254" t="str">
        <f>IF(ISBLANK(INDEX('Policy Characteristics'!E:E,MATCH($C934,'Policy Characteristics'!$C:$C,0))),"",INDEX('Policy Characteristics'!E:E,MATCH($C934,'Policy Characteristics'!$C:$C,0)))</f>
        <v>indst shift to electricity</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fuel shifted</v>
      </c>
      <c r="P934" s="254" t="str">
        <f>IF(ISBLANK(INDEX('Policy Characteristics'!J:J,MATCH($C934,'Policy Characteristics'!$C:$C,0))),"",INDEX('Policy Characteristics'!J:J,MATCH($C934,'Policy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4" s="254" t="str">
        <f>IF(ISBLANK(INDEX('Policy Characteristics'!K:K,MATCH($C934,'Policy Characteristics'!$C:$C,0))),"",INDEX('Policy Characteristics'!K:K,MATCH($C934,'Policy Characteristics'!$C:$C,0)))</f>
        <v>industry-ag-main.html#fuel-switching</v>
      </c>
      <c r="R934" s="254" t="str">
        <f>IF(ISBLANK(INDEX('Policy Characteristics'!L:L,MATCH($C934,'Policy Characteristics'!$C:$C,0))),"",INDEX('Policy Characteristics'!L:L,MATCH($C934,'Policy Characteristics'!$C:$C,0)))</f>
        <v>industry-elec-and-hydrogen.html</v>
      </c>
    </row>
    <row r="935" spans="1:18" x14ac:dyDescent="0.25">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Electrification</v>
      </c>
      <c r="C935" s="254" t="str">
        <f t="shared" si="40"/>
        <v>Fraction of Eligible Industrial Energy Use Shifted to Electricity</v>
      </c>
      <c r="D935" s="6" t="s">
        <v>3023</v>
      </c>
      <c r="E935" s="1" t="s">
        <v>3597</v>
      </c>
      <c r="F935" t="s">
        <v>2729</v>
      </c>
      <c r="G935" s="45" t="s">
        <v>3479</v>
      </c>
      <c r="H935" s="47">
        <v>934</v>
      </c>
      <c r="I935" s="324" t="s">
        <v>40</v>
      </c>
      <c r="J935" s="255" t="str">
        <f>IF(ISBLANK(INDEX('Policy Characteristics'!D:D,MATCH($C935,'Policy Characteristics'!$C:$C,0))),"",INDEX('Policy Characteristics'!D:D,MATCH($C935,'Policy Characteristics'!$C:$C,0)))</f>
        <v>Electrification</v>
      </c>
      <c r="K935" s="254" t="str">
        <f>IF(ISBLANK(INDEX('Policy Characteristics'!E:E,MATCH($C935,'Policy Characteristics'!$C:$C,0))),"",INDEX('Policy Characteristics'!E:E,MATCH($C935,'Policy Characteristics'!$C:$C,0)))</f>
        <v>indst shift to electricity</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fuel shifted</v>
      </c>
      <c r="P935" s="254" t="str">
        <f>IF(ISBLANK(INDEX('Policy Characteristics'!J:J,MATCH($C935,'Policy Characteristics'!$C:$C,0))),"",INDEX('Policy Characteristics'!J:J,MATCH($C935,'Policy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5" s="254" t="str">
        <f>IF(ISBLANK(INDEX('Policy Characteristics'!K:K,MATCH($C935,'Policy Characteristics'!$C:$C,0))),"",INDEX('Policy Characteristics'!K:K,MATCH($C935,'Policy Characteristics'!$C:$C,0)))</f>
        <v>industry-ag-main.html#fuel-switching</v>
      </c>
      <c r="R935" s="254" t="str">
        <f>IF(ISBLANK(INDEX('Policy Characteristics'!L:L,MATCH($C935,'Policy Characteristics'!$C:$C,0))),"",INDEX('Policy Characteristics'!L:L,MATCH($C935,'Policy Characteristics'!$C:$C,0)))</f>
        <v>industry-elec-and-hydrogen.html</v>
      </c>
    </row>
    <row r="936" spans="1:18" x14ac:dyDescent="0.25">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Electrification</v>
      </c>
      <c r="C936" s="254" t="str">
        <f t="shared" si="40"/>
        <v>Fraction of Eligible Industrial Energy Use Shifted to Electricity</v>
      </c>
      <c r="D936" s="6" t="s">
        <v>3023</v>
      </c>
      <c r="E936" s="1" t="s">
        <v>3982</v>
      </c>
      <c r="F936" t="s">
        <v>2729</v>
      </c>
      <c r="G936" s="45" t="s">
        <v>3958</v>
      </c>
      <c r="H936" s="47">
        <v>935</v>
      </c>
      <c r="I936" s="324"/>
      <c r="J936" s="255" t="str">
        <f>IF(ISBLANK(INDEX('Policy Characteristics'!D:D,MATCH($C936,'Policy Characteristics'!$C:$C,0))),"",INDEX('Policy Characteristics'!D:D,MATCH($C936,'Policy Characteristics'!$C:$C,0)))</f>
        <v>Electrification</v>
      </c>
      <c r="K936" s="254" t="str">
        <f>IF(ISBLANK(INDEX('Policy Characteristics'!E:E,MATCH($C936,'Policy Characteristics'!$C:$C,0))),"",INDEX('Policy Characteristics'!E:E,MATCH($C936,'Policy Characteristics'!$C:$C,0)))</f>
        <v>indst shift to electricity</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fuel shifted</v>
      </c>
      <c r="P936" s="254" t="str">
        <f>IF(ISBLANK(INDEX('Policy Characteristics'!J:J,MATCH($C936,'Policy Characteristics'!$C:$C,0))),"",INDEX('Policy Characteristics'!J:J,MATCH($C936,'Policy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6" s="254" t="str">
        <f>IF(ISBLANK(INDEX('Policy Characteristics'!K:K,MATCH($C936,'Policy Characteristics'!$C:$C,0))),"",INDEX('Policy Characteristics'!K:K,MATCH($C936,'Policy Characteristics'!$C:$C,0)))</f>
        <v>industry-ag-main.html#fuel-switching</v>
      </c>
      <c r="R936" s="254" t="str">
        <f>IF(ISBLANK(INDEX('Policy Characteristics'!L:L,MATCH($C936,'Policy Characteristics'!$C:$C,0))),"",INDEX('Policy Characteristics'!L:L,MATCH($C936,'Policy Characteristics'!$C:$C,0)))</f>
        <v>industry-elec-and-hydrogen.html</v>
      </c>
    </row>
    <row r="937" spans="1:18" x14ac:dyDescent="0.25">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Electrification</v>
      </c>
      <c r="C937" s="254" t="str">
        <f t="shared" si="40"/>
        <v>Fraction of Eligible Industrial Energy Use Shifted to Electricity</v>
      </c>
      <c r="D937" s="6" t="s">
        <v>3023</v>
      </c>
      <c r="E937" s="1" t="s">
        <v>3983</v>
      </c>
      <c r="F937" t="s">
        <v>2729</v>
      </c>
      <c r="G937" s="45" t="s">
        <v>3957</v>
      </c>
      <c r="H937" s="47">
        <v>936</v>
      </c>
      <c r="I937" s="324"/>
      <c r="J937" s="255" t="str">
        <f>IF(ISBLANK(INDEX('Policy Characteristics'!D:D,MATCH($C937,'Policy Characteristics'!$C:$C,0))),"",INDEX('Policy Characteristics'!D:D,MATCH($C937,'Policy Characteristics'!$C:$C,0)))</f>
        <v>Electrification</v>
      </c>
      <c r="K937" s="254" t="str">
        <f>IF(ISBLANK(INDEX('Policy Characteristics'!E:E,MATCH($C937,'Policy Characteristics'!$C:$C,0))),"",INDEX('Policy Characteristics'!E:E,MATCH($C937,'Policy Characteristics'!$C:$C,0)))</f>
        <v>indst shift to electricity</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fuel shifted</v>
      </c>
      <c r="P937" s="254" t="str">
        <f>IF(ISBLANK(INDEX('Policy Characteristics'!J:J,MATCH($C937,'Policy Characteristics'!$C:$C,0))),"",INDEX('Policy Characteristics'!J:J,MATCH($C937,'Policy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7" s="254" t="str">
        <f>IF(ISBLANK(INDEX('Policy Characteristics'!K:K,MATCH($C937,'Policy Characteristics'!$C:$C,0))),"",INDEX('Policy Characteristics'!K:K,MATCH($C937,'Policy Characteristics'!$C:$C,0)))</f>
        <v>industry-ag-main.html#fuel-switching</v>
      </c>
      <c r="R937" s="254" t="str">
        <f>IF(ISBLANK(INDEX('Policy Characteristics'!L:L,MATCH($C937,'Policy Characteristics'!$C:$C,0))),"",INDEX('Policy Characteristics'!L:L,MATCH($C937,'Policy Characteristics'!$C:$C,0)))</f>
        <v>industry-elec-and-hydrogen.html</v>
      </c>
    </row>
    <row r="938" spans="1:18" x14ac:dyDescent="0.25">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Electrification</v>
      </c>
      <c r="C938" s="254" t="str">
        <f t="shared" si="40"/>
        <v>Fraction of Eligible Industrial Energy Use Shifted to Electricity</v>
      </c>
      <c r="D938" s="6" t="s">
        <v>3023</v>
      </c>
      <c r="E938" s="1" t="s">
        <v>3984</v>
      </c>
      <c r="F938" t="s">
        <v>2729</v>
      </c>
      <c r="G938" s="45" t="s">
        <v>3959</v>
      </c>
      <c r="H938" s="47">
        <v>937</v>
      </c>
      <c r="I938" s="324"/>
      <c r="J938" s="255" t="str">
        <f>IF(ISBLANK(INDEX('Policy Characteristics'!D:D,MATCH($C938,'Policy Characteristics'!$C:$C,0))),"",INDEX('Policy Characteristics'!D:D,MATCH($C938,'Policy Characteristics'!$C:$C,0)))</f>
        <v>Electrification</v>
      </c>
      <c r="K938" s="254" t="str">
        <f>IF(ISBLANK(INDEX('Policy Characteristics'!E:E,MATCH($C938,'Policy Characteristics'!$C:$C,0))),"",INDEX('Policy Characteristics'!E:E,MATCH($C938,'Policy Characteristics'!$C:$C,0)))</f>
        <v>indst shift to electricity</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fuel shifted</v>
      </c>
      <c r="P938" s="254" t="str">
        <f>IF(ISBLANK(INDEX('Policy Characteristics'!J:J,MATCH($C938,'Policy Characteristics'!$C:$C,0))),"",INDEX('Policy Characteristics'!J:J,MATCH($C938,'Policy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8" s="254" t="str">
        <f>IF(ISBLANK(INDEX('Policy Characteristics'!K:K,MATCH($C938,'Policy Characteristics'!$C:$C,0))),"",INDEX('Policy Characteristics'!K:K,MATCH($C938,'Policy Characteristics'!$C:$C,0)))</f>
        <v>industry-ag-main.html#fuel-switching</v>
      </c>
      <c r="R938" s="254" t="str">
        <f>IF(ISBLANK(INDEX('Policy Characteristics'!L:L,MATCH($C938,'Policy Characteristics'!$C:$C,0))),"",INDEX('Policy Characteristics'!L:L,MATCH($C938,'Policy Characteristics'!$C:$C,0)))</f>
        <v>industry-elec-and-hydrogen.html</v>
      </c>
    </row>
    <row r="939" spans="1:18" x14ac:dyDescent="0.25">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Electrification</v>
      </c>
      <c r="C939" s="254" t="str">
        <f t="shared" si="40"/>
        <v>Fraction of Eligible Industrial Energy Use Shifted to Electricity</v>
      </c>
      <c r="D939" s="6" t="s">
        <v>3024</v>
      </c>
      <c r="E939" s="1" t="s">
        <v>3467</v>
      </c>
      <c r="F939" t="s">
        <v>2988</v>
      </c>
      <c r="G939" s="45" t="s">
        <v>3473</v>
      </c>
      <c r="H939" s="47">
        <v>938</v>
      </c>
      <c r="I939" s="324" t="s">
        <v>40</v>
      </c>
      <c r="J939" s="255" t="str">
        <f>IF(ISBLANK(INDEX('Policy Characteristics'!D:D,MATCH($C939,'Policy Characteristics'!$C:$C,0))),"",INDEX('Policy Characteristics'!D:D,MATCH($C939,'Policy Characteristics'!$C:$C,0)))</f>
        <v>Electrification</v>
      </c>
      <c r="K939" s="254" t="str">
        <f>IF(ISBLANK(INDEX('Policy Characteristics'!E:E,MATCH($C939,'Policy Characteristics'!$C:$C,0))),"",INDEX('Policy Characteristics'!E:E,MATCH($C939,'Policy Characteristics'!$C:$C,0)))</f>
        <v>indst shift to electricity</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fuel shifted</v>
      </c>
      <c r="P939" s="254" t="str">
        <f>IF(ISBLANK(INDEX('Policy Characteristics'!J:J,MATCH($C939,'Policy Characteristics'!$C:$C,0))),"",INDEX('Policy Characteristics'!J:J,MATCH($C939,'Policy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39" s="254" t="str">
        <f>IF(ISBLANK(INDEX('Policy Characteristics'!K:K,MATCH($C939,'Policy Characteristics'!$C:$C,0))),"",INDEX('Policy Characteristics'!K:K,MATCH($C939,'Policy Characteristics'!$C:$C,0)))</f>
        <v>industry-ag-main.html#fuel-switching</v>
      </c>
      <c r="R939" s="254" t="str">
        <f>IF(ISBLANK(INDEX('Policy Characteristics'!L:L,MATCH($C939,'Policy Characteristics'!$C:$C,0))),"",INDEX('Policy Characteristics'!L:L,MATCH($C939,'Policy Characteristics'!$C:$C,0)))</f>
        <v>industry-elec-and-hydrogen.html</v>
      </c>
    </row>
    <row r="940" spans="1:18" x14ac:dyDescent="0.25">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Electrification</v>
      </c>
      <c r="C940" s="254" t="str">
        <f t="shared" si="40"/>
        <v>Fraction of Eligible Industrial Energy Use Shifted to Electricity</v>
      </c>
      <c r="D940" s="6" t="s">
        <v>3024</v>
      </c>
      <c r="E940" s="1" t="s">
        <v>3468</v>
      </c>
      <c r="F940" t="s">
        <v>2988</v>
      </c>
      <c r="G940" s="45" t="s">
        <v>3474</v>
      </c>
      <c r="H940" s="47">
        <v>939</v>
      </c>
      <c r="I940" s="324" t="s">
        <v>40</v>
      </c>
      <c r="J940" s="255" t="str">
        <f>IF(ISBLANK(INDEX('Policy Characteristics'!D:D,MATCH($C940,'Policy Characteristics'!$C:$C,0))),"",INDEX('Policy Characteristics'!D:D,MATCH($C940,'Policy Characteristics'!$C:$C,0)))</f>
        <v>Electrification</v>
      </c>
      <c r="K940" s="254" t="str">
        <f>IF(ISBLANK(INDEX('Policy Characteristics'!E:E,MATCH($C940,'Policy Characteristics'!$C:$C,0))),"",INDEX('Policy Characteristics'!E:E,MATCH($C940,'Policy Characteristics'!$C:$C,0)))</f>
        <v>indst shift to electricity</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fuel shifted</v>
      </c>
      <c r="P940" s="254" t="str">
        <f>IF(ISBLANK(INDEX('Policy Characteristics'!J:J,MATCH($C940,'Policy Characteristics'!$C:$C,0))),"",INDEX('Policy Characteristics'!J:J,MATCH($C940,'Policy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0" s="254" t="str">
        <f>IF(ISBLANK(INDEX('Policy Characteristics'!K:K,MATCH($C940,'Policy Characteristics'!$C:$C,0))),"",INDEX('Policy Characteristics'!K:K,MATCH($C940,'Policy Characteristics'!$C:$C,0)))</f>
        <v>industry-ag-main.html#fuel-switching</v>
      </c>
      <c r="R940" s="254" t="str">
        <f>IF(ISBLANK(INDEX('Policy Characteristics'!L:L,MATCH($C940,'Policy Characteristics'!$C:$C,0))),"",INDEX('Policy Characteristics'!L:L,MATCH($C940,'Policy Characteristics'!$C:$C,0)))</f>
        <v>industry-elec-and-hydrogen.html</v>
      </c>
    </row>
    <row r="941" spans="1:18" x14ac:dyDescent="0.25">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Electrification</v>
      </c>
      <c r="C941" s="254" t="str">
        <f t="shared" si="40"/>
        <v>Fraction of Eligible Industrial Energy Use Shifted to Electricity</v>
      </c>
      <c r="D941" s="6" t="s">
        <v>3024</v>
      </c>
      <c r="E941" s="1" t="s">
        <v>3469</v>
      </c>
      <c r="F941" t="s">
        <v>2988</v>
      </c>
      <c r="G941" s="45" t="s">
        <v>3475</v>
      </c>
      <c r="H941" s="47">
        <v>940</v>
      </c>
      <c r="I941" s="324" t="s">
        <v>40</v>
      </c>
      <c r="J941" s="255" t="str">
        <f>IF(ISBLANK(INDEX('Policy Characteristics'!D:D,MATCH($C941,'Policy Characteristics'!$C:$C,0))),"",INDEX('Policy Characteristics'!D:D,MATCH($C941,'Policy Characteristics'!$C:$C,0)))</f>
        <v>Electrification</v>
      </c>
      <c r="K941" s="254" t="str">
        <f>IF(ISBLANK(INDEX('Policy Characteristics'!E:E,MATCH($C941,'Policy Characteristics'!$C:$C,0))),"",INDEX('Policy Characteristics'!E:E,MATCH($C941,'Policy Characteristics'!$C:$C,0)))</f>
        <v>indst shift to electricity</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fuel shifted</v>
      </c>
      <c r="P941" s="254" t="str">
        <f>IF(ISBLANK(INDEX('Policy Characteristics'!J:J,MATCH($C941,'Policy Characteristics'!$C:$C,0))),"",INDEX('Policy Characteristics'!J:J,MATCH($C941,'Policy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1" s="254" t="str">
        <f>IF(ISBLANK(INDEX('Policy Characteristics'!K:K,MATCH($C941,'Policy Characteristics'!$C:$C,0))),"",INDEX('Policy Characteristics'!K:K,MATCH($C941,'Policy Characteristics'!$C:$C,0)))</f>
        <v>industry-ag-main.html#fuel-switching</v>
      </c>
      <c r="R941" s="254" t="str">
        <f>IF(ISBLANK(INDEX('Policy Characteristics'!L:L,MATCH($C941,'Policy Characteristics'!$C:$C,0))),"",INDEX('Policy Characteristics'!L:L,MATCH($C941,'Policy Characteristics'!$C:$C,0)))</f>
        <v>industry-elec-and-hydrogen.html</v>
      </c>
    </row>
    <row r="942" spans="1:18" x14ac:dyDescent="0.25">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Electrification</v>
      </c>
      <c r="C942" s="254" t="str">
        <f t="shared" si="40"/>
        <v>Fraction of Eligible Industrial Energy Use Shifted to Electricity</v>
      </c>
      <c r="D942" s="6" t="s">
        <v>3024</v>
      </c>
      <c r="E942" s="1" t="s">
        <v>3470</v>
      </c>
      <c r="F942" t="s">
        <v>2988</v>
      </c>
      <c r="G942" s="45" t="s">
        <v>3476</v>
      </c>
      <c r="H942" s="47">
        <v>941</v>
      </c>
      <c r="I942" s="324" t="s">
        <v>40</v>
      </c>
      <c r="J942" s="255" t="str">
        <f>IF(ISBLANK(INDEX('Policy Characteristics'!D:D,MATCH($C942,'Policy Characteristics'!$C:$C,0))),"",INDEX('Policy Characteristics'!D:D,MATCH($C942,'Policy Characteristics'!$C:$C,0)))</f>
        <v>Electrification</v>
      </c>
      <c r="K942" s="254" t="str">
        <f>IF(ISBLANK(INDEX('Policy Characteristics'!E:E,MATCH($C942,'Policy Characteristics'!$C:$C,0))),"",INDEX('Policy Characteristics'!E:E,MATCH($C942,'Policy Characteristics'!$C:$C,0)))</f>
        <v>indst shift to electricity</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fuel shifted</v>
      </c>
      <c r="P942" s="254" t="str">
        <f>IF(ISBLANK(INDEX('Policy Characteristics'!J:J,MATCH($C942,'Policy Characteristics'!$C:$C,0))),"",INDEX('Policy Characteristics'!J:J,MATCH($C942,'Policy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2" s="254" t="str">
        <f>IF(ISBLANK(INDEX('Policy Characteristics'!K:K,MATCH($C942,'Policy Characteristics'!$C:$C,0))),"",INDEX('Policy Characteristics'!K:K,MATCH($C942,'Policy Characteristics'!$C:$C,0)))</f>
        <v>industry-ag-main.html#fuel-switching</v>
      </c>
      <c r="R942" s="254" t="str">
        <f>IF(ISBLANK(INDEX('Policy Characteristics'!L:L,MATCH($C942,'Policy Characteristics'!$C:$C,0))),"",INDEX('Policy Characteristics'!L:L,MATCH($C942,'Policy Characteristics'!$C:$C,0)))</f>
        <v>industry-elec-and-hydrogen.html</v>
      </c>
    </row>
    <row r="943" spans="1:18" x14ac:dyDescent="0.25">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Electrification</v>
      </c>
      <c r="C943" s="254" t="str">
        <f t="shared" si="40"/>
        <v>Fraction of Eligible Industrial Energy Use Shifted to Electricity</v>
      </c>
      <c r="D943" s="6" t="s">
        <v>3024</v>
      </c>
      <c r="E943" s="1" t="s">
        <v>3471</v>
      </c>
      <c r="F943" t="s">
        <v>2988</v>
      </c>
      <c r="G943" s="45" t="s">
        <v>3477</v>
      </c>
      <c r="H943" s="47">
        <v>942</v>
      </c>
      <c r="I943" s="324" t="s">
        <v>40</v>
      </c>
      <c r="J943" s="255" t="str">
        <f>IF(ISBLANK(INDEX('Policy Characteristics'!D:D,MATCH($C943,'Policy Characteristics'!$C:$C,0))),"",INDEX('Policy Characteristics'!D:D,MATCH($C943,'Policy Characteristics'!$C:$C,0)))</f>
        <v>Electrification</v>
      </c>
      <c r="K943" s="254" t="str">
        <f>IF(ISBLANK(INDEX('Policy Characteristics'!E:E,MATCH($C943,'Policy Characteristics'!$C:$C,0))),"",INDEX('Policy Characteristics'!E:E,MATCH($C943,'Policy Characteristics'!$C:$C,0)))</f>
        <v>indst shift to electricity</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fuel shifted</v>
      </c>
      <c r="P943" s="254" t="str">
        <f>IF(ISBLANK(INDEX('Policy Characteristics'!J:J,MATCH($C943,'Policy Characteristics'!$C:$C,0))),"",INDEX('Policy Characteristics'!J:J,MATCH($C943,'Policy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3" s="254" t="str">
        <f>IF(ISBLANK(INDEX('Policy Characteristics'!K:K,MATCH($C943,'Policy Characteristics'!$C:$C,0))),"",INDEX('Policy Characteristics'!K:K,MATCH($C943,'Policy Characteristics'!$C:$C,0)))</f>
        <v>industry-ag-main.html#fuel-switching</v>
      </c>
      <c r="R943" s="254" t="str">
        <f>IF(ISBLANK(INDEX('Policy Characteristics'!L:L,MATCH($C943,'Policy Characteristics'!$C:$C,0))),"",INDEX('Policy Characteristics'!L:L,MATCH($C943,'Policy Characteristics'!$C:$C,0)))</f>
        <v>industry-elec-and-hydrogen.html</v>
      </c>
    </row>
    <row r="944" spans="1:18" x14ac:dyDescent="0.25">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Electrification</v>
      </c>
      <c r="C944" s="254" t="str">
        <f t="shared" si="40"/>
        <v>Fraction of Eligible Industrial Energy Use Shifted to Electricity</v>
      </c>
      <c r="D944" s="6" t="s">
        <v>3024</v>
      </c>
      <c r="E944" s="1" t="s">
        <v>3472</v>
      </c>
      <c r="F944" t="s">
        <v>2988</v>
      </c>
      <c r="G944" s="45" t="s">
        <v>3478</v>
      </c>
      <c r="H944" s="47">
        <v>943</v>
      </c>
      <c r="I944" s="324" t="s">
        <v>40</v>
      </c>
      <c r="J944" s="255" t="str">
        <f>IF(ISBLANK(INDEX('Policy Characteristics'!D:D,MATCH($C944,'Policy Characteristics'!$C:$C,0))),"",INDEX('Policy Characteristics'!D:D,MATCH($C944,'Policy Characteristics'!$C:$C,0)))</f>
        <v>Electrification</v>
      </c>
      <c r="K944" s="254" t="str">
        <f>IF(ISBLANK(INDEX('Policy Characteristics'!E:E,MATCH($C944,'Policy Characteristics'!$C:$C,0))),"",INDEX('Policy Characteristics'!E:E,MATCH($C944,'Policy Characteristics'!$C:$C,0)))</f>
        <v>indst shift to electricity</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fuel shifted</v>
      </c>
      <c r="P944" s="254" t="str">
        <f>IF(ISBLANK(INDEX('Policy Characteristics'!J:J,MATCH($C944,'Policy Characteristics'!$C:$C,0))),"",INDEX('Policy Characteristics'!J:J,MATCH($C944,'Policy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4" s="254" t="str">
        <f>IF(ISBLANK(INDEX('Policy Characteristics'!K:K,MATCH($C944,'Policy Characteristics'!$C:$C,0))),"",INDEX('Policy Characteristics'!K:K,MATCH($C944,'Policy Characteristics'!$C:$C,0)))</f>
        <v>industry-ag-main.html#fuel-switching</v>
      </c>
      <c r="R944" s="254" t="str">
        <f>IF(ISBLANK(INDEX('Policy Characteristics'!L:L,MATCH($C944,'Policy Characteristics'!$C:$C,0))),"",INDEX('Policy Characteristics'!L:L,MATCH($C944,'Policy Characteristics'!$C:$C,0)))</f>
        <v>industry-elec-and-hydrogen.html</v>
      </c>
    </row>
    <row r="945" spans="1:18" x14ac:dyDescent="0.25">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Electrification</v>
      </c>
      <c r="C945" s="254" t="str">
        <f t="shared" si="40"/>
        <v>Fraction of Eligible Industrial Energy Use Shifted to Electricity</v>
      </c>
      <c r="D945" s="6" t="s">
        <v>3024</v>
      </c>
      <c r="E945" s="1" t="s">
        <v>3597</v>
      </c>
      <c r="F945" t="s">
        <v>2988</v>
      </c>
      <c r="G945" s="45" t="s">
        <v>3479</v>
      </c>
      <c r="H945" s="47">
        <v>944</v>
      </c>
      <c r="I945" s="324" t="s">
        <v>40</v>
      </c>
      <c r="J945" s="255" t="str">
        <f>IF(ISBLANK(INDEX('Policy Characteristics'!D:D,MATCH($C945,'Policy Characteristics'!$C:$C,0))),"",INDEX('Policy Characteristics'!D:D,MATCH($C945,'Policy Characteristics'!$C:$C,0)))</f>
        <v>Electrification</v>
      </c>
      <c r="K945" s="254" t="str">
        <f>IF(ISBLANK(INDEX('Policy Characteristics'!E:E,MATCH($C945,'Policy Characteristics'!$C:$C,0))),"",INDEX('Policy Characteristics'!E:E,MATCH($C945,'Policy Characteristics'!$C:$C,0)))</f>
        <v>indst shift to electricity</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fuel shifted</v>
      </c>
      <c r="P945" s="254" t="str">
        <f>IF(ISBLANK(INDEX('Policy Characteristics'!J:J,MATCH($C945,'Policy Characteristics'!$C:$C,0))),"",INDEX('Policy Characteristics'!J:J,MATCH($C945,'Policy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5" s="254" t="str">
        <f>IF(ISBLANK(INDEX('Policy Characteristics'!K:K,MATCH($C945,'Policy Characteristics'!$C:$C,0))),"",INDEX('Policy Characteristics'!K:K,MATCH($C945,'Policy Characteristics'!$C:$C,0)))</f>
        <v>industry-ag-main.html#fuel-switching</v>
      </c>
      <c r="R945" s="254" t="str">
        <f>IF(ISBLANK(INDEX('Policy Characteristics'!L:L,MATCH($C945,'Policy Characteristics'!$C:$C,0))),"",INDEX('Policy Characteristics'!L:L,MATCH($C945,'Policy Characteristics'!$C:$C,0)))</f>
        <v>industry-elec-and-hydrogen.html</v>
      </c>
    </row>
    <row r="946" spans="1:18" x14ac:dyDescent="0.25">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Electrification</v>
      </c>
      <c r="C946" s="254" t="str">
        <f t="shared" si="40"/>
        <v>Fraction of Eligible Industrial Energy Use Shifted to Electricity</v>
      </c>
      <c r="D946" s="6" t="s">
        <v>3024</v>
      </c>
      <c r="E946" s="1" t="s">
        <v>3982</v>
      </c>
      <c r="F946" t="s">
        <v>2988</v>
      </c>
      <c r="G946" s="45" t="s">
        <v>3958</v>
      </c>
      <c r="H946" s="47">
        <v>945</v>
      </c>
      <c r="I946" s="324"/>
      <c r="J946" s="255" t="str">
        <f>IF(ISBLANK(INDEX('Policy Characteristics'!D:D,MATCH($C946,'Policy Characteristics'!$C:$C,0))),"",INDEX('Policy Characteristics'!D:D,MATCH($C946,'Policy Characteristics'!$C:$C,0)))</f>
        <v>Electrification</v>
      </c>
      <c r="K946" s="254" t="str">
        <f>IF(ISBLANK(INDEX('Policy Characteristics'!E:E,MATCH($C946,'Policy Characteristics'!$C:$C,0))),"",INDEX('Policy Characteristics'!E:E,MATCH($C946,'Policy Characteristics'!$C:$C,0)))</f>
        <v>indst shift to electricity</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fuel shifted</v>
      </c>
      <c r="P946" s="254" t="str">
        <f>IF(ISBLANK(INDEX('Policy Characteristics'!J:J,MATCH($C946,'Policy Characteristics'!$C:$C,0))),"",INDEX('Policy Characteristics'!J:J,MATCH($C946,'Policy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6" s="254" t="str">
        <f>IF(ISBLANK(INDEX('Policy Characteristics'!K:K,MATCH($C946,'Policy Characteristics'!$C:$C,0))),"",INDEX('Policy Characteristics'!K:K,MATCH($C946,'Policy Characteristics'!$C:$C,0)))</f>
        <v>industry-ag-main.html#fuel-switching</v>
      </c>
      <c r="R946" s="254" t="str">
        <f>IF(ISBLANK(INDEX('Policy Characteristics'!L:L,MATCH($C946,'Policy Characteristics'!$C:$C,0))),"",INDEX('Policy Characteristics'!L:L,MATCH($C946,'Policy Characteristics'!$C:$C,0)))</f>
        <v>industry-elec-and-hydrogen.html</v>
      </c>
    </row>
    <row r="947" spans="1:18" x14ac:dyDescent="0.25">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Electrification</v>
      </c>
      <c r="C947" s="254" t="str">
        <f t="shared" si="40"/>
        <v>Fraction of Eligible Industrial Energy Use Shifted to Electricity</v>
      </c>
      <c r="D947" s="6" t="s">
        <v>3024</v>
      </c>
      <c r="E947" s="1" t="s">
        <v>3983</v>
      </c>
      <c r="F947" t="s">
        <v>2988</v>
      </c>
      <c r="G947" s="45" t="s">
        <v>3957</v>
      </c>
      <c r="H947" s="47">
        <v>946</v>
      </c>
      <c r="I947" s="324"/>
      <c r="J947" s="255" t="str">
        <f>IF(ISBLANK(INDEX('Policy Characteristics'!D:D,MATCH($C947,'Policy Characteristics'!$C:$C,0))),"",INDEX('Policy Characteristics'!D:D,MATCH($C947,'Policy Characteristics'!$C:$C,0)))</f>
        <v>Electrification</v>
      </c>
      <c r="K947" s="254" t="str">
        <f>IF(ISBLANK(INDEX('Policy Characteristics'!E:E,MATCH($C947,'Policy Characteristics'!$C:$C,0))),"",INDEX('Policy Characteristics'!E:E,MATCH($C947,'Policy Characteristics'!$C:$C,0)))</f>
        <v>indst shift to electricity</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fuel shifted</v>
      </c>
      <c r="P947" s="254" t="str">
        <f>IF(ISBLANK(INDEX('Policy Characteristics'!J:J,MATCH($C947,'Policy Characteristics'!$C:$C,0))),"",INDEX('Policy Characteristics'!J:J,MATCH($C947,'Policy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7" s="254" t="str">
        <f>IF(ISBLANK(INDEX('Policy Characteristics'!K:K,MATCH($C947,'Policy Characteristics'!$C:$C,0))),"",INDEX('Policy Characteristics'!K:K,MATCH($C947,'Policy Characteristics'!$C:$C,0)))</f>
        <v>industry-ag-main.html#fuel-switching</v>
      </c>
      <c r="R947" s="254" t="str">
        <f>IF(ISBLANK(INDEX('Policy Characteristics'!L:L,MATCH($C947,'Policy Characteristics'!$C:$C,0))),"",INDEX('Policy Characteristics'!L:L,MATCH($C947,'Policy Characteristics'!$C:$C,0)))</f>
        <v>industry-elec-and-hydrogen.html</v>
      </c>
    </row>
    <row r="948" spans="1:18" x14ac:dyDescent="0.25">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Electrification</v>
      </c>
      <c r="C948" s="254" t="str">
        <f t="shared" si="40"/>
        <v>Fraction of Eligible Industrial Energy Use Shifted to Electricity</v>
      </c>
      <c r="D948" s="6" t="s">
        <v>3024</v>
      </c>
      <c r="E948" s="1" t="s">
        <v>3984</v>
      </c>
      <c r="F948" t="s">
        <v>2988</v>
      </c>
      <c r="G948" s="45" t="s">
        <v>3959</v>
      </c>
      <c r="H948" s="47">
        <v>947</v>
      </c>
      <c r="I948" s="324"/>
      <c r="J948" s="255" t="str">
        <f>IF(ISBLANK(INDEX('Policy Characteristics'!D:D,MATCH($C948,'Policy Characteristics'!$C:$C,0))),"",INDEX('Policy Characteristics'!D:D,MATCH($C948,'Policy Characteristics'!$C:$C,0)))</f>
        <v>Electrification</v>
      </c>
      <c r="K948" s="254" t="str">
        <f>IF(ISBLANK(INDEX('Policy Characteristics'!E:E,MATCH($C948,'Policy Characteristics'!$C:$C,0))),"",INDEX('Policy Characteristics'!E:E,MATCH($C948,'Policy Characteristics'!$C:$C,0)))</f>
        <v>indst shift to electricity</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fuel shifted</v>
      </c>
      <c r="P948" s="254" t="str">
        <f>IF(ISBLANK(INDEX('Policy Characteristics'!J:J,MATCH($C948,'Policy Characteristics'!$C:$C,0))),"",INDEX('Policy Characteristics'!J:J,MATCH($C948,'Policy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8" s="254" t="str">
        <f>IF(ISBLANK(INDEX('Policy Characteristics'!K:K,MATCH($C948,'Policy Characteristics'!$C:$C,0))),"",INDEX('Policy Characteristics'!K:K,MATCH($C948,'Policy Characteristics'!$C:$C,0)))</f>
        <v>industry-ag-main.html#fuel-switching</v>
      </c>
      <c r="R948" s="254" t="str">
        <f>IF(ISBLANK(INDEX('Policy Characteristics'!L:L,MATCH($C948,'Policy Characteristics'!$C:$C,0))),"",INDEX('Policy Characteristics'!L:L,MATCH($C948,'Policy Characteristics'!$C:$C,0)))</f>
        <v>industry-elec-and-hydrogen.html</v>
      </c>
    </row>
    <row r="949" spans="1:18" x14ac:dyDescent="0.25">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Electrification</v>
      </c>
      <c r="C949" s="254" t="str">
        <f t="shared" si="40"/>
        <v>Fraction of Eligible Industrial Energy Use Shifted to Electricity</v>
      </c>
      <c r="D949" s="6" t="s">
        <v>3025</v>
      </c>
      <c r="E949" s="1" t="s">
        <v>3467</v>
      </c>
      <c r="F949" t="s">
        <v>2989</v>
      </c>
      <c r="G949" s="45" t="s">
        <v>3473</v>
      </c>
      <c r="H949" s="47">
        <v>948</v>
      </c>
      <c r="I949" s="324" t="s">
        <v>40</v>
      </c>
      <c r="J949" s="255" t="str">
        <f>IF(ISBLANK(INDEX('Policy Characteristics'!D:D,MATCH($C949,'Policy Characteristics'!$C:$C,0))),"",INDEX('Policy Characteristics'!D:D,MATCH($C949,'Policy Characteristics'!$C:$C,0)))</f>
        <v>Electrification</v>
      </c>
      <c r="K949" s="254" t="str">
        <f>IF(ISBLANK(INDEX('Policy Characteristics'!E:E,MATCH($C949,'Policy Characteristics'!$C:$C,0))),"",INDEX('Policy Characteristics'!E:E,MATCH($C949,'Policy Characteristics'!$C:$C,0)))</f>
        <v>indst shift to electricity</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fuel shifted</v>
      </c>
      <c r="P949" s="254" t="str">
        <f>IF(ISBLANK(INDEX('Policy Characteristics'!J:J,MATCH($C949,'Policy Characteristics'!$C:$C,0))),"",INDEX('Policy Characteristics'!J:J,MATCH($C949,'Policy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49" s="254" t="str">
        <f>IF(ISBLANK(INDEX('Policy Characteristics'!K:K,MATCH($C949,'Policy Characteristics'!$C:$C,0))),"",INDEX('Policy Characteristics'!K:K,MATCH($C949,'Policy Characteristics'!$C:$C,0)))</f>
        <v>industry-ag-main.html#fuel-switching</v>
      </c>
      <c r="R949" s="254" t="str">
        <f>IF(ISBLANK(INDEX('Policy Characteristics'!L:L,MATCH($C949,'Policy Characteristics'!$C:$C,0))),"",INDEX('Policy Characteristics'!L:L,MATCH($C949,'Policy Characteristics'!$C:$C,0)))</f>
        <v>industry-elec-and-hydrogen.html</v>
      </c>
    </row>
    <row r="950" spans="1:18" x14ac:dyDescent="0.25">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Electrification</v>
      </c>
      <c r="C950" s="254" t="str">
        <f t="shared" si="40"/>
        <v>Fraction of Eligible Industrial Energy Use Shifted to Electricity</v>
      </c>
      <c r="D950" s="6" t="s">
        <v>3025</v>
      </c>
      <c r="E950" s="1" t="s">
        <v>3468</v>
      </c>
      <c r="F950" t="s">
        <v>2989</v>
      </c>
      <c r="G950" s="45" t="s">
        <v>3474</v>
      </c>
      <c r="H950" s="47">
        <v>949</v>
      </c>
      <c r="I950" s="324" t="s">
        <v>40</v>
      </c>
      <c r="J950" s="255" t="str">
        <f>IF(ISBLANK(INDEX('Policy Characteristics'!D:D,MATCH($C950,'Policy Characteristics'!$C:$C,0))),"",INDEX('Policy Characteristics'!D:D,MATCH($C950,'Policy Characteristics'!$C:$C,0)))</f>
        <v>Electrification</v>
      </c>
      <c r="K950" s="254" t="str">
        <f>IF(ISBLANK(INDEX('Policy Characteristics'!E:E,MATCH($C950,'Policy Characteristics'!$C:$C,0))),"",INDEX('Policy Characteristics'!E:E,MATCH($C950,'Policy Characteristics'!$C:$C,0)))</f>
        <v>indst shift to electricity</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fuel shifted</v>
      </c>
      <c r="P950" s="254" t="str">
        <f>IF(ISBLANK(INDEX('Policy Characteristics'!J:J,MATCH($C950,'Policy Characteristics'!$C:$C,0))),"",INDEX('Policy Characteristics'!J:J,MATCH($C950,'Policy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0" s="254" t="str">
        <f>IF(ISBLANK(INDEX('Policy Characteristics'!K:K,MATCH($C950,'Policy Characteristics'!$C:$C,0))),"",INDEX('Policy Characteristics'!K:K,MATCH($C950,'Policy Characteristics'!$C:$C,0)))</f>
        <v>industry-ag-main.html#fuel-switching</v>
      </c>
      <c r="R950" s="254" t="str">
        <f>IF(ISBLANK(INDEX('Policy Characteristics'!L:L,MATCH($C950,'Policy Characteristics'!$C:$C,0))),"",INDEX('Policy Characteristics'!L:L,MATCH($C950,'Policy Characteristics'!$C:$C,0)))</f>
        <v>industry-elec-and-hydrogen.html</v>
      </c>
    </row>
    <row r="951" spans="1:18" x14ac:dyDescent="0.25">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Electrification</v>
      </c>
      <c r="C951" s="254" t="str">
        <f t="shared" si="40"/>
        <v>Fraction of Eligible Industrial Energy Use Shifted to Electricity</v>
      </c>
      <c r="D951" s="6" t="s">
        <v>3025</v>
      </c>
      <c r="E951" s="1" t="s">
        <v>3469</v>
      </c>
      <c r="F951" t="s">
        <v>2989</v>
      </c>
      <c r="G951" s="45" t="s">
        <v>3475</v>
      </c>
      <c r="H951" s="47">
        <v>950</v>
      </c>
      <c r="I951" s="324" t="s">
        <v>40</v>
      </c>
      <c r="J951" s="255" t="str">
        <f>IF(ISBLANK(INDEX('Policy Characteristics'!D:D,MATCH($C951,'Policy Characteristics'!$C:$C,0))),"",INDEX('Policy Characteristics'!D:D,MATCH($C951,'Policy Characteristics'!$C:$C,0)))</f>
        <v>Electrification</v>
      </c>
      <c r="K951" s="254" t="str">
        <f>IF(ISBLANK(INDEX('Policy Characteristics'!E:E,MATCH($C951,'Policy Characteristics'!$C:$C,0))),"",INDEX('Policy Characteristics'!E:E,MATCH($C951,'Policy Characteristics'!$C:$C,0)))</f>
        <v>indst shift to electricity</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fuel shifted</v>
      </c>
      <c r="P951" s="254" t="str">
        <f>IF(ISBLANK(INDEX('Policy Characteristics'!J:J,MATCH($C951,'Policy Characteristics'!$C:$C,0))),"",INDEX('Policy Characteristics'!J:J,MATCH($C951,'Policy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1" s="254" t="str">
        <f>IF(ISBLANK(INDEX('Policy Characteristics'!K:K,MATCH($C951,'Policy Characteristics'!$C:$C,0))),"",INDEX('Policy Characteristics'!K:K,MATCH($C951,'Policy Characteristics'!$C:$C,0)))</f>
        <v>industry-ag-main.html#fuel-switching</v>
      </c>
      <c r="R951" s="254" t="str">
        <f>IF(ISBLANK(INDEX('Policy Characteristics'!L:L,MATCH($C951,'Policy Characteristics'!$C:$C,0))),"",INDEX('Policy Characteristics'!L:L,MATCH($C951,'Policy Characteristics'!$C:$C,0)))</f>
        <v>industry-elec-and-hydrogen.html</v>
      </c>
    </row>
    <row r="952" spans="1:18" x14ac:dyDescent="0.25">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Electrification</v>
      </c>
      <c r="C952" s="254" t="str">
        <f t="shared" si="40"/>
        <v>Fraction of Eligible Industrial Energy Use Shifted to Electricity</v>
      </c>
      <c r="D952" s="6" t="s">
        <v>3025</v>
      </c>
      <c r="E952" s="1" t="s">
        <v>3470</v>
      </c>
      <c r="F952" t="s">
        <v>2989</v>
      </c>
      <c r="G952" s="45" t="s">
        <v>3476</v>
      </c>
      <c r="H952" s="47">
        <v>951</v>
      </c>
      <c r="I952" s="324" t="s">
        <v>40</v>
      </c>
      <c r="J952" s="255" t="str">
        <f>IF(ISBLANK(INDEX('Policy Characteristics'!D:D,MATCH($C952,'Policy Characteristics'!$C:$C,0))),"",INDEX('Policy Characteristics'!D:D,MATCH($C952,'Policy Characteristics'!$C:$C,0)))</f>
        <v>Electrification</v>
      </c>
      <c r="K952" s="254" t="str">
        <f>IF(ISBLANK(INDEX('Policy Characteristics'!E:E,MATCH($C952,'Policy Characteristics'!$C:$C,0))),"",INDEX('Policy Characteristics'!E:E,MATCH($C952,'Policy Characteristics'!$C:$C,0)))</f>
        <v>indst shift to electricity</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fuel shifted</v>
      </c>
      <c r="P952" s="254" t="str">
        <f>IF(ISBLANK(INDEX('Policy Characteristics'!J:J,MATCH($C952,'Policy Characteristics'!$C:$C,0))),"",INDEX('Policy Characteristics'!J:J,MATCH($C952,'Policy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2" s="254" t="str">
        <f>IF(ISBLANK(INDEX('Policy Characteristics'!K:K,MATCH($C952,'Policy Characteristics'!$C:$C,0))),"",INDEX('Policy Characteristics'!K:K,MATCH($C952,'Policy Characteristics'!$C:$C,0)))</f>
        <v>industry-ag-main.html#fuel-switching</v>
      </c>
      <c r="R952" s="254" t="str">
        <f>IF(ISBLANK(INDEX('Policy Characteristics'!L:L,MATCH($C952,'Policy Characteristics'!$C:$C,0))),"",INDEX('Policy Characteristics'!L:L,MATCH($C952,'Policy Characteristics'!$C:$C,0)))</f>
        <v>industry-elec-and-hydrogen.html</v>
      </c>
    </row>
    <row r="953" spans="1:18" x14ac:dyDescent="0.25">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Electrification</v>
      </c>
      <c r="C953" s="254" t="str">
        <f t="shared" si="40"/>
        <v>Fraction of Eligible Industrial Energy Use Shifted to Electricity</v>
      </c>
      <c r="D953" s="6" t="s">
        <v>3025</v>
      </c>
      <c r="E953" s="1" t="s">
        <v>3471</v>
      </c>
      <c r="F953" t="s">
        <v>2989</v>
      </c>
      <c r="G953" s="45" t="s">
        <v>3477</v>
      </c>
      <c r="H953" s="47">
        <v>952</v>
      </c>
      <c r="I953" s="324" t="s">
        <v>40</v>
      </c>
      <c r="J953" s="255" t="str">
        <f>IF(ISBLANK(INDEX('Policy Characteristics'!D:D,MATCH($C953,'Policy Characteristics'!$C:$C,0))),"",INDEX('Policy Characteristics'!D:D,MATCH($C953,'Policy Characteristics'!$C:$C,0)))</f>
        <v>Electrification</v>
      </c>
      <c r="K953" s="254" t="str">
        <f>IF(ISBLANK(INDEX('Policy Characteristics'!E:E,MATCH($C953,'Policy Characteristics'!$C:$C,0))),"",INDEX('Policy Characteristics'!E:E,MATCH($C953,'Policy Characteristics'!$C:$C,0)))</f>
        <v>indst shift to electricity</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fuel shifted</v>
      </c>
      <c r="P953" s="254" t="str">
        <f>IF(ISBLANK(INDEX('Policy Characteristics'!J:J,MATCH($C953,'Policy Characteristics'!$C:$C,0))),"",INDEX('Policy Characteristics'!J:J,MATCH($C953,'Policy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3" s="254" t="str">
        <f>IF(ISBLANK(INDEX('Policy Characteristics'!K:K,MATCH($C953,'Policy Characteristics'!$C:$C,0))),"",INDEX('Policy Characteristics'!K:K,MATCH($C953,'Policy Characteristics'!$C:$C,0)))</f>
        <v>industry-ag-main.html#fuel-switching</v>
      </c>
      <c r="R953" s="254" t="str">
        <f>IF(ISBLANK(INDEX('Policy Characteristics'!L:L,MATCH($C953,'Policy Characteristics'!$C:$C,0))),"",INDEX('Policy Characteristics'!L:L,MATCH($C953,'Policy Characteristics'!$C:$C,0)))</f>
        <v>industry-elec-and-hydrogen.html</v>
      </c>
    </row>
    <row r="954" spans="1:18" x14ac:dyDescent="0.25">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Electrification</v>
      </c>
      <c r="C954" s="254" t="str">
        <f t="shared" si="40"/>
        <v>Fraction of Eligible Industrial Energy Use Shifted to Electricity</v>
      </c>
      <c r="D954" s="6" t="s">
        <v>3025</v>
      </c>
      <c r="E954" s="1" t="s">
        <v>3472</v>
      </c>
      <c r="F954" t="s">
        <v>2989</v>
      </c>
      <c r="G954" s="45" t="s">
        <v>3478</v>
      </c>
      <c r="H954" s="47">
        <v>953</v>
      </c>
      <c r="I954" s="324" t="s">
        <v>40</v>
      </c>
      <c r="J954" s="255" t="str">
        <f>IF(ISBLANK(INDEX('Policy Characteristics'!D:D,MATCH($C954,'Policy Characteristics'!$C:$C,0))),"",INDEX('Policy Characteristics'!D:D,MATCH($C954,'Policy Characteristics'!$C:$C,0)))</f>
        <v>Electrification</v>
      </c>
      <c r="K954" s="254" t="str">
        <f>IF(ISBLANK(INDEX('Policy Characteristics'!E:E,MATCH($C954,'Policy Characteristics'!$C:$C,0))),"",INDEX('Policy Characteristics'!E:E,MATCH($C954,'Policy Characteristics'!$C:$C,0)))</f>
        <v>indst shift to electricity</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fuel shifted</v>
      </c>
      <c r="P954" s="254" t="str">
        <f>IF(ISBLANK(INDEX('Policy Characteristics'!J:J,MATCH($C954,'Policy Characteristics'!$C:$C,0))),"",INDEX('Policy Characteristics'!J:J,MATCH($C954,'Policy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4" s="254" t="str">
        <f>IF(ISBLANK(INDEX('Policy Characteristics'!K:K,MATCH($C954,'Policy Characteristics'!$C:$C,0))),"",INDEX('Policy Characteristics'!K:K,MATCH($C954,'Policy Characteristics'!$C:$C,0)))</f>
        <v>industry-ag-main.html#fuel-switching</v>
      </c>
      <c r="R954" s="254" t="str">
        <f>IF(ISBLANK(INDEX('Policy Characteristics'!L:L,MATCH($C954,'Policy Characteristics'!$C:$C,0))),"",INDEX('Policy Characteristics'!L:L,MATCH($C954,'Policy Characteristics'!$C:$C,0)))</f>
        <v>industry-elec-and-hydrogen.html</v>
      </c>
    </row>
    <row r="955" spans="1:18" x14ac:dyDescent="0.25">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Electrification</v>
      </c>
      <c r="C955" s="254" t="str">
        <f t="shared" si="40"/>
        <v>Fraction of Eligible Industrial Energy Use Shifted to Electricity</v>
      </c>
      <c r="D955" s="6" t="s">
        <v>3025</v>
      </c>
      <c r="E955" s="1" t="s">
        <v>3597</v>
      </c>
      <c r="F955" t="s">
        <v>2989</v>
      </c>
      <c r="G955" s="45" t="s">
        <v>3479</v>
      </c>
      <c r="H955" s="47">
        <v>954</v>
      </c>
      <c r="I955" s="324" t="s">
        <v>40</v>
      </c>
      <c r="J955" s="255" t="str">
        <f>IF(ISBLANK(INDEX('Policy Characteristics'!D:D,MATCH($C955,'Policy Characteristics'!$C:$C,0))),"",INDEX('Policy Characteristics'!D:D,MATCH($C955,'Policy Characteristics'!$C:$C,0)))</f>
        <v>Electrification</v>
      </c>
      <c r="K955" s="254" t="str">
        <f>IF(ISBLANK(INDEX('Policy Characteristics'!E:E,MATCH($C955,'Policy Characteristics'!$C:$C,0))),"",INDEX('Policy Characteristics'!E:E,MATCH($C955,'Policy Characteristics'!$C:$C,0)))</f>
        <v>indst shift to electricity</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fuel shifted</v>
      </c>
      <c r="P955" s="254" t="str">
        <f>IF(ISBLANK(INDEX('Policy Characteristics'!J:J,MATCH($C955,'Policy Characteristics'!$C:$C,0))),"",INDEX('Policy Characteristics'!J:J,MATCH($C955,'Policy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5" s="254" t="str">
        <f>IF(ISBLANK(INDEX('Policy Characteristics'!K:K,MATCH($C955,'Policy Characteristics'!$C:$C,0))),"",INDEX('Policy Characteristics'!K:K,MATCH($C955,'Policy Characteristics'!$C:$C,0)))</f>
        <v>industry-ag-main.html#fuel-switching</v>
      </c>
      <c r="R955" s="254" t="str">
        <f>IF(ISBLANK(INDEX('Policy Characteristics'!L:L,MATCH($C955,'Policy Characteristics'!$C:$C,0))),"",INDEX('Policy Characteristics'!L:L,MATCH($C955,'Policy Characteristics'!$C:$C,0)))</f>
        <v>industry-elec-and-hydrogen.html</v>
      </c>
    </row>
    <row r="956" spans="1:18" x14ac:dyDescent="0.25">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Electrification</v>
      </c>
      <c r="C956" s="254" t="str">
        <f t="shared" si="40"/>
        <v>Fraction of Eligible Industrial Energy Use Shifted to Electricity</v>
      </c>
      <c r="D956" s="6" t="s">
        <v>3025</v>
      </c>
      <c r="E956" s="1" t="s">
        <v>3982</v>
      </c>
      <c r="F956" t="s">
        <v>2989</v>
      </c>
      <c r="G956" s="45" t="s">
        <v>3958</v>
      </c>
      <c r="H956" s="47">
        <v>955</v>
      </c>
      <c r="I956" s="324"/>
      <c r="J956" s="255" t="str">
        <f>IF(ISBLANK(INDEX('Policy Characteristics'!D:D,MATCH($C956,'Policy Characteristics'!$C:$C,0))),"",INDEX('Policy Characteristics'!D:D,MATCH($C956,'Policy Characteristics'!$C:$C,0)))</f>
        <v>Electrification</v>
      </c>
      <c r="K956" s="254" t="str">
        <f>IF(ISBLANK(INDEX('Policy Characteristics'!E:E,MATCH($C956,'Policy Characteristics'!$C:$C,0))),"",INDEX('Policy Characteristics'!E:E,MATCH($C956,'Policy Characteristics'!$C:$C,0)))</f>
        <v>indst shift to electricity</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fuel shifted</v>
      </c>
      <c r="P956" s="254" t="str">
        <f>IF(ISBLANK(INDEX('Policy Characteristics'!J:J,MATCH($C956,'Policy Characteristics'!$C:$C,0))),"",INDEX('Policy Characteristics'!J:J,MATCH($C956,'Policy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6" s="254" t="str">
        <f>IF(ISBLANK(INDEX('Policy Characteristics'!K:K,MATCH($C956,'Policy Characteristics'!$C:$C,0))),"",INDEX('Policy Characteristics'!K:K,MATCH($C956,'Policy Characteristics'!$C:$C,0)))</f>
        <v>industry-ag-main.html#fuel-switching</v>
      </c>
      <c r="R956" s="254" t="str">
        <f>IF(ISBLANK(INDEX('Policy Characteristics'!L:L,MATCH($C956,'Policy Characteristics'!$C:$C,0))),"",INDEX('Policy Characteristics'!L:L,MATCH($C956,'Policy Characteristics'!$C:$C,0)))</f>
        <v>industry-elec-and-hydrogen.html</v>
      </c>
    </row>
    <row r="957" spans="1:18" x14ac:dyDescent="0.25">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Electrification</v>
      </c>
      <c r="C957" s="254" t="str">
        <f t="shared" si="40"/>
        <v>Fraction of Eligible Industrial Energy Use Shifted to Electricity</v>
      </c>
      <c r="D957" s="6" t="s">
        <v>3025</v>
      </c>
      <c r="E957" s="1" t="s">
        <v>3983</v>
      </c>
      <c r="F957" t="s">
        <v>2989</v>
      </c>
      <c r="G957" s="45" t="s">
        <v>3957</v>
      </c>
      <c r="H957" s="47">
        <v>956</v>
      </c>
      <c r="I957" s="324"/>
      <c r="J957" s="255" t="str">
        <f>IF(ISBLANK(INDEX('Policy Characteristics'!D:D,MATCH($C957,'Policy Characteristics'!$C:$C,0))),"",INDEX('Policy Characteristics'!D:D,MATCH($C957,'Policy Characteristics'!$C:$C,0)))</f>
        <v>Electrification</v>
      </c>
      <c r="K957" s="254" t="str">
        <f>IF(ISBLANK(INDEX('Policy Characteristics'!E:E,MATCH($C957,'Policy Characteristics'!$C:$C,0))),"",INDEX('Policy Characteristics'!E:E,MATCH($C957,'Policy Characteristics'!$C:$C,0)))</f>
        <v>indst shift to electricity</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fuel shifted</v>
      </c>
      <c r="P957" s="254" t="str">
        <f>IF(ISBLANK(INDEX('Policy Characteristics'!J:J,MATCH($C957,'Policy Characteristics'!$C:$C,0))),"",INDEX('Policy Characteristics'!J:J,MATCH($C957,'Policy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7" s="254" t="str">
        <f>IF(ISBLANK(INDEX('Policy Characteristics'!K:K,MATCH($C957,'Policy Characteristics'!$C:$C,0))),"",INDEX('Policy Characteristics'!K:K,MATCH($C957,'Policy Characteristics'!$C:$C,0)))</f>
        <v>industry-ag-main.html#fuel-switching</v>
      </c>
      <c r="R957" s="254" t="str">
        <f>IF(ISBLANK(INDEX('Policy Characteristics'!L:L,MATCH($C957,'Policy Characteristics'!$C:$C,0))),"",INDEX('Policy Characteristics'!L:L,MATCH($C957,'Policy Characteristics'!$C:$C,0)))</f>
        <v>industry-elec-and-hydrogen.html</v>
      </c>
    </row>
    <row r="958" spans="1:18" x14ac:dyDescent="0.25">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Electrification</v>
      </c>
      <c r="C958" s="254" t="str">
        <f t="shared" si="40"/>
        <v>Fraction of Eligible Industrial Energy Use Shifted to Electricity</v>
      </c>
      <c r="D958" s="6" t="s">
        <v>3025</v>
      </c>
      <c r="E958" s="1" t="s">
        <v>3984</v>
      </c>
      <c r="F958" t="s">
        <v>2989</v>
      </c>
      <c r="G958" s="45" t="s">
        <v>3959</v>
      </c>
      <c r="H958" s="47">
        <v>957</v>
      </c>
      <c r="I958" s="324"/>
      <c r="J958" s="255" t="str">
        <f>IF(ISBLANK(INDEX('Policy Characteristics'!D:D,MATCH($C958,'Policy Characteristics'!$C:$C,0))),"",INDEX('Policy Characteristics'!D:D,MATCH($C958,'Policy Characteristics'!$C:$C,0)))</f>
        <v>Electrification</v>
      </c>
      <c r="K958" s="254" t="str">
        <f>IF(ISBLANK(INDEX('Policy Characteristics'!E:E,MATCH($C958,'Policy Characteristics'!$C:$C,0))),"",INDEX('Policy Characteristics'!E:E,MATCH($C958,'Policy Characteristics'!$C:$C,0)))</f>
        <v>indst shift to electricity</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fuel shifted</v>
      </c>
      <c r="P958" s="254" t="str">
        <f>IF(ISBLANK(INDEX('Policy Characteristics'!J:J,MATCH($C958,'Policy Characteristics'!$C:$C,0))),"",INDEX('Policy Characteristics'!J:J,MATCH($C958,'Policy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8" s="254" t="str">
        <f>IF(ISBLANK(INDEX('Policy Characteristics'!K:K,MATCH($C958,'Policy Characteristics'!$C:$C,0))),"",INDEX('Policy Characteristics'!K:K,MATCH($C958,'Policy Characteristics'!$C:$C,0)))</f>
        <v>industry-ag-main.html#fuel-switching</v>
      </c>
      <c r="R958" s="254" t="str">
        <f>IF(ISBLANK(INDEX('Policy Characteristics'!L:L,MATCH($C958,'Policy Characteristics'!$C:$C,0))),"",INDEX('Policy Characteristics'!L:L,MATCH($C958,'Policy Characteristics'!$C:$C,0)))</f>
        <v>industry-elec-and-hydrogen.html</v>
      </c>
    </row>
    <row r="959" spans="1:18" x14ac:dyDescent="0.25">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Electrification</v>
      </c>
      <c r="C959" s="254" t="str">
        <f t="shared" si="40"/>
        <v>Fraction of Eligible Industrial Energy Use Shifted to Electricity</v>
      </c>
      <c r="D959" s="6" t="s">
        <v>3026</v>
      </c>
      <c r="E959" s="1" t="s">
        <v>3467</v>
      </c>
      <c r="F959" t="s">
        <v>2990</v>
      </c>
      <c r="G959" s="45" t="s">
        <v>3473</v>
      </c>
      <c r="H959" s="47">
        <v>958</v>
      </c>
      <c r="I959" s="324" t="s">
        <v>40</v>
      </c>
      <c r="J959" s="255" t="str">
        <f>IF(ISBLANK(INDEX('Policy Characteristics'!D:D,MATCH($C959,'Policy Characteristics'!$C:$C,0))),"",INDEX('Policy Characteristics'!D:D,MATCH($C959,'Policy Characteristics'!$C:$C,0)))</f>
        <v>Electrification</v>
      </c>
      <c r="K959" s="254" t="str">
        <f>IF(ISBLANK(INDEX('Policy Characteristics'!E:E,MATCH($C959,'Policy Characteristics'!$C:$C,0))),"",INDEX('Policy Characteristics'!E:E,MATCH($C959,'Policy Characteristics'!$C:$C,0)))</f>
        <v>indst shift to electricity</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fuel shifted</v>
      </c>
      <c r="P959" s="254" t="str">
        <f>IF(ISBLANK(INDEX('Policy Characteristics'!J:J,MATCH($C959,'Policy Characteristics'!$C:$C,0))),"",INDEX('Policy Characteristics'!J:J,MATCH($C959,'Policy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59" s="254" t="str">
        <f>IF(ISBLANK(INDEX('Policy Characteristics'!K:K,MATCH($C959,'Policy Characteristics'!$C:$C,0))),"",INDEX('Policy Characteristics'!K:K,MATCH($C959,'Policy Characteristics'!$C:$C,0)))</f>
        <v>industry-ag-main.html#fuel-switching</v>
      </c>
      <c r="R959" s="254" t="str">
        <f>IF(ISBLANK(INDEX('Policy Characteristics'!L:L,MATCH($C959,'Policy Characteristics'!$C:$C,0))),"",INDEX('Policy Characteristics'!L:L,MATCH($C959,'Policy Characteristics'!$C:$C,0)))</f>
        <v>industry-elec-and-hydrogen.html</v>
      </c>
    </row>
    <row r="960" spans="1:18" x14ac:dyDescent="0.25">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Electrification</v>
      </c>
      <c r="C960" s="254" t="str">
        <f t="shared" si="40"/>
        <v>Fraction of Eligible Industrial Energy Use Shifted to Electricity</v>
      </c>
      <c r="D960" s="6" t="s">
        <v>3026</v>
      </c>
      <c r="E960" s="1" t="s">
        <v>3468</v>
      </c>
      <c r="F960" t="s">
        <v>2990</v>
      </c>
      <c r="G960" s="45" t="s">
        <v>3474</v>
      </c>
      <c r="H960" s="47">
        <v>959</v>
      </c>
      <c r="I960" s="324" t="s">
        <v>40</v>
      </c>
      <c r="J960" s="255" t="str">
        <f>IF(ISBLANK(INDEX('Policy Characteristics'!D:D,MATCH($C960,'Policy Characteristics'!$C:$C,0))),"",INDEX('Policy Characteristics'!D:D,MATCH($C960,'Policy Characteristics'!$C:$C,0)))</f>
        <v>Electrification</v>
      </c>
      <c r="K960" s="254" t="str">
        <f>IF(ISBLANK(INDEX('Policy Characteristics'!E:E,MATCH($C960,'Policy Characteristics'!$C:$C,0))),"",INDEX('Policy Characteristics'!E:E,MATCH($C960,'Policy Characteristics'!$C:$C,0)))</f>
        <v>indst shift to electricity</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fuel shifted</v>
      </c>
      <c r="P960" s="254" t="str">
        <f>IF(ISBLANK(INDEX('Policy Characteristics'!J:J,MATCH($C960,'Policy Characteristics'!$C:$C,0))),"",INDEX('Policy Characteristics'!J:J,MATCH($C960,'Policy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0" s="254" t="str">
        <f>IF(ISBLANK(INDEX('Policy Characteristics'!K:K,MATCH($C960,'Policy Characteristics'!$C:$C,0))),"",INDEX('Policy Characteristics'!K:K,MATCH($C960,'Policy Characteristics'!$C:$C,0)))</f>
        <v>industry-ag-main.html#fuel-switching</v>
      </c>
      <c r="R960" s="254" t="str">
        <f>IF(ISBLANK(INDEX('Policy Characteristics'!L:L,MATCH($C960,'Policy Characteristics'!$C:$C,0))),"",INDEX('Policy Characteristics'!L:L,MATCH($C960,'Policy Characteristics'!$C:$C,0)))</f>
        <v>industry-elec-and-hydrogen.html</v>
      </c>
    </row>
    <row r="961" spans="1:18" x14ac:dyDescent="0.25">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Electrification</v>
      </c>
      <c r="C961" s="254" t="str">
        <f t="shared" si="40"/>
        <v>Fraction of Eligible Industrial Energy Use Shifted to Electricity</v>
      </c>
      <c r="D961" s="6" t="s">
        <v>3026</v>
      </c>
      <c r="E961" s="1" t="s">
        <v>3469</v>
      </c>
      <c r="F961" t="s">
        <v>2990</v>
      </c>
      <c r="G961" s="45" t="s">
        <v>3475</v>
      </c>
      <c r="H961" s="47">
        <v>960</v>
      </c>
      <c r="I961" s="324" t="s">
        <v>40</v>
      </c>
      <c r="J961" s="255" t="str">
        <f>IF(ISBLANK(INDEX('Policy Characteristics'!D:D,MATCH($C961,'Policy Characteristics'!$C:$C,0))),"",INDEX('Policy Characteristics'!D:D,MATCH($C961,'Policy Characteristics'!$C:$C,0)))</f>
        <v>Electrification</v>
      </c>
      <c r="K961" s="254" t="str">
        <f>IF(ISBLANK(INDEX('Policy Characteristics'!E:E,MATCH($C961,'Policy Characteristics'!$C:$C,0))),"",INDEX('Policy Characteristics'!E:E,MATCH($C961,'Policy Characteristics'!$C:$C,0)))</f>
        <v>indst shift to electricity</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fuel shifted</v>
      </c>
      <c r="P961" s="254" t="str">
        <f>IF(ISBLANK(INDEX('Policy Characteristics'!J:J,MATCH($C961,'Policy Characteristics'!$C:$C,0))),"",INDEX('Policy Characteristics'!J:J,MATCH($C961,'Policy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1" s="254" t="str">
        <f>IF(ISBLANK(INDEX('Policy Characteristics'!K:K,MATCH($C961,'Policy Characteristics'!$C:$C,0))),"",INDEX('Policy Characteristics'!K:K,MATCH($C961,'Policy Characteristics'!$C:$C,0)))</f>
        <v>industry-ag-main.html#fuel-switching</v>
      </c>
      <c r="R961" s="254" t="str">
        <f>IF(ISBLANK(INDEX('Policy Characteristics'!L:L,MATCH($C961,'Policy Characteristics'!$C:$C,0))),"",INDEX('Policy Characteristics'!L:L,MATCH($C961,'Policy Characteristics'!$C:$C,0)))</f>
        <v>industry-elec-and-hydrogen.html</v>
      </c>
    </row>
    <row r="962" spans="1:18" x14ac:dyDescent="0.25">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Electrification</v>
      </c>
      <c r="C962" s="254" t="str">
        <f t="shared" si="40"/>
        <v>Fraction of Eligible Industrial Energy Use Shifted to Electricity</v>
      </c>
      <c r="D962" s="6" t="s">
        <v>3026</v>
      </c>
      <c r="E962" s="1" t="s">
        <v>3470</v>
      </c>
      <c r="F962" t="s">
        <v>2990</v>
      </c>
      <c r="G962" s="45" t="s">
        <v>3476</v>
      </c>
      <c r="H962" s="47">
        <v>961</v>
      </c>
      <c r="I962" s="324" t="s">
        <v>40</v>
      </c>
      <c r="J962" s="255" t="str">
        <f>IF(ISBLANK(INDEX('Policy Characteristics'!D:D,MATCH($C962,'Policy Characteristics'!$C:$C,0))),"",INDEX('Policy Characteristics'!D:D,MATCH($C962,'Policy Characteristics'!$C:$C,0)))</f>
        <v>Electrification</v>
      </c>
      <c r="K962" s="254" t="str">
        <f>IF(ISBLANK(INDEX('Policy Characteristics'!E:E,MATCH($C962,'Policy Characteristics'!$C:$C,0))),"",INDEX('Policy Characteristics'!E:E,MATCH($C962,'Policy Characteristics'!$C:$C,0)))</f>
        <v>indst shift to electricity</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fuel shifted</v>
      </c>
      <c r="P962" s="254" t="str">
        <f>IF(ISBLANK(INDEX('Policy Characteristics'!J:J,MATCH($C962,'Policy Characteristics'!$C:$C,0))),"",INDEX('Policy Characteristics'!J:J,MATCH($C962,'Policy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2" s="254" t="str">
        <f>IF(ISBLANK(INDEX('Policy Characteristics'!K:K,MATCH($C962,'Policy Characteristics'!$C:$C,0))),"",INDEX('Policy Characteristics'!K:K,MATCH($C962,'Policy Characteristics'!$C:$C,0)))</f>
        <v>industry-ag-main.html#fuel-switching</v>
      </c>
      <c r="R962" s="254" t="str">
        <f>IF(ISBLANK(INDEX('Policy Characteristics'!L:L,MATCH($C962,'Policy Characteristics'!$C:$C,0))),"",INDEX('Policy Characteristics'!L:L,MATCH($C962,'Policy Characteristics'!$C:$C,0)))</f>
        <v>industry-elec-and-hydrogen.html</v>
      </c>
    </row>
    <row r="963" spans="1:18" x14ac:dyDescent="0.25">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Electrification</v>
      </c>
      <c r="C963" s="254" t="str">
        <f t="shared" si="40"/>
        <v>Fraction of Eligible Industrial Energy Use Shifted to Electricity</v>
      </c>
      <c r="D963" s="6" t="s">
        <v>3026</v>
      </c>
      <c r="E963" s="1" t="s">
        <v>3471</v>
      </c>
      <c r="F963" t="s">
        <v>2990</v>
      </c>
      <c r="G963" s="45" t="s">
        <v>3477</v>
      </c>
      <c r="H963" s="47">
        <v>962</v>
      </c>
      <c r="I963" s="324" t="s">
        <v>40</v>
      </c>
      <c r="J963" s="255" t="str">
        <f>IF(ISBLANK(INDEX('Policy Characteristics'!D:D,MATCH($C963,'Policy Characteristics'!$C:$C,0))),"",INDEX('Policy Characteristics'!D:D,MATCH($C963,'Policy Characteristics'!$C:$C,0)))</f>
        <v>Electrification</v>
      </c>
      <c r="K963" s="254" t="str">
        <f>IF(ISBLANK(INDEX('Policy Characteristics'!E:E,MATCH($C963,'Policy Characteristics'!$C:$C,0))),"",INDEX('Policy Characteristics'!E:E,MATCH($C963,'Policy Characteristics'!$C:$C,0)))</f>
        <v>indst shift to electricity</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fuel shifted</v>
      </c>
      <c r="P963" s="254" t="str">
        <f>IF(ISBLANK(INDEX('Policy Characteristics'!J:J,MATCH($C963,'Policy Characteristics'!$C:$C,0))),"",INDEX('Policy Characteristics'!J:J,MATCH($C963,'Policy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3" s="254" t="str">
        <f>IF(ISBLANK(INDEX('Policy Characteristics'!K:K,MATCH($C963,'Policy Characteristics'!$C:$C,0))),"",INDEX('Policy Characteristics'!K:K,MATCH($C963,'Policy Characteristics'!$C:$C,0)))</f>
        <v>industry-ag-main.html#fuel-switching</v>
      </c>
      <c r="R963" s="254" t="str">
        <f>IF(ISBLANK(INDEX('Policy Characteristics'!L:L,MATCH($C963,'Policy Characteristics'!$C:$C,0))),"",INDEX('Policy Characteristics'!L:L,MATCH($C963,'Policy Characteristics'!$C:$C,0)))</f>
        <v>industry-elec-and-hydrogen.html</v>
      </c>
    </row>
    <row r="964" spans="1:18" x14ac:dyDescent="0.25">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Electrification</v>
      </c>
      <c r="C964" s="254" t="str">
        <f t="shared" si="40"/>
        <v>Fraction of Eligible Industrial Energy Use Shifted to Electricity</v>
      </c>
      <c r="D964" s="6" t="s">
        <v>3026</v>
      </c>
      <c r="E964" s="1" t="s">
        <v>3472</v>
      </c>
      <c r="F964" t="s">
        <v>2990</v>
      </c>
      <c r="G964" s="45" t="s">
        <v>3478</v>
      </c>
      <c r="H964" s="47">
        <v>963</v>
      </c>
      <c r="I964" s="324" t="s">
        <v>40</v>
      </c>
      <c r="J964" s="255" t="str">
        <f>IF(ISBLANK(INDEX('Policy Characteristics'!D:D,MATCH($C964,'Policy Characteristics'!$C:$C,0))),"",INDEX('Policy Characteristics'!D:D,MATCH($C964,'Policy Characteristics'!$C:$C,0)))</f>
        <v>Electrification</v>
      </c>
      <c r="K964" s="254" t="str">
        <f>IF(ISBLANK(INDEX('Policy Characteristics'!E:E,MATCH($C964,'Policy Characteristics'!$C:$C,0))),"",INDEX('Policy Characteristics'!E:E,MATCH($C964,'Policy Characteristics'!$C:$C,0)))</f>
        <v>indst shift to electricity</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fuel shifted</v>
      </c>
      <c r="P964" s="254" t="str">
        <f>IF(ISBLANK(INDEX('Policy Characteristics'!J:J,MATCH($C964,'Policy Characteristics'!$C:$C,0))),"",INDEX('Policy Characteristics'!J:J,MATCH($C964,'Policy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4" s="254" t="str">
        <f>IF(ISBLANK(INDEX('Policy Characteristics'!K:K,MATCH($C964,'Policy Characteristics'!$C:$C,0))),"",INDEX('Policy Characteristics'!K:K,MATCH($C964,'Policy Characteristics'!$C:$C,0)))</f>
        <v>industry-ag-main.html#fuel-switching</v>
      </c>
      <c r="R964" s="254" t="str">
        <f>IF(ISBLANK(INDEX('Policy Characteristics'!L:L,MATCH($C964,'Policy Characteristics'!$C:$C,0))),"",INDEX('Policy Characteristics'!L:L,MATCH($C964,'Policy Characteristics'!$C:$C,0)))</f>
        <v>industry-elec-and-hydrogen.html</v>
      </c>
    </row>
    <row r="965" spans="1:18" x14ac:dyDescent="0.25">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Electrification</v>
      </c>
      <c r="C965" s="254" t="str">
        <f t="shared" si="40"/>
        <v>Fraction of Eligible Industrial Energy Use Shifted to Electricity</v>
      </c>
      <c r="D965" s="6" t="s">
        <v>3026</v>
      </c>
      <c r="E965" s="1" t="s">
        <v>3597</v>
      </c>
      <c r="F965" t="s">
        <v>2990</v>
      </c>
      <c r="G965" s="45" t="s">
        <v>3479</v>
      </c>
      <c r="H965" s="47">
        <v>964</v>
      </c>
      <c r="I965" s="324" t="s">
        <v>40</v>
      </c>
      <c r="J965" s="255" t="str">
        <f>IF(ISBLANK(INDEX('Policy Characteristics'!D:D,MATCH($C965,'Policy Characteristics'!$C:$C,0))),"",INDEX('Policy Characteristics'!D:D,MATCH($C965,'Policy Characteristics'!$C:$C,0)))</f>
        <v>Electrification</v>
      </c>
      <c r="K965" s="254" t="str">
        <f>IF(ISBLANK(INDEX('Policy Characteristics'!E:E,MATCH($C965,'Policy Characteristics'!$C:$C,0))),"",INDEX('Policy Characteristics'!E:E,MATCH($C965,'Policy Characteristics'!$C:$C,0)))</f>
        <v>indst shift to electricity</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fuel shifted</v>
      </c>
      <c r="P965" s="254" t="str">
        <f>IF(ISBLANK(INDEX('Policy Characteristics'!J:J,MATCH($C965,'Policy Characteristics'!$C:$C,0))),"",INDEX('Policy Characteristics'!J:J,MATCH($C965,'Policy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5" s="254" t="str">
        <f>IF(ISBLANK(INDEX('Policy Characteristics'!K:K,MATCH($C965,'Policy Characteristics'!$C:$C,0))),"",INDEX('Policy Characteristics'!K:K,MATCH($C965,'Policy Characteristics'!$C:$C,0)))</f>
        <v>industry-ag-main.html#fuel-switching</v>
      </c>
      <c r="R965" s="254" t="str">
        <f>IF(ISBLANK(INDEX('Policy Characteristics'!L:L,MATCH($C965,'Policy Characteristics'!$C:$C,0))),"",INDEX('Policy Characteristics'!L:L,MATCH($C965,'Policy Characteristics'!$C:$C,0)))</f>
        <v>industry-elec-and-hydrogen.html</v>
      </c>
    </row>
    <row r="966" spans="1:18" x14ac:dyDescent="0.25">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Electrification</v>
      </c>
      <c r="C966" s="254" t="str">
        <f t="shared" si="40"/>
        <v>Fraction of Eligible Industrial Energy Use Shifted to Electricity</v>
      </c>
      <c r="D966" s="6" t="s">
        <v>3026</v>
      </c>
      <c r="E966" s="1" t="s">
        <v>3982</v>
      </c>
      <c r="F966" t="s">
        <v>2990</v>
      </c>
      <c r="G966" s="45" t="s">
        <v>3958</v>
      </c>
      <c r="H966" s="47">
        <v>965</v>
      </c>
      <c r="I966" s="324"/>
      <c r="J966" s="255" t="str">
        <f>IF(ISBLANK(INDEX('Policy Characteristics'!D:D,MATCH($C966,'Policy Characteristics'!$C:$C,0))),"",INDEX('Policy Characteristics'!D:D,MATCH($C966,'Policy Characteristics'!$C:$C,0)))</f>
        <v>Electrification</v>
      </c>
      <c r="K966" s="254" t="str">
        <f>IF(ISBLANK(INDEX('Policy Characteristics'!E:E,MATCH($C966,'Policy Characteristics'!$C:$C,0))),"",INDEX('Policy Characteristics'!E:E,MATCH($C966,'Policy Characteristics'!$C:$C,0)))</f>
        <v>indst shift to electricity</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fuel shifted</v>
      </c>
      <c r="P966" s="254" t="str">
        <f>IF(ISBLANK(INDEX('Policy Characteristics'!J:J,MATCH($C966,'Policy Characteristics'!$C:$C,0))),"",INDEX('Policy Characteristics'!J:J,MATCH($C966,'Policy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6" s="254" t="str">
        <f>IF(ISBLANK(INDEX('Policy Characteristics'!K:K,MATCH($C966,'Policy Characteristics'!$C:$C,0))),"",INDEX('Policy Characteristics'!K:K,MATCH($C966,'Policy Characteristics'!$C:$C,0)))</f>
        <v>industry-ag-main.html#fuel-switching</v>
      </c>
      <c r="R966" s="254" t="str">
        <f>IF(ISBLANK(INDEX('Policy Characteristics'!L:L,MATCH($C966,'Policy Characteristics'!$C:$C,0))),"",INDEX('Policy Characteristics'!L:L,MATCH($C966,'Policy Characteristics'!$C:$C,0)))</f>
        <v>industry-elec-and-hydrogen.html</v>
      </c>
    </row>
    <row r="967" spans="1:18" x14ac:dyDescent="0.25">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Electrification</v>
      </c>
      <c r="C967" s="254" t="str">
        <f t="shared" si="40"/>
        <v>Fraction of Eligible Industrial Energy Use Shifted to Electricity</v>
      </c>
      <c r="D967" s="6" t="s">
        <v>3026</v>
      </c>
      <c r="E967" s="1" t="s">
        <v>3983</v>
      </c>
      <c r="F967" t="s">
        <v>2990</v>
      </c>
      <c r="G967" s="45" t="s">
        <v>3957</v>
      </c>
      <c r="H967" s="47">
        <v>966</v>
      </c>
      <c r="I967" s="324"/>
      <c r="J967" s="255" t="str">
        <f>IF(ISBLANK(INDEX('Policy Characteristics'!D:D,MATCH($C967,'Policy Characteristics'!$C:$C,0))),"",INDEX('Policy Characteristics'!D:D,MATCH($C967,'Policy Characteristics'!$C:$C,0)))</f>
        <v>Electrification</v>
      </c>
      <c r="K967" s="254" t="str">
        <f>IF(ISBLANK(INDEX('Policy Characteristics'!E:E,MATCH($C967,'Policy Characteristics'!$C:$C,0))),"",INDEX('Policy Characteristics'!E:E,MATCH($C967,'Policy Characteristics'!$C:$C,0)))</f>
        <v>indst shift to electricity</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fuel shifted</v>
      </c>
      <c r="P967" s="254" t="str">
        <f>IF(ISBLANK(INDEX('Policy Characteristics'!J:J,MATCH($C967,'Policy Characteristics'!$C:$C,0))),"",INDEX('Policy Characteristics'!J:J,MATCH($C967,'Policy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7" s="254" t="str">
        <f>IF(ISBLANK(INDEX('Policy Characteristics'!K:K,MATCH($C967,'Policy Characteristics'!$C:$C,0))),"",INDEX('Policy Characteristics'!K:K,MATCH($C967,'Policy Characteristics'!$C:$C,0)))</f>
        <v>industry-ag-main.html#fuel-switching</v>
      </c>
      <c r="R967" s="254" t="str">
        <f>IF(ISBLANK(INDEX('Policy Characteristics'!L:L,MATCH($C967,'Policy Characteristics'!$C:$C,0))),"",INDEX('Policy Characteristics'!L:L,MATCH($C967,'Policy Characteristics'!$C:$C,0)))</f>
        <v>industry-elec-and-hydrogen.html</v>
      </c>
    </row>
    <row r="968" spans="1:18" x14ac:dyDescent="0.25">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Electrification</v>
      </c>
      <c r="C968" s="254" t="str">
        <f t="shared" si="40"/>
        <v>Fraction of Eligible Industrial Energy Use Shifted to Electricity</v>
      </c>
      <c r="D968" s="6" t="s">
        <v>3026</v>
      </c>
      <c r="E968" s="1" t="s">
        <v>3984</v>
      </c>
      <c r="F968" t="s">
        <v>2990</v>
      </c>
      <c r="G968" s="45" t="s">
        <v>3959</v>
      </c>
      <c r="H968" s="47">
        <v>967</v>
      </c>
      <c r="I968" s="324"/>
      <c r="J968" s="255" t="str">
        <f>IF(ISBLANK(INDEX('Policy Characteristics'!D:D,MATCH($C968,'Policy Characteristics'!$C:$C,0))),"",INDEX('Policy Characteristics'!D:D,MATCH($C968,'Policy Characteristics'!$C:$C,0)))</f>
        <v>Electrification</v>
      </c>
      <c r="K968" s="254" t="str">
        <f>IF(ISBLANK(INDEX('Policy Characteristics'!E:E,MATCH($C968,'Policy Characteristics'!$C:$C,0))),"",INDEX('Policy Characteristics'!E:E,MATCH($C968,'Policy Characteristics'!$C:$C,0)))</f>
        <v>indst shift to electricity</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fuel shifted</v>
      </c>
      <c r="P968" s="254" t="str">
        <f>IF(ISBLANK(INDEX('Policy Characteristics'!J:J,MATCH($C968,'Policy Characteristics'!$C:$C,0))),"",INDEX('Policy Characteristics'!J:J,MATCH($C968,'Policy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8" s="254" t="str">
        <f>IF(ISBLANK(INDEX('Policy Characteristics'!K:K,MATCH($C968,'Policy Characteristics'!$C:$C,0))),"",INDEX('Policy Characteristics'!K:K,MATCH($C968,'Policy Characteristics'!$C:$C,0)))</f>
        <v>industry-ag-main.html#fuel-switching</v>
      </c>
      <c r="R968" s="254" t="str">
        <f>IF(ISBLANK(INDEX('Policy Characteristics'!L:L,MATCH($C968,'Policy Characteristics'!$C:$C,0))),"",INDEX('Policy Characteristics'!L:L,MATCH($C968,'Policy Characteristics'!$C:$C,0)))</f>
        <v>industry-elec-and-hydrogen.html</v>
      </c>
    </row>
    <row r="969" spans="1:18" x14ac:dyDescent="0.25">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Electrification</v>
      </c>
      <c r="C969" s="254" t="str">
        <f t="shared" si="40"/>
        <v>Fraction of Eligible Industrial Energy Use Shifted to Electricity</v>
      </c>
      <c r="D969" s="6" t="s">
        <v>3027</v>
      </c>
      <c r="E969" s="1" t="s">
        <v>3467</v>
      </c>
      <c r="F969" t="s">
        <v>2991</v>
      </c>
      <c r="G969" s="45" t="s">
        <v>3473</v>
      </c>
      <c r="H969" s="47">
        <v>968</v>
      </c>
      <c r="I969" s="324" t="s">
        <v>40</v>
      </c>
      <c r="J969" s="255" t="str">
        <f>IF(ISBLANK(INDEX('Policy Characteristics'!D:D,MATCH($C969,'Policy Characteristics'!$C:$C,0))),"",INDEX('Policy Characteristics'!D:D,MATCH($C969,'Policy Characteristics'!$C:$C,0)))</f>
        <v>Electrification</v>
      </c>
      <c r="K969" s="254" t="str">
        <f>IF(ISBLANK(INDEX('Policy Characteristics'!E:E,MATCH($C969,'Policy Characteristics'!$C:$C,0))),"",INDEX('Policy Characteristics'!E:E,MATCH($C969,'Policy Characteristics'!$C:$C,0)))</f>
        <v>indst shift to electricity</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fuel shifted</v>
      </c>
      <c r="P969" s="254" t="str">
        <f>IF(ISBLANK(INDEX('Policy Characteristics'!J:J,MATCH($C969,'Policy Characteristics'!$C:$C,0))),"",INDEX('Policy Characteristics'!J:J,MATCH($C969,'Policy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69" s="254" t="str">
        <f>IF(ISBLANK(INDEX('Policy Characteristics'!K:K,MATCH($C969,'Policy Characteristics'!$C:$C,0))),"",INDEX('Policy Characteristics'!K:K,MATCH($C969,'Policy Characteristics'!$C:$C,0)))</f>
        <v>industry-ag-main.html#fuel-switching</v>
      </c>
      <c r="R969" s="254" t="str">
        <f>IF(ISBLANK(INDEX('Policy Characteristics'!L:L,MATCH($C969,'Policy Characteristics'!$C:$C,0))),"",INDEX('Policy Characteristics'!L:L,MATCH($C969,'Policy Characteristics'!$C:$C,0)))</f>
        <v>industry-elec-and-hydrogen.html</v>
      </c>
    </row>
    <row r="970" spans="1:18" x14ac:dyDescent="0.25">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Electrification</v>
      </c>
      <c r="C970" s="254" t="str">
        <f t="shared" si="40"/>
        <v>Fraction of Eligible Industrial Energy Use Shifted to Electricity</v>
      </c>
      <c r="D970" s="6" t="s">
        <v>3027</v>
      </c>
      <c r="E970" s="1" t="s">
        <v>3468</v>
      </c>
      <c r="F970" t="s">
        <v>2991</v>
      </c>
      <c r="G970" s="45" t="s">
        <v>3474</v>
      </c>
      <c r="H970" s="47">
        <v>969</v>
      </c>
      <c r="I970" s="324" t="s">
        <v>40</v>
      </c>
      <c r="J970" s="255" t="str">
        <f>IF(ISBLANK(INDEX('Policy Characteristics'!D:D,MATCH($C970,'Policy Characteristics'!$C:$C,0))),"",INDEX('Policy Characteristics'!D:D,MATCH($C970,'Policy Characteristics'!$C:$C,0)))</f>
        <v>Electrification</v>
      </c>
      <c r="K970" s="254" t="str">
        <f>IF(ISBLANK(INDEX('Policy Characteristics'!E:E,MATCH($C970,'Policy Characteristics'!$C:$C,0))),"",INDEX('Policy Characteristics'!E:E,MATCH($C970,'Policy Characteristics'!$C:$C,0)))</f>
        <v>indst shift to electricity</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fuel shifted</v>
      </c>
      <c r="P970" s="254" t="str">
        <f>IF(ISBLANK(INDEX('Policy Characteristics'!J:J,MATCH($C970,'Policy Characteristics'!$C:$C,0))),"",INDEX('Policy Characteristics'!J:J,MATCH($C970,'Policy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0" s="254" t="str">
        <f>IF(ISBLANK(INDEX('Policy Characteristics'!K:K,MATCH($C970,'Policy Characteristics'!$C:$C,0))),"",INDEX('Policy Characteristics'!K:K,MATCH($C970,'Policy Characteristics'!$C:$C,0)))</f>
        <v>industry-ag-main.html#fuel-switching</v>
      </c>
      <c r="R970" s="254" t="str">
        <f>IF(ISBLANK(INDEX('Policy Characteristics'!L:L,MATCH($C970,'Policy Characteristics'!$C:$C,0))),"",INDEX('Policy Characteristics'!L:L,MATCH($C970,'Policy Characteristics'!$C:$C,0)))</f>
        <v>industry-elec-and-hydrogen.html</v>
      </c>
    </row>
    <row r="971" spans="1:18" x14ac:dyDescent="0.25">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Electrification</v>
      </c>
      <c r="C971" s="254" t="str">
        <f t="shared" si="40"/>
        <v>Fraction of Eligible Industrial Energy Use Shifted to Electricity</v>
      </c>
      <c r="D971" s="6" t="s">
        <v>3027</v>
      </c>
      <c r="E971" s="1" t="s">
        <v>3469</v>
      </c>
      <c r="F971" t="s">
        <v>2991</v>
      </c>
      <c r="G971" s="45" t="s">
        <v>3475</v>
      </c>
      <c r="H971" s="47">
        <v>970</v>
      </c>
      <c r="I971" s="324" t="s">
        <v>40</v>
      </c>
      <c r="J971" s="255" t="str">
        <f>IF(ISBLANK(INDEX('Policy Characteristics'!D:D,MATCH($C971,'Policy Characteristics'!$C:$C,0))),"",INDEX('Policy Characteristics'!D:D,MATCH($C971,'Policy Characteristics'!$C:$C,0)))</f>
        <v>Electrification</v>
      </c>
      <c r="K971" s="254" t="str">
        <f>IF(ISBLANK(INDEX('Policy Characteristics'!E:E,MATCH($C971,'Policy Characteristics'!$C:$C,0))),"",INDEX('Policy Characteristics'!E:E,MATCH($C971,'Policy Characteristics'!$C:$C,0)))</f>
        <v>indst shift to electricity</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fuel shifted</v>
      </c>
      <c r="P971" s="254" t="str">
        <f>IF(ISBLANK(INDEX('Policy Characteristics'!J:J,MATCH($C971,'Policy Characteristics'!$C:$C,0))),"",INDEX('Policy Characteristics'!J:J,MATCH($C971,'Policy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1" s="254" t="str">
        <f>IF(ISBLANK(INDEX('Policy Characteristics'!K:K,MATCH($C971,'Policy Characteristics'!$C:$C,0))),"",INDEX('Policy Characteristics'!K:K,MATCH($C971,'Policy Characteristics'!$C:$C,0)))</f>
        <v>industry-ag-main.html#fuel-switching</v>
      </c>
      <c r="R971" s="254" t="str">
        <f>IF(ISBLANK(INDEX('Policy Characteristics'!L:L,MATCH($C971,'Policy Characteristics'!$C:$C,0))),"",INDEX('Policy Characteristics'!L:L,MATCH($C971,'Policy Characteristics'!$C:$C,0)))</f>
        <v>industry-elec-and-hydrogen.html</v>
      </c>
    </row>
    <row r="972" spans="1:18" x14ac:dyDescent="0.25">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Electrification</v>
      </c>
      <c r="C972" s="254" t="str">
        <f t="shared" si="40"/>
        <v>Fraction of Eligible Industrial Energy Use Shifted to Electricity</v>
      </c>
      <c r="D972" s="6" t="s">
        <v>3027</v>
      </c>
      <c r="E972" s="1" t="s">
        <v>3470</v>
      </c>
      <c r="F972" t="s">
        <v>2991</v>
      </c>
      <c r="G972" s="45" t="s">
        <v>3476</v>
      </c>
      <c r="H972" s="47">
        <v>971</v>
      </c>
      <c r="I972" s="324" t="s">
        <v>40</v>
      </c>
      <c r="J972" s="255" t="str">
        <f>IF(ISBLANK(INDEX('Policy Characteristics'!D:D,MATCH($C972,'Policy Characteristics'!$C:$C,0))),"",INDEX('Policy Characteristics'!D:D,MATCH($C972,'Policy Characteristics'!$C:$C,0)))</f>
        <v>Electrification</v>
      </c>
      <c r="K972" s="254" t="str">
        <f>IF(ISBLANK(INDEX('Policy Characteristics'!E:E,MATCH($C972,'Policy Characteristics'!$C:$C,0))),"",INDEX('Policy Characteristics'!E:E,MATCH($C972,'Policy Characteristics'!$C:$C,0)))</f>
        <v>indst shift to electricity</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fuel shifted</v>
      </c>
      <c r="P972" s="254" t="str">
        <f>IF(ISBLANK(INDEX('Policy Characteristics'!J:J,MATCH($C972,'Policy Characteristics'!$C:$C,0))),"",INDEX('Policy Characteristics'!J:J,MATCH($C972,'Policy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2" s="254" t="str">
        <f>IF(ISBLANK(INDEX('Policy Characteristics'!K:K,MATCH($C972,'Policy Characteristics'!$C:$C,0))),"",INDEX('Policy Characteristics'!K:K,MATCH($C972,'Policy Characteristics'!$C:$C,0)))</f>
        <v>industry-ag-main.html#fuel-switching</v>
      </c>
      <c r="R972" s="254" t="str">
        <f>IF(ISBLANK(INDEX('Policy Characteristics'!L:L,MATCH($C972,'Policy Characteristics'!$C:$C,0))),"",INDEX('Policy Characteristics'!L:L,MATCH($C972,'Policy Characteristics'!$C:$C,0)))</f>
        <v>industry-elec-and-hydrogen.html</v>
      </c>
    </row>
    <row r="973" spans="1:18" x14ac:dyDescent="0.25">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Electrification</v>
      </c>
      <c r="C973" s="254" t="str">
        <f t="shared" si="40"/>
        <v>Fraction of Eligible Industrial Energy Use Shifted to Electricity</v>
      </c>
      <c r="D973" s="6" t="s">
        <v>3027</v>
      </c>
      <c r="E973" s="1" t="s">
        <v>3471</v>
      </c>
      <c r="F973" t="s">
        <v>2991</v>
      </c>
      <c r="G973" s="45" t="s">
        <v>3477</v>
      </c>
      <c r="H973" s="47">
        <v>972</v>
      </c>
      <c r="I973" s="324" t="s">
        <v>40</v>
      </c>
      <c r="J973" s="255" t="str">
        <f>IF(ISBLANK(INDEX('Policy Characteristics'!D:D,MATCH($C973,'Policy Characteristics'!$C:$C,0))),"",INDEX('Policy Characteristics'!D:D,MATCH($C973,'Policy Characteristics'!$C:$C,0)))</f>
        <v>Electrification</v>
      </c>
      <c r="K973" s="254" t="str">
        <f>IF(ISBLANK(INDEX('Policy Characteristics'!E:E,MATCH($C973,'Policy Characteristics'!$C:$C,0))),"",INDEX('Policy Characteristics'!E:E,MATCH($C973,'Policy Characteristics'!$C:$C,0)))</f>
        <v>indst shift to electricity</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fuel shifted</v>
      </c>
      <c r="P973" s="254" t="str">
        <f>IF(ISBLANK(INDEX('Policy Characteristics'!J:J,MATCH($C973,'Policy Characteristics'!$C:$C,0))),"",INDEX('Policy Characteristics'!J:J,MATCH($C973,'Policy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3" s="254" t="str">
        <f>IF(ISBLANK(INDEX('Policy Characteristics'!K:K,MATCH($C973,'Policy Characteristics'!$C:$C,0))),"",INDEX('Policy Characteristics'!K:K,MATCH($C973,'Policy Characteristics'!$C:$C,0)))</f>
        <v>industry-ag-main.html#fuel-switching</v>
      </c>
      <c r="R973" s="254" t="str">
        <f>IF(ISBLANK(INDEX('Policy Characteristics'!L:L,MATCH($C973,'Policy Characteristics'!$C:$C,0))),"",INDEX('Policy Characteristics'!L:L,MATCH($C973,'Policy Characteristics'!$C:$C,0)))</f>
        <v>industry-elec-and-hydrogen.html</v>
      </c>
    </row>
    <row r="974" spans="1:18" x14ac:dyDescent="0.25">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Electrification</v>
      </c>
      <c r="C974" s="254" t="str">
        <f t="shared" si="40"/>
        <v>Fraction of Eligible Industrial Energy Use Shifted to Electricity</v>
      </c>
      <c r="D974" s="6" t="s">
        <v>3027</v>
      </c>
      <c r="E974" s="1" t="s">
        <v>3472</v>
      </c>
      <c r="F974" t="s">
        <v>2991</v>
      </c>
      <c r="G974" s="45" t="s">
        <v>3478</v>
      </c>
      <c r="H974" s="47">
        <v>973</v>
      </c>
      <c r="I974" s="324" t="s">
        <v>40</v>
      </c>
      <c r="J974" s="255" t="str">
        <f>IF(ISBLANK(INDEX('Policy Characteristics'!D:D,MATCH($C974,'Policy Characteristics'!$C:$C,0))),"",INDEX('Policy Characteristics'!D:D,MATCH($C974,'Policy Characteristics'!$C:$C,0)))</f>
        <v>Electrification</v>
      </c>
      <c r="K974" s="254" t="str">
        <f>IF(ISBLANK(INDEX('Policy Characteristics'!E:E,MATCH($C974,'Policy Characteristics'!$C:$C,0))),"",INDEX('Policy Characteristics'!E:E,MATCH($C974,'Policy Characteristics'!$C:$C,0)))</f>
        <v>indst shift to electricity</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fuel shifted</v>
      </c>
      <c r="P974" s="254" t="str">
        <f>IF(ISBLANK(INDEX('Policy Characteristics'!J:J,MATCH($C974,'Policy Characteristics'!$C:$C,0))),"",INDEX('Policy Characteristics'!J:J,MATCH($C974,'Policy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4" s="254" t="str">
        <f>IF(ISBLANK(INDEX('Policy Characteristics'!K:K,MATCH($C974,'Policy Characteristics'!$C:$C,0))),"",INDEX('Policy Characteristics'!K:K,MATCH($C974,'Policy Characteristics'!$C:$C,0)))</f>
        <v>industry-ag-main.html#fuel-switching</v>
      </c>
      <c r="R974" s="254" t="str">
        <f>IF(ISBLANK(INDEX('Policy Characteristics'!L:L,MATCH($C974,'Policy Characteristics'!$C:$C,0))),"",INDEX('Policy Characteristics'!L:L,MATCH($C974,'Policy Characteristics'!$C:$C,0)))</f>
        <v>industry-elec-and-hydrogen.html</v>
      </c>
    </row>
    <row r="975" spans="1:18" x14ac:dyDescent="0.25">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Electrification</v>
      </c>
      <c r="C975" s="254" t="str">
        <f t="shared" si="40"/>
        <v>Fraction of Eligible Industrial Energy Use Shifted to Electricity</v>
      </c>
      <c r="D975" s="6" t="s">
        <v>3027</v>
      </c>
      <c r="E975" s="1" t="s">
        <v>3597</v>
      </c>
      <c r="F975" t="s">
        <v>2991</v>
      </c>
      <c r="G975" s="45" t="s">
        <v>3479</v>
      </c>
      <c r="H975" s="47">
        <v>974</v>
      </c>
      <c r="I975" s="324" t="s">
        <v>40</v>
      </c>
      <c r="J975" s="255" t="str">
        <f>IF(ISBLANK(INDEX('Policy Characteristics'!D:D,MATCH($C975,'Policy Characteristics'!$C:$C,0))),"",INDEX('Policy Characteristics'!D:D,MATCH($C975,'Policy Characteristics'!$C:$C,0)))</f>
        <v>Electrification</v>
      </c>
      <c r="K975" s="254" t="str">
        <f>IF(ISBLANK(INDEX('Policy Characteristics'!E:E,MATCH($C975,'Policy Characteristics'!$C:$C,0))),"",INDEX('Policy Characteristics'!E:E,MATCH($C975,'Policy Characteristics'!$C:$C,0)))</f>
        <v>indst shift to electricity</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fuel shifted</v>
      </c>
      <c r="P975" s="254" t="str">
        <f>IF(ISBLANK(INDEX('Policy Characteristics'!J:J,MATCH($C975,'Policy Characteristics'!$C:$C,0))),"",INDEX('Policy Characteristics'!J:J,MATCH($C975,'Policy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5" s="254" t="str">
        <f>IF(ISBLANK(INDEX('Policy Characteristics'!K:K,MATCH($C975,'Policy Characteristics'!$C:$C,0))),"",INDEX('Policy Characteristics'!K:K,MATCH($C975,'Policy Characteristics'!$C:$C,0)))</f>
        <v>industry-ag-main.html#fuel-switching</v>
      </c>
      <c r="R975" s="254" t="str">
        <f>IF(ISBLANK(INDEX('Policy Characteristics'!L:L,MATCH($C975,'Policy Characteristics'!$C:$C,0))),"",INDEX('Policy Characteristics'!L:L,MATCH($C975,'Policy Characteristics'!$C:$C,0)))</f>
        <v>industry-elec-and-hydrogen.html</v>
      </c>
    </row>
    <row r="976" spans="1:18" x14ac:dyDescent="0.25">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Electrification</v>
      </c>
      <c r="C976" s="254" t="str">
        <f t="shared" si="40"/>
        <v>Fraction of Eligible Industrial Energy Use Shifted to Electricity</v>
      </c>
      <c r="D976" s="6" t="s">
        <v>3027</v>
      </c>
      <c r="E976" s="1" t="s">
        <v>3982</v>
      </c>
      <c r="F976" t="s">
        <v>2991</v>
      </c>
      <c r="G976" s="45" t="s">
        <v>3958</v>
      </c>
      <c r="H976" s="47">
        <v>975</v>
      </c>
      <c r="I976" s="324"/>
      <c r="J976" s="255" t="str">
        <f>IF(ISBLANK(INDEX('Policy Characteristics'!D:D,MATCH($C976,'Policy Characteristics'!$C:$C,0))),"",INDEX('Policy Characteristics'!D:D,MATCH($C976,'Policy Characteristics'!$C:$C,0)))</f>
        <v>Electrification</v>
      </c>
      <c r="K976" s="254" t="str">
        <f>IF(ISBLANK(INDEX('Policy Characteristics'!E:E,MATCH($C976,'Policy Characteristics'!$C:$C,0))),"",INDEX('Policy Characteristics'!E:E,MATCH($C976,'Policy Characteristics'!$C:$C,0)))</f>
        <v>indst shift to electricity</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fuel shifted</v>
      </c>
      <c r="P976" s="254" t="str">
        <f>IF(ISBLANK(INDEX('Policy Characteristics'!J:J,MATCH($C976,'Policy Characteristics'!$C:$C,0))),"",INDEX('Policy Characteristics'!J:J,MATCH($C976,'Policy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6" s="254" t="str">
        <f>IF(ISBLANK(INDEX('Policy Characteristics'!K:K,MATCH($C976,'Policy Characteristics'!$C:$C,0))),"",INDEX('Policy Characteristics'!K:K,MATCH($C976,'Policy Characteristics'!$C:$C,0)))</f>
        <v>industry-ag-main.html#fuel-switching</v>
      </c>
      <c r="R976" s="254" t="str">
        <f>IF(ISBLANK(INDEX('Policy Characteristics'!L:L,MATCH($C976,'Policy Characteristics'!$C:$C,0))),"",INDEX('Policy Characteristics'!L:L,MATCH($C976,'Policy Characteristics'!$C:$C,0)))</f>
        <v>industry-elec-and-hydrogen.html</v>
      </c>
    </row>
    <row r="977" spans="1:18" x14ac:dyDescent="0.25">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Electrification</v>
      </c>
      <c r="C977" s="254" t="str">
        <f t="shared" si="40"/>
        <v>Fraction of Eligible Industrial Energy Use Shifted to Electricity</v>
      </c>
      <c r="D977" s="6" t="s">
        <v>3027</v>
      </c>
      <c r="E977" s="1" t="s">
        <v>3983</v>
      </c>
      <c r="F977" t="s">
        <v>2991</v>
      </c>
      <c r="G977" s="45" t="s">
        <v>3957</v>
      </c>
      <c r="H977" s="47">
        <v>976</v>
      </c>
      <c r="I977" s="324"/>
      <c r="J977" s="255" t="str">
        <f>IF(ISBLANK(INDEX('Policy Characteristics'!D:D,MATCH($C977,'Policy Characteristics'!$C:$C,0))),"",INDEX('Policy Characteristics'!D:D,MATCH($C977,'Policy Characteristics'!$C:$C,0)))</f>
        <v>Electrification</v>
      </c>
      <c r="K977" s="254" t="str">
        <f>IF(ISBLANK(INDEX('Policy Characteristics'!E:E,MATCH($C977,'Policy Characteristics'!$C:$C,0))),"",INDEX('Policy Characteristics'!E:E,MATCH($C977,'Policy Characteristics'!$C:$C,0)))</f>
        <v>indst shift to electricity</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fuel shifted</v>
      </c>
      <c r="P977" s="254" t="str">
        <f>IF(ISBLANK(INDEX('Policy Characteristics'!J:J,MATCH($C977,'Policy Characteristics'!$C:$C,0))),"",INDEX('Policy Characteristics'!J:J,MATCH($C977,'Policy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7" s="254" t="str">
        <f>IF(ISBLANK(INDEX('Policy Characteristics'!K:K,MATCH($C977,'Policy Characteristics'!$C:$C,0))),"",INDEX('Policy Characteristics'!K:K,MATCH($C977,'Policy Characteristics'!$C:$C,0)))</f>
        <v>industry-ag-main.html#fuel-switching</v>
      </c>
      <c r="R977" s="254" t="str">
        <f>IF(ISBLANK(INDEX('Policy Characteristics'!L:L,MATCH($C977,'Policy Characteristics'!$C:$C,0))),"",INDEX('Policy Characteristics'!L:L,MATCH($C977,'Policy Characteristics'!$C:$C,0)))</f>
        <v>industry-elec-and-hydrogen.html</v>
      </c>
    </row>
    <row r="978" spans="1:18" x14ac:dyDescent="0.25">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Electrification</v>
      </c>
      <c r="C978" s="254" t="str">
        <f t="shared" si="40"/>
        <v>Fraction of Eligible Industrial Energy Use Shifted to Electricity</v>
      </c>
      <c r="D978" s="6" t="s">
        <v>3027</v>
      </c>
      <c r="E978" s="1" t="s">
        <v>3984</v>
      </c>
      <c r="F978" t="s">
        <v>2991</v>
      </c>
      <c r="G978" s="45" t="s">
        <v>3959</v>
      </c>
      <c r="H978" s="47">
        <v>977</v>
      </c>
      <c r="I978" s="324"/>
      <c r="J978" s="255" t="str">
        <f>IF(ISBLANK(INDEX('Policy Characteristics'!D:D,MATCH($C978,'Policy Characteristics'!$C:$C,0))),"",INDEX('Policy Characteristics'!D:D,MATCH($C978,'Policy Characteristics'!$C:$C,0)))</f>
        <v>Electrification</v>
      </c>
      <c r="K978" s="254" t="str">
        <f>IF(ISBLANK(INDEX('Policy Characteristics'!E:E,MATCH($C978,'Policy Characteristics'!$C:$C,0))),"",INDEX('Policy Characteristics'!E:E,MATCH($C978,'Policy Characteristics'!$C:$C,0)))</f>
        <v>indst shift to electricity</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fuel shifted</v>
      </c>
      <c r="P978" s="254" t="str">
        <f>IF(ISBLANK(INDEX('Policy Characteristics'!J:J,MATCH($C978,'Policy Characteristics'!$C:$C,0))),"",INDEX('Policy Characteristics'!J:J,MATCH($C978,'Policy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8" s="254" t="str">
        <f>IF(ISBLANK(INDEX('Policy Characteristics'!K:K,MATCH($C978,'Policy Characteristics'!$C:$C,0))),"",INDEX('Policy Characteristics'!K:K,MATCH($C978,'Policy Characteristics'!$C:$C,0)))</f>
        <v>industry-ag-main.html#fuel-switching</v>
      </c>
      <c r="R978" s="254" t="str">
        <f>IF(ISBLANK(INDEX('Policy Characteristics'!L:L,MATCH($C978,'Policy Characteristics'!$C:$C,0))),"",INDEX('Policy Characteristics'!L:L,MATCH($C978,'Policy Characteristics'!$C:$C,0)))</f>
        <v>industry-elec-and-hydrogen.html</v>
      </c>
    </row>
    <row r="979" spans="1:18" x14ac:dyDescent="0.25">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Electrification</v>
      </c>
      <c r="C979" s="254" t="str">
        <f t="shared" si="40"/>
        <v>Fraction of Eligible Industrial Energy Use Shifted to Electricity</v>
      </c>
      <c r="D979" s="6" t="s">
        <v>3028</v>
      </c>
      <c r="E979" s="1" t="s">
        <v>3467</v>
      </c>
      <c r="F979" t="s">
        <v>2992</v>
      </c>
      <c r="G979" s="45" t="s">
        <v>3473</v>
      </c>
      <c r="H979" s="47">
        <v>978</v>
      </c>
      <c r="I979" s="324" t="s">
        <v>40</v>
      </c>
      <c r="J979" s="255" t="str">
        <f>IF(ISBLANK(INDEX('Policy Characteristics'!D:D,MATCH($C979,'Policy Characteristics'!$C:$C,0))),"",INDEX('Policy Characteristics'!D:D,MATCH($C979,'Policy Characteristics'!$C:$C,0)))</f>
        <v>Electrification</v>
      </c>
      <c r="K979" s="254" t="str">
        <f>IF(ISBLANK(INDEX('Policy Characteristics'!E:E,MATCH($C979,'Policy Characteristics'!$C:$C,0))),"",INDEX('Policy Characteristics'!E:E,MATCH($C979,'Policy Characteristics'!$C:$C,0)))</f>
        <v>indst shift to electricity</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fuel shifted</v>
      </c>
      <c r="P979" s="254" t="str">
        <f>IF(ISBLANK(INDEX('Policy Characteristics'!J:J,MATCH($C979,'Policy Characteristics'!$C:$C,0))),"",INDEX('Policy Characteristics'!J:J,MATCH($C979,'Policy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79" s="254" t="str">
        <f>IF(ISBLANK(INDEX('Policy Characteristics'!K:K,MATCH($C979,'Policy Characteristics'!$C:$C,0))),"",INDEX('Policy Characteristics'!K:K,MATCH($C979,'Policy Characteristics'!$C:$C,0)))</f>
        <v>industry-ag-main.html#fuel-switching</v>
      </c>
      <c r="R979" s="254" t="str">
        <f>IF(ISBLANK(INDEX('Policy Characteristics'!L:L,MATCH($C979,'Policy Characteristics'!$C:$C,0))),"",INDEX('Policy Characteristics'!L:L,MATCH($C979,'Policy Characteristics'!$C:$C,0)))</f>
        <v>industry-elec-and-hydrogen.html</v>
      </c>
    </row>
    <row r="980" spans="1:18" x14ac:dyDescent="0.25">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Electrification</v>
      </c>
      <c r="C980" s="254" t="str">
        <f t="shared" si="40"/>
        <v>Fraction of Eligible Industrial Energy Use Shifted to Electricity</v>
      </c>
      <c r="D980" s="6" t="s">
        <v>3028</v>
      </c>
      <c r="E980" s="1" t="s">
        <v>3468</v>
      </c>
      <c r="F980" t="s">
        <v>2992</v>
      </c>
      <c r="G980" s="45" t="s">
        <v>3474</v>
      </c>
      <c r="H980" s="47">
        <v>979</v>
      </c>
      <c r="I980" s="324" t="s">
        <v>40</v>
      </c>
      <c r="J980" s="255" t="str">
        <f>IF(ISBLANK(INDEX('Policy Characteristics'!D:D,MATCH($C980,'Policy Characteristics'!$C:$C,0))),"",INDEX('Policy Characteristics'!D:D,MATCH($C980,'Policy Characteristics'!$C:$C,0)))</f>
        <v>Electrification</v>
      </c>
      <c r="K980" s="254" t="str">
        <f>IF(ISBLANK(INDEX('Policy Characteristics'!E:E,MATCH($C980,'Policy Characteristics'!$C:$C,0))),"",INDEX('Policy Characteristics'!E:E,MATCH($C980,'Policy Characteristics'!$C:$C,0)))</f>
        <v>indst shift to electricity</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fuel shifted</v>
      </c>
      <c r="P980" s="254" t="str">
        <f>IF(ISBLANK(INDEX('Policy Characteristics'!J:J,MATCH($C980,'Policy Characteristics'!$C:$C,0))),"",INDEX('Policy Characteristics'!J:J,MATCH($C980,'Policy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0" s="254" t="str">
        <f>IF(ISBLANK(INDEX('Policy Characteristics'!K:K,MATCH($C980,'Policy Characteristics'!$C:$C,0))),"",INDEX('Policy Characteristics'!K:K,MATCH($C980,'Policy Characteristics'!$C:$C,0)))</f>
        <v>industry-ag-main.html#fuel-switching</v>
      </c>
      <c r="R980" s="254" t="str">
        <f>IF(ISBLANK(INDEX('Policy Characteristics'!L:L,MATCH($C980,'Policy Characteristics'!$C:$C,0))),"",INDEX('Policy Characteristics'!L:L,MATCH($C980,'Policy Characteristics'!$C:$C,0)))</f>
        <v>industry-elec-and-hydrogen.html</v>
      </c>
    </row>
    <row r="981" spans="1:18" x14ac:dyDescent="0.25">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Electrification</v>
      </c>
      <c r="C981" s="254" t="str">
        <f t="shared" si="40"/>
        <v>Fraction of Eligible Industrial Energy Use Shifted to Electricity</v>
      </c>
      <c r="D981" s="6" t="s">
        <v>3028</v>
      </c>
      <c r="E981" s="1" t="s">
        <v>3469</v>
      </c>
      <c r="F981" t="s">
        <v>2992</v>
      </c>
      <c r="G981" s="45" t="s">
        <v>3475</v>
      </c>
      <c r="H981" s="47">
        <v>980</v>
      </c>
      <c r="I981" s="324" t="s">
        <v>40</v>
      </c>
      <c r="J981" s="255" t="str">
        <f>IF(ISBLANK(INDEX('Policy Characteristics'!D:D,MATCH($C981,'Policy Characteristics'!$C:$C,0))),"",INDEX('Policy Characteristics'!D:D,MATCH($C981,'Policy Characteristics'!$C:$C,0)))</f>
        <v>Electrification</v>
      </c>
      <c r="K981" s="254" t="str">
        <f>IF(ISBLANK(INDEX('Policy Characteristics'!E:E,MATCH($C981,'Policy Characteristics'!$C:$C,0))),"",INDEX('Policy Characteristics'!E:E,MATCH($C981,'Policy Characteristics'!$C:$C,0)))</f>
        <v>indst shift to electricity</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fuel shifted</v>
      </c>
      <c r="P981" s="254" t="str">
        <f>IF(ISBLANK(INDEX('Policy Characteristics'!J:J,MATCH($C981,'Policy Characteristics'!$C:$C,0))),"",INDEX('Policy Characteristics'!J:J,MATCH($C981,'Policy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1" s="254" t="str">
        <f>IF(ISBLANK(INDEX('Policy Characteristics'!K:K,MATCH($C981,'Policy Characteristics'!$C:$C,0))),"",INDEX('Policy Characteristics'!K:K,MATCH($C981,'Policy Characteristics'!$C:$C,0)))</f>
        <v>industry-ag-main.html#fuel-switching</v>
      </c>
      <c r="R981" s="254" t="str">
        <f>IF(ISBLANK(INDEX('Policy Characteristics'!L:L,MATCH($C981,'Policy Characteristics'!$C:$C,0))),"",INDEX('Policy Characteristics'!L:L,MATCH($C981,'Policy Characteristics'!$C:$C,0)))</f>
        <v>industry-elec-and-hydrogen.html</v>
      </c>
    </row>
    <row r="982" spans="1:18" x14ac:dyDescent="0.25">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Electrification</v>
      </c>
      <c r="C982" s="254" t="str">
        <f t="shared" si="40"/>
        <v>Fraction of Eligible Industrial Energy Use Shifted to Electricity</v>
      </c>
      <c r="D982" s="6" t="s">
        <v>3028</v>
      </c>
      <c r="E982" s="1" t="s">
        <v>3470</v>
      </c>
      <c r="F982" t="s">
        <v>2992</v>
      </c>
      <c r="G982" s="45" t="s">
        <v>3476</v>
      </c>
      <c r="H982" s="47">
        <v>981</v>
      </c>
      <c r="I982" s="324" t="s">
        <v>40</v>
      </c>
      <c r="J982" s="255" t="str">
        <f>IF(ISBLANK(INDEX('Policy Characteristics'!D:D,MATCH($C982,'Policy Characteristics'!$C:$C,0))),"",INDEX('Policy Characteristics'!D:D,MATCH($C982,'Policy Characteristics'!$C:$C,0)))</f>
        <v>Electrification</v>
      </c>
      <c r="K982" s="254" t="str">
        <f>IF(ISBLANK(INDEX('Policy Characteristics'!E:E,MATCH($C982,'Policy Characteristics'!$C:$C,0))),"",INDEX('Policy Characteristics'!E:E,MATCH($C982,'Policy Characteristics'!$C:$C,0)))</f>
        <v>indst shift to electricity</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fuel shifted</v>
      </c>
      <c r="P982" s="254" t="str">
        <f>IF(ISBLANK(INDEX('Policy Characteristics'!J:J,MATCH($C982,'Policy Characteristics'!$C:$C,0))),"",INDEX('Policy Characteristics'!J:J,MATCH($C982,'Policy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2" s="254" t="str">
        <f>IF(ISBLANK(INDEX('Policy Characteristics'!K:K,MATCH($C982,'Policy Characteristics'!$C:$C,0))),"",INDEX('Policy Characteristics'!K:K,MATCH($C982,'Policy Characteristics'!$C:$C,0)))</f>
        <v>industry-ag-main.html#fuel-switching</v>
      </c>
      <c r="R982" s="254" t="str">
        <f>IF(ISBLANK(INDEX('Policy Characteristics'!L:L,MATCH($C982,'Policy Characteristics'!$C:$C,0))),"",INDEX('Policy Characteristics'!L:L,MATCH($C982,'Policy Characteristics'!$C:$C,0)))</f>
        <v>industry-elec-and-hydrogen.html</v>
      </c>
    </row>
    <row r="983" spans="1:18" x14ac:dyDescent="0.25">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Electrification</v>
      </c>
      <c r="C983" s="254" t="str">
        <f t="shared" si="40"/>
        <v>Fraction of Eligible Industrial Energy Use Shifted to Electricity</v>
      </c>
      <c r="D983" s="6" t="s">
        <v>3028</v>
      </c>
      <c r="E983" s="1" t="s">
        <v>3471</v>
      </c>
      <c r="F983" t="s">
        <v>2992</v>
      </c>
      <c r="G983" s="45" t="s">
        <v>3477</v>
      </c>
      <c r="H983" s="47">
        <v>982</v>
      </c>
      <c r="I983" s="324" t="s">
        <v>40</v>
      </c>
      <c r="J983" s="255" t="str">
        <f>IF(ISBLANK(INDEX('Policy Characteristics'!D:D,MATCH($C983,'Policy Characteristics'!$C:$C,0))),"",INDEX('Policy Characteristics'!D:D,MATCH($C983,'Policy Characteristics'!$C:$C,0)))</f>
        <v>Electrification</v>
      </c>
      <c r="K983" s="254" t="str">
        <f>IF(ISBLANK(INDEX('Policy Characteristics'!E:E,MATCH($C983,'Policy Characteristics'!$C:$C,0))),"",INDEX('Policy Characteristics'!E:E,MATCH($C983,'Policy Characteristics'!$C:$C,0)))</f>
        <v>indst shift to electricity</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fuel shifted</v>
      </c>
      <c r="P983" s="254" t="str">
        <f>IF(ISBLANK(INDEX('Policy Characteristics'!J:J,MATCH($C983,'Policy Characteristics'!$C:$C,0))),"",INDEX('Policy Characteristics'!J:J,MATCH($C983,'Policy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3" s="254" t="str">
        <f>IF(ISBLANK(INDEX('Policy Characteristics'!K:K,MATCH($C983,'Policy Characteristics'!$C:$C,0))),"",INDEX('Policy Characteristics'!K:K,MATCH($C983,'Policy Characteristics'!$C:$C,0)))</f>
        <v>industry-ag-main.html#fuel-switching</v>
      </c>
      <c r="R983" s="254" t="str">
        <f>IF(ISBLANK(INDEX('Policy Characteristics'!L:L,MATCH($C983,'Policy Characteristics'!$C:$C,0))),"",INDEX('Policy Characteristics'!L:L,MATCH($C983,'Policy Characteristics'!$C:$C,0)))</f>
        <v>industry-elec-and-hydrogen.html</v>
      </c>
    </row>
    <row r="984" spans="1:18" x14ac:dyDescent="0.25">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Electrification</v>
      </c>
      <c r="C984" s="254" t="str">
        <f t="shared" ref="C984:C1047" si="41">C$919</f>
        <v>Fraction of Eligible Industrial Energy Use Shifted to Electricity</v>
      </c>
      <c r="D984" s="6" t="s">
        <v>3028</v>
      </c>
      <c r="E984" s="1" t="s">
        <v>3472</v>
      </c>
      <c r="F984" t="s">
        <v>2992</v>
      </c>
      <c r="G984" s="45" t="s">
        <v>3478</v>
      </c>
      <c r="H984" s="47">
        <v>983</v>
      </c>
      <c r="I984" s="324" t="s">
        <v>40</v>
      </c>
      <c r="J984" s="255" t="str">
        <f>IF(ISBLANK(INDEX('Policy Characteristics'!D:D,MATCH($C984,'Policy Characteristics'!$C:$C,0))),"",INDEX('Policy Characteristics'!D:D,MATCH($C984,'Policy Characteristics'!$C:$C,0)))</f>
        <v>Electrification</v>
      </c>
      <c r="K984" s="254" t="str">
        <f>IF(ISBLANK(INDEX('Policy Characteristics'!E:E,MATCH($C984,'Policy Characteristics'!$C:$C,0))),"",INDEX('Policy Characteristics'!E:E,MATCH($C984,'Policy Characteristics'!$C:$C,0)))</f>
        <v>indst shift to electricity</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fuel shifted</v>
      </c>
      <c r="P984" s="254" t="str">
        <f>IF(ISBLANK(INDEX('Policy Characteristics'!J:J,MATCH($C984,'Policy Characteristics'!$C:$C,0))),"",INDEX('Policy Characteristics'!J:J,MATCH($C984,'Policy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4" s="254" t="str">
        <f>IF(ISBLANK(INDEX('Policy Characteristics'!K:K,MATCH($C984,'Policy Characteristics'!$C:$C,0))),"",INDEX('Policy Characteristics'!K:K,MATCH($C984,'Policy Characteristics'!$C:$C,0)))</f>
        <v>industry-ag-main.html#fuel-switching</v>
      </c>
      <c r="R984" s="254" t="str">
        <f>IF(ISBLANK(INDEX('Policy Characteristics'!L:L,MATCH($C984,'Policy Characteristics'!$C:$C,0))),"",INDEX('Policy Characteristics'!L:L,MATCH($C984,'Policy Characteristics'!$C:$C,0)))</f>
        <v>industry-elec-and-hydrogen.html</v>
      </c>
    </row>
    <row r="985" spans="1:18" x14ac:dyDescent="0.25">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Electrification</v>
      </c>
      <c r="C985" s="254" t="str">
        <f t="shared" si="41"/>
        <v>Fraction of Eligible Industrial Energy Use Shifted to Electricity</v>
      </c>
      <c r="D985" s="6" t="s">
        <v>3028</v>
      </c>
      <c r="E985" s="1" t="s">
        <v>3597</v>
      </c>
      <c r="F985" t="s">
        <v>2992</v>
      </c>
      <c r="G985" s="45" t="s">
        <v>3479</v>
      </c>
      <c r="H985" s="47">
        <v>984</v>
      </c>
      <c r="I985" s="324" t="s">
        <v>40</v>
      </c>
      <c r="J985" s="255" t="str">
        <f>IF(ISBLANK(INDEX('Policy Characteristics'!D:D,MATCH($C985,'Policy Characteristics'!$C:$C,0))),"",INDEX('Policy Characteristics'!D:D,MATCH($C985,'Policy Characteristics'!$C:$C,0)))</f>
        <v>Electrification</v>
      </c>
      <c r="K985" s="254" t="str">
        <f>IF(ISBLANK(INDEX('Policy Characteristics'!E:E,MATCH($C985,'Policy Characteristics'!$C:$C,0))),"",INDEX('Policy Characteristics'!E:E,MATCH($C985,'Policy Characteristics'!$C:$C,0)))</f>
        <v>indst shift to electricity</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fuel shifted</v>
      </c>
      <c r="P985" s="254" t="str">
        <f>IF(ISBLANK(INDEX('Policy Characteristics'!J:J,MATCH($C985,'Policy Characteristics'!$C:$C,0))),"",INDEX('Policy Characteristics'!J:J,MATCH($C985,'Policy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5" s="254" t="str">
        <f>IF(ISBLANK(INDEX('Policy Characteristics'!K:K,MATCH($C985,'Policy Characteristics'!$C:$C,0))),"",INDEX('Policy Characteristics'!K:K,MATCH($C985,'Policy Characteristics'!$C:$C,0)))</f>
        <v>industry-ag-main.html#fuel-switching</v>
      </c>
      <c r="R985" s="254" t="str">
        <f>IF(ISBLANK(INDEX('Policy Characteristics'!L:L,MATCH($C985,'Policy Characteristics'!$C:$C,0))),"",INDEX('Policy Characteristics'!L:L,MATCH($C985,'Policy Characteristics'!$C:$C,0)))</f>
        <v>industry-elec-and-hydrogen.html</v>
      </c>
    </row>
    <row r="986" spans="1:18" x14ac:dyDescent="0.25">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Electrification</v>
      </c>
      <c r="C986" s="254" t="str">
        <f t="shared" si="41"/>
        <v>Fraction of Eligible Industrial Energy Use Shifted to Electricity</v>
      </c>
      <c r="D986" s="6" t="s">
        <v>3028</v>
      </c>
      <c r="E986" s="1" t="s">
        <v>3982</v>
      </c>
      <c r="F986" t="s">
        <v>2992</v>
      </c>
      <c r="G986" s="45" t="s">
        <v>3958</v>
      </c>
      <c r="H986" s="47">
        <v>985</v>
      </c>
      <c r="I986" s="324"/>
      <c r="J986" s="255" t="str">
        <f>IF(ISBLANK(INDEX('Policy Characteristics'!D:D,MATCH($C986,'Policy Characteristics'!$C:$C,0))),"",INDEX('Policy Characteristics'!D:D,MATCH($C986,'Policy Characteristics'!$C:$C,0)))</f>
        <v>Electrification</v>
      </c>
      <c r="K986" s="254" t="str">
        <f>IF(ISBLANK(INDEX('Policy Characteristics'!E:E,MATCH($C986,'Policy Characteristics'!$C:$C,0))),"",INDEX('Policy Characteristics'!E:E,MATCH($C986,'Policy Characteristics'!$C:$C,0)))</f>
        <v>indst shift to electricity</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fuel shifted</v>
      </c>
      <c r="P986" s="254" t="str">
        <f>IF(ISBLANK(INDEX('Policy Characteristics'!J:J,MATCH($C986,'Policy Characteristics'!$C:$C,0))),"",INDEX('Policy Characteristics'!J:J,MATCH($C986,'Policy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6" s="254" t="str">
        <f>IF(ISBLANK(INDEX('Policy Characteristics'!K:K,MATCH($C986,'Policy Characteristics'!$C:$C,0))),"",INDEX('Policy Characteristics'!K:K,MATCH($C986,'Policy Characteristics'!$C:$C,0)))</f>
        <v>industry-ag-main.html#fuel-switching</v>
      </c>
      <c r="R986" s="254" t="str">
        <f>IF(ISBLANK(INDEX('Policy Characteristics'!L:L,MATCH($C986,'Policy Characteristics'!$C:$C,0))),"",INDEX('Policy Characteristics'!L:L,MATCH($C986,'Policy Characteristics'!$C:$C,0)))</f>
        <v>industry-elec-and-hydrogen.html</v>
      </c>
    </row>
    <row r="987" spans="1:18" x14ac:dyDescent="0.25">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Electrification</v>
      </c>
      <c r="C987" s="254" t="str">
        <f t="shared" si="41"/>
        <v>Fraction of Eligible Industrial Energy Use Shifted to Electricity</v>
      </c>
      <c r="D987" s="6" t="s">
        <v>3028</v>
      </c>
      <c r="E987" s="1" t="s">
        <v>3983</v>
      </c>
      <c r="F987" t="s">
        <v>2992</v>
      </c>
      <c r="G987" s="45" t="s">
        <v>3957</v>
      </c>
      <c r="H987" s="47">
        <v>986</v>
      </c>
      <c r="I987" s="324"/>
      <c r="J987" s="255" t="str">
        <f>IF(ISBLANK(INDEX('Policy Characteristics'!D:D,MATCH($C987,'Policy Characteristics'!$C:$C,0))),"",INDEX('Policy Characteristics'!D:D,MATCH($C987,'Policy Characteristics'!$C:$C,0)))</f>
        <v>Electrification</v>
      </c>
      <c r="K987" s="254" t="str">
        <f>IF(ISBLANK(INDEX('Policy Characteristics'!E:E,MATCH($C987,'Policy Characteristics'!$C:$C,0))),"",INDEX('Policy Characteristics'!E:E,MATCH($C987,'Policy Characteristics'!$C:$C,0)))</f>
        <v>indst shift to electricity</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fuel shifted</v>
      </c>
      <c r="P987" s="254" t="str">
        <f>IF(ISBLANK(INDEX('Policy Characteristics'!J:J,MATCH($C987,'Policy Characteristics'!$C:$C,0))),"",INDEX('Policy Characteristics'!J:J,MATCH($C987,'Policy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7" s="254" t="str">
        <f>IF(ISBLANK(INDEX('Policy Characteristics'!K:K,MATCH($C987,'Policy Characteristics'!$C:$C,0))),"",INDEX('Policy Characteristics'!K:K,MATCH($C987,'Policy Characteristics'!$C:$C,0)))</f>
        <v>industry-ag-main.html#fuel-switching</v>
      </c>
      <c r="R987" s="254" t="str">
        <f>IF(ISBLANK(INDEX('Policy Characteristics'!L:L,MATCH($C987,'Policy Characteristics'!$C:$C,0))),"",INDEX('Policy Characteristics'!L:L,MATCH($C987,'Policy Characteristics'!$C:$C,0)))</f>
        <v>industry-elec-and-hydrogen.html</v>
      </c>
    </row>
    <row r="988" spans="1:18" x14ac:dyDescent="0.25">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Electrification</v>
      </c>
      <c r="C988" s="254" t="str">
        <f t="shared" si="41"/>
        <v>Fraction of Eligible Industrial Energy Use Shifted to Electricity</v>
      </c>
      <c r="D988" s="6" t="s">
        <v>3028</v>
      </c>
      <c r="E988" s="1" t="s">
        <v>3984</v>
      </c>
      <c r="F988" t="s">
        <v>2992</v>
      </c>
      <c r="G988" s="45" t="s">
        <v>3959</v>
      </c>
      <c r="H988" s="47">
        <v>987</v>
      </c>
      <c r="I988" s="324"/>
      <c r="J988" s="255" t="str">
        <f>IF(ISBLANK(INDEX('Policy Characteristics'!D:D,MATCH($C988,'Policy Characteristics'!$C:$C,0))),"",INDEX('Policy Characteristics'!D:D,MATCH($C988,'Policy Characteristics'!$C:$C,0)))</f>
        <v>Electrification</v>
      </c>
      <c r="K988" s="254" t="str">
        <f>IF(ISBLANK(INDEX('Policy Characteristics'!E:E,MATCH($C988,'Policy Characteristics'!$C:$C,0))),"",INDEX('Policy Characteristics'!E:E,MATCH($C988,'Policy Characteristics'!$C:$C,0)))</f>
        <v>indst shift to electricity</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fuel shifted</v>
      </c>
      <c r="P988" s="254" t="str">
        <f>IF(ISBLANK(INDEX('Policy Characteristics'!J:J,MATCH($C988,'Policy Characteristics'!$C:$C,0))),"",INDEX('Policy Characteristics'!J:J,MATCH($C988,'Policy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8" s="254" t="str">
        <f>IF(ISBLANK(INDEX('Policy Characteristics'!K:K,MATCH($C988,'Policy Characteristics'!$C:$C,0))),"",INDEX('Policy Characteristics'!K:K,MATCH($C988,'Policy Characteristics'!$C:$C,0)))</f>
        <v>industry-ag-main.html#fuel-switching</v>
      </c>
      <c r="R988" s="254" t="str">
        <f>IF(ISBLANK(INDEX('Policy Characteristics'!L:L,MATCH($C988,'Policy Characteristics'!$C:$C,0))),"",INDEX('Policy Characteristics'!L:L,MATCH($C988,'Policy Characteristics'!$C:$C,0)))</f>
        <v>industry-elec-and-hydrogen.html</v>
      </c>
    </row>
    <row r="989" spans="1:18" x14ac:dyDescent="0.25">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Electrification</v>
      </c>
      <c r="C989" s="254" t="str">
        <f t="shared" si="41"/>
        <v>Fraction of Eligible Industrial Energy Use Shifted to Electricity</v>
      </c>
      <c r="D989" s="6" t="s">
        <v>3029</v>
      </c>
      <c r="E989" s="1" t="s">
        <v>3467</v>
      </c>
      <c r="F989" t="s">
        <v>2993</v>
      </c>
      <c r="G989" s="45" t="s">
        <v>3473</v>
      </c>
      <c r="H989" s="47">
        <v>988</v>
      </c>
      <c r="I989" s="324" t="s">
        <v>40</v>
      </c>
      <c r="J989" s="255" t="str">
        <f>IF(ISBLANK(INDEX('Policy Characteristics'!D:D,MATCH($C989,'Policy Characteristics'!$C:$C,0))),"",INDEX('Policy Characteristics'!D:D,MATCH($C989,'Policy Characteristics'!$C:$C,0)))</f>
        <v>Electrification</v>
      </c>
      <c r="K989" s="254" t="str">
        <f>IF(ISBLANK(INDEX('Policy Characteristics'!E:E,MATCH($C989,'Policy Characteristics'!$C:$C,0))),"",INDEX('Policy Characteristics'!E:E,MATCH($C989,'Policy Characteristics'!$C:$C,0)))</f>
        <v>indst shift to electricity</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fuel shifted</v>
      </c>
      <c r="P989" s="254" t="str">
        <f>IF(ISBLANK(INDEX('Policy Characteristics'!J:J,MATCH($C989,'Policy Characteristics'!$C:$C,0))),"",INDEX('Policy Characteristics'!J:J,MATCH($C989,'Policy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89" s="254" t="str">
        <f>IF(ISBLANK(INDEX('Policy Characteristics'!K:K,MATCH($C989,'Policy Characteristics'!$C:$C,0))),"",INDEX('Policy Characteristics'!K:K,MATCH($C989,'Policy Characteristics'!$C:$C,0)))</f>
        <v>industry-ag-main.html#fuel-switching</v>
      </c>
      <c r="R989" s="254" t="str">
        <f>IF(ISBLANK(INDEX('Policy Characteristics'!L:L,MATCH($C989,'Policy Characteristics'!$C:$C,0))),"",INDEX('Policy Characteristics'!L:L,MATCH($C989,'Policy Characteristics'!$C:$C,0)))</f>
        <v>industry-elec-and-hydrogen.html</v>
      </c>
    </row>
    <row r="990" spans="1:18" x14ac:dyDescent="0.25">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Electrification</v>
      </c>
      <c r="C990" s="254" t="str">
        <f t="shared" si="41"/>
        <v>Fraction of Eligible Industrial Energy Use Shifted to Electricity</v>
      </c>
      <c r="D990" s="6" t="s">
        <v>3029</v>
      </c>
      <c r="E990" s="1" t="s">
        <v>3468</v>
      </c>
      <c r="F990" t="s">
        <v>2993</v>
      </c>
      <c r="G990" s="45" t="s">
        <v>3474</v>
      </c>
      <c r="H990" s="47">
        <v>989</v>
      </c>
      <c r="I990" s="324" t="s">
        <v>40</v>
      </c>
      <c r="J990" s="255" t="str">
        <f>IF(ISBLANK(INDEX('Policy Characteristics'!D:D,MATCH($C990,'Policy Characteristics'!$C:$C,0))),"",INDEX('Policy Characteristics'!D:D,MATCH($C990,'Policy Characteristics'!$C:$C,0)))</f>
        <v>Electrification</v>
      </c>
      <c r="K990" s="254" t="str">
        <f>IF(ISBLANK(INDEX('Policy Characteristics'!E:E,MATCH($C990,'Policy Characteristics'!$C:$C,0))),"",INDEX('Policy Characteristics'!E:E,MATCH($C990,'Policy Characteristics'!$C:$C,0)))</f>
        <v>indst shift to electricity</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fuel shifted</v>
      </c>
      <c r="P990" s="254" t="str">
        <f>IF(ISBLANK(INDEX('Policy Characteristics'!J:J,MATCH($C990,'Policy Characteristics'!$C:$C,0))),"",INDEX('Policy Characteristics'!J:J,MATCH($C990,'Policy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0" s="254" t="str">
        <f>IF(ISBLANK(INDEX('Policy Characteristics'!K:K,MATCH($C990,'Policy Characteristics'!$C:$C,0))),"",INDEX('Policy Characteristics'!K:K,MATCH($C990,'Policy Characteristics'!$C:$C,0)))</f>
        <v>industry-ag-main.html#fuel-switching</v>
      </c>
      <c r="R990" s="254" t="str">
        <f>IF(ISBLANK(INDEX('Policy Characteristics'!L:L,MATCH($C990,'Policy Characteristics'!$C:$C,0))),"",INDEX('Policy Characteristics'!L:L,MATCH($C990,'Policy Characteristics'!$C:$C,0)))</f>
        <v>industry-elec-and-hydrogen.html</v>
      </c>
    </row>
    <row r="991" spans="1:18" x14ac:dyDescent="0.25">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Electrification</v>
      </c>
      <c r="C991" s="254" t="str">
        <f t="shared" si="41"/>
        <v>Fraction of Eligible Industrial Energy Use Shifted to Electricity</v>
      </c>
      <c r="D991" s="6" t="s">
        <v>3029</v>
      </c>
      <c r="E991" s="1" t="s">
        <v>3469</v>
      </c>
      <c r="F991" t="s">
        <v>2993</v>
      </c>
      <c r="G991" s="45" t="s">
        <v>3475</v>
      </c>
      <c r="H991" s="47">
        <v>990</v>
      </c>
      <c r="I991" s="324" t="s">
        <v>40</v>
      </c>
      <c r="J991" s="255" t="str">
        <f>IF(ISBLANK(INDEX('Policy Characteristics'!D:D,MATCH($C991,'Policy Characteristics'!$C:$C,0))),"",INDEX('Policy Characteristics'!D:D,MATCH($C991,'Policy Characteristics'!$C:$C,0)))</f>
        <v>Electrification</v>
      </c>
      <c r="K991" s="254" t="str">
        <f>IF(ISBLANK(INDEX('Policy Characteristics'!E:E,MATCH($C991,'Policy Characteristics'!$C:$C,0))),"",INDEX('Policy Characteristics'!E:E,MATCH($C991,'Policy Characteristics'!$C:$C,0)))</f>
        <v>indst shift to electricity</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fuel shifted</v>
      </c>
      <c r="P991" s="254" t="str">
        <f>IF(ISBLANK(INDEX('Policy Characteristics'!J:J,MATCH($C991,'Policy Characteristics'!$C:$C,0))),"",INDEX('Policy Characteristics'!J:J,MATCH($C991,'Policy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1" s="254" t="str">
        <f>IF(ISBLANK(INDEX('Policy Characteristics'!K:K,MATCH($C991,'Policy Characteristics'!$C:$C,0))),"",INDEX('Policy Characteristics'!K:K,MATCH($C991,'Policy Characteristics'!$C:$C,0)))</f>
        <v>industry-ag-main.html#fuel-switching</v>
      </c>
      <c r="R991" s="254" t="str">
        <f>IF(ISBLANK(INDEX('Policy Characteristics'!L:L,MATCH($C991,'Policy Characteristics'!$C:$C,0))),"",INDEX('Policy Characteristics'!L:L,MATCH($C991,'Policy Characteristics'!$C:$C,0)))</f>
        <v>industry-elec-and-hydrogen.html</v>
      </c>
    </row>
    <row r="992" spans="1:18" x14ac:dyDescent="0.25">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Electrification</v>
      </c>
      <c r="C992" s="254" t="str">
        <f t="shared" si="41"/>
        <v>Fraction of Eligible Industrial Energy Use Shifted to Electricity</v>
      </c>
      <c r="D992" s="6" t="s">
        <v>3029</v>
      </c>
      <c r="E992" s="1" t="s">
        <v>3470</v>
      </c>
      <c r="F992" t="s">
        <v>2993</v>
      </c>
      <c r="G992" s="45" t="s">
        <v>3476</v>
      </c>
      <c r="H992" s="47">
        <v>991</v>
      </c>
      <c r="I992" s="324" t="s">
        <v>40</v>
      </c>
      <c r="J992" s="255" t="str">
        <f>IF(ISBLANK(INDEX('Policy Characteristics'!D:D,MATCH($C992,'Policy Characteristics'!$C:$C,0))),"",INDEX('Policy Characteristics'!D:D,MATCH($C992,'Policy Characteristics'!$C:$C,0)))</f>
        <v>Electrification</v>
      </c>
      <c r="K992" s="254" t="str">
        <f>IF(ISBLANK(INDEX('Policy Characteristics'!E:E,MATCH($C992,'Policy Characteristics'!$C:$C,0))),"",INDEX('Policy Characteristics'!E:E,MATCH($C992,'Policy Characteristics'!$C:$C,0)))</f>
        <v>indst shift to electricity</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fuel shifted</v>
      </c>
      <c r="P992" s="254" t="str">
        <f>IF(ISBLANK(INDEX('Policy Characteristics'!J:J,MATCH($C992,'Policy Characteristics'!$C:$C,0))),"",INDEX('Policy Characteristics'!J:J,MATCH($C992,'Policy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2" s="254" t="str">
        <f>IF(ISBLANK(INDEX('Policy Characteristics'!K:K,MATCH($C992,'Policy Characteristics'!$C:$C,0))),"",INDEX('Policy Characteristics'!K:K,MATCH($C992,'Policy Characteristics'!$C:$C,0)))</f>
        <v>industry-ag-main.html#fuel-switching</v>
      </c>
      <c r="R992" s="254" t="str">
        <f>IF(ISBLANK(INDEX('Policy Characteristics'!L:L,MATCH($C992,'Policy Characteristics'!$C:$C,0))),"",INDEX('Policy Characteristics'!L:L,MATCH($C992,'Policy Characteristics'!$C:$C,0)))</f>
        <v>industry-elec-and-hydrogen.html</v>
      </c>
    </row>
    <row r="993" spans="1:18" x14ac:dyDescent="0.25">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Electrification</v>
      </c>
      <c r="C993" s="254" t="str">
        <f t="shared" si="41"/>
        <v>Fraction of Eligible Industrial Energy Use Shifted to Electricity</v>
      </c>
      <c r="D993" s="6" t="s">
        <v>3029</v>
      </c>
      <c r="E993" s="1" t="s">
        <v>3471</v>
      </c>
      <c r="F993" t="s">
        <v>2993</v>
      </c>
      <c r="G993" s="45" t="s">
        <v>3477</v>
      </c>
      <c r="H993" s="47">
        <v>992</v>
      </c>
      <c r="I993" s="324" t="s">
        <v>40</v>
      </c>
      <c r="J993" s="255" t="str">
        <f>IF(ISBLANK(INDEX('Policy Characteristics'!D:D,MATCH($C993,'Policy Characteristics'!$C:$C,0))),"",INDEX('Policy Characteristics'!D:D,MATCH($C993,'Policy Characteristics'!$C:$C,0)))</f>
        <v>Electrification</v>
      </c>
      <c r="K993" s="254" t="str">
        <f>IF(ISBLANK(INDEX('Policy Characteristics'!E:E,MATCH($C993,'Policy Characteristics'!$C:$C,0))),"",INDEX('Policy Characteristics'!E:E,MATCH($C993,'Policy Characteristics'!$C:$C,0)))</f>
        <v>indst shift to electricity</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fuel shifted</v>
      </c>
      <c r="P993" s="254" t="str">
        <f>IF(ISBLANK(INDEX('Policy Characteristics'!J:J,MATCH($C993,'Policy Characteristics'!$C:$C,0))),"",INDEX('Policy Characteristics'!J:J,MATCH($C993,'Policy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3" s="254" t="str">
        <f>IF(ISBLANK(INDEX('Policy Characteristics'!K:K,MATCH($C993,'Policy Characteristics'!$C:$C,0))),"",INDEX('Policy Characteristics'!K:K,MATCH($C993,'Policy Characteristics'!$C:$C,0)))</f>
        <v>industry-ag-main.html#fuel-switching</v>
      </c>
      <c r="R993" s="254" t="str">
        <f>IF(ISBLANK(INDEX('Policy Characteristics'!L:L,MATCH($C993,'Policy Characteristics'!$C:$C,0))),"",INDEX('Policy Characteristics'!L:L,MATCH($C993,'Policy Characteristics'!$C:$C,0)))</f>
        <v>industry-elec-and-hydrogen.html</v>
      </c>
    </row>
    <row r="994" spans="1:18" x14ac:dyDescent="0.25">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Electrification</v>
      </c>
      <c r="C994" s="254" t="str">
        <f t="shared" si="41"/>
        <v>Fraction of Eligible Industrial Energy Use Shifted to Electricity</v>
      </c>
      <c r="D994" s="6" t="s">
        <v>3029</v>
      </c>
      <c r="E994" s="1" t="s">
        <v>3472</v>
      </c>
      <c r="F994" t="s">
        <v>2993</v>
      </c>
      <c r="G994" s="45" t="s">
        <v>3478</v>
      </c>
      <c r="H994" s="47">
        <v>993</v>
      </c>
      <c r="I994" s="324" t="s">
        <v>40</v>
      </c>
      <c r="J994" s="255" t="str">
        <f>IF(ISBLANK(INDEX('Policy Characteristics'!D:D,MATCH($C994,'Policy Characteristics'!$C:$C,0))),"",INDEX('Policy Characteristics'!D:D,MATCH($C994,'Policy Characteristics'!$C:$C,0)))</f>
        <v>Electrification</v>
      </c>
      <c r="K994" s="254" t="str">
        <f>IF(ISBLANK(INDEX('Policy Characteristics'!E:E,MATCH($C994,'Policy Characteristics'!$C:$C,0))),"",INDEX('Policy Characteristics'!E:E,MATCH($C994,'Policy Characteristics'!$C:$C,0)))</f>
        <v>indst shift to electricity</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fuel shifted</v>
      </c>
      <c r="P994" s="254" t="str">
        <f>IF(ISBLANK(INDEX('Policy Characteristics'!J:J,MATCH($C994,'Policy Characteristics'!$C:$C,0))),"",INDEX('Policy Characteristics'!J:J,MATCH($C994,'Policy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4" s="254" t="str">
        <f>IF(ISBLANK(INDEX('Policy Characteristics'!K:K,MATCH($C994,'Policy Characteristics'!$C:$C,0))),"",INDEX('Policy Characteristics'!K:K,MATCH($C994,'Policy Characteristics'!$C:$C,0)))</f>
        <v>industry-ag-main.html#fuel-switching</v>
      </c>
      <c r="R994" s="254" t="str">
        <f>IF(ISBLANK(INDEX('Policy Characteristics'!L:L,MATCH($C994,'Policy Characteristics'!$C:$C,0))),"",INDEX('Policy Characteristics'!L:L,MATCH($C994,'Policy Characteristics'!$C:$C,0)))</f>
        <v>industry-elec-and-hydrogen.html</v>
      </c>
    </row>
    <row r="995" spans="1:18" x14ac:dyDescent="0.25">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Electrification</v>
      </c>
      <c r="C995" s="254" t="str">
        <f t="shared" si="41"/>
        <v>Fraction of Eligible Industrial Energy Use Shifted to Electricity</v>
      </c>
      <c r="D995" s="6" t="s">
        <v>3029</v>
      </c>
      <c r="E995" s="1" t="s">
        <v>3597</v>
      </c>
      <c r="F995" t="s">
        <v>2993</v>
      </c>
      <c r="G995" s="45" t="s">
        <v>3479</v>
      </c>
      <c r="H995" s="47">
        <v>994</v>
      </c>
      <c r="I995" s="324" t="s">
        <v>40</v>
      </c>
      <c r="J995" s="255" t="str">
        <f>IF(ISBLANK(INDEX('Policy Characteristics'!D:D,MATCH($C995,'Policy Characteristics'!$C:$C,0))),"",INDEX('Policy Characteristics'!D:D,MATCH($C995,'Policy Characteristics'!$C:$C,0)))</f>
        <v>Electrification</v>
      </c>
      <c r="K995" s="254" t="str">
        <f>IF(ISBLANK(INDEX('Policy Characteristics'!E:E,MATCH($C995,'Policy Characteristics'!$C:$C,0))),"",INDEX('Policy Characteristics'!E:E,MATCH($C995,'Policy Characteristics'!$C:$C,0)))</f>
        <v>indst shift to electricity</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fuel shifted</v>
      </c>
      <c r="P995" s="254" t="str">
        <f>IF(ISBLANK(INDEX('Policy Characteristics'!J:J,MATCH($C995,'Policy Characteristics'!$C:$C,0))),"",INDEX('Policy Characteristics'!J:J,MATCH($C995,'Policy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5" s="254" t="str">
        <f>IF(ISBLANK(INDEX('Policy Characteristics'!K:K,MATCH($C995,'Policy Characteristics'!$C:$C,0))),"",INDEX('Policy Characteristics'!K:K,MATCH($C995,'Policy Characteristics'!$C:$C,0)))</f>
        <v>industry-ag-main.html#fuel-switching</v>
      </c>
      <c r="R995" s="254" t="str">
        <f>IF(ISBLANK(INDEX('Policy Characteristics'!L:L,MATCH($C995,'Policy Characteristics'!$C:$C,0))),"",INDEX('Policy Characteristics'!L:L,MATCH($C995,'Policy Characteristics'!$C:$C,0)))</f>
        <v>industry-elec-and-hydrogen.html</v>
      </c>
    </row>
    <row r="996" spans="1:18" x14ac:dyDescent="0.25">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Electrification</v>
      </c>
      <c r="C996" s="254" t="str">
        <f t="shared" si="41"/>
        <v>Fraction of Eligible Industrial Energy Use Shifted to Electricity</v>
      </c>
      <c r="D996" s="6" t="s">
        <v>3029</v>
      </c>
      <c r="E996" s="1" t="s">
        <v>3982</v>
      </c>
      <c r="F996" t="s">
        <v>2993</v>
      </c>
      <c r="G996" s="45" t="s">
        <v>3958</v>
      </c>
      <c r="H996" s="47">
        <v>995</v>
      </c>
      <c r="I996" s="324"/>
      <c r="J996" s="255" t="str">
        <f>IF(ISBLANK(INDEX('Policy Characteristics'!D:D,MATCH($C996,'Policy Characteristics'!$C:$C,0))),"",INDEX('Policy Characteristics'!D:D,MATCH($C996,'Policy Characteristics'!$C:$C,0)))</f>
        <v>Electrification</v>
      </c>
      <c r="K996" s="254" t="str">
        <f>IF(ISBLANK(INDEX('Policy Characteristics'!E:E,MATCH($C996,'Policy Characteristics'!$C:$C,0))),"",INDEX('Policy Characteristics'!E:E,MATCH($C996,'Policy Characteristics'!$C:$C,0)))</f>
        <v>indst shift to electricity</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fuel shifted</v>
      </c>
      <c r="P996" s="254" t="str">
        <f>IF(ISBLANK(INDEX('Policy Characteristics'!J:J,MATCH($C996,'Policy Characteristics'!$C:$C,0))),"",INDEX('Policy Characteristics'!J:J,MATCH($C996,'Policy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6" s="254" t="str">
        <f>IF(ISBLANK(INDEX('Policy Characteristics'!K:K,MATCH($C996,'Policy Characteristics'!$C:$C,0))),"",INDEX('Policy Characteristics'!K:K,MATCH($C996,'Policy Characteristics'!$C:$C,0)))</f>
        <v>industry-ag-main.html#fuel-switching</v>
      </c>
      <c r="R996" s="254" t="str">
        <f>IF(ISBLANK(INDEX('Policy Characteristics'!L:L,MATCH($C996,'Policy Characteristics'!$C:$C,0))),"",INDEX('Policy Characteristics'!L:L,MATCH($C996,'Policy Characteristics'!$C:$C,0)))</f>
        <v>industry-elec-and-hydrogen.html</v>
      </c>
    </row>
    <row r="997" spans="1:18" x14ac:dyDescent="0.25">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Electrification</v>
      </c>
      <c r="C997" s="254" t="str">
        <f t="shared" si="41"/>
        <v>Fraction of Eligible Industrial Energy Use Shifted to Electricity</v>
      </c>
      <c r="D997" s="6" t="s">
        <v>3029</v>
      </c>
      <c r="E997" s="1" t="s">
        <v>3983</v>
      </c>
      <c r="F997" t="s">
        <v>2993</v>
      </c>
      <c r="G997" s="45" t="s">
        <v>3957</v>
      </c>
      <c r="H997" s="47">
        <v>996</v>
      </c>
      <c r="I997" s="324"/>
      <c r="J997" s="255" t="str">
        <f>IF(ISBLANK(INDEX('Policy Characteristics'!D:D,MATCH($C997,'Policy Characteristics'!$C:$C,0))),"",INDEX('Policy Characteristics'!D:D,MATCH($C997,'Policy Characteristics'!$C:$C,0)))</f>
        <v>Electrification</v>
      </c>
      <c r="K997" s="254" t="str">
        <f>IF(ISBLANK(INDEX('Policy Characteristics'!E:E,MATCH($C997,'Policy Characteristics'!$C:$C,0))),"",INDEX('Policy Characteristics'!E:E,MATCH($C997,'Policy Characteristics'!$C:$C,0)))</f>
        <v>indst shift to electricity</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fuel shifted</v>
      </c>
      <c r="P997" s="254" t="str">
        <f>IF(ISBLANK(INDEX('Policy Characteristics'!J:J,MATCH($C997,'Policy Characteristics'!$C:$C,0))),"",INDEX('Policy Characteristics'!J:J,MATCH($C997,'Policy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7" s="254" t="str">
        <f>IF(ISBLANK(INDEX('Policy Characteristics'!K:K,MATCH($C997,'Policy Characteristics'!$C:$C,0))),"",INDEX('Policy Characteristics'!K:K,MATCH($C997,'Policy Characteristics'!$C:$C,0)))</f>
        <v>industry-ag-main.html#fuel-switching</v>
      </c>
      <c r="R997" s="254" t="str">
        <f>IF(ISBLANK(INDEX('Policy Characteristics'!L:L,MATCH($C997,'Policy Characteristics'!$C:$C,0))),"",INDEX('Policy Characteristics'!L:L,MATCH($C997,'Policy Characteristics'!$C:$C,0)))</f>
        <v>industry-elec-and-hydrogen.html</v>
      </c>
    </row>
    <row r="998" spans="1:18" x14ac:dyDescent="0.25">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Electrification</v>
      </c>
      <c r="C998" s="254" t="str">
        <f t="shared" si="41"/>
        <v>Fraction of Eligible Industrial Energy Use Shifted to Electricity</v>
      </c>
      <c r="D998" s="6" t="s">
        <v>3029</v>
      </c>
      <c r="E998" s="1" t="s">
        <v>3984</v>
      </c>
      <c r="F998" t="s">
        <v>2993</v>
      </c>
      <c r="G998" s="45" t="s">
        <v>3959</v>
      </c>
      <c r="H998" s="47">
        <v>997</v>
      </c>
      <c r="I998" s="324"/>
      <c r="J998" s="255" t="str">
        <f>IF(ISBLANK(INDEX('Policy Characteristics'!D:D,MATCH($C998,'Policy Characteristics'!$C:$C,0))),"",INDEX('Policy Characteristics'!D:D,MATCH($C998,'Policy Characteristics'!$C:$C,0)))</f>
        <v>Electrification</v>
      </c>
      <c r="K998" s="254" t="str">
        <f>IF(ISBLANK(INDEX('Policy Characteristics'!E:E,MATCH($C998,'Policy Characteristics'!$C:$C,0))),"",INDEX('Policy Characteristics'!E:E,MATCH($C998,'Policy Characteristics'!$C:$C,0)))</f>
        <v>indst shift to electricity</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fuel shifted</v>
      </c>
      <c r="P998" s="254" t="str">
        <f>IF(ISBLANK(INDEX('Policy Characteristics'!J:J,MATCH($C998,'Policy Characteristics'!$C:$C,0))),"",INDEX('Policy Characteristics'!J:J,MATCH($C998,'Policy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8" s="254" t="str">
        <f>IF(ISBLANK(INDEX('Policy Characteristics'!K:K,MATCH($C998,'Policy Characteristics'!$C:$C,0))),"",INDEX('Policy Characteristics'!K:K,MATCH($C998,'Policy Characteristics'!$C:$C,0)))</f>
        <v>industry-ag-main.html#fuel-switching</v>
      </c>
      <c r="R998" s="254" t="str">
        <f>IF(ISBLANK(INDEX('Policy Characteristics'!L:L,MATCH($C998,'Policy Characteristics'!$C:$C,0))),"",INDEX('Policy Characteristics'!L:L,MATCH($C998,'Policy Characteristics'!$C:$C,0)))</f>
        <v>industry-elec-and-hydrogen.html</v>
      </c>
    </row>
    <row r="999" spans="1:18" x14ac:dyDescent="0.25">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Electrification</v>
      </c>
      <c r="C999" s="254" t="str">
        <f t="shared" si="41"/>
        <v>Fraction of Eligible Industrial Energy Use Shifted to Electricity</v>
      </c>
      <c r="D999" s="6" t="s">
        <v>3030</v>
      </c>
      <c r="E999" s="1" t="s">
        <v>3467</v>
      </c>
      <c r="F999" t="s">
        <v>2994</v>
      </c>
      <c r="G999" s="45" t="s">
        <v>3473</v>
      </c>
      <c r="H999" s="47">
        <v>998</v>
      </c>
      <c r="I999" s="324" t="s">
        <v>40</v>
      </c>
      <c r="J999" s="255" t="str">
        <f>IF(ISBLANK(INDEX('Policy Characteristics'!D:D,MATCH($C999,'Policy Characteristics'!$C:$C,0))),"",INDEX('Policy Characteristics'!D:D,MATCH($C999,'Policy Characteristics'!$C:$C,0)))</f>
        <v>Electrification</v>
      </c>
      <c r="K999" s="254" t="str">
        <f>IF(ISBLANK(INDEX('Policy Characteristics'!E:E,MATCH($C999,'Policy Characteristics'!$C:$C,0))),"",INDEX('Policy Characteristics'!E:E,MATCH($C999,'Policy Characteristics'!$C:$C,0)))</f>
        <v>indst shift to electricity</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fuel shifted</v>
      </c>
      <c r="P999" s="254" t="str">
        <f>IF(ISBLANK(INDEX('Policy Characteristics'!J:J,MATCH($C999,'Policy Characteristics'!$C:$C,0))),"",INDEX('Policy Characteristics'!J:J,MATCH($C999,'Policy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999" s="254" t="str">
        <f>IF(ISBLANK(INDEX('Policy Characteristics'!K:K,MATCH($C999,'Policy Characteristics'!$C:$C,0))),"",INDEX('Policy Characteristics'!K:K,MATCH($C999,'Policy Characteristics'!$C:$C,0)))</f>
        <v>industry-ag-main.html#fuel-switching</v>
      </c>
      <c r="R999" s="254" t="str">
        <f>IF(ISBLANK(INDEX('Policy Characteristics'!L:L,MATCH($C999,'Policy Characteristics'!$C:$C,0))),"",INDEX('Policy Characteristics'!L:L,MATCH($C999,'Policy Characteristics'!$C:$C,0)))</f>
        <v>industry-elec-and-hydrogen.html</v>
      </c>
    </row>
    <row r="1000" spans="1:18" x14ac:dyDescent="0.25">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Electrification</v>
      </c>
      <c r="C1000" s="254" t="str">
        <f t="shared" si="41"/>
        <v>Fraction of Eligible Industrial Energy Use Shifted to Electricity</v>
      </c>
      <c r="D1000" s="6" t="s">
        <v>3030</v>
      </c>
      <c r="E1000" s="1" t="s">
        <v>3468</v>
      </c>
      <c r="F1000" t="s">
        <v>2994</v>
      </c>
      <c r="G1000" s="45" t="s">
        <v>3474</v>
      </c>
      <c r="H1000" s="47">
        <v>999</v>
      </c>
      <c r="I1000" s="324" t="s">
        <v>40</v>
      </c>
      <c r="J1000" s="255" t="str">
        <f>IF(ISBLANK(INDEX('Policy Characteristics'!D:D,MATCH($C1000,'Policy Characteristics'!$C:$C,0))),"",INDEX('Policy Characteristics'!D:D,MATCH($C1000,'Policy Characteristics'!$C:$C,0)))</f>
        <v>Electrification</v>
      </c>
      <c r="K1000" s="254" t="str">
        <f>IF(ISBLANK(INDEX('Policy Characteristics'!E:E,MATCH($C1000,'Policy Characteristics'!$C:$C,0))),"",INDEX('Policy Characteristics'!E:E,MATCH($C1000,'Policy Characteristics'!$C:$C,0)))</f>
        <v>indst shift to electricity</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fuel shifted</v>
      </c>
      <c r="P1000" s="254" t="str">
        <f>IF(ISBLANK(INDEX('Policy Characteristics'!J:J,MATCH($C1000,'Policy Characteristics'!$C:$C,0))),"",INDEX('Policy Characteristics'!J:J,MATCH($C1000,'Policy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0" s="254" t="str">
        <f>IF(ISBLANK(INDEX('Policy Characteristics'!K:K,MATCH($C1000,'Policy Characteristics'!$C:$C,0))),"",INDEX('Policy Characteristics'!K:K,MATCH($C1000,'Policy Characteristics'!$C:$C,0)))</f>
        <v>industry-ag-main.html#fuel-switching</v>
      </c>
      <c r="R1000" s="254" t="str">
        <f>IF(ISBLANK(INDEX('Policy Characteristics'!L:L,MATCH($C1000,'Policy Characteristics'!$C:$C,0))),"",INDEX('Policy Characteristics'!L:L,MATCH($C1000,'Policy Characteristics'!$C:$C,0)))</f>
        <v>industry-elec-and-hydrogen.html</v>
      </c>
    </row>
    <row r="1001" spans="1:18" x14ac:dyDescent="0.25">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Electrification</v>
      </c>
      <c r="C1001" s="254" t="str">
        <f t="shared" si="41"/>
        <v>Fraction of Eligible Industrial Energy Use Shifted to Electricity</v>
      </c>
      <c r="D1001" s="6" t="s">
        <v>3030</v>
      </c>
      <c r="E1001" s="1" t="s">
        <v>3469</v>
      </c>
      <c r="F1001" t="s">
        <v>2994</v>
      </c>
      <c r="G1001" s="45" t="s">
        <v>3475</v>
      </c>
      <c r="H1001" s="47">
        <v>1000</v>
      </c>
      <c r="I1001" s="324" t="s">
        <v>40</v>
      </c>
      <c r="J1001" s="255" t="str">
        <f>IF(ISBLANK(INDEX('Policy Characteristics'!D:D,MATCH($C1001,'Policy Characteristics'!$C:$C,0))),"",INDEX('Policy Characteristics'!D:D,MATCH($C1001,'Policy Characteristics'!$C:$C,0)))</f>
        <v>Electrification</v>
      </c>
      <c r="K1001" s="254" t="str">
        <f>IF(ISBLANK(INDEX('Policy Characteristics'!E:E,MATCH($C1001,'Policy Characteristics'!$C:$C,0))),"",INDEX('Policy Characteristics'!E:E,MATCH($C1001,'Policy Characteristics'!$C:$C,0)))</f>
        <v>indst shift to electricity</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fuel shifted</v>
      </c>
      <c r="P1001" s="254" t="str">
        <f>IF(ISBLANK(INDEX('Policy Characteristics'!J:J,MATCH($C1001,'Policy Characteristics'!$C:$C,0))),"",INDEX('Policy Characteristics'!J:J,MATCH($C1001,'Policy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1" s="254" t="str">
        <f>IF(ISBLANK(INDEX('Policy Characteristics'!K:K,MATCH($C1001,'Policy Characteristics'!$C:$C,0))),"",INDEX('Policy Characteristics'!K:K,MATCH($C1001,'Policy Characteristics'!$C:$C,0)))</f>
        <v>industry-ag-main.html#fuel-switching</v>
      </c>
      <c r="R1001" s="254" t="str">
        <f>IF(ISBLANK(INDEX('Policy Characteristics'!L:L,MATCH($C1001,'Policy Characteristics'!$C:$C,0))),"",INDEX('Policy Characteristics'!L:L,MATCH($C1001,'Policy Characteristics'!$C:$C,0)))</f>
        <v>industry-elec-and-hydrogen.html</v>
      </c>
    </row>
    <row r="1002" spans="1:18" x14ac:dyDescent="0.25">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Electrification</v>
      </c>
      <c r="C1002" s="254" t="str">
        <f t="shared" si="41"/>
        <v>Fraction of Eligible Industrial Energy Use Shifted to Electricity</v>
      </c>
      <c r="D1002" s="6" t="s">
        <v>3030</v>
      </c>
      <c r="E1002" s="1" t="s">
        <v>3470</v>
      </c>
      <c r="F1002" t="s">
        <v>2994</v>
      </c>
      <c r="G1002" s="45" t="s">
        <v>3476</v>
      </c>
      <c r="H1002" s="47">
        <v>1001</v>
      </c>
      <c r="I1002" s="324" t="s">
        <v>40</v>
      </c>
      <c r="J1002" s="255" t="str">
        <f>IF(ISBLANK(INDEX('Policy Characteristics'!D:D,MATCH($C1002,'Policy Characteristics'!$C:$C,0))),"",INDEX('Policy Characteristics'!D:D,MATCH($C1002,'Policy Characteristics'!$C:$C,0)))</f>
        <v>Electrification</v>
      </c>
      <c r="K1002" s="254" t="str">
        <f>IF(ISBLANK(INDEX('Policy Characteristics'!E:E,MATCH($C1002,'Policy Characteristics'!$C:$C,0))),"",INDEX('Policy Characteristics'!E:E,MATCH($C1002,'Policy Characteristics'!$C:$C,0)))</f>
        <v>indst shift to electricity</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fuel shifted</v>
      </c>
      <c r="P1002" s="254" t="str">
        <f>IF(ISBLANK(INDEX('Policy Characteristics'!J:J,MATCH($C1002,'Policy Characteristics'!$C:$C,0))),"",INDEX('Policy Characteristics'!J:J,MATCH($C1002,'Policy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2" s="254" t="str">
        <f>IF(ISBLANK(INDEX('Policy Characteristics'!K:K,MATCH($C1002,'Policy Characteristics'!$C:$C,0))),"",INDEX('Policy Characteristics'!K:K,MATCH($C1002,'Policy Characteristics'!$C:$C,0)))</f>
        <v>industry-ag-main.html#fuel-switching</v>
      </c>
      <c r="R1002" s="254" t="str">
        <f>IF(ISBLANK(INDEX('Policy Characteristics'!L:L,MATCH($C1002,'Policy Characteristics'!$C:$C,0))),"",INDEX('Policy Characteristics'!L:L,MATCH($C1002,'Policy Characteristics'!$C:$C,0)))</f>
        <v>industry-elec-and-hydrogen.html</v>
      </c>
    </row>
    <row r="1003" spans="1:18" x14ac:dyDescent="0.25">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Electrification</v>
      </c>
      <c r="C1003" s="254" t="str">
        <f t="shared" si="41"/>
        <v>Fraction of Eligible Industrial Energy Use Shifted to Electricity</v>
      </c>
      <c r="D1003" s="6" t="s">
        <v>3030</v>
      </c>
      <c r="E1003" s="1" t="s">
        <v>3471</v>
      </c>
      <c r="F1003" t="s">
        <v>2994</v>
      </c>
      <c r="G1003" s="45" t="s">
        <v>3477</v>
      </c>
      <c r="H1003" s="47">
        <v>1002</v>
      </c>
      <c r="I1003" s="324" t="s">
        <v>40</v>
      </c>
      <c r="J1003" s="255" t="str">
        <f>IF(ISBLANK(INDEX('Policy Characteristics'!D:D,MATCH($C1003,'Policy Characteristics'!$C:$C,0))),"",INDEX('Policy Characteristics'!D:D,MATCH($C1003,'Policy Characteristics'!$C:$C,0)))</f>
        <v>Electrification</v>
      </c>
      <c r="K1003" s="254" t="str">
        <f>IF(ISBLANK(INDEX('Policy Characteristics'!E:E,MATCH($C1003,'Policy Characteristics'!$C:$C,0))),"",INDEX('Policy Characteristics'!E:E,MATCH($C1003,'Policy Characteristics'!$C:$C,0)))</f>
        <v>indst shift to electricity</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fuel shifted</v>
      </c>
      <c r="P1003" s="254" t="str">
        <f>IF(ISBLANK(INDEX('Policy Characteristics'!J:J,MATCH($C1003,'Policy Characteristics'!$C:$C,0))),"",INDEX('Policy Characteristics'!J:J,MATCH($C1003,'Policy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3" s="254" t="str">
        <f>IF(ISBLANK(INDEX('Policy Characteristics'!K:K,MATCH($C1003,'Policy Characteristics'!$C:$C,0))),"",INDEX('Policy Characteristics'!K:K,MATCH($C1003,'Policy Characteristics'!$C:$C,0)))</f>
        <v>industry-ag-main.html#fuel-switching</v>
      </c>
      <c r="R1003" s="254" t="str">
        <f>IF(ISBLANK(INDEX('Policy Characteristics'!L:L,MATCH($C1003,'Policy Characteristics'!$C:$C,0))),"",INDEX('Policy Characteristics'!L:L,MATCH($C1003,'Policy Characteristics'!$C:$C,0)))</f>
        <v>industry-elec-and-hydrogen.html</v>
      </c>
    </row>
    <row r="1004" spans="1:18" x14ac:dyDescent="0.25">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Electrification</v>
      </c>
      <c r="C1004" s="254" t="str">
        <f t="shared" si="41"/>
        <v>Fraction of Eligible Industrial Energy Use Shifted to Electricity</v>
      </c>
      <c r="D1004" s="6" t="s">
        <v>3030</v>
      </c>
      <c r="E1004" s="1" t="s">
        <v>3472</v>
      </c>
      <c r="F1004" t="s">
        <v>2994</v>
      </c>
      <c r="G1004" s="45" t="s">
        <v>3478</v>
      </c>
      <c r="H1004" s="47">
        <v>1003</v>
      </c>
      <c r="I1004" s="324" t="s">
        <v>40</v>
      </c>
      <c r="J1004" s="255" t="str">
        <f>IF(ISBLANK(INDEX('Policy Characteristics'!D:D,MATCH($C1004,'Policy Characteristics'!$C:$C,0))),"",INDEX('Policy Characteristics'!D:D,MATCH($C1004,'Policy Characteristics'!$C:$C,0)))</f>
        <v>Electrification</v>
      </c>
      <c r="K1004" s="254" t="str">
        <f>IF(ISBLANK(INDEX('Policy Characteristics'!E:E,MATCH($C1004,'Policy Characteristics'!$C:$C,0))),"",INDEX('Policy Characteristics'!E:E,MATCH($C1004,'Policy Characteristics'!$C:$C,0)))</f>
        <v>indst shift to electricity</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fuel shifted</v>
      </c>
      <c r="P1004" s="254" t="str">
        <f>IF(ISBLANK(INDEX('Policy Characteristics'!J:J,MATCH($C1004,'Policy Characteristics'!$C:$C,0))),"",INDEX('Policy Characteristics'!J:J,MATCH($C1004,'Policy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4" s="254" t="str">
        <f>IF(ISBLANK(INDEX('Policy Characteristics'!K:K,MATCH($C1004,'Policy Characteristics'!$C:$C,0))),"",INDEX('Policy Characteristics'!K:K,MATCH($C1004,'Policy Characteristics'!$C:$C,0)))</f>
        <v>industry-ag-main.html#fuel-switching</v>
      </c>
      <c r="R1004" s="254" t="str">
        <f>IF(ISBLANK(INDEX('Policy Characteristics'!L:L,MATCH($C1004,'Policy Characteristics'!$C:$C,0))),"",INDEX('Policy Characteristics'!L:L,MATCH($C1004,'Policy Characteristics'!$C:$C,0)))</f>
        <v>industry-elec-and-hydrogen.html</v>
      </c>
    </row>
    <row r="1005" spans="1:18" x14ac:dyDescent="0.25">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Electrification</v>
      </c>
      <c r="C1005" s="254" t="str">
        <f t="shared" si="41"/>
        <v>Fraction of Eligible Industrial Energy Use Shifted to Electricity</v>
      </c>
      <c r="D1005" s="6" t="s">
        <v>3030</v>
      </c>
      <c r="E1005" s="1" t="s">
        <v>3597</v>
      </c>
      <c r="F1005" t="s">
        <v>2994</v>
      </c>
      <c r="G1005" s="45" t="s">
        <v>3479</v>
      </c>
      <c r="H1005" s="47">
        <v>1004</v>
      </c>
      <c r="I1005" s="324" t="s">
        <v>40</v>
      </c>
      <c r="J1005" s="255" t="str">
        <f>IF(ISBLANK(INDEX('Policy Characteristics'!D:D,MATCH($C1005,'Policy Characteristics'!$C:$C,0))),"",INDEX('Policy Characteristics'!D:D,MATCH($C1005,'Policy Characteristics'!$C:$C,0)))</f>
        <v>Electrification</v>
      </c>
      <c r="K1005" s="254" t="str">
        <f>IF(ISBLANK(INDEX('Policy Characteristics'!E:E,MATCH($C1005,'Policy Characteristics'!$C:$C,0))),"",INDEX('Policy Characteristics'!E:E,MATCH($C1005,'Policy Characteristics'!$C:$C,0)))</f>
        <v>indst shift to electricity</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fuel shifted</v>
      </c>
      <c r="P1005" s="254" t="str">
        <f>IF(ISBLANK(INDEX('Policy Characteristics'!J:J,MATCH($C1005,'Policy Characteristics'!$C:$C,0))),"",INDEX('Policy Characteristics'!J:J,MATCH($C1005,'Policy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5" s="254" t="str">
        <f>IF(ISBLANK(INDEX('Policy Characteristics'!K:K,MATCH($C1005,'Policy Characteristics'!$C:$C,0))),"",INDEX('Policy Characteristics'!K:K,MATCH($C1005,'Policy Characteristics'!$C:$C,0)))</f>
        <v>industry-ag-main.html#fuel-switching</v>
      </c>
      <c r="R1005" s="254" t="str">
        <f>IF(ISBLANK(INDEX('Policy Characteristics'!L:L,MATCH($C1005,'Policy Characteristics'!$C:$C,0))),"",INDEX('Policy Characteristics'!L:L,MATCH($C1005,'Policy Characteristics'!$C:$C,0)))</f>
        <v>industry-elec-and-hydrogen.html</v>
      </c>
    </row>
    <row r="1006" spans="1:18" x14ac:dyDescent="0.25">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Electrification</v>
      </c>
      <c r="C1006" s="254" t="str">
        <f t="shared" si="41"/>
        <v>Fraction of Eligible Industrial Energy Use Shifted to Electricity</v>
      </c>
      <c r="D1006" s="6" t="s">
        <v>3030</v>
      </c>
      <c r="E1006" s="1" t="s">
        <v>3982</v>
      </c>
      <c r="F1006" t="s">
        <v>2994</v>
      </c>
      <c r="G1006" s="45" t="s">
        <v>3958</v>
      </c>
      <c r="H1006" s="47">
        <v>1005</v>
      </c>
      <c r="I1006" s="324"/>
      <c r="J1006" s="255" t="str">
        <f>IF(ISBLANK(INDEX('Policy Characteristics'!D:D,MATCH($C1006,'Policy Characteristics'!$C:$C,0))),"",INDEX('Policy Characteristics'!D:D,MATCH($C1006,'Policy Characteristics'!$C:$C,0)))</f>
        <v>Electrification</v>
      </c>
      <c r="K1006" s="254" t="str">
        <f>IF(ISBLANK(INDEX('Policy Characteristics'!E:E,MATCH($C1006,'Policy Characteristics'!$C:$C,0))),"",INDEX('Policy Characteristics'!E:E,MATCH($C1006,'Policy Characteristics'!$C:$C,0)))</f>
        <v>indst shift to electricity</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fuel shifted</v>
      </c>
      <c r="P1006" s="254" t="str">
        <f>IF(ISBLANK(INDEX('Policy Characteristics'!J:J,MATCH($C1006,'Policy Characteristics'!$C:$C,0))),"",INDEX('Policy Characteristics'!J:J,MATCH($C1006,'Policy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6" s="254" t="str">
        <f>IF(ISBLANK(INDEX('Policy Characteristics'!K:K,MATCH($C1006,'Policy Characteristics'!$C:$C,0))),"",INDEX('Policy Characteristics'!K:K,MATCH($C1006,'Policy Characteristics'!$C:$C,0)))</f>
        <v>industry-ag-main.html#fuel-switching</v>
      </c>
      <c r="R1006" s="254" t="str">
        <f>IF(ISBLANK(INDEX('Policy Characteristics'!L:L,MATCH($C1006,'Policy Characteristics'!$C:$C,0))),"",INDEX('Policy Characteristics'!L:L,MATCH($C1006,'Policy Characteristics'!$C:$C,0)))</f>
        <v>industry-elec-and-hydrogen.html</v>
      </c>
    </row>
    <row r="1007" spans="1:18" x14ac:dyDescent="0.25">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Electrification</v>
      </c>
      <c r="C1007" s="254" t="str">
        <f t="shared" si="41"/>
        <v>Fraction of Eligible Industrial Energy Use Shifted to Electricity</v>
      </c>
      <c r="D1007" s="6" t="s">
        <v>3030</v>
      </c>
      <c r="E1007" s="1" t="s">
        <v>3983</v>
      </c>
      <c r="F1007" t="s">
        <v>2994</v>
      </c>
      <c r="G1007" s="45" t="s">
        <v>3957</v>
      </c>
      <c r="H1007" s="47">
        <v>1006</v>
      </c>
      <c r="I1007" s="324"/>
      <c r="J1007" s="255" t="str">
        <f>IF(ISBLANK(INDEX('Policy Characteristics'!D:D,MATCH($C1007,'Policy Characteristics'!$C:$C,0))),"",INDEX('Policy Characteristics'!D:D,MATCH($C1007,'Policy Characteristics'!$C:$C,0)))</f>
        <v>Electrification</v>
      </c>
      <c r="K1007" s="254" t="str">
        <f>IF(ISBLANK(INDEX('Policy Characteristics'!E:E,MATCH($C1007,'Policy Characteristics'!$C:$C,0))),"",INDEX('Policy Characteristics'!E:E,MATCH($C1007,'Policy Characteristics'!$C:$C,0)))</f>
        <v>indst shift to electricity</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fuel shifted</v>
      </c>
      <c r="P1007" s="254" t="str">
        <f>IF(ISBLANK(INDEX('Policy Characteristics'!J:J,MATCH($C1007,'Policy Characteristics'!$C:$C,0))),"",INDEX('Policy Characteristics'!J:J,MATCH($C1007,'Policy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7" s="254" t="str">
        <f>IF(ISBLANK(INDEX('Policy Characteristics'!K:K,MATCH($C1007,'Policy Characteristics'!$C:$C,0))),"",INDEX('Policy Characteristics'!K:K,MATCH($C1007,'Policy Characteristics'!$C:$C,0)))</f>
        <v>industry-ag-main.html#fuel-switching</v>
      </c>
      <c r="R1007" s="254" t="str">
        <f>IF(ISBLANK(INDEX('Policy Characteristics'!L:L,MATCH($C1007,'Policy Characteristics'!$C:$C,0))),"",INDEX('Policy Characteristics'!L:L,MATCH($C1007,'Policy Characteristics'!$C:$C,0)))</f>
        <v>industry-elec-and-hydrogen.html</v>
      </c>
    </row>
    <row r="1008" spans="1:18" x14ac:dyDescent="0.25">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Electrification</v>
      </c>
      <c r="C1008" s="254" t="str">
        <f t="shared" si="41"/>
        <v>Fraction of Eligible Industrial Energy Use Shifted to Electricity</v>
      </c>
      <c r="D1008" s="6" t="s">
        <v>3030</v>
      </c>
      <c r="E1008" s="1" t="s">
        <v>3984</v>
      </c>
      <c r="F1008" t="s">
        <v>2994</v>
      </c>
      <c r="G1008" s="45" t="s">
        <v>3959</v>
      </c>
      <c r="H1008" s="47">
        <v>1007</v>
      </c>
      <c r="I1008" s="324"/>
      <c r="J1008" s="255" t="str">
        <f>IF(ISBLANK(INDEX('Policy Characteristics'!D:D,MATCH($C1008,'Policy Characteristics'!$C:$C,0))),"",INDEX('Policy Characteristics'!D:D,MATCH($C1008,'Policy Characteristics'!$C:$C,0)))</f>
        <v>Electrification</v>
      </c>
      <c r="K1008" s="254" t="str">
        <f>IF(ISBLANK(INDEX('Policy Characteristics'!E:E,MATCH($C1008,'Policy Characteristics'!$C:$C,0))),"",INDEX('Policy Characteristics'!E:E,MATCH($C1008,'Policy Characteristics'!$C:$C,0)))</f>
        <v>indst shift to electricity</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fuel shifted</v>
      </c>
      <c r="P1008" s="254" t="str">
        <f>IF(ISBLANK(INDEX('Policy Characteristics'!J:J,MATCH($C1008,'Policy Characteristics'!$C:$C,0))),"",INDEX('Policy Characteristics'!J:J,MATCH($C1008,'Policy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8" s="254" t="str">
        <f>IF(ISBLANK(INDEX('Policy Characteristics'!K:K,MATCH($C1008,'Policy Characteristics'!$C:$C,0))),"",INDEX('Policy Characteristics'!K:K,MATCH($C1008,'Policy Characteristics'!$C:$C,0)))</f>
        <v>industry-ag-main.html#fuel-switching</v>
      </c>
      <c r="R1008" s="254" t="str">
        <f>IF(ISBLANK(INDEX('Policy Characteristics'!L:L,MATCH($C1008,'Policy Characteristics'!$C:$C,0))),"",INDEX('Policy Characteristics'!L:L,MATCH($C1008,'Policy Characteristics'!$C:$C,0)))</f>
        <v>industry-elec-and-hydrogen.html</v>
      </c>
    </row>
    <row r="1009" spans="1:18" x14ac:dyDescent="0.25">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Electrification</v>
      </c>
      <c r="C1009" s="254" t="str">
        <f t="shared" si="41"/>
        <v>Fraction of Eligible Industrial Energy Use Shifted to Electricity</v>
      </c>
      <c r="D1009" s="6" t="s">
        <v>3031</v>
      </c>
      <c r="E1009" s="1" t="s">
        <v>3467</v>
      </c>
      <c r="F1009" t="s">
        <v>2549</v>
      </c>
      <c r="G1009" s="45" t="s">
        <v>3473</v>
      </c>
      <c r="H1009" s="47">
        <v>1008</v>
      </c>
      <c r="I1009" s="324" t="s">
        <v>40</v>
      </c>
      <c r="J1009" s="255" t="str">
        <f>IF(ISBLANK(INDEX('Policy Characteristics'!D:D,MATCH($C1009,'Policy Characteristics'!$C:$C,0))),"",INDEX('Policy Characteristics'!D:D,MATCH($C1009,'Policy Characteristics'!$C:$C,0)))</f>
        <v>Electrification</v>
      </c>
      <c r="K1009" s="254" t="str">
        <f>IF(ISBLANK(INDEX('Policy Characteristics'!E:E,MATCH($C1009,'Policy Characteristics'!$C:$C,0))),"",INDEX('Policy Characteristics'!E:E,MATCH($C1009,'Policy Characteristics'!$C:$C,0)))</f>
        <v>indst shift to electricity</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fuel shifted</v>
      </c>
      <c r="P1009" s="254" t="str">
        <f>IF(ISBLANK(INDEX('Policy Characteristics'!J:J,MATCH($C1009,'Policy Characteristics'!$C:$C,0))),"",INDEX('Policy Characteristics'!J:J,MATCH($C1009,'Policy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09" s="254" t="str">
        <f>IF(ISBLANK(INDEX('Policy Characteristics'!K:K,MATCH($C1009,'Policy Characteristics'!$C:$C,0))),"",INDEX('Policy Characteristics'!K:K,MATCH($C1009,'Policy Characteristics'!$C:$C,0)))</f>
        <v>industry-ag-main.html#fuel-switching</v>
      </c>
      <c r="R1009" s="254" t="str">
        <f>IF(ISBLANK(INDEX('Policy Characteristics'!L:L,MATCH($C1009,'Policy Characteristics'!$C:$C,0))),"",INDEX('Policy Characteristics'!L:L,MATCH($C1009,'Policy Characteristics'!$C:$C,0)))</f>
        <v>industry-elec-and-hydrogen.html</v>
      </c>
    </row>
    <row r="1010" spans="1:18" x14ac:dyDescent="0.25">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Electrification</v>
      </c>
      <c r="C1010" s="254" t="str">
        <f t="shared" si="41"/>
        <v>Fraction of Eligible Industrial Energy Use Shifted to Electricity</v>
      </c>
      <c r="D1010" s="6" t="s">
        <v>3031</v>
      </c>
      <c r="E1010" s="1" t="s">
        <v>3468</v>
      </c>
      <c r="F1010" t="s">
        <v>2549</v>
      </c>
      <c r="G1010" s="45" t="s">
        <v>3474</v>
      </c>
      <c r="H1010" s="47">
        <v>1009</v>
      </c>
      <c r="I1010" s="324" t="s">
        <v>40</v>
      </c>
      <c r="J1010" s="255" t="str">
        <f>IF(ISBLANK(INDEX('Policy Characteristics'!D:D,MATCH($C1010,'Policy Characteristics'!$C:$C,0))),"",INDEX('Policy Characteristics'!D:D,MATCH($C1010,'Policy Characteristics'!$C:$C,0)))</f>
        <v>Electrification</v>
      </c>
      <c r="K1010" s="254" t="str">
        <f>IF(ISBLANK(INDEX('Policy Characteristics'!E:E,MATCH($C1010,'Policy Characteristics'!$C:$C,0))),"",INDEX('Policy Characteristics'!E:E,MATCH($C1010,'Policy Characteristics'!$C:$C,0)))</f>
        <v>indst shift to electricity</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fuel shifted</v>
      </c>
      <c r="P1010" s="254" t="str">
        <f>IF(ISBLANK(INDEX('Policy Characteristics'!J:J,MATCH($C1010,'Policy Characteristics'!$C:$C,0))),"",INDEX('Policy Characteristics'!J:J,MATCH($C1010,'Policy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0" s="254" t="str">
        <f>IF(ISBLANK(INDEX('Policy Characteristics'!K:K,MATCH($C1010,'Policy Characteristics'!$C:$C,0))),"",INDEX('Policy Characteristics'!K:K,MATCH($C1010,'Policy Characteristics'!$C:$C,0)))</f>
        <v>industry-ag-main.html#fuel-switching</v>
      </c>
      <c r="R1010" s="254" t="str">
        <f>IF(ISBLANK(INDEX('Policy Characteristics'!L:L,MATCH($C1010,'Policy Characteristics'!$C:$C,0))),"",INDEX('Policy Characteristics'!L:L,MATCH($C1010,'Policy Characteristics'!$C:$C,0)))</f>
        <v>industry-elec-and-hydrogen.html</v>
      </c>
    </row>
    <row r="1011" spans="1:18" x14ac:dyDescent="0.25">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Electrification</v>
      </c>
      <c r="C1011" s="254" t="str">
        <f t="shared" si="41"/>
        <v>Fraction of Eligible Industrial Energy Use Shifted to Electricity</v>
      </c>
      <c r="D1011" s="6" t="s">
        <v>3031</v>
      </c>
      <c r="E1011" s="1" t="s">
        <v>3469</v>
      </c>
      <c r="F1011" t="s">
        <v>2549</v>
      </c>
      <c r="G1011" s="45" t="s">
        <v>3475</v>
      </c>
      <c r="H1011" s="47">
        <v>1010</v>
      </c>
      <c r="I1011" s="324" t="s">
        <v>40</v>
      </c>
      <c r="J1011" s="255" t="str">
        <f>IF(ISBLANK(INDEX('Policy Characteristics'!D:D,MATCH($C1011,'Policy Characteristics'!$C:$C,0))),"",INDEX('Policy Characteristics'!D:D,MATCH($C1011,'Policy Characteristics'!$C:$C,0)))</f>
        <v>Electrification</v>
      </c>
      <c r="K1011" s="254" t="str">
        <f>IF(ISBLANK(INDEX('Policy Characteristics'!E:E,MATCH($C1011,'Policy Characteristics'!$C:$C,0))),"",INDEX('Policy Characteristics'!E:E,MATCH($C1011,'Policy Characteristics'!$C:$C,0)))</f>
        <v>indst shift to electricity</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fuel shifted</v>
      </c>
      <c r="P1011" s="254" t="str">
        <f>IF(ISBLANK(INDEX('Policy Characteristics'!J:J,MATCH($C1011,'Policy Characteristics'!$C:$C,0))),"",INDEX('Policy Characteristics'!J:J,MATCH($C1011,'Policy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1" s="254" t="str">
        <f>IF(ISBLANK(INDEX('Policy Characteristics'!K:K,MATCH($C1011,'Policy Characteristics'!$C:$C,0))),"",INDEX('Policy Characteristics'!K:K,MATCH($C1011,'Policy Characteristics'!$C:$C,0)))</f>
        <v>industry-ag-main.html#fuel-switching</v>
      </c>
      <c r="R1011" s="254" t="str">
        <f>IF(ISBLANK(INDEX('Policy Characteristics'!L:L,MATCH($C1011,'Policy Characteristics'!$C:$C,0))),"",INDEX('Policy Characteristics'!L:L,MATCH($C1011,'Policy Characteristics'!$C:$C,0)))</f>
        <v>industry-elec-and-hydrogen.html</v>
      </c>
    </row>
    <row r="1012" spans="1:18" x14ac:dyDescent="0.25">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Electrification</v>
      </c>
      <c r="C1012" s="254" t="str">
        <f t="shared" si="41"/>
        <v>Fraction of Eligible Industrial Energy Use Shifted to Electricity</v>
      </c>
      <c r="D1012" s="6" t="s">
        <v>3031</v>
      </c>
      <c r="E1012" s="1" t="s">
        <v>3470</v>
      </c>
      <c r="F1012" t="s">
        <v>2549</v>
      </c>
      <c r="G1012" s="45" t="s">
        <v>3476</v>
      </c>
      <c r="H1012" s="47">
        <v>1011</v>
      </c>
      <c r="I1012" s="324" t="s">
        <v>40</v>
      </c>
      <c r="J1012" s="255" t="str">
        <f>IF(ISBLANK(INDEX('Policy Characteristics'!D:D,MATCH($C1012,'Policy Characteristics'!$C:$C,0))),"",INDEX('Policy Characteristics'!D:D,MATCH($C1012,'Policy Characteristics'!$C:$C,0)))</f>
        <v>Electrification</v>
      </c>
      <c r="K1012" s="254" t="str">
        <f>IF(ISBLANK(INDEX('Policy Characteristics'!E:E,MATCH($C1012,'Policy Characteristics'!$C:$C,0))),"",INDEX('Policy Characteristics'!E:E,MATCH($C1012,'Policy Characteristics'!$C:$C,0)))</f>
        <v>indst shift to electricity</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fuel shifted</v>
      </c>
      <c r="P1012" s="254" t="str">
        <f>IF(ISBLANK(INDEX('Policy Characteristics'!J:J,MATCH($C1012,'Policy Characteristics'!$C:$C,0))),"",INDEX('Policy Characteristics'!J:J,MATCH($C1012,'Policy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2" s="254" t="str">
        <f>IF(ISBLANK(INDEX('Policy Characteristics'!K:K,MATCH($C1012,'Policy Characteristics'!$C:$C,0))),"",INDEX('Policy Characteristics'!K:K,MATCH($C1012,'Policy Characteristics'!$C:$C,0)))</f>
        <v>industry-ag-main.html#fuel-switching</v>
      </c>
      <c r="R1012" s="254" t="str">
        <f>IF(ISBLANK(INDEX('Policy Characteristics'!L:L,MATCH($C1012,'Policy Characteristics'!$C:$C,0))),"",INDEX('Policy Characteristics'!L:L,MATCH($C1012,'Policy Characteristics'!$C:$C,0)))</f>
        <v>industry-elec-and-hydrogen.html</v>
      </c>
    </row>
    <row r="1013" spans="1:18" x14ac:dyDescent="0.25">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Electrification</v>
      </c>
      <c r="C1013" s="254" t="str">
        <f t="shared" si="41"/>
        <v>Fraction of Eligible Industrial Energy Use Shifted to Electricity</v>
      </c>
      <c r="D1013" s="6" t="s">
        <v>3031</v>
      </c>
      <c r="E1013" s="1" t="s">
        <v>3471</v>
      </c>
      <c r="F1013" t="s">
        <v>2549</v>
      </c>
      <c r="G1013" s="45" t="s">
        <v>3477</v>
      </c>
      <c r="H1013" s="47">
        <v>1012</v>
      </c>
      <c r="I1013" s="324" t="s">
        <v>40</v>
      </c>
      <c r="J1013" s="255" t="str">
        <f>IF(ISBLANK(INDEX('Policy Characteristics'!D:D,MATCH($C1013,'Policy Characteristics'!$C:$C,0))),"",INDEX('Policy Characteristics'!D:D,MATCH($C1013,'Policy Characteristics'!$C:$C,0)))</f>
        <v>Electrification</v>
      </c>
      <c r="K1013" s="254" t="str">
        <f>IF(ISBLANK(INDEX('Policy Characteristics'!E:E,MATCH($C1013,'Policy Characteristics'!$C:$C,0))),"",INDEX('Policy Characteristics'!E:E,MATCH($C1013,'Policy Characteristics'!$C:$C,0)))</f>
        <v>indst shift to electricity</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fuel shifted</v>
      </c>
      <c r="P1013" s="254" t="str">
        <f>IF(ISBLANK(INDEX('Policy Characteristics'!J:J,MATCH($C1013,'Policy Characteristics'!$C:$C,0))),"",INDEX('Policy Characteristics'!J:J,MATCH($C1013,'Policy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3" s="254" t="str">
        <f>IF(ISBLANK(INDEX('Policy Characteristics'!K:K,MATCH($C1013,'Policy Characteristics'!$C:$C,0))),"",INDEX('Policy Characteristics'!K:K,MATCH($C1013,'Policy Characteristics'!$C:$C,0)))</f>
        <v>industry-ag-main.html#fuel-switching</v>
      </c>
      <c r="R1013" s="254" t="str">
        <f>IF(ISBLANK(INDEX('Policy Characteristics'!L:L,MATCH($C1013,'Policy Characteristics'!$C:$C,0))),"",INDEX('Policy Characteristics'!L:L,MATCH($C1013,'Policy Characteristics'!$C:$C,0)))</f>
        <v>industry-elec-and-hydrogen.html</v>
      </c>
    </row>
    <row r="1014" spans="1:18" x14ac:dyDescent="0.25">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Electrification</v>
      </c>
      <c r="C1014" s="254" t="str">
        <f t="shared" si="41"/>
        <v>Fraction of Eligible Industrial Energy Use Shifted to Electricity</v>
      </c>
      <c r="D1014" s="6" t="s">
        <v>3031</v>
      </c>
      <c r="E1014" s="1" t="s">
        <v>3472</v>
      </c>
      <c r="F1014" t="s">
        <v>2549</v>
      </c>
      <c r="G1014" s="45" t="s">
        <v>3478</v>
      </c>
      <c r="H1014" s="47">
        <v>1013</v>
      </c>
      <c r="I1014" s="324" t="s">
        <v>40</v>
      </c>
      <c r="J1014" s="255" t="str">
        <f>IF(ISBLANK(INDEX('Policy Characteristics'!D:D,MATCH($C1014,'Policy Characteristics'!$C:$C,0))),"",INDEX('Policy Characteristics'!D:D,MATCH($C1014,'Policy Characteristics'!$C:$C,0)))</f>
        <v>Electrification</v>
      </c>
      <c r="K1014" s="254" t="str">
        <f>IF(ISBLANK(INDEX('Policy Characteristics'!E:E,MATCH($C1014,'Policy Characteristics'!$C:$C,0))),"",INDEX('Policy Characteristics'!E:E,MATCH($C1014,'Policy Characteristics'!$C:$C,0)))</f>
        <v>indst shift to electricity</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fuel shifted</v>
      </c>
      <c r="P1014" s="254" t="str">
        <f>IF(ISBLANK(INDEX('Policy Characteristics'!J:J,MATCH($C1014,'Policy Characteristics'!$C:$C,0))),"",INDEX('Policy Characteristics'!J:J,MATCH($C1014,'Policy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4" s="254" t="str">
        <f>IF(ISBLANK(INDEX('Policy Characteristics'!K:K,MATCH($C1014,'Policy Characteristics'!$C:$C,0))),"",INDEX('Policy Characteristics'!K:K,MATCH($C1014,'Policy Characteristics'!$C:$C,0)))</f>
        <v>industry-ag-main.html#fuel-switching</v>
      </c>
      <c r="R1014" s="254" t="str">
        <f>IF(ISBLANK(INDEX('Policy Characteristics'!L:L,MATCH($C1014,'Policy Characteristics'!$C:$C,0))),"",INDEX('Policy Characteristics'!L:L,MATCH($C1014,'Policy Characteristics'!$C:$C,0)))</f>
        <v>industry-elec-and-hydrogen.html</v>
      </c>
    </row>
    <row r="1015" spans="1:18" x14ac:dyDescent="0.25">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Electrification</v>
      </c>
      <c r="C1015" s="254" t="str">
        <f t="shared" si="41"/>
        <v>Fraction of Eligible Industrial Energy Use Shifted to Electricity</v>
      </c>
      <c r="D1015" s="6" t="s">
        <v>3031</v>
      </c>
      <c r="E1015" s="1" t="s">
        <v>3597</v>
      </c>
      <c r="F1015" t="s">
        <v>2549</v>
      </c>
      <c r="G1015" s="45" t="s">
        <v>3479</v>
      </c>
      <c r="H1015" s="47">
        <v>1014</v>
      </c>
      <c r="I1015" s="324" t="s">
        <v>40</v>
      </c>
      <c r="J1015" s="255" t="str">
        <f>IF(ISBLANK(INDEX('Policy Characteristics'!D:D,MATCH($C1015,'Policy Characteristics'!$C:$C,0))),"",INDEX('Policy Characteristics'!D:D,MATCH($C1015,'Policy Characteristics'!$C:$C,0)))</f>
        <v>Electrification</v>
      </c>
      <c r="K1015" s="254" t="str">
        <f>IF(ISBLANK(INDEX('Policy Characteristics'!E:E,MATCH($C1015,'Policy Characteristics'!$C:$C,0))),"",INDEX('Policy Characteristics'!E:E,MATCH($C1015,'Policy Characteristics'!$C:$C,0)))</f>
        <v>indst shift to electricity</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fuel shifted</v>
      </c>
      <c r="P1015" s="254" t="str">
        <f>IF(ISBLANK(INDEX('Policy Characteristics'!J:J,MATCH($C1015,'Policy Characteristics'!$C:$C,0))),"",INDEX('Policy Characteristics'!J:J,MATCH($C1015,'Policy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5" s="254" t="str">
        <f>IF(ISBLANK(INDEX('Policy Characteristics'!K:K,MATCH($C1015,'Policy Characteristics'!$C:$C,0))),"",INDEX('Policy Characteristics'!K:K,MATCH($C1015,'Policy Characteristics'!$C:$C,0)))</f>
        <v>industry-ag-main.html#fuel-switching</v>
      </c>
      <c r="R1015" s="254" t="str">
        <f>IF(ISBLANK(INDEX('Policy Characteristics'!L:L,MATCH($C1015,'Policy Characteristics'!$C:$C,0))),"",INDEX('Policy Characteristics'!L:L,MATCH($C1015,'Policy Characteristics'!$C:$C,0)))</f>
        <v>industry-elec-and-hydrogen.html</v>
      </c>
    </row>
    <row r="1016" spans="1:18" x14ac:dyDescent="0.25">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Electrification</v>
      </c>
      <c r="C1016" s="254" t="str">
        <f t="shared" si="41"/>
        <v>Fraction of Eligible Industrial Energy Use Shifted to Electricity</v>
      </c>
      <c r="D1016" s="6" t="s">
        <v>3031</v>
      </c>
      <c r="E1016" s="1" t="s">
        <v>3982</v>
      </c>
      <c r="F1016" t="s">
        <v>2549</v>
      </c>
      <c r="G1016" s="45" t="s">
        <v>3958</v>
      </c>
      <c r="H1016" s="47">
        <v>1015</v>
      </c>
      <c r="I1016" s="324"/>
      <c r="J1016" s="255" t="str">
        <f>IF(ISBLANK(INDEX('Policy Characteristics'!D:D,MATCH($C1016,'Policy Characteristics'!$C:$C,0))),"",INDEX('Policy Characteristics'!D:D,MATCH($C1016,'Policy Characteristics'!$C:$C,0)))</f>
        <v>Electrification</v>
      </c>
      <c r="K1016" s="254" t="str">
        <f>IF(ISBLANK(INDEX('Policy Characteristics'!E:E,MATCH($C1016,'Policy Characteristics'!$C:$C,0))),"",INDEX('Policy Characteristics'!E:E,MATCH($C1016,'Policy Characteristics'!$C:$C,0)))</f>
        <v>indst shift to electricity</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fuel shifted</v>
      </c>
      <c r="P1016" s="254" t="str">
        <f>IF(ISBLANK(INDEX('Policy Characteristics'!J:J,MATCH($C1016,'Policy Characteristics'!$C:$C,0))),"",INDEX('Policy Characteristics'!J:J,MATCH($C1016,'Policy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6" s="254" t="str">
        <f>IF(ISBLANK(INDEX('Policy Characteristics'!K:K,MATCH($C1016,'Policy Characteristics'!$C:$C,0))),"",INDEX('Policy Characteristics'!K:K,MATCH($C1016,'Policy Characteristics'!$C:$C,0)))</f>
        <v>industry-ag-main.html#fuel-switching</v>
      </c>
      <c r="R1016" s="254" t="str">
        <f>IF(ISBLANK(INDEX('Policy Characteristics'!L:L,MATCH($C1016,'Policy Characteristics'!$C:$C,0))),"",INDEX('Policy Characteristics'!L:L,MATCH($C1016,'Policy Characteristics'!$C:$C,0)))</f>
        <v>industry-elec-and-hydrogen.html</v>
      </c>
    </row>
    <row r="1017" spans="1:18" x14ac:dyDescent="0.25">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Electrification</v>
      </c>
      <c r="C1017" s="254" t="str">
        <f t="shared" si="41"/>
        <v>Fraction of Eligible Industrial Energy Use Shifted to Electricity</v>
      </c>
      <c r="D1017" s="6" t="s">
        <v>3031</v>
      </c>
      <c r="E1017" s="1" t="s">
        <v>3983</v>
      </c>
      <c r="F1017" t="s">
        <v>2549</v>
      </c>
      <c r="G1017" s="45" t="s">
        <v>3957</v>
      </c>
      <c r="H1017" s="47">
        <v>1016</v>
      </c>
      <c r="I1017" s="324"/>
      <c r="J1017" s="255" t="str">
        <f>IF(ISBLANK(INDEX('Policy Characteristics'!D:D,MATCH($C1017,'Policy Characteristics'!$C:$C,0))),"",INDEX('Policy Characteristics'!D:D,MATCH($C1017,'Policy Characteristics'!$C:$C,0)))</f>
        <v>Electrification</v>
      </c>
      <c r="K1017" s="254" t="str">
        <f>IF(ISBLANK(INDEX('Policy Characteristics'!E:E,MATCH($C1017,'Policy Characteristics'!$C:$C,0))),"",INDEX('Policy Characteristics'!E:E,MATCH($C1017,'Policy Characteristics'!$C:$C,0)))</f>
        <v>indst shift to electricity</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fuel shifted</v>
      </c>
      <c r="P1017" s="254" t="str">
        <f>IF(ISBLANK(INDEX('Policy Characteristics'!J:J,MATCH($C1017,'Policy Characteristics'!$C:$C,0))),"",INDEX('Policy Characteristics'!J:J,MATCH($C1017,'Policy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7" s="254" t="str">
        <f>IF(ISBLANK(INDEX('Policy Characteristics'!K:K,MATCH($C1017,'Policy Characteristics'!$C:$C,0))),"",INDEX('Policy Characteristics'!K:K,MATCH($C1017,'Policy Characteristics'!$C:$C,0)))</f>
        <v>industry-ag-main.html#fuel-switching</v>
      </c>
      <c r="R1017" s="254" t="str">
        <f>IF(ISBLANK(INDEX('Policy Characteristics'!L:L,MATCH($C1017,'Policy Characteristics'!$C:$C,0))),"",INDEX('Policy Characteristics'!L:L,MATCH($C1017,'Policy Characteristics'!$C:$C,0)))</f>
        <v>industry-elec-and-hydrogen.html</v>
      </c>
    </row>
    <row r="1018" spans="1:18" x14ac:dyDescent="0.25">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Electrification</v>
      </c>
      <c r="C1018" s="254" t="str">
        <f t="shared" si="41"/>
        <v>Fraction of Eligible Industrial Energy Use Shifted to Electricity</v>
      </c>
      <c r="D1018" s="6" t="s">
        <v>3031</v>
      </c>
      <c r="E1018" s="1" t="s">
        <v>3984</v>
      </c>
      <c r="F1018" t="s">
        <v>2549</v>
      </c>
      <c r="G1018" s="45" t="s">
        <v>3959</v>
      </c>
      <c r="H1018" s="47">
        <v>1017</v>
      </c>
      <c r="I1018" s="324"/>
      <c r="J1018" s="255" t="str">
        <f>IF(ISBLANK(INDEX('Policy Characteristics'!D:D,MATCH($C1018,'Policy Characteristics'!$C:$C,0))),"",INDEX('Policy Characteristics'!D:D,MATCH($C1018,'Policy Characteristics'!$C:$C,0)))</f>
        <v>Electrification</v>
      </c>
      <c r="K1018" s="254" t="str">
        <f>IF(ISBLANK(INDEX('Policy Characteristics'!E:E,MATCH($C1018,'Policy Characteristics'!$C:$C,0))),"",INDEX('Policy Characteristics'!E:E,MATCH($C1018,'Policy Characteristics'!$C:$C,0)))</f>
        <v>indst shift to electricity</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fuel shifted</v>
      </c>
      <c r="P1018" s="254" t="str">
        <f>IF(ISBLANK(INDEX('Policy Characteristics'!J:J,MATCH($C1018,'Policy Characteristics'!$C:$C,0))),"",INDEX('Policy Characteristics'!J:J,MATCH($C1018,'Policy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8" s="254" t="str">
        <f>IF(ISBLANK(INDEX('Policy Characteristics'!K:K,MATCH($C1018,'Policy Characteristics'!$C:$C,0))),"",INDEX('Policy Characteristics'!K:K,MATCH($C1018,'Policy Characteristics'!$C:$C,0)))</f>
        <v>industry-ag-main.html#fuel-switching</v>
      </c>
      <c r="R1018" s="254" t="str">
        <f>IF(ISBLANK(INDEX('Policy Characteristics'!L:L,MATCH($C1018,'Policy Characteristics'!$C:$C,0))),"",INDEX('Policy Characteristics'!L:L,MATCH($C1018,'Policy Characteristics'!$C:$C,0)))</f>
        <v>industry-elec-and-hydrogen.html</v>
      </c>
    </row>
    <row r="1019" spans="1:18" x14ac:dyDescent="0.25">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Electrification</v>
      </c>
      <c r="C1019" s="254" t="str">
        <f t="shared" si="41"/>
        <v>Fraction of Eligible Industrial Energy Use Shifted to Electricity</v>
      </c>
      <c r="D1019" s="6" t="s">
        <v>3032</v>
      </c>
      <c r="E1019" s="1" t="s">
        <v>3467</v>
      </c>
      <c r="F1019" t="s">
        <v>2995</v>
      </c>
      <c r="G1019" s="45" t="s">
        <v>3473</v>
      </c>
      <c r="H1019" s="47">
        <v>1018</v>
      </c>
      <c r="I1019" s="324" t="s">
        <v>40</v>
      </c>
      <c r="J1019" s="255" t="str">
        <f>IF(ISBLANK(INDEX('Policy Characteristics'!D:D,MATCH($C1019,'Policy Characteristics'!$C:$C,0))),"",INDEX('Policy Characteristics'!D:D,MATCH($C1019,'Policy Characteristics'!$C:$C,0)))</f>
        <v>Electrification</v>
      </c>
      <c r="K1019" s="254" t="str">
        <f>IF(ISBLANK(INDEX('Policy Characteristics'!E:E,MATCH($C1019,'Policy Characteristics'!$C:$C,0))),"",INDEX('Policy Characteristics'!E:E,MATCH($C1019,'Policy Characteristics'!$C:$C,0)))</f>
        <v>indst shift to electricity</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fuel shifted</v>
      </c>
      <c r="P1019" s="254" t="str">
        <f>IF(ISBLANK(INDEX('Policy Characteristics'!J:J,MATCH($C1019,'Policy Characteristics'!$C:$C,0))),"",INDEX('Policy Characteristics'!J:J,MATCH($C1019,'Policy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19" s="254" t="str">
        <f>IF(ISBLANK(INDEX('Policy Characteristics'!K:K,MATCH($C1019,'Policy Characteristics'!$C:$C,0))),"",INDEX('Policy Characteristics'!K:K,MATCH($C1019,'Policy Characteristics'!$C:$C,0)))</f>
        <v>industry-ag-main.html#fuel-switching</v>
      </c>
      <c r="R1019" s="254" t="str">
        <f>IF(ISBLANK(INDEX('Policy Characteristics'!L:L,MATCH($C1019,'Policy Characteristics'!$C:$C,0))),"",INDEX('Policy Characteristics'!L:L,MATCH($C1019,'Policy Characteristics'!$C:$C,0)))</f>
        <v>industry-elec-and-hydrogen.html</v>
      </c>
    </row>
    <row r="1020" spans="1:18" x14ac:dyDescent="0.25">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Electrification</v>
      </c>
      <c r="C1020" s="254" t="str">
        <f t="shared" si="41"/>
        <v>Fraction of Eligible Industrial Energy Use Shifted to Electricity</v>
      </c>
      <c r="D1020" s="6" t="s">
        <v>3032</v>
      </c>
      <c r="E1020" s="1" t="s">
        <v>3468</v>
      </c>
      <c r="F1020" t="s">
        <v>2995</v>
      </c>
      <c r="G1020" s="45" t="s">
        <v>3474</v>
      </c>
      <c r="H1020" s="47">
        <v>1019</v>
      </c>
      <c r="I1020" s="324" t="s">
        <v>40</v>
      </c>
      <c r="J1020" s="255" t="str">
        <f>IF(ISBLANK(INDEX('Policy Characteristics'!D:D,MATCH($C1020,'Policy Characteristics'!$C:$C,0))),"",INDEX('Policy Characteristics'!D:D,MATCH($C1020,'Policy Characteristics'!$C:$C,0)))</f>
        <v>Electrification</v>
      </c>
      <c r="K1020" s="254" t="str">
        <f>IF(ISBLANK(INDEX('Policy Characteristics'!E:E,MATCH($C1020,'Policy Characteristics'!$C:$C,0))),"",INDEX('Policy Characteristics'!E:E,MATCH($C1020,'Policy Characteristics'!$C:$C,0)))</f>
        <v>indst shift to electricity</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fuel shifted</v>
      </c>
      <c r="P1020" s="254" t="str">
        <f>IF(ISBLANK(INDEX('Policy Characteristics'!J:J,MATCH($C1020,'Policy Characteristics'!$C:$C,0))),"",INDEX('Policy Characteristics'!J:J,MATCH($C1020,'Policy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0" s="254" t="str">
        <f>IF(ISBLANK(INDEX('Policy Characteristics'!K:K,MATCH($C1020,'Policy Characteristics'!$C:$C,0))),"",INDEX('Policy Characteristics'!K:K,MATCH($C1020,'Policy Characteristics'!$C:$C,0)))</f>
        <v>industry-ag-main.html#fuel-switching</v>
      </c>
      <c r="R1020" s="254" t="str">
        <f>IF(ISBLANK(INDEX('Policy Characteristics'!L:L,MATCH($C1020,'Policy Characteristics'!$C:$C,0))),"",INDEX('Policy Characteristics'!L:L,MATCH($C1020,'Policy Characteristics'!$C:$C,0)))</f>
        <v>industry-elec-and-hydrogen.html</v>
      </c>
    </row>
    <row r="1021" spans="1:18" x14ac:dyDescent="0.25">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Electrification</v>
      </c>
      <c r="C1021" s="254" t="str">
        <f t="shared" si="41"/>
        <v>Fraction of Eligible Industrial Energy Use Shifted to Electricity</v>
      </c>
      <c r="D1021" s="6" t="s">
        <v>3032</v>
      </c>
      <c r="E1021" s="1" t="s">
        <v>3469</v>
      </c>
      <c r="F1021" t="s">
        <v>2995</v>
      </c>
      <c r="G1021" s="45" t="s">
        <v>3475</v>
      </c>
      <c r="H1021" s="47">
        <v>1020</v>
      </c>
      <c r="I1021" s="324" t="s">
        <v>40</v>
      </c>
      <c r="J1021" s="255" t="str">
        <f>IF(ISBLANK(INDEX('Policy Characteristics'!D:D,MATCH($C1021,'Policy Characteristics'!$C:$C,0))),"",INDEX('Policy Characteristics'!D:D,MATCH($C1021,'Policy Characteristics'!$C:$C,0)))</f>
        <v>Electrification</v>
      </c>
      <c r="K1021" s="254" t="str">
        <f>IF(ISBLANK(INDEX('Policy Characteristics'!E:E,MATCH($C1021,'Policy Characteristics'!$C:$C,0))),"",INDEX('Policy Characteristics'!E:E,MATCH($C1021,'Policy Characteristics'!$C:$C,0)))</f>
        <v>indst shift to electricity</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fuel shifted</v>
      </c>
      <c r="P1021" s="254" t="str">
        <f>IF(ISBLANK(INDEX('Policy Characteristics'!J:J,MATCH($C1021,'Policy Characteristics'!$C:$C,0))),"",INDEX('Policy Characteristics'!J:J,MATCH($C1021,'Policy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1" s="254" t="str">
        <f>IF(ISBLANK(INDEX('Policy Characteristics'!K:K,MATCH($C1021,'Policy Characteristics'!$C:$C,0))),"",INDEX('Policy Characteristics'!K:K,MATCH($C1021,'Policy Characteristics'!$C:$C,0)))</f>
        <v>industry-ag-main.html#fuel-switching</v>
      </c>
      <c r="R1021" s="254" t="str">
        <f>IF(ISBLANK(INDEX('Policy Characteristics'!L:L,MATCH($C1021,'Policy Characteristics'!$C:$C,0))),"",INDEX('Policy Characteristics'!L:L,MATCH($C1021,'Policy Characteristics'!$C:$C,0)))</f>
        <v>industry-elec-and-hydrogen.html</v>
      </c>
    </row>
    <row r="1022" spans="1:18" x14ac:dyDescent="0.25">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Electrification</v>
      </c>
      <c r="C1022" s="254" t="str">
        <f t="shared" si="41"/>
        <v>Fraction of Eligible Industrial Energy Use Shifted to Electricity</v>
      </c>
      <c r="D1022" s="6" t="s">
        <v>3032</v>
      </c>
      <c r="E1022" s="1" t="s">
        <v>3470</v>
      </c>
      <c r="F1022" t="s">
        <v>2995</v>
      </c>
      <c r="G1022" s="45" t="s">
        <v>3476</v>
      </c>
      <c r="H1022" s="47">
        <v>1021</v>
      </c>
      <c r="I1022" s="324" t="s">
        <v>40</v>
      </c>
      <c r="J1022" s="255" t="str">
        <f>IF(ISBLANK(INDEX('Policy Characteristics'!D:D,MATCH($C1022,'Policy Characteristics'!$C:$C,0))),"",INDEX('Policy Characteristics'!D:D,MATCH($C1022,'Policy Characteristics'!$C:$C,0)))</f>
        <v>Electrification</v>
      </c>
      <c r="K1022" s="254" t="str">
        <f>IF(ISBLANK(INDEX('Policy Characteristics'!E:E,MATCH($C1022,'Policy Characteristics'!$C:$C,0))),"",INDEX('Policy Characteristics'!E:E,MATCH($C1022,'Policy Characteristics'!$C:$C,0)))</f>
        <v>indst shift to electricity</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fuel shifted</v>
      </c>
      <c r="P1022" s="254" t="str">
        <f>IF(ISBLANK(INDEX('Policy Characteristics'!J:J,MATCH($C1022,'Policy Characteristics'!$C:$C,0))),"",INDEX('Policy Characteristics'!J:J,MATCH($C1022,'Policy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2" s="254" t="str">
        <f>IF(ISBLANK(INDEX('Policy Characteristics'!K:K,MATCH($C1022,'Policy Characteristics'!$C:$C,0))),"",INDEX('Policy Characteristics'!K:K,MATCH($C1022,'Policy Characteristics'!$C:$C,0)))</f>
        <v>industry-ag-main.html#fuel-switching</v>
      </c>
      <c r="R1022" s="254" t="str">
        <f>IF(ISBLANK(INDEX('Policy Characteristics'!L:L,MATCH($C1022,'Policy Characteristics'!$C:$C,0))),"",INDEX('Policy Characteristics'!L:L,MATCH($C1022,'Policy Characteristics'!$C:$C,0)))</f>
        <v>industry-elec-and-hydrogen.html</v>
      </c>
    </row>
    <row r="1023" spans="1:18" x14ac:dyDescent="0.25">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Electrification</v>
      </c>
      <c r="C1023" s="254" t="str">
        <f t="shared" si="41"/>
        <v>Fraction of Eligible Industrial Energy Use Shifted to Electricity</v>
      </c>
      <c r="D1023" s="6" t="s">
        <v>3032</v>
      </c>
      <c r="E1023" s="1" t="s">
        <v>3471</v>
      </c>
      <c r="F1023" t="s">
        <v>2995</v>
      </c>
      <c r="G1023" s="45" t="s">
        <v>3477</v>
      </c>
      <c r="H1023" s="47">
        <v>1022</v>
      </c>
      <c r="I1023" s="324" t="s">
        <v>40</v>
      </c>
      <c r="J1023" s="255" t="str">
        <f>IF(ISBLANK(INDEX('Policy Characteristics'!D:D,MATCH($C1023,'Policy Characteristics'!$C:$C,0))),"",INDEX('Policy Characteristics'!D:D,MATCH($C1023,'Policy Characteristics'!$C:$C,0)))</f>
        <v>Electrification</v>
      </c>
      <c r="K1023" s="254" t="str">
        <f>IF(ISBLANK(INDEX('Policy Characteristics'!E:E,MATCH($C1023,'Policy Characteristics'!$C:$C,0))),"",INDEX('Policy Characteristics'!E:E,MATCH($C1023,'Policy Characteristics'!$C:$C,0)))</f>
        <v>indst shift to electricity</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fuel shifted</v>
      </c>
      <c r="P1023" s="254" t="str">
        <f>IF(ISBLANK(INDEX('Policy Characteristics'!J:J,MATCH($C1023,'Policy Characteristics'!$C:$C,0))),"",INDEX('Policy Characteristics'!J:J,MATCH($C1023,'Policy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3" s="254" t="str">
        <f>IF(ISBLANK(INDEX('Policy Characteristics'!K:K,MATCH($C1023,'Policy Characteristics'!$C:$C,0))),"",INDEX('Policy Characteristics'!K:K,MATCH($C1023,'Policy Characteristics'!$C:$C,0)))</f>
        <v>industry-ag-main.html#fuel-switching</v>
      </c>
      <c r="R1023" s="254" t="str">
        <f>IF(ISBLANK(INDEX('Policy Characteristics'!L:L,MATCH($C1023,'Policy Characteristics'!$C:$C,0))),"",INDEX('Policy Characteristics'!L:L,MATCH($C1023,'Policy Characteristics'!$C:$C,0)))</f>
        <v>industry-elec-and-hydrogen.html</v>
      </c>
    </row>
    <row r="1024" spans="1:18" x14ac:dyDescent="0.25">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Electrification</v>
      </c>
      <c r="C1024" s="254" t="str">
        <f t="shared" si="41"/>
        <v>Fraction of Eligible Industrial Energy Use Shifted to Electricity</v>
      </c>
      <c r="D1024" s="6" t="s">
        <v>3032</v>
      </c>
      <c r="E1024" s="1" t="s">
        <v>3472</v>
      </c>
      <c r="F1024" t="s">
        <v>2995</v>
      </c>
      <c r="G1024" s="45" t="s">
        <v>3478</v>
      </c>
      <c r="H1024" s="47">
        <v>1023</v>
      </c>
      <c r="I1024" s="324" t="s">
        <v>40</v>
      </c>
      <c r="J1024" s="255" t="str">
        <f>IF(ISBLANK(INDEX('Policy Characteristics'!D:D,MATCH($C1024,'Policy Characteristics'!$C:$C,0))),"",INDEX('Policy Characteristics'!D:D,MATCH($C1024,'Policy Characteristics'!$C:$C,0)))</f>
        <v>Electrification</v>
      </c>
      <c r="K1024" s="254" t="str">
        <f>IF(ISBLANK(INDEX('Policy Characteristics'!E:E,MATCH($C1024,'Policy Characteristics'!$C:$C,0))),"",INDEX('Policy Characteristics'!E:E,MATCH($C1024,'Policy Characteristics'!$C:$C,0)))</f>
        <v>indst shift to electricity</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fuel shifted</v>
      </c>
      <c r="P1024" s="254" t="str">
        <f>IF(ISBLANK(INDEX('Policy Characteristics'!J:J,MATCH($C1024,'Policy Characteristics'!$C:$C,0))),"",INDEX('Policy Characteristics'!J:J,MATCH($C1024,'Policy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4" s="254" t="str">
        <f>IF(ISBLANK(INDEX('Policy Characteristics'!K:K,MATCH($C1024,'Policy Characteristics'!$C:$C,0))),"",INDEX('Policy Characteristics'!K:K,MATCH($C1024,'Policy Characteristics'!$C:$C,0)))</f>
        <v>industry-ag-main.html#fuel-switching</v>
      </c>
      <c r="R1024" s="254" t="str">
        <f>IF(ISBLANK(INDEX('Policy Characteristics'!L:L,MATCH($C1024,'Policy Characteristics'!$C:$C,0))),"",INDEX('Policy Characteristics'!L:L,MATCH($C1024,'Policy Characteristics'!$C:$C,0)))</f>
        <v>industry-elec-and-hydrogen.html</v>
      </c>
    </row>
    <row r="1025" spans="1:18" x14ac:dyDescent="0.25">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Electrification</v>
      </c>
      <c r="C1025" s="254" t="str">
        <f t="shared" si="41"/>
        <v>Fraction of Eligible Industrial Energy Use Shifted to Electricity</v>
      </c>
      <c r="D1025" s="6" t="s">
        <v>3032</v>
      </c>
      <c r="E1025" s="1" t="s">
        <v>3597</v>
      </c>
      <c r="F1025" t="s">
        <v>2995</v>
      </c>
      <c r="G1025" s="45" t="s">
        <v>3479</v>
      </c>
      <c r="H1025" s="47">
        <v>1024</v>
      </c>
      <c r="I1025" s="324" t="s">
        <v>40</v>
      </c>
      <c r="J1025" s="255" t="str">
        <f>IF(ISBLANK(INDEX('Policy Characteristics'!D:D,MATCH($C1025,'Policy Characteristics'!$C:$C,0))),"",INDEX('Policy Characteristics'!D:D,MATCH($C1025,'Policy Characteristics'!$C:$C,0)))</f>
        <v>Electrification</v>
      </c>
      <c r="K1025" s="254" t="str">
        <f>IF(ISBLANK(INDEX('Policy Characteristics'!E:E,MATCH($C1025,'Policy Characteristics'!$C:$C,0))),"",INDEX('Policy Characteristics'!E:E,MATCH($C1025,'Policy Characteristics'!$C:$C,0)))</f>
        <v>indst shift to electricity</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fuel shifted</v>
      </c>
      <c r="P1025" s="254" t="str">
        <f>IF(ISBLANK(INDEX('Policy Characteristics'!J:J,MATCH($C1025,'Policy Characteristics'!$C:$C,0))),"",INDEX('Policy Characteristics'!J:J,MATCH($C1025,'Policy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5" s="254" t="str">
        <f>IF(ISBLANK(INDEX('Policy Characteristics'!K:K,MATCH($C1025,'Policy Characteristics'!$C:$C,0))),"",INDEX('Policy Characteristics'!K:K,MATCH($C1025,'Policy Characteristics'!$C:$C,0)))</f>
        <v>industry-ag-main.html#fuel-switching</v>
      </c>
      <c r="R1025" s="254" t="str">
        <f>IF(ISBLANK(INDEX('Policy Characteristics'!L:L,MATCH($C1025,'Policy Characteristics'!$C:$C,0))),"",INDEX('Policy Characteristics'!L:L,MATCH($C1025,'Policy Characteristics'!$C:$C,0)))</f>
        <v>industry-elec-and-hydrogen.html</v>
      </c>
    </row>
    <row r="1026" spans="1:18" x14ac:dyDescent="0.25">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Electrification</v>
      </c>
      <c r="C1026" s="254" t="str">
        <f t="shared" si="41"/>
        <v>Fraction of Eligible Industrial Energy Use Shifted to Electricity</v>
      </c>
      <c r="D1026" s="6" t="s">
        <v>3032</v>
      </c>
      <c r="E1026" s="1" t="s">
        <v>3982</v>
      </c>
      <c r="F1026" t="s">
        <v>2995</v>
      </c>
      <c r="G1026" s="45" t="s">
        <v>3958</v>
      </c>
      <c r="H1026" s="47">
        <v>1025</v>
      </c>
      <c r="I1026" s="324"/>
      <c r="J1026" s="255" t="str">
        <f>IF(ISBLANK(INDEX('Policy Characteristics'!D:D,MATCH($C1026,'Policy Characteristics'!$C:$C,0))),"",INDEX('Policy Characteristics'!D:D,MATCH($C1026,'Policy Characteristics'!$C:$C,0)))</f>
        <v>Electrification</v>
      </c>
      <c r="K1026" s="254" t="str">
        <f>IF(ISBLANK(INDEX('Policy Characteristics'!E:E,MATCH($C1026,'Policy Characteristics'!$C:$C,0))),"",INDEX('Policy Characteristics'!E:E,MATCH($C1026,'Policy Characteristics'!$C:$C,0)))</f>
        <v>indst shift to electricity</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fuel shifted</v>
      </c>
      <c r="P1026" s="254" t="str">
        <f>IF(ISBLANK(INDEX('Policy Characteristics'!J:J,MATCH($C1026,'Policy Characteristics'!$C:$C,0))),"",INDEX('Policy Characteristics'!J:J,MATCH($C1026,'Policy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6" s="254" t="str">
        <f>IF(ISBLANK(INDEX('Policy Characteristics'!K:K,MATCH($C1026,'Policy Characteristics'!$C:$C,0))),"",INDEX('Policy Characteristics'!K:K,MATCH($C1026,'Policy Characteristics'!$C:$C,0)))</f>
        <v>industry-ag-main.html#fuel-switching</v>
      </c>
      <c r="R1026" s="254" t="str">
        <f>IF(ISBLANK(INDEX('Policy Characteristics'!L:L,MATCH($C1026,'Policy Characteristics'!$C:$C,0))),"",INDEX('Policy Characteristics'!L:L,MATCH($C1026,'Policy Characteristics'!$C:$C,0)))</f>
        <v>industry-elec-and-hydrogen.html</v>
      </c>
    </row>
    <row r="1027" spans="1:18" x14ac:dyDescent="0.25">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Electrification</v>
      </c>
      <c r="C1027" s="254" t="str">
        <f t="shared" si="41"/>
        <v>Fraction of Eligible Industrial Energy Use Shifted to Electricity</v>
      </c>
      <c r="D1027" s="6" t="s">
        <v>3032</v>
      </c>
      <c r="E1027" s="1" t="s">
        <v>3983</v>
      </c>
      <c r="F1027" t="s">
        <v>2995</v>
      </c>
      <c r="G1027" s="45" t="s">
        <v>3957</v>
      </c>
      <c r="H1027" s="47">
        <v>1026</v>
      </c>
      <c r="I1027" s="324"/>
      <c r="J1027" s="255" t="str">
        <f>IF(ISBLANK(INDEX('Policy Characteristics'!D:D,MATCH($C1027,'Policy Characteristics'!$C:$C,0))),"",INDEX('Policy Characteristics'!D:D,MATCH($C1027,'Policy Characteristics'!$C:$C,0)))</f>
        <v>Electrification</v>
      </c>
      <c r="K1027" s="254" t="str">
        <f>IF(ISBLANK(INDEX('Policy Characteristics'!E:E,MATCH($C1027,'Policy Characteristics'!$C:$C,0))),"",INDEX('Policy Characteristics'!E:E,MATCH($C1027,'Policy Characteristics'!$C:$C,0)))</f>
        <v>indst shift to electricity</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fuel shifted</v>
      </c>
      <c r="P1027" s="254" t="str">
        <f>IF(ISBLANK(INDEX('Policy Characteristics'!J:J,MATCH($C1027,'Policy Characteristics'!$C:$C,0))),"",INDEX('Policy Characteristics'!J:J,MATCH($C1027,'Policy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7" s="254" t="str">
        <f>IF(ISBLANK(INDEX('Policy Characteristics'!K:K,MATCH($C1027,'Policy Characteristics'!$C:$C,0))),"",INDEX('Policy Characteristics'!K:K,MATCH($C1027,'Policy Characteristics'!$C:$C,0)))</f>
        <v>industry-ag-main.html#fuel-switching</v>
      </c>
      <c r="R1027" s="254" t="str">
        <f>IF(ISBLANK(INDEX('Policy Characteristics'!L:L,MATCH($C1027,'Policy Characteristics'!$C:$C,0))),"",INDEX('Policy Characteristics'!L:L,MATCH($C1027,'Policy Characteristics'!$C:$C,0)))</f>
        <v>industry-elec-and-hydrogen.html</v>
      </c>
    </row>
    <row r="1028" spans="1:18" x14ac:dyDescent="0.25">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Electrification</v>
      </c>
      <c r="C1028" s="254" t="str">
        <f t="shared" si="41"/>
        <v>Fraction of Eligible Industrial Energy Use Shifted to Electricity</v>
      </c>
      <c r="D1028" s="6" t="s">
        <v>3032</v>
      </c>
      <c r="E1028" s="1" t="s">
        <v>3984</v>
      </c>
      <c r="F1028" t="s">
        <v>2995</v>
      </c>
      <c r="G1028" s="45" t="s">
        <v>3959</v>
      </c>
      <c r="H1028" s="47">
        <v>1027</v>
      </c>
      <c r="I1028" s="324"/>
      <c r="J1028" s="255" t="str">
        <f>IF(ISBLANK(INDEX('Policy Characteristics'!D:D,MATCH($C1028,'Policy Characteristics'!$C:$C,0))),"",INDEX('Policy Characteristics'!D:D,MATCH($C1028,'Policy Characteristics'!$C:$C,0)))</f>
        <v>Electrification</v>
      </c>
      <c r="K1028" s="254" t="str">
        <f>IF(ISBLANK(INDEX('Policy Characteristics'!E:E,MATCH($C1028,'Policy Characteristics'!$C:$C,0))),"",INDEX('Policy Characteristics'!E:E,MATCH($C1028,'Policy Characteristics'!$C:$C,0)))</f>
        <v>indst shift to electricity</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fuel shifted</v>
      </c>
      <c r="P1028" s="254" t="str">
        <f>IF(ISBLANK(INDEX('Policy Characteristics'!J:J,MATCH($C1028,'Policy Characteristics'!$C:$C,0))),"",INDEX('Policy Characteristics'!J:J,MATCH($C1028,'Policy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8" s="254" t="str">
        <f>IF(ISBLANK(INDEX('Policy Characteristics'!K:K,MATCH($C1028,'Policy Characteristics'!$C:$C,0))),"",INDEX('Policy Characteristics'!K:K,MATCH($C1028,'Policy Characteristics'!$C:$C,0)))</f>
        <v>industry-ag-main.html#fuel-switching</v>
      </c>
      <c r="R1028" s="254" t="str">
        <f>IF(ISBLANK(INDEX('Policy Characteristics'!L:L,MATCH($C1028,'Policy Characteristics'!$C:$C,0))),"",INDEX('Policy Characteristics'!L:L,MATCH($C1028,'Policy Characteristics'!$C:$C,0)))</f>
        <v>industry-elec-and-hydrogen.html</v>
      </c>
    </row>
    <row r="1029" spans="1:18" x14ac:dyDescent="0.25">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Electrification</v>
      </c>
      <c r="C1029" s="254" t="str">
        <f t="shared" si="41"/>
        <v>Fraction of Eligible Industrial Energy Use Shifted to Electricity</v>
      </c>
      <c r="D1029" s="6" t="s">
        <v>3033</v>
      </c>
      <c r="E1029" s="1" t="s">
        <v>3467</v>
      </c>
      <c r="F1029" t="s">
        <v>2996</v>
      </c>
      <c r="G1029" s="45" t="s">
        <v>3473</v>
      </c>
      <c r="H1029" s="47">
        <v>1028</v>
      </c>
      <c r="I1029" s="324" t="s">
        <v>40</v>
      </c>
      <c r="J1029" s="255" t="str">
        <f>IF(ISBLANK(INDEX('Policy Characteristics'!D:D,MATCH($C1029,'Policy Characteristics'!$C:$C,0))),"",INDEX('Policy Characteristics'!D:D,MATCH($C1029,'Policy Characteristics'!$C:$C,0)))</f>
        <v>Electrification</v>
      </c>
      <c r="K1029" s="254" t="str">
        <f>IF(ISBLANK(INDEX('Policy Characteristics'!E:E,MATCH($C1029,'Policy Characteristics'!$C:$C,0))),"",INDEX('Policy Characteristics'!E:E,MATCH($C1029,'Policy Characteristics'!$C:$C,0)))</f>
        <v>indst shift to electricity</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fuel shifted</v>
      </c>
      <c r="P1029" s="254" t="str">
        <f>IF(ISBLANK(INDEX('Policy Characteristics'!J:J,MATCH($C1029,'Policy Characteristics'!$C:$C,0))),"",INDEX('Policy Characteristics'!J:J,MATCH($C1029,'Policy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29" s="254" t="str">
        <f>IF(ISBLANK(INDEX('Policy Characteristics'!K:K,MATCH($C1029,'Policy Characteristics'!$C:$C,0))),"",INDEX('Policy Characteristics'!K:K,MATCH($C1029,'Policy Characteristics'!$C:$C,0)))</f>
        <v>industry-ag-main.html#fuel-switching</v>
      </c>
      <c r="R1029" s="254" t="str">
        <f>IF(ISBLANK(INDEX('Policy Characteristics'!L:L,MATCH($C1029,'Policy Characteristics'!$C:$C,0))),"",INDEX('Policy Characteristics'!L:L,MATCH($C1029,'Policy Characteristics'!$C:$C,0)))</f>
        <v>industry-elec-and-hydrogen.html</v>
      </c>
    </row>
    <row r="1030" spans="1:18" x14ac:dyDescent="0.25">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Electrification</v>
      </c>
      <c r="C1030" s="254" t="str">
        <f t="shared" si="41"/>
        <v>Fraction of Eligible Industrial Energy Use Shifted to Electricity</v>
      </c>
      <c r="D1030" s="6" t="s">
        <v>3033</v>
      </c>
      <c r="E1030" s="1" t="s">
        <v>3468</v>
      </c>
      <c r="F1030" t="s">
        <v>2996</v>
      </c>
      <c r="G1030" s="45" t="s">
        <v>3474</v>
      </c>
      <c r="H1030" s="47">
        <v>1029</v>
      </c>
      <c r="I1030" s="324" t="s">
        <v>40</v>
      </c>
      <c r="J1030" s="255" t="str">
        <f>IF(ISBLANK(INDEX('Policy Characteristics'!D:D,MATCH($C1030,'Policy Characteristics'!$C:$C,0))),"",INDEX('Policy Characteristics'!D:D,MATCH($C1030,'Policy Characteristics'!$C:$C,0)))</f>
        <v>Electrification</v>
      </c>
      <c r="K1030" s="254" t="str">
        <f>IF(ISBLANK(INDEX('Policy Characteristics'!E:E,MATCH($C1030,'Policy Characteristics'!$C:$C,0))),"",INDEX('Policy Characteristics'!E:E,MATCH($C1030,'Policy Characteristics'!$C:$C,0)))</f>
        <v>indst shift to electricity</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fuel shifted</v>
      </c>
      <c r="P1030" s="254" t="str">
        <f>IF(ISBLANK(INDEX('Policy Characteristics'!J:J,MATCH($C1030,'Policy Characteristics'!$C:$C,0))),"",INDEX('Policy Characteristics'!J:J,MATCH($C1030,'Policy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0" s="254" t="str">
        <f>IF(ISBLANK(INDEX('Policy Characteristics'!K:K,MATCH($C1030,'Policy Characteristics'!$C:$C,0))),"",INDEX('Policy Characteristics'!K:K,MATCH($C1030,'Policy Characteristics'!$C:$C,0)))</f>
        <v>industry-ag-main.html#fuel-switching</v>
      </c>
      <c r="R1030" s="254" t="str">
        <f>IF(ISBLANK(INDEX('Policy Characteristics'!L:L,MATCH($C1030,'Policy Characteristics'!$C:$C,0))),"",INDEX('Policy Characteristics'!L:L,MATCH($C1030,'Policy Characteristics'!$C:$C,0)))</f>
        <v>industry-elec-and-hydrogen.html</v>
      </c>
    </row>
    <row r="1031" spans="1:18" x14ac:dyDescent="0.25">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Electrification</v>
      </c>
      <c r="C1031" s="254" t="str">
        <f t="shared" si="41"/>
        <v>Fraction of Eligible Industrial Energy Use Shifted to Electricity</v>
      </c>
      <c r="D1031" s="6" t="s">
        <v>3033</v>
      </c>
      <c r="E1031" s="1" t="s">
        <v>3469</v>
      </c>
      <c r="F1031" t="s">
        <v>2996</v>
      </c>
      <c r="G1031" s="45" t="s">
        <v>3475</v>
      </c>
      <c r="H1031" s="47">
        <v>1030</v>
      </c>
      <c r="I1031" s="324" t="s">
        <v>40</v>
      </c>
      <c r="J1031" s="255" t="str">
        <f>IF(ISBLANK(INDEX('Policy Characteristics'!D:D,MATCH($C1031,'Policy Characteristics'!$C:$C,0))),"",INDEX('Policy Characteristics'!D:D,MATCH($C1031,'Policy Characteristics'!$C:$C,0)))</f>
        <v>Electrification</v>
      </c>
      <c r="K1031" s="254" t="str">
        <f>IF(ISBLANK(INDEX('Policy Characteristics'!E:E,MATCH($C1031,'Policy Characteristics'!$C:$C,0))),"",INDEX('Policy Characteristics'!E:E,MATCH($C1031,'Policy Characteristics'!$C:$C,0)))</f>
        <v>indst shift to electricity</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fuel shifted</v>
      </c>
      <c r="P1031" s="254" t="str">
        <f>IF(ISBLANK(INDEX('Policy Characteristics'!J:J,MATCH($C1031,'Policy Characteristics'!$C:$C,0))),"",INDEX('Policy Characteristics'!J:J,MATCH($C1031,'Policy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1" s="254" t="str">
        <f>IF(ISBLANK(INDEX('Policy Characteristics'!K:K,MATCH($C1031,'Policy Characteristics'!$C:$C,0))),"",INDEX('Policy Characteristics'!K:K,MATCH($C1031,'Policy Characteristics'!$C:$C,0)))</f>
        <v>industry-ag-main.html#fuel-switching</v>
      </c>
      <c r="R1031" s="254" t="str">
        <f>IF(ISBLANK(INDEX('Policy Characteristics'!L:L,MATCH($C1031,'Policy Characteristics'!$C:$C,0))),"",INDEX('Policy Characteristics'!L:L,MATCH($C1031,'Policy Characteristics'!$C:$C,0)))</f>
        <v>industry-elec-and-hydrogen.html</v>
      </c>
    </row>
    <row r="1032" spans="1:18" x14ac:dyDescent="0.25">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Electrification</v>
      </c>
      <c r="C1032" s="254" t="str">
        <f t="shared" si="41"/>
        <v>Fraction of Eligible Industrial Energy Use Shifted to Electricity</v>
      </c>
      <c r="D1032" s="6" t="s">
        <v>3033</v>
      </c>
      <c r="E1032" s="1" t="s">
        <v>3470</v>
      </c>
      <c r="F1032" t="s">
        <v>2996</v>
      </c>
      <c r="G1032" s="45" t="s">
        <v>3476</v>
      </c>
      <c r="H1032" s="47">
        <v>1031</v>
      </c>
      <c r="I1032" s="324" t="s">
        <v>40</v>
      </c>
      <c r="J1032" s="255" t="str">
        <f>IF(ISBLANK(INDEX('Policy Characteristics'!D:D,MATCH($C1032,'Policy Characteristics'!$C:$C,0))),"",INDEX('Policy Characteristics'!D:D,MATCH($C1032,'Policy Characteristics'!$C:$C,0)))</f>
        <v>Electrification</v>
      </c>
      <c r="K1032" s="254" t="str">
        <f>IF(ISBLANK(INDEX('Policy Characteristics'!E:E,MATCH($C1032,'Policy Characteristics'!$C:$C,0))),"",INDEX('Policy Characteristics'!E:E,MATCH($C1032,'Policy Characteristics'!$C:$C,0)))</f>
        <v>indst shift to electricity</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fuel shifted</v>
      </c>
      <c r="P1032" s="254" t="str">
        <f>IF(ISBLANK(INDEX('Policy Characteristics'!J:J,MATCH($C1032,'Policy Characteristics'!$C:$C,0))),"",INDEX('Policy Characteristics'!J:J,MATCH($C1032,'Policy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2" s="254" t="str">
        <f>IF(ISBLANK(INDEX('Policy Characteristics'!K:K,MATCH($C1032,'Policy Characteristics'!$C:$C,0))),"",INDEX('Policy Characteristics'!K:K,MATCH($C1032,'Policy Characteristics'!$C:$C,0)))</f>
        <v>industry-ag-main.html#fuel-switching</v>
      </c>
      <c r="R1032" s="254" t="str">
        <f>IF(ISBLANK(INDEX('Policy Characteristics'!L:L,MATCH($C1032,'Policy Characteristics'!$C:$C,0))),"",INDEX('Policy Characteristics'!L:L,MATCH($C1032,'Policy Characteristics'!$C:$C,0)))</f>
        <v>industry-elec-and-hydrogen.html</v>
      </c>
    </row>
    <row r="1033" spans="1:18" x14ac:dyDescent="0.25">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Electrification</v>
      </c>
      <c r="C1033" s="254" t="str">
        <f t="shared" si="41"/>
        <v>Fraction of Eligible Industrial Energy Use Shifted to Electricity</v>
      </c>
      <c r="D1033" s="6" t="s">
        <v>3033</v>
      </c>
      <c r="E1033" s="1" t="s">
        <v>3471</v>
      </c>
      <c r="F1033" t="s">
        <v>2996</v>
      </c>
      <c r="G1033" s="45" t="s">
        <v>3477</v>
      </c>
      <c r="H1033" s="47">
        <v>1032</v>
      </c>
      <c r="I1033" s="324" t="s">
        <v>40</v>
      </c>
      <c r="J1033" s="255" t="str">
        <f>IF(ISBLANK(INDEX('Policy Characteristics'!D:D,MATCH($C1033,'Policy Characteristics'!$C:$C,0))),"",INDEX('Policy Characteristics'!D:D,MATCH($C1033,'Policy Characteristics'!$C:$C,0)))</f>
        <v>Electrification</v>
      </c>
      <c r="K1033" s="254" t="str">
        <f>IF(ISBLANK(INDEX('Policy Characteristics'!E:E,MATCH($C1033,'Policy Characteristics'!$C:$C,0))),"",INDEX('Policy Characteristics'!E:E,MATCH($C1033,'Policy Characteristics'!$C:$C,0)))</f>
        <v>indst shift to electricity</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fuel shifted</v>
      </c>
      <c r="P1033" s="254" t="str">
        <f>IF(ISBLANK(INDEX('Policy Characteristics'!J:J,MATCH($C1033,'Policy Characteristics'!$C:$C,0))),"",INDEX('Policy Characteristics'!J:J,MATCH($C1033,'Policy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3" s="254" t="str">
        <f>IF(ISBLANK(INDEX('Policy Characteristics'!K:K,MATCH($C1033,'Policy Characteristics'!$C:$C,0))),"",INDEX('Policy Characteristics'!K:K,MATCH($C1033,'Policy Characteristics'!$C:$C,0)))</f>
        <v>industry-ag-main.html#fuel-switching</v>
      </c>
      <c r="R1033" s="254" t="str">
        <f>IF(ISBLANK(INDEX('Policy Characteristics'!L:L,MATCH($C1033,'Policy Characteristics'!$C:$C,0))),"",INDEX('Policy Characteristics'!L:L,MATCH($C1033,'Policy Characteristics'!$C:$C,0)))</f>
        <v>industry-elec-and-hydrogen.html</v>
      </c>
    </row>
    <row r="1034" spans="1:18" x14ac:dyDescent="0.25">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Electrification</v>
      </c>
      <c r="C1034" s="254" t="str">
        <f t="shared" si="41"/>
        <v>Fraction of Eligible Industrial Energy Use Shifted to Electricity</v>
      </c>
      <c r="D1034" s="6" t="s">
        <v>3033</v>
      </c>
      <c r="E1034" s="1" t="s">
        <v>3472</v>
      </c>
      <c r="F1034" t="s">
        <v>2996</v>
      </c>
      <c r="G1034" s="45" t="s">
        <v>3478</v>
      </c>
      <c r="H1034" s="47">
        <v>1033</v>
      </c>
      <c r="I1034" s="324" t="s">
        <v>40</v>
      </c>
      <c r="J1034" s="255" t="str">
        <f>IF(ISBLANK(INDEX('Policy Characteristics'!D:D,MATCH($C1034,'Policy Characteristics'!$C:$C,0))),"",INDEX('Policy Characteristics'!D:D,MATCH($C1034,'Policy Characteristics'!$C:$C,0)))</f>
        <v>Electrification</v>
      </c>
      <c r="K1034" s="254" t="str">
        <f>IF(ISBLANK(INDEX('Policy Characteristics'!E:E,MATCH($C1034,'Policy Characteristics'!$C:$C,0))),"",INDEX('Policy Characteristics'!E:E,MATCH($C1034,'Policy Characteristics'!$C:$C,0)))</f>
        <v>indst shift to electricity</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fuel shifted</v>
      </c>
      <c r="P1034" s="254" t="str">
        <f>IF(ISBLANK(INDEX('Policy Characteristics'!J:J,MATCH($C1034,'Policy Characteristics'!$C:$C,0))),"",INDEX('Policy Characteristics'!J:J,MATCH($C1034,'Policy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4" s="254" t="str">
        <f>IF(ISBLANK(INDEX('Policy Characteristics'!K:K,MATCH($C1034,'Policy Characteristics'!$C:$C,0))),"",INDEX('Policy Characteristics'!K:K,MATCH($C1034,'Policy Characteristics'!$C:$C,0)))</f>
        <v>industry-ag-main.html#fuel-switching</v>
      </c>
      <c r="R1034" s="254" t="str">
        <f>IF(ISBLANK(INDEX('Policy Characteristics'!L:L,MATCH($C1034,'Policy Characteristics'!$C:$C,0))),"",INDEX('Policy Characteristics'!L:L,MATCH($C1034,'Policy Characteristics'!$C:$C,0)))</f>
        <v>industry-elec-and-hydrogen.html</v>
      </c>
    </row>
    <row r="1035" spans="1:18" x14ac:dyDescent="0.25">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Electrification</v>
      </c>
      <c r="C1035" s="254" t="str">
        <f t="shared" si="41"/>
        <v>Fraction of Eligible Industrial Energy Use Shifted to Electricity</v>
      </c>
      <c r="D1035" s="6" t="s">
        <v>3033</v>
      </c>
      <c r="E1035" s="1" t="s">
        <v>3597</v>
      </c>
      <c r="F1035" t="s">
        <v>2996</v>
      </c>
      <c r="G1035" s="45" t="s">
        <v>3479</v>
      </c>
      <c r="H1035" s="47">
        <v>1034</v>
      </c>
      <c r="I1035" s="324" t="s">
        <v>40</v>
      </c>
      <c r="J1035" s="255" t="str">
        <f>IF(ISBLANK(INDEX('Policy Characteristics'!D:D,MATCH($C1035,'Policy Characteristics'!$C:$C,0))),"",INDEX('Policy Characteristics'!D:D,MATCH($C1035,'Policy Characteristics'!$C:$C,0)))</f>
        <v>Electrification</v>
      </c>
      <c r="K1035" s="254" t="str">
        <f>IF(ISBLANK(INDEX('Policy Characteristics'!E:E,MATCH($C1035,'Policy Characteristics'!$C:$C,0))),"",INDEX('Policy Characteristics'!E:E,MATCH($C1035,'Policy Characteristics'!$C:$C,0)))</f>
        <v>indst shift to electricity</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fuel shifted</v>
      </c>
      <c r="P1035" s="254" t="str">
        <f>IF(ISBLANK(INDEX('Policy Characteristics'!J:J,MATCH($C1035,'Policy Characteristics'!$C:$C,0))),"",INDEX('Policy Characteristics'!J:J,MATCH($C1035,'Policy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5" s="254" t="str">
        <f>IF(ISBLANK(INDEX('Policy Characteristics'!K:K,MATCH($C1035,'Policy Characteristics'!$C:$C,0))),"",INDEX('Policy Characteristics'!K:K,MATCH($C1035,'Policy Characteristics'!$C:$C,0)))</f>
        <v>industry-ag-main.html#fuel-switching</v>
      </c>
      <c r="R1035" s="254" t="str">
        <f>IF(ISBLANK(INDEX('Policy Characteristics'!L:L,MATCH($C1035,'Policy Characteristics'!$C:$C,0))),"",INDEX('Policy Characteristics'!L:L,MATCH($C1035,'Policy Characteristics'!$C:$C,0)))</f>
        <v>industry-elec-and-hydrogen.html</v>
      </c>
    </row>
    <row r="1036" spans="1:18" x14ac:dyDescent="0.25">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Electrification</v>
      </c>
      <c r="C1036" s="254" t="str">
        <f t="shared" si="41"/>
        <v>Fraction of Eligible Industrial Energy Use Shifted to Electricity</v>
      </c>
      <c r="D1036" s="6" t="s">
        <v>3033</v>
      </c>
      <c r="E1036" s="1" t="s">
        <v>3982</v>
      </c>
      <c r="F1036" t="s">
        <v>2996</v>
      </c>
      <c r="G1036" s="45" t="s">
        <v>3958</v>
      </c>
      <c r="H1036" s="47">
        <v>1035</v>
      </c>
      <c r="I1036" s="324"/>
      <c r="J1036" s="255" t="str">
        <f>IF(ISBLANK(INDEX('Policy Characteristics'!D:D,MATCH($C1036,'Policy Characteristics'!$C:$C,0))),"",INDEX('Policy Characteristics'!D:D,MATCH($C1036,'Policy Characteristics'!$C:$C,0)))</f>
        <v>Electrification</v>
      </c>
      <c r="K1036" s="254" t="str">
        <f>IF(ISBLANK(INDEX('Policy Characteristics'!E:E,MATCH($C1036,'Policy Characteristics'!$C:$C,0))),"",INDEX('Policy Characteristics'!E:E,MATCH($C1036,'Policy Characteristics'!$C:$C,0)))</f>
        <v>indst shift to electricity</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fuel shifted</v>
      </c>
      <c r="P1036" s="254" t="str">
        <f>IF(ISBLANK(INDEX('Policy Characteristics'!J:J,MATCH($C1036,'Policy Characteristics'!$C:$C,0))),"",INDEX('Policy Characteristics'!J:J,MATCH($C1036,'Policy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6" s="254" t="str">
        <f>IF(ISBLANK(INDEX('Policy Characteristics'!K:K,MATCH($C1036,'Policy Characteristics'!$C:$C,0))),"",INDEX('Policy Characteristics'!K:K,MATCH($C1036,'Policy Characteristics'!$C:$C,0)))</f>
        <v>industry-ag-main.html#fuel-switching</v>
      </c>
      <c r="R1036" s="254" t="str">
        <f>IF(ISBLANK(INDEX('Policy Characteristics'!L:L,MATCH($C1036,'Policy Characteristics'!$C:$C,0))),"",INDEX('Policy Characteristics'!L:L,MATCH($C1036,'Policy Characteristics'!$C:$C,0)))</f>
        <v>industry-elec-and-hydrogen.html</v>
      </c>
    </row>
    <row r="1037" spans="1:18" x14ac:dyDescent="0.25">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Electrification</v>
      </c>
      <c r="C1037" s="254" t="str">
        <f t="shared" si="41"/>
        <v>Fraction of Eligible Industrial Energy Use Shifted to Electricity</v>
      </c>
      <c r="D1037" s="6" t="s">
        <v>3033</v>
      </c>
      <c r="E1037" s="1" t="s">
        <v>3983</v>
      </c>
      <c r="F1037" t="s">
        <v>2996</v>
      </c>
      <c r="G1037" s="45" t="s">
        <v>3957</v>
      </c>
      <c r="H1037" s="47">
        <v>1036</v>
      </c>
      <c r="I1037" s="324"/>
      <c r="J1037" s="255" t="str">
        <f>IF(ISBLANK(INDEX('Policy Characteristics'!D:D,MATCH($C1037,'Policy Characteristics'!$C:$C,0))),"",INDEX('Policy Characteristics'!D:D,MATCH($C1037,'Policy Characteristics'!$C:$C,0)))</f>
        <v>Electrification</v>
      </c>
      <c r="K1037" s="254" t="str">
        <f>IF(ISBLANK(INDEX('Policy Characteristics'!E:E,MATCH($C1037,'Policy Characteristics'!$C:$C,0))),"",INDEX('Policy Characteristics'!E:E,MATCH($C1037,'Policy Characteristics'!$C:$C,0)))</f>
        <v>indst shift to electricity</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fuel shifted</v>
      </c>
      <c r="P1037" s="254" t="str">
        <f>IF(ISBLANK(INDEX('Policy Characteristics'!J:J,MATCH($C1037,'Policy Characteristics'!$C:$C,0))),"",INDEX('Policy Characteristics'!J:J,MATCH($C1037,'Policy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7" s="254" t="str">
        <f>IF(ISBLANK(INDEX('Policy Characteristics'!K:K,MATCH($C1037,'Policy Characteristics'!$C:$C,0))),"",INDEX('Policy Characteristics'!K:K,MATCH($C1037,'Policy Characteristics'!$C:$C,0)))</f>
        <v>industry-ag-main.html#fuel-switching</v>
      </c>
      <c r="R1037" s="254" t="str">
        <f>IF(ISBLANK(INDEX('Policy Characteristics'!L:L,MATCH($C1037,'Policy Characteristics'!$C:$C,0))),"",INDEX('Policy Characteristics'!L:L,MATCH($C1037,'Policy Characteristics'!$C:$C,0)))</f>
        <v>industry-elec-and-hydrogen.html</v>
      </c>
    </row>
    <row r="1038" spans="1:18" x14ac:dyDescent="0.25">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Electrification</v>
      </c>
      <c r="C1038" s="254" t="str">
        <f t="shared" si="41"/>
        <v>Fraction of Eligible Industrial Energy Use Shifted to Electricity</v>
      </c>
      <c r="D1038" s="6" t="s">
        <v>3033</v>
      </c>
      <c r="E1038" s="1" t="s">
        <v>3984</v>
      </c>
      <c r="F1038" t="s">
        <v>2996</v>
      </c>
      <c r="G1038" s="45" t="s">
        <v>3959</v>
      </c>
      <c r="H1038" s="47">
        <v>1037</v>
      </c>
      <c r="I1038" s="324"/>
      <c r="J1038" s="255" t="str">
        <f>IF(ISBLANK(INDEX('Policy Characteristics'!D:D,MATCH($C1038,'Policy Characteristics'!$C:$C,0))),"",INDEX('Policy Characteristics'!D:D,MATCH($C1038,'Policy Characteristics'!$C:$C,0)))</f>
        <v>Electrification</v>
      </c>
      <c r="K1038" s="254" t="str">
        <f>IF(ISBLANK(INDEX('Policy Characteristics'!E:E,MATCH($C1038,'Policy Characteristics'!$C:$C,0))),"",INDEX('Policy Characteristics'!E:E,MATCH($C1038,'Policy Characteristics'!$C:$C,0)))</f>
        <v>indst shift to electricity</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fuel shifted</v>
      </c>
      <c r="P1038" s="254" t="str">
        <f>IF(ISBLANK(INDEX('Policy Characteristics'!J:J,MATCH($C1038,'Policy Characteristics'!$C:$C,0))),"",INDEX('Policy Characteristics'!J:J,MATCH($C1038,'Policy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8" s="254" t="str">
        <f>IF(ISBLANK(INDEX('Policy Characteristics'!K:K,MATCH($C1038,'Policy Characteristics'!$C:$C,0))),"",INDEX('Policy Characteristics'!K:K,MATCH($C1038,'Policy Characteristics'!$C:$C,0)))</f>
        <v>industry-ag-main.html#fuel-switching</v>
      </c>
      <c r="R1038" s="254" t="str">
        <f>IF(ISBLANK(INDEX('Policy Characteristics'!L:L,MATCH($C1038,'Policy Characteristics'!$C:$C,0))),"",INDEX('Policy Characteristics'!L:L,MATCH($C1038,'Policy Characteristics'!$C:$C,0)))</f>
        <v>industry-elec-and-hydrogen.html</v>
      </c>
    </row>
    <row r="1039" spans="1:18" x14ac:dyDescent="0.25">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Electrification</v>
      </c>
      <c r="C1039" s="254" t="str">
        <f t="shared" si="41"/>
        <v>Fraction of Eligible Industrial Energy Use Shifted to Electricity</v>
      </c>
      <c r="D1039" s="6" t="s">
        <v>3034</v>
      </c>
      <c r="E1039" s="1" t="s">
        <v>3467</v>
      </c>
      <c r="F1039" t="s">
        <v>2997</v>
      </c>
      <c r="G1039" s="45" t="s">
        <v>3473</v>
      </c>
      <c r="H1039" s="47">
        <v>1038</v>
      </c>
      <c r="I1039" s="324" t="s">
        <v>40</v>
      </c>
      <c r="J1039" s="255" t="str">
        <f>IF(ISBLANK(INDEX('Policy Characteristics'!D:D,MATCH($C1039,'Policy Characteristics'!$C:$C,0))),"",INDEX('Policy Characteristics'!D:D,MATCH($C1039,'Policy Characteristics'!$C:$C,0)))</f>
        <v>Electrification</v>
      </c>
      <c r="K1039" s="254" t="str">
        <f>IF(ISBLANK(INDEX('Policy Characteristics'!E:E,MATCH($C1039,'Policy Characteristics'!$C:$C,0))),"",INDEX('Policy Characteristics'!E:E,MATCH($C1039,'Policy Characteristics'!$C:$C,0)))</f>
        <v>indst shift to electricity</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fuel shifted</v>
      </c>
      <c r="P1039" s="254" t="str">
        <f>IF(ISBLANK(INDEX('Policy Characteristics'!J:J,MATCH($C1039,'Policy Characteristics'!$C:$C,0))),"",INDEX('Policy Characteristics'!J:J,MATCH($C1039,'Policy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39" s="254" t="str">
        <f>IF(ISBLANK(INDEX('Policy Characteristics'!K:K,MATCH($C1039,'Policy Characteristics'!$C:$C,0))),"",INDEX('Policy Characteristics'!K:K,MATCH($C1039,'Policy Characteristics'!$C:$C,0)))</f>
        <v>industry-ag-main.html#fuel-switching</v>
      </c>
      <c r="R1039" s="254" t="str">
        <f>IF(ISBLANK(INDEX('Policy Characteristics'!L:L,MATCH($C1039,'Policy Characteristics'!$C:$C,0))),"",INDEX('Policy Characteristics'!L:L,MATCH($C1039,'Policy Characteristics'!$C:$C,0)))</f>
        <v>industry-elec-and-hydrogen.html</v>
      </c>
    </row>
    <row r="1040" spans="1:18" x14ac:dyDescent="0.25">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Electrification</v>
      </c>
      <c r="C1040" s="254" t="str">
        <f t="shared" si="41"/>
        <v>Fraction of Eligible Industrial Energy Use Shifted to Electricity</v>
      </c>
      <c r="D1040" s="6" t="s">
        <v>3034</v>
      </c>
      <c r="E1040" s="1" t="s">
        <v>3468</v>
      </c>
      <c r="F1040" t="s">
        <v>2997</v>
      </c>
      <c r="G1040" s="45" t="s">
        <v>3474</v>
      </c>
      <c r="H1040" s="47">
        <v>1039</v>
      </c>
      <c r="I1040" s="324" t="s">
        <v>40</v>
      </c>
      <c r="J1040" s="255" t="str">
        <f>IF(ISBLANK(INDEX('Policy Characteristics'!D:D,MATCH($C1040,'Policy Characteristics'!$C:$C,0))),"",INDEX('Policy Characteristics'!D:D,MATCH($C1040,'Policy Characteristics'!$C:$C,0)))</f>
        <v>Electrification</v>
      </c>
      <c r="K1040" s="254" t="str">
        <f>IF(ISBLANK(INDEX('Policy Characteristics'!E:E,MATCH($C1040,'Policy Characteristics'!$C:$C,0))),"",INDEX('Policy Characteristics'!E:E,MATCH($C1040,'Policy Characteristics'!$C:$C,0)))</f>
        <v>indst shift to electricity</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fuel shifted</v>
      </c>
      <c r="P1040" s="254" t="str">
        <f>IF(ISBLANK(INDEX('Policy Characteristics'!J:J,MATCH($C1040,'Policy Characteristics'!$C:$C,0))),"",INDEX('Policy Characteristics'!J:J,MATCH($C1040,'Policy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0" s="254" t="str">
        <f>IF(ISBLANK(INDEX('Policy Characteristics'!K:K,MATCH($C1040,'Policy Characteristics'!$C:$C,0))),"",INDEX('Policy Characteristics'!K:K,MATCH($C1040,'Policy Characteristics'!$C:$C,0)))</f>
        <v>industry-ag-main.html#fuel-switching</v>
      </c>
      <c r="R1040" s="254" t="str">
        <f>IF(ISBLANK(INDEX('Policy Characteristics'!L:L,MATCH($C1040,'Policy Characteristics'!$C:$C,0))),"",INDEX('Policy Characteristics'!L:L,MATCH($C1040,'Policy Characteristics'!$C:$C,0)))</f>
        <v>industry-elec-and-hydrogen.html</v>
      </c>
    </row>
    <row r="1041" spans="1:18" x14ac:dyDescent="0.25">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Electrification</v>
      </c>
      <c r="C1041" s="254" t="str">
        <f t="shared" si="41"/>
        <v>Fraction of Eligible Industrial Energy Use Shifted to Electricity</v>
      </c>
      <c r="D1041" s="6" t="s">
        <v>3034</v>
      </c>
      <c r="E1041" s="1" t="s">
        <v>3469</v>
      </c>
      <c r="F1041" t="s">
        <v>2997</v>
      </c>
      <c r="G1041" s="45" t="s">
        <v>3475</v>
      </c>
      <c r="H1041" s="47">
        <v>1040</v>
      </c>
      <c r="I1041" s="324" t="s">
        <v>40</v>
      </c>
      <c r="J1041" s="255" t="str">
        <f>IF(ISBLANK(INDEX('Policy Characteristics'!D:D,MATCH($C1041,'Policy Characteristics'!$C:$C,0))),"",INDEX('Policy Characteristics'!D:D,MATCH($C1041,'Policy Characteristics'!$C:$C,0)))</f>
        <v>Electrification</v>
      </c>
      <c r="K1041" s="254" t="str">
        <f>IF(ISBLANK(INDEX('Policy Characteristics'!E:E,MATCH($C1041,'Policy Characteristics'!$C:$C,0))),"",INDEX('Policy Characteristics'!E:E,MATCH($C1041,'Policy Characteristics'!$C:$C,0)))</f>
        <v>indst shift to electricity</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fuel shifted</v>
      </c>
      <c r="P1041" s="254" t="str">
        <f>IF(ISBLANK(INDEX('Policy Characteristics'!J:J,MATCH($C1041,'Policy Characteristics'!$C:$C,0))),"",INDEX('Policy Characteristics'!J:J,MATCH($C1041,'Policy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1" s="254" t="str">
        <f>IF(ISBLANK(INDEX('Policy Characteristics'!K:K,MATCH($C1041,'Policy Characteristics'!$C:$C,0))),"",INDEX('Policy Characteristics'!K:K,MATCH($C1041,'Policy Characteristics'!$C:$C,0)))</f>
        <v>industry-ag-main.html#fuel-switching</v>
      </c>
      <c r="R1041" s="254" t="str">
        <f>IF(ISBLANK(INDEX('Policy Characteristics'!L:L,MATCH($C1041,'Policy Characteristics'!$C:$C,0))),"",INDEX('Policy Characteristics'!L:L,MATCH($C1041,'Policy Characteristics'!$C:$C,0)))</f>
        <v>industry-elec-and-hydrogen.html</v>
      </c>
    </row>
    <row r="1042" spans="1:18" x14ac:dyDescent="0.25">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Electrification</v>
      </c>
      <c r="C1042" s="254" t="str">
        <f t="shared" si="41"/>
        <v>Fraction of Eligible Industrial Energy Use Shifted to Electricity</v>
      </c>
      <c r="D1042" s="6" t="s">
        <v>3034</v>
      </c>
      <c r="E1042" s="1" t="s">
        <v>3470</v>
      </c>
      <c r="F1042" t="s">
        <v>2997</v>
      </c>
      <c r="G1042" s="45" t="s">
        <v>3476</v>
      </c>
      <c r="H1042" s="47">
        <v>1041</v>
      </c>
      <c r="I1042" s="324" t="s">
        <v>40</v>
      </c>
      <c r="J1042" s="255" t="str">
        <f>IF(ISBLANK(INDEX('Policy Characteristics'!D:D,MATCH($C1042,'Policy Characteristics'!$C:$C,0))),"",INDEX('Policy Characteristics'!D:D,MATCH($C1042,'Policy Characteristics'!$C:$C,0)))</f>
        <v>Electrification</v>
      </c>
      <c r="K1042" s="254" t="str">
        <f>IF(ISBLANK(INDEX('Policy Characteristics'!E:E,MATCH($C1042,'Policy Characteristics'!$C:$C,0))),"",INDEX('Policy Characteristics'!E:E,MATCH($C1042,'Policy Characteristics'!$C:$C,0)))</f>
        <v>indst shift to electricity</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fuel shifted</v>
      </c>
      <c r="P1042" s="254" t="str">
        <f>IF(ISBLANK(INDEX('Policy Characteristics'!J:J,MATCH($C1042,'Policy Characteristics'!$C:$C,0))),"",INDEX('Policy Characteristics'!J:J,MATCH($C1042,'Policy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2" s="254" t="str">
        <f>IF(ISBLANK(INDEX('Policy Characteristics'!K:K,MATCH($C1042,'Policy Characteristics'!$C:$C,0))),"",INDEX('Policy Characteristics'!K:K,MATCH($C1042,'Policy Characteristics'!$C:$C,0)))</f>
        <v>industry-ag-main.html#fuel-switching</v>
      </c>
      <c r="R1042" s="254" t="str">
        <f>IF(ISBLANK(INDEX('Policy Characteristics'!L:L,MATCH($C1042,'Policy Characteristics'!$C:$C,0))),"",INDEX('Policy Characteristics'!L:L,MATCH($C1042,'Policy Characteristics'!$C:$C,0)))</f>
        <v>industry-elec-and-hydrogen.html</v>
      </c>
    </row>
    <row r="1043" spans="1:18" x14ac:dyDescent="0.25">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Electrification</v>
      </c>
      <c r="C1043" s="254" t="str">
        <f t="shared" si="41"/>
        <v>Fraction of Eligible Industrial Energy Use Shifted to Electricity</v>
      </c>
      <c r="D1043" s="6" t="s">
        <v>3034</v>
      </c>
      <c r="E1043" s="1" t="s">
        <v>3471</v>
      </c>
      <c r="F1043" t="s">
        <v>2997</v>
      </c>
      <c r="G1043" s="45" t="s">
        <v>3477</v>
      </c>
      <c r="H1043" s="47">
        <v>1042</v>
      </c>
      <c r="I1043" s="324" t="s">
        <v>40</v>
      </c>
      <c r="J1043" s="255" t="str">
        <f>IF(ISBLANK(INDEX('Policy Characteristics'!D:D,MATCH($C1043,'Policy Characteristics'!$C:$C,0))),"",INDEX('Policy Characteristics'!D:D,MATCH($C1043,'Policy Characteristics'!$C:$C,0)))</f>
        <v>Electrification</v>
      </c>
      <c r="K1043" s="254" t="str">
        <f>IF(ISBLANK(INDEX('Policy Characteristics'!E:E,MATCH($C1043,'Policy Characteristics'!$C:$C,0))),"",INDEX('Policy Characteristics'!E:E,MATCH($C1043,'Policy Characteristics'!$C:$C,0)))</f>
        <v>indst shift to electricity</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fuel shifted</v>
      </c>
      <c r="P1043" s="254" t="str">
        <f>IF(ISBLANK(INDEX('Policy Characteristics'!J:J,MATCH($C1043,'Policy Characteristics'!$C:$C,0))),"",INDEX('Policy Characteristics'!J:J,MATCH($C1043,'Policy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3" s="254" t="str">
        <f>IF(ISBLANK(INDEX('Policy Characteristics'!K:K,MATCH($C1043,'Policy Characteristics'!$C:$C,0))),"",INDEX('Policy Characteristics'!K:K,MATCH($C1043,'Policy Characteristics'!$C:$C,0)))</f>
        <v>industry-ag-main.html#fuel-switching</v>
      </c>
      <c r="R1043" s="254" t="str">
        <f>IF(ISBLANK(INDEX('Policy Characteristics'!L:L,MATCH($C1043,'Policy Characteristics'!$C:$C,0))),"",INDEX('Policy Characteristics'!L:L,MATCH($C1043,'Policy Characteristics'!$C:$C,0)))</f>
        <v>industry-elec-and-hydrogen.html</v>
      </c>
    </row>
    <row r="1044" spans="1:18" x14ac:dyDescent="0.25">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Electrification</v>
      </c>
      <c r="C1044" s="254" t="str">
        <f t="shared" si="41"/>
        <v>Fraction of Eligible Industrial Energy Use Shifted to Electricity</v>
      </c>
      <c r="D1044" s="6" t="s">
        <v>3034</v>
      </c>
      <c r="E1044" s="1" t="s">
        <v>3472</v>
      </c>
      <c r="F1044" t="s">
        <v>2997</v>
      </c>
      <c r="G1044" s="45" t="s">
        <v>3478</v>
      </c>
      <c r="H1044" s="47">
        <v>1043</v>
      </c>
      <c r="I1044" s="324" t="s">
        <v>40</v>
      </c>
      <c r="J1044" s="255" t="str">
        <f>IF(ISBLANK(INDEX('Policy Characteristics'!D:D,MATCH($C1044,'Policy Characteristics'!$C:$C,0))),"",INDEX('Policy Characteristics'!D:D,MATCH($C1044,'Policy Characteristics'!$C:$C,0)))</f>
        <v>Electrification</v>
      </c>
      <c r="K1044" s="254" t="str">
        <f>IF(ISBLANK(INDEX('Policy Characteristics'!E:E,MATCH($C1044,'Policy Characteristics'!$C:$C,0))),"",INDEX('Policy Characteristics'!E:E,MATCH($C1044,'Policy Characteristics'!$C:$C,0)))</f>
        <v>indst shift to electricity</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fuel shifted</v>
      </c>
      <c r="P1044" s="254" t="str">
        <f>IF(ISBLANK(INDEX('Policy Characteristics'!J:J,MATCH($C1044,'Policy Characteristics'!$C:$C,0))),"",INDEX('Policy Characteristics'!J:J,MATCH($C1044,'Policy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4" s="254" t="str">
        <f>IF(ISBLANK(INDEX('Policy Characteristics'!K:K,MATCH($C1044,'Policy Characteristics'!$C:$C,0))),"",INDEX('Policy Characteristics'!K:K,MATCH($C1044,'Policy Characteristics'!$C:$C,0)))</f>
        <v>industry-ag-main.html#fuel-switching</v>
      </c>
      <c r="R1044" s="254" t="str">
        <f>IF(ISBLANK(INDEX('Policy Characteristics'!L:L,MATCH($C1044,'Policy Characteristics'!$C:$C,0))),"",INDEX('Policy Characteristics'!L:L,MATCH($C1044,'Policy Characteristics'!$C:$C,0)))</f>
        <v>industry-elec-and-hydrogen.html</v>
      </c>
    </row>
    <row r="1045" spans="1:18" x14ac:dyDescent="0.25">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Electrification</v>
      </c>
      <c r="C1045" s="254" t="str">
        <f t="shared" si="41"/>
        <v>Fraction of Eligible Industrial Energy Use Shifted to Electricity</v>
      </c>
      <c r="D1045" s="6" t="s">
        <v>3034</v>
      </c>
      <c r="E1045" s="1" t="s">
        <v>3597</v>
      </c>
      <c r="F1045" t="s">
        <v>2997</v>
      </c>
      <c r="G1045" s="45" t="s">
        <v>3479</v>
      </c>
      <c r="H1045" s="47">
        <v>1044</v>
      </c>
      <c r="I1045" s="324" t="s">
        <v>40</v>
      </c>
      <c r="J1045" s="255" t="str">
        <f>IF(ISBLANK(INDEX('Policy Characteristics'!D:D,MATCH($C1045,'Policy Characteristics'!$C:$C,0))),"",INDEX('Policy Characteristics'!D:D,MATCH($C1045,'Policy Characteristics'!$C:$C,0)))</f>
        <v>Electrification</v>
      </c>
      <c r="K1045" s="254" t="str">
        <f>IF(ISBLANK(INDEX('Policy Characteristics'!E:E,MATCH($C1045,'Policy Characteristics'!$C:$C,0))),"",INDEX('Policy Characteristics'!E:E,MATCH($C1045,'Policy Characteristics'!$C:$C,0)))</f>
        <v>indst shift to electricity</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fuel shifted</v>
      </c>
      <c r="P1045" s="254" t="str">
        <f>IF(ISBLANK(INDEX('Policy Characteristics'!J:J,MATCH($C1045,'Policy Characteristics'!$C:$C,0))),"",INDEX('Policy Characteristics'!J:J,MATCH($C1045,'Policy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5" s="254" t="str">
        <f>IF(ISBLANK(INDEX('Policy Characteristics'!K:K,MATCH($C1045,'Policy Characteristics'!$C:$C,0))),"",INDEX('Policy Characteristics'!K:K,MATCH($C1045,'Policy Characteristics'!$C:$C,0)))</f>
        <v>industry-ag-main.html#fuel-switching</v>
      </c>
      <c r="R1045" s="254" t="str">
        <f>IF(ISBLANK(INDEX('Policy Characteristics'!L:L,MATCH($C1045,'Policy Characteristics'!$C:$C,0))),"",INDEX('Policy Characteristics'!L:L,MATCH($C1045,'Policy Characteristics'!$C:$C,0)))</f>
        <v>industry-elec-and-hydrogen.html</v>
      </c>
    </row>
    <row r="1046" spans="1:18" x14ac:dyDescent="0.25">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Electrification</v>
      </c>
      <c r="C1046" s="254" t="str">
        <f t="shared" si="41"/>
        <v>Fraction of Eligible Industrial Energy Use Shifted to Electricity</v>
      </c>
      <c r="D1046" s="6" t="s">
        <v>3034</v>
      </c>
      <c r="E1046" s="1" t="s">
        <v>3982</v>
      </c>
      <c r="F1046" t="s">
        <v>2997</v>
      </c>
      <c r="G1046" s="45" t="s">
        <v>3958</v>
      </c>
      <c r="H1046" s="47">
        <v>1045</v>
      </c>
      <c r="I1046" s="324"/>
      <c r="J1046" s="255" t="str">
        <f>IF(ISBLANK(INDEX('Policy Characteristics'!D:D,MATCH($C1046,'Policy Characteristics'!$C:$C,0))),"",INDEX('Policy Characteristics'!D:D,MATCH($C1046,'Policy Characteristics'!$C:$C,0)))</f>
        <v>Electrification</v>
      </c>
      <c r="K1046" s="254" t="str">
        <f>IF(ISBLANK(INDEX('Policy Characteristics'!E:E,MATCH($C1046,'Policy Characteristics'!$C:$C,0))),"",INDEX('Policy Characteristics'!E:E,MATCH($C1046,'Policy Characteristics'!$C:$C,0)))</f>
        <v>indst shift to electricity</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fuel shifted</v>
      </c>
      <c r="P1046" s="254" t="str">
        <f>IF(ISBLANK(INDEX('Policy Characteristics'!J:J,MATCH($C1046,'Policy Characteristics'!$C:$C,0))),"",INDEX('Policy Characteristics'!J:J,MATCH($C1046,'Policy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6" s="254" t="str">
        <f>IF(ISBLANK(INDEX('Policy Characteristics'!K:K,MATCH($C1046,'Policy Characteristics'!$C:$C,0))),"",INDEX('Policy Characteristics'!K:K,MATCH($C1046,'Policy Characteristics'!$C:$C,0)))</f>
        <v>industry-ag-main.html#fuel-switching</v>
      </c>
      <c r="R1046" s="254" t="str">
        <f>IF(ISBLANK(INDEX('Policy Characteristics'!L:L,MATCH($C1046,'Policy Characteristics'!$C:$C,0))),"",INDEX('Policy Characteristics'!L:L,MATCH($C1046,'Policy Characteristics'!$C:$C,0)))</f>
        <v>industry-elec-and-hydrogen.html</v>
      </c>
    </row>
    <row r="1047" spans="1:18" x14ac:dyDescent="0.25">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Electrification</v>
      </c>
      <c r="C1047" s="254" t="str">
        <f t="shared" si="41"/>
        <v>Fraction of Eligible Industrial Energy Use Shifted to Electricity</v>
      </c>
      <c r="D1047" s="6" t="s">
        <v>3034</v>
      </c>
      <c r="E1047" s="1" t="s">
        <v>3983</v>
      </c>
      <c r="F1047" t="s">
        <v>2997</v>
      </c>
      <c r="G1047" s="45" t="s">
        <v>3957</v>
      </c>
      <c r="H1047" s="47">
        <v>1046</v>
      </c>
      <c r="I1047" s="324"/>
      <c r="J1047" s="255" t="str">
        <f>IF(ISBLANK(INDEX('Policy Characteristics'!D:D,MATCH($C1047,'Policy Characteristics'!$C:$C,0))),"",INDEX('Policy Characteristics'!D:D,MATCH($C1047,'Policy Characteristics'!$C:$C,0)))</f>
        <v>Electrification</v>
      </c>
      <c r="K1047" s="254" t="str">
        <f>IF(ISBLANK(INDEX('Policy Characteristics'!E:E,MATCH($C1047,'Policy Characteristics'!$C:$C,0))),"",INDEX('Policy Characteristics'!E:E,MATCH($C1047,'Policy Characteristics'!$C:$C,0)))</f>
        <v>indst shift to electricity</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fuel shifted</v>
      </c>
      <c r="P1047" s="254" t="str">
        <f>IF(ISBLANK(INDEX('Policy Characteristics'!J:J,MATCH($C1047,'Policy Characteristics'!$C:$C,0))),"",INDEX('Policy Characteristics'!J:J,MATCH($C1047,'Policy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7" s="254" t="str">
        <f>IF(ISBLANK(INDEX('Policy Characteristics'!K:K,MATCH($C1047,'Policy Characteristics'!$C:$C,0))),"",INDEX('Policy Characteristics'!K:K,MATCH($C1047,'Policy Characteristics'!$C:$C,0)))</f>
        <v>industry-ag-main.html#fuel-switching</v>
      </c>
      <c r="R1047" s="254" t="str">
        <f>IF(ISBLANK(INDEX('Policy Characteristics'!L:L,MATCH($C1047,'Policy Characteristics'!$C:$C,0))),"",INDEX('Policy Characteristics'!L:L,MATCH($C1047,'Policy Characteristics'!$C:$C,0)))</f>
        <v>industry-elec-and-hydrogen.html</v>
      </c>
    </row>
    <row r="1048" spans="1:18" x14ac:dyDescent="0.25">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Electrification</v>
      </c>
      <c r="C1048" s="254" t="str">
        <f t="shared" ref="C1048:C1111" si="42">C$919</f>
        <v>Fraction of Eligible Industrial Energy Use Shifted to Electricity</v>
      </c>
      <c r="D1048" s="6" t="s">
        <v>3034</v>
      </c>
      <c r="E1048" s="1" t="s">
        <v>3984</v>
      </c>
      <c r="F1048" t="s">
        <v>2997</v>
      </c>
      <c r="G1048" s="45" t="s">
        <v>3959</v>
      </c>
      <c r="H1048" s="47">
        <v>1047</v>
      </c>
      <c r="I1048" s="324"/>
      <c r="J1048" s="255" t="str">
        <f>IF(ISBLANK(INDEX('Policy Characteristics'!D:D,MATCH($C1048,'Policy Characteristics'!$C:$C,0))),"",INDEX('Policy Characteristics'!D:D,MATCH($C1048,'Policy Characteristics'!$C:$C,0)))</f>
        <v>Electrification</v>
      </c>
      <c r="K1048" s="254" t="str">
        <f>IF(ISBLANK(INDEX('Policy Characteristics'!E:E,MATCH($C1048,'Policy Characteristics'!$C:$C,0))),"",INDEX('Policy Characteristics'!E:E,MATCH($C1048,'Policy Characteristics'!$C:$C,0)))</f>
        <v>indst shift to electricity</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fuel shifted</v>
      </c>
      <c r="P1048" s="254" t="str">
        <f>IF(ISBLANK(INDEX('Policy Characteristics'!J:J,MATCH($C1048,'Policy Characteristics'!$C:$C,0))),"",INDEX('Policy Characteristics'!J:J,MATCH($C1048,'Policy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8" s="254" t="str">
        <f>IF(ISBLANK(INDEX('Policy Characteristics'!K:K,MATCH($C1048,'Policy Characteristics'!$C:$C,0))),"",INDEX('Policy Characteristics'!K:K,MATCH($C1048,'Policy Characteristics'!$C:$C,0)))</f>
        <v>industry-ag-main.html#fuel-switching</v>
      </c>
      <c r="R1048" s="254" t="str">
        <f>IF(ISBLANK(INDEX('Policy Characteristics'!L:L,MATCH($C1048,'Policy Characteristics'!$C:$C,0))),"",INDEX('Policy Characteristics'!L:L,MATCH($C1048,'Policy Characteristics'!$C:$C,0)))</f>
        <v>industry-elec-and-hydrogen.html</v>
      </c>
    </row>
    <row r="1049" spans="1:18" x14ac:dyDescent="0.25">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Electrification</v>
      </c>
      <c r="C1049" s="254" t="str">
        <f t="shared" si="42"/>
        <v>Fraction of Eligible Industrial Energy Use Shifted to Electricity</v>
      </c>
      <c r="D1049" s="6" t="s">
        <v>3035</v>
      </c>
      <c r="E1049" s="1" t="s">
        <v>3467</v>
      </c>
      <c r="F1049" t="s">
        <v>2550</v>
      </c>
      <c r="G1049" s="45" t="s">
        <v>3473</v>
      </c>
      <c r="H1049" s="47">
        <v>1048</v>
      </c>
      <c r="I1049" s="324" t="s">
        <v>40</v>
      </c>
      <c r="J1049" s="255" t="str">
        <f>IF(ISBLANK(INDEX('Policy Characteristics'!D:D,MATCH($C1049,'Policy Characteristics'!$C:$C,0))),"",INDEX('Policy Characteristics'!D:D,MATCH($C1049,'Policy Characteristics'!$C:$C,0)))</f>
        <v>Electrification</v>
      </c>
      <c r="K1049" s="254" t="str">
        <f>IF(ISBLANK(INDEX('Policy Characteristics'!E:E,MATCH($C1049,'Policy Characteristics'!$C:$C,0))),"",INDEX('Policy Characteristics'!E:E,MATCH($C1049,'Policy Characteristics'!$C:$C,0)))</f>
        <v>indst shift to electricity</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fuel shifted</v>
      </c>
      <c r="P1049" s="254" t="str">
        <f>IF(ISBLANK(INDEX('Policy Characteristics'!J:J,MATCH($C1049,'Policy Characteristics'!$C:$C,0))),"",INDEX('Policy Characteristics'!J:J,MATCH($C1049,'Policy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49" s="254" t="str">
        <f>IF(ISBLANK(INDEX('Policy Characteristics'!K:K,MATCH($C1049,'Policy Characteristics'!$C:$C,0))),"",INDEX('Policy Characteristics'!K:K,MATCH($C1049,'Policy Characteristics'!$C:$C,0)))</f>
        <v>industry-ag-main.html#fuel-switching</v>
      </c>
      <c r="R1049" s="254" t="str">
        <f>IF(ISBLANK(INDEX('Policy Characteristics'!L:L,MATCH($C1049,'Policy Characteristics'!$C:$C,0))),"",INDEX('Policy Characteristics'!L:L,MATCH($C1049,'Policy Characteristics'!$C:$C,0)))</f>
        <v>industry-elec-and-hydrogen.html</v>
      </c>
    </row>
    <row r="1050" spans="1:18" x14ac:dyDescent="0.25">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Electrification</v>
      </c>
      <c r="C1050" s="254" t="str">
        <f t="shared" si="42"/>
        <v>Fraction of Eligible Industrial Energy Use Shifted to Electricity</v>
      </c>
      <c r="D1050" s="6" t="s">
        <v>3035</v>
      </c>
      <c r="E1050" s="1" t="s">
        <v>3468</v>
      </c>
      <c r="F1050" t="s">
        <v>2550</v>
      </c>
      <c r="G1050" s="45" t="s">
        <v>3474</v>
      </c>
      <c r="H1050" s="47">
        <v>1049</v>
      </c>
      <c r="I1050" s="324" t="s">
        <v>40</v>
      </c>
      <c r="J1050" s="255" t="str">
        <f>IF(ISBLANK(INDEX('Policy Characteristics'!D:D,MATCH($C1050,'Policy Characteristics'!$C:$C,0))),"",INDEX('Policy Characteristics'!D:D,MATCH($C1050,'Policy Characteristics'!$C:$C,0)))</f>
        <v>Electrification</v>
      </c>
      <c r="K1050" s="254" t="str">
        <f>IF(ISBLANK(INDEX('Policy Characteristics'!E:E,MATCH($C1050,'Policy Characteristics'!$C:$C,0))),"",INDEX('Policy Characteristics'!E:E,MATCH($C1050,'Policy Characteristics'!$C:$C,0)))</f>
        <v>indst shift to electricity</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fuel shifted</v>
      </c>
      <c r="P1050" s="254" t="str">
        <f>IF(ISBLANK(INDEX('Policy Characteristics'!J:J,MATCH($C1050,'Policy Characteristics'!$C:$C,0))),"",INDEX('Policy Characteristics'!J:J,MATCH($C1050,'Policy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0" s="254" t="str">
        <f>IF(ISBLANK(INDEX('Policy Characteristics'!K:K,MATCH($C1050,'Policy Characteristics'!$C:$C,0))),"",INDEX('Policy Characteristics'!K:K,MATCH($C1050,'Policy Characteristics'!$C:$C,0)))</f>
        <v>industry-ag-main.html#fuel-switching</v>
      </c>
      <c r="R1050" s="254" t="str">
        <f>IF(ISBLANK(INDEX('Policy Characteristics'!L:L,MATCH($C1050,'Policy Characteristics'!$C:$C,0))),"",INDEX('Policy Characteristics'!L:L,MATCH($C1050,'Policy Characteristics'!$C:$C,0)))</f>
        <v>industry-elec-and-hydrogen.html</v>
      </c>
    </row>
    <row r="1051" spans="1:18" x14ac:dyDescent="0.25">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Electrification</v>
      </c>
      <c r="C1051" s="254" t="str">
        <f t="shared" si="42"/>
        <v>Fraction of Eligible Industrial Energy Use Shifted to Electricity</v>
      </c>
      <c r="D1051" s="6" t="s">
        <v>3035</v>
      </c>
      <c r="E1051" s="1" t="s">
        <v>3469</v>
      </c>
      <c r="F1051" t="s">
        <v>2550</v>
      </c>
      <c r="G1051" s="45" t="s">
        <v>3475</v>
      </c>
      <c r="H1051" s="47">
        <v>1050</v>
      </c>
      <c r="I1051" s="324" t="s">
        <v>40</v>
      </c>
      <c r="J1051" s="255" t="str">
        <f>IF(ISBLANK(INDEX('Policy Characteristics'!D:D,MATCH($C1051,'Policy Characteristics'!$C:$C,0))),"",INDEX('Policy Characteristics'!D:D,MATCH($C1051,'Policy Characteristics'!$C:$C,0)))</f>
        <v>Electrification</v>
      </c>
      <c r="K1051" s="254" t="str">
        <f>IF(ISBLANK(INDEX('Policy Characteristics'!E:E,MATCH($C1051,'Policy Characteristics'!$C:$C,0))),"",INDEX('Policy Characteristics'!E:E,MATCH($C1051,'Policy Characteristics'!$C:$C,0)))</f>
        <v>indst shift to electricity</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fuel shifted</v>
      </c>
      <c r="P1051" s="254" t="str">
        <f>IF(ISBLANK(INDEX('Policy Characteristics'!J:J,MATCH($C1051,'Policy Characteristics'!$C:$C,0))),"",INDEX('Policy Characteristics'!J:J,MATCH($C1051,'Policy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1" s="254" t="str">
        <f>IF(ISBLANK(INDEX('Policy Characteristics'!K:K,MATCH($C1051,'Policy Characteristics'!$C:$C,0))),"",INDEX('Policy Characteristics'!K:K,MATCH($C1051,'Policy Characteristics'!$C:$C,0)))</f>
        <v>industry-ag-main.html#fuel-switching</v>
      </c>
      <c r="R1051" s="254" t="str">
        <f>IF(ISBLANK(INDEX('Policy Characteristics'!L:L,MATCH($C1051,'Policy Characteristics'!$C:$C,0))),"",INDEX('Policy Characteristics'!L:L,MATCH($C1051,'Policy Characteristics'!$C:$C,0)))</f>
        <v>industry-elec-and-hydrogen.html</v>
      </c>
    </row>
    <row r="1052" spans="1:18" x14ac:dyDescent="0.25">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Electrification</v>
      </c>
      <c r="C1052" s="254" t="str">
        <f t="shared" si="42"/>
        <v>Fraction of Eligible Industrial Energy Use Shifted to Electricity</v>
      </c>
      <c r="D1052" s="6" t="s">
        <v>3035</v>
      </c>
      <c r="E1052" s="1" t="s">
        <v>3470</v>
      </c>
      <c r="F1052" t="s">
        <v>2550</v>
      </c>
      <c r="G1052" s="45" t="s">
        <v>3476</v>
      </c>
      <c r="H1052" s="47">
        <v>1051</v>
      </c>
      <c r="I1052" s="324" t="s">
        <v>40</v>
      </c>
      <c r="J1052" s="255" t="str">
        <f>IF(ISBLANK(INDEX('Policy Characteristics'!D:D,MATCH($C1052,'Policy Characteristics'!$C:$C,0))),"",INDEX('Policy Characteristics'!D:D,MATCH($C1052,'Policy Characteristics'!$C:$C,0)))</f>
        <v>Electrification</v>
      </c>
      <c r="K1052" s="254" t="str">
        <f>IF(ISBLANK(INDEX('Policy Characteristics'!E:E,MATCH($C1052,'Policy Characteristics'!$C:$C,0))),"",INDEX('Policy Characteristics'!E:E,MATCH($C1052,'Policy Characteristics'!$C:$C,0)))</f>
        <v>indst shift to electricity</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fuel shifted</v>
      </c>
      <c r="P1052" s="254" t="str">
        <f>IF(ISBLANK(INDEX('Policy Characteristics'!J:J,MATCH($C1052,'Policy Characteristics'!$C:$C,0))),"",INDEX('Policy Characteristics'!J:J,MATCH($C1052,'Policy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2" s="254" t="str">
        <f>IF(ISBLANK(INDEX('Policy Characteristics'!K:K,MATCH($C1052,'Policy Characteristics'!$C:$C,0))),"",INDEX('Policy Characteristics'!K:K,MATCH($C1052,'Policy Characteristics'!$C:$C,0)))</f>
        <v>industry-ag-main.html#fuel-switching</v>
      </c>
      <c r="R1052" s="254" t="str">
        <f>IF(ISBLANK(INDEX('Policy Characteristics'!L:L,MATCH($C1052,'Policy Characteristics'!$C:$C,0))),"",INDEX('Policy Characteristics'!L:L,MATCH($C1052,'Policy Characteristics'!$C:$C,0)))</f>
        <v>industry-elec-and-hydrogen.html</v>
      </c>
    </row>
    <row r="1053" spans="1:18" x14ac:dyDescent="0.25">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Electrification</v>
      </c>
      <c r="C1053" s="254" t="str">
        <f t="shared" si="42"/>
        <v>Fraction of Eligible Industrial Energy Use Shifted to Electricity</v>
      </c>
      <c r="D1053" s="6" t="s">
        <v>3035</v>
      </c>
      <c r="E1053" s="1" t="s">
        <v>3471</v>
      </c>
      <c r="F1053" t="s">
        <v>2550</v>
      </c>
      <c r="G1053" s="45" t="s">
        <v>3477</v>
      </c>
      <c r="H1053" s="47">
        <v>1052</v>
      </c>
      <c r="I1053" s="324" t="s">
        <v>40</v>
      </c>
      <c r="J1053" s="255" t="str">
        <f>IF(ISBLANK(INDEX('Policy Characteristics'!D:D,MATCH($C1053,'Policy Characteristics'!$C:$C,0))),"",INDEX('Policy Characteristics'!D:D,MATCH($C1053,'Policy Characteristics'!$C:$C,0)))</f>
        <v>Electrification</v>
      </c>
      <c r="K1053" s="254" t="str">
        <f>IF(ISBLANK(INDEX('Policy Characteristics'!E:E,MATCH($C1053,'Policy Characteristics'!$C:$C,0))),"",INDEX('Policy Characteristics'!E:E,MATCH($C1053,'Policy Characteristics'!$C:$C,0)))</f>
        <v>indst shift to electricity</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fuel shifted</v>
      </c>
      <c r="P1053" s="254" t="str">
        <f>IF(ISBLANK(INDEX('Policy Characteristics'!J:J,MATCH($C1053,'Policy Characteristics'!$C:$C,0))),"",INDEX('Policy Characteristics'!J:J,MATCH($C1053,'Policy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3" s="254" t="str">
        <f>IF(ISBLANK(INDEX('Policy Characteristics'!K:K,MATCH($C1053,'Policy Characteristics'!$C:$C,0))),"",INDEX('Policy Characteristics'!K:K,MATCH($C1053,'Policy Characteristics'!$C:$C,0)))</f>
        <v>industry-ag-main.html#fuel-switching</v>
      </c>
      <c r="R1053" s="254" t="str">
        <f>IF(ISBLANK(INDEX('Policy Characteristics'!L:L,MATCH($C1053,'Policy Characteristics'!$C:$C,0))),"",INDEX('Policy Characteristics'!L:L,MATCH($C1053,'Policy Characteristics'!$C:$C,0)))</f>
        <v>industry-elec-and-hydrogen.html</v>
      </c>
    </row>
    <row r="1054" spans="1:18" x14ac:dyDescent="0.25">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Electrification</v>
      </c>
      <c r="C1054" s="254" t="str">
        <f t="shared" si="42"/>
        <v>Fraction of Eligible Industrial Energy Use Shifted to Electricity</v>
      </c>
      <c r="D1054" s="6" t="s">
        <v>3035</v>
      </c>
      <c r="E1054" s="1" t="s">
        <v>3472</v>
      </c>
      <c r="F1054" t="s">
        <v>2550</v>
      </c>
      <c r="G1054" s="45" t="s">
        <v>3478</v>
      </c>
      <c r="H1054" s="47">
        <v>1053</v>
      </c>
      <c r="I1054" s="324" t="s">
        <v>40</v>
      </c>
      <c r="J1054" s="255" t="str">
        <f>IF(ISBLANK(INDEX('Policy Characteristics'!D:D,MATCH($C1054,'Policy Characteristics'!$C:$C,0))),"",INDEX('Policy Characteristics'!D:D,MATCH($C1054,'Policy Characteristics'!$C:$C,0)))</f>
        <v>Electrification</v>
      </c>
      <c r="K1054" s="254" t="str">
        <f>IF(ISBLANK(INDEX('Policy Characteristics'!E:E,MATCH($C1054,'Policy Characteristics'!$C:$C,0))),"",INDEX('Policy Characteristics'!E:E,MATCH($C1054,'Policy Characteristics'!$C:$C,0)))</f>
        <v>indst shift to electricity</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fuel shifted</v>
      </c>
      <c r="P1054" s="254" t="str">
        <f>IF(ISBLANK(INDEX('Policy Characteristics'!J:J,MATCH($C1054,'Policy Characteristics'!$C:$C,0))),"",INDEX('Policy Characteristics'!J:J,MATCH($C1054,'Policy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4" s="254" t="str">
        <f>IF(ISBLANK(INDEX('Policy Characteristics'!K:K,MATCH($C1054,'Policy Characteristics'!$C:$C,0))),"",INDEX('Policy Characteristics'!K:K,MATCH($C1054,'Policy Characteristics'!$C:$C,0)))</f>
        <v>industry-ag-main.html#fuel-switching</v>
      </c>
      <c r="R1054" s="254" t="str">
        <f>IF(ISBLANK(INDEX('Policy Characteristics'!L:L,MATCH($C1054,'Policy Characteristics'!$C:$C,0))),"",INDEX('Policy Characteristics'!L:L,MATCH($C1054,'Policy Characteristics'!$C:$C,0)))</f>
        <v>industry-elec-and-hydrogen.html</v>
      </c>
    </row>
    <row r="1055" spans="1:18" x14ac:dyDescent="0.25">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Electrification</v>
      </c>
      <c r="C1055" s="254" t="str">
        <f t="shared" si="42"/>
        <v>Fraction of Eligible Industrial Energy Use Shifted to Electricity</v>
      </c>
      <c r="D1055" s="6" t="s">
        <v>3035</v>
      </c>
      <c r="E1055" s="1" t="s">
        <v>3597</v>
      </c>
      <c r="F1055" t="s">
        <v>2550</v>
      </c>
      <c r="G1055" s="45" t="s">
        <v>3479</v>
      </c>
      <c r="H1055" s="47">
        <v>1054</v>
      </c>
      <c r="I1055" s="324" t="s">
        <v>40</v>
      </c>
      <c r="J1055" s="255" t="str">
        <f>IF(ISBLANK(INDEX('Policy Characteristics'!D:D,MATCH($C1055,'Policy Characteristics'!$C:$C,0))),"",INDEX('Policy Characteristics'!D:D,MATCH($C1055,'Policy Characteristics'!$C:$C,0)))</f>
        <v>Electrification</v>
      </c>
      <c r="K1055" s="254" t="str">
        <f>IF(ISBLANK(INDEX('Policy Characteristics'!E:E,MATCH($C1055,'Policy Characteristics'!$C:$C,0))),"",INDEX('Policy Characteristics'!E:E,MATCH($C1055,'Policy Characteristics'!$C:$C,0)))</f>
        <v>indst shift to electricity</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fuel shifted</v>
      </c>
      <c r="P1055" s="254" t="str">
        <f>IF(ISBLANK(INDEX('Policy Characteristics'!J:J,MATCH($C1055,'Policy Characteristics'!$C:$C,0))),"",INDEX('Policy Characteristics'!J:J,MATCH($C1055,'Policy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5" s="254" t="str">
        <f>IF(ISBLANK(INDEX('Policy Characteristics'!K:K,MATCH($C1055,'Policy Characteristics'!$C:$C,0))),"",INDEX('Policy Characteristics'!K:K,MATCH($C1055,'Policy Characteristics'!$C:$C,0)))</f>
        <v>industry-ag-main.html#fuel-switching</v>
      </c>
      <c r="R1055" s="254" t="str">
        <f>IF(ISBLANK(INDEX('Policy Characteristics'!L:L,MATCH($C1055,'Policy Characteristics'!$C:$C,0))),"",INDEX('Policy Characteristics'!L:L,MATCH($C1055,'Policy Characteristics'!$C:$C,0)))</f>
        <v>industry-elec-and-hydrogen.html</v>
      </c>
    </row>
    <row r="1056" spans="1:18" x14ac:dyDescent="0.25">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Electrification</v>
      </c>
      <c r="C1056" s="254" t="str">
        <f t="shared" si="42"/>
        <v>Fraction of Eligible Industrial Energy Use Shifted to Electricity</v>
      </c>
      <c r="D1056" s="6" t="s">
        <v>3035</v>
      </c>
      <c r="E1056" s="1" t="s">
        <v>3982</v>
      </c>
      <c r="F1056" t="s">
        <v>2550</v>
      </c>
      <c r="G1056" s="45" t="s">
        <v>3958</v>
      </c>
      <c r="H1056" s="47">
        <v>1055</v>
      </c>
      <c r="I1056" s="324"/>
      <c r="J1056" s="255" t="str">
        <f>IF(ISBLANK(INDEX('Policy Characteristics'!D:D,MATCH($C1056,'Policy Characteristics'!$C:$C,0))),"",INDEX('Policy Characteristics'!D:D,MATCH($C1056,'Policy Characteristics'!$C:$C,0)))</f>
        <v>Electrification</v>
      </c>
      <c r="K1056" s="254" t="str">
        <f>IF(ISBLANK(INDEX('Policy Characteristics'!E:E,MATCH($C1056,'Policy Characteristics'!$C:$C,0))),"",INDEX('Policy Characteristics'!E:E,MATCH($C1056,'Policy Characteristics'!$C:$C,0)))</f>
        <v>indst shift to electricity</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fuel shifted</v>
      </c>
      <c r="P1056" s="254" t="str">
        <f>IF(ISBLANK(INDEX('Policy Characteristics'!J:J,MATCH($C1056,'Policy Characteristics'!$C:$C,0))),"",INDEX('Policy Characteristics'!J:J,MATCH($C1056,'Policy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6" s="254" t="str">
        <f>IF(ISBLANK(INDEX('Policy Characteristics'!K:K,MATCH($C1056,'Policy Characteristics'!$C:$C,0))),"",INDEX('Policy Characteristics'!K:K,MATCH($C1056,'Policy Characteristics'!$C:$C,0)))</f>
        <v>industry-ag-main.html#fuel-switching</v>
      </c>
      <c r="R1056" s="254" t="str">
        <f>IF(ISBLANK(INDEX('Policy Characteristics'!L:L,MATCH($C1056,'Policy Characteristics'!$C:$C,0))),"",INDEX('Policy Characteristics'!L:L,MATCH($C1056,'Policy Characteristics'!$C:$C,0)))</f>
        <v>industry-elec-and-hydrogen.html</v>
      </c>
    </row>
    <row r="1057" spans="1:18" x14ac:dyDescent="0.25">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Electrification</v>
      </c>
      <c r="C1057" s="254" t="str">
        <f t="shared" si="42"/>
        <v>Fraction of Eligible Industrial Energy Use Shifted to Electricity</v>
      </c>
      <c r="D1057" s="6" t="s">
        <v>3035</v>
      </c>
      <c r="E1057" s="1" t="s">
        <v>3983</v>
      </c>
      <c r="F1057" t="s">
        <v>2550</v>
      </c>
      <c r="G1057" s="45" t="s">
        <v>3957</v>
      </c>
      <c r="H1057" s="47">
        <v>1056</v>
      </c>
      <c r="I1057" s="324"/>
      <c r="J1057" s="255" t="str">
        <f>IF(ISBLANK(INDEX('Policy Characteristics'!D:D,MATCH($C1057,'Policy Characteristics'!$C:$C,0))),"",INDEX('Policy Characteristics'!D:D,MATCH($C1057,'Policy Characteristics'!$C:$C,0)))</f>
        <v>Electrification</v>
      </c>
      <c r="K1057" s="254" t="str">
        <f>IF(ISBLANK(INDEX('Policy Characteristics'!E:E,MATCH($C1057,'Policy Characteristics'!$C:$C,0))),"",INDEX('Policy Characteristics'!E:E,MATCH($C1057,'Policy Characteristics'!$C:$C,0)))</f>
        <v>indst shift to electricity</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fuel shifted</v>
      </c>
      <c r="P1057" s="254" t="str">
        <f>IF(ISBLANK(INDEX('Policy Characteristics'!J:J,MATCH($C1057,'Policy Characteristics'!$C:$C,0))),"",INDEX('Policy Characteristics'!J:J,MATCH($C1057,'Policy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7" s="254" t="str">
        <f>IF(ISBLANK(INDEX('Policy Characteristics'!K:K,MATCH($C1057,'Policy Characteristics'!$C:$C,0))),"",INDEX('Policy Characteristics'!K:K,MATCH($C1057,'Policy Characteristics'!$C:$C,0)))</f>
        <v>industry-ag-main.html#fuel-switching</v>
      </c>
      <c r="R1057" s="254" t="str">
        <f>IF(ISBLANK(INDEX('Policy Characteristics'!L:L,MATCH($C1057,'Policy Characteristics'!$C:$C,0))),"",INDEX('Policy Characteristics'!L:L,MATCH($C1057,'Policy Characteristics'!$C:$C,0)))</f>
        <v>industry-elec-and-hydrogen.html</v>
      </c>
    </row>
    <row r="1058" spans="1:18" x14ac:dyDescent="0.25">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Electrification</v>
      </c>
      <c r="C1058" s="254" t="str">
        <f t="shared" si="42"/>
        <v>Fraction of Eligible Industrial Energy Use Shifted to Electricity</v>
      </c>
      <c r="D1058" s="6" t="s">
        <v>3035</v>
      </c>
      <c r="E1058" s="1" t="s">
        <v>3984</v>
      </c>
      <c r="F1058" t="s">
        <v>2550</v>
      </c>
      <c r="G1058" s="45" t="s">
        <v>3959</v>
      </c>
      <c r="H1058" s="47">
        <v>1057</v>
      </c>
      <c r="I1058" s="324"/>
      <c r="J1058" s="255" t="str">
        <f>IF(ISBLANK(INDEX('Policy Characteristics'!D:D,MATCH($C1058,'Policy Characteristics'!$C:$C,0))),"",INDEX('Policy Characteristics'!D:D,MATCH($C1058,'Policy Characteristics'!$C:$C,0)))</f>
        <v>Electrification</v>
      </c>
      <c r="K1058" s="254" t="str">
        <f>IF(ISBLANK(INDEX('Policy Characteristics'!E:E,MATCH($C1058,'Policy Characteristics'!$C:$C,0))),"",INDEX('Policy Characteristics'!E:E,MATCH($C1058,'Policy Characteristics'!$C:$C,0)))</f>
        <v>indst shift to electricity</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fuel shifted</v>
      </c>
      <c r="P1058" s="254" t="str">
        <f>IF(ISBLANK(INDEX('Policy Characteristics'!J:J,MATCH($C1058,'Policy Characteristics'!$C:$C,0))),"",INDEX('Policy Characteristics'!J:J,MATCH($C1058,'Policy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8" s="254" t="str">
        <f>IF(ISBLANK(INDEX('Policy Characteristics'!K:K,MATCH($C1058,'Policy Characteristics'!$C:$C,0))),"",INDEX('Policy Characteristics'!K:K,MATCH($C1058,'Policy Characteristics'!$C:$C,0)))</f>
        <v>industry-ag-main.html#fuel-switching</v>
      </c>
      <c r="R1058" s="254" t="str">
        <f>IF(ISBLANK(INDEX('Policy Characteristics'!L:L,MATCH($C1058,'Policy Characteristics'!$C:$C,0))),"",INDEX('Policy Characteristics'!L:L,MATCH($C1058,'Policy Characteristics'!$C:$C,0)))</f>
        <v>industry-elec-and-hydrogen.html</v>
      </c>
    </row>
    <row r="1059" spans="1:18" x14ac:dyDescent="0.25">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Electrification</v>
      </c>
      <c r="C1059" s="254" t="str">
        <f t="shared" si="42"/>
        <v>Fraction of Eligible Industrial Energy Use Shifted to Electricity</v>
      </c>
      <c r="D1059" s="6" t="s">
        <v>3036</v>
      </c>
      <c r="E1059" s="1" t="s">
        <v>3467</v>
      </c>
      <c r="F1059" t="s">
        <v>2998</v>
      </c>
      <c r="G1059" s="45" t="s">
        <v>3473</v>
      </c>
      <c r="H1059" s="47">
        <v>1058</v>
      </c>
      <c r="I1059" s="324" t="s">
        <v>40</v>
      </c>
      <c r="J1059" s="255" t="str">
        <f>IF(ISBLANK(INDEX('Policy Characteristics'!D:D,MATCH($C1059,'Policy Characteristics'!$C:$C,0))),"",INDEX('Policy Characteristics'!D:D,MATCH($C1059,'Policy Characteristics'!$C:$C,0)))</f>
        <v>Electrification</v>
      </c>
      <c r="K1059" s="254" t="str">
        <f>IF(ISBLANK(INDEX('Policy Characteristics'!E:E,MATCH($C1059,'Policy Characteristics'!$C:$C,0))),"",INDEX('Policy Characteristics'!E:E,MATCH($C1059,'Policy Characteristics'!$C:$C,0)))</f>
        <v>indst shift to electricity</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fuel shifted</v>
      </c>
      <c r="P1059" s="254" t="str">
        <f>IF(ISBLANK(INDEX('Policy Characteristics'!J:J,MATCH($C1059,'Policy Characteristics'!$C:$C,0))),"",INDEX('Policy Characteristics'!J:J,MATCH($C1059,'Policy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59" s="254" t="str">
        <f>IF(ISBLANK(INDEX('Policy Characteristics'!K:K,MATCH($C1059,'Policy Characteristics'!$C:$C,0))),"",INDEX('Policy Characteristics'!K:K,MATCH($C1059,'Policy Characteristics'!$C:$C,0)))</f>
        <v>industry-ag-main.html#fuel-switching</v>
      </c>
      <c r="R1059" s="254" t="str">
        <f>IF(ISBLANK(INDEX('Policy Characteristics'!L:L,MATCH($C1059,'Policy Characteristics'!$C:$C,0))),"",INDEX('Policy Characteristics'!L:L,MATCH($C1059,'Policy Characteristics'!$C:$C,0)))</f>
        <v>industry-elec-and-hydrogen.html</v>
      </c>
    </row>
    <row r="1060" spans="1:18" x14ac:dyDescent="0.25">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Electrification</v>
      </c>
      <c r="C1060" s="254" t="str">
        <f t="shared" si="42"/>
        <v>Fraction of Eligible Industrial Energy Use Shifted to Electricity</v>
      </c>
      <c r="D1060" s="6" t="s">
        <v>3036</v>
      </c>
      <c r="E1060" s="1" t="s">
        <v>3468</v>
      </c>
      <c r="F1060" t="s">
        <v>2998</v>
      </c>
      <c r="G1060" s="45" t="s">
        <v>3474</v>
      </c>
      <c r="H1060" s="47">
        <v>1059</v>
      </c>
      <c r="I1060" s="324" t="s">
        <v>40</v>
      </c>
      <c r="J1060" s="255" t="str">
        <f>IF(ISBLANK(INDEX('Policy Characteristics'!D:D,MATCH($C1060,'Policy Characteristics'!$C:$C,0))),"",INDEX('Policy Characteristics'!D:D,MATCH($C1060,'Policy Characteristics'!$C:$C,0)))</f>
        <v>Electrification</v>
      </c>
      <c r="K1060" s="254" t="str">
        <f>IF(ISBLANK(INDEX('Policy Characteristics'!E:E,MATCH($C1060,'Policy Characteristics'!$C:$C,0))),"",INDEX('Policy Characteristics'!E:E,MATCH($C1060,'Policy Characteristics'!$C:$C,0)))</f>
        <v>indst shift to electricity</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fuel shifted</v>
      </c>
      <c r="P1060" s="254" t="str">
        <f>IF(ISBLANK(INDEX('Policy Characteristics'!J:J,MATCH($C1060,'Policy Characteristics'!$C:$C,0))),"",INDEX('Policy Characteristics'!J:J,MATCH($C1060,'Policy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0" s="254" t="str">
        <f>IF(ISBLANK(INDEX('Policy Characteristics'!K:K,MATCH($C1060,'Policy Characteristics'!$C:$C,0))),"",INDEX('Policy Characteristics'!K:K,MATCH($C1060,'Policy Characteristics'!$C:$C,0)))</f>
        <v>industry-ag-main.html#fuel-switching</v>
      </c>
      <c r="R1060" s="254" t="str">
        <f>IF(ISBLANK(INDEX('Policy Characteristics'!L:L,MATCH($C1060,'Policy Characteristics'!$C:$C,0))),"",INDEX('Policy Characteristics'!L:L,MATCH($C1060,'Policy Characteristics'!$C:$C,0)))</f>
        <v>industry-elec-and-hydrogen.html</v>
      </c>
    </row>
    <row r="1061" spans="1:18" x14ac:dyDescent="0.25">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Electrification</v>
      </c>
      <c r="C1061" s="254" t="str">
        <f t="shared" si="42"/>
        <v>Fraction of Eligible Industrial Energy Use Shifted to Electricity</v>
      </c>
      <c r="D1061" s="6" t="s">
        <v>3036</v>
      </c>
      <c r="E1061" s="1" t="s">
        <v>3469</v>
      </c>
      <c r="F1061" t="s">
        <v>2998</v>
      </c>
      <c r="G1061" s="45" t="s">
        <v>3475</v>
      </c>
      <c r="H1061" s="47">
        <v>1060</v>
      </c>
      <c r="I1061" s="324" t="s">
        <v>40</v>
      </c>
      <c r="J1061" s="255" t="str">
        <f>IF(ISBLANK(INDEX('Policy Characteristics'!D:D,MATCH($C1061,'Policy Characteristics'!$C:$C,0))),"",INDEX('Policy Characteristics'!D:D,MATCH($C1061,'Policy Characteristics'!$C:$C,0)))</f>
        <v>Electrification</v>
      </c>
      <c r="K1061" s="254" t="str">
        <f>IF(ISBLANK(INDEX('Policy Characteristics'!E:E,MATCH($C1061,'Policy Characteristics'!$C:$C,0))),"",INDEX('Policy Characteristics'!E:E,MATCH($C1061,'Policy Characteristics'!$C:$C,0)))</f>
        <v>indst shift to electricity</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fuel shifted</v>
      </c>
      <c r="P1061" s="254" t="str">
        <f>IF(ISBLANK(INDEX('Policy Characteristics'!J:J,MATCH($C1061,'Policy Characteristics'!$C:$C,0))),"",INDEX('Policy Characteristics'!J:J,MATCH($C1061,'Policy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1" s="254" t="str">
        <f>IF(ISBLANK(INDEX('Policy Characteristics'!K:K,MATCH($C1061,'Policy Characteristics'!$C:$C,0))),"",INDEX('Policy Characteristics'!K:K,MATCH($C1061,'Policy Characteristics'!$C:$C,0)))</f>
        <v>industry-ag-main.html#fuel-switching</v>
      </c>
      <c r="R1061" s="254" t="str">
        <f>IF(ISBLANK(INDEX('Policy Characteristics'!L:L,MATCH($C1061,'Policy Characteristics'!$C:$C,0))),"",INDEX('Policy Characteristics'!L:L,MATCH($C1061,'Policy Characteristics'!$C:$C,0)))</f>
        <v>industry-elec-and-hydrogen.html</v>
      </c>
    </row>
    <row r="1062" spans="1:18" x14ac:dyDescent="0.25">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Electrification</v>
      </c>
      <c r="C1062" s="254" t="str">
        <f t="shared" si="42"/>
        <v>Fraction of Eligible Industrial Energy Use Shifted to Electricity</v>
      </c>
      <c r="D1062" s="6" t="s">
        <v>3036</v>
      </c>
      <c r="E1062" s="1" t="s">
        <v>3470</v>
      </c>
      <c r="F1062" t="s">
        <v>2998</v>
      </c>
      <c r="G1062" s="45" t="s">
        <v>3476</v>
      </c>
      <c r="H1062" s="47">
        <v>1061</v>
      </c>
      <c r="I1062" s="324" t="s">
        <v>40</v>
      </c>
      <c r="J1062" s="255" t="str">
        <f>IF(ISBLANK(INDEX('Policy Characteristics'!D:D,MATCH($C1062,'Policy Characteristics'!$C:$C,0))),"",INDEX('Policy Characteristics'!D:D,MATCH($C1062,'Policy Characteristics'!$C:$C,0)))</f>
        <v>Electrification</v>
      </c>
      <c r="K1062" s="254" t="str">
        <f>IF(ISBLANK(INDEX('Policy Characteristics'!E:E,MATCH($C1062,'Policy Characteristics'!$C:$C,0))),"",INDEX('Policy Characteristics'!E:E,MATCH($C1062,'Policy Characteristics'!$C:$C,0)))</f>
        <v>indst shift to electricity</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fuel shifted</v>
      </c>
      <c r="P1062" s="254" t="str">
        <f>IF(ISBLANK(INDEX('Policy Characteristics'!J:J,MATCH($C1062,'Policy Characteristics'!$C:$C,0))),"",INDEX('Policy Characteristics'!J:J,MATCH($C1062,'Policy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2" s="254" t="str">
        <f>IF(ISBLANK(INDEX('Policy Characteristics'!K:K,MATCH($C1062,'Policy Characteristics'!$C:$C,0))),"",INDEX('Policy Characteristics'!K:K,MATCH($C1062,'Policy Characteristics'!$C:$C,0)))</f>
        <v>industry-ag-main.html#fuel-switching</v>
      </c>
      <c r="R1062" s="254" t="str">
        <f>IF(ISBLANK(INDEX('Policy Characteristics'!L:L,MATCH($C1062,'Policy Characteristics'!$C:$C,0))),"",INDEX('Policy Characteristics'!L:L,MATCH($C1062,'Policy Characteristics'!$C:$C,0)))</f>
        <v>industry-elec-and-hydrogen.html</v>
      </c>
    </row>
    <row r="1063" spans="1:18" x14ac:dyDescent="0.25">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Electrification</v>
      </c>
      <c r="C1063" s="254" t="str">
        <f t="shared" si="42"/>
        <v>Fraction of Eligible Industrial Energy Use Shifted to Electricity</v>
      </c>
      <c r="D1063" s="6" t="s">
        <v>3036</v>
      </c>
      <c r="E1063" s="1" t="s">
        <v>3471</v>
      </c>
      <c r="F1063" t="s">
        <v>2998</v>
      </c>
      <c r="G1063" s="45" t="s">
        <v>3477</v>
      </c>
      <c r="H1063" s="47">
        <v>1062</v>
      </c>
      <c r="I1063" s="324" t="s">
        <v>40</v>
      </c>
      <c r="J1063" s="255" t="str">
        <f>IF(ISBLANK(INDEX('Policy Characteristics'!D:D,MATCH($C1063,'Policy Characteristics'!$C:$C,0))),"",INDEX('Policy Characteristics'!D:D,MATCH($C1063,'Policy Characteristics'!$C:$C,0)))</f>
        <v>Electrification</v>
      </c>
      <c r="K1063" s="254" t="str">
        <f>IF(ISBLANK(INDEX('Policy Characteristics'!E:E,MATCH($C1063,'Policy Characteristics'!$C:$C,0))),"",INDEX('Policy Characteristics'!E:E,MATCH($C1063,'Policy Characteristics'!$C:$C,0)))</f>
        <v>indst shift to electricity</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fuel shifted</v>
      </c>
      <c r="P1063" s="254" t="str">
        <f>IF(ISBLANK(INDEX('Policy Characteristics'!J:J,MATCH($C1063,'Policy Characteristics'!$C:$C,0))),"",INDEX('Policy Characteristics'!J:J,MATCH($C1063,'Policy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3" s="254" t="str">
        <f>IF(ISBLANK(INDEX('Policy Characteristics'!K:K,MATCH($C1063,'Policy Characteristics'!$C:$C,0))),"",INDEX('Policy Characteristics'!K:K,MATCH($C1063,'Policy Characteristics'!$C:$C,0)))</f>
        <v>industry-ag-main.html#fuel-switching</v>
      </c>
      <c r="R1063" s="254" t="str">
        <f>IF(ISBLANK(INDEX('Policy Characteristics'!L:L,MATCH($C1063,'Policy Characteristics'!$C:$C,0))),"",INDEX('Policy Characteristics'!L:L,MATCH($C1063,'Policy Characteristics'!$C:$C,0)))</f>
        <v>industry-elec-and-hydrogen.html</v>
      </c>
    </row>
    <row r="1064" spans="1:18" x14ac:dyDescent="0.25">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Electrification</v>
      </c>
      <c r="C1064" s="254" t="str">
        <f t="shared" si="42"/>
        <v>Fraction of Eligible Industrial Energy Use Shifted to Electricity</v>
      </c>
      <c r="D1064" s="6" t="s">
        <v>3036</v>
      </c>
      <c r="E1064" s="1" t="s">
        <v>3472</v>
      </c>
      <c r="F1064" t="s">
        <v>2998</v>
      </c>
      <c r="G1064" s="45" t="s">
        <v>3478</v>
      </c>
      <c r="H1064" s="47">
        <v>1063</v>
      </c>
      <c r="I1064" s="324" t="s">
        <v>40</v>
      </c>
      <c r="J1064" s="255" t="str">
        <f>IF(ISBLANK(INDEX('Policy Characteristics'!D:D,MATCH($C1064,'Policy Characteristics'!$C:$C,0))),"",INDEX('Policy Characteristics'!D:D,MATCH($C1064,'Policy Characteristics'!$C:$C,0)))</f>
        <v>Electrification</v>
      </c>
      <c r="K1064" s="254" t="str">
        <f>IF(ISBLANK(INDEX('Policy Characteristics'!E:E,MATCH($C1064,'Policy Characteristics'!$C:$C,0))),"",INDEX('Policy Characteristics'!E:E,MATCH($C1064,'Policy Characteristics'!$C:$C,0)))</f>
        <v>indst shift to electricity</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fuel shifted</v>
      </c>
      <c r="P1064" s="254" t="str">
        <f>IF(ISBLANK(INDEX('Policy Characteristics'!J:J,MATCH($C1064,'Policy Characteristics'!$C:$C,0))),"",INDEX('Policy Characteristics'!J:J,MATCH($C1064,'Policy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4" s="254" t="str">
        <f>IF(ISBLANK(INDEX('Policy Characteristics'!K:K,MATCH($C1064,'Policy Characteristics'!$C:$C,0))),"",INDEX('Policy Characteristics'!K:K,MATCH($C1064,'Policy Characteristics'!$C:$C,0)))</f>
        <v>industry-ag-main.html#fuel-switching</v>
      </c>
      <c r="R1064" s="254" t="str">
        <f>IF(ISBLANK(INDEX('Policy Characteristics'!L:L,MATCH($C1064,'Policy Characteristics'!$C:$C,0))),"",INDEX('Policy Characteristics'!L:L,MATCH($C1064,'Policy Characteristics'!$C:$C,0)))</f>
        <v>industry-elec-and-hydrogen.html</v>
      </c>
    </row>
    <row r="1065" spans="1:18" x14ac:dyDescent="0.25">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Electrification</v>
      </c>
      <c r="C1065" s="254" t="str">
        <f t="shared" si="42"/>
        <v>Fraction of Eligible Industrial Energy Use Shifted to Electricity</v>
      </c>
      <c r="D1065" s="6" t="s">
        <v>3036</v>
      </c>
      <c r="E1065" s="1" t="s">
        <v>3597</v>
      </c>
      <c r="F1065" t="s">
        <v>2998</v>
      </c>
      <c r="G1065" s="45" t="s">
        <v>3479</v>
      </c>
      <c r="H1065" s="47">
        <v>1064</v>
      </c>
      <c r="I1065" s="324" t="s">
        <v>40</v>
      </c>
      <c r="J1065" s="255" t="str">
        <f>IF(ISBLANK(INDEX('Policy Characteristics'!D:D,MATCH($C1065,'Policy Characteristics'!$C:$C,0))),"",INDEX('Policy Characteristics'!D:D,MATCH($C1065,'Policy Characteristics'!$C:$C,0)))</f>
        <v>Electrification</v>
      </c>
      <c r="K1065" s="254" t="str">
        <f>IF(ISBLANK(INDEX('Policy Characteristics'!E:E,MATCH($C1065,'Policy Characteristics'!$C:$C,0))),"",INDEX('Policy Characteristics'!E:E,MATCH($C1065,'Policy Characteristics'!$C:$C,0)))</f>
        <v>indst shift to electricity</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fuel shifted</v>
      </c>
      <c r="P1065" s="254" t="str">
        <f>IF(ISBLANK(INDEX('Policy Characteristics'!J:J,MATCH($C1065,'Policy Characteristics'!$C:$C,0))),"",INDEX('Policy Characteristics'!J:J,MATCH($C1065,'Policy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5" s="254" t="str">
        <f>IF(ISBLANK(INDEX('Policy Characteristics'!K:K,MATCH($C1065,'Policy Characteristics'!$C:$C,0))),"",INDEX('Policy Characteristics'!K:K,MATCH($C1065,'Policy Characteristics'!$C:$C,0)))</f>
        <v>industry-ag-main.html#fuel-switching</v>
      </c>
      <c r="R1065" s="254" t="str">
        <f>IF(ISBLANK(INDEX('Policy Characteristics'!L:L,MATCH($C1065,'Policy Characteristics'!$C:$C,0))),"",INDEX('Policy Characteristics'!L:L,MATCH($C1065,'Policy Characteristics'!$C:$C,0)))</f>
        <v>industry-elec-and-hydrogen.html</v>
      </c>
    </row>
    <row r="1066" spans="1:18" x14ac:dyDescent="0.25">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Electrification</v>
      </c>
      <c r="C1066" s="254" t="str">
        <f t="shared" si="42"/>
        <v>Fraction of Eligible Industrial Energy Use Shifted to Electricity</v>
      </c>
      <c r="D1066" s="6" t="s">
        <v>3036</v>
      </c>
      <c r="E1066" s="1" t="s">
        <v>3982</v>
      </c>
      <c r="F1066" t="s">
        <v>2998</v>
      </c>
      <c r="G1066" s="45" t="s">
        <v>3958</v>
      </c>
      <c r="H1066" s="47">
        <v>1065</v>
      </c>
      <c r="I1066" s="324"/>
      <c r="J1066" s="255" t="str">
        <f>IF(ISBLANK(INDEX('Policy Characteristics'!D:D,MATCH($C1066,'Policy Characteristics'!$C:$C,0))),"",INDEX('Policy Characteristics'!D:D,MATCH($C1066,'Policy Characteristics'!$C:$C,0)))</f>
        <v>Electrification</v>
      </c>
      <c r="K1066" s="254" t="str">
        <f>IF(ISBLANK(INDEX('Policy Characteristics'!E:E,MATCH($C1066,'Policy Characteristics'!$C:$C,0))),"",INDEX('Policy Characteristics'!E:E,MATCH($C1066,'Policy Characteristics'!$C:$C,0)))</f>
        <v>indst shift to electricity</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fuel shifted</v>
      </c>
      <c r="P1066" s="254" t="str">
        <f>IF(ISBLANK(INDEX('Policy Characteristics'!J:J,MATCH($C1066,'Policy Characteristics'!$C:$C,0))),"",INDEX('Policy Characteristics'!J:J,MATCH($C1066,'Policy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6" s="254" t="str">
        <f>IF(ISBLANK(INDEX('Policy Characteristics'!K:K,MATCH($C1066,'Policy Characteristics'!$C:$C,0))),"",INDEX('Policy Characteristics'!K:K,MATCH($C1066,'Policy Characteristics'!$C:$C,0)))</f>
        <v>industry-ag-main.html#fuel-switching</v>
      </c>
      <c r="R1066" s="254" t="str">
        <f>IF(ISBLANK(INDEX('Policy Characteristics'!L:L,MATCH($C1066,'Policy Characteristics'!$C:$C,0))),"",INDEX('Policy Characteristics'!L:L,MATCH($C1066,'Policy Characteristics'!$C:$C,0)))</f>
        <v>industry-elec-and-hydrogen.html</v>
      </c>
    </row>
    <row r="1067" spans="1:18" x14ac:dyDescent="0.25">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Electrification</v>
      </c>
      <c r="C1067" s="254" t="str">
        <f t="shared" si="42"/>
        <v>Fraction of Eligible Industrial Energy Use Shifted to Electricity</v>
      </c>
      <c r="D1067" s="6" t="s">
        <v>3036</v>
      </c>
      <c r="E1067" s="1" t="s">
        <v>3983</v>
      </c>
      <c r="F1067" t="s">
        <v>2998</v>
      </c>
      <c r="G1067" s="45" t="s">
        <v>3957</v>
      </c>
      <c r="H1067" s="47">
        <v>1066</v>
      </c>
      <c r="I1067" s="324"/>
      <c r="J1067" s="255" t="str">
        <f>IF(ISBLANK(INDEX('Policy Characteristics'!D:D,MATCH($C1067,'Policy Characteristics'!$C:$C,0))),"",INDEX('Policy Characteristics'!D:D,MATCH($C1067,'Policy Characteristics'!$C:$C,0)))</f>
        <v>Electrification</v>
      </c>
      <c r="K1067" s="254" t="str">
        <f>IF(ISBLANK(INDEX('Policy Characteristics'!E:E,MATCH($C1067,'Policy Characteristics'!$C:$C,0))),"",INDEX('Policy Characteristics'!E:E,MATCH($C1067,'Policy Characteristics'!$C:$C,0)))</f>
        <v>indst shift to electricity</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fuel shifted</v>
      </c>
      <c r="P1067" s="254" t="str">
        <f>IF(ISBLANK(INDEX('Policy Characteristics'!J:J,MATCH($C1067,'Policy Characteristics'!$C:$C,0))),"",INDEX('Policy Characteristics'!J:J,MATCH($C1067,'Policy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7" s="254" t="str">
        <f>IF(ISBLANK(INDEX('Policy Characteristics'!K:K,MATCH($C1067,'Policy Characteristics'!$C:$C,0))),"",INDEX('Policy Characteristics'!K:K,MATCH($C1067,'Policy Characteristics'!$C:$C,0)))</f>
        <v>industry-ag-main.html#fuel-switching</v>
      </c>
      <c r="R1067" s="254" t="str">
        <f>IF(ISBLANK(INDEX('Policy Characteristics'!L:L,MATCH($C1067,'Policy Characteristics'!$C:$C,0))),"",INDEX('Policy Characteristics'!L:L,MATCH($C1067,'Policy Characteristics'!$C:$C,0)))</f>
        <v>industry-elec-and-hydrogen.html</v>
      </c>
    </row>
    <row r="1068" spans="1:18" x14ac:dyDescent="0.25">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Electrification</v>
      </c>
      <c r="C1068" s="254" t="str">
        <f t="shared" si="42"/>
        <v>Fraction of Eligible Industrial Energy Use Shifted to Electricity</v>
      </c>
      <c r="D1068" s="6" t="s">
        <v>3036</v>
      </c>
      <c r="E1068" s="1" t="s">
        <v>3984</v>
      </c>
      <c r="F1068" t="s">
        <v>2998</v>
      </c>
      <c r="G1068" s="45" t="s">
        <v>3959</v>
      </c>
      <c r="H1068" s="47">
        <v>1067</v>
      </c>
      <c r="I1068" s="324"/>
      <c r="J1068" s="255" t="str">
        <f>IF(ISBLANK(INDEX('Policy Characteristics'!D:D,MATCH($C1068,'Policy Characteristics'!$C:$C,0))),"",INDEX('Policy Characteristics'!D:D,MATCH($C1068,'Policy Characteristics'!$C:$C,0)))</f>
        <v>Electrification</v>
      </c>
      <c r="K1068" s="254" t="str">
        <f>IF(ISBLANK(INDEX('Policy Characteristics'!E:E,MATCH($C1068,'Policy Characteristics'!$C:$C,0))),"",INDEX('Policy Characteristics'!E:E,MATCH($C1068,'Policy Characteristics'!$C:$C,0)))</f>
        <v>indst shift to electricity</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fuel shifted</v>
      </c>
      <c r="P1068" s="254" t="str">
        <f>IF(ISBLANK(INDEX('Policy Characteristics'!J:J,MATCH($C1068,'Policy Characteristics'!$C:$C,0))),"",INDEX('Policy Characteristics'!J:J,MATCH($C1068,'Policy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8" s="254" t="str">
        <f>IF(ISBLANK(INDEX('Policy Characteristics'!K:K,MATCH($C1068,'Policy Characteristics'!$C:$C,0))),"",INDEX('Policy Characteristics'!K:K,MATCH($C1068,'Policy Characteristics'!$C:$C,0)))</f>
        <v>industry-ag-main.html#fuel-switching</v>
      </c>
      <c r="R1068" s="254" t="str">
        <f>IF(ISBLANK(INDEX('Policy Characteristics'!L:L,MATCH($C1068,'Policy Characteristics'!$C:$C,0))),"",INDEX('Policy Characteristics'!L:L,MATCH($C1068,'Policy Characteristics'!$C:$C,0)))</f>
        <v>industry-elec-and-hydrogen.html</v>
      </c>
    </row>
    <row r="1069" spans="1:18" x14ac:dyDescent="0.25">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Electrification</v>
      </c>
      <c r="C1069" s="254" t="str">
        <f t="shared" si="42"/>
        <v>Fraction of Eligible Industrial Energy Use Shifted to Electricity</v>
      </c>
      <c r="D1069" s="6" t="s">
        <v>3037</v>
      </c>
      <c r="E1069" s="1" t="s">
        <v>3467</v>
      </c>
      <c r="F1069" t="s">
        <v>2999</v>
      </c>
      <c r="G1069" s="45" t="s">
        <v>3473</v>
      </c>
      <c r="H1069" s="47">
        <v>1068</v>
      </c>
      <c r="I1069" s="324" t="s">
        <v>40</v>
      </c>
      <c r="J1069" s="255" t="str">
        <f>IF(ISBLANK(INDEX('Policy Characteristics'!D:D,MATCH($C1069,'Policy Characteristics'!$C:$C,0))),"",INDEX('Policy Characteristics'!D:D,MATCH($C1069,'Policy Characteristics'!$C:$C,0)))</f>
        <v>Electrification</v>
      </c>
      <c r="K1069" s="254" t="str">
        <f>IF(ISBLANK(INDEX('Policy Characteristics'!E:E,MATCH($C1069,'Policy Characteristics'!$C:$C,0))),"",INDEX('Policy Characteristics'!E:E,MATCH($C1069,'Policy Characteristics'!$C:$C,0)))</f>
        <v>indst shift to electricity</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fuel shifted</v>
      </c>
      <c r="P1069" s="254" t="str">
        <f>IF(ISBLANK(INDEX('Policy Characteristics'!J:J,MATCH($C1069,'Policy Characteristics'!$C:$C,0))),"",INDEX('Policy Characteristics'!J:J,MATCH($C1069,'Policy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69" s="254" t="str">
        <f>IF(ISBLANK(INDEX('Policy Characteristics'!K:K,MATCH($C1069,'Policy Characteristics'!$C:$C,0))),"",INDEX('Policy Characteristics'!K:K,MATCH($C1069,'Policy Characteristics'!$C:$C,0)))</f>
        <v>industry-ag-main.html#fuel-switching</v>
      </c>
      <c r="R1069" s="254" t="str">
        <f>IF(ISBLANK(INDEX('Policy Characteristics'!L:L,MATCH($C1069,'Policy Characteristics'!$C:$C,0))),"",INDEX('Policy Characteristics'!L:L,MATCH($C1069,'Policy Characteristics'!$C:$C,0)))</f>
        <v>industry-elec-and-hydrogen.html</v>
      </c>
    </row>
    <row r="1070" spans="1:18" x14ac:dyDescent="0.25">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Electrification</v>
      </c>
      <c r="C1070" s="254" t="str">
        <f t="shared" si="42"/>
        <v>Fraction of Eligible Industrial Energy Use Shifted to Electricity</v>
      </c>
      <c r="D1070" s="6" t="s">
        <v>3037</v>
      </c>
      <c r="E1070" s="1" t="s">
        <v>3468</v>
      </c>
      <c r="F1070" t="s">
        <v>2999</v>
      </c>
      <c r="G1070" s="45" t="s">
        <v>3474</v>
      </c>
      <c r="H1070" s="47">
        <v>1069</v>
      </c>
      <c r="I1070" s="324" t="s">
        <v>40</v>
      </c>
      <c r="J1070" s="255" t="str">
        <f>IF(ISBLANK(INDEX('Policy Characteristics'!D:D,MATCH($C1070,'Policy Characteristics'!$C:$C,0))),"",INDEX('Policy Characteristics'!D:D,MATCH($C1070,'Policy Characteristics'!$C:$C,0)))</f>
        <v>Electrification</v>
      </c>
      <c r="K1070" s="254" t="str">
        <f>IF(ISBLANK(INDEX('Policy Characteristics'!E:E,MATCH($C1070,'Policy Characteristics'!$C:$C,0))),"",INDEX('Policy Characteristics'!E:E,MATCH($C1070,'Policy Characteristics'!$C:$C,0)))</f>
        <v>indst shift to electricity</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fuel shifted</v>
      </c>
      <c r="P1070" s="254" t="str">
        <f>IF(ISBLANK(INDEX('Policy Characteristics'!J:J,MATCH($C1070,'Policy Characteristics'!$C:$C,0))),"",INDEX('Policy Characteristics'!J:J,MATCH($C1070,'Policy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0" s="254" t="str">
        <f>IF(ISBLANK(INDEX('Policy Characteristics'!K:K,MATCH($C1070,'Policy Characteristics'!$C:$C,0))),"",INDEX('Policy Characteristics'!K:K,MATCH($C1070,'Policy Characteristics'!$C:$C,0)))</f>
        <v>industry-ag-main.html#fuel-switching</v>
      </c>
      <c r="R1070" s="254" t="str">
        <f>IF(ISBLANK(INDEX('Policy Characteristics'!L:L,MATCH($C1070,'Policy Characteristics'!$C:$C,0))),"",INDEX('Policy Characteristics'!L:L,MATCH($C1070,'Policy Characteristics'!$C:$C,0)))</f>
        <v>industry-elec-and-hydrogen.html</v>
      </c>
    </row>
    <row r="1071" spans="1:18" x14ac:dyDescent="0.25">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Electrification</v>
      </c>
      <c r="C1071" s="254" t="str">
        <f t="shared" si="42"/>
        <v>Fraction of Eligible Industrial Energy Use Shifted to Electricity</v>
      </c>
      <c r="D1071" s="6" t="s">
        <v>3037</v>
      </c>
      <c r="E1071" s="1" t="s">
        <v>3469</v>
      </c>
      <c r="F1071" t="s">
        <v>2999</v>
      </c>
      <c r="G1071" s="45" t="s">
        <v>3475</v>
      </c>
      <c r="H1071" s="47">
        <v>1070</v>
      </c>
      <c r="I1071" s="324" t="s">
        <v>40</v>
      </c>
      <c r="J1071" s="255" t="str">
        <f>IF(ISBLANK(INDEX('Policy Characteristics'!D:D,MATCH($C1071,'Policy Characteristics'!$C:$C,0))),"",INDEX('Policy Characteristics'!D:D,MATCH($C1071,'Policy Characteristics'!$C:$C,0)))</f>
        <v>Electrification</v>
      </c>
      <c r="K1071" s="254" t="str">
        <f>IF(ISBLANK(INDEX('Policy Characteristics'!E:E,MATCH($C1071,'Policy Characteristics'!$C:$C,0))),"",INDEX('Policy Characteristics'!E:E,MATCH($C1071,'Policy Characteristics'!$C:$C,0)))</f>
        <v>indst shift to electricity</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fuel shifted</v>
      </c>
      <c r="P1071" s="254" t="str">
        <f>IF(ISBLANK(INDEX('Policy Characteristics'!J:J,MATCH($C1071,'Policy Characteristics'!$C:$C,0))),"",INDEX('Policy Characteristics'!J:J,MATCH($C1071,'Policy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1" s="254" t="str">
        <f>IF(ISBLANK(INDEX('Policy Characteristics'!K:K,MATCH($C1071,'Policy Characteristics'!$C:$C,0))),"",INDEX('Policy Characteristics'!K:K,MATCH($C1071,'Policy Characteristics'!$C:$C,0)))</f>
        <v>industry-ag-main.html#fuel-switching</v>
      </c>
      <c r="R1071" s="254" t="str">
        <f>IF(ISBLANK(INDEX('Policy Characteristics'!L:L,MATCH($C1071,'Policy Characteristics'!$C:$C,0))),"",INDEX('Policy Characteristics'!L:L,MATCH($C1071,'Policy Characteristics'!$C:$C,0)))</f>
        <v>industry-elec-and-hydrogen.html</v>
      </c>
    </row>
    <row r="1072" spans="1:18" x14ac:dyDescent="0.25">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Electrification</v>
      </c>
      <c r="C1072" s="254" t="str">
        <f t="shared" si="42"/>
        <v>Fraction of Eligible Industrial Energy Use Shifted to Electricity</v>
      </c>
      <c r="D1072" s="6" t="s">
        <v>3037</v>
      </c>
      <c r="E1072" s="1" t="s">
        <v>3470</v>
      </c>
      <c r="F1072" t="s">
        <v>2999</v>
      </c>
      <c r="G1072" s="45" t="s">
        <v>3476</v>
      </c>
      <c r="H1072" s="47">
        <v>1071</v>
      </c>
      <c r="I1072" s="324" t="s">
        <v>40</v>
      </c>
      <c r="J1072" s="255" t="str">
        <f>IF(ISBLANK(INDEX('Policy Characteristics'!D:D,MATCH($C1072,'Policy Characteristics'!$C:$C,0))),"",INDEX('Policy Characteristics'!D:D,MATCH($C1072,'Policy Characteristics'!$C:$C,0)))</f>
        <v>Electrification</v>
      </c>
      <c r="K1072" s="254" t="str">
        <f>IF(ISBLANK(INDEX('Policy Characteristics'!E:E,MATCH($C1072,'Policy Characteristics'!$C:$C,0))),"",INDEX('Policy Characteristics'!E:E,MATCH($C1072,'Policy Characteristics'!$C:$C,0)))</f>
        <v>indst shift to electricity</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fuel shifted</v>
      </c>
      <c r="P1072" s="254" t="str">
        <f>IF(ISBLANK(INDEX('Policy Characteristics'!J:J,MATCH($C1072,'Policy Characteristics'!$C:$C,0))),"",INDEX('Policy Characteristics'!J:J,MATCH($C1072,'Policy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2" s="254" t="str">
        <f>IF(ISBLANK(INDEX('Policy Characteristics'!K:K,MATCH($C1072,'Policy Characteristics'!$C:$C,0))),"",INDEX('Policy Characteristics'!K:K,MATCH($C1072,'Policy Characteristics'!$C:$C,0)))</f>
        <v>industry-ag-main.html#fuel-switching</v>
      </c>
      <c r="R1072" s="254" t="str">
        <f>IF(ISBLANK(INDEX('Policy Characteristics'!L:L,MATCH($C1072,'Policy Characteristics'!$C:$C,0))),"",INDEX('Policy Characteristics'!L:L,MATCH($C1072,'Policy Characteristics'!$C:$C,0)))</f>
        <v>industry-elec-and-hydrogen.html</v>
      </c>
    </row>
    <row r="1073" spans="1:18" x14ac:dyDescent="0.25">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Electrification</v>
      </c>
      <c r="C1073" s="254" t="str">
        <f t="shared" si="42"/>
        <v>Fraction of Eligible Industrial Energy Use Shifted to Electricity</v>
      </c>
      <c r="D1073" s="6" t="s">
        <v>3037</v>
      </c>
      <c r="E1073" s="1" t="s">
        <v>3471</v>
      </c>
      <c r="F1073" t="s">
        <v>2999</v>
      </c>
      <c r="G1073" s="45" t="s">
        <v>3477</v>
      </c>
      <c r="H1073" s="47">
        <v>1072</v>
      </c>
      <c r="I1073" s="324" t="s">
        <v>40</v>
      </c>
      <c r="J1073" s="255" t="str">
        <f>IF(ISBLANK(INDEX('Policy Characteristics'!D:D,MATCH($C1073,'Policy Characteristics'!$C:$C,0))),"",INDEX('Policy Characteristics'!D:D,MATCH($C1073,'Policy Characteristics'!$C:$C,0)))</f>
        <v>Electrification</v>
      </c>
      <c r="K1073" s="254" t="str">
        <f>IF(ISBLANK(INDEX('Policy Characteristics'!E:E,MATCH($C1073,'Policy Characteristics'!$C:$C,0))),"",INDEX('Policy Characteristics'!E:E,MATCH($C1073,'Policy Characteristics'!$C:$C,0)))</f>
        <v>indst shift to electricity</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fuel shifted</v>
      </c>
      <c r="P1073" s="254" t="str">
        <f>IF(ISBLANK(INDEX('Policy Characteristics'!J:J,MATCH($C1073,'Policy Characteristics'!$C:$C,0))),"",INDEX('Policy Characteristics'!J:J,MATCH($C1073,'Policy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3" s="254" t="str">
        <f>IF(ISBLANK(INDEX('Policy Characteristics'!K:K,MATCH($C1073,'Policy Characteristics'!$C:$C,0))),"",INDEX('Policy Characteristics'!K:K,MATCH($C1073,'Policy Characteristics'!$C:$C,0)))</f>
        <v>industry-ag-main.html#fuel-switching</v>
      </c>
      <c r="R1073" s="254" t="str">
        <f>IF(ISBLANK(INDEX('Policy Characteristics'!L:L,MATCH($C1073,'Policy Characteristics'!$C:$C,0))),"",INDEX('Policy Characteristics'!L:L,MATCH($C1073,'Policy Characteristics'!$C:$C,0)))</f>
        <v>industry-elec-and-hydrogen.html</v>
      </c>
    </row>
    <row r="1074" spans="1:18" x14ac:dyDescent="0.25">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Electrification</v>
      </c>
      <c r="C1074" s="254" t="str">
        <f t="shared" si="42"/>
        <v>Fraction of Eligible Industrial Energy Use Shifted to Electricity</v>
      </c>
      <c r="D1074" s="6" t="s">
        <v>3037</v>
      </c>
      <c r="E1074" s="1" t="s">
        <v>3472</v>
      </c>
      <c r="F1074" t="s">
        <v>2999</v>
      </c>
      <c r="G1074" s="45" t="s">
        <v>3478</v>
      </c>
      <c r="H1074" s="47">
        <v>1073</v>
      </c>
      <c r="I1074" s="324" t="s">
        <v>40</v>
      </c>
      <c r="J1074" s="255" t="str">
        <f>IF(ISBLANK(INDEX('Policy Characteristics'!D:D,MATCH($C1074,'Policy Characteristics'!$C:$C,0))),"",INDEX('Policy Characteristics'!D:D,MATCH($C1074,'Policy Characteristics'!$C:$C,0)))</f>
        <v>Electrification</v>
      </c>
      <c r="K1074" s="254" t="str">
        <f>IF(ISBLANK(INDEX('Policy Characteristics'!E:E,MATCH($C1074,'Policy Characteristics'!$C:$C,0))),"",INDEX('Policy Characteristics'!E:E,MATCH($C1074,'Policy Characteristics'!$C:$C,0)))</f>
        <v>indst shift to electricity</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fuel shifted</v>
      </c>
      <c r="P1074" s="254" t="str">
        <f>IF(ISBLANK(INDEX('Policy Characteristics'!J:J,MATCH($C1074,'Policy Characteristics'!$C:$C,0))),"",INDEX('Policy Characteristics'!J:J,MATCH($C1074,'Policy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4" s="254" t="str">
        <f>IF(ISBLANK(INDEX('Policy Characteristics'!K:K,MATCH($C1074,'Policy Characteristics'!$C:$C,0))),"",INDEX('Policy Characteristics'!K:K,MATCH($C1074,'Policy Characteristics'!$C:$C,0)))</f>
        <v>industry-ag-main.html#fuel-switching</v>
      </c>
      <c r="R1074" s="254" t="str">
        <f>IF(ISBLANK(INDEX('Policy Characteristics'!L:L,MATCH($C1074,'Policy Characteristics'!$C:$C,0))),"",INDEX('Policy Characteristics'!L:L,MATCH($C1074,'Policy Characteristics'!$C:$C,0)))</f>
        <v>industry-elec-and-hydrogen.html</v>
      </c>
    </row>
    <row r="1075" spans="1:18" x14ac:dyDescent="0.25">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Electrification</v>
      </c>
      <c r="C1075" s="254" t="str">
        <f t="shared" si="42"/>
        <v>Fraction of Eligible Industrial Energy Use Shifted to Electricity</v>
      </c>
      <c r="D1075" s="6" t="s">
        <v>3037</v>
      </c>
      <c r="E1075" s="1" t="s">
        <v>3597</v>
      </c>
      <c r="F1075" t="s">
        <v>2999</v>
      </c>
      <c r="G1075" s="45" t="s">
        <v>3479</v>
      </c>
      <c r="H1075" s="47">
        <v>1074</v>
      </c>
      <c r="I1075" s="324" t="s">
        <v>40</v>
      </c>
      <c r="J1075" s="255" t="str">
        <f>IF(ISBLANK(INDEX('Policy Characteristics'!D:D,MATCH($C1075,'Policy Characteristics'!$C:$C,0))),"",INDEX('Policy Characteristics'!D:D,MATCH($C1075,'Policy Characteristics'!$C:$C,0)))</f>
        <v>Electrification</v>
      </c>
      <c r="K1075" s="254" t="str">
        <f>IF(ISBLANK(INDEX('Policy Characteristics'!E:E,MATCH($C1075,'Policy Characteristics'!$C:$C,0))),"",INDEX('Policy Characteristics'!E:E,MATCH($C1075,'Policy Characteristics'!$C:$C,0)))</f>
        <v>indst shift to electricity</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fuel shifted</v>
      </c>
      <c r="P1075" s="254" t="str">
        <f>IF(ISBLANK(INDEX('Policy Characteristics'!J:J,MATCH($C1075,'Policy Characteristics'!$C:$C,0))),"",INDEX('Policy Characteristics'!J:J,MATCH($C1075,'Policy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5" s="254" t="str">
        <f>IF(ISBLANK(INDEX('Policy Characteristics'!K:K,MATCH($C1075,'Policy Characteristics'!$C:$C,0))),"",INDEX('Policy Characteristics'!K:K,MATCH($C1075,'Policy Characteristics'!$C:$C,0)))</f>
        <v>industry-ag-main.html#fuel-switching</v>
      </c>
      <c r="R1075" s="254" t="str">
        <f>IF(ISBLANK(INDEX('Policy Characteristics'!L:L,MATCH($C1075,'Policy Characteristics'!$C:$C,0))),"",INDEX('Policy Characteristics'!L:L,MATCH($C1075,'Policy Characteristics'!$C:$C,0)))</f>
        <v>industry-elec-and-hydrogen.html</v>
      </c>
    </row>
    <row r="1076" spans="1:18" x14ac:dyDescent="0.25">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Electrification</v>
      </c>
      <c r="C1076" s="254" t="str">
        <f t="shared" si="42"/>
        <v>Fraction of Eligible Industrial Energy Use Shifted to Electricity</v>
      </c>
      <c r="D1076" s="6" t="s">
        <v>3037</v>
      </c>
      <c r="E1076" s="1" t="s">
        <v>3982</v>
      </c>
      <c r="F1076" t="s">
        <v>2999</v>
      </c>
      <c r="G1076" s="45" t="s">
        <v>3958</v>
      </c>
      <c r="H1076" s="47">
        <v>1075</v>
      </c>
      <c r="I1076" s="324"/>
      <c r="J1076" s="255" t="str">
        <f>IF(ISBLANK(INDEX('Policy Characteristics'!D:D,MATCH($C1076,'Policy Characteristics'!$C:$C,0))),"",INDEX('Policy Characteristics'!D:D,MATCH($C1076,'Policy Characteristics'!$C:$C,0)))</f>
        <v>Electrification</v>
      </c>
      <c r="K1076" s="254" t="str">
        <f>IF(ISBLANK(INDEX('Policy Characteristics'!E:E,MATCH($C1076,'Policy Characteristics'!$C:$C,0))),"",INDEX('Policy Characteristics'!E:E,MATCH($C1076,'Policy Characteristics'!$C:$C,0)))</f>
        <v>indst shift to electricity</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fuel shifted</v>
      </c>
      <c r="P1076" s="254" t="str">
        <f>IF(ISBLANK(INDEX('Policy Characteristics'!J:J,MATCH($C1076,'Policy Characteristics'!$C:$C,0))),"",INDEX('Policy Characteristics'!J:J,MATCH($C1076,'Policy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6" s="254" t="str">
        <f>IF(ISBLANK(INDEX('Policy Characteristics'!K:K,MATCH($C1076,'Policy Characteristics'!$C:$C,0))),"",INDEX('Policy Characteristics'!K:K,MATCH($C1076,'Policy Characteristics'!$C:$C,0)))</f>
        <v>industry-ag-main.html#fuel-switching</v>
      </c>
      <c r="R1076" s="254" t="str">
        <f>IF(ISBLANK(INDEX('Policy Characteristics'!L:L,MATCH($C1076,'Policy Characteristics'!$C:$C,0))),"",INDEX('Policy Characteristics'!L:L,MATCH($C1076,'Policy Characteristics'!$C:$C,0)))</f>
        <v>industry-elec-and-hydrogen.html</v>
      </c>
    </row>
    <row r="1077" spans="1:18" x14ac:dyDescent="0.25">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Electrification</v>
      </c>
      <c r="C1077" s="254" t="str">
        <f t="shared" si="42"/>
        <v>Fraction of Eligible Industrial Energy Use Shifted to Electricity</v>
      </c>
      <c r="D1077" s="6" t="s">
        <v>3037</v>
      </c>
      <c r="E1077" s="1" t="s">
        <v>3983</v>
      </c>
      <c r="F1077" t="s">
        <v>2999</v>
      </c>
      <c r="G1077" s="45" t="s">
        <v>3957</v>
      </c>
      <c r="H1077" s="47">
        <v>1076</v>
      </c>
      <c r="I1077" s="324"/>
      <c r="J1077" s="255" t="str">
        <f>IF(ISBLANK(INDEX('Policy Characteristics'!D:D,MATCH($C1077,'Policy Characteristics'!$C:$C,0))),"",INDEX('Policy Characteristics'!D:D,MATCH($C1077,'Policy Characteristics'!$C:$C,0)))</f>
        <v>Electrification</v>
      </c>
      <c r="K1077" s="254" t="str">
        <f>IF(ISBLANK(INDEX('Policy Characteristics'!E:E,MATCH($C1077,'Policy Characteristics'!$C:$C,0))),"",INDEX('Policy Characteristics'!E:E,MATCH($C1077,'Policy Characteristics'!$C:$C,0)))</f>
        <v>indst shift to electricity</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fuel shifted</v>
      </c>
      <c r="P1077" s="254" t="str">
        <f>IF(ISBLANK(INDEX('Policy Characteristics'!J:J,MATCH($C1077,'Policy Characteristics'!$C:$C,0))),"",INDEX('Policy Characteristics'!J:J,MATCH($C1077,'Policy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7" s="254" t="str">
        <f>IF(ISBLANK(INDEX('Policy Characteristics'!K:K,MATCH($C1077,'Policy Characteristics'!$C:$C,0))),"",INDEX('Policy Characteristics'!K:K,MATCH($C1077,'Policy Characteristics'!$C:$C,0)))</f>
        <v>industry-ag-main.html#fuel-switching</v>
      </c>
      <c r="R1077" s="254" t="str">
        <f>IF(ISBLANK(INDEX('Policy Characteristics'!L:L,MATCH($C1077,'Policy Characteristics'!$C:$C,0))),"",INDEX('Policy Characteristics'!L:L,MATCH($C1077,'Policy Characteristics'!$C:$C,0)))</f>
        <v>industry-elec-and-hydrogen.html</v>
      </c>
    </row>
    <row r="1078" spans="1:18" x14ac:dyDescent="0.25">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Electrification</v>
      </c>
      <c r="C1078" s="254" t="str">
        <f t="shared" si="42"/>
        <v>Fraction of Eligible Industrial Energy Use Shifted to Electricity</v>
      </c>
      <c r="D1078" s="6" t="s">
        <v>3037</v>
      </c>
      <c r="E1078" s="1" t="s">
        <v>3984</v>
      </c>
      <c r="F1078" t="s">
        <v>2999</v>
      </c>
      <c r="G1078" s="45" t="s">
        <v>3959</v>
      </c>
      <c r="H1078" s="47">
        <v>1077</v>
      </c>
      <c r="I1078" s="324"/>
      <c r="J1078" s="255" t="str">
        <f>IF(ISBLANK(INDEX('Policy Characteristics'!D:D,MATCH($C1078,'Policy Characteristics'!$C:$C,0))),"",INDEX('Policy Characteristics'!D:D,MATCH($C1078,'Policy Characteristics'!$C:$C,0)))</f>
        <v>Electrification</v>
      </c>
      <c r="K1078" s="254" t="str">
        <f>IF(ISBLANK(INDEX('Policy Characteristics'!E:E,MATCH($C1078,'Policy Characteristics'!$C:$C,0))),"",INDEX('Policy Characteristics'!E:E,MATCH($C1078,'Policy Characteristics'!$C:$C,0)))</f>
        <v>indst shift to electricity</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fuel shifted</v>
      </c>
      <c r="P1078" s="254" t="str">
        <f>IF(ISBLANK(INDEX('Policy Characteristics'!J:J,MATCH($C1078,'Policy Characteristics'!$C:$C,0))),"",INDEX('Policy Characteristics'!J:J,MATCH($C1078,'Policy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8" s="254" t="str">
        <f>IF(ISBLANK(INDEX('Policy Characteristics'!K:K,MATCH($C1078,'Policy Characteristics'!$C:$C,0))),"",INDEX('Policy Characteristics'!K:K,MATCH($C1078,'Policy Characteristics'!$C:$C,0)))</f>
        <v>industry-ag-main.html#fuel-switching</v>
      </c>
      <c r="R1078" s="254" t="str">
        <f>IF(ISBLANK(INDEX('Policy Characteristics'!L:L,MATCH($C1078,'Policy Characteristics'!$C:$C,0))),"",INDEX('Policy Characteristics'!L:L,MATCH($C1078,'Policy Characteristics'!$C:$C,0)))</f>
        <v>industry-elec-and-hydrogen.html</v>
      </c>
    </row>
    <row r="1079" spans="1:18" x14ac:dyDescent="0.25">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Electrification</v>
      </c>
      <c r="C1079" s="254" t="str">
        <f t="shared" si="42"/>
        <v>Fraction of Eligible Industrial Energy Use Shifted to Electricity</v>
      </c>
      <c r="D1079" s="6" t="s">
        <v>3038</v>
      </c>
      <c r="E1079" s="1" t="s">
        <v>3467</v>
      </c>
      <c r="F1079" t="s">
        <v>3000</v>
      </c>
      <c r="G1079" s="45" t="s">
        <v>3473</v>
      </c>
      <c r="H1079" s="47">
        <v>1078</v>
      </c>
      <c r="I1079" s="324" t="s">
        <v>40</v>
      </c>
      <c r="J1079" s="255" t="str">
        <f>IF(ISBLANK(INDEX('Policy Characteristics'!D:D,MATCH($C1079,'Policy Characteristics'!$C:$C,0))),"",INDEX('Policy Characteristics'!D:D,MATCH($C1079,'Policy Characteristics'!$C:$C,0)))</f>
        <v>Electrification</v>
      </c>
      <c r="K1079" s="254" t="str">
        <f>IF(ISBLANK(INDEX('Policy Characteristics'!E:E,MATCH($C1079,'Policy Characteristics'!$C:$C,0))),"",INDEX('Policy Characteristics'!E:E,MATCH($C1079,'Policy Characteristics'!$C:$C,0)))</f>
        <v>indst shift to electricity</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fuel shifted</v>
      </c>
      <c r="P1079" s="254" t="str">
        <f>IF(ISBLANK(INDEX('Policy Characteristics'!J:J,MATCH($C1079,'Policy Characteristics'!$C:$C,0))),"",INDEX('Policy Characteristics'!J:J,MATCH($C1079,'Policy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79" s="254" t="str">
        <f>IF(ISBLANK(INDEX('Policy Characteristics'!K:K,MATCH($C1079,'Policy Characteristics'!$C:$C,0))),"",INDEX('Policy Characteristics'!K:K,MATCH($C1079,'Policy Characteristics'!$C:$C,0)))</f>
        <v>industry-ag-main.html#fuel-switching</v>
      </c>
      <c r="R1079" s="254" t="str">
        <f>IF(ISBLANK(INDEX('Policy Characteristics'!L:L,MATCH($C1079,'Policy Characteristics'!$C:$C,0))),"",INDEX('Policy Characteristics'!L:L,MATCH($C1079,'Policy Characteristics'!$C:$C,0)))</f>
        <v>industry-elec-and-hydrogen.html</v>
      </c>
    </row>
    <row r="1080" spans="1:18" x14ac:dyDescent="0.25">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Electrification</v>
      </c>
      <c r="C1080" s="254" t="str">
        <f t="shared" si="42"/>
        <v>Fraction of Eligible Industrial Energy Use Shifted to Electricity</v>
      </c>
      <c r="D1080" s="6" t="s">
        <v>3038</v>
      </c>
      <c r="E1080" s="1" t="s">
        <v>3468</v>
      </c>
      <c r="F1080" t="s">
        <v>3000</v>
      </c>
      <c r="G1080" s="45" t="s">
        <v>3474</v>
      </c>
      <c r="H1080" s="47">
        <v>1079</v>
      </c>
      <c r="I1080" s="324" t="s">
        <v>40</v>
      </c>
      <c r="J1080" s="255" t="str">
        <f>IF(ISBLANK(INDEX('Policy Characteristics'!D:D,MATCH($C1080,'Policy Characteristics'!$C:$C,0))),"",INDEX('Policy Characteristics'!D:D,MATCH($C1080,'Policy Characteristics'!$C:$C,0)))</f>
        <v>Electrification</v>
      </c>
      <c r="K1080" s="254" t="str">
        <f>IF(ISBLANK(INDEX('Policy Characteristics'!E:E,MATCH($C1080,'Policy Characteristics'!$C:$C,0))),"",INDEX('Policy Characteristics'!E:E,MATCH($C1080,'Policy Characteristics'!$C:$C,0)))</f>
        <v>indst shift to electricity</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fuel shifted</v>
      </c>
      <c r="P1080" s="254" t="str">
        <f>IF(ISBLANK(INDEX('Policy Characteristics'!J:J,MATCH($C1080,'Policy Characteristics'!$C:$C,0))),"",INDEX('Policy Characteristics'!J:J,MATCH($C1080,'Policy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0" s="254" t="str">
        <f>IF(ISBLANK(INDEX('Policy Characteristics'!K:K,MATCH($C1080,'Policy Characteristics'!$C:$C,0))),"",INDEX('Policy Characteristics'!K:K,MATCH($C1080,'Policy Characteristics'!$C:$C,0)))</f>
        <v>industry-ag-main.html#fuel-switching</v>
      </c>
      <c r="R1080" s="254" t="str">
        <f>IF(ISBLANK(INDEX('Policy Characteristics'!L:L,MATCH($C1080,'Policy Characteristics'!$C:$C,0))),"",INDEX('Policy Characteristics'!L:L,MATCH($C1080,'Policy Characteristics'!$C:$C,0)))</f>
        <v>industry-elec-and-hydrogen.html</v>
      </c>
    </row>
    <row r="1081" spans="1:18" x14ac:dyDescent="0.25">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Electrification</v>
      </c>
      <c r="C1081" s="254" t="str">
        <f t="shared" si="42"/>
        <v>Fraction of Eligible Industrial Energy Use Shifted to Electricity</v>
      </c>
      <c r="D1081" s="6" t="s">
        <v>3038</v>
      </c>
      <c r="E1081" s="1" t="s">
        <v>3469</v>
      </c>
      <c r="F1081" t="s">
        <v>3000</v>
      </c>
      <c r="G1081" s="45" t="s">
        <v>3475</v>
      </c>
      <c r="H1081" s="47">
        <v>1080</v>
      </c>
      <c r="I1081" s="324" t="s">
        <v>40</v>
      </c>
      <c r="J1081" s="255" t="str">
        <f>IF(ISBLANK(INDEX('Policy Characteristics'!D:D,MATCH($C1081,'Policy Characteristics'!$C:$C,0))),"",INDEX('Policy Characteristics'!D:D,MATCH($C1081,'Policy Characteristics'!$C:$C,0)))</f>
        <v>Electrification</v>
      </c>
      <c r="K1081" s="254" t="str">
        <f>IF(ISBLANK(INDEX('Policy Characteristics'!E:E,MATCH($C1081,'Policy Characteristics'!$C:$C,0))),"",INDEX('Policy Characteristics'!E:E,MATCH($C1081,'Policy Characteristics'!$C:$C,0)))</f>
        <v>indst shift to electricity</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fuel shifted</v>
      </c>
      <c r="P1081" s="254" t="str">
        <f>IF(ISBLANK(INDEX('Policy Characteristics'!J:J,MATCH($C1081,'Policy Characteristics'!$C:$C,0))),"",INDEX('Policy Characteristics'!J:J,MATCH($C1081,'Policy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1" s="254" t="str">
        <f>IF(ISBLANK(INDEX('Policy Characteristics'!K:K,MATCH($C1081,'Policy Characteristics'!$C:$C,0))),"",INDEX('Policy Characteristics'!K:K,MATCH($C1081,'Policy Characteristics'!$C:$C,0)))</f>
        <v>industry-ag-main.html#fuel-switching</v>
      </c>
      <c r="R1081" s="254" t="str">
        <f>IF(ISBLANK(INDEX('Policy Characteristics'!L:L,MATCH($C1081,'Policy Characteristics'!$C:$C,0))),"",INDEX('Policy Characteristics'!L:L,MATCH($C1081,'Policy Characteristics'!$C:$C,0)))</f>
        <v>industry-elec-and-hydrogen.html</v>
      </c>
    </row>
    <row r="1082" spans="1:18" x14ac:dyDescent="0.25">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Electrification</v>
      </c>
      <c r="C1082" s="254" t="str">
        <f t="shared" si="42"/>
        <v>Fraction of Eligible Industrial Energy Use Shifted to Electricity</v>
      </c>
      <c r="D1082" s="6" t="s">
        <v>3038</v>
      </c>
      <c r="E1082" s="1" t="s">
        <v>3470</v>
      </c>
      <c r="F1082" t="s">
        <v>3000</v>
      </c>
      <c r="G1082" s="45" t="s">
        <v>3476</v>
      </c>
      <c r="H1082" s="47">
        <v>1081</v>
      </c>
      <c r="I1082" s="324" t="s">
        <v>40</v>
      </c>
      <c r="J1082" s="255" t="str">
        <f>IF(ISBLANK(INDEX('Policy Characteristics'!D:D,MATCH($C1082,'Policy Characteristics'!$C:$C,0))),"",INDEX('Policy Characteristics'!D:D,MATCH($C1082,'Policy Characteristics'!$C:$C,0)))</f>
        <v>Electrification</v>
      </c>
      <c r="K1082" s="254" t="str">
        <f>IF(ISBLANK(INDEX('Policy Characteristics'!E:E,MATCH($C1082,'Policy Characteristics'!$C:$C,0))),"",INDEX('Policy Characteristics'!E:E,MATCH($C1082,'Policy Characteristics'!$C:$C,0)))</f>
        <v>indst shift to electricity</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fuel shifted</v>
      </c>
      <c r="P1082" s="254" t="str">
        <f>IF(ISBLANK(INDEX('Policy Characteristics'!J:J,MATCH($C1082,'Policy Characteristics'!$C:$C,0))),"",INDEX('Policy Characteristics'!J:J,MATCH($C1082,'Policy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2" s="254" t="str">
        <f>IF(ISBLANK(INDEX('Policy Characteristics'!K:K,MATCH($C1082,'Policy Characteristics'!$C:$C,0))),"",INDEX('Policy Characteristics'!K:K,MATCH($C1082,'Policy Characteristics'!$C:$C,0)))</f>
        <v>industry-ag-main.html#fuel-switching</v>
      </c>
      <c r="R1082" s="254" t="str">
        <f>IF(ISBLANK(INDEX('Policy Characteristics'!L:L,MATCH($C1082,'Policy Characteristics'!$C:$C,0))),"",INDEX('Policy Characteristics'!L:L,MATCH($C1082,'Policy Characteristics'!$C:$C,0)))</f>
        <v>industry-elec-and-hydrogen.html</v>
      </c>
    </row>
    <row r="1083" spans="1:18" x14ac:dyDescent="0.25">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Electrification</v>
      </c>
      <c r="C1083" s="254" t="str">
        <f t="shared" si="42"/>
        <v>Fraction of Eligible Industrial Energy Use Shifted to Electricity</v>
      </c>
      <c r="D1083" s="6" t="s">
        <v>3038</v>
      </c>
      <c r="E1083" s="1" t="s">
        <v>3471</v>
      </c>
      <c r="F1083" t="s">
        <v>3000</v>
      </c>
      <c r="G1083" s="45" t="s">
        <v>3477</v>
      </c>
      <c r="H1083" s="47">
        <v>1082</v>
      </c>
      <c r="I1083" s="324" t="s">
        <v>40</v>
      </c>
      <c r="J1083" s="255" t="str">
        <f>IF(ISBLANK(INDEX('Policy Characteristics'!D:D,MATCH($C1083,'Policy Characteristics'!$C:$C,0))),"",INDEX('Policy Characteristics'!D:D,MATCH($C1083,'Policy Characteristics'!$C:$C,0)))</f>
        <v>Electrification</v>
      </c>
      <c r="K1083" s="254" t="str">
        <f>IF(ISBLANK(INDEX('Policy Characteristics'!E:E,MATCH($C1083,'Policy Characteristics'!$C:$C,0))),"",INDEX('Policy Characteristics'!E:E,MATCH($C1083,'Policy Characteristics'!$C:$C,0)))</f>
        <v>indst shift to electricity</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fuel shifted</v>
      </c>
      <c r="P1083" s="254" t="str">
        <f>IF(ISBLANK(INDEX('Policy Characteristics'!J:J,MATCH($C1083,'Policy Characteristics'!$C:$C,0))),"",INDEX('Policy Characteristics'!J:J,MATCH($C1083,'Policy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3" s="254" t="str">
        <f>IF(ISBLANK(INDEX('Policy Characteristics'!K:K,MATCH($C1083,'Policy Characteristics'!$C:$C,0))),"",INDEX('Policy Characteristics'!K:K,MATCH($C1083,'Policy Characteristics'!$C:$C,0)))</f>
        <v>industry-ag-main.html#fuel-switching</v>
      </c>
      <c r="R1083" s="254" t="str">
        <f>IF(ISBLANK(INDEX('Policy Characteristics'!L:L,MATCH($C1083,'Policy Characteristics'!$C:$C,0))),"",INDEX('Policy Characteristics'!L:L,MATCH($C1083,'Policy Characteristics'!$C:$C,0)))</f>
        <v>industry-elec-and-hydrogen.html</v>
      </c>
    </row>
    <row r="1084" spans="1:18" x14ac:dyDescent="0.25">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Electrification</v>
      </c>
      <c r="C1084" s="254" t="str">
        <f t="shared" si="42"/>
        <v>Fraction of Eligible Industrial Energy Use Shifted to Electricity</v>
      </c>
      <c r="D1084" s="6" t="s">
        <v>3038</v>
      </c>
      <c r="E1084" s="1" t="s">
        <v>3472</v>
      </c>
      <c r="F1084" t="s">
        <v>3000</v>
      </c>
      <c r="G1084" s="45" t="s">
        <v>3478</v>
      </c>
      <c r="H1084" s="47">
        <v>1083</v>
      </c>
      <c r="I1084" s="324" t="s">
        <v>40</v>
      </c>
      <c r="J1084" s="255" t="str">
        <f>IF(ISBLANK(INDEX('Policy Characteristics'!D:D,MATCH($C1084,'Policy Characteristics'!$C:$C,0))),"",INDEX('Policy Characteristics'!D:D,MATCH($C1084,'Policy Characteristics'!$C:$C,0)))</f>
        <v>Electrification</v>
      </c>
      <c r="K1084" s="254" t="str">
        <f>IF(ISBLANK(INDEX('Policy Characteristics'!E:E,MATCH($C1084,'Policy Characteristics'!$C:$C,0))),"",INDEX('Policy Characteristics'!E:E,MATCH($C1084,'Policy Characteristics'!$C:$C,0)))</f>
        <v>indst shift to electricity</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fuel shifted</v>
      </c>
      <c r="P1084" s="254" t="str">
        <f>IF(ISBLANK(INDEX('Policy Characteristics'!J:J,MATCH($C1084,'Policy Characteristics'!$C:$C,0))),"",INDEX('Policy Characteristics'!J:J,MATCH($C1084,'Policy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4" s="254" t="str">
        <f>IF(ISBLANK(INDEX('Policy Characteristics'!K:K,MATCH($C1084,'Policy Characteristics'!$C:$C,0))),"",INDEX('Policy Characteristics'!K:K,MATCH($C1084,'Policy Characteristics'!$C:$C,0)))</f>
        <v>industry-ag-main.html#fuel-switching</v>
      </c>
      <c r="R1084" s="254" t="str">
        <f>IF(ISBLANK(INDEX('Policy Characteristics'!L:L,MATCH($C1084,'Policy Characteristics'!$C:$C,0))),"",INDEX('Policy Characteristics'!L:L,MATCH($C1084,'Policy Characteristics'!$C:$C,0)))</f>
        <v>industry-elec-and-hydrogen.html</v>
      </c>
    </row>
    <row r="1085" spans="1:18" x14ac:dyDescent="0.25">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Electrification</v>
      </c>
      <c r="C1085" s="254" t="str">
        <f t="shared" si="42"/>
        <v>Fraction of Eligible Industrial Energy Use Shifted to Electricity</v>
      </c>
      <c r="D1085" s="6" t="s">
        <v>3038</v>
      </c>
      <c r="E1085" s="1" t="s">
        <v>3597</v>
      </c>
      <c r="F1085" t="s">
        <v>3000</v>
      </c>
      <c r="G1085" s="45" t="s">
        <v>3479</v>
      </c>
      <c r="H1085" s="47">
        <v>1084</v>
      </c>
      <c r="I1085" s="324" t="s">
        <v>40</v>
      </c>
      <c r="J1085" s="255" t="str">
        <f>IF(ISBLANK(INDEX('Policy Characteristics'!D:D,MATCH($C1085,'Policy Characteristics'!$C:$C,0))),"",INDEX('Policy Characteristics'!D:D,MATCH($C1085,'Policy Characteristics'!$C:$C,0)))</f>
        <v>Electrification</v>
      </c>
      <c r="K1085" s="254" t="str">
        <f>IF(ISBLANK(INDEX('Policy Characteristics'!E:E,MATCH($C1085,'Policy Characteristics'!$C:$C,0))),"",INDEX('Policy Characteristics'!E:E,MATCH($C1085,'Policy Characteristics'!$C:$C,0)))</f>
        <v>indst shift to electricity</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x14ac:dyDescent="0.25">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Electrification</v>
      </c>
      <c r="C1086" s="254" t="str">
        <f t="shared" si="42"/>
        <v>Fraction of Eligible Industrial Energy Use Shifted to Electricity</v>
      </c>
      <c r="D1086" s="6" t="s">
        <v>3038</v>
      </c>
      <c r="E1086" s="1" t="s">
        <v>3982</v>
      </c>
      <c r="F1086" t="s">
        <v>3000</v>
      </c>
      <c r="G1086" s="45" t="s">
        <v>3958</v>
      </c>
      <c r="H1086" s="47">
        <v>1085</v>
      </c>
      <c r="I1086" s="324"/>
      <c r="J1086" s="255" t="str">
        <f>IF(ISBLANK(INDEX('Policy Characteristics'!D:D,MATCH($C1086,'Policy Characteristics'!$C:$C,0))),"",INDEX('Policy Characteristics'!D:D,MATCH($C1086,'Policy Characteristics'!$C:$C,0)))</f>
        <v>Electrification</v>
      </c>
      <c r="K1086" s="254" t="str">
        <f>IF(ISBLANK(INDEX('Policy Characteristics'!E:E,MATCH($C1086,'Policy Characteristics'!$C:$C,0))),"",INDEX('Policy Characteristics'!E:E,MATCH($C1086,'Policy Characteristics'!$C:$C,0)))</f>
        <v>indst shift to electricity</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x14ac:dyDescent="0.25">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Electrification</v>
      </c>
      <c r="C1087" s="254" t="str">
        <f t="shared" si="42"/>
        <v>Fraction of Eligible Industrial Energy Use Shifted to Electricity</v>
      </c>
      <c r="D1087" s="6" t="s">
        <v>3038</v>
      </c>
      <c r="E1087" s="1" t="s">
        <v>3983</v>
      </c>
      <c r="F1087" t="s">
        <v>3000</v>
      </c>
      <c r="G1087" s="45" t="s">
        <v>3957</v>
      </c>
      <c r="H1087" s="47">
        <v>1086</v>
      </c>
      <c r="I1087" s="324"/>
      <c r="J1087" s="255" t="str">
        <f>IF(ISBLANK(INDEX('Policy Characteristics'!D:D,MATCH($C1087,'Policy Characteristics'!$C:$C,0))),"",INDEX('Policy Characteristics'!D:D,MATCH($C1087,'Policy Characteristics'!$C:$C,0)))</f>
        <v>Electrification</v>
      </c>
      <c r="K1087" s="254" t="str">
        <f>IF(ISBLANK(INDEX('Policy Characteristics'!E:E,MATCH($C1087,'Policy Characteristics'!$C:$C,0))),"",INDEX('Policy Characteristics'!E:E,MATCH($C1087,'Policy Characteristics'!$C:$C,0)))</f>
        <v>indst shift to electricity</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x14ac:dyDescent="0.25">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Electrification</v>
      </c>
      <c r="C1088" s="254" t="str">
        <f t="shared" si="42"/>
        <v>Fraction of Eligible Industrial Energy Use Shifted to Electricity</v>
      </c>
      <c r="D1088" s="6" t="s">
        <v>3038</v>
      </c>
      <c r="E1088" s="1" t="s">
        <v>3984</v>
      </c>
      <c r="F1088" t="s">
        <v>3000</v>
      </c>
      <c r="G1088" s="45" t="s">
        <v>3959</v>
      </c>
      <c r="H1088" s="47">
        <v>1087</v>
      </c>
      <c r="I1088" s="324"/>
      <c r="J1088" s="255" t="str">
        <f>IF(ISBLANK(INDEX('Policy Characteristics'!D:D,MATCH($C1088,'Policy Characteristics'!$C:$C,0))),"",INDEX('Policy Characteristics'!D:D,MATCH($C1088,'Policy Characteristics'!$C:$C,0)))</f>
        <v>Electrification</v>
      </c>
      <c r="K1088" s="254" t="str">
        <f>IF(ISBLANK(INDEX('Policy Characteristics'!E:E,MATCH($C1088,'Policy Characteristics'!$C:$C,0))),"",INDEX('Policy Characteristics'!E:E,MATCH($C1088,'Policy Characteristics'!$C:$C,0)))</f>
        <v>indst shift to electricity</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x14ac:dyDescent="0.25">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Electrification</v>
      </c>
      <c r="C1089" s="254" t="str">
        <f t="shared" si="42"/>
        <v>Fraction of Eligible Industrial Energy Use Shifted to Electricity</v>
      </c>
      <c r="D1089" s="6" t="s">
        <v>3039</v>
      </c>
      <c r="E1089" s="1" t="s">
        <v>3467</v>
      </c>
      <c r="F1089" t="s">
        <v>3001</v>
      </c>
      <c r="G1089" s="45" t="s">
        <v>3473</v>
      </c>
      <c r="H1089" s="47">
        <v>1088</v>
      </c>
      <c r="I1089" s="324" t="s">
        <v>40</v>
      </c>
      <c r="J1089" s="255" t="str">
        <f>IF(ISBLANK(INDEX('Policy Characteristics'!D:D,MATCH($C1089,'Policy Characteristics'!$C:$C,0))),"",INDEX('Policy Characteristics'!D:D,MATCH($C1089,'Policy Characteristics'!$C:$C,0)))</f>
        <v>Electrification</v>
      </c>
      <c r="K1089" s="254" t="str">
        <f>IF(ISBLANK(INDEX('Policy Characteristics'!E:E,MATCH($C1089,'Policy Characteristics'!$C:$C,0))),"",INDEX('Policy Characteristics'!E:E,MATCH($C1089,'Policy Characteristics'!$C:$C,0)))</f>
        <v>indst shift to electricity</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x14ac:dyDescent="0.25">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Electrification</v>
      </c>
      <c r="C1090" s="254" t="str">
        <f t="shared" si="42"/>
        <v>Fraction of Eligible Industrial Energy Use Shifted to Electricity</v>
      </c>
      <c r="D1090" s="6" t="s">
        <v>3039</v>
      </c>
      <c r="E1090" s="1" t="s">
        <v>3468</v>
      </c>
      <c r="F1090" t="s">
        <v>3001</v>
      </c>
      <c r="G1090" s="45" t="s">
        <v>3474</v>
      </c>
      <c r="H1090" s="47">
        <v>1089</v>
      </c>
      <c r="I1090" s="324" t="s">
        <v>40</v>
      </c>
      <c r="J1090" s="255" t="str">
        <f>IF(ISBLANK(INDEX('Policy Characteristics'!D:D,MATCH($C1090,'Policy Characteristics'!$C:$C,0))),"",INDEX('Policy Characteristics'!D:D,MATCH($C1090,'Policy Characteristics'!$C:$C,0)))</f>
        <v>Electrification</v>
      </c>
      <c r="K1090" s="254" t="str">
        <f>IF(ISBLANK(INDEX('Policy Characteristics'!E:E,MATCH($C1090,'Policy Characteristics'!$C:$C,0))),"",INDEX('Policy Characteristics'!E:E,MATCH($C1090,'Policy Characteristics'!$C:$C,0)))</f>
        <v>indst shift to electricity</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x14ac:dyDescent="0.25">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Electrification</v>
      </c>
      <c r="C1091" s="254" t="str">
        <f t="shared" si="42"/>
        <v>Fraction of Eligible Industrial Energy Use Shifted to Electricity</v>
      </c>
      <c r="D1091" s="6" t="s">
        <v>3039</v>
      </c>
      <c r="E1091" s="1" t="s">
        <v>3469</v>
      </c>
      <c r="F1091" t="s">
        <v>3001</v>
      </c>
      <c r="G1091" s="45" t="s">
        <v>3475</v>
      </c>
      <c r="H1091" s="47">
        <v>1090</v>
      </c>
      <c r="I1091" s="324" t="s">
        <v>40</v>
      </c>
      <c r="J1091" s="255" t="str">
        <f>IF(ISBLANK(INDEX('Policy Characteristics'!D:D,MATCH($C1091,'Policy Characteristics'!$C:$C,0))),"",INDEX('Policy Characteristics'!D:D,MATCH($C1091,'Policy Characteristics'!$C:$C,0)))</f>
        <v>Electrification</v>
      </c>
      <c r="K1091" s="254" t="str">
        <f>IF(ISBLANK(INDEX('Policy Characteristics'!E:E,MATCH($C1091,'Policy Characteristics'!$C:$C,0))),"",INDEX('Policy Characteristics'!E:E,MATCH($C1091,'Policy Characteristics'!$C:$C,0)))</f>
        <v>indst shift to electricity</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x14ac:dyDescent="0.25">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Electrification</v>
      </c>
      <c r="C1092" s="254" t="str">
        <f t="shared" si="42"/>
        <v>Fraction of Eligible Industrial Energy Use Shifted to Electricity</v>
      </c>
      <c r="D1092" s="6" t="s">
        <v>3039</v>
      </c>
      <c r="E1092" s="1" t="s">
        <v>3470</v>
      </c>
      <c r="F1092" t="s">
        <v>3001</v>
      </c>
      <c r="G1092" s="45" t="s">
        <v>3476</v>
      </c>
      <c r="H1092" s="47">
        <v>1091</v>
      </c>
      <c r="I1092" s="324" t="s">
        <v>40</v>
      </c>
      <c r="J1092" s="255" t="str">
        <f>IF(ISBLANK(INDEX('Policy Characteristics'!D:D,MATCH($C1092,'Policy Characteristics'!$C:$C,0))),"",INDEX('Policy Characteristics'!D:D,MATCH($C1092,'Policy Characteristics'!$C:$C,0)))</f>
        <v>Electrification</v>
      </c>
      <c r="K1092" s="254" t="str">
        <f>IF(ISBLANK(INDEX('Policy Characteristics'!E:E,MATCH($C1092,'Policy Characteristics'!$C:$C,0))),"",INDEX('Policy Characteristics'!E:E,MATCH($C1092,'Policy Characteristics'!$C:$C,0)))</f>
        <v>indst shift to electricity</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x14ac:dyDescent="0.25">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Electrification</v>
      </c>
      <c r="C1093" s="254" t="str">
        <f t="shared" si="42"/>
        <v>Fraction of Eligible Industrial Energy Use Shifted to Electricity</v>
      </c>
      <c r="D1093" s="6" t="s">
        <v>3039</v>
      </c>
      <c r="E1093" s="1" t="s">
        <v>3471</v>
      </c>
      <c r="F1093" t="s">
        <v>3001</v>
      </c>
      <c r="G1093" s="45" t="s">
        <v>3477</v>
      </c>
      <c r="H1093" s="47">
        <v>1092</v>
      </c>
      <c r="I1093" s="324" t="s">
        <v>40</v>
      </c>
      <c r="J1093" s="255" t="str">
        <f>IF(ISBLANK(INDEX('Policy Characteristics'!D:D,MATCH($C1093,'Policy Characteristics'!$C:$C,0))),"",INDEX('Policy Characteristics'!D:D,MATCH($C1093,'Policy Characteristics'!$C:$C,0)))</f>
        <v>Electrification</v>
      </c>
      <c r="K1093" s="254" t="str">
        <f>IF(ISBLANK(INDEX('Policy Characteristics'!E:E,MATCH($C1093,'Policy Characteristics'!$C:$C,0))),"",INDEX('Policy Characteristics'!E:E,MATCH($C1093,'Policy Characteristics'!$C:$C,0)))</f>
        <v>indst shift to electricity</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x14ac:dyDescent="0.25">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Electrification</v>
      </c>
      <c r="C1094" s="254" t="str">
        <f t="shared" si="42"/>
        <v>Fraction of Eligible Industrial Energy Use Shifted to Electricity</v>
      </c>
      <c r="D1094" s="6" t="s">
        <v>3039</v>
      </c>
      <c r="E1094" s="1" t="s">
        <v>3472</v>
      </c>
      <c r="F1094" t="s">
        <v>3001</v>
      </c>
      <c r="G1094" s="45" t="s">
        <v>3478</v>
      </c>
      <c r="H1094" s="47">
        <v>1093</v>
      </c>
      <c r="I1094" s="324" t="s">
        <v>40</v>
      </c>
      <c r="J1094" s="255" t="str">
        <f>IF(ISBLANK(INDEX('Policy Characteristics'!D:D,MATCH($C1094,'Policy Characteristics'!$C:$C,0))),"",INDEX('Policy Characteristics'!D:D,MATCH($C1094,'Policy Characteristics'!$C:$C,0)))</f>
        <v>Electrification</v>
      </c>
      <c r="K1094" s="254" t="str">
        <f>IF(ISBLANK(INDEX('Policy Characteristics'!E:E,MATCH($C1094,'Policy Characteristics'!$C:$C,0))),"",INDEX('Policy Characteristics'!E:E,MATCH($C1094,'Policy Characteristics'!$C:$C,0)))</f>
        <v>indst shift to electricity</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fuel shifted</v>
      </c>
      <c r="P1094" s="254" t="str">
        <f>IF(ISBLANK(INDEX('Policy Characteristics'!J:J,MATCH($C1094,'Policy Characteristics'!$C:$C,0))),"",INDEX('Policy Characteristics'!J:J,MATCH($C1094,'Policy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4" s="254" t="str">
        <f>IF(ISBLANK(INDEX('Policy Characteristics'!K:K,MATCH($C1094,'Policy Characteristics'!$C:$C,0))),"",INDEX('Policy Characteristics'!K:K,MATCH($C1094,'Policy Characteristics'!$C:$C,0)))</f>
        <v>industry-ag-main.html#fuel-switching</v>
      </c>
      <c r="R1094" s="254" t="str">
        <f>IF(ISBLANK(INDEX('Policy Characteristics'!L:L,MATCH($C1094,'Policy Characteristics'!$C:$C,0))),"",INDEX('Policy Characteristics'!L:L,MATCH($C1094,'Policy Characteristics'!$C:$C,0)))</f>
        <v>industry-elec-and-hydrogen.html</v>
      </c>
    </row>
    <row r="1095" spans="1:18" x14ac:dyDescent="0.25">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Electrification</v>
      </c>
      <c r="C1095" s="254" t="str">
        <f t="shared" si="42"/>
        <v>Fraction of Eligible Industrial Energy Use Shifted to Electricity</v>
      </c>
      <c r="D1095" s="6" t="s">
        <v>3039</v>
      </c>
      <c r="E1095" s="1" t="s">
        <v>3597</v>
      </c>
      <c r="F1095" t="s">
        <v>3001</v>
      </c>
      <c r="G1095" s="45" t="s">
        <v>3479</v>
      </c>
      <c r="H1095" s="47">
        <v>1094</v>
      </c>
      <c r="I1095" s="324" t="s">
        <v>40</v>
      </c>
      <c r="J1095" s="255" t="str">
        <f>IF(ISBLANK(INDEX('Policy Characteristics'!D:D,MATCH($C1095,'Policy Characteristics'!$C:$C,0))),"",INDEX('Policy Characteristics'!D:D,MATCH($C1095,'Policy Characteristics'!$C:$C,0)))</f>
        <v>Electrification</v>
      </c>
      <c r="K1095" s="254" t="str">
        <f>IF(ISBLANK(INDEX('Policy Characteristics'!E:E,MATCH($C1095,'Policy Characteristics'!$C:$C,0))),"",INDEX('Policy Characteristics'!E:E,MATCH($C1095,'Policy Characteristics'!$C:$C,0)))</f>
        <v>indst shift to electricity</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fuel shifted</v>
      </c>
      <c r="P1095" s="254" t="str">
        <f>IF(ISBLANK(INDEX('Policy Characteristics'!J:J,MATCH($C1095,'Policy Characteristics'!$C:$C,0))),"",INDEX('Policy Characteristics'!J:J,MATCH($C1095,'Policy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5" s="254" t="str">
        <f>IF(ISBLANK(INDEX('Policy Characteristics'!K:K,MATCH($C1095,'Policy Characteristics'!$C:$C,0))),"",INDEX('Policy Characteristics'!K:K,MATCH($C1095,'Policy Characteristics'!$C:$C,0)))</f>
        <v>industry-ag-main.html#fuel-switching</v>
      </c>
      <c r="R1095" s="254" t="str">
        <f>IF(ISBLANK(INDEX('Policy Characteristics'!L:L,MATCH($C1095,'Policy Characteristics'!$C:$C,0))),"",INDEX('Policy Characteristics'!L:L,MATCH($C1095,'Policy Characteristics'!$C:$C,0)))</f>
        <v>industry-elec-and-hydrogen.html</v>
      </c>
    </row>
    <row r="1096" spans="1:18" x14ac:dyDescent="0.25">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Electrification</v>
      </c>
      <c r="C1096" s="254" t="str">
        <f t="shared" si="42"/>
        <v>Fraction of Eligible Industrial Energy Use Shifted to Electricity</v>
      </c>
      <c r="D1096" s="6" t="s">
        <v>3039</v>
      </c>
      <c r="E1096" s="1" t="s">
        <v>3982</v>
      </c>
      <c r="F1096" t="s">
        <v>3001</v>
      </c>
      <c r="G1096" s="45" t="s">
        <v>3958</v>
      </c>
      <c r="H1096" s="47">
        <v>1095</v>
      </c>
      <c r="I1096" s="324"/>
      <c r="J1096" s="255" t="str">
        <f>IF(ISBLANK(INDEX('Policy Characteristics'!D:D,MATCH($C1096,'Policy Characteristics'!$C:$C,0))),"",INDEX('Policy Characteristics'!D:D,MATCH($C1096,'Policy Characteristics'!$C:$C,0)))</f>
        <v>Electrification</v>
      </c>
      <c r="K1096" s="254" t="str">
        <f>IF(ISBLANK(INDEX('Policy Characteristics'!E:E,MATCH($C1096,'Policy Characteristics'!$C:$C,0))),"",INDEX('Policy Characteristics'!E:E,MATCH($C1096,'Policy Characteristics'!$C:$C,0)))</f>
        <v>indst shift to electricity</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fuel shifted</v>
      </c>
      <c r="P1096" s="254" t="str">
        <f>IF(ISBLANK(INDEX('Policy Characteristics'!J:J,MATCH($C1096,'Policy Characteristics'!$C:$C,0))),"",INDEX('Policy Characteristics'!J:J,MATCH($C1096,'Policy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6" s="254" t="str">
        <f>IF(ISBLANK(INDEX('Policy Characteristics'!K:K,MATCH($C1096,'Policy Characteristics'!$C:$C,0))),"",INDEX('Policy Characteristics'!K:K,MATCH($C1096,'Policy Characteristics'!$C:$C,0)))</f>
        <v>industry-ag-main.html#fuel-switching</v>
      </c>
      <c r="R1096" s="254" t="str">
        <f>IF(ISBLANK(INDEX('Policy Characteristics'!L:L,MATCH($C1096,'Policy Characteristics'!$C:$C,0))),"",INDEX('Policy Characteristics'!L:L,MATCH($C1096,'Policy Characteristics'!$C:$C,0)))</f>
        <v>industry-elec-and-hydrogen.html</v>
      </c>
    </row>
    <row r="1097" spans="1:18" x14ac:dyDescent="0.25">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Electrification</v>
      </c>
      <c r="C1097" s="254" t="str">
        <f t="shared" si="42"/>
        <v>Fraction of Eligible Industrial Energy Use Shifted to Electricity</v>
      </c>
      <c r="D1097" s="6" t="s">
        <v>3039</v>
      </c>
      <c r="E1097" s="1" t="s">
        <v>3983</v>
      </c>
      <c r="F1097" t="s">
        <v>3001</v>
      </c>
      <c r="G1097" s="45" t="s">
        <v>3957</v>
      </c>
      <c r="H1097" s="47">
        <v>1096</v>
      </c>
      <c r="I1097" s="324"/>
      <c r="J1097" s="255" t="str">
        <f>IF(ISBLANK(INDEX('Policy Characteristics'!D:D,MATCH($C1097,'Policy Characteristics'!$C:$C,0))),"",INDEX('Policy Characteristics'!D:D,MATCH($C1097,'Policy Characteristics'!$C:$C,0)))</f>
        <v>Electrification</v>
      </c>
      <c r="K1097" s="254" t="str">
        <f>IF(ISBLANK(INDEX('Policy Characteristics'!E:E,MATCH($C1097,'Policy Characteristics'!$C:$C,0))),"",INDEX('Policy Characteristics'!E:E,MATCH($C1097,'Policy Characteristics'!$C:$C,0)))</f>
        <v>indst shift to electricity</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fuel shifted</v>
      </c>
      <c r="P1097" s="254" t="str">
        <f>IF(ISBLANK(INDEX('Policy Characteristics'!J:J,MATCH($C1097,'Policy Characteristics'!$C:$C,0))),"",INDEX('Policy Characteristics'!J:J,MATCH($C1097,'Policy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7" s="254" t="str">
        <f>IF(ISBLANK(INDEX('Policy Characteristics'!K:K,MATCH($C1097,'Policy Characteristics'!$C:$C,0))),"",INDEX('Policy Characteristics'!K:K,MATCH($C1097,'Policy Characteristics'!$C:$C,0)))</f>
        <v>industry-ag-main.html#fuel-switching</v>
      </c>
      <c r="R1097" s="254" t="str">
        <f>IF(ISBLANK(INDEX('Policy Characteristics'!L:L,MATCH($C1097,'Policy Characteristics'!$C:$C,0))),"",INDEX('Policy Characteristics'!L:L,MATCH($C1097,'Policy Characteristics'!$C:$C,0)))</f>
        <v>industry-elec-and-hydrogen.html</v>
      </c>
    </row>
    <row r="1098" spans="1:18" x14ac:dyDescent="0.25">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Electrification</v>
      </c>
      <c r="C1098" s="254" t="str">
        <f t="shared" si="42"/>
        <v>Fraction of Eligible Industrial Energy Use Shifted to Electricity</v>
      </c>
      <c r="D1098" s="6" t="s">
        <v>3039</v>
      </c>
      <c r="E1098" s="1" t="s">
        <v>3984</v>
      </c>
      <c r="F1098" t="s">
        <v>3001</v>
      </c>
      <c r="G1098" s="45" t="s">
        <v>3959</v>
      </c>
      <c r="H1098" s="47">
        <v>1097</v>
      </c>
      <c r="I1098" s="324"/>
      <c r="J1098" s="255" t="str">
        <f>IF(ISBLANK(INDEX('Policy Characteristics'!D:D,MATCH($C1098,'Policy Characteristics'!$C:$C,0))),"",INDEX('Policy Characteristics'!D:D,MATCH($C1098,'Policy Characteristics'!$C:$C,0)))</f>
        <v>Electrification</v>
      </c>
      <c r="K1098" s="254" t="str">
        <f>IF(ISBLANK(INDEX('Policy Characteristics'!E:E,MATCH($C1098,'Policy Characteristics'!$C:$C,0))),"",INDEX('Policy Characteristics'!E:E,MATCH($C1098,'Policy Characteristics'!$C:$C,0)))</f>
        <v>indst shift to electricity</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fuel shifted</v>
      </c>
      <c r="P1098" s="254" t="str">
        <f>IF(ISBLANK(INDEX('Policy Characteristics'!J:J,MATCH($C1098,'Policy Characteristics'!$C:$C,0))),"",INDEX('Policy Characteristics'!J:J,MATCH($C1098,'Policy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8" s="254" t="str">
        <f>IF(ISBLANK(INDEX('Policy Characteristics'!K:K,MATCH($C1098,'Policy Characteristics'!$C:$C,0))),"",INDEX('Policy Characteristics'!K:K,MATCH($C1098,'Policy Characteristics'!$C:$C,0)))</f>
        <v>industry-ag-main.html#fuel-switching</v>
      </c>
      <c r="R1098" s="254" t="str">
        <f>IF(ISBLANK(INDEX('Policy Characteristics'!L:L,MATCH($C1098,'Policy Characteristics'!$C:$C,0))),"",INDEX('Policy Characteristics'!L:L,MATCH($C1098,'Policy Characteristics'!$C:$C,0)))</f>
        <v>industry-elec-and-hydrogen.html</v>
      </c>
    </row>
    <row r="1099" spans="1:18" x14ac:dyDescent="0.25">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Electrification</v>
      </c>
      <c r="C1099" s="254" t="str">
        <f t="shared" si="42"/>
        <v>Fraction of Eligible Industrial Energy Use Shifted to Electricity</v>
      </c>
      <c r="D1099" s="6" t="s">
        <v>3040</v>
      </c>
      <c r="E1099" s="1" t="s">
        <v>3467</v>
      </c>
      <c r="F1099" t="s">
        <v>3002</v>
      </c>
      <c r="G1099" s="45" t="s">
        <v>3473</v>
      </c>
      <c r="H1099" s="47">
        <v>1098</v>
      </c>
      <c r="I1099" s="324" t="s">
        <v>40</v>
      </c>
      <c r="J1099" s="255" t="str">
        <f>IF(ISBLANK(INDEX('Policy Characteristics'!D:D,MATCH($C1099,'Policy Characteristics'!$C:$C,0))),"",INDEX('Policy Characteristics'!D:D,MATCH($C1099,'Policy Characteristics'!$C:$C,0)))</f>
        <v>Electrification</v>
      </c>
      <c r="K1099" s="254" t="str">
        <f>IF(ISBLANK(INDEX('Policy Characteristics'!E:E,MATCH($C1099,'Policy Characteristics'!$C:$C,0))),"",INDEX('Policy Characteristics'!E:E,MATCH($C1099,'Policy Characteristics'!$C:$C,0)))</f>
        <v>indst shift to electricity</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fuel shifted</v>
      </c>
      <c r="P1099" s="254" t="str">
        <f>IF(ISBLANK(INDEX('Policy Characteristics'!J:J,MATCH($C1099,'Policy Characteristics'!$C:$C,0))),"",INDEX('Policy Characteristics'!J:J,MATCH($C1099,'Policy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099" s="254" t="str">
        <f>IF(ISBLANK(INDEX('Policy Characteristics'!K:K,MATCH($C1099,'Policy Characteristics'!$C:$C,0))),"",INDEX('Policy Characteristics'!K:K,MATCH($C1099,'Policy Characteristics'!$C:$C,0)))</f>
        <v>industry-ag-main.html#fuel-switching</v>
      </c>
      <c r="R1099" s="254" t="str">
        <f>IF(ISBLANK(INDEX('Policy Characteristics'!L:L,MATCH($C1099,'Policy Characteristics'!$C:$C,0))),"",INDEX('Policy Characteristics'!L:L,MATCH($C1099,'Policy Characteristics'!$C:$C,0)))</f>
        <v>industry-elec-and-hydrogen.html</v>
      </c>
    </row>
    <row r="1100" spans="1:18" x14ac:dyDescent="0.25">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Electrification</v>
      </c>
      <c r="C1100" s="254" t="str">
        <f t="shared" si="42"/>
        <v>Fraction of Eligible Industrial Energy Use Shifted to Electricity</v>
      </c>
      <c r="D1100" s="6" t="s">
        <v>3040</v>
      </c>
      <c r="E1100" s="1" t="s">
        <v>3468</v>
      </c>
      <c r="F1100" t="s">
        <v>3002</v>
      </c>
      <c r="G1100" s="45" t="s">
        <v>3474</v>
      </c>
      <c r="H1100" s="47">
        <v>1099</v>
      </c>
      <c r="I1100" s="324" t="s">
        <v>40</v>
      </c>
      <c r="J1100" s="255" t="str">
        <f>IF(ISBLANK(INDEX('Policy Characteristics'!D:D,MATCH($C1100,'Policy Characteristics'!$C:$C,0))),"",INDEX('Policy Characteristics'!D:D,MATCH($C1100,'Policy Characteristics'!$C:$C,0)))</f>
        <v>Electrification</v>
      </c>
      <c r="K1100" s="254" t="str">
        <f>IF(ISBLANK(INDEX('Policy Characteristics'!E:E,MATCH($C1100,'Policy Characteristics'!$C:$C,0))),"",INDEX('Policy Characteristics'!E:E,MATCH($C1100,'Policy Characteristics'!$C:$C,0)))</f>
        <v>indst shift to electricity</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fuel shifted</v>
      </c>
      <c r="P1100" s="254" t="str">
        <f>IF(ISBLANK(INDEX('Policy Characteristics'!J:J,MATCH($C1100,'Policy Characteristics'!$C:$C,0))),"",INDEX('Policy Characteristics'!J:J,MATCH($C1100,'Policy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0" s="254" t="str">
        <f>IF(ISBLANK(INDEX('Policy Characteristics'!K:K,MATCH($C1100,'Policy Characteristics'!$C:$C,0))),"",INDEX('Policy Characteristics'!K:K,MATCH($C1100,'Policy Characteristics'!$C:$C,0)))</f>
        <v>industry-ag-main.html#fuel-switching</v>
      </c>
      <c r="R1100" s="254" t="str">
        <f>IF(ISBLANK(INDEX('Policy Characteristics'!L:L,MATCH($C1100,'Policy Characteristics'!$C:$C,0))),"",INDEX('Policy Characteristics'!L:L,MATCH($C1100,'Policy Characteristics'!$C:$C,0)))</f>
        <v>industry-elec-and-hydrogen.html</v>
      </c>
    </row>
    <row r="1101" spans="1:18" x14ac:dyDescent="0.25">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Electrification</v>
      </c>
      <c r="C1101" s="254" t="str">
        <f t="shared" si="42"/>
        <v>Fraction of Eligible Industrial Energy Use Shifted to Electricity</v>
      </c>
      <c r="D1101" s="6" t="s">
        <v>3040</v>
      </c>
      <c r="E1101" s="1" t="s">
        <v>3469</v>
      </c>
      <c r="F1101" t="s">
        <v>3002</v>
      </c>
      <c r="G1101" s="45" t="s">
        <v>3475</v>
      </c>
      <c r="H1101" s="47">
        <v>1100</v>
      </c>
      <c r="I1101" s="324" t="s">
        <v>40</v>
      </c>
      <c r="J1101" s="255" t="str">
        <f>IF(ISBLANK(INDEX('Policy Characteristics'!D:D,MATCH($C1101,'Policy Characteristics'!$C:$C,0))),"",INDEX('Policy Characteristics'!D:D,MATCH($C1101,'Policy Characteristics'!$C:$C,0)))</f>
        <v>Electrification</v>
      </c>
      <c r="K1101" s="254" t="str">
        <f>IF(ISBLANK(INDEX('Policy Characteristics'!E:E,MATCH($C1101,'Policy Characteristics'!$C:$C,0))),"",INDEX('Policy Characteristics'!E:E,MATCH($C1101,'Policy Characteristics'!$C:$C,0)))</f>
        <v>indst shift to electricity</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fuel shifted</v>
      </c>
      <c r="P1101" s="254" t="str">
        <f>IF(ISBLANK(INDEX('Policy Characteristics'!J:J,MATCH($C1101,'Policy Characteristics'!$C:$C,0))),"",INDEX('Policy Characteristics'!J:J,MATCH($C1101,'Policy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1" s="254" t="str">
        <f>IF(ISBLANK(INDEX('Policy Characteristics'!K:K,MATCH($C1101,'Policy Characteristics'!$C:$C,0))),"",INDEX('Policy Characteristics'!K:K,MATCH($C1101,'Policy Characteristics'!$C:$C,0)))</f>
        <v>industry-ag-main.html#fuel-switching</v>
      </c>
      <c r="R1101" s="254" t="str">
        <f>IF(ISBLANK(INDEX('Policy Characteristics'!L:L,MATCH($C1101,'Policy Characteristics'!$C:$C,0))),"",INDEX('Policy Characteristics'!L:L,MATCH($C1101,'Policy Characteristics'!$C:$C,0)))</f>
        <v>industry-elec-and-hydrogen.html</v>
      </c>
    </row>
    <row r="1102" spans="1:18" x14ac:dyDescent="0.25">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Electrification</v>
      </c>
      <c r="C1102" s="254" t="str">
        <f t="shared" si="42"/>
        <v>Fraction of Eligible Industrial Energy Use Shifted to Electricity</v>
      </c>
      <c r="D1102" s="6" t="s">
        <v>3040</v>
      </c>
      <c r="E1102" s="1" t="s">
        <v>3470</v>
      </c>
      <c r="F1102" t="s">
        <v>3002</v>
      </c>
      <c r="G1102" s="45" t="s">
        <v>3476</v>
      </c>
      <c r="H1102" s="47">
        <v>1101</v>
      </c>
      <c r="I1102" s="324" t="s">
        <v>40</v>
      </c>
      <c r="J1102" s="255" t="str">
        <f>IF(ISBLANK(INDEX('Policy Characteristics'!D:D,MATCH($C1102,'Policy Characteristics'!$C:$C,0))),"",INDEX('Policy Characteristics'!D:D,MATCH($C1102,'Policy Characteristics'!$C:$C,0)))</f>
        <v>Electrification</v>
      </c>
      <c r="K1102" s="254" t="str">
        <f>IF(ISBLANK(INDEX('Policy Characteristics'!E:E,MATCH($C1102,'Policy Characteristics'!$C:$C,0))),"",INDEX('Policy Characteristics'!E:E,MATCH($C1102,'Policy Characteristics'!$C:$C,0)))</f>
        <v>indst shift to electricity</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fuel shifted</v>
      </c>
      <c r="P1102" s="254" t="str">
        <f>IF(ISBLANK(INDEX('Policy Characteristics'!J:J,MATCH($C1102,'Policy Characteristics'!$C:$C,0))),"",INDEX('Policy Characteristics'!J:J,MATCH($C1102,'Policy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2" s="254" t="str">
        <f>IF(ISBLANK(INDEX('Policy Characteristics'!K:K,MATCH($C1102,'Policy Characteristics'!$C:$C,0))),"",INDEX('Policy Characteristics'!K:K,MATCH($C1102,'Policy Characteristics'!$C:$C,0)))</f>
        <v>industry-ag-main.html#fuel-switching</v>
      </c>
      <c r="R1102" s="254" t="str">
        <f>IF(ISBLANK(INDEX('Policy Characteristics'!L:L,MATCH($C1102,'Policy Characteristics'!$C:$C,0))),"",INDEX('Policy Characteristics'!L:L,MATCH($C1102,'Policy Characteristics'!$C:$C,0)))</f>
        <v>industry-elec-and-hydrogen.html</v>
      </c>
    </row>
    <row r="1103" spans="1:18" x14ac:dyDescent="0.25">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Electrification</v>
      </c>
      <c r="C1103" s="254" t="str">
        <f t="shared" si="42"/>
        <v>Fraction of Eligible Industrial Energy Use Shifted to Electricity</v>
      </c>
      <c r="D1103" s="6" t="s">
        <v>3040</v>
      </c>
      <c r="E1103" s="1" t="s">
        <v>3471</v>
      </c>
      <c r="F1103" t="s">
        <v>3002</v>
      </c>
      <c r="G1103" s="45" t="s">
        <v>3477</v>
      </c>
      <c r="H1103" s="47">
        <v>1102</v>
      </c>
      <c r="I1103" s="324" t="s">
        <v>40</v>
      </c>
      <c r="J1103" s="255" t="str">
        <f>IF(ISBLANK(INDEX('Policy Characteristics'!D:D,MATCH($C1103,'Policy Characteristics'!$C:$C,0))),"",INDEX('Policy Characteristics'!D:D,MATCH($C1103,'Policy Characteristics'!$C:$C,0)))</f>
        <v>Electrification</v>
      </c>
      <c r="K1103" s="254" t="str">
        <f>IF(ISBLANK(INDEX('Policy Characteristics'!E:E,MATCH($C1103,'Policy Characteristics'!$C:$C,0))),"",INDEX('Policy Characteristics'!E:E,MATCH($C1103,'Policy Characteristics'!$C:$C,0)))</f>
        <v>indst shift to electricity</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fuel shifted</v>
      </c>
      <c r="P1103" s="254" t="str">
        <f>IF(ISBLANK(INDEX('Policy Characteristics'!J:J,MATCH($C1103,'Policy Characteristics'!$C:$C,0))),"",INDEX('Policy Characteristics'!J:J,MATCH($C1103,'Policy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3" s="254" t="str">
        <f>IF(ISBLANK(INDEX('Policy Characteristics'!K:K,MATCH($C1103,'Policy Characteristics'!$C:$C,0))),"",INDEX('Policy Characteristics'!K:K,MATCH($C1103,'Policy Characteristics'!$C:$C,0)))</f>
        <v>industry-ag-main.html#fuel-switching</v>
      </c>
      <c r="R1103" s="254" t="str">
        <f>IF(ISBLANK(INDEX('Policy Characteristics'!L:L,MATCH($C1103,'Policy Characteristics'!$C:$C,0))),"",INDEX('Policy Characteristics'!L:L,MATCH($C1103,'Policy Characteristics'!$C:$C,0)))</f>
        <v>industry-elec-and-hydrogen.html</v>
      </c>
    </row>
    <row r="1104" spans="1:18" x14ac:dyDescent="0.25">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Electrification</v>
      </c>
      <c r="C1104" s="254" t="str">
        <f t="shared" si="42"/>
        <v>Fraction of Eligible Industrial Energy Use Shifted to Electricity</v>
      </c>
      <c r="D1104" s="6" t="s">
        <v>3040</v>
      </c>
      <c r="E1104" s="1" t="s">
        <v>3472</v>
      </c>
      <c r="F1104" t="s">
        <v>3002</v>
      </c>
      <c r="G1104" s="45" t="s">
        <v>3478</v>
      </c>
      <c r="H1104" s="47">
        <v>1103</v>
      </c>
      <c r="I1104" s="324" t="s">
        <v>40</v>
      </c>
      <c r="J1104" s="255" t="str">
        <f>IF(ISBLANK(INDEX('Policy Characteristics'!D:D,MATCH($C1104,'Policy Characteristics'!$C:$C,0))),"",INDEX('Policy Characteristics'!D:D,MATCH($C1104,'Policy Characteristics'!$C:$C,0)))</f>
        <v>Electrification</v>
      </c>
      <c r="K1104" s="254" t="str">
        <f>IF(ISBLANK(INDEX('Policy Characteristics'!E:E,MATCH($C1104,'Policy Characteristics'!$C:$C,0))),"",INDEX('Policy Characteristics'!E:E,MATCH($C1104,'Policy Characteristics'!$C:$C,0)))</f>
        <v>indst shift to electricity</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fuel shifted</v>
      </c>
      <c r="P1104" s="254" t="str">
        <f>IF(ISBLANK(INDEX('Policy Characteristics'!J:J,MATCH($C1104,'Policy Characteristics'!$C:$C,0))),"",INDEX('Policy Characteristics'!J:J,MATCH($C1104,'Policy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4" s="254" t="str">
        <f>IF(ISBLANK(INDEX('Policy Characteristics'!K:K,MATCH($C1104,'Policy Characteristics'!$C:$C,0))),"",INDEX('Policy Characteristics'!K:K,MATCH($C1104,'Policy Characteristics'!$C:$C,0)))</f>
        <v>industry-ag-main.html#fuel-switching</v>
      </c>
      <c r="R1104" s="254" t="str">
        <f>IF(ISBLANK(INDEX('Policy Characteristics'!L:L,MATCH($C1104,'Policy Characteristics'!$C:$C,0))),"",INDEX('Policy Characteristics'!L:L,MATCH($C1104,'Policy Characteristics'!$C:$C,0)))</f>
        <v>industry-elec-and-hydrogen.html</v>
      </c>
    </row>
    <row r="1105" spans="1:18" x14ac:dyDescent="0.25">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Electrification</v>
      </c>
      <c r="C1105" s="254" t="str">
        <f t="shared" si="42"/>
        <v>Fraction of Eligible Industrial Energy Use Shifted to Electricity</v>
      </c>
      <c r="D1105" s="6" t="s">
        <v>3040</v>
      </c>
      <c r="E1105" s="1" t="s">
        <v>3597</v>
      </c>
      <c r="F1105" t="s">
        <v>3002</v>
      </c>
      <c r="G1105" s="45" t="s">
        <v>3479</v>
      </c>
      <c r="H1105" s="47">
        <v>1104</v>
      </c>
      <c r="I1105" s="324" t="s">
        <v>40</v>
      </c>
      <c r="J1105" s="255" t="str">
        <f>IF(ISBLANK(INDEX('Policy Characteristics'!D:D,MATCH($C1105,'Policy Characteristics'!$C:$C,0))),"",INDEX('Policy Characteristics'!D:D,MATCH($C1105,'Policy Characteristics'!$C:$C,0)))</f>
        <v>Electrification</v>
      </c>
      <c r="K1105" s="254" t="str">
        <f>IF(ISBLANK(INDEX('Policy Characteristics'!E:E,MATCH($C1105,'Policy Characteristics'!$C:$C,0))),"",INDEX('Policy Characteristics'!E:E,MATCH($C1105,'Policy Characteristics'!$C:$C,0)))</f>
        <v>indst shift to electricity</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fuel shifted</v>
      </c>
      <c r="P1105" s="254" t="str">
        <f>IF(ISBLANK(INDEX('Policy Characteristics'!J:J,MATCH($C1105,'Policy Characteristics'!$C:$C,0))),"",INDEX('Policy Characteristics'!J:J,MATCH($C1105,'Policy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5" s="254" t="str">
        <f>IF(ISBLANK(INDEX('Policy Characteristics'!K:K,MATCH($C1105,'Policy Characteristics'!$C:$C,0))),"",INDEX('Policy Characteristics'!K:K,MATCH($C1105,'Policy Characteristics'!$C:$C,0)))</f>
        <v>industry-ag-main.html#fuel-switching</v>
      </c>
      <c r="R1105" s="254" t="str">
        <f>IF(ISBLANK(INDEX('Policy Characteristics'!L:L,MATCH($C1105,'Policy Characteristics'!$C:$C,0))),"",INDEX('Policy Characteristics'!L:L,MATCH($C1105,'Policy Characteristics'!$C:$C,0)))</f>
        <v>industry-elec-and-hydrogen.html</v>
      </c>
    </row>
    <row r="1106" spans="1:18" x14ac:dyDescent="0.25">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Electrification</v>
      </c>
      <c r="C1106" s="254" t="str">
        <f t="shared" si="42"/>
        <v>Fraction of Eligible Industrial Energy Use Shifted to Electricity</v>
      </c>
      <c r="D1106" s="6" t="s">
        <v>3040</v>
      </c>
      <c r="E1106" s="1" t="s">
        <v>3982</v>
      </c>
      <c r="F1106" t="s">
        <v>3002</v>
      </c>
      <c r="G1106" s="45" t="s">
        <v>3958</v>
      </c>
      <c r="H1106" s="47">
        <v>1105</v>
      </c>
      <c r="I1106" s="324"/>
      <c r="J1106" s="255" t="str">
        <f>IF(ISBLANK(INDEX('Policy Characteristics'!D:D,MATCH($C1106,'Policy Characteristics'!$C:$C,0))),"",INDEX('Policy Characteristics'!D:D,MATCH($C1106,'Policy Characteristics'!$C:$C,0)))</f>
        <v>Electrification</v>
      </c>
      <c r="K1106" s="254" t="str">
        <f>IF(ISBLANK(INDEX('Policy Characteristics'!E:E,MATCH($C1106,'Policy Characteristics'!$C:$C,0))),"",INDEX('Policy Characteristics'!E:E,MATCH($C1106,'Policy Characteristics'!$C:$C,0)))</f>
        <v>indst shift to electricity</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fuel shifted</v>
      </c>
      <c r="P1106" s="254" t="str">
        <f>IF(ISBLANK(INDEX('Policy Characteristics'!J:J,MATCH($C1106,'Policy Characteristics'!$C:$C,0))),"",INDEX('Policy Characteristics'!J:J,MATCH($C1106,'Policy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6" s="254" t="str">
        <f>IF(ISBLANK(INDEX('Policy Characteristics'!K:K,MATCH($C1106,'Policy Characteristics'!$C:$C,0))),"",INDEX('Policy Characteristics'!K:K,MATCH($C1106,'Policy Characteristics'!$C:$C,0)))</f>
        <v>industry-ag-main.html#fuel-switching</v>
      </c>
      <c r="R1106" s="254" t="str">
        <f>IF(ISBLANK(INDEX('Policy Characteristics'!L:L,MATCH($C1106,'Policy Characteristics'!$C:$C,0))),"",INDEX('Policy Characteristics'!L:L,MATCH($C1106,'Policy Characteristics'!$C:$C,0)))</f>
        <v>industry-elec-and-hydrogen.html</v>
      </c>
    </row>
    <row r="1107" spans="1:18" x14ac:dyDescent="0.25">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Electrification</v>
      </c>
      <c r="C1107" s="254" t="str">
        <f t="shared" si="42"/>
        <v>Fraction of Eligible Industrial Energy Use Shifted to Electricity</v>
      </c>
      <c r="D1107" s="6" t="s">
        <v>3040</v>
      </c>
      <c r="E1107" s="1" t="s">
        <v>3983</v>
      </c>
      <c r="F1107" t="s">
        <v>3002</v>
      </c>
      <c r="G1107" s="45" t="s">
        <v>3957</v>
      </c>
      <c r="H1107" s="47">
        <v>1106</v>
      </c>
      <c r="I1107" s="324"/>
      <c r="J1107" s="255" t="str">
        <f>IF(ISBLANK(INDEX('Policy Characteristics'!D:D,MATCH($C1107,'Policy Characteristics'!$C:$C,0))),"",INDEX('Policy Characteristics'!D:D,MATCH($C1107,'Policy Characteristics'!$C:$C,0)))</f>
        <v>Electrification</v>
      </c>
      <c r="K1107" s="254" t="str">
        <f>IF(ISBLANK(INDEX('Policy Characteristics'!E:E,MATCH($C1107,'Policy Characteristics'!$C:$C,0))),"",INDEX('Policy Characteristics'!E:E,MATCH($C1107,'Policy Characteristics'!$C:$C,0)))</f>
        <v>indst shift to electricity</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fuel shifted</v>
      </c>
      <c r="P1107" s="254" t="str">
        <f>IF(ISBLANK(INDEX('Policy Characteristics'!J:J,MATCH($C1107,'Policy Characteristics'!$C:$C,0))),"",INDEX('Policy Characteristics'!J:J,MATCH($C1107,'Policy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7" s="254" t="str">
        <f>IF(ISBLANK(INDEX('Policy Characteristics'!K:K,MATCH($C1107,'Policy Characteristics'!$C:$C,0))),"",INDEX('Policy Characteristics'!K:K,MATCH($C1107,'Policy Characteristics'!$C:$C,0)))</f>
        <v>industry-ag-main.html#fuel-switching</v>
      </c>
      <c r="R1107" s="254" t="str">
        <f>IF(ISBLANK(INDEX('Policy Characteristics'!L:L,MATCH($C1107,'Policy Characteristics'!$C:$C,0))),"",INDEX('Policy Characteristics'!L:L,MATCH($C1107,'Policy Characteristics'!$C:$C,0)))</f>
        <v>industry-elec-and-hydrogen.html</v>
      </c>
    </row>
    <row r="1108" spans="1:18" x14ac:dyDescent="0.25">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Electrification</v>
      </c>
      <c r="C1108" s="254" t="str">
        <f t="shared" si="42"/>
        <v>Fraction of Eligible Industrial Energy Use Shifted to Electricity</v>
      </c>
      <c r="D1108" s="6" t="s">
        <v>3040</v>
      </c>
      <c r="E1108" s="1" t="s">
        <v>3984</v>
      </c>
      <c r="F1108" t="s">
        <v>3002</v>
      </c>
      <c r="G1108" s="45" t="s">
        <v>3959</v>
      </c>
      <c r="H1108" s="47">
        <v>1107</v>
      </c>
      <c r="I1108" s="324"/>
      <c r="J1108" s="255" t="str">
        <f>IF(ISBLANK(INDEX('Policy Characteristics'!D:D,MATCH($C1108,'Policy Characteristics'!$C:$C,0))),"",INDEX('Policy Characteristics'!D:D,MATCH($C1108,'Policy Characteristics'!$C:$C,0)))</f>
        <v>Electrification</v>
      </c>
      <c r="K1108" s="254" t="str">
        <f>IF(ISBLANK(INDEX('Policy Characteristics'!E:E,MATCH($C1108,'Policy Characteristics'!$C:$C,0))),"",INDEX('Policy Characteristics'!E:E,MATCH($C1108,'Policy Characteristics'!$C:$C,0)))</f>
        <v>indst shift to electricity</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fuel shifted</v>
      </c>
      <c r="P1108" s="254" t="str">
        <f>IF(ISBLANK(INDEX('Policy Characteristics'!J:J,MATCH($C1108,'Policy Characteristics'!$C:$C,0))),"",INDEX('Policy Characteristics'!J:J,MATCH($C1108,'Policy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8" s="254" t="str">
        <f>IF(ISBLANK(INDEX('Policy Characteristics'!K:K,MATCH($C1108,'Policy Characteristics'!$C:$C,0))),"",INDEX('Policy Characteristics'!K:K,MATCH($C1108,'Policy Characteristics'!$C:$C,0)))</f>
        <v>industry-ag-main.html#fuel-switching</v>
      </c>
      <c r="R1108" s="254" t="str">
        <f>IF(ISBLANK(INDEX('Policy Characteristics'!L:L,MATCH($C1108,'Policy Characteristics'!$C:$C,0))),"",INDEX('Policy Characteristics'!L:L,MATCH($C1108,'Policy Characteristics'!$C:$C,0)))</f>
        <v>industry-elec-and-hydrogen.html</v>
      </c>
    </row>
    <row r="1109" spans="1:18" x14ac:dyDescent="0.25">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Electrification</v>
      </c>
      <c r="C1109" s="254" t="str">
        <f t="shared" si="42"/>
        <v>Fraction of Eligible Industrial Energy Use Shifted to Electricity</v>
      </c>
      <c r="D1109" s="6" t="s">
        <v>3041</v>
      </c>
      <c r="E1109" s="1" t="s">
        <v>3467</v>
      </c>
      <c r="F1109" t="s">
        <v>3003</v>
      </c>
      <c r="G1109" s="45" t="s">
        <v>3473</v>
      </c>
      <c r="H1109" s="47">
        <v>1108</v>
      </c>
      <c r="I1109" s="324" t="s">
        <v>40</v>
      </c>
      <c r="J1109" s="255" t="str">
        <f>IF(ISBLANK(INDEX('Policy Characteristics'!D:D,MATCH($C1109,'Policy Characteristics'!$C:$C,0))),"",INDEX('Policy Characteristics'!D:D,MATCH($C1109,'Policy Characteristics'!$C:$C,0)))</f>
        <v>Electrification</v>
      </c>
      <c r="K1109" s="254" t="str">
        <f>IF(ISBLANK(INDEX('Policy Characteristics'!E:E,MATCH($C1109,'Policy Characteristics'!$C:$C,0))),"",INDEX('Policy Characteristics'!E:E,MATCH($C1109,'Policy Characteristics'!$C:$C,0)))</f>
        <v>indst shift to electricity</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fuel shifted</v>
      </c>
      <c r="P1109" s="254" t="str">
        <f>IF(ISBLANK(INDEX('Policy Characteristics'!J:J,MATCH($C1109,'Policy Characteristics'!$C:$C,0))),"",INDEX('Policy Characteristics'!J:J,MATCH($C1109,'Policy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09" s="254" t="str">
        <f>IF(ISBLANK(INDEX('Policy Characteristics'!K:K,MATCH($C1109,'Policy Characteristics'!$C:$C,0))),"",INDEX('Policy Characteristics'!K:K,MATCH($C1109,'Policy Characteristics'!$C:$C,0)))</f>
        <v>industry-ag-main.html#fuel-switching</v>
      </c>
      <c r="R1109" s="254" t="str">
        <f>IF(ISBLANK(INDEX('Policy Characteristics'!L:L,MATCH($C1109,'Policy Characteristics'!$C:$C,0))),"",INDEX('Policy Characteristics'!L:L,MATCH($C1109,'Policy Characteristics'!$C:$C,0)))</f>
        <v>industry-elec-and-hydrogen.html</v>
      </c>
    </row>
    <row r="1110" spans="1:18" x14ac:dyDescent="0.25">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Electrification</v>
      </c>
      <c r="C1110" s="254" t="str">
        <f t="shared" si="42"/>
        <v>Fraction of Eligible Industrial Energy Use Shifted to Electricity</v>
      </c>
      <c r="D1110" s="6" t="s">
        <v>3041</v>
      </c>
      <c r="E1110" s="1" t="s">
        <v>3468</v>
      </c>
      <c r="F1110" t="s">
        <v>3003</v>
      </c>
      <c r="G1110" s="45" t="s">
        <v>3474</v>
      </c>
      <c r="H1110" s="47">
        <v>1109</v>
      </c>
      <c r="I1110" s="324" t="s">
        <v>40</v>
      </c>
      <c r="J1110" s="255" t="str">
        <f>IF(ISBLANK(INDEX('Policy Characteristics'!D:D,MATCH($C1110,'Policy Characteristics'!$C:$C,0))),"",INDEX('Policy Characteristics'!D:D,MATCH($C1110,'Policy Characteristics'!$C:$C,0)))</f>
        <v>Electrification</v>
      </c>
      <c r="K1110" s="254" t="str">
        <f>IF(ISBLANK(INDEX('Policy Characteristics'!E:E,MATCH($C1110,'Policy Characteristics'!$C:$C,0))),"",INDEX('Policy Characteristics'!E:E,MATCH($C1110,'Policy Characteristics'!$C:$C,0)))</f>
        <v>indst shift to electricity</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fuel shifted</v>
      </c>
      <c r="P1110" s="254" t="str">
        <f>IF(ISBLANK(INDEX('Policy Characteristics'!J:J,MATCH($C1110,'Policy Characteristics'!$C:$C,0))),"",INDEX('Policy Characteristics'!J:J,MATCH($C1110,'Policy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0" s="254" t="str">
        <f>IF(ISBLANK(INDEX('Policy Characteristics'!K:K,MATCH($C1110,'Policy Characteristics'!$C:$C,0))),"",INDEX('Policy Characteristics'!K:K,MATCH($C1110,'Policy Characteristics'!$C:$C,0)))</f>
        <v>industry-ag-main.html#fuel-switching</v>
      </c>
      <c r="R1110" s="254" t="str">
        <f>IF(ISBLANK(INDEX('Policy Characteristics'!L:L,MATCH($C1110,'Policy Characteristics'!$C:$C,0))),"",INDEX('Policy Characteristics'!L:L,MATCH($C1110,'Policy Characteristics'!$C:$C,0)))</f>
        <v>industry-elec-and-hydrogen.html</v>
      </c>
    </row>
    <row r="1111" spans="1:18" x14ac:dyDescent="0.25">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Electrification</v>
      </c>
      <c r="C1111" s="254" t="str">
        <f t="shared" si="42"/>
        <v>Fraction of Eligible Industrial Energy Use Shifted to Electricity</v>
      </c>
      <c r="D1111" s="6" t="s">
        <v>3041</v>
      </c>
      <c r="E1111" s="1" t="s">
        <v>3469</v>
      </c>
      <c r="F1111" t="s">
        <v>3003</v>
      </c>
      <c r="G1111" s="45" t="s">
        <v>3475</v>
      </c>
      <c r="H1111" s="47">
        <v>1110</v>
      </c>
      <c r="I1111" s="324" t="s">
        <v>40</v>
      </c>
      <c r="J1111" s="255" t="str">
        <f>IF(ISBLANK(INDEX('Policy Characteristics'!D:D,MATCH($C1111,'Policy Characteristics'!$C:$C,0))),"",INDEX('Policy Characteristics'!D:D,MATCH($C1111,'Policy Characteristics'!$C:$C,0)))</f>
        <v>Electrification</v>
      </c>
      <c r="K1111" s="254" t="str">
        <f>IF(ISBLANK(INDEX('Policy Characteristics'!E:E,MATCH($C1111,'Policy Characteristics'!$C:$C,0))),"",INDEX('Policy Characteristics'!E:E,MATCH($C1111,'Policy Characteristics'!$C:$C,0)))</f>
        <v>indst shift to electricity</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fuel shifted</v>
      </c>
      <c r="P1111" s="254" t="str">
        <f>IF(ISBLANK(INDEX('Policy Characteristics'!J:J,MATCH($C1111,'Policy Characteristics'!$C:$C,0))),"",INDEX('Policy Characteristics'!J:J,MATCH($C1111,'Policy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1" s="254" t="str">
        <f>IF(ISBLANK(INDEX('Policy Characteristics'!K:K,MATCH($C1111,'Policy Characteristics'!$C:$C,0))),"",INDEX('Policy Characteristics'!K:K,MATCH($C1111,'Policy Characteristics'!$C:$C,0)))</f>
        <v>industry-ag-main.html#fuel-switching</v>
      </c>
      <c r="R1111" s="254" t="str">
        <f>IF(ISBLANK(INDEX('Policy Characteristics'!L:L,MATCH($C1111,'Policy Characteristics'!$C:$C,0))),"",INDEX('Policy Characteristics'!L:L,MATCH($C1111,'Policy Characteristics'!$C:$C,0)))</f>
        <v>industry-elec-and-hydrogen.html</v>
      </c>
    </row>
    <row r="1112" spans="1:18" x14ac:dyDescent="0.25">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Electrification</v>
      </c>
      <c r="C1112" s="254" t="str">
        <f t="shared" ref="C1112:C1168" si="43">C$919</f>
        <v>Fraction of Eligible Industrial Energy Use Shifted to Electricity</v>
      </c>
      <c r="D1112" s="6" t="s">
        <v>3041</v>
      </c>
      <c r="E1112" s="1" t="s">
        <v>3470</v>
      </c>
      <c r="F1112" t="s">
        <v>3003</v>
      </c>
      <c r="G1112" s="45" t="s">
        <v>3476</v>
      </c>
      <c r="H1112" s="47">
        <v>1111</v>
      </c>
      <c r="I1112" s="324" t="s">
        <v>40</v>
      </c>
      <c r="J1112" s="255" t="str">
        <f>IF(ISBLANK(INDEX('Policy Characteristics'!D:D,MATCH($C1112,'Policy Characteristics'!$C:$C,0))),"",INDEX('Policy Characteristics'!D:D,MATCH($C1112,'Policy Characteristics'!$C:$C,0)))</f>
        <v>Electrification</v>
      </c>
      <c r="K1112" s="254" t="str">
        <f>IF(ISBLANK(INDEX('Policy Characteristics'!E:E,MATCH($C1112,'Policy Characteristics'!$C:$C,0))),"",INDEX('Policy Characteristics'!E:E,MATCH($C1112,'Policy Characteristics'!$C:$C,0)))</f>
        <v>indst shift to electricity</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fuel shifted</v>
      </c>
      <c r="P1112" s="254" t="str">
        <f>IF(ISBLANK(INDEX('Policy Characteristics'!J:J,MATCH($C1112,'Policy Characteristics'!$C:$C,0))),"",INDEX('Policy Characteristics'!J:J,MATCH($C1112,'Policy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2" s="254" t="str">
        <f>IF(ISBLANK(INDEX('Policy Characteristics'!K:K,MATCH($C1112,'Policy Characteristics'!$C:$C,0))),"",INDEX('Policy Characteristics'!K:K,MATCH($C1112,'Policy Characteristics'!$C:$C,0)))</f>
        <v>industry-ag-main.html#fuel-switching</v>
      </c>
      <c r="R1112" s="254" t="str">
        <f>IF(ISBLANK(INDEX('Policy Characteristics'!L:L,MATCH($C1112,'Policy Characteristics'!$C:$C,0))),"",INDEX('Policy Characteristics'!L:L,MATCH($C1112,'Policy Characteristics'!$C:$C,0)))</f>
        <v>industry-elec-and-hydrogen.html</v>
      </c>
    </row>
    <row r="1113" spans="1:18" x14ac:dyDescent="0.25">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Electrification</v>
      </c>
      <c r="C1113" s="254" t="str">
        <f t="shared" si="43"/>
        <v>Fraction of Eligible Industrial Energy Use Shifted to Electricity</v>
      </c>
      <c r="D1113" s="6" t="s">
        <v>3041</v>
      </c>
      <c r="E1113" s="1" t="s">
        <v>3471</v>
      </c>
      <c r="F1113" t="s">
        <v>3003</v>
      </c>
      <c r="G1113" s="45" t="s">
        <v>3477</v>
      </c>
      <c r="H1113" s="47">
        <v>1112</v>
      </c>
      <c r="I1113" s="324" t="s">
        <v>40</v>
      </c>
      <c r="J1113" s="255" t="str">
        <f>IF(ISBLANK(INDEX('Policy Characteristics'!D:D,MATCH($C1113,'Policy Characteristics'!$C:$C,0))),"",INDEX('Policy Characteristics'!D:D,MATCH($C1113,'Policy Characteristics'!$C:$C,0)))</f>
        <v>Electrification</v>
      </c>
      <c r="K1113" s="254" t="str">
        <f>IF(ISBLANK(INDEX('Policy Characteristics'!E:E,MATCH($C1113,'Policy Characteristics'!$C:$C,0))),"",INDEX('Policy Characteristics'!E:E,MATCH($C1113,'Policy Characteristics'!$C:$C,0)))</f>
        <v>indst shift to electricity</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fuel shifted</v>
      </c>
      <c r="P1113" s="254" t="str">
        <f>IF(ISBLANK(INDEX('Policy Characteristics'!J:J,MATCH($C1113,'Policy Characteristics'!$C:$C,0))),"",INDEX('Policy Characteristics'!J:J,MATCH($C1113,'Policy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3" s="254" t="str">
        <f>IF(ISBLANK(INDEX('Policy Characteristics'!K:K,MATCH($C1113,'Policy Characteristics'!$C:$C,0))),"",INDEX('Policy Characteristics'!K:K,MATCH($C1113,'Policy Characteristics'!$C:$C,0)))</f>
        <v>industry-ag-main.html#fuel-switching</v>
      </c>
      <c r="R1113" s="254" t="str">
        <f>IF(ISBLANK(INDEX('Policy Characteristics'!L:L,MATCH($C1113,'Policy Characteristics'!$C:$C,0))),"",INDEX('Policy Characteristics'!L:L,MATCH($C1113,'Policy Characteristics'!$C:$C,0)))</f>
        <v>industry-elec-and-hydrogen.html</v>
      </c>
    </row>
    <row r="1114" spans="1:18" x14ac:dyDescent="0.25">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Electrification</v>
      </c>
      <c r="C1114" s="254" t="str">
        <f t="shared" si="43"/>
        <v>Fraction of Eligible Industrial Energy Use Shifted to Electricity</v>
      </c>
      <c r="D1114" s="6" t="s">
        <v>3041</v>
      </c>
      <c r="E1114" s="1" t="s">
        <v>3472</v>
      </c>
      <c r="F1114" t="s">
        <v>3003</v>
      </c>
      <c r="G1114" s="45" t="s">
        <v>3478</v>
      </c>
      <c r="H1114" s="47">
        <v>1113</v>
      </c>
      <c r="I1114" s="324" t="s">
        <v>40</v>
      </c>
      <c r="J1114" s="255" t="str">
        <f>IF(ISBLANK(INDEX('Policy Characteristics'!D:D,MATCH($C1114,'Policy Characteristics'!$C:$C,0))),"",INDEX('Policy Characteristics'!D:D,MATCH($C1114,'Policy Characteristics'!$C:$C,0)))</f>
        <v>Electrification</v>
      </c>
      <c r="K1114" s="254" t="str">
        <f>IF(ISBLANK(INDEX('Policy Characteristics'!E:E,MATCH($C1114,'Policy Characteristics'!$C:$C,0))),"",INDEX('Policy Characteristics'!E:E,MATCH($C1114,'Policy Characteristics'!$C:$C,0)))</f>
        <v>indst shift to electricity</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x14ac:dyDescent="0.25">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Electrification</v>
      </c>
      <c r="C1115" s="254" t="str">
        <f t="shared" si="43"/>
        <v>Fraction of Eligible Industrial Energy Use Shifted to Electricity</v>
      </c>
      <c r="D1115" s="6" t="s">
        <v>3041</v>
      </c>
      <c r="E1115" s="1" t="s">
        <v>3597</v>
      </c>
      <c r="F1115" t="s">
        <v>3003</v>
      </c>
      <c r="G1115" s="45" t="s">
        <v>3479</v>
      </c>
      <c r="H1115" s="47">
        <v>1114</v>
      </c>
      <c r="I1115" s="324" t="s">
        <v>40</v>
      </c>
      <c r="J1115" s="255" t="str">
        <f>IF(ISBLANK(INDEX('Policy Characteristics'!D:D,MATCH($C1115,'Policy Characteristics'!$C:$C,0))),"",INDEX('Policy Characteristics'!D:D,MATCH($C1115,'Policy Characteristics'!$C:$C,0)))</f>
        <v>Electrification</v>
      </c>
      <c r="K1115" s="254" t="str">
        <f>IF(ISBLANK(INDEX('Policy Characteristics'!E:E,MATCH($C1115,'Policy Characteristics'!$C:$C,0))),"",INDEX('Policy Characteristics'!E:E,MATCH($C1115,'Policy Characteristics'!$C:$C,0)))</f>
        <v>indst shift to electricity</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x14ac:dyDescent="0.25">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Electrification</v>
      </c>
      <c r="C1116" s="254" t="str">
        <f t="shared" si="43"/>
        <v>Fraction of Eligible Industrial Energy Use Shifted to Electricity</v>
      </c>
      <c r="D1116" s="6" t="s">
        <v>3041</v>
      </c>
      <c r="E1116" s="1" t="s">
        <v>3982</v>
      </c>
      <c r="F1116" t="s">
        <v>3003</v>
      </c>
      <c r="G1116" s="45" t="s">
        <v>3958</v>
      </c>
      <c r="H1116" s="47">
        <v>1115</v>
      </c>
      <c r="I1116" s="324"/>
      <c r="J1116" s="255" t="str">
        <f>IF(ISBLANK(INDEX('Policy Characteristics'!D:D,MATCH($C1116,'Policy Characteristics'!$C:$C,0))),"",INDEX('Policy Characteristics'!D:D,MATCH($C1116,'Policy Characteristics'!$C:$C,0)))</f>
        <v>Electrification</v>
      </c>
      <c r="K1116" s="254" t="str">
        <f>IF(ISBLANK(INDEX('Policy Characteristics'!E:E,MATCH($C1116,'Policy Characteristics'!$C:$C,0))),"",INDEX('Policy Characteristics'!E:E,MATCH($C1116,'Policy Characteristics'!$C:$C,0)))</f>
        <v>indst shift to electricity</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x14ac:dyDescent="0.25">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Electrification</v>
      </c>
      <c r="C1117" s="254" t="str">
        <f t="shared" si="43"/>
        <v>Fraction of Eligible Industrial Energy Use Shifted to Electricity</v>
      </c>
      <c r="D1117" s="6" t="s">
        <v>3041</v>
      </c>
      <c r="E1117" s="1" t="s">
        <v>3983</v>
      </c>
      <c r="F1117" t="s">
        <v>3003</v>
      </c>
      <c r="G1117" s="45" t="s">
        <v>3957</v>
      </c>
      <c r="H1117" s="47">
        <v>1116</v>
      </c>
      <c r="I1117" s="324"/>
      <c r="J1117" s="255" t="str">
        <f>IF(ISBLANK(INDEX('Policy Characteristics'!D:D,MATCH($C1117,'Policy Characteristics'!$C:$C,0))),"",INDEX('Policy Characteristics'!D:D,MATCH($C1117,'Policy Characteristics'!$C:$C,0)))</f>
        <v>Electrification</v>
      </c>
      <c r="K1117" s="254" t="str">
        <f>IF(ISBLANK(INDEX('Policy Characteristics'!E:E,MATCH($C1117,'Policy Characteristics'!$C:$C,0))),"",INDEX('Policy Characteristics'!E:E,MATCH($C1117,'Policy Characteristics'!$C:$C,0)))</f>
        <v>indst shift to electricity</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x14ac:dyDescent="0.25">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Electrification</v>
      </c>
      <c r="C1118" s="254" t="str">
        <f t="shared" si="43"/>
        <v>Fraction of Eligible Industrial Energy Use Shifted to Electricity</v>
      </c>
      <c r="D1118" s="6" t="s">
        <v>3041</v>
      </c>
      <c r="E1118" s="1" t="s">
        <v>3984</v>
      </c>
      <c r="F1118" t="s">
        <v>3003</v>
      </c>
      <c r="G1118" s="45" t="s">
        <v>3959</v>
      </c>
      <c r="H1118" s="47">
        <v>1117</v>
      </c>
      <c r="I1118" s="324"/>
      <c r="J1118" s="255" t="str">
        <f>IF(ISBLANK(INDEX('Policy Characteristics'!D:D,MATCH($C1118,'Policy Characteristics'!$C:$C,0))),"",INDEX('Policy Characteristics'!D:D,MATCH($C1118,'Policy Characteristics'!$C:$C,0)))</f>
        <v>Electrification</v>
      </c>
      <c r="K1118" s="254" t="str">
        <f>IF(ISBLANK(INDEX('Policy Characteristics'!E:E,MATCH($C1118,'Policy Characteristics'!$C:$C,0))),"",INDEX('Policy Characteristics'!E:E,MATCH($C1118,'Policy Characteristics'!$C:$C,0)))</f>
        <v>indst shift to electricity</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x14ac:dyDescent="0.25">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Electrification</v>
      </c>
      <c r="C1119" s="254" t="str">
        <f t="shared" si="43"/>
        <v>Fraction of Eligible Industrial Energy Use Shifted to Electricity</v>
      </c>
      <c r="D1119" s="6" t="s">
        <v>3042</v>
      </c>
      <c r="E1119" s="1" t="s">
        <v>3467</v>
      </c>
      <c r="F1119" t="s">
        <v>3004</v>
      </c>
      <c r="G1119" s="45" t="s">
        <v>3473</v>
      </c>
      <c r="H1119" s="47">
        <v>1118</v>
      </c>
      <c r="I1119" s="324" t="s">
        <v>40</v>
      </c>
      <c r="J1119" s="255" t="str">
        <f>IF(ISBLANK(INDEX('Policy Characteristics'!D:D,MATCH($C1119,'Policy Characteristics'!$C:$C,0))),"",INDEX('Policy Characteristics'!D:D,MATCH($C1119,'Policy Characteristics'!$C:$C,0)))</f>
        <v>Electrification</v>
      </c>
      <c r="K1119" s="254" t="str">
        <f>IF(ISBLANK(INDEX('Policy Characteristics'!E:E,MATCH($C1119,'Policy Characteristics'!$C:$C,0))),"",INDEX('Policy Characteristics'!E:E,MATCH($C1119,'Policy Characteristics'!$C:$C,0)))</f>
        <v>indst shift to electricity</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x14ac:dyDescent="0.25">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Electrification</v>
      </c>
      <c r="C1120" s="254" t="str">
        <f t="shared" si="43"/>
        <v>Fraction of Eligible Industrial Energy Use Shifted to Electricity</v>
      </c>
      <c r="D1120" s="6" t="s">
        <v>3042</v>
      </c>
      <c r="E1120" s="1" t="s">
        <v>3468</v>
      </c>
      <c r="F1120" t="s">
        <v>3004</v>
      </c>
      <c r="G1120" s="45" t="s">
        <v>3474</v>
      </c>
      <c r="H1120" s="47">
        <v>1119</v>
      </c>
      <c r="I1120" s="324" t="s">
        <v>40</v>
      </c>
      <c r="J1120" s="255" t="str">
        <f>IF(ISBLANK(INDEX('Policy Characteristics'!D:D,MATCH($C1120,'Policy Characteristics'!$C:$C,0))),"",INDEX('Policy Characteristics'!D:D,MATCH($C1120,'Policy Characteristics'!$C:$C,0)))</f>
        <v>Electrification</v>
      </c>
      <c r="K1120" s="254" t="str">
        <f>IF(ISBLANK(INDEX('Policy Characteristics'!E:E,MATCH($C1120,'Policy Characteristics'!$C:$C,0))),"",INDEX('Policy Characteristics'!E:E,MATCH($C1120,'Policy Characteristics'!$C:$C,0)))</f>
        <v>indst shift to electricity</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x14ac:dyDescent="0.25">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Electrification</v>
      </c>
      <c r="C1121" s="254" t="str">
        <f t="shared" si="43"/>
        <v>Fraction of Eligible Industrial Energy Use Shifted to Electricity</v>
      </c>
      <c r="D1121" s="6" t="s">
        <v>3042</v>
      </c>
      <c r="E1121" s="1" t="s">
        <v>3469</v>
      </c>
      <c r="F1121" t="s">
        <v>3004</v>
      </c>
      <c r="G1121" s="45" t="s">
        <v>3475</v>
      </c>
      <c r="H1121" s="47">
        <v>1120</v>
      </c>
      <c r="I1121" s="324" t="s">
        <v>40</v>
      </c>
      <c r="J1121" s="255" t="str">
        <f>IF(ISBLANK(INDEX('Policy Characteristics'!D:D,MATCH($C1121,'Policy Characteristics'!$C:$C,0))),"",INDEX('Policy Characteristics'!D:D,MATCH($C1121,'Policy Characteristics'!$C:$C,0)))</f>
        <v>Electrification</v>
      </c>
      <c r="K1121" s="254" t="str">
        <f>IF(ISBLANK(INDEX('Policy Characteristics'!E:E,MATCH($C1121,'Policy Characteristics'!$C:$C,0))),"",INDEX('Policy Characteristics'!E:E,MATCH($C1121,'Policy Characteristics'!$C:$C,0)))</f>
        <v>indst shift to electricity</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x14ac:dyDescent="0.25">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Electrification</v>
      </c>
      <c r="C1122" s="254" t="str">
        <f t="shared" si="43"/>
        <v>Fraction of Eligible Industrial Energy Use Shifted to Electricity</v>
      </c>
      <c r="D1122" s="6" t="s">
        <v>3042</v>
      </c>
      <c r="E1122" s="1" t="s">
        <v>3470</v>
      </c>
      <c r="F1122" t="s">
        <v>3004</v>
      </c>
      <c r="G1122" s="45" t="s">
        <v>3476</v>
      </c>
      <c r="H1122" s="47">
        <v>1121</v>
      </c>
      <c r="I1122" s="324" t="s">
        <v>40</v>
      </c>
      <c r="J1122" s="255" t="str">
        <f>IF(ISBLANK(INDEX('Policy Characteristics'!D:D,MATCH($C1122,'Policy Characteristics'!$C:$C,0))),"",INDEX('Policy Characteristics'!D:D,MATCH($C1122,'Policy Characteristics'!$C:$C,0)))</f>
        <v>Electrification</v>
      </c>
      <c r="K1122" s="254" t="str">
        <f>IF(ISBLANK(INDEX('Policy Characteristics'!E:E,MATCH($C1122,'Policy Characteristics'!$C:$C,0))),"",INDEX('Policy Characteristics'!E:E,MATCH($C1122,'Policy Characteristics'!$C:$C,0)))</f>
        <v>indst shift to electricity</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x14ac:dyDescent="0.25">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Electrification</v>
      </c>
      <c r="C1123" s="254" t="str">
        <f t="shared" si="43"/>
        <v>Fraction of Eligible Industrial Energy Use Shifted to Electricity</v>
      </c>
      <c r="D1123" s="6" t="s">
        <v>3042</v>
      </c>
      <c r="E1123" s="1" t="s">
        <v>3471</v>
      </c>
      <c r="F1123" t="s">
        <v>3004</v>
      </c>
      <c r="G1123" s="45" t="s">
        <v>3477</v>
      </c>
      <c r="H1123" s="47">
        <v>1122</v>
      </c>
      <c r="I1123" s="324" t="s">
        <v>40</v>
      </c>
      <c r="J1123" s="255" t="str">
        <f>IF(ISBLANK(INDEX('Policy Characteristics'!D:D,MATCH($C1123,'Policy Characteristics'!$C:$C,0))),"",INDEX('Policy Characteristics'!D:D,MATCH($C1123,'Policy Characteristics'!$C:$C,0)))</f>
        <v>Electrification</v>
      </c>
      <c r="K1123" s="254" t="str">
        <f>IF(ISBLANK(INDEX('Policy Characteristics'!E:E,MATCH($C1123,'Policy Characteristics'!$C:$C,0))),"",INDEX('Policy Characteristics'!E:E,MATCH($C1123,'Policy Characteristics'!$C:$C,0)))</f>
        <v>indst shift to electricity</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x14ac:dyDescent="0.25">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Electrification</v>
      </c>
      <c r="C1124" s="254" t="str">
        <f t="shared" si="43"/>
        <v>Fraction of Eligible Industrial Energy Use Shifted to Electricity</v>
      </c>
      <c r="D1124" s="6" t="s">
        <v>3042</v>
      </c>
      <c r="E1124" s="1" t="s">
        <v>3472</v>
      </c>
      <c r="F1124" t="s">
        <v>3004</v>
      </c>
      <c r="G1124" s="45" t="s">
        <v>3478</v>
      </c>
      <c r="H1124" s="47">
        <v>1123</v>
      </c>
      <c r="I1124" s="324" t="s">
        <v>40</v>
      </c>
      <c r="J1124" s="255" t="str">
        <f>IF(ISBLANK(INDEX('Policy Characteristics'!D:D,MATCH($C1124,'Policy Characteristics'!$C:$C,0))),"",INDEX('Policy Characteristics'!D:D,MATCH($C1124,'Policy Characteristics'!$C:$C,0)))</f>
        <v>Electrification</v>
      </c>
      <c r="K1124" s="254" t="str">
        <f>IF(ISBLANK(INDEX('Policy Characteristics'!E:E,MATCH($C1124,'Policy Characteristics'!$C:$C,0))),"",INDEX('Policy Characteristics'!E:E,MATCH($C1124,'Policy Characteristics'!$C:$C,0)))</f>
        <v>indst shift to electricity</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x14ac:dyDescent="0.25">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Electrification</v>
      </c>
      <c r="C1125" s="254" t="str">
        <f t="shared" si="43"/>
        <v>Fraction of Eligible Industrial Energy Use Shifted to Electricity</v>
      </c>
      <c r="D1125" s="6" t="s">
        <v>3042</v>
      </c>
      <c r="E1125" s="1" t="s">
        <v>3597</v>
      </c>
      <c r="F1125" t="s">
        <v>3004</v>
      </c>
      <c r="G1125" s="45" t="s">
        <v>3479</v>
      </c>
      <c r="H1125" s="47">
        <v>1124</v>
      </c>
      <c r="I1125" s="324" t="s">
        <v>40</v>
      </c>
      <c r="J1125" s="255" t="str">
        <f>IF(ISBLANK(INDEX('Policy Characteristics'!D:D,MATCH($C1125,'Policy Characteristics'!$C:$C,0))),"",INDEX('Policy Characteristics'!D:D,MATCH($C1125,'Policy Characteristics'!$C:$C,0)))</f>
        <v>Electrification</v>
      </c>
      <c r="K1125" s="254" t="str">
        <f>IF(ISBLANK(INDEX('Policy Characteristics'!E:E,MATCH($C1125,'Policy Characteristics'!$C:$C,0))),"",INDEX('Policy Characteristics'!E:E,MATCH($C1125,'Policy Characteristics'!$C:$C,0)))</f>
        <v>indst shift to electricity</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x14ac:dyDescent="0.25">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Electrification</v>
      </c>
      <c r="C1126" s="254" t="str">
        <f t="shared" si="43"/>
        <v>Fraction of Eligible Industrial Energy Use Shifted to Electricity</v>
      </c>
      <c r="D1126" s="6" t="s">
        <v>3042</v>
      </c>
      <c r="E1126" s="1" t="s">
        <v>3982</v>
      </c>
      <c r="F1126" t="s">
        <v>3004</v>
      </c>
      <c r="G1126" s="45" t="s">
        <v>3958</v>
      </c>
      <c r="H1126" s="47">
        <v>1125</v>
      </c>
      <c r="I1126" s="324"/>
      <c r="J1126" s="255" t="str">
        <f>IF(ISBLANK(INDEX('Policy Characteristics'!D:D,MATCH($C1126,'Policy Characteristics'!$C:$C,0))),"",INDEX('Policy Characteristics'!D:D,MATCH($C1126,'Policy Characteristics'!$C:$C,0)))</f>
        <v>Electrification</v>
      </c>
      <c r="K1126" s="254" t="str">
        <f>IF(ISBLANK(INDEX('Policy Characteristics'!E:E,MATCH($C1126,'Policy Characteristics'!$C:$C,0))),"",INDEX('Policy Characteristics'!E:E,MATCH($C1126,'Policy Characteristics'!$C:$C,0)))</f>
        <v>indst shift to electricity</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x14ac:dyDescent="0.25">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Electrification</v>
      </c>
      <c r="C1127" s="254" t="str">
        <f t="shared" si="43"/>
        <v>Fraction of Eligible Industrial Energy Use Shifted to Electricity</v>
      </c>
      <c r="D1127" s="6" t="s">
        <v>3042</v>
      </c>
      <c r="E1127" s="1" t="s">
        <v>3983</v>
      </c>
      <c r="F1127" t="s">
        <v>3004</v>
      </c>
      <c r="G1127" s="45" t="s">
        <v>3957</v>
      </c>
      <c r="H1127" s="47">
        <v>1126</v>
      </c>
      <c r="I1127" s="324"/>
      <c r="J1127" s="255" t="str">
        <f>IF(ISBLANK(INDEX('Policy Characteristics'!D:D,MATCH($C1127,'Policy Characteristics'!$C:$C,0))),"",INDEX('Policy Characteristics'!D:D,MATCH($C1127,'Policy Characteristics'!$C:$C,0)))</f>
        <v>Electrification</v>
      </c>
      <c r="K1127" s="254" t="str">
        <f>IF(ISBLANK(INDEX('Policy Characteristics'!E:E,MATCH($C1127,'Policy Characteristics'!$C:$C,0))),"",INDEX('Policy Characteristics'!E:E,MATCH($C1127,'Policy Characteristics'!$C:$C,0)))</f>
        <v>indst shift to electricity</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x14ac:dyDescent="0.25">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Electrification</v>
      </c>
      <c r="C1128" s="254" t="str">
        <f t="shared" si="43"/>
        <v>Fraction of Eligible Industrial Energy Use Shifted to Electricity</v>
      </c>
      <c r="D1128" s="6" t="s">
        <v>3042</v>
      </c>
      <c r="E1128" s="1" t="s">
        <v>3984</v>
      </c>
      <c r="F1128" t="s">
        <v>3004</v>
      </c>
      <c r="G1128" s="45" t="s">
        <v>3959</v>
      </c>
      <c r="H1128" s="47">
        <v>1127</v>
      </c>
      <c r="I1128" s="324"/>
      <c r="J1128" s="255" t="str">
        <f>IF(ISBLANK(INDEX('Policy Characteristics'!D:D,MATCH($C1128,'Policy Characteristics'!$C:$C,0))),"",INDEX('Policy Characteristics'!D:D,MATCH($C1128,'Policy Characteristics'!$C:$C,0)))</f>
        <v>Electrification</v>
      </c>
      <c r="K1128" s="254" t="str">
        <f>IF(ISBLANK(INDEX('Policy Characteristics'!E:E,MATCH($C1128,'Policy Characteristics'!$C:$C,0))),"",INDEX('Policy Characteristics'!E:E,MATCH($C1128,'Policy Characteristics'!$C:$C,0)))</f>
        <v>indst shift to electricity</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x14ac:dyDescent="0.25">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Electrification</v>
      </c>
      <c r="C1129" s="254" t="str">
        <f t="shared" si="43"/>
        <v>Fraction of Eligible Industrial Energy Use Shifted to Electricity</v>
      </c>
      <c r="D1129" s="6" t="s">
        <v>3043</v>
      </c>
      <c r="E1129" s="1" t="s">
        <v>3467</v>
      </c>
      <c r="F1129" t="s">
        <v>3005</v>
      </c>
      <c r="G1129" s="45" t="s">
        <v>3473</v>
      </c>
      <c r="H1129" s="47">
        <v>1128</v>
      </c>
      <c r="I1129" s="324" t="s">
        <v>40</v>
      </c>
      <c r="J1129" s="255" t="str">
        <f>IF(ISBLANK(INDEX('Policy Characteristics'!D:D,MATCH($C1129,'Policy Characteristics'!$C:$C,0))),"",INDEX('Policy Characteristics'!D:D,MATCH($C1129,'Policy Characteristics'!$C:$C,0)))</f>
        <v>Electrification</v>
      </c>
      <c r="K1129" s="254" t="str">
        <f>IF(ISBLANK(INDEX('Policy Characteristics'!E:E,MATCH($C1129,'Policy Characteristics'!$C:$C,0))),"",INDEX('Policy Characteristics'!E:E,MATCH($C1129,'Policy Characteristics'!$C:$C,0)))</f>
        <v>indst shift to electricity</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x14ac:dyDescent="0.25">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Electrification</v>
      </c>
      <c r="C1130" s="254" t="str">
        <f t="shared" si="43"/>
        <v>Fraction of Eligible Industrial Energy Use Shifted to Electricity</v>
      </c>
      <c r="D1130" s="6" t="s">
        <v>3043</v>
      </c>
      <c r="E1130" s="1" t="s">
        <v>3468</v>
      </c>
      <c r="F1130" t="s">
        <v>3005</v>
      </c>
      <c r="G1130" s="45" t="s">
        <v>3474</v>
      </c>
      <c r="H1130" s="47">
        <v>1129</v>
      </c>
      <c r="I1130" s="324" t="s">
        <v>40</v>
      </c>
      <c r="J1130" s="255" t="str">
        <f>IF(ISBLANK(INDEX('Policy Characteristics'!D:D,MATCH($C1130,'Policy Characteristics'!$C:$C,0))),"",INDEX('Policy Characteristics'!D:D,MATCH($C1130,'Policy Characteristics'!$C:$C,0)))</f>
        <v>Electrification</v>
      </c>
      <c r="K1130" s="254" t="str">
        <f>IF(ISBLANK(INDEX('Policy Characteristics'!E:E,MATCH($C1130,'Policy Characteristics'!$C:$C,0))),"",INDEX('Policy Characteristics'!E:E,MATCH($C1130,'Policy Characteristics'!$C:$C,0)))</f>
        <v>indst shift to electricity</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x14ac:dyDescent="0.25">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Electrification</v>
      </c>
      <c r="C1131" s="254" t="str">
        <f t="shared" si="43"/>
        <v>Fraction of Eligible Industrial Energy Use Shifted to Electricity</v>
      </c>
      <c r="D1131" s="6" t="s">
        <v>3043</v>
      </c>
      <c r="E1131" s="1" t="s">
        <v>3469</v>
      </c>
      <c r="F1131" t="s">
        <v>3005</v>
      </c>
      <c r="G1131" s="45" t="s">
        <v>3475</v>
      </c>
      <c r="H1131" s="47">
        <v>1130</v>
      </c>
      <c r="I1131" s="324" t="s">
        <v>40</v>
      </c>
      <c r="J1131" s="255" t="str">
        <f>IF(ISBLANK(INDEX('Policy Characteristics'!D:D,MATCH($C1131,'Policy Characteristics'!$C:$C,0))),"",INDEX('Policy Characteristics'!D:D,MATCH($C1131,'Policy Characteristics'!$C:$C,0)))</f>
        <v>Electrification</v>
      </c>
      <c r="K1131" s="254" t="str">
        <f>IF(ISBLANK(INDEX('Policy Characteristics'!E:E,MATCH($C1131,'Policy Characteristics'!$C:$C,0))),"",INDEX('Policy Characteristics'!E:E,MATCH($C1131,'Policy Characteristics'!$C:$C,0)))</f>
        <v>indst shift to electricity</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x14ac:dyDescent="0.25">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Electrification</v>
      </c>
      <c r="C1132" s="254" t="str">
        <f t="shared" si="43"/>
        <v>Fraction of Eligible Industrial Energy Use Shifted to Electricity</v>
      </c>
      <c r="D1132" s="6" t="s">
        <v>3043</v>
      </c>
      <c r="E1132" s="1" t="s">
        <v>3470</v>
      </c>
      <c r="F1132" t="s">
        <v>3005</v>
      </c>
      <c r="G1132" s="45" t="s">
        <v>3476</v>
      </c>
      <c r="H1132" s="47">
        <v>1131</v>
      </c>
      <c r="I1132" s="324" t="s">
        <v>40</v>
      </c>
      <c r="J1132" s="255" t="str">
        <f>IF(ISBLANK(INDEX('Policy Characteristics'!D:D,MATCH($C1132,'Policy Characteristics'!$C:$C,0))),"",INDEX('Policy Characteristics'!D:D,MATCH($C1132,'Policy Characteristics'!$C:$C,0)))</f>
        <v>Electrification</v>
      </c>
      <c r="K1132" s="254" t="str">
        <f>IF(ISBLANK(INDEX('Policy Characteristics'!E:E,MATCH($C1132,'Policy Characteristics'!$C:$C,0))),"",INDEX('Policy Characteristics'!E:E,MATCH($C1132,'Policy Characteristics'!$C:$C,0)))</f>
        <v>indst shift to electricity</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x14ac:dyDescent="0.25">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Electrification</v>
      </c>
      <c r="C1133" s="254" t="str">
        <f t="shared" si="43"/>
        <v>Fraction of Eligible Industrial Energy Use Shifted to Electricity</v>
      </c>
      <c r="D1133" s="6" t="s">
        <v>3043</v>
      </c>
      <c r="E1133" s="1" t="s">
        <v>3471</v>
      </c>
      <c r="F1133" t="s">
        <v>3005</v>
      </c>
      <c r="G1133" s="45" t="s">
        <v>3477</v>
      </c>
      <c r="H1133" s="47">
        <v>1132</v>
      </c>
      <c r="I1133" s="324" t="s">
        <v>40</v>
      </c>
      <c r="J1133" s="255" t="str">
        <f>IF(ISBLANK(INDEX('Policy Characteristics'!D:D,MATCH($C1133,'Policy Characteristics'!$C:$C,0))),"",INDEX('Policy Characteristics'!D:D,MATCH($C1133,'Policy Characteristics'!$C:$C,0)))</f>
        <v>Electrification</v>
      </c>
      <c r="K1133" s="254" t="str">
        <f>IF(ISBLANK(INDEX('Policy Characteristics'!E:E,MATCH($C1133,'Policy Characteristics'!$C:$C,0))),"",INDEX('Policy Characteristics'!E:E,MATCH($C1133,'Policy Characteristics'!$C:$C,0)))</f>
        <v>indst shift to electricity</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x14ac:dyDescent="0.25">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Electrification</v>
      </c>
      <c r="C1134" s="254" t="str">
        <f t="shared" si="43"/>
        <v>Fraction of Eligible Industrial Energy Use Shifted to Electricity</v>
      </c>
      <c r="D1134" s="6" t="s">
        <v>3043</v>
      </c>
      <c r="E1134" s="1" t="s">
        <v>3472</v>
      </c>
      <c r="F1134" t="s">
        <v>3005</v>
      </c>
      <c r="G1134" s="45" t="s">
        <v>3478</v>
      </c>
      <c r="H1134" s="47">
        <v>1133</v>
      </c>
      <c r="I1134" s="324" t="s">
        <v>40</v>
      </c>
      <c r="J1134" s="255" t="str">
        <f>IF(ISBLANK(INDEX('Policy Characteristics'!D:D,MATCH($C1134,'Policy Characteristics'!$C:$C,0))),"",INDEX('Policy Characteristics'!D:D,MATCH($C1134,'Policy Characteristics'!$C:$C,0)))</f>
        <v>Electrification</v>
      </c>
      <c r="K1134" s="254" t="str">
        <f>IF(ISBLANK(INDEX('Policy Characteristics'!E:E,MATCH($C1134,'Policy Characteristics'!$C:$C,0))),"",INDEX('Policy Characteristics'!E:E,MATCH($C1134,'Policy Characteristics'!$C:$C,0)))</f>
        <v>indst shift to electricity</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x14ac:dyDescent="0.25">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Electrification</v>
      </c>
      <c r="C1135" s="254" t="str">
        <f t="shared" si="43"/>
        <v>Fraction of Eligible Industrial Energy Use Shifted to Electricity</v>
      </c>
      <c r="D1135" s="6" t="s">
        <v>3043</v>
      </c>
      <c r="E1135" s="1" t="s">
        <v>3597</v>
      </c>
      <c r="F1135" t="s">
        <v>3005</v>
      </c>
      <c r="G1135" s="45" t="s">
        <v>3479</v>
      </c>
      <c r="H1135" s="47">
        <v>1134</v>
      </c>
      <c r="I1135" s="324" t="s">
        <v>40</v>
      </c>
      <c r="J1135" s="255" t="str">
        <f>IF(ISBLANK(INDEX('Policy Characteristics'!D:D,MATCH($C1135,'Policy Characteristics'!$C:$C,0))),"",INDEX('Policy Characteristics'!D:D,MATCH($C1135,'Policy Characteristics'!$C:$C,0)))</f>
        <v>Electrification</v>
      </c>
      <c r="K1135" s="254" t="str">
        <f>IF(ISBLANK(INDEX('Policy Characteristics'!E:E,MATCH($C1135,'Policy Characteristics'!$C:$C,0))),"",INDEX('Policy Characteristics'!E:E,MATCH($C1135,'Policy Characteristics'!$C:$C,0)))</f>
        <v>indst shift to electricity</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x14ac:dyDescent="0.25">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Electrification</v>
      </c>
      <c r="C1136" s="254" t="str">
        <f t="shared" si="43"/>
        <v>Fraction of Eligible Industrial Energy Use Shifted to Electricity</v>
      </c>
      <c r="D1136" s="6" t="s">
        <v>3043</v>
      </c>
      <c r="E1136" s="1" t="s">
        <v>3982</v>
      </c>
      <c r="F1136" t="s">
        <v>3005</v>
      </c>
      <c r="G1136" s="45" t="s">
        <v>3958</v>
      </c>
      <c r="H1136" s="47">
        <v>1135</v>
      </c>
      <c r="I1136" s="324"/>
      <c r="J1136" s="255" t="str">
        <f>IF(ISBLANK(INDEX('Policy Characteristics'!D:D,MATCH($C1136,'Policy Characteristics'!$C:$C,0))),"",INDEX('Policy Characteristics'!D:D,MATCH($C1136,'Policy Characteristics'!$C:$C,0)))</f>
        <v>Electrification</v>
      </c>
      <c r="K1136" s="254" t="str">
        <f>IF(ISBLANK(INDEX('Policy Characteristics'!E:E,MATCH($C1136,'Policy Characteristics'!$C:$C,0))),"",INDEX('Policy Characteristics'!E:E,MATCH($C1136,'Policy Characteristics'!$C:$C,0)))</f>
        <v>indst shift to electricity</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x14ac:dyDescent="0.25">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Electrification</v>
      </c>
      <c r="C1137" s="254" t="str">
        <f t="shared" si="43"/>
        <v>Fraction of Eligible Industrial Energy Use Shifted to Electricity</v>
      </c>
      <c r="D1137" s="6" t="s">
        <v>3043</v>
      </c>
      <c r="E1137" s="1" t="s">
        <v>3983</v>
      </c>
      <c r="F1137" t="s">
        <v>3005</v>
      </c>
      <c r="G1137" s="45" t="s">
        <v>3957</v>
      </c>
      <c r="H1137" s="47">
        <v>1136</v>
      </c>
      <c r="I1137" s="324"/>
      <c r="J1137" s="255" t="str">
        <f>IF(ISBLANK(INDEX('Policy Characteristics'!D:D,MATCH($C1137,'Policy Characteristics'!$C:$C,0))),"",INDEX('Policy Characteristics'!D:D,MATCH($C1137,'Policy Characteristics'!$C:$C,0)))</f>
        <v>Electrification</v>
      </c>
      <c r="K1137" s="254" t="str">
        <f>IF(ISBLANK(INDEX('Policy Characteristics'!E:E,MATCH($C1137,'Policy Characteristics'!$C:$C,0))),"",INDEX('Policy Characteristics'!E:E,MATCH($C1137,'Policy Characteristics'!$C:$C,0)))</f>
        <v>indst shift to electricity</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x14ac:dyDescent="0.25">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Electrification</v>
      </c>
      <c r="C1138" s="254" t="str">
        <f t="shared" si="43"/>
        <v>Fraction of Eligible Industrial Energy Use Shifted to Electricity</v>
      </c>
      <c r="D1138" s="6" t="s">
        <v>3043</v>
      </c>
      <c r="E1138" s="1" t="s">
        <v>3984</v>
      </c>
      <c r="F1138" t="s">
        <v>3005</v>
      </c>
      <c r="G1138" s="45" t="s">
        <v>3959</v>
      </c>
      <c r="H1138" s="47">
        <v>1137</v>
      </c>
      <c r="I1138" s="324"/>
      <c r="J1138" s="255" t="str">
        <f>IF(ISBLANK(INDEX('Policy Characteristics'!D:D,MATCH($C1138,'Policy Characteristics'!$C:$C,0))),"",INDEX('Policy Characteristics'!D:D,MATCH($C1138,'Policy Characteristics'!$C:$C,0)))</f>
        <v>Electrification</v>
      </c>
      <c r="K1138" s="254" t="str">
        <f>IF(ISBLANK(INDEX('Policy Characteristics'!E:E,MATCH($C1138,'Policy Characteristics'!$C:$C,0))),"",INDEX('Policy Characteristics'!E:E,MATCH($C1138,'Policy Characteristics'!$C:$C,0)))</f>
        <v>indst shift to electricity</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x14ac:dyDescent="0.25">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Electrification</v>
      </c>
      <c r="C1139" s="254" t="str">
        <f t="shared" si="43"/>
        <v>Fraction of Eligible Industrial Energy Use Shifted to Electricity</v>
      </c>
      <c r="D1139" s="6" t="s">
        <v>3044</v>
      </c>
      <c r="E1139" s="1" t="s">
        <v>3467</v>
      </c>
      <c r="F1139" t="s">
        <v>3006</v>
      </c>
      <c r="G1139" s="45" t="s">
        <v>3473</v>
      </c>
      <c r="H1139" s="47">
        <v>1138</v>
      </c>
      <c r="I1139" s="324" t="s">
        <v>40</v>
      </c>
      <c r="J1139" s="255" t="str">
        <f>IF(ISBLANK(INDEX('Policy Characteristics'!D:D,MATCH($C1139,'Policy Characteristics'!$C:$C,0))),"",INDEX('Policy Characteristics'!D:D,MATCH($C1139,'Policy Characteristics'!$C:$C,0)))</f>
        <v>Electrification</v>
      </c>
      <c r="K1139" s="254" t="str">
        <f>IF(ISBLANK(INDEX('Policy Characteristics'!E:E,MATCH($C1139,'Policy Characteristics'!$C:$C,0))),"",INDEX('Policy Characteristics'!E:E,MATCH($C1139,'Policy Characteristics'!$C:$C,0)))</f>
        <v>indst shift to electricity</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x14ac:dyDescent="0.25">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Electrification</v>
      </c>
      <c r="C1140" s="254" t="str">
        <f t="shared" si="43"/>
        <v>Fraction of Eligible Industrial Energy Use Shifted to Electricity</v>
      </c>
      <c r="D1140" s="6" t="s">
        <v>3044</v>
      </c>
      <c r="E1140" s="1" t="s">
        <v>3468</v>
      </c>
      <c r="F1140" t="s">
        <v>3006</v>
      </c>
      <c r="G1140" s="45" t="s">
        <v>3474</v>
      </c>
      <c r="H1140" s="47">
        <v>1139</v>
      </c>
      <c r="I1140" s="324" t="s">
        <v>40</v>
      </c>
      <c r="J1140" s="255" t="str">
        <f>IF(ISBLANK(INDEX('Policy Characteristics'!D:D,MATCH($C1140,'Policy Characteristics'!$C:$C,0))),"",INDEX('Policy Characteristics'!D:D,MATCH($C1140,'Policy Characteristics'!$C:$C,0)))</f>
        <v>Electrification</v>
      </c>
      <c r="K1140" s="254" t="str">
        <f>IF(ISBLANK(INDEX('Policy Characteristics'!E:E,MATCH($C1140,'Policy Characteristics'!$C:$C,0))),"",INDEX('Policy Characteristics'!E:E,MATCH($C1140,'Policy Characteristics'!$C:$C,0)))</f>
        <v>indst shift to electricity</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x14ac:dyDescent="0.25">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Electrification</v>
      </c>
      <c r="C1141" s="254" t="str">
        <f t="shared" si="43"/>
        <v>Fraction of Eligible Industrial Energy Use Shifted to Electricity</v>
      </c>
      <c r="D1141" s="6" t="s">
        <v>3044</v>
      </c>
      <c r="E1141" s="1" t="s">
        <v>3469</v>
      </c>
      <c r="F1141" t="s">
        <v>3006</v>
      </c>
      <c r="G1141" s="45" t="s">
        <v>3475</v>
      </c>
      <c r="H1141" s="47">
        <v>1140</v>
      </c>
      <c r="I1141" s="324" t="s">
        <v>40</v>
      </c>
      <c r="J1141" s="255" t="str">
        <f>IF(ISBLANK(INDEX('Policy Characteristics'!D:D,MATCH($C1141,'Policy Characteristics'!$C:$C,0))),"",INDEX('Policy Characteristics'!D:D,MATCH($C1141,'Policy Characteristics'!$C:$C,0)))</f>
        <v>Electrification</v>
      </c>
      <c r="K1141" s="254" t="str">
        <f>IF(ISBLANK(INDEX('Policy Characteristics'!E:E,MATCH($C1141,'Policy Characteristics'!$C:$C,0))),"",INDEX('Policy Characteristics'!E:E,MATCH($C1141,'Policy Characteristics'!$C:$C,0)))</f>
        <v>indst shift to electricity</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x14ac:dyDescent="0.25">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Electrification</v>
      </c>
      <c r="C1142" s="254" t="str">
        <f t="shared" si="43"/>
        <v>Fraction of Eligible Industrial Energy Use Shifted to Electricity</v>
      </c>
      <c r="D1142" s="6" t="s">
        <v>3044</v>
      </c>
      <c r="E1142" s="1" t="s">
        <v>3470</v>
      </c>
      <c r="F1142" t="s">
        <v>3006</v>
      </c>
      <c r="G1142" s="45" t="s">
        <v>3476</v>
      </c>
      <c r="H1142" s="47">
        <v>1141</v>
      </c>
      <c r="I1142" s="324" t="s">
        <v>40</v>
      </c>
      <c r="J1142" s="255" t="str">
        <f>IF(ISBLANK(INDEX('Policy Characteristics'!D:D,MATCH($C1142,'Policy Characteristics'!$C:$C,0))),"",INDEX('Policy Characteristics'!D:D,MATCH($C1142,'Policy Characteristics'!$C:$C,0)))</f>
        <v>Electrification</v>
      </c>
      <c r="K1142" s="254" t="str">
        <f>IF(ISBLANK(INDEX('Policy Characteristics'!E:E,MATCH($C1142,'Policy Characteristics'!$C:$C,0))),"",INDEX('Policy Characteristics'!E:E,MATCH($C1142,'Policy Characteristics'!$C:$C,0)))</f>
        <v>indst shift to electricity</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x14ac:dyDescent="0.25">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Electrification</v>
      </c>
      <c r="C1143" s="254" t="str">
        <f t="shared" si="43"/>
        <v>Fraction of Eligible Industrial Energy Use Shifted to Electricity</v>
      </c>
      <c r="D1143" s="6" t="s">
        <v>3044</v>
      </c>
      <c r="E1143" s="1" t="s">
        <v>3471</v>
      </c>
      <c r="F1143" t="s">
        <v>3006</v>
      </c>
      <c r="G1143" s="45" t="s">
        <v>3477</v>
      </c>
      <c r="H1143" s="47">
        <v>1142</v>
      </c>
      <c r="I1143" s="324" t="s">
        <v>40</v>
      </c>
      <c r="J1143" s="255" t="str">
        <f>IF(ISBLANK(INDEX('Policy Characteristics'!D:D,MATCH($C1143,'Policy Characteristics'!$C:$C,0))),"",INDEX('Policy Characteristics'!D:D,MATCH($C1143,'Policy Characteristics'!$C:$C,0)))</f>
        <v>Electrification</v>
      </c>
      <c r="K1143" s="254" t="str">
        <f>IF(ISBLANK(INDEX('Policy Characteristics'!E:E,MATCH($C1143,'Policy Characteristics'!$C:$C,0))),"",INDEX('Policy Characteristics'!E:E,MATCH($C1143,'Policy Characteristics'!$C:$C,0)))</f>
        <v>indst shift to electricity</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x14ac:dyDescent="0.25">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Electrification</v>
      </c>
      <c r="C1144" s="254" t="str">
        <f t="shared" si="43"/>
        <v>Fraction of Eligible Industrial Energy Use Shifted to Electricity</v>
      </c>
      <c r="D1144" s="6" t="s">
        <v>3044</v>
      </c>
      <c r="E1144" s="1" t="s">
        <v>3472</v>
      </c>
      <c r="F1144" t="s">
        <v>3006</v>
      </c>
      <c r="G1144" s="45" t="s">
        <v>3478</v>
      </c>
      <c r="H1144" s="47">
        <v>1143</v>
      </c>
      <c r="I1144" s="324" t="s">
        <v>40</v>
      </c>
      <c r="J1144" s="255" t="str">
        <f>IF(ISBLANK(INDEX('Policy Characteristics'!D:D,MATCH($C1144,'Policy Characteristics'!$C:$C,0))),"",INDEX('Policy Characteristics'!D:D,MATCH($C1144,'Policy Characteristics'!$C:$C,0)))</f>
        <v>Electrification</v>
      </c>
      <c r="K1144" s="254" t="str">
        <f>IF(ISBLANK(INDEX('Policy Characteristics'!E:E,MATCH($C1144,'Policy Characteristics'!$C:$C,0))),"",INDEX('Policy Characteristics'!E:E,MATCH($C1144,'Policy Characteristics'!$C:$C,0)))</f>
        <v>indst shift to electricity</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x14ac:dyDescent="0.25">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Electrification</v>
      </c>
      <c r="C1145" s="254" t="str">
        <f t="shared" si="43"/>
        <v>Fraction of Eligible Industrial Energy Use Shifted to Electricity</v>
      </c>
      <c r="D1145" s="6" t="s">
        <v>3044</v>
      </c>
      <c r="E1145" s="1" t="s">
        <v>3597</v>
      </c>
      <c r="F1145" t="s">
        <v>3006</v>
      </c>
      <c r="G1145" s="45" t="s">
        <v>3479</v>
      </c>
      <c r="H1145" s="47">
        <v>1144</v>
      </c>
      <c r="I1145" s="324" t="s">
        <v>40</v>
      </c>
      <c r="J1145" s="255" t="str">
        <f>IF(ISBLANK(INDEX('Policy Characteristics'!D:D,MATCH($C1145,'Policy Characteristics'!$C:$C,0))),"",INDEX('Policy Characteristics'!D:D,MATCH($C1145,'Policy Characteristics'!$C:$C,0)))</f>
        <v>Electrification</v>
      </c>
      <c r="K1145" s="254" t="str">
        <f>IF(ISBLANK(INDEX('Policy Characteristics'!E:E,MATCH($C1145,'Policy Characteristics'!$C:$C,0))),"",INDEX('Policy Characteristics'!E:E,MATCH($C1145,'Policy Characteristics'!$C:$C,0)))</f>
        <v>indst shift to electricity</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x14ac:dyDescent="0.25">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Electrification</v>
      </c>
      <c r="C1146" s="254" t="str">
        <f t="shared" si="43"/>
        <v>Fraction of Eligible Industrial Energy Use Shifted to Electricity</v>
      </c>
      <c r="D1146" s="6" t="s">
        <v>3044</v>
      </c>
      <c r="E1146" s="1" t="s">
        <v>3982</v>
      </c>
      <c r="F1146" t="s">
        <v>3006</v>
      </c>
      <c r="G1146" s="45" t="s">
        <v>3958</v>
      </c>
      <c r="H1146" s="47">
        <v>1145</v>
      </c>
      <c r="I1146" s="324"/>
      <c r="J1146" s="255" t="str">
        <f>IF(ISBLANK(INDEX('Policy Characteristics'!D:D,MATCH($C1146,'Policy Characteristics'!$C:$C,0))),"",INDEX('Policy Characteristics'!D:D,MATCH($C1146,'Policy Characteristics'!$C:$C,0)))</f>
        <v>Electrification</v>
      </c>
      <c r="K1146" s="254" t="str">
        <f>IF(ISBLANK(INDEX('Policy Characteristics'!E:E,MATCH($C1146,'Policy Characteristics'!$C:$C,0))),"",INDEX('Policy Characteristics'!E:E,MATCH($C1146,'Policy Characteristics'!$C:$C,0)))</f>
        <v>indst shift to electricity</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x14ac:dyDescent="0.25">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Electrification</v>
      </c>
      <c r="C1147" s="254" t="str">
        <f t="shared" si="43"/>
        <v>Fraction of Eligible Industrial Energy Use Shifted to Electricity</v>
      </c>
      <c r="D1147" s="6" t="s">
        <v>3044</v>
      </c>
      <c r="E1147" s="1" t="s">
        <v>3983</v>
      </c>
      <c r="F1147" t="s">
        <v>3006</v>
      </c>
      <c r="G1147" s="45" t="s">
        <v>3957</v>
      </c>
      <c r="H1147" s="47">
        <v>1146</v>
      </c>
      <c r="I1147" s="324"/>
      <c r="J1147" s="255" t="str">
        <f>IF(ISBLANK(INDEX('Policy Characteristics'!D:D,MATCH($C1147,'Policy Characteristics'!$C:$C,0))),"",INDEX('Policy Characteristics'!D:D,MATCH($C1147,'Policy Characteristics'!$C:$C,0)))</f>
        <v>Electrification</v>
      </c>
      <c r="K1147" s="254" t="str">
        <f>IF(ISBLANK(INDEX('Policy Characteristics'!E:E,MATCH($C1147,'Policy Characteristics'!$C:$C,0))),"",INDEX('Policy Characteristics'!E:E,MATCH($C1147,'Policy Characteristics'!$C:$C,0)))</f>
        <v>indst shift to electricity</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x14ac:dyDescent="0.25">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Electrification</v>
      </c>
      <c r="C1148" s="254" t="str">
        <f t="shared" si="43"/>
        <v>Fraction of Eligible Industrial Energy Use Shifted to Electricity</v>
      </c>
      <c r="D1148" s="6" t="s">
        <v>3044</v>
      </c>
      <c r="E1148" s="1" t="s">
        <v>3984</v>
      </c>
      <c r="F1148" t="s">
        <v>3006</v>
      </c>
      <c r="G1148" s="45" t="s">
        <v>3959</v>
      </c>
      <c r="H1148" s="47">
        <v>1147</v>
      </c>
      <c r="I1148" s="324"/>
      <c r="J1148" s="255" t="str">
        <f>IF(ISBLANK(INDEX('Policy Characteristics'!D:D,MATCH($C1148,'Policy Characteristics'!$C:$C,0))),"",INDEX('Policy Characteristics'!D:D,MATCH($C1148,'Policy Characteristics'!$C:$C,0)))</f>
        <v>Electrification</v>
      </c>
      <c r="K1148" s="254" t="str">
        <f>IF(ISBLANK(INDEX('Policy Characteristics'!E:E,MATCH($C1148,'Policy Characteristics'!$C:$C,0))),"",INDEX('Policy Characteristics'!E:E,MATCH($C1148,'Policy Characteristics'!$C:$C,0)))</f>
        <v>indst shift to electricity</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x14ac:dyDescent="0.25">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Electrification</v>
      </c>
      <c r="C1149" s="254" t="str">
        <f t="shared" si="43"/>
        <v>Fraction of Eligible Industrial Energy Use Shifted to Electricity</v>
      </c>
      <c r="D1149" s="6" t="s">
        <v>3045</v>
      </c>
      <c r="E1149" s="1" t="s">
        <v>3467</v>
      </c>
      <c r="F1149" t="s">
        <v>3048</v>
      </c>
      <c r="G1149" s="45" t="s">
        <v>3473</v>
      </c>
      <c r="H1149" s="47">
        <v>1148</v>
      </c>
      <c r="I1149" s="324" t="s">
        <v>40</v>
      </c>
      <c r="J1149" s="255" t="str">
        <f>IF(ISBLANK(INDEX('Policy Characteristics'!D:D,MATCH($C1149,'Policy Characteristics'!$C:$C,0))),"",INDEX('Policy Characteristics'!D:D,MATCH($C1149,'Policy Characteristics'!$C:$C,0)))</f>
        <v>Electrification</v>
      </c>
      <c r="K1149" s="254" t="str">
        <f>IF(ISBLANK(INDEX('Policy Characteristics'!E:E,MATCH($C1149,'Policy Characteristics'!$C:$C,0))),"",INDEX('Policy Characteristics'!E:E,MATCH($C1149,'Policy Characteristics'!$C:$C,0)))</f>
        <v>indst shift to electricity</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x14ac:dyDescent="0.25">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Electrification</v>
      </c>
      <c r="C1150" s="254" t="str">
        <f t="shared" si="43"/>
        <v>Fraction of Eligible Industrial Energy Use Shifted to Electricity</v>
      </c>
      <c r="D1150" s="6" t="s">
        <v>3045</v>
      </c>
      <c r="E1150" s="1" t="s">
        <v>3468</v>
      </c>
      <c r="F1150" t="s">
        <v>3048</v>
      </c>
      <c r="G1150" s="45" t="s">
        <v>3474</v>
      </c>
      <c r="H1150" s="47">
        <v>1149</v>
      </c>
      <c r="I1150" s="324" t="s">
        <v>40</v>
      </c>
      <c r="J1150" s="255" t="str">
        <f>IF(ISBLANK(INDEX('Policy Characteristics'!D:D,MATCH($C1150,'Policy Characteristics'!$C:$C,0))),"",INDEX('Policy Characteristics'!D:D,MATCH($C1150,'Policy Characteristics'!$C:$C,0)))</f>
        <v>Electrification</v>
      </c>
      <c r="K1150" s="254" t="str">
        <f>IF(ISBLANK(INDEX('Policy Characteristics'!E:E,MATCH($C1150,'Policy Characteristics'!$C:$C,0))),"",INDEX('Policy Characteristics'!E:E,MATCH($C1150,'Policy Characteristics'!$C:$C,0)))</f>
        <v>indst shift to electricity</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x14ac:dyDescent="0.25">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Electrification</v>
      </c>
      <c r="C1151" s="254" t="str">
        <f t="shared" si="43"/>
        <v>Fraction of Eligible Industrial Energy Use Shifted to Electricity</v>
      </c>
      <c r="D1151" s="6" t="s">
        <v>3045</v>
      </c>
      <c r="E1151" s="1" t="s">
        <v>3469</v>
      </c>
      <c r="F1151" t="s">
        <v>3048</v>
      </c>
      <c r="G1151" s="45" t="s">
        <v>3475</v>
      </c>
      <c r="H1151" s="47">
        <v>1150</v>
      </c>
      <c r="I1151" s="324" t="s">
        <v>40</v>
      </c>
      <c r="J1151" s="255" t="str">
        <f>IF(ISBLANK(INDEX('Policy Characteristics'!D:D,MATCH($C1151,'Policy Characteristics'!$C:$C,0))),"",INDEX('Policy Characteristics'!D:D,MATCH($C1151,'Policy Characteristics'!$C:$C,0)))</f>
        <v>Electrification</v>
      </c>
      <c r="K1151" s="254" t="str">
        <f>IF(ISBLANK(INDEX('Policy Characteristics'!E:E,MATCH($C1151,'Policy Characteristics'!$C:$C,0))),"",INDEX('Policy Characteristics'!E:E,MATCH($C1151,'Policy Characteristics'!$C:$C,0)))</f>
        <v>indst shift to electricity</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x14ac:dyDescent="0.25">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Electrification</v>
      </c>
      <c r="C1152" s="254" t="str">
        <f t="shared" si="43"/>
        <v>Fraction of Eligible Industrial Energy Use Shifted to Electricity</v>
      </c>
      <c r="D1152" s="6" t="s">
        <v>3045</v>
      </c>
      <c r="E1152" s="1" t="s">
        <v>3470</v>
      </c>
      <c r="F1152" t="s">
        <v>3048</v>
      </c>
      <c r="G1152" s="45" t="s">
        <v>3476</v>
      </c>
      <c r="H1152" s="47">
        <v>1151</v>
      </c>
      <c r="I1152" s="324" t="s">
        <v>40</v>
      </c>
      <c r="J1152" s="255" t="str">
        <f>IF(ISBLANK(INDEX('Policy Characteristics'!D:D,MATCH($C1152,'Policy Characteristics'!$C:$C,0))),"",INDEX('Policy Characteristics'!D:D,MATCH($C1152,'Policy Characteristics'!$C:$C,0)))</f>
        <v>Electrification</v>
      </c>
      <c r="K1152" s="254" t="str">
        <f>IF(ISBLANK(INDEX('Policy Characteristics'!E:E,MATCH($C1152,'Policy Characteristics'!$C:$C,0))),"",INDEX('Policy Characteristics'!E:E,MATCH($C1152,'Policy Characteristics'!$C:$C,0)))</f>
        <v>indst shift to electricity</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x14ac:dyDescent="0.25">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Electrification</v>
      </c>
      <c r="C1153" s="254" t="str">
        <f t="shared" si="43"/>
        <v>Fraction of Eligible Industrial Energy Use Shifted to Electricity</v>
      </c>
      <c r="D1153" s="6" t="s">
        <v>3045</v>
      </c>
      <c r="E1153" s="1" t="s">
        <v>3471</v>
      </c>
      <c r="F1153" t="s">
        <v>3048</v>
      </c>
      <c r="G1153" s="45" t="s">
        <v>3477</v>
      </c>
      <c r="H1153" s="47">
        <v>1152</v>
      </c>
      <c r="I1153" s="324" t="s">
        <v>40</v>
      </c>
      <c r="J1153" s="255" t="str">
        <f>IF(ISBLANK(INDEX('Policy Characteristics'!D:D,MATCH($C1153,'Policy Characteristics'!$C:$C,0))),"",INDEX('Policy Characteristics'!D:D,MATCH($C1153,'Policy Characteristics'!$C:$C,0)))</f>
        <v>Electrification</v>
      </c>
      <c r="K1153" s="254" t="str">
        <f>IF(ISBLANK(INDEX('Policy Characteristics'!E:E,MATCH($C1153,'Policy Characteristics'!$C:$C,0))),"",INDEX('Policy Characteristics'!E:E,MATCH($C1153,'Policy Characteristics'!$C:$C,0)))</f>
        <v>indst shift to electricity</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x14ac:dyDescent="0.25">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Electrification</v>
      </c>
      <c r="C1154" s="254" t="str">
        <f t="shared" si="43"/>
        <v>Fraction of Eligible Industrial Energy Use Shifted to Electricity</v>
      </c>
      <c r="D1154" s="6" t="s">
        <v>3045</v>
      </c>
      <c r="E1154" s="1" t="s">
        <v>3472</v>
      </c>
      <c r="F1154" t="s">
        <v>3048</v>
      </c>
      <c r="G1154" s="45" t="s">
        <v>3478</v>
      </c>
      <c r="H1154" s="47">
        <v>1153</v>
      </c>
      <c r="I1154" s="324" t="s">
        <v>40</v>
      </c>
      <c r="J1154" s="255" t="str">
        <f>IF(ISBLANK(INDEX('Policy Characteristics'!D:D,MATCH($C1154,'Policy Characteristics'!$C:$C,0))),"",INDEX('Policy Characteristics'!D:D,MATCH($C1154,'Policy Characteristics'!$C:$C,0)))</f>
        <v>Electrification</v>
      </c>
      <c r="K1154" s="254" t="str">
        <f>IF(ISBLANK(INDEX('Policy Characteristics'!E:E,MATCH($C1154,'Policy Characteristics'!$C:$C,0))),"",INDEX('Policy Characteristics'!E:E,MATCH($C1154,'Policy Characteristics'!$C:$C,0)))</f>
        <v>indst shift to electricity</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x14ac:dyDescent="0.25">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Electrification</v>
      </c>
      <c r="C1155" s="254" t="str">
        <f t="shared" si="43"/>
        <v>Fraction of Eligible Industrial Energy Use Shifted to Electricity</v>
      </c>
      <c r="D1155" s="6" t="s">
        <v>3045</v>
      </c>
      <c r="E1155" s="1" t="s">
        <v>3597</v>
      </c>
      <c r="F1155" t="s">
        <v>3048</v>
      </c>
      <c r="G1155" s="45" t="s">
        <v>3479</v>
      </c>
      <c r="H1155" s="47">
        <v>1154</v>
      </c>
      <c r="I1155" s="324" t="s">
        <v>40</v>
      </c>
      <c r="J1155" s="255" t="str">
        <f>IF(ISBLANK(INDEX('Policy Characteristics'!D:D,MATCH($C1155,'Policy Characteristics'!$C:$C,0))),"",INDEX('Policy Characteristics'!D:D,MATCH($C1155,'Policy Characteristics'!$C:$C,0)))</f>
        <v>Electrification</v>
      </c>
      <c r="K1155" s="254" t="str">
        <f>IF(ISBLANK(INDEX('Policy Characteristics'!E:E,MATCH($C1155,'Policy Characteristics'!$C:$C,0))),"",INDEX('Policy Characteristics'!E:E,MATCH($C1155,'Policy Characteristics'!$C:$C,0)))</f>
        <v>indst shift to electricity</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x14ac:dyDescent="0.25">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Electrification</v>
      </c>
      <c r="C1156" s="254" t="str">
        <f t="shared" si="43"/>
        <v>Fraction of Eligible Industrial Energy Use Shifted to Electricity</v>
      </c>
      <c r="D1156" s="6" t="s">
        <v>3045</v>
      </c>
      <c r="E1156" s="1" t="s">
        <v>3982</v>
      </c>
      <c r="F1156" t="s">
        <v>3048</v>
      </c>
      <c r="G1156" s="45" t="s">
        <v>3958</v>
      </c>
      <c r="H1156" s="47">
        <v>1155</v>
      </c>
      <c r="I1156" s="324"/>
      <c r="J1156" s="255" t="str">
        <f>IF(ISBLANK(INDEX('Policy Characteristics'!D:D,MATCH($C1156,'Policy Characteristics'!$C:$C,0))),"",INDEX('Policy Characteristics'!D:D,MATCH($C1156,'Policy Characteristics'!$C:$C,0)))</f>
        <v>Electrification</v>
      </c>
      <c r="K1156" s="254" t="str">
        <f>IF(ISBLANK(INDEX('Policy Characteristics'!E:E,MATCH($C1156,'Policy Characteristics'!$C:$C,0))),"",INDEX('Policy Characteristics'!E:E,MATCH($C1156,'Policy Characteristics'!$C:$C,0)))</f>
        <v>indst shift to electricity</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x14ac:dyDescent="0.25">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Electrification</v>
      </c>
      <c r="C1157" s="254" t="str">
        <f t="shared" si="43"/>
        <v>Fraction of Eligible Industrial Energy Use Shifted to Electricity</v>
      </c>
      <c r="D1157" s="6" t="s">
        <v>3045</v>
      </c>
      <c r="E1157" s="1" t="s">
        <v>3983</v>
      </c>
      <c r="F1157" t="s">
        <v>3048</v>
      </c>
      <c r="G1157" s="45" t="s">
        <v>3957</v>
      </c>
      <c r="H1157" s="47">
        <v>1156</v>
      </c>
      <c r="I1157" s="324"/>
      <c r="J1157" s="255" t="str">
        <f>IF(ISBLANK(INDEX('Policy Characteristics'!D:D,MATCH($C1157,'Policy Characteristics'!$C:$C,0))),"",INDEX('Policy Characteristics'!D:D,MATCH($C1157,'Policy Characteristics'!$C:$C,0)))</f>
        <v>Electrification</v>
      </c>
      <c r="K1157" s="254" t="str">
        <f>IF(ISBLANK(INDEX('Policy Characteristics'!E:E,MATCH($C1157,'Policy Characteristics'!$C:$C,0))),"",INDEX('Policy Characteristics'!E:E,MATCH($C1157,'Policy Characteristics'!$C:$C,0)))</f>
        <v>indst shift to electricity</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x14ac:dyDescent="0.25">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Electrification</v>
      </c>
      <c r="C1158" s="254" t="str">
        <f t="shared" si="43"/>
        <v>Fraction of Eligible Industrial Energy Use Shifted to Electricity</v>
      </c>
      <c r="D1158" s="6" t="s">
        <v>3045</v>
      </c>
      <c r="E1158" s="1" t="s">
        <v>3984</v>
      </c>
      <c r="F1158" t="s">
        <v>3048</v>
      </c>
      <c r="G1158" s="45" t="s">
        <v>3959</v>
      </c>
      <c r="H1158" s="47">
        <v>1157</v>
      </c>
      <c r="I1158" s="324"/>
      <c r="J1158" s="255" t="str">
        <f>IF(ISBLANK(INDEX('Policy Characteristics'!D:D,MATCH($C1158,'Policy Characteristics'!$C:$C,0))),"",INDEX('Policy Characteristics'!D:D,MATCH($C1158,'Policy Characteristics'!$C:$C,0)))</f>
        <v>Electrification</v>
      </c>
      <c r="K1158" s="254" t="str">
        <f>IF(ISBLANK(INDEX('Policy Characteristics'!E:E,MATCH($C1158,'Policy Characteristics'!$C:$C,0))),"",INDEX('Policy Characteristics'!E:E,MATCH($C1158,'Policy Characteristics'!$C:$C,0)))</f>
        <v>indst shift to electricity</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x14ac:dyDescent="0.25">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Electrification</v>
      </c>
      <c r="C1159" s="254" t="str">
        <f t="shared" si="43"/>
        <v>Fraction of Eligible Industrial Energy Use Shifted to Electricity</v>
      </c>
      <c r="D1159" s="6" t="s">
        <v>3046</v>
      </c>
      <c r="E1159" s="1" t="s">
        <v>3467</v>
      </c>
      <c r="F1159" t="s">
        <v>3007</v>
      </c>
      <c r="G1159" s="45" t="s">
        <v>3473</v>
      </c>
      <c r="H1159" s="47">
        <v>1158</v>
      </c>
      <c r="I1159" s="324" t="s">
        <v>40</v>
      </c>
      <c r="J1159" s="255" t="str">
        <f>IF(ISBLANK(INDEX('Policy Characteristics'!D:D,MATCH($C1159,'Policy Characteristics'!$C:$C,0))),"",INDEX('Policy Characteristics'!D:D,MATCH($C1159,'Policy Characteristics'!$C:$C,0)))</f>
        <v>Electrification</v>
      </c>
      <c r="K1159" s="254" t="str">
        <f>IF(ISBLANK(INDEX('Policy Characteristics'!E:E,MATCH($C1159,'Policy Characteristics'!$C:$C,0))),"",INDEX('Policy Characteristics'!E:E,MATCH($C1159,'Policy Characteristics'!$C:$C,0)))</f>
        <v>indst shift to electricity</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x14ac:dyDescent="0.25">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Electrification</v>
      </c>
      <c r="C1160" s="254" t="str">
        <f t="shared" si="43"/>
        <v>Fraction of Eligible Industrial Energy Use Shifted to Electricity</v>
      </c>
      <c r="D1160" s="6" t="s">
        <v>3046</v>
      </c>
      <c r="E1160" s="1" t="s">
        <v>3468</v>
      </c>
      <c r="F1160" t="s">
        <v>3007</v>
      </c>
      <c r="G1160" s="45" t="s">
        <v>3474</v>
      </c>
      <c r="H1160" s="47">
        <v>1159</v>
      </c>
      <c r="I1160" s="324" t="s">
        <v>40</v>
      </c>
      <c r="J1160" s="255" t="str">
        <f>IF(ISBLANK(INDEX('Policy Characteristics'!D:D,MATCH($C1160,'Policy Characteristics'!$C:$C,0))),"",INDEX('Policy Characteristics'!D:D,MATCH($C1160,'Policy Characteristics'!$C:$C,0)))</f>
        <v>Electrification</v>
      </c>
      <c r="K1160" s="254" t="str">
        <f>IF(ISBLANK(INDEX('Policy Characteristics'!E:E,MATCH($C1160,'Policy Characteristics'!$C:$C,0))),"",INDEX('Policy Characteristics'!E:E,MATCH($C1160,'Policy Characteristics'!$C:$C,0)))</f>
        <v>indst shift to electricity</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x14ac:dyDescent="0.25">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Electrification</v>
      </c>
      <c r="C1161" s="254" t="str">
        <f t="shared" si="43"/>
        <v>Fraction of Eligible Industrial Energy Use Shifted to Electricity</v>
      </c>
      <c r="D1161" s="6" t="s">
        <v>3046</v>
      </c>
      <c r="E1161" s="1" t="s">
        <v>3469</v>
      </c>
      <c r="F1161" t="s">
        <v>3007</v>
      </c>
      <c r="G1161" s="45" t="s">
        <v>3475</v>
      </c>
      <c r="H1161" s="47">
        <v>1160</v>
      </c>
      <c r="I1161" s="324" t="s">
        <v>40</v>
      </c>
      <c r="J1161" s="255" t="str">
        <f>IF(ISBLANK(INDEX('Policy Characteristics'!D:D,MATCH($C1161,'Policy Characteristics'!$C:$C,0))),"",INDEX('Policy Characteristics'!D:D,MATCH($C1161,'Policy Characteristics'!$C:$C,0)))</f>
        <v>Electrification</v>
      </c>
      <c r="K1161" s="254" t="str">
        <f>IF(ISBLANK(INDEX('Policy Characteristics'!E:E,MATCH($C1161,'Policy Characteristics'!$C:$C,0))),"",INDEX('Policy Characteristics'!E:E,MATCH($C1161,'Policy Characteristics'!$C:$C,0)))</f>
        <v>indst shift to electricity</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x14ac:dyDescent="0.25">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Electrification</v>
      </c>
      <c r="C1162" s="254" t="str">
        <f t="shared" si="43"/>
        <v>Fraction of Eligible Industrial Energy Use Shifted to Electricity</v>
      </c>
      <c r="D1162" s="6" t="s">
        <v>3046</v>
      </c>
      <c r="E1162" s="1" t="s">
        <v>3470</v>
      </c>
      <c r="F1162" t="s">
        <v>3007</v>
      </c>
      <c r="G1162" s="45" t="s">
        <v>3476</v>
      </c>
      <c r="H1162" s="47">
        <v>1161</v>
      </c>
      <c r="I1162" s="324" t="s">
        <v>40</v>
      </c>
      <c r="J1162" s="255" t="str">
        <f>IF(ISBLANK(INDEX('Policy Characteristics'!D:D,MATCH($C1162,'Policy Characteristics'!$C:$C,0))),"",INDEX('Policy Characteristics'!D:D,MATCH($C1162,'Policy Characteristics'!$C:$C,0)))</f>
        <v>Electrification</v>
      </c>
      <c r="K1162" s="254" t="str">
        <f>IF(ISBLANK(INDEX('Policy Characteristics'!E:E,MATCH($C1162,'Policy Characteristics'!$C:$C,0))),"",INDEX('Policy Characteristics'!E:E,MATCH($C1162,'Policy Characteristics'!$C:$C,0)))</f>
        <v>indst shift to electricity</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x14ac:dyDescent="0.25">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Electrification</v>
      </c>
      <c r="C1163" s="254" t="str">
        <f t="shared" si="43"/>
        <v>Fraction of Eligible Industrial Energy Use Shifted to Electricity</v>
      </c>
      <c r="D1163" s="6" t="s">
        <v>3046</v>
      </c>
      <c r="E1163" s="1" t="s">
        <v>3471</v>
      </c>
      <c r="F1163" t="s">
        <v>3007</v>
      </c>
      <c r="G1163" s="45" t="s">
        <v>3477</v>
      </c>
      <c r="H1163" s="47">
        <v>1162</v>
      </c>
      <c r="I1163" s="324" t="s">
        <v>40</v>
      </c>
      <c r="J1163" s="255" t="str">
        <f>IF(ISBLANK(INDEX('Policy Characteristics'!D:D,MATCH($C1163,'Policy Characteristics'!$C:$C,0))),"",INDEX('Policy Characteristics'!D:D,MATCH($C1163,'Policy Characteristics'!$C:$C,0)))</f>
        <v>Electrification</v>
      </c>
      <c r="K1163" s="254" t="str">
        <f>IF(ISBLANK(INDEX('Policy Characteristics'!E:E,MATCH($C1163,'Policy Characteristics'!$C:$C,0))),"",INDEX('Policy Characteristics'!E:E,MATCH($C1163,'Policy Characteristics'!$C:$C,0)))</f>
        <v>indst shift to electricity</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x14ac:dyDescent="0.25">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Electrification</v>
      </c>
      <c r="C1164" s="254" t="str">
        <f t="shared" si="43"/>
        <v>Fraction of Eligible Industrial Energy Use Shifted to Electricity</v>
      </c>
      <c r="D1164" s="6" t="s">
        <v>3046</v>
      </c>
      <c r="E1164" s="1" t="s">
        <v>3472</v>
      </c>
      <c r="F1164" t="s">
        <v>3007</v>
      </c>
      <c r="G1164" s="45" t="s">
        <v>3478</v>
      </c>
      <c r="H1164" s="47">
        <v>1163</v>
      </c>
      <c r="I1164" s="324" t="s">
        <v>40</v>
      </c>
      <c r="J1164" s="255" t="str">
        <f>IF(ISBLANK(INDEX('Policy Characteristics'!D:D,MATCH($C1164,'Policy Characteristics'!$C:$C,0))),"",INDEX('Policy Characteristics'!D:D,MATCH($C1164,'Policy Characteristics'!$C:$C,0)))</f>
        <v>Electrification</v>
      </c>
      <c r="K1164" s="254" t="str">
        <f>IF(ISBLANK(INDEX('Policy Characteristics'!E:E,MATCH($C1164,'Policy Characteristics'!$C:$C,0))),"",INDEX('Policy Characteristics'!E:E,MATCH($C1164,'Policy Characteristics'!$C:$C,0)))</f>
        <v>indst shift to electricity</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x14ac:dyDescent="0.25">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Electrification</v>
      </c>
      <c r="C1165" s="254" t="str">
        <f t="shared" ref="C1165" si="44">C$919</f>
        <v>Fraction of Eligible Industrial Energy Use Shifted to Electricity</v>
      </c>
      <c r="D1165" s="6" t="s">
        <v>3046</v>
      </c>
      <c r="E1165" s="1" t="s">
        <v>3597</v>
      </c>
      <c r="F1165" t="s">
        <v>3007</v>
      </c>
      <c r="G1165" s="45" t="s">
        <v>3479</v>
      </c>
      <c r="H1165" s="47">
        <v>1164</v>
      </c>
      <c r="I1165" s="324" t="s">
        <v>40</v>
      </c>
      <c r="J1165" s="255" t="str">
        <f>IF(ISBLANK(INDEX('Policy Characteristics'!D:D,MATCH($C1165,'Policy Characteristics'!$C:$C,0))),"",INDEX('Policy Characteristics'!D:D,MATCH($C1165,'Policy Characteristics'!$C:$C,0)))</f>
        <v>Electrification</v>
      </c>
      <c r="K1165" s="254" t="str">
        <f>IF(ISBLANK(INDEX('Policy Characteristics'!E:E,MATCH($C1165,'Policy Characteristics'!$C:$C,0))),"",INDEX('Policy Characteristics'!E:E,MATCH($C1165,'Policy Characteristics'!$C:$C,0)))</f>
        <v>indst shift to electricity</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x14ac:dyDescent="0.25">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Electrification</v>
      </c>
      <c r="C1166" s="254" t="str">
        <f t="shared" si="43"/>
        <v>Fraction of Eligible Industrial Energy Use Shifted to Electricity</v>
      </c>
      <c r="D1166" s="6" t="s">
        <v>3046</v>
      </c>
      <c r="E1166" s="1" t="s">
        <v>3982</v>
      </c>
      <c r="F1166" t="s">
        <v>3007</v>
      </c>
      <c r="G1166" s="45" t="s">
        <v>3958</v>
      </c>
      <c r="H1166" s="47">
        <v>1165</v>
      </c>
      <c r="I1166" s="324"/>
      <c r="J1166" s="255" t="str">
        <f>IF(ISBLANK(INDEX('Policy Characteristics'!D:D,MATCH($C1166,'Policy Characteristics'!$C:$C,0))),"",INDEX('Policy Characteristics'!D:D,MATCH($C1166,'Policy Characteristics'!$C:$C,0)))</f>
        <v>Electrification</v>
      </c>
      <c r="K1166" s="254" t="str">
        <f>IF(ISBLANK(INDEX('Policy Characteristics'!E:E,MATCH($C1166,'Policy Characteristics'!$C:$C,0))),"",INDEX('Policy Characteristics'!E:E,MATCH($C1166,'Policy Characteristics'!$C:$C,0)))</f>
        <v>indst shift to electricity</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x14ac:dyDescent="0.25">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Electrification</v>
      </c>
      <c r="C1167" s="254" t="str">
        <f t="shared" si="43"/>
        <v>Fraction of Eligible Industrial Energy Use Shifted to Electricity</v>
      </c>
      <c r="D1167" s="6" t="s">
        <v>3046</v>
      </c>
      <c r="E1167" s="1" t="s">
        <v>3983</v>
      </c>
      <c r="F1167" t="s">
        <v>3007</v>
      </c>
      <c r="G1167" s="45" t="s">
        <v>3957</v>
      </c>
      <c r="H1167" s="47">
        <v>1166</v>
      </c>
      <c r="I1167" s="324"/>
      <c r="J1167" s="255" t="str">
        <f>IF(ISBLANK(INDEX('Policy Characteristics'!D:D,MATCH($C1167,'Policy Characteristics'!$C:$C,0))),"",INDEX('Policy Characteristics'!D:D,MATCH($C1167,'Policy Characteristics'!$C:$C,0)))</f>
        <v>Electrification</v>
      </c>
      <c r="K1167" s="254" t="str">
        <f>IF(ISBLANK(INDEX('Policy Characteristics'!E:E,MATCH($C1167,'Policy Characteristics'!$C:$C,0))),"",INDEX('Policy Characteristics'!E:E,MATCH($C1167,'Policy Characteristics'!$C:$C,0)))</f>
        <v>indst shift to electricity</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x14ac:dyDescent="0.25">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Electrification</v>
      </c>
      <c r="C1168" s="254" t="str">
        <f t="shared" si="43"/>
        <v>Fraction of Eligible Industrial Energy Use Shifted to Electricity</v>
      </c>
      <c r="D1168" s="6" t="s">
        <v>3046</v>
      </c>
      <c r="E1168" s="1" t="s">
        <v>3984</v>
      </c>
      <c r="F1168" t="s">
        <v>3007</v>
      </c>
      <c r="G1168" s="45" t="s">
        <v>3959</v>
      </c>
      <c r="H1168" s="47">
        <v>1167</v>
      </c>
      <c r="I1168" s="324"/>
      <c r="J1168" s="255" t="str">
        <f>IF(ISBLANK(INDEX('Policy Characteristics'!D:D,MATCH($C1168,'Policy Characteristics'!$C:$C,0))),"",INDEX('Policy Characteristics'!D:D,MATCH($C1168,'Policy Characteristics'!$C:$C,0)))</f>
        <v>Electrification</v>
      </c>
      <c r="K1168" s="254" t="str">
        <f>IF(ISBLANK(INDEX('Policy Characteristics'!E:E,MATCH($C1168,'Policy Characteristics'!$C:$C,0))),"",INDEX('Policy Characteristics'!E:E,MATCH($C1168,'Policy Characteristics'!$C:$C,0)))</f>
        <v>indst shift to electricity</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newly sold industrial equipment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25">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F-Gas Substitution</v>
      </c>
      <c r="C1169" s="317" t="s">
        <v>2746</v>
      </c>
      <c r="D1169" s="6"/>
      <c r="E1169" s="6"/>
      <c r="F1169" s="6"/>
      <c r="G1169" s="6"/>
      <c r="H1169" s="47">
        <v>1168</v>
      </c>
      <c r="I1169" s="324" t="s">
        <v>40</v>
      </c>
      <c r="J1169" s="255" t="str">
        <f>IF(ISBLANK(INDEX('Policy Characteristics'!D:D,MATCH($C1169,'Policy Characteristics'!$C:$C,0))),"",INDEX('Policy Characteristics'!D:D,MATCH($C1169,'Policy Characteristics'!$C:$C,0)))</f>
        <v>F-gas Measures</v>
      </c>
      <c r="K1169" s="254" t="str">
        <f>IF(ISBLANK(INDEX('Policy Characteristics'!E:E,MATCH($C1169,'Policy Characteristics'!$C:$C,0))),"",INDEX('Policy Characteristics'!E:E,MATCH($C1169,'Policy Characteristics'!$C:$C,0)))</f>
        <v>indst f gas substitution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potential achieved</v>
      </c>
      <c r="P1169" s="254" t="str">
        <f>IF(ISBLANK(INDEX('Policy Characteristics'!J:J,MATCH($C1169,'Policy Characteristics'!$C:$C,0))),"",INDEX('Policy Characteristics'!J:J,MATCH($C1169,'Policy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69" s="254" t="str">
        <f>IF(ISBLANK(INDEX('Policy Characteristics'!K:K,MATCH($C1169,'Policy Characteristics'!$C:$C,0))),"",INDEX('Policy Characteristics'!K:K,MATCH($C1169,'Policy Characteristics'!$C:$C,0)))</f>
        <v>industry-ag-main.html#avoid-f-gases</v>
      </c>
      <c r="R1169" s="254" t="str">
        <f>IF(ISBLANK(INDEX('Policy Characteristics'!L:L,MATCH($C1169,'Policy Characteristics'!$C:$C,0))),"",INDEX('Policy Characteristics'!L:L,MATCH($C1169,'Policy Characteristics'!$C:$C,0)))</f>
        <v>avoid-f-gases.html</v>
      </c>
    </row>
    <row r="1170" spans="1:18" s="2" customFormat="1" x14ac:dyDescent="0.25">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F-Gas Destruction</v>
      </c>
      <c r="C1170" s="317" t="s">
        <v>2747</v>
      </c>
      <c r="D1170" s="6"/>
      <c r="E1170" s="6"/>
      <c r="F1170" s="6"/>
      <c r="G1170" s="6"/>
      <c r="H1170" s="47">
        <v>1169</v>
      </c>
      <c r="I1170" s="324" t="s">
        <v>40</v>
      </c>
      <c r="J1170" s="255" t="str">
        <f>IF(ISBLANK(INDEX('Policy Characteristics'!D:D,MATCH($C1170,'Policy Characteristics'!$C:$C,0))),"",INDEX('Policy Characteristics'!D:D,MATCH($C1170,'Policy Characteristics'!$C:$C,0)))</f>
        <v>F-gas Measures</v>
      </c>
      <c r="K1170" s="254" t="str">
        <f>IF(ISBLANK(INDEX('Policy Characteristics'!E:E,MATCH($C1170,'Policy Characteristics'!$C:$C,0))),"",INDEX('Policy Characteristics'!E:E,MATCH($C1170,'Policy Characteristics'!$C:$C,0)))</f>
        <v>indst f gas destruction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potential achieved</v>
      </c>
      <c r="P1170" s="254" t="str">
        <f>IF(ISBLANK(INDEX('Policy Characteristics'!J:J,MATCH($C1170,'Policy Characteristics'!$C:$C,0))),"",INDEX('Policy Characteristics'!J:J,MATCH($C1170,'Policy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70" s="254" t="str">
        <f>IF(ISBLANK(INDEX('Policy Characteristics'!K:K,MATCH($C1170,'Policy Characteristics'!$C:$C,0))),"",INDEX('Policy Characteristics'!K:K,MATCH($C1170,'Policy Characteristics'!$C:$C,0)))</f>
        <v>industry-ag-main.html#avoid-f-gases</v>
      </c>
      <c r="R1170" s="254" t="str">
        <f>IF(ISBLANK(INDEX('Policy Characteristics'!L:L,MATCH($C1170,'Policy Characteristics'!$C:$C,0))),"",INDEX('Policy Characteristics'!L:L,MATCH($C1170,'Policy Characteristics'!$C:$C,0)))</f>
        <v>avoid-f-gases.html</v>
      </c>
    </row>
    <row r="1171" spans="1:18" s="2" customFormat="1" x14ac:dyDescent="0.25">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F-Gas Recovery</v>
      </c>
      <c r="C1171" s="317" t="s">
        <v>2748</v>
      </c>
      <c r="D1171" s="6"/>
      <c r="E1171" s="6"/>
      <c r="F1171" s="6"/>
      <c r="G1171" s="6"/>
      <c r="H1171" s="47">
        <v>1170</v>
      </c>
      <c r="I1171" s="324" t="s">
        <v>40</v>
      </c>
      <c r="J1171" s="255" t="str">
        <f>IF(ISBLANK(INDEX('Policy Characteristics'!D:D,MATCH($C1171,'Policy Characteristics'!$C:$C,0))),"",INDEX('Policy Characteristics'!D:D,MATCH($C1171,'Policy Characteristics'!$C:$C,0)))</f>
        <v>F-gas Measures</v>
      </c>
      <c r="K1171" s="254" t="str">
        <f>IF(ISBLANK(INDEX('Policy Characteristics'!E:E,MATCH($C1171,'Policy Characteristics'!$C:$C,0))),"",INDEX('Policy Characteristics'!E:E,MATCH($C1171,'Policy Characteristics'!$C:$C,0)))</f>
        <v>indst f gas recovery</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potential achieved</v>
      </c>
      <c r="P1171" s="254" t="str">
        <f>IF(ISBLANK(INDEX('Policy Characteristics'!J:J,MATCH($C1171,'Policy Characteristics'!$C:$C,0))),"",INDEX('Policy Characteristics'!J:J,MATCH($C1171,'Policy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71" s="254" t="str">
        <f>IF(ISBLANK(INDEX('Policy Characteristics'!K:K,MATCH($C1171,'Policy Characteristics'!$C:$C,0))),"",INDEX('Policy Characteristics'!K:K,MATCH($C1171,'Policy Characteristics'!$C:$C,0)))</f>
        <v>industry-ag-main.html#avoid-f-gases</v>
      </c>
      <c r="R1171" s="254" t="str">
        <f>IF(ISBLANK(INDEX('Policy Characteristics'!L:L,MATCH($C1171,'Policy Characteristics'!$C:$C,0))),"",INDEX('Policy Characteristics'!L:L,MATCH($C1171,'Policy Characteristics'!$C:$C,0)))</f>
        <v>avoid-f-gases.html</v>
      </c>
    </row>
    <row r="1172" spans="1:18" s="2" customFormat="1" x14ac:dyDescent="0.25">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F-Gas Eqpt. Maintenance &amp; Retrofits</v>
      </c>
      <c r="C1172" s="317" t="s">
        <v>2749</v>
      </c>
      <c r="D1172" s="6" t="s">
        <v>3031</v>
      </c>
      <c r="E1172" s="6"/>
      <c r="F1172" t="s">
        <v>2549</v>
      </c>
      <c r="G1172" s="6"/>
      <c r="H1172" s="47">
        <v>1171</v>
      </c>
      <c r="I1172" s="324" t="s">
        <v>40</v>
      </c>
      <c r="J1172" s="255" t="str">
        <f>IF(ISBLANK(INDEX('Policy Characteristics'!D:D,MATCH($C1172,'Policy Characteristics'!$C:$C,0))),"",INDEX('Policy Characteristics'!D:D,MATCH($C1172,'Policy Characteristics'!$C:$C,0)))</f>
        <v>F-gas Measures</v>
      </c>
      <c r="K1172" s="254" t="str">
        <f>IF(ISBLANK(INDEX('Policy Characteristics'!E:E,MATCH($C1172,'Policy Characteristics'!$C:$C,0))),"",INDEX('Policy Characteristics'!E:E,MATCH($C1172,'Policy Characteristics'!$C:$C,0)))</f>
        <v>indst f gas inspct maint retrofit</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potential achieved</v>
      </c>
      <c r="P1172" s="254" t="str">
        <f>IF(ISBLANK(INDEX('Policy Characteristics'!J:J,MATCH($C1172,'Policy Characteristics'!$C:$C,0))),"",INDEX('Policy Characteristics'!J:J,MATCH($C1172,'Policy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72" s="254" t="str">
        <f>IF(ISBLANK(INDEX('Policy Characteristics'!K:K,MATCH($C1172,'Policy Characteristics'!$C:$C,0))),"",INDEX('Policy Characteristics'!K:K,MATCH($C1172,'Policy Characteristics'!$C:$C,0)))</f>
        <v>industry-ag-main.html#avoid-f-gases</v>
      </c>
      <c r="R1172" s="254" t="str">
        <f>IF(ISBLANK(INDEX('Policy Characteristics'!L:L,MATCH($C1172,'Policy Characteristics'!$C:$C,0))),"",INDEX('Policy Characteristics'!L:L,MATCH($C1172,'Policy Characteristics'!$C:$C,0)))</f>
        <v>avoid-f-gases.html</v>
      </c>
    </row>
    <row r="1173" spans="1:18" s="2" customFormat="1" x14ac:dyDescent="0.25">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F-Gas Eqpt. Maintenance &amp; Retrofits</v>
      </c>
      <c r="C1173" s="317" t="s">
        <v>2749</v>
      </c>
      <c r="D1173" s="6" t="s">
        <v>3036</v>
      </c>
      <c r="E1173" s="6"/>
      <c r="F1173" t="s">
        <v>2998</v>
      </c>
      <c r="G1173" s="6"/>
      <c r="H1173" s="47">
        <v>1172</v>
      </c>
      <c r="I1173" s="324" t="s">
        <v>40</v>
      </c>
      <c r="J1173" s="255" t="str">
        <f>IF(ISBLANK(INDEX('Policy Characteristics'!D:D,MATCH($C1173,'Policy Characteristics'!$C:$C,0))),"",INDEX('Policy Characteristics'!D:D,MATCH($C1173,'Policy Characteristics'!$C:$C,0)))</f>
        <v>F-gas Measures</v>
      </c>
      <c r="K1173" s="254" t="str">
        <f>IF(ISBLANK(INDEX('Policy Characteristics'!E:E,MATCH($C1173,'Policy Characteristics'!$C:$C,0))),"",INDEX('Policy Characteristics'!E:E,MATCH($C1173,'Policy Characteristics'!$C:$C,0)))</f>
        <v>indst f gas inspct maint retrofit</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potential achieved</v>
      </c>
      <c r="P1173" s="254" t="str">
        <f>IF(ISBLANK(INDEX('Policy Characteristics'!J:J,MATCH($C1173,'Policy Characteristics'!$C:$C,0))),"",INDEX('Policy Characteristics'!J:J,MATCH($C1173,'Policy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73" s="254" t="str">
        <f>IF(ISBLANK(INDEX('Policy Characteristics'!K:K,MATCH($C1173,'Policy Characteristics'!$C:$C,0))),"",INDEX('Policy Characteristics'!K:K,MATCH($C1173,'Policy Characteristics'!$C:$C,0)))</f>
        <v>industry-ag-main.html#avoid-f-gases</v>
      </c>
      <c r="R1173" s="254" t="str">
        <f>IF(ISBLANK(INDEX('Policy Characteristics'!L:L,MATCH($C1173,'Policy Characteristics'!$C:$C,0))),"",INDEX('Policy Characteristics'!L:L,MATCH($C1173,'Policy Characteristics'!$C:$C,0)))</f>
        <v>avoid-f-gases.html</v>
      </c>
    </row>
    <row r="1174" spans="1:18" s="2" customFormat="1" x14ac:dyDescent="0.25">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Feedstock Shifting</v>
      </c>
      <c r="C1174" t="s">
        <v>3713</v>
      </c>
      <c r="D1174" s="45" t="s">
        <v>3022</v>
      </c>
      <c r="E1174" s="45" t="s">
        <v>2377</v>
      </c>
      <c r="F1174" t="s">
        <v>3047</v>
      </c>
      <c r="G1174" s="45" t="s">
        <v>2383</v>
      </c>
      <c r="H1174" s="47">
        <v>1173</v>
      </c>
      <c r="I1174" s="324" t="s">
        <v>41</v>
      </c>
      <c r="J1174" s="255" t="str">
        <f>IF(ISBLANK(INDEX('Policy Characteristics'!D:D,MATCH($C1174,'Policy Characteristics'!$C:$C,0))),"",INDEX('Policy Characteristics'!D:D,MATCH($C1174,'Policy Characteristics'!$C:$C,0)))</f>
        <v>Feedstock Shifting</v>
      </c>
      <c r="K1174" s="254" t="str">
        <f>IF(ISBLANK(INDEX('Policy Characteristics'!E:E,MATCH($C1174,'Policy Characteristics'!$C:$C,0))),"",INDEX('Policy Characteristics'!E:E,MATCH($C1174,'Policy Characteristics'!$C:$C,0)))</f>
        <v>indst feedstock shifting</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potential achieved</v>
      </c>
      <c r="P1174" s="254" t="str">
        <f>IF(ISBLANK(INDEX('Policy Characteristics'!J:J,MATCH($C1174,'Policy Characteristics'!$C:$C,0))),"",INDEX('Policy Characteristics'!J:J,MATCH($C1174,'Policy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4" s="254" t="str">
        <f>IF(ISBLANK(INDEX('Policy Characteristics'!K:K,MATCH($C1174,'Policy Characteristics'!$C:$C,0))),"",INDEX('Policy Characteristics'!K:K,MATCH($C1174,'Policy Characteristics'!$C:$C,0)))</f>
        <v/>
      </c>
      <c r="R1174" s="254" t="str">
        <f>IF(ISBLANK(INDEX('Policy Characteristics'!L:L,MATCH($C1174,'Policy Characteristics'!$C:$C,0))),"",INDEX('Policy Characteristics'!L:L,MATCH($C1174,'Policy Characteristics'!$C:$C,0)))</f>
        <v/>
      </c>
    </row>
    <row r="1175" spans="1:18" s="2" customFormat="1" x14ac:dyDescent="0.25">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Feedstock Shifting</v>
      </c>
      <c r="C1175" s="254" t="str">
        <f>C$1174</f>
        <v>Fraction of Feedstock Shifted</v>
      </c>
      <c r="D1175" s="45" t="s">
        <v>3022</v>
      </c>
      <c r="E1175" s="45" t="s">
        <v>2378</v>
      </c>
      <c r="F1175" t="s">
        <v>3047</v>
      </c>
      <c r="G1175" s="45" t="s">
        <v>2386</v>
      </c>
      <c r="H1175" s="47">
        <v>1174</v>
      </c>
      <c r="I1175" s="324" t="s">
        <v>41</v>
      </c>
      <c r="J1175" s="255" t="str">
        <f>IF(ISBLANK(INDEX('Policy Characteristics'!D:D,MATCH($C1175,'Policy Characteristics'!$C:$C,0))),"",INDEX('Policy Characteristics'!D:D,MATCH($C1175,'Policy Characteristics'!$C:$C,0)))</f>
        <v>Feedstock Shifting</v>
      </c>
      <c r="K1175" s="254" t="str">
        <f>IF(ISBLANK(INDEX('Policy Characteristics'!E:E,MATCH($C1175,'Policy Characteristics'!$C:$C,0))),"",INDEX('Policy Characteristics'!E:E,MATCH($C1175,'Policy Characteristics'!$C:$C,0)))</f>
        <v>indst feedstock shifting</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potential achieved</v>
      </c>
      <c r="P1175" s="254" t="str">
        <f>IF(ISBLANK(INDEX('Policy Characteristics'!J:J,MATCH($C1175,'Policy Characteristics'!$C:$C,0))),"",INDEX('Policy Characteristics'!J:J,MATCH($C1175,'Policy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5" s="254" t="str">
        <f>IF(ISBLANK(INDEX('Policy Characteristics'!K:K,MATCH($C1175,'Policy Characteristics'!$C:$C,0))),"",INDEX('Policy Characteristics'!K:K,MATCH($C1175,'Policy Characteristics'!$C:$C,0)))</f>
        <v/>
      </c>
      <c r="R1175" s="254" t="str">
        <f>IF(ISBLANK(INDEX('Policy Characteristics'!L:L,MATCH($C1175,'Policy Characteristics'!$C:$C,0))),"",INDEX('Policy Characteristics'!L:L,MATCH($C1175,'Policy Characteristics'!$C:$C,0)))</f>
        <v/>
      </c>
    </row>
    <row r="1176" spans="1:18" s="2" customFormat="1" x14ac:dyDescent="0.25">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Feedstock Shifting</v>
      </c>
      <c r="C1176" s="254" t="str">
        <f t="shared" ref="C1176:C1239" si="45">C$1174</f>
        <v>Fraction of Feedstock Shifted</v>
      </c>
      <c r="D1176" s="45" t="s">
        <v>3022</v>
      </c>
      <c r="E1176" s="45" t="s">
        <v>2379</v>
      </c>
      <c r="F1176" t="s">
        <v>3047</v>
      </c>
      <c r="G1176" s="45" t="s">
        <v>2387</v>
      </c>
      <c r="H1176" s="47">
        <v>1175</v>
      </c>
      <c r="I1176" s="324" t="s">
        <v>41</v>
      </c>
      <c r="J1176" s="255" t="str">
        <f>IF(ISBLANK(INDEX('Policy Characteristics'!D:D,MATCH($C1176,'Policy Characteristics'!$C:$C,0))),"",INDEX('Policy Characteristics'!D:D,MATCH($C1176,'Policy Characteristics'!$C:$C,0)))</f>
        <v>Feedstock Shifting</v>
      </c>
      <c r="K1176" s="254" t="str">
        <f>IF(ISBLANK(INDEX('Policy Characteristics'!E:E,MATCH($C1176,'Policy Characteristics'!$C:$C,0))),"",INDEX('Policy Characteristics'!E:E,MATCH($C1176,'Policy Characteristics'!$C:$C,0)))</f>
        <v>indst feedstock shifting</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potential achieved</v>
      </c>
      <c r="P1176" s="254" t="str">
        <f>IF(ISBLANK(INDEX('Policy Characteristics'!J:J,MATCH($C1176,'Policy Characteristics'!$C:$C,0))),"",INDEX('Policy Characteristics'!J:J,MATCH($C1176,'Policy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6" s="254" t="str">
        <f>IF(ISBLANK(INDEX('Policy Characteristics'!K:K,MATCH($C1176,'Policy Characteristics'!$C:$C,0))),"",INDEX('Policy Characteristics'!K:K,MATCH($C1176,'Policy Characteristics'!$C:$C,0)))</f>
        <v/>
      </c>
      <c r="R1176" s="254" t="str">
        <f>IF(ISBLANK(INDEX('Policy Characteristics'!L:L,MATCH($C1176,'Policy Characteristics'!$C:$C,0))),"",INDEX('Policy Characteristics'!L:L,MATCH($C1176,'Policy Characteristics'!$C:$C,0)))</f>
        <v/>
      </c>
    </row>
    <row r="1177" spans="1:18" s="2" customFormat="1" x14ac:dyDescent="0.25">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Feedstock Shifting</v>
      </c>
      <c r="C1177" s="254" t="str">
        <f t="shared" si="45"/>
        <v>Fraction of Feedstock Shifted</v>
      </c>
      <c r="D1177" s="45" t="s">
        <v>3022</v>
      </c>
      <c r="E1177" s="45" t="s">
        <v>2380</v>
      </c>
      <c r="F1177" t="s">
        <v>3047</v>
      </c>
      <c r="G1177" s="45" t="s">
        <v>2384</v>
      </c>
      <c r="H1177" s="47">
        <v>1176</v>
      </c>
      <c r="I1177" s="324" t="s">
        <v>41</v>
      </c>
      <c r="J1177" s="255" t="str">
        <f>IF(ISBLANK(INDEX('Policy Characteristics'!D:D,MATCH($C1177,'Policy Characteristics'!$C:$C,0))),"",INDEX('Policy Characteristics'!D:D,MATCH($C1177,'Policy Characteristics'!$C:$C,0)))</f>
        <v>Feedstock Shifting</v>
      </c>
      <c r="K1177" s="254" t="str">
        <f>IF(ISBLANK(INDEX('Policy Characteristics'!E:E,MATCH($C1177,'Policy Characteristics'!$C:$C,0))),"",INDEX('Policy Characteristics'!E:E,MATCH($C1177,'Policy Characteristics'!$C:$C,0)))</f>
        <v>indst feedstock shifting</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potential achieved</v>
      </c>
      <c r="P1177" s="254" t="str">
        <f>IF(ISBLANK(INDEX('Policy Characteristics'!J:J,MATCH($C1177,'Policy Characteristics'!$C:$C,0))),"",INDEX('Policy Characteristics'!J:J,MATCH($C1177,'Policy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7" s="254" t="str">
        <f>IF(ISBLANK(INDEX('Policy Characteristics'!K:K,MATCH($C1177,'Policy Characteristics'!$C:$C,0))),"",INDEX('Policy Characteristics'!K:K,MATCH($C1177,'Policy Characteristics'!$C:$C,0)))</f>
        <v/>
      </c>
      <c r="R1177" s="254" t="str">
        <f>IF(ISBLANK(INDEX('Policy Characteristics'!L:L,MATCH($C1177,'Policy Characteristics'!$C:$C,0))),"",INDEX('Policy Characteristics'!L:L,MATCH($C1177,'Policy Characteristics'!$C:$C,0)))</f>
        <v/>
      </c>
    </row>
    <row r="1178" spans="1:18" s="2" customFormat="1" x14ac:dyDescent="0.25">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Feedstock Shifting</v>
      </c>
      <c r="C1178" s="254" t="str">
        <f t="shared" si="45"/>
        <v>Fraction of Feedstock Shifted</v>
      </c>
      <c r="D1178" s="45" t="s">
        <v>3022</v>
      </c>
      <c r="E1178" s="45" t="s">
        <v>2381</v>
      </c>
      <c r="F1178" t="s">
        <v>3047</v>
      </c>
      <c r="G1178" s="45" t="s">
        <v>2385</v>
      </c>
      <c r="H1178" s="47">
        <v>1177</v>
      </c>
      <c r="I1178" s="324" t="s">
        <v>41</v>
      </c>
      <c r="J1178" s="255" t="str">
        <f>IF(ISBLANK(INDEX('Policy Characteristics'!D:D,MATCH($C1178,'Policy Characteristics'!$C:$C,0))),"",INDEX('Policy Characteristics'!D:D,MATCH($C1178,'Policy Characteristics'!$C:$C,0)))</f>
        <v>Feedstock Shifting</v>
      </c>
      <c r="K1178" s="254" t="str">
        <f>IF(ISBLANK(INDEX('Policy Characteristics'!E:E,MATCH($C1178,'Policy Characteristics'!$C:$C,0))),"",INDEX('Policy Characteristics'!E:E,MATCH($C1178,'Policy Characteristics'!$C:$C,0)))</f>
        <v>indst feedstock shifting</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potential achieved</v>
      </c>
      <c r="P1178" s="254" t="str">
        <f>IF(ISBLANK(INDEX('Policy Characteristics'!J:J,MATCH($C1178,'Policy Characteristics'!$C:$C,0))),"",INDEX('Policy Characteristics'!J:J,MATCH($C1178,'Policy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8" s="254" t="str">
        <f>IF(ISBLANK(INDEX('Policy Characteristics'!K:K,MATCH($C1178,'Policy Characteristics'!$C:$C,0))),"",INDEX('Policy Characteristics'!K:K,MATCH($C1178,'Policy Characteristics'!$C:$C,0)))</f>
        <v/>
      </c>
      <c r="R1178" s="254" t="str">
        <f>IF(ISBLANK(INDEX('Policy Characteristics'!L:L,MATCH($C1178,'Policy Characteristics'!$C:$C,0))),"",INDEX('Policy Characteristics'!L:L,MATCH($C1178,'Policy Characteristics'!$C:$C,0)))</f>
        <v/>
      </c>
    </row>
    <row r="1179" spans="1:18" s="2" customFormat="1" x14ac:dyDescent="0.25">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Feedstock Shifting</v>
      </c>
      <c r="C1179" s="254" t="str">
        <f t="shared" si="45"/>
        <v>Fraction of Feedstock Shifted</v>
      </c>
      <c r="D1179" s="45" t="s">
        <v>3022</v>
      </c>
      <c r="E1179" s="45" t="s">
        <v>2382</v>
      </c>
      <c r="F1179" t="s">
        <v>3047</v>
      </c>
      <c r="G1179" s="45" t="s">
        <v>2388</v>
      </c>
      <c r="H1179" s="47">
        <v>1178</v>
      </c>
      <c r="I1179" s="324" t="s">
        <v>41</v>
      </c>
      <c r="J1179" s="255" t="str">
        <f>IF(ISBLANK(INDEX('Policy Characteristics'!D:D,MATCH($C1179,'Policy Characteristics'!$C:$C,0))),"",INDEX('Policy Characteristics'!D:D,MATCH($C1179,'Policy Characteristics'!$C:$C,0)))</f>
        <v>Feedstock Shifting</v>
      </c>
      <c r="K1179" s="254" t="str">
        <f>IF(ISBLANK(INDEX('Policy Characteristics'!E:E,MATCH($C1179,'Policy Characteristics'!$C:$C,0))),"",INDEX('Policy Characteristics'!E:E,MATCH($C1179,'Policy Characteristics'!$C:$C,0)))</f>
        <v>indst feedstock shifting</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potential achieved</v>
      </c>
      <c r="P1179" s="254" t="str">
        <f>IF(ISBLANK(INDEX('Policy Characteristics'!J:J,MATCH($C1179,'Policy Characteristics'!$C:$C,0))),"",INDEX('Policy Characteristics'!J:J,MATCH($C1179,'Policy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79" s="254" t="str">
        <f>IF(ISBLANK(INDEX('Policy Characteristics'!K:K,MATCH($C1179,'Policy Characteristics'!$C:$C,0))),"",INDEX('Policy Characteristics'!K:K,MATCH($C1179,'Policy Characteristics'!$C:$C,0)))</f>
        <v/>
      </c>
      <c r="R1179" s="254" t="str">
        <f>IF(ISBLANK(INDEX('Policy Characteristics'!L:L,MATCH($C1179,'Policy Characteristics'!$C:$C,0))),"",INDEX('Policy Characteristics'!L:L,MATCH($C1179,'Policy Characteristics'!$C:$C,0)))</f>
        <v/>
      </c>
    </row>
    <row r="1180" spans="1:18" s="2" customFormat="1" x14ac:dyDescent="0.25">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Feedstock Shifting</v>
      </c>
      <c r="C1180" s="254" t="str">
        <f t="shared" si="45"/>
        <v>Fraction of Feedstock Shifted</v>
      </c>
      <c r="D1180" s="45" t="s">
        <v>3022</v>
      </c>
      <c r="E1180" s="45" t="s">
        <v>2676</v>
      </c>
      <c r="F1180" t="s">
        <v>3047</v>
      </c>
      <c r="G1180" s="45" t="s">
        <v>2679</v>
      </c>
      <c r="H1180" s="47">
        <v>1179</v>
      </c>
      <c r="I1180" s="324" t="s">
        <v>41</v>
      </c>
      <c r="J1180" s="255" t="str">
        <f>IF(ISBLANK(INDEX('Policy Characteristics'!D:D,MATCH($C1180,'Policy Characteristics'!$C:$C,0))),"",INDEX('Policy Characteristics'!D:D,MATCH($C1180,'Policy Characteristics'!$C:$C,0)))</f>
        <v>Feedstock Shifting</v>
      </c>
      <c r="K1180" s="254" t="str">
        <f>IF(ISBLANK(INDEX('Policy Characteristics'!E:E,MATCH($C1180,'Policy Characteristics'!$C:$C,0))),"",INDEX('Policy Characteristics'!E:E,MATCH($C1180,'Policy Characteristics'!$C:$C,0)))</f>
        <v>indst feedstock shifting</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potential achieved</v>
      </c>
      <c r="P1180" s="254" t="str">
        <f>IF(ISBLANK(INDEX('Policy Characteristics'!J:J,MATCH($C1180,'Policy Characteristics'!$C:$C,0))),"",INDEX('Policy Characteristics'!J:J,MATCH($C1180,'Policy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0" s="254" t="str">
        <f>IF(ISBLANK(INDEX('Policy Characteristics'!K:K,MATCH($C1180,'Policy Characteristics'!$C:$C,0))),"",INDEX('Policy Characteristics'!K:K,MATCH($C1180,'Policy Characteristics'!$C:$C,0)))</f>
        <v/>
      </c>
      <c r="R1180" s="254" t="str">
        <f>IF(ISBLANK(INDEX('Policy Characteristics'!L:L,MATCH($C1180,'Policy Characteristics'!$C:$C,0))),"",INDEX('Policy Characteristics'!L:L,MATCH($C1180,'Policy Characteristics'!$C:$C,0)))</f>
        <v/>
      </c>
    </row>
    <row r="1181" spans="1:18" s="2" customFormat="1" x14ac:dyDescent="0.25">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Feedstock Shifting</v>
      </c>
      <c r="C1181" s="254" t="str">
        <f t="shared" si="45"/>
        <v>Fraction of Feedstock Shifted</v>
      </c>
      <c r="D1181" s="45" t="s">
        <v>3022</v>
      </c>
      <c r="E1181" s="45" t="s">
        <v>2677</v>
      </c>
      <c r="F1181" t="s">
        <v>3047</v>
      </c>
      <c r="G1181" s="45" t="s">
        <v>2681</v>
      </c>
      <c r="H1181" s="47">
        <v>1180</v>
      </c>
      <c r="I1181" s="324" t="s">
        <v>41</v>
      </c>
      <c r="J1181" s="255" t="str">
        <f>IF(ISBLANK(INDEX('Policy Characteristics'!D:D,MATCH($C1181,'Policy Characteristics'!$C:$C,0))),"",INDEX('Policy Characteristics'!D:D,MATCH($C1181,'Policy Characteristics'!$C:$C,0)))</f>
        <v>Feedstock Shifting</v>
      </c>
      <c r="K1181" s="254" t="str">
        <f>IF(ISBLANK(INDEX('Policy Characteristics'!E:E,MATCH($C1181,'Policy Characteristics'!$C:$C,0))),"",INDEX('Policy Characteristics'!E:E,MATCH($C1181,'Policy Characteristics'!$C:$C,0)))</f>
        <v>indst feedstock shifting</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potential achieved</v>
      </c>
      <c r="P1181" s="254" t="str">
        <f>IF(ISBLANK(INDEX('Policy Characteristics'!J:J,MATCH($C1181,'Policy Characteristics'!$C:$C,0))),"",INDEX('Policy Characteristics'!J:J,MATCH($C1181,'Policy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1" s="254" t="str">
        <f>IF(ISBLANK(INDEX('Policy Characteristics'!K:K,MATCH($C1181,'Policy Characteristics'!$C:$C,0))),"",INDEX('Policy Characteristics'!K:K,MATCH($C1181,'Policy Characteristics'!$C:$C,0)))</f>
        <v/>
      </c>
      <c r="R1181" s="254" t="str">
        <f>IF(ISBLANK(INDEX('Policy Characteristics'!L:L,MATCH($C1181,'Policy Characteristics'!$C:$C,0))),"",INDEX('Policy Characteristics'!L:L,MATCH($C1181,'Policy Characteristics'!$C:$C,0)))</f>
        <v/>
      </c>
    </row>
    <row r="1182" spans="1:18" s="2" customFormat="1" x14ac:dyDescent="0.25">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Feedstock Shifting</v>
      </c>
      <c r="C1182" s="254" t="str">
        <f t="shared" si="45"/>
        <v>Fraction of Feedstock Shifted</v>
      </c>
      <c r="D1182" s="45" t="s">
        <v>3022</v>
      </c>
      <c r="E1182" s="45" t="s">
        <v>2678</v>
      </c>
      <c r="F1182" t="s">
        <v>3047</v>
      </c>
      <c r="G1182" s="45" t="s">
        <v>2682</v>
      </c>
      <c r="H1182" s="47">
        <v>1181</v>
      </c>
      <c r="I1182" s="324" t="s">
        <v>41</v>
      </c>
      <c r="J1182" s="255" t="str">
        <f>IF(ISBLANK(INDEX('Policy Characteristics'!D:D,MATCH($C1182,'Policy Characteristics'!$C:$C,0))),"",INDEX('Policy Characteristics'!D:D,MATCH($C1182,'Policy Characteristics'!$C:$C,0)))</f>
        <v>Feedstock Shifting</v>
      </c>
      <c r="K1182" s="254" t="str">
        <f>IF(ISBLANK(INDEX('Policy Characteristics'!E:E,MATCH($C1182,'Policy Characteristics'!$C:$C,0))),"",INDEX('Policy Characteristics'!E:E,MATCH($C1182,'Policy Characteristics'!$C:$C,0)))</f>
        <v>indst feedstock shifting</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potential achieved</v>
      </c>
      <c r="P1182" s="254" t="str">
        <f>IF(ISBLANK(INDEX('Policy Characteristics'!J:J,MATCH($C1182,'Policy Characteristics'!$C:$C,0))),"",INDEX('Policy Characteristics'!J:J,MATCH($C1182,'Policy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2" s="254" t="str">
        <f>IF(ISBLANK(INDEX('Policy Characteristics'!K:K,MATCH($C1182,'Policy Characteristics'!$C:$C,0))),"",INDEX('Policy Characteristics'!K:K,MATCH($C1182,'Policy Characteristics'!$C:$C,0)))</f>
        <v/>
      </c>
      <c r="R1182" s="254" t="str">
        <f>IF(ISBLANK(INDEX('Policy Characteristics'!L:L,MATCH($C1182,'Policy Characteristics'!$C:$C,0))),"",INDEX('Policy Characteristics'!L:L,MATCH($C1182,'Policy Characteristics'!$C:$C,0)))</f>
        <v/>
      </c>
    </row>
    <row r="1183" spans="1:18" s="2" customFormat="1" x14ac:dyDescent="0.25">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Feedstock Shifting</v>
      </c>
      <c r="C1183" s="254" t="str">
        <f t="shared" si="45"/>
        <v>Fraction of Feedstock Shifted</v>
      </c>
      <c r="D1183" s="45" t="s">
        <v>3022</v>
      </c>
      <c r="E1183" s="45" t="s">
        <v>2675</v>
      </c>
      <c r="F1183" t="s">
        <v>3047</v>
      </c>
      <c r="G1183" s="45" t="s">
        <v>2680</v>
      </c>
      <c r="H1183" s="47">
        <v>1182</v>
      </c>
      <c r="I1183" s="324" t="s">
        <v>41</v>
      </c>
      <c r="J1183" s="255" t="str">
        <f>IF(ISBLANK(INDEX('Policy Characteristics'!D:D,MATCH($C1183,'Policy Characteristics'!$C:$C,0))),"",INDEX('Policy Characteristics'!D:D,MATCH($C1183,'Policy Characteristics'!$C:$C,0)))</f>
        <v>Feedstock Shifting</v>
      </c>
      <c r="K1183" s="254" t="str">
        <f>IF(ISBLANK(INDEX('Policy Characteristics'!E:E,MATCH($C1183,'Policy Characteristics'!$C:$C,0))),"",INDEX('Policy Characteristics'!E:E,MATCH($C1183,'Policy Characteristics'!$C:$C,0)))</f>
        <v>indst feedstock shifting</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potential achieved</v>
      </c>
      <c r="P1183" s="254" t="str">
        <f>IF(ISBLANK(INDEX('Policy Characteristics'!J:J,MATCH($C1183,'Policy Characteristics'!$C:$C,0))),"",INDEX('Policy Characteristics'!J:J,MATCH($C1183,'Policy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3" s="254" t="str">
        <f>IF(ISBLANK(INDEX('Policy Characteristics'!K:K,MATCH($C1183,'Policy Characteristics'!$C:$C,0))),"",INDEX('Policy Characteristics'!K:K,MATCH($C1183,'Policy Characteristics'!$C:$C,0)))</f>
        <v/>
      </c>
      <c r="R1183" s="254" t="str">
        <f>IF(ISBLANK(INDEX('Policy Characteristics'!L:L,MATCH($C1183,'Policy Characteristics'!$C:$C,0))),"",INDEX('Policy Characteristics'!L:L,MATCH($C1183,'Policy Characteristics'!$C:$C,0)))</f>
        <v/>
      </c>
    </row>
    <row r="1184" spans="1:18" s="2" customFormat="1" x14ac:dyDescent="0.25">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Feedstock Shifting</v>
      </c>
      <c r="C1184" s="254" t="str">
        <f t="shared" si="45"/>
        <v>Fraction of Feedstock Shifted</v>
      </c>
      <c r="D1184" s="6" t="s">
        <v>3023</v>
      </c>
      <c r="E1184" s="45" t="s">
        <v>2377</v>
      </c>
      <c r="F1184" t="s">
        <v>2729</v>
      </c>
      <c r="G1184" s="45" t="s">
        <v>2383</v>
      </c>
      <c r="H1184" s="47">
        <v>1183</v>
      </c>
      <c r="I1184" s="324" t="s">
        <v>41</v>
      </c>
      <c r="J1184" s="255" t="str">
        <f>IF(ISBLANK(INDEX('Policy Characteristics'!D:D,MATCH($C1184,'Policy Characteristics'!$C:$C,0))),"",INDEX('Policy Characteristics'!D:D,MATCH($C1184,'Policy Characteristics'!$C:$C,0)))</f>
        <v>Feedstock Shifting</v>
      </c>
      <c r="K1184" s="254" t="str">
        <f>IF(ISBLANK(INDEX('Policy Characteristics'!E:E,MATCH($C1184,'Policy Characteristics'!$C:$C,0))),"",INDEX('Policy Characteristics'!E:E,MATCH($C1184,'Policy Characteristics'!$C:$C,0)))</f>
        <v>indst feedstock shifting</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potential achieved</v>
      </c>
      <c r="P1184" s="254" t="str">
        <f>IF(ISBLANK(INDEX('Policy Characteristics'!J:J,MATCH($C1184,'Policy Characteristics'!$C:$C,0))),"",INDEX('Policy Characteristics'!J:J,MATCH($C1184,'Policy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4" s="254" t="str">
        <f>IF(ISBLANK(INDEX('Policy Characteristics'!K:K,MATCH($C1184,'Policy Characteristics'!$C:$C,0))),"",INDEX('Policy Characteristics'!K:K,MATCH($C1184,'Policy Characteristics'!$C:$C,0)))</f>
        <v/>
      </c>
      <c r="R1184" s="254" t="str">
        <f>IF(ISBLANK(INDEX('Policy Characteristics'!L:L,MATCH($C1184,'Policy Characteristics'!$C:$C,0))),"",INDEX('Policy Characteristics'!L:L,MATCH($C1184,'Policy Characteristics'!$C:$C,0)))</f>
        <v/>
      </c>
    </row>
    <row r="1185" spans="1:18" s="2" customFormat="1" x14ac:dyDescent="0.25">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Feedstock Shifting</v>
      </c>
      <c r="C1185" s="254" t="str">
        <f t="shared" si="45"/>
        <v>Fraction of Feedstock Shifted</v>
      </c>
      <c r="D1185" s="6" t="s">
        <v>3023</v>
      </c>
      <c r="E1185" s="45" t="s">
        <v>2378</v>
      </c>
      <c r="F1185" t="s">
        <v>2729</v>
      </c>
      <c r="G1185" s="45" t="s">
        <v>2386</v>
      </c>
      <c r="H1185" s="47">
        <v>1184</v>
      </c>
      <c r="I1185" s="324" t="s">
        <v>41</v>
      </c>
      <c r="J1185" s="255" t="str">
        <f>IF(ISBLANK(INDEX('Policy Characteristics'!D:D,MATCH($C1185,'Policy Characteristics'!$C:$C,0))),"",INDEX('Policy Characteristics'!D:D,MATCH($C1185,'Policy Characteristics'!$C:$C,0)))</f>
        <v>Feedstock Shifting</v>
      </c>
      <c r="K1185" s="254" t="str">
        <f>IF(ISBLANK(INDEX('Policy Characteristics'!E:E,MATCH($C1185,'Policy Characteristics'!$C:$C,0))),"",INDEX('Policy Characteristics'!E:E,MATCH($C1185,'Policy Characteristics'!$C:$C,0)))</f>
        <v>indst feedstock shifting</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potential achieved</v>
      </c>
      <c r="P1185" s="254" t="str">
        <f>IF(ISBLANK(INDEX('Policy Characteristics'!J:J,MATCH($C1185,'Policy Characteristics'!$C:$C,0))),"",INDEX('Policy Characteristics'!J:J,MATCH($C1185,'Policy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5" s="254" t="str">
        <f>IF(ISBLANK(INDEX('Policy Characteristics'!K:K,MATCH($C1185,'Policy Characteristics'!$C:$C,0))),"",INDEX('Policy Characteristics'!K:K,MATCH($C1185,'Policy Characteristics'!$C:$C,0)))</f>
        <v/>
      </c>
      <c r="R1185" s="254" t="str">
        <f>IF(ISBLANK(INDEX('Policy Characteristics'!L:L,MATCH($C1185,'Policy Characteristics'!$C:$C,0))),"",INDEX('Policy Characteristics'!L:L,MATCH($C1185,'Policy Characteristics'!$C:$C,0)))</f>
        <v/>
      </c>
    </row>
    <row r="1186" spans="1:18" s="2" customFormat="1" x14ac:dyDescent="0.25">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Feedstock Shifting</v>
      </c>
      <c r="C1186" s="254" t="str">
        <f t="shared" si="45"/>
        <v>Fraction of Feedstock Shifted</v>
      </c>
      <c r="D1186" s="6" t="s">
        <v>3023</v>
      </c>
      <c r="E1186" s="45" t="s">
        <v>2379</v>
      </c>
      <c r="F1186" t="s">
        <v>2729</v>
      </c>
      <c r="G1186" s="45" t="s">
        <v>2387</v>
      </c>
      <c r="H1186" s="47">
        <v>1185</v>
      </c>
      <c r="I1186" s="324" t="s">
        <v>41</v>
      </c>
      <c r="J1186" s="255" t="str">
        <f>IF(ISBLANK(INDEX('Policy Characteristics'!D:D,MATCH($C1186,'Policy Characteristics'!$C:$C,0))),"",INDEX('Policy Characteristics'!D:D,MATCH($C1186,'Policy Characteristics'!$C:$C,0)))</f>
        <v>Feedstock Shifting</v>
      </c>
      <c r="K1186" s="254" t="str">
        <f>IF(ISBLANK(INDEX('Policy Characteristics'!E:E,MATCH($C1186,'Policy Characteristics'!$C:$C,0))),"",INDEX('Policy Characteristics'!E:E,MATCH($C1186,'Policy Characteristics'!$C:$C,0)))</f>
        <v>indst feedstock shifting</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potential achieved</v>
      </c>
      <c r="P1186" s="254" t="str">
        <f>IF(ISBLANK(INDEX('Policy Characteristics'!J:J,MATCH($C1186,'Policy Characteristics'!$C:$C,0))),"",INDEX('Policy Characteristics'!J:J,MATCH($C1186,'Policy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6" s="254" t="str">
        <f>IF(ISBLANK(INDEX('Policy Characteristics'!K:K,MATCH($C1186,'Policy Characteristics'!$C:$C,0))),"",INDEX('Policy Characteristics'!K:K,MATCH($C1186,'Policy Characteristics'!$C:$C,0)))</f>
        <v/>
      </c>
      <c r="R1186" s="254" t="str">
        <f>IF(ISBLANK(INDEX('Policy Characteristics'!L:L,MATCH($C1186,'Policy Characteristics'!$C:$C,0))),"",INDEX('Policy Characteristics'!L:L,MATCH($C1186,'Policy Characteristics'!$C:$C,0)))</f>
        <v/>
      </c>
    </row>
    <row r="1187" spans="1:18" s="2" customFormat="1" x14ac:dyDescent="0.25">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Feedstock Shifting</v>
      </c>
      <c r="C1187" s="254" t="str">
        <f t="shared" si="45"/>
        <v>Fraction of Feedstock Shifted</v>
      </c>
      <c r="D1187" s="6" t="s">
        <v>3023</v>
      </c>
      <c r="E1187" s="45" t="s">
        <v>2380</v>
      </c>
      <c r="F1187" t="s">
        <v>2729</v>
      </c>
      <c r="G1187" s="45" t="s">
        <v>2384</v>
      </c>
      <c r="H1187" s="47">
        <v>1186</v>
      </c>
      <c r="I1187" s="324" t="s">
        <v>41</v>
      </c>
      <c r="J1187" s="255" t="str">
        <f>IF(ISBLANK(INDEX('Policy Characteristics'!D:D,MATCH($C1187,'Policy Characteristics'!$C:$C,0))),"",INDEX('Policy Characteristics'!D:D,MATCH($C1187,'Policy Characteristics'!$C:$C,0)))</f>
        <v>Feedstock Shifting</v>
      </c>
      <c r="K1187" s="254" t="str">
        <f>IF(ISBLANK(INDEX('Policy Characteristics'!E:E,MATCH($C1187,'Policy Characteristics'!$C:$C,0))),"",INDEX('Policy Characteristics'!E:E,MATCH($C1187,'Policy Characteristics'!$C:$C,0)))</f>
        <v>indst feedstock shifting</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potential achieved</v>
      </c>
      <c r="P1187" s="254" t="str">
        <f>IF(ISBLANK(INDEX('Policy Characteristics'!J:J,MATCH($C1187,'Policy Characteristics'!$C:$C,0))),"",INDEX('Policy Characteristics'!J:J,MATCH($C1187,'Policy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7" s="254" t="str">
        <f>IF(ISBLANK(INDEX('Policy Characteristics'!K:K,MATCH($C1187,'Policy Characteristics'!$C:$C,0))),"",INDEX('Policy Characteristics'!K:K,MATCH($C1187,'Policy Characteristics'!$C:$C,0)))</f>
        <v/>
      </c>
      <c r="R1187" s="254" t="str">
        <f>IF(ISBLANK(INDEX('Policy Characteristics'!L:L,MATCH($C1187,'Policy Characteristics'!$C:$C,0))),"",INDEX('Policy Characteristics'!L:L,MATCH($C1187,'Policy Characteristics'!$C:$C,0)))</f>
        <v/>
      </c>
    </row>
    <row r="1188" spans="1:18" s="2" customFormat="1" x14ac:dyDescent="0.25">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Feedstock Shifting</v>
      </c>
      <c r="C1188" s="254" t="str">
        <f t="shared" si="45"/>
        <v>Fraction of Feedstock Shifted</v>
      </c>
      <c r="D1188" s="6" t="s">
        <v>3023</v>
      </c>
      <c r="E1188" s="45" t="s">
        <v>2381</v>
      </c>
      <c r="F1188" t="s">
        <v>2729</v>
      </c>
      <c r="G1188" s="45" t="s">
        <v>2385</v>
      </c>
      <c r="H1188" s="47">
        <v>1187</v>
      </c>
      <c r="I1188" s="324" t="s">
        <v>41</v>
      </c>
      <c r="J1188" s="255" t="str">
        <f>IF(ISBLANK(INDEX('Policy Characteristics'!D:D,MATCH($C1188,'Policy Characteristics'!$C:$C,0))),"",INDEX('Policy Characteristics'!D:D,MATCH($C1188,'Policy Characteristics'!$C:$C,0)))</f>
        <v>Feedstock Shifting</v>
      </c>
      <c r="K1188" s="254" t="str">
        <f>IF(ISBLANK(INDEX('Policy Characteristics'!E:E,MATCH($C1188,'Policy Characteristics'!$C:$C,0))),"",INDEX('Policy Characteristics'!E:E,MATCH($C1188,'Policy Characteristics'!$C:$C,0)))</f>
        <v>indst feedstock shifting</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potential achieved</v>
      </c>
      <c r="P1188" s="254" t="str">
        <f>IF(ISBLANK(INDEX('Policy Characteristics'!J:J,MATCH($C1188,'Policy Characteristics'!$C:$C,0))),"",INDEX('Policy Characteristics'!J:J,MATCH($C1188,'Policy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8" s="254" t="str">
        <f>IF(ISBLANK(INDEX('Policy Characteristics'!K:K,MATCH($C1188,'Policy Characteristics'!$C:$C,0))),"",INDEX('Policy Characteristics'!K:K,MATCH($C1188,'Policy Characteristics'!$C:$C,0)))</f>
        <v/>
      </c>
      <c r="R1188" s="254" t="str">
        <f>IF(ISBLANK(INDEX('Policy Characteristics'!L:L,MATCH($C1188,'Policy Characteristics'!$C:$C,0))),"",INDEX('Policy Characteristics'!L:L,MATCH($C1188,'Policy Characteristics'!$C:$C,0)))</f>
        <v/>
      </c>
    </row>
    <row r="1189" spans="1:18" s="2" customFormat="1" x14ac:dyDescent="0.25">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Feedstock Shifting</v>
      </c>
      <c r="C1189" s="254" t="str">
        <f t="shared" si="45"/>
        <v>Fraction of Feedstock Shifted</v>
      </c>
      <c r="D1189" s="6" t="s">
        <v>3023</v>
      </c>
      <c r="E1189" s="45" t="s">
        <v>2382</v>
      </c>
      <c r="F1189" t="s">
        <v>2729</v>
      </c>
      <c r="G1189" s="45" t="s">
        <v>2388</v>
      </c>
      <c r="H1189" s="47">
        <v>1188</v>
      </c>
      <c r="I1189" s="324" t="s">
        <v>41</v>
      </c>
      <c r="J1189" s="255" t="str">
        <f>IF(ISBLANK(INDEX('Policy Characteristics'!D:D,MATCH($C1189,'Policy Characteristics'!$C:$C,0))),"",INDEX('Policy Characteristics'!D:D,MATCH($C1189,'Policy Characteristics'!$C:$C,0)))</f>
        <v>Feedstock Shifting</v>
      </c>
      <c r="K1189" s="254" t="str">
        <f>IF(ISBLANK(INDEX('Policy Characteristics'!E:E,MATCH($C1189,'Policy Characteristics'!$C:$C,0))),"",INDEX('Policy Characteristics'!E:E,MATCH($C1189,'Policy Characteristics'!$C:$C,0)))</f>
        <v>indst feedstock shifting</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potential achieved</v>
      </c>
      <c r="P1189" s="254" t="str">
        <f>IF(ISBLANK(INDEX('Policy Characteristics'!J:J,MATCH($C1189,'Policy Characteristics'!$C:$C,0))),"",INDEX('Policy Characteristics'!J:J,MATCH($C1189,'Policy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89" s="254" t="str">
        <f>IF(ISBLANK(INDEX('Policy Characteristics'!K:K,MATCH($C1189,'Policy Characteristics'!$C:$C,0))),"",INDEX('Policy Characteristics'!K:K,MATCH($C1189,'Policy Characteristics'!$C:$C,0)))</f>
        <v/>
      </c>
      <c r="R1189" s="254" t="str">
        <f>IF(ISBLANK(INDEX('Policy Characteristics'!L:L,MATCH($C1189,'Policy Characteristics'!$C:$C,0))),"",INDEX('Policy Characteristics'!L:L,MATCH($C1189,'Policy Characteristics'!$C:$C,0)))</f>
        <v/>
      </c>
    </row>
    <row r="1190" spans="1:18" s="2" customFormat="1" x14ac:dyDescent="0.25">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Feedstock Shifting</v>
      </c>
      <c r="C1190" s="254" t="str">
        <f t="shared" si="45"/>
        <v>Fraction of Feedstock Shifted</v>
      </c>
      <c r="D1190" s="6" t="s">
        <v>3023</v>
      </c>
      <c r="E1190" s="45" t="s">
        <v>2676</v>
      </c>
      <c r="F1190" t="s">
        <v>2729</v>
      </c>
      <c r="G1190" s="45" t="s">
        <v>2679</v>
      </c>
      <c r="H1190" s="47">
        <v>1189</v>
      </c>
      <c r="I1190" s="324" t="s">
        <v>41</v>
      </c>
      <c r="J1190" s="255" t="str">
        <f>IF(ISBLANK(INDEX('Policy Characteristics'!D:D,MATCH($C1190,'Policy Characteristics'!$C:$C,0))),"",INDEX('Policy Characteristics'!D:D,MATCH($C1190,'Policy Characteristics'!$C:$C,0)))</f>
        <v>Feedstock Shifting</v>
      </c>
      <c r="K1190" s="254" t="str">
        <f>IF(ISBLANK(INDEX('Policy Characteristics'!E:E,MATCH($C1190,'Policy Characteristics'!$C:$C,0))),"",INDEX('Policy Characteristics'!E:E,MATCH($C1190,'Policy Characteristics'!$C:$C,0)))</f>
        <v>indst feedstock shifting</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potential achieved</v>
      </c>
      <c r="P1190" s="254" t="str">
        <f>IF(ISBLANK(INDEX('Policy Characteristics'!J:J,MATCH($C1190,'Policy Characteristics'!$C:$C,0))),"",INDEX('Policy Characteristics'!J:J,MATCH($C1190,'Policy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0" s="254" t="str">
        <f>IF(ISBLANK(INDEX('Policy Characteristics'!K:K,MATCH($C1190,'Policy Characteristics'!$C:$C,0))),"",INDEX('Policy Characteristics'!K:K,MATCH($C1190,'Policy Characteristics'!$C:$C,0)))</f>
        <v/>
      </c>
      <c r="R1190" s="254" t="str">
        <f>IF(ISBLANK(INDEX('Policy Characteristics'!L:L,MATCH($C1190,'Policy Characteristics'!$C:$C,0))),"",INDEX('Policy Characteristics'!L:L,MATCH($C1190,'Policy Characteristics'!$C:$C,0)))</f>
        <v/>
      </c>
    </row>
    <row r="1191" spans="1:18" s="2" customFormat="1" x14ac:dyDescent="0.25">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Feedstock Shifting</v>
      </c>
      <c r="C1191" s="254" t="str">
        <f t="shared" si="45"/>
        <v>Fraction of Feedstock Shifted</v>
      </c>
      <c r="D1191" s="6" t="s">
        <v>3023</v>
      </c>
      <c r="E1191" s="45" t="s">
        <v>2677</v>
      </c>
      <c r="F1191" t="s">
        <v>2729</v>
      </c>
      <c r="G1191" s="45" t="s">
        <v>2681</v>
      </c>
      <c r="H1191" s="47">
        <v>1190</v>
      </c>
      <c r="I1191" s="324" t="s">
        <v>41</v>
      </c>
      <c r="J1191" s="255" t="str">
        <f>IF(ISBLANK(INDEX('Policy Characteristics'!D:D,MATCH($C1191,'Policy Characteristics'!$C:$C,0))),"",INDEX('Policy Characteristics'!D:D,MATCH($C1191,'Policy Characteristics'!$C:$C,0)))</f>
        <v>Feedstock Shifting</v>
      </c>
      <c r="K1191" s="254" t="str">
        <f>IF(ISBLANK(INDEX('Policy Characteristics'!E:E,MATCH($C1191,'Policy Characteristics'!$C:$C,0))),"",INDEX('Policy Characteristics'!E:E,MATCH($C1191,'Policy Characteristics'!$C:$C,0)))</f>
        <v>indst feedstock shifting</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potential achieved</v>
      </c>
      <c r="P1191" s="254" t="str">
        <f>IF(ISBLANK(INDEX('Policy Characteristics'!J:J,MATCH($C1191,'Policy Characteristics'!$C:$C,0))),"",INDEX('Policy Characteristics'!J:J,MATCH($C1191,'Policy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1" s="254" t="str">
        <f>IF(ISBLANK(INDEX('Policy Characteristics'!K:K,MATCH($C1191,'Policy Characteristics'!$C:$C,0))),"",INDEX('Policy Characteristics'!K:K,MATCH($C1191,'Policy Characteristics'!$C:$C,0)))</f>
        <v/>
      </c>
      <c r="R1191" s="254" t="str">
        <f>IF(ISBLANK(INDEX('Policy Characteristics'!L:L,MATCH($C1191,'Policy Characteristics'!$C:$C,0))),"",INDEX('Policy Characteristics'!L:L,MATCH($C1191,'Policy Characteristics'!$C:$C,0)))</f>
        <v/>
      </c>
    </row>
    <row r="1192" spans="1:18" s="2" customFormat="1" x14ac:dyDescent="0.25">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Feedstock Shifting</v>
      </c>
      <c r="C1192" s="254" t="str">
        <f t="shared" si="45"/>
        <v>Fraction of Feedstock Shifted</v>
      </c>
      <c r="D1192" s="6" t="s">
        <v>3023</v>
      </c>
      <c r="E1192" s="45" t="s">
        <v>2678</v>
      </c>
      <c r="F1192" t="s">
        <v>2729</v>
      </c>
      <c r="G1192" s="45" t="s">
        <v>2682</v>
      </c>
      <c r="H1192" s="47">
        <v>1191</v>
      </c>
      <c r="I1192" s="324" t="s">
        <v>41</v>
      </c>
      <c r="J1192" s="255" t="str">
        <f>IF(ISBLANK(INDEX('Policy Characteristics'!D:D,MATCH($C1192,'Policy Characteristics'!$C:$C,0))),"",INDEX('Policy Characteristics'!D:D,MATCH($C1192,'Policy Characteristics'!$C:$C,0)))</f>
        <v>Feedstock Shifting</v>
      </c>
      <c r="K1192" s="254" t="str">
        <f>IF(ISBLANK(INDEX('Policy Characteristics'!E:E,MATCH($C1192,'Policy Characteristics'!$C:$C,0))),"",INDEX('Policy Characteristics'!E:E,MATCH($C1192,'Policy Characteristics'!$C:$C,0)))</f>
        <v>indst feedstock shifting</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potential achieved</v>
      </c>
      <c r="P1192" s="254" t="str">
        <f>IF(ISBLANK(INDEX('Policy Characteristics'!J:J,MATCH($C1192,'Policy Characteristics'!$C:$C,0))),"",INDEX('Policy Characteristics'!J:J,MATCH($C1192,'Policy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2" s="254" t="str">
        <f>IF(ISBLANK(INDEX('Policy Characteristics'!K:K,MATCH($C1192,'Policy Characteristics'!$C:$C,0))),"",INDEX('Policy Characteristics'!K:K,MATCH($C1192,'Policy Characteristics'!$C:$C,0)))</f>
        <v/>
      </c>
      <c r="R1192" s="254" t="str">
        <f>IF(ISBLANK(INDEX('Policy Characteristics'!L:L,MATCH($C1192,'Policy Characteristics'!$C:$C,0))),"",INDEX('Policy Characteristics'!L:L,MATCH($C1192,'Policy Characteristics'!$C:$C,0)))</f>
        <v/>
      </c>
    </row>
    <row r="1193" spans="1:18" s="2" customFormat="1" x14ac:dyDescent="0.25">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Feedstock Shifting</v>
      </c>
      <c r="C1193" s="254" t="str">
        <f t="shared" si="45"/>
        <v>Fraction of Feedstock Shifted</v>
      </c>
      <c r="D1193" s="6" t="s">
        <v>3023</v>
      </c>
      <c r="E1193" s="45" t="s">
        <v>2675</v>
      </c>
      <c r="F1193" t="s">
        <v>2729</v>
      </c>
      <c r="G1193" s="45" t="s">
        <v>2680</v>
      </c>
      <c r="H1193" s="47">
        <v>1192</v>
      </c>
      <c r="I1193" s="324" t="s">
        <v>41</v>
      </c>
      <c r="J1193" s="255" t="str">
        <f>IF(ISBLANK(INDEX('Policy Characteristics'!D:D,MATCH($C1193,'Policy Characteristics'!$C:$C,0))),"",INDEX('Policy Characteristics'!D:D,MATCH($C1193,'Policy Characteristics'!$C:$C,0)))</f>
        <v>Feedstock Shifting</v>
      </c>
      <c r="K1193" s="254" t="str">
        <f>IF(ISBLANK(INDEX('Policy Characteristics'!E:E,MATCH($C1193,'Policy Characteristics'!$C:$C,0))),"",INDEX('Policy Characteristics'!E:E,MATCH($C1193,'Policy Characteristics'!$C:$C,0)))</f>
        <v>indst feedstock shifting</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potential achieved</v>
      </c>
      <c r="P1193" s="254" t="str">
        <f>IF(ISBLANK(INDEX('Policy Characteristics'!J:J,MATCH($C1193,'Policy Characteristics'!$C:$C,0))),"",INDEX('Policy Characteristics'!J:J,MATCH($C1193,'Policy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3" s="254" t="str">
        <f>IF(ISBLANK(INDEX('Policy Characteristics'!K:K,MATCH($C1193,'Policy Characteristics'!$C:$C,0))),"",INDEX('Policy Characteristics'!K:K,MATCH($C1193,'Policy Characteristics'!$C:$C,0)))</f>
        <v/>
      </c>
      <c r="R1193" s="254" t="str">
        <f>IF(ISBLANK(INDEX('Policy Characteristics'!L:L,MATCH($C1193,'Policy Characteristics'!$C:$C,0))),"",INDEX('Policy Characteristics'!L:L,MATCH($C1193,'Policy Characteristics'!$C:$C,0)))</f>
        <v/>
      </c>
    </row>
    <row r="1194" spans="1:18" s="2" customFormat="1" x14ac:dyDescent="0.25">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Feedstock Shifting</v>
      </c>
      <c r="C1194" s="254" t="str">
        <f t="shared" si="45"/>
        <v>Fraction of Feedstock Shifted</v>
      </c>
      <c r="D1194" s="6" t="s">
        <v>3024</v>
      </c>
      <c r="E1194" s="45" t="s">
        <v>2377</v>
      </c>
      <c r="F1194" t="s">
        <v>2988</v>
      </c>
      <c r="G1194" s="45" t="s">
        <v>2383</v>
      </c>
      <c r="H1194" s="47">
        <v>1193</v>
      </c>
      <c r="I1194" s="324" t="s">
        <v>41</v>
      </c>
      <c r="J1194" s="255" t="str">
        <f>IF(ISBLANK(INDEX('Policy Characteristics'!D:D,MATCH($C1194,'Policy Characteristics'!$C:$C,0))),"",INDEX('Policy Characteristics'!D:D,MATCH($C1194,'Policy Characteristics'!$C:$C,0)))</f>
        <v>Feedstock Shifting</v>
      </c>
      <c r="K1194" s="254" t="str">
        <f>IF(ISBLANK(INDEX('Policy Characteristics'!E:E,MATCH($C1194,'Policy Characteristics'!$C:$C,0))),"",INDEX('Policy Characteristics'!E:E,MATCH($C1194,'Policy Characteristics'!$C:$C,0)))</f>
        <v>indst feedstock shifting</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potential achieved</v>
      </c>
      <c r="P1194" s="254" t="str">
        <f>IF(ISBLANK(INDEX('Policy Characteristics'!J:J,MATCH($C1194,'Policy Characteristics'!$C:$C,0))),"",INDEX('Policy Characteristics'!J:J,MATCH($C1194,'Policy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4" s="254" t="str">
        <f>IF(ISBLANK(INDEX('Policy Characteristics'!K:K,MATCH($C1194,'Policy Characteristics'!$C:$C,0))),"",INDEX('Policy Characteristics'!K:K,MATCH($C1194,'Policy Characteristics'!$C:$C,0)))</f>
        <v/>
      </c>
      <c r="R1194" s="254" t="str">
        <f>IF(ISBLANK(INDEX('Policy Characteristics'!L:L,MATCH($C1194,'Policy Characteristics'!$C:$C,0))),"",INDEX('Policy Characteristics'!L:L,MATCH($C1194,'Policy Characteristics'!$C:$C,0)))</f>
        <v/>
      </c>
    </row>
    <row r="1195" spans="1:18" s="2" customFormat="1" x14ac:dyDescent="0.25">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Feedstock Shifting</v>
      </c>
      <c r="C1195" s="254" t="str">
        <f t="shared" si="45"/>
        <v>Fraction of Feedstock Shifted</v>
      </c>
      <c r="D1195" s="6" t="s">
        <v>3024</v>
      </c>
      <c r="E1195" s="45" t="s">
        <v>2378</v>
      </c>
      <c r="F1195" t="s">
        <v>2988</v>
      </c>
      <c r="G1195" s="45" t="s">
        <v>2386</v>
      </c>
      <c r="H1195" s="47">
        <v>1194</v>
      </c>
      <c r="I1195" s="324" t="s">
        <v>41</v>
      </c>
      <c r="J1195" s="255" t="str">
        <f>IF(ISBLANK(INDEX('Policy Characteristics'!D:D,MATCH($C1195,'Policy Characteristics'!$C:$C,0))),"",INDEX('Policy Characteristics'!D:D,MATCH($C1195,'Policy Characteristics'!$C:$C,0)))</f>
        <v>Feedstock Shifting</v>
      </c>
      <c r="K1195" s="254" t="str">
        <f>IF(ISBLANK(INDEX('Policy Characteristics'!E:E,MATCH($C1195,'Policy Characteristics'!$C:$C,0))),"",INDEX('Policy Characteristics'!E:E,MATCH($C1195,'Policy Characteristics'!$C:$C,0)))</f>
        <v>indst feedstock shifting</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potential achieved</v>
      </c>
      <c r="P1195" s="254" t="str">
        <f>IF(ISBLANK(INDEX('Policy Characteristics'!J:J,MATCH($C1195,'Policy Characteristics'!$C:$C,0))),"",INDEX('Policy Characteristics'!J:J,MATCH($C1195,'Policy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5" s="254" t="str">
        <f>IF(ISBLANK(INDEX('Policy Characteristics'!K:K,MATCH($C1195,'Policy Characteristics'!$C:$C,0))),"",INDEX('Policy Characteristics'!K:K,MATCH($C1195,'Policy Characteristics'!$C:$C,0)))</f>
        <v/>
      </c>
      <c r="R1195" s="254" t="str">
        <f>IF(ISBLANK(INDEX('Policy Characteristics'!L:L,MATCH($C1195,'Policy Characteristics'!$C:$C,0))),"",INDEX('Policy Characteristics'!L:L,MATCH($C1195,'Policy Characteristics'!$C:$C,0)))</f>
        <v/>
      </c>
    </row>
    <row r="1196" spans="1:18" s="2" customFormat="1" x14ac:dyDescent="0.25">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Feedstock Shifting</v>
      </c>
      <c r="C1196" s="254" t="str">
        <f t="shared" si="45"/>
        <v>Fraction of Feedstock Shifted</v>
      </c>
      <c r="D1196" s="6" t="s">
        <v>3024</v>
      </c>
      <c r="E1196" s="45" t="s">
        <v>2379</v>
      </c>
      <c r="F1196" t="s">
        <v>2988</v>
      </c>
      <c r="G1196" s="45" t="s">
        <v>2387</v>
      </c>
      <c r="H1196" s="47">
        <v>1195</v>
      </c>
      <c r="I1196" s="324" t="s">
        <v>41</v>
      </c>
      <c r="J1196" s="255" t="str">
        <f>IF(ISBLANK(INDEX('Policy Characteristics'!D:D,MATCH($C1196,'Policy Characteristics'!$C:$C,0))),"",INDEX('Policy Characteristics'!D:D,MATCH($C1196,'Policy Characteristics'!$C:$C,0)))</f>
        <v>Feedstock Shifting</v>
      </c>
      <c r="K1196" s="254" t="str">
        <f>IF(ISBLANK(INDEX('Policy Characteristics'!E:E,MATCH($C1196,'Policy Characteristics'!$C:$C,0))),"",INDEX('Policy Characteristics'!E:E,MATCH($C1196,'Policy Characteristics'!$C:$C,0)))</f>
        <v>indst feedstock shifting</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potential achieved</v>
      </c>
      <c r="P1196" s="254" t="str">
        <f>IF(ISBLANK(INDEX('Policy Characteristics'!J:J,MATCH($C1196,'Policy Characteristics'!$C:$C,0))),"",INDEX('Policy Characteristics'!J:J,MATCH($C1196,'Policy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6" s="254" t="str">
        <f>IF(ISBLANK(INDEX('Policy Characteristics'!K:K,MATCH($C1196,'Policy Characteristics'!$C:$C,0))),"",INDEX('Policy Characteristics'!K:K,MATCH($C1196,'Policy Characteristics'!$C:$C,0)))</f>
        <v/>
      </c>
      <c r="R1196" s="254" t="str">
        <f>IF(ISBLANK(INDEX('Policy Characteristics'!L:L,MATCH($C1196,'Policy Characteristics'!$C:$C,0))),"",INDEX('Policy Characteristics'!L:L,MATCH($C1196,'Policy Characteristics'!$C:$C,0)))</f>
        <v/>
      </c>
    </row>
    <row r="1197" spans="1:18" s="2" customFormat="1" x14ac:dyDescent="0.25">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Feedstock Shifting</v>
      </c>
      <c r="C1197" s="254" t="str">
        <f t="shared" si="45"/>
        <v>Fraction of Feedstock Shifted</v>
      </c>
      <c r="D1197" s="6" t="s">
        <v>3024</v>
      </c>
      <c r="E1197" s="45" t="s">
        <v>2380</v>
      </c>
      <c r="F1197" t="s">
        <v>2988</v>
      </c>
      <c r="G1197" s="45" t="s">
        <v>2384</v>
      </c>
      <c r="H1197" s="47">
        <v>1196</v>
      </c>
      <c r="I1197" s="324" t="s">
        <v>41</v>
      </c>
      <c r="J1197" s="255" t="str">
        <f>IF(ISBLANK(INDEX('Policy Characteristics'!D:D,MATCH($C1197,'Policy Characteristics'!$C:$C,0))),"",INDEX('Policy Characteristics'!D:D,MATCH($C1197,'Policy Characteristics'!$C:$C,0)))</f>
        <v>Feedstock Shifting</v>
      </c>
      <c r="K1197" s="254" t="str">
        <f>IF(ISBLANK(INDEX('Policy Characteristics'!E:E,MATCH($C1197,'Policy Characteristics'!$C:$C,0))),"",INDEX('Policy Characteristics'!E:E,MATCH($C1197,'Policy Characteristics'!$C:$C,0)))</f>
        <v>indst feedstock shifting</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potential achieved</v>
      </c>
      <c r="P1197" s="254" t="str">
        <f>IF(ISBLANK(INDEX('Policy Characteristics'!J:J,MATCH($C1197,'Policy Characteristics'!$C:$C,0))),"",INDEX('Policy Characteristics'!J:J,MATCH($C1197,'Policy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7" s="254" t="str">
        <f>IF(ISBLANK(INDEX('Policy Characteristics'!K:K,MATCH($C1197,'Policy Characteristics'!$C:$C,0))),"",INDEX('Policy Characteristics'!K:K,MATCH($C1197,'Policy Characteristics'!$C:$C,0)))</f>
        <v/>
      </c>
      <c r="R1197" s="254" t="str">
        <f>IF(ISBLANK(INDEX('Policy Characteristics'!L:L,MATCH($C1197,'Policy Characteristics'!$C:$C,0))),"",INDEX('Policy Characteristics'!L:L,MATCH($C1197,'Policy Characteristics'!$C:$C,0)))</f>
        <v/>
      </c>
    </row>
    <row r="1198" spans="1:18" s="2" customFormat="1" x14ac:dyDescent="0.25">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Feedstock Shifting</v>
      </c>
      <c r="C1198" s="254" t="str">
        <f t="shared" si="45"/>
        <v>Fraction of Feedstock Shifted</v>
      </c>
      <c r="D1198" s="6" t="s">
        <v>3024</v>
      </c>
      <c r="E1198" s="45" t="s">
        <v>2381</v>
      </c>
      <c r="F1198" t="s">
        <v>2988</v>
      </c>
      <c r="G1198" s="45" t="s">
        <v>2385</v>
      </c>
      <c r="H1198" s="47">
        <v>1197</v>
      </c>
      <c r="I1198" s="324" t="s">
        <v>41</v>
      </c>
      <c r="J1198" s="255" t="str">
        <f>IF(ISBLANK(INDEX('Policy Characteristics'!D:D,MATCH($C1198,'Policy Characteristics'!$C:$C,0))),"",INDEX('Policy Characteristics'!D:D,MATCH($C1198,'Policy Characteristics'!$C:$C,0)))</f>
        <v>Feedstock Shifting</v>
      </c>
      <c r="K1198" s="254" t="str">
        <f>IF(ISBLANK(INDEX('Policy Characteristics'!E:E,MATCH($C1198,'Policy Characteristics'!$C:$C,0))),"",INDEX('Policy Characteristics'!E:E,MATCH($C1198,'Policy Characteristics'!$C:$C,0)))</f>
        <v>indst feedstock shifting</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potential achieved</v>
      </c>
      <c r="P1198" s="254" t="str">
        <f>IF(ISBLANK(INDEX('Policy Characteristics'!J:J,MATCH($C1198,'Policy Characteristics'!$C:$C,0))),"",INDEX('Policy Characteristics'!J:J,MATCH($C1198,'Policy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8" s="254" t="str">
        <f>IF(ISBLANK(INDEX('Policy Characteristics'!K:K,MATCH($C1198,'Policy Characteristics'!$C:$C,0))),"",INDEX('Policy Characteristics'!K:K,MATCH($C1198,'Policy Characteristics'!$C:$C,0)))</f>
        <v/>
      </c>
      <c r="R1198" s="254" t="str">
        <f>IF(ISBLANK(INDEX('Policy Characteristics'!L:L,MATCH($C1198,'Policy Characteristics'!$C:$C,0))),"",INDEX('Policy Characteristics'!L:L,MATCH($C1198,'Policy Characteristics'!$C:$C,0)))</f>
        <v/>
      </c>
    </row>
    <row r="1199" spans="1:18" s="2" customFormat="1" x14ac:dyDescent="0.25">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Feedstock Shifting</v>
      </c>
      <c r="C1199" s="254" t="str">
        <f t="shared" si="45"/>
        <v>Fraction of Feedstock Shifted</v>
      </c>
      <c r="D1199" s="6" t="s">
        <v>3024</v>
      </c>
      <c r="E1199" s="45" t="s">
        <v>2382</v>
      </c>
      <c r="F1199" t="s">
        <v>2988</v>
      </c>
      <c r="G1199" s="45" t="s">
        <v>2388</v>
      </c>
      <c r="H1199" s="47">
        <v>1198</v>
      </c>
      <c r="I1199" s="324" t="s">
        <v>41</v>
      </c>
      <c r="J1199" s="255" t="str">
        <f>IF(ISBLANK(INDEX('Policy Characteristics'!D:D,MATCH($C1199,'Policy Characteristics'!$C:$C,0))),"",INDEX('Policy Characteristics'!D:D,MATCH($C1199,'Policy Characteristics'!$C:$C,0)))</f>
        <v>Feedstock Shifting</v>
      </c>
      <c r="K1199" s="254" t="str">
        <f>IF(ISBLANK(INDEX('Policy Characteristics'!E:E,MATCH($C1199,'Policy Characteristics'!$C:$C,0))),"",INDEX('Policy Characteristics'!E:E,MATCH($C1199,'Policy Characteristics'!$C:$C,0)))</f>
        <v>indst feedstock shifting</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potential achieved</v>
      </c>
      <c r="P1199" s="254" t="str">
        <f>IF(ISBLANK(INDEX('Policy Characteristics'!J:J,MATCH($C1199,'Policy Characteristics'!$C:$C,0))),"",INDEX('Policy Characteristics'!J:J,MATCH($C1199,'Policy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99" s="254" t="str">
        <f>IF(ISBLANK(INDEX('Policy Characteristics'!K:K,MATCH($C1199,'Policy Characteristics'!$C:$C,0))),"",INDEX('Policy Characteristics'!K:K,MATCH($C1199,'Policy Characteristics'!$C:$C,0)))</f>
        <v/>
      </c>
      <c r="R1199" s="254" t="str">
        <f>IF(ISBLANK(INDEX('Policy Characteristics'!L:L,MATCH($C1199,'Policy Characteristics'!$C:$C,0))),"",INDEX('Policy Characteristics'!L:L,MATCH($C1199,'Policy Characteristics'!$C:$C,0)))</f>
        <v/>
      </c>
    </row>
    <row r="1200" spans="1:18" s="2" customFormat="1" x14ac:dyDescent="0.25">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Feedstock Shifting</v>
      </c>
      <c r="C1200" s="254" t="str">
        <f t="shared" si="45"/>
        <v>Fraction of Feedstock Shifted</v>
      </c>
      <c r="D1200" s="6" t="s">
        <v>3024</v>
      </c>
      <c r="E1200" s="45" t="s">
        <v>2676</v>
      </c>
      <c r="F1200" t="s">
        <v>2988</v>
      </c>
      <c r="G1200" s="45" t="s">
        <v>2679</v>
      </c>
      <c r="H1200" s="47">
        <v>1199</v>
      </c>
      <c r="I1200" s="324" t="s">
        <v>41</v>
      </c>
      <c r="J1200" s="255" t="str">
        <f>IF(ISBLANK(INDEX('Policy Characteristics'!D:D,MATCH($C1200,'Policy Characteristics'!$C:$C,0))),"",INDEX('Policy Characteristics'!D:D,MATCH($C1200,'Policy Characteristics'!$C:$C,0)))</f>
        <v>Feedstock Shifting</v>
      </c>
      <c r="K1200" s="254" t="str">
        <f>IF(ISBLANK(INDEX('Policy Characteristics'!E:E,MATCH($C1200,'Policy Characteristics'!$C:$C,0))),"",INDEX('Policy Characteristics'!E:E,MATCH($C1200,'Policy Characteristics'!$C:$C,0)))</f>
        <v>indst feedstock shifting</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potential achieved</v>
      </c>
      <c r="P1200" s="254" t="str">
        <f>IF(ISBLANK(INDEX('Policy Characteristics'!J:J,MATCH($C1200,'Policy Characteristics'!$C:$C,0))),"",INDEX('Policy Characteristics'!J:J,MATCH($C1200,'Policy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0" s="254" t="str">
        <f>IF(ISBLANK(INDEX('Policy Characteristics'!K:K,MATCH($C1200,'Policy Characteristics'!$C:$C,0))),"",INDEX('Policy Characteristics'!K:K,MATCH($C1200,'Policy Characteristics'!$C:$C,0)))</f>
        <v/>
      </c>
      <c r="R1200" s="254" t="str">
        <f>IF(ISBLANK(INDEX('Policy Characteristics'!L:L,MATCH($C1200,'Policy Characteristics'!$C:$C,0))),"",INDEX('Policy Characteristics'!L:L,MATCH($C1200,'Policy Characteristics'!$C:$C,0)))</f>
        <v/>
      </c>
    </row>
    <row r="1201" spans="1:18" s="2" customFormat="1" x14ac:dyDescent="0.25">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Feedstock Shifting</v>
      </c>
      <c r="C1201" s="254" t="str">
        <f t="shared" si="45"/>
        <v>Fraction of Feedstock Shifted</v>
      </c>
      <c r="D1201" s="6" t="s">
        <v>3024</v>
      </c>
      <c r="E1201" s="45" t="s">
        <v>2677</v>
      </c>
      <c r="F1201" t="s">
        <v>2988</v>
      </c>
      <c r="G1201" s="45" t="s">
        <v>2681</v>
      </c>
      <c r="H1201" s="47">
        <v>1200</v>
      </c>
      <c r="I1201" s="324" t="s">
        <v>41</v>
      </c>
      <c r="J1201" s="255" t="str">
        <f>IF(ISBLANK(INDEX('Policy Characteristics'!D:D,MATCH($C1201,'Policy Characteristics'!$C:$C,0))),"",INDEX('Policy Characteristics'!D:D,MATCH($C1201,'Policy Characteristics'!$C:$C,0)))</f>
        <v>Feedstock Shifting</v>
      </c>
      <c r="K1201" s="254" t="str">
        <f>IF(ISBLANK(INDEX('Policy Characteristics'!E:E,MATCH($C1201,'Policy Characteristics'!$C:$C,0))),"",INDEX('Policy Characteristics'!E:E,MATCH($C1201,'Policy Characteristics'!$C:$C,0)))</f>
        <v>indst feedstock shifting</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potential achieved</v>
      </c>
      <c r="P1201" s="254" t="str">
        <f>IF(ISBLANK(INDEX('Policy Characteristics'!J:J,MATCH($C1201,'Policy Characteristics'!$C:$C,0))),"",INDEX('Policy Characteristics'!J:J,MATCH($C1201,'Policy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1" s="254" t="str">
        <f>IF(ISBLANK(INDEX('Policy Characteristics'!K:K,MATCH($C1201,'Policy Characteristics'!$C:$C,0))),"",INDEX('Policy Characteristics'!K:K,MATCH($C1201,'Policy Characteristics'!$C:$C,0)))</f>
        <v/>
      </c>
      <c r="R1201" s="254" t="str">
        <f>IF(ISBLANK(INDEX('Policy Characteristics'!L:L,MATCH($C1201,'Policy Characteristics'!$C:$C,0))),"",INDEX('Policy Characteristics'!L:L,MATCH($C1201,'Policy Characteristics'!$C:$C,0)))</f>
        <v/>
      </c>
    </row>
    <row r="1202" spans="1:18" s="2" customFormat="1" x14ac:dyDescent="0.25">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Feedstock Shifting</v>
      </c>
      <c r="C1202" s="254" t="str">
        <f t="shared" si="45"/>
        <v>Fraction of Feedstock Shifted</v>
      </c>
      <c r="D1202" s="6" t="s">
        <v>3024</v>
      </c>
      <c r="E1202" s="45" t="s">
        <v>2678</v>
      </c>
      <c r="F1202" t="s">
        <v>2988</v>
      </c>
      <c r="G1202" s="45" t="s">
        <v>2682</v>
      </c>
      <c r="H1202" s="47">
        <v>1201</v>
      </c>
      <c r="I1202" s="324" t="s">
        <v>41</v>
      </c>
      <c r="J1202" s="255" t="str">
        <f>IF(ISBLANK(INDEX('Policy Characteristics'!D:D,MATCH($C1202,'Policy Characteristics'!$C:$C,0))),"",INDEX('Policy Characteristics'!D:D,MATCH($C1202,'Policy Characteristics'!$C:$C,0)))</f>
        <v>Feedstock Shifting</v>
      </c>
      <c r="K1202" s="254" t="str">
        <f>IF(ISBLANK(INDEX('Policy Characteristics'!E:E,MATCH($C1202,'Policy Characteristics'!$C:$C,0))),"",INDEX('Policy Characteristics'!E:E,MATCH($C1202,'Policy Characteristics'!$C:$C,0)))</f>
        <v>indst feedstock shifting</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potential achieved</v>
      </c>
      <c r="P1202" s="254" t="str">
        <f>IF(ISBLANK(INDEX('Policy Characteristics'!J:J,MATCH($C1202,'Policy Characteristics'!$C:$C,0))),"",INDEX('Policy Characteristics'!J:J,MATCH($C1202,'Policy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2" s="254" t="str">
        <f>IF(ISBLANK(INDEX('Policy Characteristics'!K:K,MATCH($C1202,'Policy Characteristics'!$C:$C,0))),"",INDEX('Policy Characteristics'!K:K,MATCH($C1202,'Policy Characteristics'!$C:$C,0)))</f>
        <v/>
      </c>
      <c r="R1202" s="254" t="str">
        <f>IF(ISBLANK(INDEX('Policy Characteristics'!L:L,MATCH($C1202,'Policy Characteristics'!$C:$C,0))),"",INDEX('Policy Characteristics'!L:L,MATCH($C1202,'Policy Characteristics'!$C:$C,0)))</f>
        <v/>
      </c>
    </row>
    <row r="1203" spans="1:18" s="2" customFormat="1" x14ac:dyDescent="0.25">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Feedstock Shifting</v>
      </c>
      <c r="C1203" s="254" t="str">
        <f t="shared" si="45"/>
        <v>Fraction of Feedstock Shifted</v>
      </c>
      <c r="D1203" s="6" t="s">
        <v>3024</v>
      </c>
      <c r="E1203" s="45" t="s">
        <v>2675</v>
      </c>
      <c r="F1203" t="s">
        <v>2988</v>
      </c>
      <c r="G1203" s="45" t="s">
        <v>2680</v>
      </c>
      <c r="H1203" s="47">
        <v>1202</v>
      </c>
      <c r="I1203" s="324" t="s">
        <v>41</v>
      </c>
      <c r="J1203" s="255" t="str">
        <f>IF(ISBLANK(INDEX('Policy Characteristics'!D:D,MATCH($C1203,'Policy Characteristics'!$C:$C,0))),"",INDEX('Policy Characteristics'!D:D,MATCH($C1203,'Policy Characteristics'!$C:$C,0)))</f>
        <v>Feedstock Shifting</v>
      </c>
      <c r="K1203" s="254" t="str">
        <f>IF(ISBLANK(INDEX('Policy Characteristics'!E:E,MATCH($C1203,'Policy Characteristics'!$C:$C,0))),"",INDEX('Policy Characteristics'!E:E,MATCH($C1203,'Policy Characteristics'!$C:$C,0)))</f>
        <v>indst feedstock shifting</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potential achieved</v>
      </c>
      <c r="P1203" s="254" t="str">
        <f>IF(ISBLANK(INDEX('Policy Characteristics'!J:J,MATCH($C1203,'Policy Characteristics'!$C:$C,0))),"",INDEX('Policy Characteristics'!J:J,MATCH($C1203,'Policy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3" s="254" t="str">
        <f>IF(ISBLANK(INDEX('Policy Characteristics'!K:K,MATCH($C1203,'Policy Characteristics'!$C:$C,0))),"",INDEX('Policy Characteristics'!K:K,MATCH($C1203,'Policy Characteristics'!$C:$C,0)))</f>
        <v/>
      </c>
      <c r="R1203" s="254" t="str">
        <f>IF(ISBLANK(INDEX('Policy Characteristics'!L:L,MATCH($C1203,'Policy Characteristics'!$C:$C,0))),"",INDEX('Policy Characteristics'!L:L,MATCH($C1203,'Policy Characteristics'!$C:$C,0)))</f>
        <v/>
      </c>
    </row>
    <row r="1204" spans="1:18" s="2" customFormat="1" x14ac:dyDescent="0.25">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Feedstock Shifting</v>
      </c>
      <c r="C1204" s="254" t="str">
        <f t="shared" si="45"/>
        <v>Fraction of Feedstock Shifted</v>
      </c>
      <c r="D1204" s="6" t="s">
        <v>3025</v>
      </c>
      <c r="E1204" s="45" t="s">
        <v>2377</v>
      </c>
      <c r="F1204" t="s">
        <v>2989</v>
      </c>
      <c r="G1204" s="45" t="s">
        <v>2383</v>
      </c>
      <c r="H1204" s="47">
        <v>1203</v>
      </c>
      <c r="I1204" s="324" t="s">
        <v>41</v>
      </c>
      <c r="J1204" s="255" t="str">
        <f>IF(ISBLANK(INDEX('Policy Characteristics'!D:D,MATCH($C1204,'Policy Characteristics'!$C:$C,0))),"",INDEX('Policy Characteristics'!D:D,MATCH($C1204,'Policy Characteristics'!$C:$C,0)))</f>
        <v>Feedstock Shifting</v>
      </c>
      <c r="K1204" s="254" t="str">
        <f>IF(ISBLANK(INDEX('Policy Characteristics'!E:E,MATCH($C1204,'Policy Characteristics'!$C:$C,0))),"",INDEX('Policy Characteristics'!E:E,MATCH($C1204,'Policy Characteristics'!$C:$C,0)))</f>
        <v>indst feedstock shifting</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potential achieved</v>
      </c>
      <c r="P1204" s="254" t="str">
        <f>IF(ISBLANK(INDEX('Policy Characteristics'!J:J,MATCH($C1204,'Policy Characteristics'!$C:$C,0))),"",INDEX('Policy Characteristics'!J:J,MATCH($C1204,'Policy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4" s="254" t="str">
        <f>IF(ISBLANK(INDEX('Policy Characteristics'!K:K,MATCH($C1204,'Policy Characteristics'!$C:$C,0))),"",INDEX('Policy Characteristics'!K:K,MATCH($C1204,'Policy Characteristics'!$C:$C,0)))</f>
        <v/>
      </c>
      <c r="R1204" s="254" t="str">
        <f>IF(ISBLANK(INDEX('Policy Characteristics'!L:L,MATCH($C1204,'Policy Characteristics'!$C:$C,0))),"",INDEX('Policy Characteristics'!L:L,MATCH($C1204,'Policy Characteristics'!$C:$C,0)))</f>
        <v/>
      </c>
    </row>
    <row r="1205" spans="1:18" s="2" customFormat="1" x14ac:dyDescent="0.25">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Feedstock Shifting</v>
      </c>
      <c r="C1205" s="254" t="str">
        <f t="shared" si="45"/>
        <v>Fraction of Feedstock Shifted</v>
      </c>
      <c r="D1205" s="6" t="s">
        <v>3025</v>
      </c>
      <c r="E1205" s="45" t="s">
        <v>2378</v>
      </c>
      <c r="F1205" t="s">
        <v>2989</v>
      </c>
      <c r="G1205" s="45" t="s">
        <v>2386</v>
      </c>
      <c r="H1205" s="47">
        <v>1204</v>
      </c>
      <c r="I1205" s="324" t="s">
        <v>41</v>
      </c>
      <c r="J1205" s="255" t="str">
        <f>IF(ISBLANK(INDEX('Policy Characteristics'!D:D,MATCH($C1205,'Policy Characteristics'!$C:$C,0))),"",INDEX('Policy Characteristics'!D:D,MATCH($C1205,'Policy Characteristics'!$C:$C,0)))</f>
        <v>Feedstock Shifting</v>
      </c>
      <c r="K1205" s="254" t="str">
        <f>IF(ISBLANK(INDEX('Policy Characteristics'!E:E,MATCH($C1205,'Policy Characteristics'!$C:$C,0))),"",INDEX('Policy Characteristics'!E:E,MATCH($C1205,'Policy Characteristics'!$C:$C,0)))</f>
        <v>indst feedstock shifting</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potential achieved</v>
      </c>
      <c r="P1205" s="254" t="str">
        <f>IF(ISBLANK(INDEX('Policy Characteristics'!J:J,MATCH($C1205,'Policy Characteristics'!$C:$C,0))),"",INDEX('Policy Characteristics'!J:J,MATCH($C1205,'Policy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5" s="254" t="str">
        <f>IF(ISBLANK(INDEX('Policy Characteristics'!K:K,MATCH($C1205,'Policy Characteristics'!$C:$C,0))),"",INDEX('Policy Characteristics'!K:K,MATCH($C1205,'Policy Characteristics'!$C:$C,0)))</f>
        <v/>
      </c>
      <c r="R1205" s="254" t="str">
        <f>IF(ISBLANK(INDEX('Policy Characteristics'!L:L,MATCH($C1205,'Policy Characteristics'!$C:$C,0))),"",INDEX('Policy Characteristics'!L:L,MATCH($C1205,'Policy Characteristics'!$C:$C,0)))</f>
        <v/>
      </c>
    </row>
    <row r="1206" spans="1:18" s="2" customFormat="1" x14ac:dyDescent="0.25">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Feedstock Shifting</v>
      </c>
      <c r="C1206" s="254" t="str">
        <f t="shared" si="45"/>
        <v>Fraction of Feedstock Shifted</v>
      </c>
      <c r="D1206" s="6" t="s">
        <v>3025</v>
      </c>
      <c r="E1206" s="45" t="s">
        <v>2379</v>
      </c>
      <c r="F1206" t="s">
        <v>2989</v>
      </c>
      <c r="G1206" s="45" t="s">
        <v>2387</v>
      </c>
      <c r="H1206" s="47">
        <v>1205</v>
      </c>
      <c r="I1206" s="324" t="s">
        <v>41</v>
      </c>
      <c r="J1206" s="255" t="str">
        <f>IF(ISBLANK(INDEX('Policy Characteristics'!D:D,MATCH($C1206,'Policy Characteristics'!$C:$C,0))),"",INDEX('Policy Characteristics'!D:D,MATCH($C1206,'Policy Characteristics'!$C:$C,0)))</f>
        <v>Feedstock Shifting</v>
      </c>
      <c r="K1206" s="254" t="str">
        <f>IF(ISBLANK(INDEX('Policy Characteristics'!E:E,MATCH($C1206,'Policy Characteristics'!$C:$C,0))),"",INDEX('Policy Characteristics'!E:E,MATCH($C1206,'Policy Characteristics'!$C:$C,0)))</f>
        <v>indst feedstock shifting</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potential achieved</v>
      </c>
      <c r="P1206" s="254" t="str">
        <f>IF(ISBLANK(INDEX('Policy Characteristics'!J:J,MATCH($C1206,'Policy Characteristics'!$C:$C,0))),"",INDEX('Policy Characteristics'!J:J,MATCH($C1206,'Policy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6" s="254" t="str">
        <f>IF(ISBLANK(INDEX('Policy Characteristics'!K:K,MATCH($C1206,'Policy Characteristics'!$C:$C,0))),"",INDEX('Policy Characteristics'!K:K,MATCH($C1206,'Policy Characteristics'!$C:$C,0)))</f>
        <v/>
      </c>
      <c r="R1206" s="254" t="str">
        <f>IF(ISBLANK(INDEX('Policy Characteristics'!L:L,MATCH($C1206,'Policy Characteristics'!$C:$C,0))),"",INDEX('Policy Characteristics'!L:L,MATCH($C1206,'Policy Characteristics'!$C:$C,0)))</f>
        <v/>
      </c>
    </row>
    <row r="1207" spans="1:18" s="2" customFormat="1" x14ac:dyDescent="0.25">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Feedstock Shifting</v>
      </c>
      <c r="C1207" s="254" t="str">
        <f t="shared" si="45"/>
        <v>Fraction of Feedstock Shifted</v>
      </c>
      <c r="D1207" s="6" t="s">
        <v>3025</v>
      </c>
      <c r="E1207" s="45" t="s">
        <v>2380</v>
      </c>
      <c r="F1207" t="s">
        <v>2989</v>
      </c>
      <c r="G1207" s="45" t="s">
        <v>2384</v>
      </c>
      <c r="H1207" s="47">
        <v>1206</v>
      </c>
      <c r="I1207" s="324" t="s">
        <v>41</v>
      </c>
      <c r="J1207" s="255" t="str">
        <f>IF(ISBLANK(INDEX('Policy Characteristics'!D:D,MATCH($C1207,'Policy Characteristics'!$C:$C,0))),"",INDEX('Policy Characteristics'!D:D,MATCH($C1207,'Policy Characteristics'!$C:$C,0)))</f>
        <v>Feedstock Shifting</v>
      </c>
      <c r="K1207" s="254" t="str">
        <f>IF(ISBLANK(INDEX('Policy Characteristics'!E:E,MATCH($C1207,'Policy Characteristics'!$C:$C,0))),"",INDEX('Policy Characteristics'!E:E,MATCH($C1207,'Policy Characteristics'!$C:$C,0)))</f>
        <v>indst feedstock shifting</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potential achieved</v>
      </c>
      <c r="P1207" s="254" t="str">
        <f>IF(ISBLANK(INDEX('Policy Characteristics'!J:J,MATCH($C1207,'Policy Characteristics'!$C:$C,0))),"",INDEX('Policy Characteristics'!J:J,MATCH($C1207,'Policy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7" s="254" t="str">
        <f>IF(ISBLANK(INDEX('Policy Characteristics'!K:K,MATCH($C1207,'Policy Characteristics'!$C:$C,0))),"",INDEX('Policy Characteristics'!K:K,MATCH($C1207,'Policy Characteristics'!$C:$C,0)))</f>
        <v/>
      </c>
      <c r="R1207" s="254" t="str">
        <f>IF(ISBLANK(INDEX('Policy Characteristics'!L:L,MATCH($C1207,'Policy Characteristics'!$C:$C,0))),"",INDEX('Policy Characteristics'!L:L,MATCH($C1207,'Policy Characteristics'!$C:$C,0)))</f>
        <v/>
      </c>
    </row>
    <row r="1208" spans="1:18" s="2" customFormat="1" x14ac:dyDescent="0.25">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Feedstock Shifting</v>
      </c>
      <c r="C1208" s="254" t="str">
        <f t="shared" si="45"/>
        <v>Fraction of Feedstock Shifted</v>
      </c>
      <c r="D1208" s="6" t="s">
        <v>3025</v>
      </c>
      <c r="E1208" s="45" t="s">
        <v>2381</v>
      </c>
      <c r="F1208" t="s">
        <v>2989</v>
      </c>
      <c r="G1208" s="45" t="s">
        <v>2385</v>
      </c>
      <c r="H1208" s="47">
        <v>1207</v>
      </c>
      <c r="I1208" s="324" t="s">
        <v>41</v>
      </c>
      <c r="J1208" s="255" t="str">
        <f>IF(ISBLANK(INDEX('Policy Characteristics'!D:D,MATCH($C1208,'Policy Characteristics'!$C:$C,0))),"",INDEX('Policy Characteristics'!D:D,MATCH($C1208,'Policy Characteristics'!$C:$C,0)))</f>
        <v>Feedstock Shifting</v>
      </c>
      <c r="K1208" s="254" t="str">
        <f>IF(ISBLANK(INDEX('Policy Characteristics'!E:E,MATCH($C1208,'Policy Characteristics'!$C:$C,0))),"",INDEX('Policy Characteristics'!E:E,MATCH($C1208,'Policy Characteristics'!$C:$C,0)))</f>
        <v>indst feedstock shifting</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potential achieved</v>
      </c>
      <c r="P1208" s="254" t="str">
        <f>IF(ISBLANK(INDEX('Policy Characteristics'!J:J,MATCH($C1208,'Policy Characteristics'!$C:$C,0))),"",INDEX('Policy Characteristics'!J:J,MATCH($C1208,'Policy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8" s="254" t="str">
        <f>IF(ISBLANK(INDEX('Policy Characteristics'!K:K,MATCH($C1208,'Policy Characteristics'!$C:$C,0))),"",INDEX('Policy Characteristics'!K:K,MATCH($C1208,'Policy Characteristics'!$C:$C,0)))</f>
        <v/>
      </c>
      <c r="R1208" s="254" t="str">
        <f>IF(ISBLANK(INDEX('Policy Characteristics'!L:L,MATCH($C1208,'Policy Characteristics'!$C:$C,0))),"",INDEX('Policy Characteristics'!L:L,MATCH($C1208,'Policy Characteristics'!$C:$C,0)))</f>
        <v/>
      </c>
    </row>
    <row r="1209" spans="1:18" s="2" customFormat="1" x14ac:dyDescent="0.25">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Feedstock Shifting</v>
      </c>
      <c r="C1209" s="254" t="str">
        <f t="shared" si="45"/>
        <v>Fraction of Feedstock Shifted</v>
      </c>
      <c r="D1209" s="6" t="s">
        <v>3025</v>
      </c>
      <c r="E1209" s="45" t="s">
        <v>2382</v>
      </c>
      <c r="F1209" t="s">
        <v>2989</v>
      </c>
      <c r="G1209" s="45" t="s">
        <v>2388</v>
      </c>
      <c r="H1209" s="47">
        <v>1208</v>
      </c>
      <c r="I1209" s="324" t="s">
        <v>41</v>
      </c>
      <c r="J1209" s="255" t="str">
        <f>IF(ISBLANK(INDEX('Policy Characteristics'!D:D,MATCH($C1209,'Policy Characteristics'!$C:$C,0))),"",INDEX('Policy Characteristics'!D:D,MATCH($C1209,'Policy Characteristics'!$C:$C,0)))</f>
        <v>Feedstock Shifting</v>
      </c>
      <c r="K1209" s="254" t="str">
        <f>IF(ISBLANK(INDEX('Policy Characteristics'!E:E,MATCH($C1209,'Policy Characteristics'!$C:$C,0))),"",INDEX('Policy Characteristics'!E:E,MATCH($C1209,'Policy Characteristics'!$C:$C,0)))</f>
        <v>indst feedstock shifting</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potential achieved</v>
      </c>
      <c r="P1209" s="254" t="str">
        <f>IF(ISBLANK(INDEX('Policy Characteristics'!J:J,MATCH($C1209,'Policy Characteristics'!$C:$C,0))),"",INDEX('Policy Characteristics'!J:J,MATCH($C1209,'Policy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09" s="254" t="str">
        <f>IF(ISBLANK(INDEX('Policy Characteristics'!K:K,MATCH($C1209,'Policy Characteristics'!$C:$C,0))),"",INDEX('Policy Characteristics'!K:K,MATCH($C1209,'Policy Characteristics'!$C:$C,0)))</f>
        <v/>
      </c>
      <c r="R1209" s="254" t="str">
        <f>IF(ISBLANK(INDEX('Policy Characteristics'!L:L,MATCH($C1209,'Policy Characteristics'!$C:$C,0))),"",INDEX('Policy Characteristics'!L:L,MATCH($C1209,'Policy Characteristics'!$C:$C,0)))</f>
        <v/>
      </c>
    </row>
    <row r="1210" spans="1:18" s="2" customFormat="1" x14ac:dyDescent="0.25">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Feedstock Shifting</v>
      </c>
      <c r="C1210" s="254" t="str">
        <f t="shared" si="45"/>
        <v>Fraction of Feedstock Shifted</v>
      </c>
      <c r="D1210" s="6" t="s">
        <v>3025</v>
      </c>
      <c r="E1210" s="45" t="s">
        <v>2676</v>
      </c>
      <c r="F1210" t="s">
        <v>2989</v>
      </c>
      <c r="G1210" s="45" t="s">
        <v>2679</v>
      </c>
      <c r="H1210" s="47">
        <v>1209</v>
      </c>
      <c r="I1210" s="324" t="s">
        <v>41</v>
      </c>
      <c r="J1210" s="255" t="str">
        <f>IF(ISBLANK(INDEX('Policy Characteristics'!D:D,MATCH($C1210,'Policy Characteristics'!$C:$C,0))),"",INDEX('Policy Characteristics'!D:D,MATCH($C1210,'Policy Characteristics'!$C:$C,0)))</f>
        <v>Feedstock Shifting</v>
      </c>
      <c r="K1210" s="254" t="str">
        <f>IF(ISBLANK(INDEX('Policy Characteristics'!E:E,MATCH($C1210,'Policy Characteristics'!$C:$C,0))),"",INDEX('Policy Characteristics'!E:E,MATCH($C1210,'Policy Characteristics'!$C:$C,0)))</f>
        <v>indst feedstock shifting</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potential achieved</v>
      </c>
      <c r="P1210" s="254" t="str">
        <f>IF(ISBLANK(INDEX('Policy Characteristics'!J:J,MATCH($C1210,'Policy Characteristics'!$C:$C,0))),"",INDEX('Policy Characteristics'!J:J,MATCH($C1210,'Policy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0" s="254" t="str">
        <f>IF(ISBLANK(INDEX('Policy Characteristics'!K:K,MATCH($C1210,'Policy Characteristics'!$C:$C,0))),"",INDEX('Policy Characteristics'!K:K,MATCH($C1210,'Policy Characteristics'!$C:$C,0)))</f>
        <v/>
      </c>
      <c r="R1210" s="254" t="str">
        <f>IF(ISBLANK(INDEX('Policy Characteristics'!L:L,MATCH($C1210,'Policy Characteristics'!$C:$C,0))),"",INDEX('Policy Characteristics'!L:L,MATCH($C1210,'Policy Characteristics'!$C:$C,0)))</f>
        <v/>
      </c>
    </row>
    <row r="1211" spans="1:18" s="2" customFormat="1" x14ac:dyDescent="0.25">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Feedstock Shifting</v>
      </c>
      <c r="C1211" s="254" t="str">
        <f t="shared" si="45"/>
        <v>Fraction of Feedstock Shifted</v>
      </c>
      <c r="D1211" s="6" t="s">
        <v>3025</v>
      </c>
      <c r="E1211" s="45" t="s">
        <v>2677</v>
      </c>
      <c r="F1211" t="s">
        <v>2989</v>
      </c>
      <c r="G1211" s="45" t="s">
        <v>2681</v>
      </c>
      <c r="H1211" s="47">
        <v>1210</v>
      </c>
      <c r="I1211" s="324" t="s">
        <v>41</v>
      </c>
      <c r="J1211" s="255" t="str">
        <f>IF(ISBLANK(INDEX('Policy Characteristics'!D:D,MATCH($C1211,'Policy Characteristics'!$C:$C,0))),"",INDEX('Policy Characteristics'!D:D,MATCH($C1211,'Policy Characteristics'!$C:$C,0)))</f>
        <v>Feedstock Shifting</v>
      </c>
      <c r="K1211" s="254" t="str">
        <f>IF(ISBLANK(INDEX('Policy Characteristics'!E:E,MATCH($C1211,'Policy Characteristics'!$C:$C,0))),"",INDEX('Policy Characteristics'!E:E,MATCH($C1211,'Policy Characteristics'!$C:$C,0)))</f>
        <v>indst feedstock shifting</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potential achieved</v>
      </c>
      <c r="P1211" s="254" t="str">
        <f>IF(ISBLANK(INDEX('Policy Characteristics'!J:J,MATCH($C1211,'Policy Characteristics'!$C:$C,0))),"",INDEX('Policy Characteristics'!J:J,MATCH($C1211,'Policy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1" s="254" t="str">
        <f>IF(ISBLANK(INDEX('Policy Characteristics'!K:K,MATCH($C1211,'Policy Characteristics'!$C:$C,0))),"",INDEX('Policy Characteristics'!K:K,MATCH($C1211,'Policy Characteristics'!$C:$C,0)))</f>
        <v/>
      </c>
      <c r="R1211" s="254" t="str">
        <f>IF(ISBLANK(INDEX('Policy Characteristics'!L:L,MATCH($C1211,'Policy Characteristics'!$C:$C,0))),"",INDEX('Policy Characteristics'!L:L,MATCH($C1211,'Policy Characteristics'!$C:$C,0)))</f>
        <v/>
      </c>
    </row>
    <row r="1212" spans="1:18" s="2" customFormat="1" x14ac:dyDescent="0.25">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Feedstock Shifting</v>
      </c>
      <c r="C1212" s="254" t="str">
        <f t="shared" si="45"/>
        <v>Fraction of Feedstock Shifted</v>
      </c>
      <c r="D1212" s="6" t="s">
        <v>3025</v>
      </c>
      <c r="E1212" s="45" t="s">
        <v>2678</v>
      </c>
      <c r="F1212" t="s">
        <v>2989</v>
      </c>
      <c r="G1212" s="45" t="s">
        <v>2682</v>
      </c>
      <c r="H1212" s="47">
        <v>1211</v>
      </c>
      <c r="I1212" s="324" t="s">
        <v>41</v>
      </c>
      <c r="J1212" s="255" t="str">
        <f>IF(ISBLANK(INDEX('Policy Characteristics'!D:D,MATCH($C1212,'Policy Characteristics'!$C:$C,0))),"",INDEX('Policy Characteristics'!D:D,MATCH($C1212,'Policy Characteristics'!$C:$C,0)))</f>
        <v>Feedstock Shifting</v>
      </c>
      <c r="K1212" s="254" t="str">
        <f>IF(ISBLANK(INDEX('Policy Characteristics'!E:E,MATCH($C1212,'Policy Characteristics'!$C:$C,0))),"",INDEX('Policy Characteristics'!E:E,MATCH($C1212,'Policy Characteristics'!$C:$C,0)))</f>
        <v>indst feedstock shifting</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potential achieved</v>
      </c>
      <c r="P1212" s="254" t="str">
        <f>IF(ISBLANK(INDEX('Policy Characteristics'!J:J,MATCH($C1212,'Policy Characteristics'!$C:$C,0))),"",INDEX('Policy Characteristics'!J:J,MATCH($C1212,'Policy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2" s="254" t="str">
        <f>IF(ISBLANK(INDEX('Policy Characteristics'!K:K,MATCH($C1212,'Policy Characteristics'!$C:$C,0))),"",INDEX('Policy Characteristics'!K:K,MATCH($C1212,'Policy Characteristics'!$C:$C,0)))</f>
        <v/>
      </c>
      <c r="R1212" s="254" t="str">
        <f>IF(ISBLANK(INDEX('Policy Characteristics'!L:L,MATCH($C1212,'Policy Characteristics'!$C:$C,0))),"",INDEX('Policy Characteristics'!L:L,MATCH($C1212,'Policy Characteristics'!$C:$C,0)))</f>
        <v/>
      </c>
    </row>
    <row r="1213" spans="1:18" s="2" customFormat="1" x14ac:dyDescent="0.25">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Feedstock Shifting</v>
      </c>
      <c r="C1213" s="254" t="str">
        <f t="shared" si="45"/>
        <v>Fraction of Feedstock Shifted</v>
      </c>
      <c r="D1213" s="6" t="s">
        <v>3025</v>
      </c>
      <c r="E1213" s="45" t="s">
        <v>2675</v>
      </c>
      <c r="F1213" t="s">
        <v>2989</v>
      </c>
      <c r="G1213" s="45" t="s">
        <v>2680</v>
      </c>
      <c r="H1213" s="47">
        <v>1212</v>
      </c>
      <c r="I1213" s="324" t="s">
        <v>41</v>
      </c>
      <c r="J1213" s="255" t="str">
        <f>IF(ISBLANK(INDEX('Policy Characteristics'!D:D,MATCH($C1213,'Policy Characteristics'!$C:$C,0))),"",INDEX('Policy Characteristics'!D:D,MATCH($C1213,'Policy Characteristics'!$C:$C,0)))</f>
        <v>Feedstock Shifting</v>
      </c>
      <c r="K1213" s="254" t="str">
        <f>IF(ISBLANK(INDEX('Policy Characteristics'!E:E,MATCH($C1213,'Policy Characteristics'!$C:$C,0))),"",INDEX('Policy Characteristics'!E:E,MATCH($C1213,'Policy Characteristics'!$C:$C,0)))</f>
        <v>indst feedstock shifting</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potential achieved</v>
      </c>
      <c r="P1213" s="254" t="str">
        <f>IF(ISBLANK(INDEX('Policy Characteristics'!J:J,MATCH($C1213,'Policy Characteristics'!$C:$C,0))),"",INDEX('Policy Characteristics'!J:J,MATCH($C1213,'Policy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3" s="254" t="str">
        <f>IF(ISBLANK(INDEX('Policy Characteristics'!K:K,MATCH($C1213,'Policy Characteristics'!$C:$C,0))),"",INDEX('Policy Characteristics'!K:K,MATCH($C1213,'Policy Characteristics'!$C:$C,0)))</f>
        <v/>
      </c>
      <c r="R1213" s="254" t="str">
        <f>IF(ISBLANK(INDEX('Policy Characteristics'!L:L,MATCH($C1213,'Policy Characteristics'!$C:$C,0))),"",INDEX('Policy Characteristics'!L:L,MATCH($C1213,'Policy Characteristics'!$C:$C,0)))</f>
        <v/>
      </c>
    </row>
    <row r="1214" spans="1:18" s="2" customFormat="1" x14ac:dyDescent="0.25">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Feedstock Shifting</v>
      </c>
      <c r="C1214" s="254" t="str">
        <f t="shared" si="45"/>
        <v>Fraction of Feedstock Shifted</v>
      </c>
      <c r="D1214" s="6" t="s">
        <v>3026</v>
      </c>
      <c r="E1214" s="45" t="s">
        <v>2377</v>
      </c>
      <c r="F1214" t="s">
        <v>2990</v>
      </c>
      <c r="G1214" s="45" t="s">
        <v>2383</v>
      </c>
      <c r="H1214" s="47">
        <v>1213</v>
      </c>
      <c r="I1214" s="324" t="s">
        <v>41</v>
      </c>
      <c r="J1214" s="255" t="str">
        <f>IF(ISBLANK(INDEX('Policy Characteristics'!D:D,MATCH($C1214,'Policy Characteristics'!$C:$C,0))),"",INDEX('Policy Characteristics'!D:D,MATCH($C1214,'Policy Characteristics'!$C:$C,0)))</f>
        <v>Feedstock Shifting</v>
      </c>
      <c r="K1214" s="254" t="str">
        <f>IF(ISBLANK(INDEX('Policy Characteristics'!E:E,MATCH($C1214,'Policy Characteristics'!$C:$C,0))),"",INDEX('Policy Characteristics'!E:E,MATCH($C1214,'Policy Characteristics'!$C:$C,0)))</f>
        <v>indst feedstock shifting</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potential achieved</v>
      </c>
      <c r="P1214" s="254" t="str">
        <f>IF(ISBLANK(INDEX('Policy Characteristics'!J:J,MATCH($C1214,'Policy Characteristics'!$C:$C,0))),"",INDEX('Policy Characteristics'!J:J,MATCH($C1214,'Policy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4" s="254" t="str">
        <f>IF(ISBLANK(INDEX('Policy Characteristics'!K:K,MATCH($C1214,'Policy Characteristics'!$C:$C,0))),"",INDEX('Policy Characteristics'!K:K,MATCH($C1214,'Policy Characteristics'!$C:$C,0)))</f>
        <v/>
      </c>
      <c r="R1214" s="254" t="str">
        <f>IF(ISBLANK(INDEX('Policy Characteristics'!L:L,MATCH($C1214,'Policy Characteristics'!$C:$C,0))),"",INDEX('Policy Characteristics'!L:L,MATCH($C1214,'Policy Characteristics'!$C:$C,0)))</f>
        <v/>
      </c>
    </row>
    <row r="1215" spans="1:18" s="2" customFormat="1" x14ac:dyDescent="0.25">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Feedstock Shifting</v>
      </c>
      <c r="C1215" s="254" t="str">
        <f t="shared" si="45"/>
        <v>Fraction of Feedstock Shifted</v>
      </c>
      <c r="D1215" s="6" t="s">
        <v>3026</v>
      </c>
      <c r="E1215" s="45" t="s">
        <v>2378</v>
      </c>
      <c r="F1215" t="s">
        <v>2990</v>
      </c>
      <c r="G1215" s="45" t="s">
        <v>2386</v>
      </c>
      <c r="H1215" s="47">
        <v>1214</v>
      </c>
      <c r="I1215" s="324" t="s">
        <v>41</v>
      </c>
      <c r="J1215" s="255" t="str">
        <f>IF(ISBLANK(INDEX('Policy Characteristics'!D:D,MATCH($C1215,'Policy Characteristics'!$C:$C,0))),"",INDEX('Policy Characteristics'!D:D,MATCH($C1215,'Policy Characteristics'!$C:$C,0)))</f>
        <v>Feedstock Shifting</v>
      </c>
      <c r="K1215" s="254" t="str">
        <f>IF(ISBLANK(INDEX('Policy Characteristics'!E:E,MATCH($C1215,'Policy Characteristics'!$C:$C,0))),"",INDEX('Policy Characteristics'!E:E,MATCH($C1215,'Policy Characteristics'!$C:$C,0)))</f>
        <v>indst feedstock shifting</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potential achieved</v>
      </c>
      <c r="P1215" s="254" t="str">
        <f>IF(ISBLANK(INDEX('Policy Characteristics'!J:J,MATCH($C1215,'Policy Characteristics'!$C:$C,0))),"",INDEX('Policy Characteristics'!J:J,MATCH($C1215,'Policy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5" s="254" t="str">
        <f>IF(ISBLANK(INDEX('Policy Characteristics'!K:K,MATCH($C1215,'Policy Characteristics'!$C:$C,0))),"",INDEX('Policy Characteristics'!K:K,MATCH($C1215,'Policy Characteristics'!$C:$C,0)))</f>
        <v/>
      </c>
      <c r="R1215" s="254" t="str">
        <f>IF(ISBLANK(INDEX('Policy Characteristics'!L:L,MATCH($C1215,'Policy Characteristics'!$C:$C,0))),"",INDEX('Policy Characteristics'!L:L,MATCH($C1215,'Policy Characteristics'!$C:$C,0)))</f>
        <v/>
      </c>
    </row>
    <row r="1216" spans="1:18" s="2" customFormat="1" x14ac:dyDescent="0.25">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Feedstock Shifting</v>
      </c>
      <c r="C1216" s="254" t="str">
        <f t="shared" si="45"/>
        <v>Fraction of Feedstock Shifted</v>
      </c>
      <c r="D1216" s="6" t="s">
        <v>3026</v>
      </c>
      <c r="E1216" s="45" t="s">
        <v>2379</v>
      </c>
      <c r="F1216" t="s">
        <v>2990</v>
      </c>
      <c r="G1216" s="45" t="s">
        <v>2387</v>
      </c>
      <c r="H1216" s="47">
        <v>1215</v>
      </c>
      <c r="I1216" s="324" t="s">
        <v>41</v>
      </c>
      <c r="J1216" s="255" t="str">
        <f>IF(ISBLANK(INDEX('Policy Characteristics'!D:D,MATCH($C1216,'Policy Characteristics'!$C:$C,0))),"",INDEX('Policy Characteristics'!D:D,MATCH($C1216,'Policy Characteristics'!$C:$C,0)))</f>
        <v>Feedstock Shifting</v>
      </c>
      <c r="K1216" s="254" t="str">
        <f>IF(ISBLANK(INDEX('Policy Characteristics'!E:E,MATCH($C1216,'Policy Characteristics'!$C:$C,0))),"",INDEX('Policy Characteristics'!E:E,MATCH($C1216,'Policy Characteristics'!$C:$C,0)))</f>
        <v>indst feedstock shifting</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potential achieved</v>
      </c>
      <c r="P1216" s="254" t="str">
        <f>IF(ISBLANK(INDEX('Policy Characteristics'!J:J,MATCH($C1216,'Policy Characteristics'!$C:$C,0))),"",INDEX('Policy Characteristics'!J:J,MATCH($C1216,'Policy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6" s="254" t="str">
        <f>IF(ISBLANK(INDEX('Policy Characteristics'!K:K,MATCH($C1216,'Policy Characteristics'!$C:$C,0))),"",INDEX('Policy Characteristics'!K:K,MATCH($C1216,'Policy Characteristics'!$C:$C,0)))</f>
        <v/>
      </c>
      <c r="R1216" s="254" t="str">
        <f>IF(ISBLANK(INDEX('Policy Characteristics'!L:L,MATCH($C1216,'Policy Characteristics'!$C:$C,0))),"",INDEX('Policy Characteristics'!L:L,MATCH($C1216,'Policy Characteristics'!$C:$C,0)))</f>
        <v/>
      </c>
    </row>
    <row r="1217" spans="1:18" s="2" customFormat="1" x14ac:dyDescent="0.25">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Feedstock Shifting</v>
      </c>
      <c r="C1217" s="254" t="str">
        <f t="shared" si="45"/>
        <v>Fraction of Feedstock Shifted</v>
      </c>
      <c r="D1217" s="6" t="s">
        <v>3026</v>
      </c>
      <c r="E1217" s="45" t="s">
        <v>2380</v>
      </c>
      <c r="F1217" t="s">
        <v>2990</v>
      </c>
      <c r="G1217" s="45" t="s">
        <v>2384</v>
      </c>
      <c r="H1217" s="47">
        <v>1216</v>
      </c>
      <c r="I1217" s="324" t="s">
        <v>41</v>
      </c>
      <c r="J1217" s="255" t="str">
        <f>IF(ISBLANK(INDEX('Policy Characteristics'!D:D,MATCH($C1217,'Policy Characteristics'!$C:$C,0))),"",INDEX('Policy Characteristics'!D:D,MATCH($C1217,'Policy Characteristics'!$C:$C,0)))</f>
        <v>Feedstock Shifting</v>
      </c>
      <c r="K1217" s="254" t="str">
        <f>IF(ISBLANK(INDEX('Policy Characteristics'!E:E,MATCH($C1217,'Policy Characteristics'!$C:$C,0))),"",INDEX('Policy Characteristics'!E:E,MATCH($C1217,'Policy Characteristics'!$C:$C,0)))</f>
        <v>indst feedstock shifting</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potential achieved</v>
      </c>
      <c r="P1217" s="254" t="str">
        <f>IF(ISBLANK(INDEX('Policy Characteristics'!J:J,MATCH($C1217,'Policy Characteristics'!$C:$C,0))),"",INDEX('Policy Characteristics'!J:J,MATCH($C1217,'Policy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7" s="254" t="str">
        <f>IF(ISBLANK(INDEX('Policy Characteristics'!K:K,MATCH($C1217,'Policy Characteristics'!$C:$C,0))),"",INDEX('Policy Characteristics'!K:K,MATCH($C1217,'Policy Characteristics'!$C:$C,0)))</f>
        <v/>
      </c>
      <c r="R1217" s="254" t="str">
        <f>IF(ISBLANK(INDEX('Policy Characteristics'!L:L,MATCH($C1217,'Policy Characteristics'!$C:$C,0))),"",INDEX('Policy Characteristics'!L:L,MATCH($C1217,'Policy Characteristics'!$C:$C,0)))</f>
        <v/>
      </c>
    </row>
    <row r="1218" spans="1:18" s="2" customFormat="1" x14ac:dyDescent="0.25">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Feedstock Shifting</v>
      </c>
      <c r="C1218" s="254" t="str">
        <f t="shared" si="45"/>
        <v>Fraction of Feedstock Shifted</v>
      </c>
      <c r="D1218" s="6" t="s">
        <v>3026</v>
      </c>
      <c r="E1218" s="45" t="s">
        <v>2381</v>
      </c>
      <c r="F1218" t="s">
        <v>2990</v>
      </c>
      <c r="G1218" s="45" t="s">
        <v>2385</v>
      </c>
      <c r="H1218" s="47">
        <v>1217</v>
      </c>
      <c r="I1218" s="324" t="s">
        <v>41</v>
      </c>
      <c r="J1218" s="255" t="str">
        <f>IF(ISBLANK(INDEX('Policy Characteristics'!D:D,MATCH($C1218,'Policy Characteristics'!$C:$C,0))),"",INDEX('Policy Characteristics'!D:D,MATCH($C1218,'Policy Characteristics'!$C:$C,0)))</f>
        <v>Feedstock Shifting</v>
      </c>
      <c r="K1218" s="254" t="str">
        <f>IF(ISBLANK(INDEX('Policy Characteristics'!E:E,MATCH($C1218,'Policy Characteristics'!$C:$C,0))),"",INDEX('Policy Characteristics'!E:E,MATCH($C1218,'Policy Characteristics'!$C:$C,0)))</f>
        <v>indst feedstock shifting</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potential achieved</v>
      </c>
      <c r="P1218" s="254" t="str">
        <f>IF(ISBLANK(INDEX('Policy Characteristics'!J:J,MATCH($C1218,'Policy Characteristics'!$C:$C,0))),"",INDEX('Policy Characteristics'!J:J,MATCH($C1218,'Policy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8" s="254" t="str">
        <f>IF(ISBLANK(INDEX('Policy Characteristics'!K:K,MATCH($C1218,'Policy Characteristics'!$C:$C,0))),"",INDEX('Policy Characteristics'!K:K,MATCH($C1218,'Policy Characteristics'!$C:$C,0)))</f>
        <v/>
      </c>
      <c r="R1218" s="254" t="str">
        <f>IF(ISBLANK(INDEX('Policy Characteristics'!L:L,MATCH($C1218,'Policy Characteristics'!$C:$C,0))),"",INDEX('Policy Characteristics'!L:L,MATCH($C1218,'Policy Characteristics'!$C:$C,0)))</f>
        <v/>
      </c>
    </row>
    <row r="1219" spans="1:18" s="2" customFormat="1" x14ac:dyDescent="0.25">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Feedstock Shifting</v>
      </c>
      <c r="C1219" s="254" t="str">
        <f t="shared" si="45"/>
        <v>Fraction of Feedstock Shifted</v>
      </c>
      <c r="D1219" s="6" t="s">
        <v>3026</v>
      </c>
      <c r="E1219" s="45" t="s">
        <v>2382</v>
      </c>
      <c r="F1219" t="s">
        <v>2990</v>
      </c>
      <c r="G1219" s="45" t="s">
        <v>2388</v>
      </c>
      <c r="H1219" s="47">
        <v>1218</v>
      </c>
      <c r="I1219" s="324" t="s">
        <v>41</v>
      </c>
      <c r="J1219" s="255" t="str">
        <f>IF(ISBLANK(INDEX('Policy Characteristics'!D:D,MATCH($C1219,'Policy Characteristics'!$C:$C,0))),"",INDEX('Policy Characteristics'!D:D,MATCH($C1219,'Policy Characteristics'!$C:$C,0)))</f>
        <v>Feedstock Shifting</v>
      </c>
      <c r="K1219" s="254" t="str">
        <f>IF(ISBLANK(INDEX('Policy Characteristics'!E:E,MATCH($C1219,'Policy Characteristics'!$C:$C,0))),"",INDEX('Policy Characteristics'!E:E,MATCH($C1219,'Policy Characteristics'!$C:$C,0)))</f>
        <v>indst feedstock shifting</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potential achieved</v>
      </c>
      <c r="P1219" s="254" t="str">
        <f>IF(ISBLANK(INDEX('Policy Characteristics'!J:J,MATCH($C1219,'Policy Characteristics'!$C:$C,0))),"",INDEX('Policy Characteristics'!J:J,MATCH($C1219,'Policy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19" s="254" t="str">
        <f>IF(ISBLANK(INDEX('Policy Characteristics'!K:K,MATCH($C1219,'Policy Characteristics'!$C:$C,0))),"",INDEX('Policy Characteristics'!K:K,MATCH($C1219,'Policy Characteristics'!$C:$C,0)))</f>
        <v/>
      </c>
      <c r="R1219" s="254" t="str">
        <f>IF(ISBLANK(INDEX('Policy Characteristics'!L:L,MATCH($C1219,'Policy Characteristics'!$C:$C,0))),"",INDEX('Policy Characteristics'!L:L,MATCH($C1219,'Policy Characteristics'!$C:$C,0)))</f>
        <v/>
      </c>
    </row>
    <row r="1220" spans="1:18" s="2" customFormat="1" x14ac:dyDescent="0.25">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Feedstock Shifting</v>
      </c>
      <c r="C1220" s="254" t="str">
        <f t="shared" si="45"/>
        <v>Fraction of Feedstock Shifted</v>
      </c>
      <c r="D1220" s="6" t="s">
        <v>3026</v>
      </c>
      <c r="E1220" s="45" t="s">
        <v>2676</v>
      </c>
      <c r="F1220" t="s">
        <v>2990</v>
      </c>
      <c r="G1220" s="45" t="s">
        <v>2679</v>
      </c>
      <c r="H1220" s="47">
        <v>1219</v>
      </c>
      <c r="I1220" s="324" t="s">
        <v>41</v>
      </c>
      <c r="J1220" s="255" t="str">
        <f>IF(ISBLANK(INDEX('Policy Characteristics'!D:D,MATCH($C1220,'Policy Characteristics'!$C:$C,0))),"",INDEX('Policy Characteristics'!D:D,MATCH($C1220,'Policy Characteristics'!$C:$C,0)))</f>
        <v>Feedstock Shifting</v>
      </c>
      <c r="K1220" s="254" t="str">
        <f>IF(ISBLANK(INDEX('Policy Characteristics'!E:E,MATCH($C1220,'Policy Characteristics'!$C:$C,0))),"",INDEX('Policy Characteristics'!E:E,MATCH($C1220,'Policy Characteristics'!$C:$C,0)))</f>
        <v>indst feedstock shifting</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potential achieved</v>
      </c>
      <c r="P1220" s="254" t="str">
        <f>IF(ISBLANK(INDEX('Policy Characteristics'!J:J,MATCH($C1220,'Policy Characteristics'!$C:$C,0))),"",INDEX('Policy Characteristics'!J:J,MATCH($C1220,'Policy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0" s="254" t="str">
        <f>IF(ISBLANK(INDEX('Policy Characteristics'!K:K,MATCH($C1220,'Policy Characteristics'!$C:$C,0))),"",INDEX('Policy Characteristics'!K:K,MATCH($C1220,'Policy Characteristics'!$C:$C,0)))</f>
        <v/>
      </c>
      <c r="R1220" s="254" t="str">
        <f>IF(ISBLANK(INDEX('Policy Characteristics'!L:L,MATCH($C1220,'Policy Characteristics'!$C:$C,0))),"",INDEX('Policy Characteristics'!L:L,MATCH($C1220,'Policy Characteristics'!$C:$C,0)))</f>
        <v/>
      </c>
    </row>
    <row r="1221" spans="1:18" s="2" customFormat="1" x14ac:dyDescent="0.25">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Feedstock Shifting</v>
      </c>
      <c r="C1221" s="254" t="str">
        <f t="shared" si="45"/>
        <v>Fraction of Feedstock Shifted</v>
      </c>
      <c r="D1221" s="6" t="s">
        <v>3026</v>
      </c>
      <c r="E1221" s="45" t="s">
        <v>2677</v>
      </c>
      <c r="F1221" t="s">
        <v>2990</v>
      </c>
      <c r="G1221" s="45" t="s">
        <v>2681</v>
      </c>
      <c r="H1221" s="47">
        <v>1220</v>
      </c>
      <c r="I1221" s="324" t="s">
        <v>41</v>
      </c>
      <c r="J1221" s="255" t="str">
        <f>IF(ISBLANK(INDEX('Policy Characteristics'!D:D,MATCH($C1221,'Policy Characteristics'!$C:$C,0))),"",INDEX('Policy Characteristics'!D:D,MATCH($C1221,'Policy Characteristics'!$C:$C,0)))</f>
        <v>Feedstock Shifting</v>
      </c>
      <c r="K1221" s="254" t="str">
        <f>IF(ISBLANK(INDEX('Policy Characteristics'!E:E,MATCH($C1221,'Policy Characteristics'!$C:$C,0))),"",INDEX('Policy Characteristics'!E:E,MATCH($C1221,'Policy Characteristics'!$C:$C,0)))</f>
        <v>indst feedstock shifting</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potential achieved</v>
      </c>
      <c r="P1221" s="254" t="str">
        <f>IF(ISBLANK(INDEX('Policy Characteristics'!J:J,MATCH($C1221,'Policy Characteristics'!$C:$C,0))),"",INDEX('Policy Characteristics'!J:J,MATCH($C1221,'Policy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1" s="254" t="str">
        <f>IF(ISBLANK(INDEX('Policy Characteristics'!K:K,MATCH($C1221,'Policy Characteristics'!$C:$C,0))),"",INDEX('Policy Characteristics'!K:K,MATCH($C1221,'Policy Characteristics'!$C:$C,0)))</f>
        <v/>
      </c>
      <c r="R1221" s="254" t="str">
        <f>IF(ISBLANK(INDEX('Policy Characteristics'!L:L,MATCH($C1221,'Policy Characteristics'!$C:$C,0))),"",INDEX('Policy Characteristics'!L:L,MATCH($C1221,'Policy Characteristics'!$C:$C,0)))</f>
        <v/>
      </c>
    </row>
    <row r="1222" spans="1:18" s="2" customFormat="1" x14ac:dyDescent="0.25">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Feedstock Shifting</v>
      </c>
      <c r="C1222" s="254" t="str">
        <f t="shared" si="45"/>
        <v>Fraction of Feedstock Shifted</v>
      </c>
      <c r="D1222" s="6" t="s">
        <v>3026</v>
      </c>
      <c r="E1222" s="45" t="s">
        <v>2678</v>
      </c>
      <c r="F1222" t="s">
        <v>2990</v>
      </c>
      <c r="G1222" s="45" t="s">
        <v>2682</v>
      </c>
      <c r="H1222" s="47">
        <v>1221</v>
      </c>
      <c r="I1222" s="324" t="s">
        <v>41</v>
      </c>
      <c r="J1222" s="255" t="str">
        <f>IF(ISBLANK(INDEX('Policy Characteristics'!D:D,MATCH($C1222,'Policy Characteristics'!$C:$C,0))),"",INDEX('Policy Characteristics'!D:D,MATCH($C1222,'Policy Characteristics'!$C:$C,0)))</f>
        <v>Feedstock Shifting</v>
      </c>
      <c r="K1222" s="254" t="str">
        <f>IF(ISBLANK(INDEX('Policy Characteristics'!E:E,MATCH($C1222,'Policy Characteristics'!$C:$C,0))),"",INDEX('Policy Characteristics'!E:E,MATCH($C1222,'Policy Characteristics'!$C:$C,0)))</f>
        <v>indst feedstock shifting</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potential achieved</v>
      </c>
      <c r="P1222" s="254" t="str">
        <f>IF(ISBLANK(INDEX('Policy Characteristics'!J:J,MATCH($C1222,'Policy Characteristics'!$C:$C,0))),"",INDEX('Policy Characteristics'!J:J,MATCH($C1222,'Policy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2" s="254" t="str">
        <f>IF(ISBLANK(INDEX('Policy Characteristics'!K:K,MATCH($C1222,'Policy Characteristics'!$C:$C,0))),"",INDEX('Policy Characteristics'!K:K,MATCH($C1222,'Policy Characteristics'!$C:$C,0)))</f>
        <v/>
      </c>
      <c r="R1222" s="254" t="str">
        <f>IF(ISBLANK(INDEX('Policy Characteristics'!L:L,MATCH($C1222,'Policy Characteristics'!$C:$C,0))),"",INDEX('Policy Characteristics'!L:L,MATCH($C1222,'Policy Characteristics'!$C:$C,0)))</f>
        <v/>
      </c>
    </row>
    <row r="1223" spans="1:18" s="2" customFormat="1" x14ac:dyDescent="0.25">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Feedstock Shifting</v>
      </c>
      <c r="C1223" s="254" t="str">
        <f t="shared" si="45"/>
        <v>Fraction of Feedstock Shifted</v>
      </c>
      <c r="D1223" s="6" t="s">
        <v>3026</v>
      </c>
      <c r="E1223" s="45" t="s">
        <v>2675</v>
      </c>
      <c r="F1223" t="s">
        <v>2990</v>
      </c>
      <c r="G1223" s="45" t="s">
        <v>2680</v>
      </c>
      <c r="H1223" s="47">
        <v>1222</v>
      </c>
      <c r="I1223" s="324" t="s">
        <v>41</v>
      </c>
      <c r="J1223" s="255" t="str">
        <f>IF(ISBLANK(INDEX('Policy Characteristics'!D:D,MATCH($C1223,'Policy Characteristics'!$C:$C,0))),"",INDEX('Policy Characteristics'!D:D,MATCH($C1223,'Policy Characteristics'!$C:$C,0)))</f>
        <v>Feedstock Shifting</v>
      </c>
      <c r="K1223" s="254" t="str">
        <f>IF(ISBLANK(INDEX('Policy Characteristics'!E:E,MATCH($C1223,'Policy Characteristics'!$C:$C,0))),"",INDEX('Policy Characteristics'!E:E,MATCH($C1223,'Policy Characteristics'!$C:$C,0)))</f>
        <v>indst feedstock shifting</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potential achieved</v>
      </c>
      <c r="P1223" s="254" t="str">
        <f>IF(ISBLANK(INDEX('Policy Characteristics'!J:J,MATCH($C1223,'Policy Characteristics'!$C:$C,0))),"",INDEX('Policy Characteristics'!J:J,MATCH($C1223,'Policy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3" s="254" t="str">
        <f>IF(ISBLANK(INDEX('Policy Characteristics'!K:K,MATCH($C1223,'Policy Characteristics'!$C:$C,0))),"",INDEX('Policy Characteristics'!K:K,MATCH($C1223,'Policy Characteristics'!$C:$C,0)))</f>
        <v/>
      </c>
      <c r="R1223" s="254" t="str">
        <f>IF(ISBLANK(INDEX('Policy Characteristics'!L:L,MATCH($C1223,'Policy Characteristics'!$C:$C,0))),"",INDEX('Policy Characteristics'!L:L,MATCH($C1223,'Policy Characteristics'!$C:$C,0)))</f>
        <v/>
      </c>
    </row>
    <row r="1224" spans="1:18" s="2" customFormat="1" x14ac:dyDescent="0.25">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Feedstock Shifting</v>
      </c>
      <c r="C1224" s="254" t="str">
        <f t="shared" si="45"/>
        <v>Fraction of Feedstock Shifted</v>
      </c>
      <c r="D1224" s="6" t="s">
        <v>3027</v>
      </c>
      <c r="E1224" s="45" t="s">
        <v>2377</v>
      </c>
      <c r="F1224" t="s">
        <v>2991</v>
      </c>
      <c r="G1224" s="45" t="s">
        <v>2383</v>
      </c>
      <c r="H1224" s="47">
        <v>1223</v>
      </c>
      <c r="I1224" s="324" t="s">
        <v>41</v>
      </c>
      <c r="J1224" s="255" t="str">
        <f>IF(ISBLANK(INDEX('Policy Characteristics'!D:D,MATCH($C1224,'Policy Characteristics'!$C:$C,0))),"",INDEX('Policy Characteristics'!D:D,MATCH($C1224,'Policy Characteristics'!$C:$C,0)))</f>
        <v>Feedstock Shifting</v>
      </c>
      <c r="K1224" s="254" t="str">
        <f>IF(ISBLANK(INDEX('Policy Characteristics'!E:E,MATCH($C1224,'Policy Characteristics'!$C:$C,0))),"",INDEX('Policy Characteristics'!E:E,MATCH($C1224,'Policy Characteristics'!$C:$C,0)))</f>
        <v>indst feedstock shifting</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potential achieved</v>
      </c>
      <c r="P1224" s="254" t="str">
        <f>IF(ISBLANK(INDEX('Policy Characteristics'!J:J,MATCH($C1224,'Policy Characteristics'!$C:$C,0))),"",INDEX('Policy Characteristics'!J:J,MATCH($C1224,'Policy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4" s="254" t="str">
        <f>IF(ISBLANK(INDEX('Policy Characteristics'!K:K,MATCH($C1224,'Policy Characteristics'!$C:$C,0))),"",INDEX('Policy Characteristics'!K:K,MATCH($C1224,'Policy Characteristics'!$C:$C,0)))</f>
        <v/>
      </c>
      <c r="R1224" s="254" t="str">
        <f>IF(ISBLANK(INDEX('Policy Characteristics'!L:L,MATCH($C1224,'Policy Characteristics'!$C:$C,0))),"",INDEX('Policy Characteristics'!L:L,MATCH($C1224,'Policy Characteristics'!$C:$C,0)))</f>
        <v/>
      </c>
    </row>
    <row r="1225" spans="1:18" s="2" customFormat="1" x14ac:dyDescent="0.25">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Feedstock Shifting</v>
      </c>
      <c r="C1225" s="254" t="str">
        <f t="shared" si="45"/>
        <v>Fraction of Feedstock Shifted</v>
      </c>
      <c r="D1225" s="6" t="s">
        <v>3027</v>
      </c>
      <c r="E1225" s="45" t="s">
        <v>2378</v>
      </c>
      <c r="F1225" t="s">
        <v>2991</v>
      </c>
      <c r="G1225" s="45" t="s">
        <v>2386</v>
      </c>
      <c r="H1225" s="47">
        <v>1224</v>
      </c>
      <c r="I1225" s="324" t="s">
        <v>41</v>
      </c>
      <c r="J1225" s="255" t="str">
        <f>IF(ISBLANK(INDEX('Policy Characteristics'!D:D,MATCH($C1225,'Policy Characteristics'!$C:$C,0))),"",INDEX('Policy Characteristics'!D:D,MATCH($C1225,'Policy Characteristics'!$C:$C,0)))</f>
        <v>Feedstock Shifting</v>
      </c>
      <c r="K1225" s="254" t="str">
        <f>IF(ISBLANK(INDEX('Policy Characteristics'!E:E,MATCH($C1225,'Policy Characteristics'!$C:$C,0))),"",INDEX('Policy Characteristics'!E:E,MATCH($C1225,'Policy Characteristics'!$C:$C,0)))</f>
        <v>indst feedstock shifting</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potential achieved</v>
      </c>
      <c r="P1225" s="254" t="str">
        <f>IF(ISBLANK(INDEX('Policy Characteristics'!J:J,MATCH($C1225,'Policy Characteristics'!$C:$C,0))),"",INDEX('Policy Characteristics'!J:J,MATCH($C1225,'Policy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5" s="254" t="str">
        <f>IF(ISBLANK(INDEX('Policy Characteristics'!K:K,MATCH($C1225,'Policy Characteristics'!$C:$C,0))),"",INDEX('Policy Characteristics'!K:K,MATCH($C1225,'Policy Characteristics'!$C:$C,0)))</f>
        <v/>
      </c>
      <c r="R1225" s="254" t="str">
        <f>IF(ISBLANK(INDEX('Policy Characteristics'!L:L,MATCH($C1225,'Policy Characteristics'!$C:$C,0))),"",INDEX('Policy Characteristics'!L:L,MATCH($C1225,'Policy Characteristics'!$C:$C,0)))</f>
        <v/>
      </c>
    </row>
    <row r="1226" spans="1:18" s="2" customFormat="1" x14ac:dyDescent="0.25">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Feedstock Shifting</v>
      </c>
      <c r="C1226" s="254" t="str">
        <f t="shared" si="45"/>
        <v>Fraction of Feedstock Shifted</v>
      </c>
      <c r="D1226" s="6" t="s">
        <v>3027</v>
      </c>
      <c r="E1226" s="45" t="s">
        <v>2379</v>
      </c>
      <c r="F1226" t="s">
        <v>2991</v>
      </c>
      <c r="G1226" s="45" t="s">
        <v>2387</v>
      </c>
      <c r="H1226" s="47">
        <v>1225</v>
      </c>
      <c r="I1226" s="324" t="s">
        <v>41</v>
      </c>
      <c r="J1226" s="255" t="str">
        <f>IF(ISBLANK(INDEX('Policy Characteristics'!D:D,MATCH($C1226,'Policy Characteristics'!$C:$C,0))),"",INDEX('Policy Characteristics'!D:D,MATCH($C1226,'Policy Characteristics'!$C:$C,0)))</f>
        <v>Feedstock Shifting</v>
      </c>
      <c r="K1226" s="254" t="str">
        <f>IF(ISBLANK(INDEX('Policy Characteristics'!E:E,MATCH($C1226,'Policy Characteristics'!$C:$C,0))),"",INDEX('Policy Characteristics'!E:E,MATCH($C1226,'Policy Characteristics'!$C:$C,0)))</f>
        <v>indst feedstock shifting</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potential achieved</v>
      </c>
      <c r="P1226" s="254" t="str">
        <f>IF(ISBLANK(INDEX('Policy Characteristics'!J:J,MATCH($C1226,'Policy Characteristics'!$C:$C,0))),"",INDEX('Policy Characteristics'!J:J,MATCH($C1226,'Policy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6" s="254" t="str">
        <f>IF(ISBLANK(INDEX('Policy Characteristics'!K:K,MATCH($C1226,'Policy Characteristics'!$C:$C,0))),"",INDEX('Policy Characteristics'!K:K,MATCH($C1226,'Policy Characteristics'!$C:$C,0)))</f>
        <v/>
      </c>
      <c r="R1226" s="254" t="str">
        <f>IF(ISBLANK(INDEX('Policy Characteristics'!L:L,MATCH($C1226,'Policy Characteristics'!$C:$C,0))),"",INDEX('Policy Characteristics'!L:L,MATCH($C1226,'Policy Characteristics'!$C:$C,0)))</f>
        <v/>
      </c>
    </row>
    <row r="1227" spans="1:18" s="2" customFormat="1" x14ac:dyDescent="0.25">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Feedstock Shifting</v>
      </c>
      <c r="C1227" s="254" t="str">
        <f t="shared" si="45"/>
        <v>Fraction of Feedstock Shifted</v>
      </c>
      <c r="D1227" s="6" t="s">
        <v>3027</v>
      </c>
      <c r="E1227" s="45" t="s">
        <v>2380</v>
      </c>
      <c r="F1227" t="s">
        <v>2991</v>
      </c>
      <c r="G1227" s="45" t="s">
        <v>2384</v>
      </c>
      <c r="H1227" s="47">
        <v>1226</v>
      </c>
      <c r="I1227" s="324" t="s">
        <v>41</v>
      </c>
      <c r="J1227" s="255" t="str">
        <f>IF(ISBLANK(INDEX('Policy Characteristics'!D:D,MATCH($C1227,'Policy Characteristics'!$C:$C,0))),"",INDEX('Policy Characteristics'!D:D,MATCH($C1227,'Policy Characteristics'!$C:$C,0)))</f>
        <v>Feedstock Shifting</v>
      </c>
      <c r="K1227" s="254" t="str">
        <f>IF(ISBLANK(INDEX('Policy Characteristics'!E:E,MATCH($C1227,'Policy Characteristics'!$C:$C,0))),"",INDEX('Policy Characteristics'!E:E,MATCH($C1227,'Policy Characteristics'!$C:$C,0)))</f>
        <v>indst feedstock shifting</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potential achieved</v>
      </c>
      <c r="P1227" s="254" t="str">
        <f>IF(ISBLANK(INDEX('Policy Characteristics'!J:J,MATCH($C1227,'Policy Characteristics'!$C:$C,0))),"",INDEX('Policy Characteristics'!J:J,MATCH($C1227,'Policy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7" s="254" t="str">
        <f>IF(ISBLANK(INDEX('Policy Characteristics'!K:K,MATCH($C1227,'Policy Characteristics'!$C:$C,0))),"",INDEX('Policy Characteristics'!K:K,MATCH($C1227,'Policy Characteristics'!$C:$C,0)))</f>
        <v/>
      </c>
      <c r="R1227" s="254" t="str">
        <f>IF(ISBLANK(INDEX('Policy Characteristics'!L:L,MATCH($C1227,'Policy Characteristics'!$C:$C,0))),"",INDEX('Policy Characteristics'!L:L,MATCH($C1227,'Policy Characteristics'!$C:$C,0)))</f>
        <v/>
      </c>
    </row>
    <row r="1228" spans="1:18" s="2" customFormat="1" x14ac:dyDescent="0.25">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Feedstock Shifting</v>
      </c>
      <c r="C1228" s="254" t="str">
        <f t="shared" si="45"/>
        <v>Fraction of Feedstock Shifted</v>
      </c>
      <c r="D1228" s="6" t="s">
        <v>3027</v>
      </c>
      <c r="E1228" s="45" t="s">
        <v>2381</v>
      </c>
      <c r="F1228" t="s">
        <v>2991</v>
      </c>
      <c r="G1228" s="45" t="s">
        <v>2385</v>
      </c>
      <c r="H1228" s="47">
        <v>1227</v>
      </c>
      <c r="I1228" s="324" t="s">
        <v>41</v>
      </c>
      <c r="J1228" s="255" t="str">
        <f>IF(ISBLANK(INDEX('Policy Characteristics'!D:D,MATCH($C1228,'Policy Characteristics'!$C:$C,0))),"",INDEX('Policy Characteristics'!D:D,MATCH($C1228,'Policy Characteristics'!$C:$C,0)))</f>
        <v>Feedstock Shifting</v>
      </c>
      <c r="K1228" s="254" t="str">
        <f>IF(ISBLANK(INDEX('Policy Characteristics'!E:E,MATCH($C1228,'Policy Characteristics'!$C:$C,0))),"",INDEX('Policy Characteristics'!E:E,MATCH($C1228,'Policy Characteristics'!$C:$C,0)))</f>
        <v>indst feedstock shifting</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potential achieved</v>
      </c>
      <c r="P1228" s="254" t="str">
        <f>IF(ISBLANK(INDEX('Policy Characteristics'!J:J,MATCH($C1228,'Policy Characteristics'!$C:$C,0))),"",INDEX('Policy Characteristics'!J:J,MATCH($C1228,'Policy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8" s="254" t="str">
        <f>IF(ISBLANK(INDEX('Policy Characteristics'!K:K,MATCH($C1228,'Policy Characteristics'!$C:$C,0))),"",INDEX('Policy Characteristics'!K:K,MATCH($C1228,'Policy Characteristics'!$C:$C,0)))</f>
        <v/>
      </c>
      <c r="R1228" s="254" t="str">
        <f>IF(ISBLANK(INDEX('Policy Characteristics'!L:L,MATCH($C1228,'Policy Characteristics'!$C:$C,0))),"",INDEX('Policy Characteristics'!L:L,MATCH($C1228,'Policy Characteristics'!$C:$C,0)))</f>
        <v/>
      </c>
    </row>
    <row r="1229" spans="1:18" s="2" customFormat="1" x14ac:dyDescent="0.25">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Feedstock Shifting</v>
      </c>
      <c r="C1229" s="254" t="str">
        <f t="shared" si="45"/>
        <v>Fraction of Feedstock Shifted</v>
      </c>
      <c r="D1229" s="6" t="s">
        <v>3027</v>
      </c>
      <c r="E1229" s="45" t="s">
        <v>2382</v>
      </c>
      <c r="F1229" t="s">
        <v>2991</v>
      </c>
      <c r="G1229" s="45" t="s">
        <v>2388</v>
      </c>
      <c r="H1229" s="47">
        <v>1228</v>
      </c>
      <c r="I1229" s="324" t="s">
        <v>41</v>
      </c>
      <c r="J1229" s="255" t="str">
        <f>IF(ISBLANK(INDEX('Policy Characteristics'!D:D,MATCH($C1229,'Policy Characteristics'!$C:$C,0))),"",INDEX('Policy Characteristics'!D:D,MATCH($C1229,'Policy Characteristics'!$C:$C,0)))</f>
        <v>Feedstock Shifting</v>
      </c>
      <c r="K1229" s="254" t="str">
        <f>IF(ISBLANK(INDEX('Policy Characteristics'!E:E,MATCH($C1229,'Policy Characteristics'!$C:$C,0))),"",INDEX('Policy Characteristics'!E:E,MATCH($C1229,'Policy Characteristics'!$C:$C,0)))</f>
        <v>indst feedstock shifting</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potential achieved</v>
      </c>
      <c r="P1229" s="254" t="str">
        <f>IF(ISBLANK(INDEX('Policy Characteristics'!J:J,MATCH($C1229,'Policy Characteristics'!$C:$C,0))),"",INDEX('Policy Characteristics'!J:J,MATCH($C1229,'Policy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29" s="254" t="str">
        <f>IF(ISBLANK(INDEX('Policy Characteristics'!K:K,MATCH($C1229,'Policy Characteristics'!$C:$C,0))),"",INDEX('Policy Characteristics'!K:K,MATCH($C1229,'Policy Characteristics'!$C:$C,0)))</f>
        <v/>
      </c>
      <c r="R1229" s="254" t="str">
        <f>IF(ISBLANK(INDEX('Policy Characteristics'!L:L,MATCH($C1229,'Policy Characteristics'!$C:$C,0))),"",INDEX('Policy Characteristics'!L:L,MATCH($C1229,'Policy Characteristics'!$C:$C,0)))</f>
        <v/>
      </c>
    </row>
    <row r="1230" spans="1:18" s="2" customFormat="1" x14ac:dyDescent="0.25">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Feedstock Shifting</v>
      </c>
      <c r="C1230" s="254" t="str">
        <f t="shared" si="45"/>
        <v>Fraction of Feedstock Shifted</v>
      </c>
      <c r="D1230" s="6" t="s">
        <v>3027</v>
      </c>
      <c r="E1230" s="45" t="s">
        <v>2676</v>
      </c>
      <c r="F1230" t="s">
        <v>2991</v>
      </c>
      <c r="G1230" s="45" t="s">
        <v>2679</v>
      </c>
      <c r="H1230" s="47">
        <v>1229</v>
      </c>
      <c r="I1230" s="324" t="s">
        <v>41</v>
      </c>
      <c r="J1230" s="255" t="str">
        <f>IF(ISBLANK(INDEX('Policy Characteristics'!D:D,MATCH($C1230,'Policy Characteristics'!$C:$C,0))),"",INDEX('Policy Characteristics'!D:D,MATCH($C1230,'Policy Characteristics'!$C:$C,0)))</f>
        <v>Feedstock Shifting</v>
      </c>
      <c r="K1230" s="254" t="str">
        <f>IF(ISBLANK(INDEX('Policy Characteristics'!E:E,MATCH($C1230,'Policy Characteristics'!$C:$C,0))),"",INDEX('Policy Characteristics'!E:E,MATCH($C1230,'Policy Characteristics'!$C:$C,0)))</f>
        <v>indst feedstock shifting</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potential achieved</v>
      </c>
      <c r="P1230" s="254" t="str">
        <f>IF(ISBLANK(INDEX('Policy Characteristics'!J:J,MATCH($C1230,'Policy Characteristics'!$C:$C,0))),"",INDEX('Policy Characteristics'!J:J,MATCH($C1230,'Policy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0" s="254" t="str">
        <f>IF(ISBLANK(INDEX('Policy Characteristics'!K:K,MATCH($C1230,'Policy Characteristics'!$C:$C,0))),"",INDEX('Policy Characteristics'!K:K,MATCH($C1230,'Policy Characteristics'!$C:$C,0)))</f>
        <v/>
      </c>
      <c r="R1230" s="254" t="str">
        <f>IF(ISBLANK(INDEX('Policy Characteristics'!L:L,MATCH($C1230,'Policy Characteristics'!$C:$C,0))),"",INDEX('Policy Characteristics'!L:L,MATCH($C1230,'Policy Characteristics'!$C:$C,0)))</f>
        <v/>
      </c>
    </row>
    <row r="1231" spans="1:18" s="2" customFormat="1" x14ac:dyDescent="0.25">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Feedstock Shifting</v>
      </c>
      <c r="C1231" s="254" t="str">
        <f t="shared" si="45"/>
        <v>Fraction of Feedstock Shifted</v>
      </c>
      <c r="D1231" s="6" t="s">
        <v>3027</v>
      </c>
      <c r="E1231" s="45" t="s">
        <v>2677</v>
      </c>
      <c r="F1231" t="s">
        <v>2991</v>
      </c>
      <c r="G1231" s="45" t="s">
        <v>2681</v>
      </c>
      <c r="H1231" s="47">
        <v>1230</v>
      </c>
      <c r="I1231" s="324" t="s">
        <v>41</v>
      </c>
      <c r="J1231" s="255" t="str">
        <f>IF(ISBLANK(INDEX('Policy Characteristics'!D:D,MATCH($C1231,'Policy Characteristics'!$C:$C,0))),"",INDEX('Policy Characteristics'!D:D,MATCH($C1231,'Policy Characteristics'!$C:$C,0)))</f>
        <v>Feedstock Shifting</v>
      </c>
      <c r="K1231" s="254" t="str">
        <f>IF(ISBLANK(INDEX('Policy Characteristics'!E:E,MATCH($C1231,'Policy Characteristics'!$C:$C,0))),"",INDEX('Policy Characteristics'!E:E,MATCH($C1231,'Policy Characteristics'!$C:$C,0)))</f>
        <v>indst feedstock shifting</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potential achieved</v>
      </c>
      <c r="P1231" s="254" t="str">
        <f>IF(ISBLANK(INDEX('Policy Characteristics'!J:J,MATCH($C1231,'Policy Characteristics'!$C:$C,0))),"",INDEX('Policy Characteristics'!J:J,MATCH($C1231,'Policy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1" s="254" t="str">
        <f>IF(ISBLANK(INDEX('Policy Characteristics'!K:K,MATCH($C1231,'Policy Characteristics'!$C:$C,0))),"",INDEX('Policy Characteristics'!K:K,MATCH($C1231,'Policy Characteristics'!$C:$C,0)))</f>
        <v/>
      </c>
      <c r="R1231" s="254" t="str">
        <f>IF(ISBLANK(INDEX('Policy Characteristics'!L:L,MATCH($C1231,'Policy Characteristics'!$C:$C,0))),"",INDEX('Policy Characteristics'!L:L,MATCH($C1231,'Policy Characteristics'!$C:$C,0)))</f>
        <v/>
      </c>
    </row>
    <row r="1232" spans="1:18" s="2" customFormat="1" x14ac:dyDescent="0.25">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Feedstock Shifting</v>
      </c>
      <c r="C1232" s="254" t="str">
        <f t="shared" si="45"/>
        <v>Fraction of Feedstock Shifted</v>
      </c>
      <c r="D1232" s="6" t="s">
        <v>3027</v>
      </c>
      <c r="E1232" s="45" t="s">
        <v>2678</v>
      </c>
      <c r="F1232" t="s">
        <v>2991</v>
      </c>
      <c r="G1232" s="45" t="s">
        <v>2682</v>
      </c>
      <c r="H1232" s="47">
        <v>1231</v>
      </c>
      <c r="I1232" s="324" t="s">
        <v>41</v>
      </c>
      <c r="J1232" s="255" t="str">
        <f>IF(ISBLANK(INDEX('Policy Characteristics'!D:D,MATCH($C1232,'Policy Characteristics'!$C:$C,0))),"",INDEX('Policy Characteristics'!D:D,MATCH($C1232,'Policy Characteristics'!$C:$C,0)))</f>
        <v>Feedstock Shifting</v>
      </c>
      <c r="K1232" s="254" t="str">
        <f>IF(ISBLANK(INDEX('Policy Characteristics'!E:E,MATCH($C1232,'Policy Characteristics'!$C:$C,0))),"",INDEX('Policy Characteristics'!E:E,MATCH($C1232,'Policy Characteristics'!$C:$C,0)))</f>
        <v>indst feedstock shifting</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potential achieved</v>
      </c>
      <c r="P1232" s="254" t="str">
        <f>IF(ISBLANK(INDEX('Policy Characteristics'!J:J,MATCH($C1232,'Policy Characteristics'!$C:$C,0))),"",INDEX('Policy Characteristics'!J:J,MATCH($C1232,'Policy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2" s="254" t="str">
        <f>IF(ISBLANK(INDEX('Policy Characteristics'!K:K,MATCH($C1232,'Policy Characteristics'!$C:$C,0))),"",INDEX('Policy Characteristics'!K:K,MATCH($C1232,'Policy Characteristics'!$C:$C,0)))</f>
        <v/>
      </c>
      <c r="R1232" s="254" t="str">
        <f>IF(ISBLANK(INDEX('Policy Characteristics'!L:L,MATCH($C1232,'Policy Characteristics'!$C:$C,0))),"",INDEX('Policy Characteristics'!L:L,MATCH($C1232,'Policy Characteristics'!$C:$C,0)))</f>
        <v/>
      </c>
    </row>
    <row r="1233" spans="1:18" s="2" customFormat="1" x14ac:dyDescent="0.25">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Feedstock Shifting</v>
      </c>
      <c r="C1233" s="254" t="str">
        <f t="shared" si="45"/>
        <v>Fraction of Feedstock Shifted</v>
      </c>
      <c r="D1233" s="6" t="s">
        <v>3027</v>
      </c>
      <c r="E1233" s="45" t="s">
        <v>2675</v>
      </c>
      <c r="F1233" t="s">
        <v>2991</v>
      </c>
      <c r="G1233" s="45" t="s">
        <v>2680</v>
      </c>
      <c r="H1233" s="47">
        <v>1232</v>
      </c>
      <c r="I1233" s="324" t="s">
        <v>41</v>
      </c>
      <c r="J1233" s="255" t="str">
        <f>IF(ISBLANK(INDEX('Policy Characteristics'!D:D,MATCH($C1233,'Policy Characteristics'!$C:$C,0))),"",INDEX('Policy Characteristics'!D:D,MATCH($C1233,'Policy Characteristics'!$C:$C,0)))</f>
        <v>Feedstock Shifting</v>
      </c>
      <c r="K1233" s="254" t="str">
        <f>IF(ISBLANK(INDEX('Policy Characteristics'!E:E,MATCH($C1233,'Policy Characteristics'!$C:$C,0))),"",INDEX('Policy Characteristics'!E:E,MATCH($C1233,'Policy Characteristics'!$C:$C,0)))</f>
        <v>indst feedstock shifting</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potential achieved</v>
      </c>
      <c r="P1233" s="254" t="str">
        <f>IF(ISBLANK(INDEX('Policy Characteristics'!J:J,MATCH($C1233,'Policy Characteristics'!$C:$C,0))),"",INDEX('Policy Characteristics'!J:J,MATCH($C1233,'Policy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3" s="254" t="str">
        <f>IF(ISBLANK(INDEX('Policy Characteristics'!K:K,MATCH($C1233,'Policy Characteristics'!$C:$C,0))),"",INDEX('Policy Characteristics'!K:K,MATCH($C1233,'Policy Characteristics'!$C:$C,0)))</f>
        <v/>
      </c>
      <c r="R1233" s="254" t="str">
        <f>IF(ISBLANK(INDEX('Policy Characteristics'!L:L,MATCH($C1233,'Policy Characteristics'!$C:$C,0))),"",INDEX('Policy Characteristics'!L:L,MATCH($C1233,'Policy Characteristics'!$C:$C,0)))</f>
        <v/>
      </c>
    </row>
    <row r="1234" spans="1:18" s="2" customFormat="1" x14ac:dyDescent="0.25">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Feedstock Shifting</v>
      </c>
      <c r="C1234" s="254" t="str">
        <f t="shared" si="45"/>
        <v>Fraction of Feedstock Shifted</v>
      </c>
      <c r="D1234" s="6" t="s">
        <v>3028</v>
      </c>
      <c r="E1234" s="45" t="s">
        <v>2377</v>
      </c>
      <c r="F1234" t="s">
        <v>2992</v>
      </c>
      <c r="G1234" s="45" t="s">
        <v>2383</v>
      </c>
      <c r="H1234" s="47">
        <v>1233</v>
      </c>
      <c r="I1234" s="324" t="s">
        <v>41</v>
      </c>
      <c r="J1234" s="255" t="str">
        <f>IF(ISBLANK(INDEX('Policy Characteristics'!D:D,MATCH($C1234,'Policy Characteristics'!$C:$C,0))),"",INDEX('Policy Characteristics'!D:D,MATCH($C1234,'Policy Characteristics'!$C:$C,0)))</f>
        <v>Feedstock Shifting</v>
      </c>
      <c r="K1234" s="254" t="str">
        <f>IF(ISBLANK(INDEX('Policy Characteristics'!E:E,MATCH($C1234,'Policy Characteristics'!$C:$C,0))),"",INDEX('Policy Characteristics'!E:E,MATCH($C1234,'Policy Characteristics'!$C:$C,0)))</f>
        <v>indst feedstock shifting</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potential achieved</v>
      </c>
      <c r="P1234" s="254" t="str">
        <f>IF(ISBLANK(INDEX('Policy Characteristics'!J:J,MATCH($C1234,'Policy Characteristics'!$C:$C,0))),"",INDEX('Policy Characteristics'!J:J,MATCH($C1234,'Policy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4" s="254" t="str">
        <f>IF(ISBLANK(INDEX('Policy Characteristics'!K:K,MATCH($C1234,'Policy Characteristics'!$C:$C,0))),"",INDEX('Policy Characteristics'!K:K,MATCH($C1234,'Policy Characteristics'!$C:$C,0)))</f>
        <v/>
      </c>
      <c r="R1234" s="254" t="str">
        <f>IF(ISBLANK(INDEX('Policy Characteristics'!L:L,MATCH($C1234,'Policy Characteristics'!$C:$C,0))),"",INDEX('Policy Characteristics'!L:L,MATCH($C1234,'Policy Characteristics'!$C:$C,0)))</f>
        <v/>
      </c>
    </row>
    <row r="1235" spans="1:18" s="2" customFormat="1" x14ac:dyDescent="0.25">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Feedstock Shifting</v>
      </c>
      <c r="C1235" s="254" t="str">
        <f t="shared" si="45"/>
        <v>Fraction of Feedstock Shifted</v>
      </c>
      <c r="D1235" s="6" t="s">
        <v>3028</v>
      </c>
      <c r="E1235" s="45" t="s">
        <v>2378</v>
      </c>
      <c r="F1235" t="s">
        <v>2992</v>
      </c>
      <c r="G1235" s="45" t="s">
        <v>2386</v>
      </c>
      <c r="H1235" s="47">
        <v>1234</v>
      </c>
      <c r="I1235" s="324" t="s">
        <v>41</v>
      </c>
      <c r="J1235" s="255" t="str">
        <f>IF(ISBLANK(INDEX('Policy Characteristics'!D:D,MATCH($C1235,'Policy Characteristics'!$C:$C,0))),"",INDEX('Policy Characteristics'!D:D,MATCH($C1235,'Policy Characteristics'!$C:$C,0)))</f>
        <v>Feedstock Shifting</v>
      </c>
      <c r="K1235" s="254" t="str">
        <f>IF(ISBLANK(INDEX('Policy Characteristics'!E:E,MATCH($C1235,'Policy Characteristics'!$C:$C,0))),"",INDEX('Policy Characteristics'!E:E,MATCH($C1235,'Policy Characteristics'!$C:$C,0)))</f>
        <v>indst feedstock shifting</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potential achieved</v>
      </c>
      <c r="P1235" s="254" t="str">
        <f>IF(ISBLANK(INDEX('Policy Characteristics'!J:J,MATCH($C1235,'Policy Characteristics'!$C:$C,0))),"",INDEX('Policy Characteristics'!J:J,MATCH($C1235,'Policy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5" s="254" t="str">
        <f>IF(ISBLANK(INDEX('Policy Characteristics'!K:K,MATCH($C1235,'Policy Characteristics'!$C:$C,0))),"",INDEX('Policy Characteristics'!K:K,MATCH($C1235,'Policy Characteristics'!$C:$C,0)))</f>
        <v/>
      </c>
      <c r="R1235" s="254" t="str">
        <f>IF(ISBLANK(INDEX('Policy Characteristics'!L:L,MATCH($C1235,'Policy Characteristics'!$C:$C,0))),"",INDEX('Policy Characteristics'!L:L,MATCH($C1235,'Policy Characteristics'!$C:$C,0)))</f>
        <v/>
      </c>
    </row>
    <row r="1236" spans="1:18" s="2" customFormat="1" x14ac:dyDescent="0.25">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Feedstock Shifting</v>
      </c>
      <c r="C1236" s="254" t="str">
        <f t="shared" si="45"/>
        <v>Fraction of Feedstock Shifted</v>
      </c>
      <c r="D1236" s="6" t="s">
        <v>3028</v>
      </c>
      <c r="E1236" s="45" t="s">
        <v>2379</v>
      </c>
      <c r="F1236" t="s">
        <v>2992</v>
      </c>
      <c r="G1236" s="45" t="s">
        <v>2387</v>
      </c>
      <c r="H1236" s="47">
        <v>1235</v>
      </c>
      <c r="I1236" s="324" t="s">
        <v>41</v>
      </c>
      <c r="J1236" s="255" t="str">
        <f>IF(ISBLANK(INDEX('Policy Characteristics'!D:D,MATCH($C1236,'Policy Characteristics'!$C:$C,0))),"",INDEX('Policy Characteristics'!D:D,MATCH($C1236,'Policy Characteristics'!$C:$C,0)))</f>
        <v>Feedstock Shifting</v>
      </c>
      <c r="K1236" s="254" t="str">
        <f>IF(ISBLANK(INDEX('Policy Characteristics'!E:E,MATCH($C1236,'Policy Characteristics'!$C:$C,0))),"",INDEX('Policy Characteristics'!E:E,MATCH($C1236,'Policy Characteristics'!$C:$C,0)))</f>
        <v>indst feedstock shifting</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potential achieved</v>
      </c>
      <c r="P1236" s="254" t="str">
        <f>IF(ISBLANK(INDEX('Policy Characteristics'!J:J,MATCH($C1236,'Policy Characteristics'!$C:$C,0))),"",INDEX('Policy Characteristics'!J:J,MATCH($C1236,'Policy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6" s="254" t="str">
        <f>IF(ISBLANK(INDEX('Policy Characteristics'!K:K,MATCH($C1236,'Policy Characteristics'!$C:$C,0))),"",INDEX('Policy Characteristics'!K:K,MATCH($C1236,'Policy Characteristics'!$C:$C,0)))</f>
        <v/>
      </c>
      <c r="R1236" s="254" t="str">
        <f>IF(ISBLANK(INDEX('Policy Characteristics'!L:L,MATCH($C1236,'Policy Characteristics'!$C:$C,0))),"",INDEX('Policy Characteristics'!L:L,MATCH($C1236,'Policy Characteristics'!$C:$C,0)))</f>
        <v/>
      </c>
    </row>
    <row r="1237" spans="1:18" s="2" customFormat="1" x14ac:dyDescent="0.25">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Feedstock Shifting</v>
      </c>
      <c r="C1237" s="254" t="str">
        <f t="shared" si="45"/>
        <v>Fraction of Feedstock Shifted</v>
      </c>
      <c r="D1237" s="6" t="s">
        <v>3028</v>
      </c>
      <c r="E1237" s="45" t="s">
        <v>2380</v>
      </c>
      <c r="F1237" t="s">
        <v>2992</v>
      </c>
      <c r="G1237" s="45" t="s">
        <v>2384</v>
      </c>
      <c r="H1237" s="47">
        <v>1236</v>
      </c>
      <c r="I1237" s="324" t="s">
        <v>41</v>
      </c>
      <c r="J1237" s="255" t="str">
        <f>IF(ISBLANK(INDEX('Policy Characteristics'!D:D,MATCH($C1237,'Policy Characteristics'!$C:$C,0))),"",INDEX('Policy Characteristics'!D:D,MATCH($C1237,'Policy Characteristics'!$C:$C,0)))</f>
        <v>Feedstock Shifting</v>
      </c>
      <c r="K1237" s="254" t="str">
        <f>IF(ISBLANK(INDEX('Policy Characteristics'!E:E,MATCH($C1237,'Policy Characteristics'!$C:$C,0))),"",INDEX('Policy Characteristics'!E:E,MATCH($C1237,'Policy Characteristics'!$C:$C,0)))</f>
        <v>indst feedstock shifting</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potential achieved</v>
      </c>
      <c r="P1237" s="254" t="str">
        <f>IF(ISBLANK(INDEX('Policy Characteristics'!J:J,MATCH($C1237,'Policy Characteristics'!$C:$C,0))),"",INDEX('Policy Characteristics'!J:J,MATCH($C1237,'Policy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7" s="254" t="str">
        <f>IF(ISBLANK(INDEX('Policy Characteristics'!K:K,MATCH($C1237,'Policy Characteristics'!$C:$C,0))),"",INDEX('Policy Characteristics'!K:K,MATCH($C1237,'Policy Characteristics'!$C:$C,0)))</f>
        <v/>
      </c>
      <c r="R1237" s="254" t="str">
        <f>IF(ISBLANK(INDEX('Policy Characteristics'!L:L,MATCH($C1237,'Policy Characteristics'!$C:$C,0))),"",INDEX('Policy Characteristics'!L:L,MATCH($C1237,'Policy Characteristics'!$C:$C,0)))</f>
        <v/>
      </c>
    </row>
    <row r="1238" spans="1:18" s="2" customFormat="1" x14ac:dyDescent="0.25">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Feedstock Shifting</v>
      </c>
      <c r="C1238" s="254" t="str">
        <f t="shared" si="45"/>
        <v>Fraction of Feedstock Shifted</v>
      </c>
      <c r="D1238" s="6" t="s">
        <v>3028</v>
      </c>
      <c r="E1238" s="45" t="s">
        <v>2381</v>
      </c>
      <c r="F1238" t="s">
        <v>2992</v>
      </c>
      <c r="G1238" s="45" t="s">
        <v>2385</v>
      </c>
      <c r="H1238" s="47">
        <v>1237</v>
      </c>
      <c r="I1238" s="324" t="s">
        <v>41</v>
      </c>
      <c r="J1238" s="255" t="str">
        <f>IF(ISBLANK(INDEX('Policy Characteristics'!D:D,MATCH($C1238,'Policy Characteristics'!$C:$C,0))),"",INDEX('Policy Characteristics'!D:D,MATCH($C1238,'Policy Characteristics'!$C:$C,0)))</f>
        <v>Feedstock Shifting</v>
      </c>
      <c r="K1238" s="254" t="str">
        <f>IF(ISBLANK(INDEX('Policy Characteristics'!E:E,MATCH($C1238,'Policy Characteristics'!$C:$C,0))),"",INDEX('Policy Characteristics'!E:E,MATCH($C1238,'Policy Characteristics'!$C:$C,0)))</f>
        <v>indst feedstock shifting</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potential achieved</v>
      </c>
      <c r="P1238" s="254" t="str">
        <f>IF(ISBLANK(INDEX('Policy Characteristics'!J:J,MATCH($C1238,'Policy Characteristics'!$C:$C,0))),"",INDEX('Policy Characteristics'!J:J,MATCH($C1238,'Policy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8" s="254" t="str">
        <f>IF(ISBLANK(INDEX('Policy Characteristics'!K:K,MATCH($C1238,'Policy Characteristics'!$C:$C,0))),"",INDEX('Policy Characteristics'!K:K,MATCH($C1238,'Policy Characteristics'!$C:$C,0)))</f>
        <v/>
      </c>
      <c r="R1238" s="254" t="str">
        <f>IF(ISBLANK(INDEX('Policy Characteristics'!L:L,MATCH($C1238,'Policy Characteristics'!$C:$C,0))),"",INDEX('Policy Characteristics'!L:L,MATCH($C1238,'Policy Characteristics'!$C:$C,0)))</f>
        <v/>
      </c>
    </row>
    <row r="1239" spans="1:18" s="2" customFormat="1" x14ac:dyDescent="0.25">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Feedstock Shifting</v>
      </c>
      <c r="C1239" s="254" t="str">
        <f t="shared" si="45"/>
        <v>Fraction of Feedstock Shifted</v>
      </c>
      <c r="D1239" s="6" t="s">
        <v>3028</v>
      </c>
      <c r="E1239" s="45" t="s">
        <v>2382</v>
      </c>
      <c r="F1239" t="s">
        <v>2992</v>
      </c>
      <c r="G1239" s="45" t="s">
        <v>2388</v>
      </c>
      <c r="H1239" s="47">
        <v>1238</v>
      </c>
      <c r="I1239" s="324" t="s">
        <v>41</v>
      </c>
      <c r="J1239" s="255" t="str">
        <f>IF(ISBLANK(INDEX('Policy Characteristics'!D:D,MATCH($C1239,'Policy Characteristics'!$C:$C,0))),"",INDEX('Policy Characteristics'!D:D,MATCH($C1239,'Policy Characteristics'!$C:$C,0)))</f>
        <v>Feedstock Shifting</v>
      </c>
      <c r="K1239" s="254" t="str">
        <f>IF(ISBLANK(INDEX('Policy Characteristics'!E:E,MATCH($C1239,'Policy Characteristics'!$C:$C,0))),"",INDEX('Policy Characteristics'!E:E,MATCH($C1239,'Policy Characteristics'!$C:$C,0)))</f>
        <v>indst feedstock shifting</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potential achieved</v>
      </c>
      <c r="P1239" s="254" t="str">
        <f>IF(ISBLANK(INDEX('Policy Characteristics'!J:J,MATCH($C1239,'Policy Characteristics'!$C:$C,0))),"",INDEX('Policy Characteristics'!J:J,MATCH($C1239,'Policy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39" s="254" t="str">
        <f>IF(ISBLANK(INDEX('Policy Characteristics'!K:K,MATCH($C1239,'Policy Characteristics'!$C:$C,0))),"",INDEX('Policy Characteristics'!K:K,MATCH($C1239,'Policy Characteristics'!$C:$C,0)))</f>
        <v/>
      </c>
      <c r="R1239" s="254" t="str">
        <f>IF(ISBLANK(INDEX('Policy Characteristics'!L:L,MATCH($C1239,'Policy Characteristics'!$C:$C,0))),"",INDEX('Policy Characteristics'!L:L,MATCH($C1239,'Policy Characteristics'!$C:$C,0)))</f>
        <v/>
      </c>
    </row>
    <row r="1240" spans="1:18" s="2" customFormat="1" x14ac:dyDescent="0.25">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Feedstock Shifting</v>
      </c>
      <c r="C1240" s="254" t="str">
        <f t="shared" ref="C1240:C1303" si="46">C$1174</f>
        <v>Fraction of Feedstock Shifted</v>
      </c>
      <c r="D1240" s="6" t="s">
        <v>3028</v>
      </c>
      <c r="E1240" s="45" t="s">
        <v>2676</v>
      </c>
      <c r="F1240" t="s">
        <v>2992</v>
      </c>
      <c r="G1240" s="45" t="s">
        <v>2679</v>
      </c>
      <c r="H1240" s="47">
        <v>1239</v>
      </c>
      <c r="I1240" s="324" t="s">
        <v>41</v>
      </c>
      <c r="J1240" s="255" t="str">
        <f>IF(ISBLANK(INDEX('Policy Characteristics'!D:D,MATCH($C1240,'Policy Characteristics'!$C:$C,0))),"",INDEX('Policy Characteristics'!D:D,MATCH($C1240,'Policy Characteristics'!$C:$C,0)))</f>
        <v>Feedstock Shifting</v>
      </c>
      <c r="K1240" s="254" t="str">
        <f>IF(ISBLANK(INDEX('Policy Characteristics'!E:E,MATCH($C1240,'Policy Characteristics'!$C:$C,0))),"",INDEX('Policy Characteristics'!E:E,MATCH($C1240,'Policy Characteristics'!$C:$C,0)))</f>
        <v>indst feedstock shifting</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potential achieved</v>
      </c>
      <c r="P1240" s="254" t="str">
        <f>IF(ISBLANK(INDEX('Policy Characteristics'!J:J,MATCH($C1240,'Policy Characteristics'!$C:$C,0))),"",INDEX('Policy Characteristics'!J:J,MATCH($C1240,'Policy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0" s="254" t="str">
        <f>IF(ISBLANK(INDEX('Policy Characteristics'!K:K,MATCH($C1240,'Policy Characteristics'!$C:$C,0))),"",INDEX('Policy Characteristics'!K:K,MATCH($C1240,'Policy Characteristics'!$C:$C,0)))</f>
        <v/>
      </c>
      <c r="R1240" s="254" t="str">
        <f>IF(ISBLANK(INDEX('Policy Characteristics'!L:L,MATCH($C1240,'Policy Characteristics'!$C:$C,0))),"",INDEX('Policy Characteristics'!L:L,MATCH($C1240,'Policy Characteristics'!$C:$C,0)))</f>
        <v/>
      </c>
    </row>
    <row r="1241" spans="1:18" s="2" customFormat="1" x14ac:dyDescent="0.25">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Feedstock Shifting</v>
      </c>
      <c r="C1241" s="254" t="str">
        <f t="shared" si="46"/>
        <v>Fraction of Feedstock Shifted</v>
      </c>
      <c r="D1241" s="6" t="s">
        <v>3028</v>
      </c>
      <c r="E1241" s="45" t="s">
        <v>2677</v>
      </c>
      <c r="F1241" t="s">
        <v>2992</v>
      </c>
      <c r="G1241" s="45" t="s">
        <v>2681</v>
      </c>
      <c r="H1241" s="47">
        <v>1240</v>
      </c>
      <c r="I1241" s="324" t="s">
        <v>41</v>
      </c>
      <c r="J1241" s="255" t="str">
        <f>IF(ISBLANK(INDEX('Policy Characteristics'!D:D,MATCH($C1241,'Policy Characteristics'!$C:$C,0))),"",INDEX('Policy Characteristics'!D:D,MATCH($C1241,'Policy Characteristics'!$C:$C,0)))</f>
        <v>Feedstock Shifting</v>
      </c>
      <c r="K1241" s="254" t="str">
        <f>IF(ISBLANK(INDEX('Policy Characteristics'!E:E,MATCH($C1241,'Policy Characteristics'!$C:$C,0))),"",INDEX('Policy Characteristics'!E:E,MATCH($C1241,'Policy Characteristics'!$C:$C,0)))</f>
        <v>indst feedstock shifting</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potential achieved</v>
      </c>
      <c r="P1241" s="254" t="str">
        <f>IF(ISBLANK(INDEX('Policy Characteristics'!J:J,MATCH($C1241,'Policy Characteristics'!$C:$C,0))),"",INDEX('Policy Characteristics'!J:J,MATCH($C1241,'Policy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1" s="254" t="str">
        <f>IF(ISBLANK(INDEX('Policy Characteristics'!K:K,MATCH($C1241,'Policy Characteristics'!$C:$C,0))),"",INDEX('Policy Characteristics'!K:K,MATCH($C1241,'Policy Characteristics'!$C:$C,0)))</f>
        <v/>
      </c>
      <c r="R1241" s="254" t="str">
        <f>IF(ISBLANK(INDEX('Policy Characteristics'!L:L,MATCH($C1241,'Policy Characteristics'!$C:$C,0))),"",INDEX('Policy Characteristics'!L:L,MATCH($C1241,'Policy Characteristics'!$C:$C,0)))</f>
        <v/>
      </c>
    </row>
    <row r="1242" spans="1:18" s="2" customFormat="1" x14ac:dyDescent="0.25">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Feedstock Shifting</v>
      </c>
      <c r="C1242" s="254" t="str">
        <f t="shared" si="46"/>
        <v>Fraction of Feedstock Shifted</v>
      </c>
      <c r="D1242" s="6" t="s">
        <v>3028</v>
      </c>
      <c r="E1242" s="45" t="s">
        <v>2678</v>
      </c>
      <c r="F1242" t="s">
        <v>2992</v>
      </c>
      <c r="G1242" s="45" t="s">
        <v>2682</v>
      </c>
      <c r="H1242" s="47">
        <v>1241</v>
      </c>
      <c r="I1242" s="324" t="s">
        <v>41</v>
      </c>
      <c r="J1242" s="255" t="str">
        <f>IF(ISBLANK(INDEX('Policy Characteristics'!D:D,MATCH($C1242,'Policy Characteristics'!$C:$C,0))),"",INDEX('Policy Characteristics'!D:D,MATCH($C1242,'Policy Characteristics'!$C:$C,0)))</f>
        <v>Feedstock Shifting</v>
      </c>
      <c r="K1242" s="254" t="str">
        <f>IF(ISBLANK(INDEX('Policy Characteristics'!E:E,MATCH($C1242,'Policy Characteristics'!$C:$C,0))),"",INDEX('Policy Characteristics'!E:E,MATCH($C1242,'Policy Characteristics'!$C:$C,0)))</f>
        <v>indst feedstock shifting</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potential achieved</v>
      </c>
      <c r="P1242" s="254" t="str">
        <f>IF(ISBLANK(INDEX('Policy Characteristics'!J:J,MATCH($C1242,'Policy Characteristics'!$C:$C,0))),"",INDEX('Policy Characteristics'!J:J,MATCH($C1242,'Policy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2" s="254" t="str">
        <f>IF(ISBLANK(INDEX('Policy Characteristics'!K:K,MATCH($C1242,'Policy Characteristics'!$C:$C,0))),"",INDEX('Policy Characteristics'!K:K,MATCH($C1242,'Policy Characteristics'!$C:$C,0)))</f>
        <v/>
      </c>
      <c r="R1242" s="254" t="str">
        <f>IF(ISBLANK(INDEX('Policy Characteristics'!L:L,MATCH($C1242,'Policy Characteristics'!$C:$C,0))),"",INDEX('Policy Characteristics'!L:L,MATCH($C1242,'Policy Characteristics'!$C:$C,0)))</f>
        <v/>
      </c>
    </row>
    <row r="1243" spans="1:18" s="2" customFormat="1" x14ac:dyDescent="0.25">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Feedstock Shifting</v>
      </c>
      <c r="C1243" s="254" t="str">
        <f t="shared" si="46"/>
        <v>Fraction of Feedstock Shifted</v>
      </c>
      <c r="D1243" s="6" t="s">
        <v>3028</v>
      </c>
      <c r="E1243" s="45" t="s">
        <v>2675</v>
      </c>
      <c r="F1243" t="s">
        <v>2992</v>
      </c>
      <c r="G1243" s="45" t="s">
        <v>2680</v>
      </c>
      <c r="H1243" s="47">
        <v>1242</v>
      </c>
      <c r="I1243" s="324" t="s">
        <v>41</v>
      </c>
      <c r="J1243" s="255" t="str">
        <f>IF(ISBLANK(INDEX('Policy Characteristics'!D:D,MATCH($C1243,'Policy Characteristics'!$C:$C,0))),"",INDEX('Policy Characteristics'!D:D,MATCH($C1243,'Policy Characteristics'!$C:$C,0)))</f>
        <v>Feedstock Shifting</v>
      </c>
      <c r="K1243" s="254" t="str">
        <f>IF(ISBLANK(INDEX('Policy Characteristics'!E:E,MATCH($C1243,'Policy Characteristics'!$C:$C,0))),"",INDEX('Policy Characteristics'!E:E,MATCH($C1243,'Policy Characteristics'!$C:$C,0)))</f>
        <v>indst feedstock shifting</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potential achieved</v>
      </c>
      <c r="P1243" s="254" t="str">
        <f>IF(ISBLANK(INDEX('Policy Characteristics'!J:J,MATCH($C1243,'Policy Characteristics'!$C:$C,0))),"",INDEX('Policy Characteristics'!J:J,MATCH($C1243,'Policy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3" s="254" t="str">
        <f>IF(ISBLANK(INDEX('Policy Characteristics'!K:K,MATCH($C1243,'Policy Characteristics'!$C:$C,0))),"",INDEX('Policy Characteristics'!K:K,MATCH($C1243,'Policy Characteristics'!$C:$C,0)))</f>
        <v/>
      </c>
      <c r="R1243" s="254" t="str">
        <f>IF(ISBLANK(INDEX('Policy Characteristics'!L:L,MATCH($C1243,'Policy Characteristics'!$C:$C,0))),"",INDEX('Policy Characteristics'!L:L,MATCH($C1243,'Policy Characteristics'!$C:$C,0)))</f>
        <v/>
      </c>
    </row>
    <row r="1244" spans="1:18" s="2" customFormat="1" x14ac:dyDescent="0.25">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Feedstock Shifting</v>
      </c>
      <c r="C1244" s="254" t="str">
        <f t="shared" si="46"/>
        <v>Fraction of Feedstock Shifted</v>
      </c>
      <c r="D1244" s="6" t="s">
        <v>3029</v>
      </c>
      <c r="E1244" s="45" t="s">
        <v>2377</v>
      </c>
      <c r="F1244" t="s">
        <v>2993</v>
      </c>
      <c r="G1244" s="45" t="s">
        <v>2383</v>
      </c>
      <c r="H1244" s="47">
        <v>1243</v>
      </c>
      <c r="I1244" s="324" t="s">
        <v>41</v>
      </c>
      <c r="J1244" s="255" t="str">
        <f>IF(ISBLANK(INDEX('Policy Characteristics'!D:D,MATCH($C1244,'Policy Characteristics'!$C:$C,0))),"",INDEX('Policy Characteristics'!D:D,MATCH($C1244,'Policy Characteristics'!$C:$C,0)))</f>
        <v>Feedstock Shifting</v>
      </c>
      <c r="K1244" s="254" t="str">
        <f>IF(ISBLANK(INDEX('Policy Characteristics'!E:E,MATCH($C1244,'Policy Characteristics'!$C:$C,0))),"",INDEX('Policy Characteristics'!E:E,MATCH($C1244,'Policy Characteristics'!$C:$C,0)))</f>
        <v>indst feedstock shifting</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potential achieved</v>
      </c>
      <c r="P1244" s="254" t="str">
        <f>IF(ISBLANK(INDEX('Policy Characteristics'!J:J,MATCH($C1244,'Policy Characteristics'!$C:$C,0))),"",INDEX('Policy Characteristics'!J:J,MATCH($C1244,'Policy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4" s="254" t="str">
        <f>IF(ISBLANK(INDEX('Policy Characteristics'!K:K,MATCH($C1244,'Policy Characteristics'!$C:$C,0))),"",INDEX('Policy Characteristics'!K:K,MATCH($C1244,'Policy Characteristics'!$C:$C,0)))</f>
        <v/>
      </c>
      <c r="R1244" s="254" t="str">
        <f>IF(ISBLANK(INDEX('Policy Characteristics'!L:L,MATCH($C1244,'Policy Characteristics'!$C:$C,0))),"",INDEX('Policy Characteristics'!L:L,MATCH($C1244,'Policy Characteristics'!$C:$C,0)))</f>
        <v/>
      </c>
    </row>
    <row r="1245" spans="1:18" s="2" customFormat="1" x14ac:dyDescent="0.25">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Feedstock Shifting</v>
      </c>
      <c r="C1245" s="254" t="str">
        <f t="shared" si="46"/>
        <v>Fraction of Feedstock Shifted</v>
      </c>
      <c r="D1245" s="6" t="s">
        <v>3029</v>
      </c>
      <c r="E1245" s="45" t="s">
        <v>2378</v>
      </c>
      <c r="F1245" t="s">
        <v>2993</v>
      </c>
      <c r="G1245" s="45" t="s">
        <v>2386</v>
      </c>
      <c r="H1245" s="47">
        <v>1244</v>
      </c>
      <c r="I1245" s="324" t="s">
        <v>41</v>
      </c>
      <c r="J1245" s="255" t="str">
        <f>IF(ISBLANK(INDEX('Policy Characteristics'!D:D,MATCH($C1245,'Policy Characteristics'!$C:$C,0))),"",INDEX('Policy Characteristics'!D:D,MATCH($C1245,'Policy Characteristics'!$C:$C,0)))</f>
        <v>Feedstock Shifting</v>
      </c>
      <c r="K1245" s="254" t="str">
        <f>IF(ISBLANK(INDEX('Policy Characteristics'!E:E,MATCH($C1245,'Policy Characteristics'!$C:$C,0))),"",INDEX('Policy Characteristics'!E:E,MATCH($C1245,'Policy Characteristics'!$C:$C,0)))</f>
        <v>indst feedstock shifting</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potential achieved</v>
      </c>
      <c r="P1245" s="254" t="str">
        <f>IF(ISBLANK(INDEX('Policy Characteristics'!J:J,MATCH($C1245,'Policy Characteristics'!$C:$C,0))),"",INDEX('Policy Characteristics'!J:J,MATCH($C1245,'Policy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5" s="254" t="str">
        <f>IF(ISBLANK(INDEX('Policy Characteristics'!K:K,MATCH($C1245,'Policy Characteristics'!$C:$C,0))),"",INDEX('Policy Characteristics'!K:K,MATCH($C1245,'Policy Characteristics'!$C:$C,0)))</f>
        <v/>
      </c>
      <c r="R1245" s="254" t="str">
        <f>IF(ISBLANK(INDEX('Policy Characteristics'!L:L,MATCH($C1245,'Policy Characteristics'!$C:$C,0))),"",INDEX('Policy Characteristics'!L:L,MATCH($C1245,'Policy Characteristics'!$C:$C,0)))</f>
        <v/>
      </c>
    </row>
    <row r="1246" spans="1:18" s="2" customFormat="1" x14ac:dyDescent="0.25">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Feedstock Shifting</v>
      </c>
      <c r="C1246" s="254" t="str">
        <f t="shared" si="46"/>
        <v>Fraction of Feedstock Shifted</v>
      </c>
      <c r="D1246" s="6" t="s">
        <v>3029</v>
      </c>
      <c r="E1246" s="45" t="s">
        <v>2379</v>
      </c>
      <c r="F1246" t="s">
        <v>2993</v>
      </c>
      <c r="G1246" s="45" t="s">
        <v>2387</v>
      </c>
      <c r="H1246" s="47">
        <v>1245</v>
      </c>
      <c r="I1246" s="324" t="s">
        <v>41</v>
      </c>
      <c r="J1246" s="255" t="str">
        <f>IF(ISBLANK(INDEX('Policy Characteristics'!D:D,MATCH($C1246,'Policy Characteristics'!$C:$C,0))),"",INDEX('Policy Characteristics'!D:D,MATCH($C1246,'Policy Characteristics'!$C:$C,0)))</f>
        <v>Feedstock Shifting</v>
      </c>
      <c r="K1246" s="254" t="str">
        <f>IF(ISBLANK(INDEX('Policy Characteristics'!E:E,MATCH($C1246,'Policy Characteristics'!$C:$C,0))),"",INDEX('Policy Characteristics'!E:E,MATCH($C1246,'Policy Characteristics'!$C:$C,0)))</f>
        <v>indst feedstock shifting</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potential achieved</v>
      </c>
      <c r="P1246" s="254" t="str">
        <f>IF(ISBLANK(INDEX('Policy Characteristics'!J:J,MATCH($C1246,'Policy Characteristics'!$C:$C,0))),"",INDEX('Policy Characteristics'!J:J,MATCH($C1246,'Policy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6" s="254" t="str">
        <f>IF(ISBLANK(INDEX('Policy Characteristics'!K:K,MATCH($C1246,'Policy Characteristics'!$C:$C,0))),"",INDEX('Policy Characteristics'!K:K,MATCH($C1246,'Policy Characteristics'!$C:$C,0)))</f>
        <v/>
      </c>
      <c r="R1246" s="254" t="str">
        <f>IF(ISBLANK(INDEX('Policy Characteristics'!L:L,MATCH($C1246,'Policy Characteristics'!$C:$C,0))),"",INDEX('Policy Characteristics'!L:L,MATCH($C1246,'Policy Characteristics'!$C:$C,0)))</f>
        <v/>
      </c>
    </row>
    <row r="1247" spans="1:18" s="2" customFormat="1" x14ac:dyDescent="0.25">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Feedstock Shifting</v>
      </c>
      <c r="C1247" s="254" t="str">
        <f t="shared" si="46"/>
        <v>Fraction of Feedstock Shifted</v>
      </c>
      <c r="D1247" s="6" t="s">
        <v>3029</v>
      </c>
      <c r="E1247" s="45" t="s">
        <v>2380</v>
      </c>
      <c r="F1247" t="s">
        <v>2993</v>
      </c>
      <c r="G1247" s="45" t="s">
        <v>2384</v>
      </c>
      <c r="H1247" s="47">
        <v>1246</v>
      </c>
      <c r="I1247" s="324" t="s">
        <v>41</v>
      </c>
      <c r="J1247" s="255" t="str">
        <f>IF(ISBLANK(INDEX('Policy Characteristics'!D:D,MATCH($C1247,'Policy Characteristics'!$C:$C,0))),"",INDEX('Policy Characteristics'!D:D,MATCH($C1247,'Policy Characteristics'!$C:$C,0)))</f>
        <v>Feedstock Shifting</v>
      </c>
      <c r="K1247" s="254" t="str">
        <f>IF(ISBLANK(INDEX('Policy Characteristics'!E:E,MATCH($C1247,'Policy Characteristics'!$C:$C,0))),"",INDEX('Policy Characteristics'!E:E,MATCH($C1247,'Policy Characteristics'!$C:$C,0)))</f>
        <v>indst feedstock shifting</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potential achieved</v>
      </c>
      <c r="P1247" s="254" t="str">
        <f>IF(ISBLANK(INDEX('Policy Characteristics'!J:J,MATCH($C1247,'Policy Characteristics'!$C:$C,0))),"",INDEX('Policy Characteristics'!J:J,MATCH($C1247,'Policy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7" s="254" t="str">
        <f>IF(ISBLANK(INDEX('Policy Characteristics'!K:K,MATCH($C1247,'Policy Characteristics'!$C:$C,0))),"",INDEX('Policy Characteristics'!K:K,MATCH($C1247,'Policy Characteristics'!$C:$C,0)))</f>
        <v/>
      </c>
      <c r="R1247" s="254" t="str">
        <f>IF(ISBLANK(INDEX('Policy Characteristics'!L:L,MATCH($C1247,'Policy Characteristics'!$C:$C,0))),"",INDEX('Policy Characteristics'!L:L,MATCH($C1247,'Policy Characteristics'!$C:$C,0)))</f>
        <v/>
      </c>
    </row>
    <row r="1248" spans="1:18" s="2" customFormat="1" x14ac:dyDescent="0.25">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Feedstock Shifting</v>
      </c>
      <c r="C1248" s="254" t="str">
        <f t="shared" si="46"/>
        <v>Fraction of Feedstock Shifted</v>
      </c>
      <c r="D1248" s="6" t="s">
        <v>3029</v>
      </c>
      <c r="E1248" s="45" t="s">
        <v>2381</v>
      </c>
      <c r="F1248" t="s">
        <v>2993</v>
      </c>
      <c r="G1248" s="45" t="s">
        <v>2385</v>
      </c>
      <c r="H1248" s="47">
        <v>1247</v>
      </c>
      <c r="I1248" s="324" t="s">
        <v>41</v>
      </c>
      <c r="J1248" s="255" t="str">
        <f>IF(ISBLANK(INDEX('Policy Characteristics'!D:D,MATCH($C1248,'Policy Characteristics'!$C:$C,0))),"",INDEX('Policy Characteristics'!D:D,MATCH($C1248,'Policy Characteristics'!$C:$C,0)))</f>
        <v>Feedstock Shifting</v>
      </c>
      <c r="K1248" s="254" t="str">
        <f>IF(ISBLANK(INDEX('Policy Characteristics'!E:E,MATCH($C1248,'Policy Characteristics'!$C:$C,0))),"",INDEX('Policy Characteristics'!E:E,MATCH($C1248,'Policy Characteristics'!$C:$C,0)))</f>
        <v>indst feedstock shifting</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potential achieved</v>
      </c>
      <c r="P1248" s="254" t="str">
        <f>IF(ISBLANK(INDEX('Policy Characteristics'!J:J,MATCH($C1248,'Policy Characteristics'!$C:$C,0))),"",INDEX('Policy Characteristics'!J:J,MATCH($C1248,'Policy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8" s="254" t="str">
        <f>IF(ISBLANK(INDEX('Policy Characteristics'!K:K,MATCH($C1248,'Policy Characteristics'!$C:$C,0))),"",INDEX('Policy Characteristics'!K:K,MATCH($C1248,'Policy Characteristics'!$C:$C,0)))</f>
        <v/>
      </c>
      <c r="R1248" s="254" t="str">
        <f>IF(ISBLANK(INDEX('Policy Characteristics'!L:L,MATCH($C1248,'Policy Characteristics'!$C:$C,0))),"",INDEX('Policy Characteristics'!L:L,MATCH($C1248,'Policy Characteristics'!$C:$C,0)))</f>
        <v/>
      </c>
    </row>
    <row r="1249" spans="1:18" s="2" customFormat="1" x14ac:dyDescent="0.25">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Feedstock Shifting</v>
      </c>
      <c r="C1249" s="254" t="str">
        <f t="shared" si="46"/>
        <v>Fraction of Feedstock Shifted</v>
      </c>
      <c r="D1249" s="6" t="s">
        <v>3029</v>
      </c>
      <c r="E1249" s="45" t="s">
        <v>2382</v>
      </c>
      <c r="F1249" t="s">
        <v>2993</v>
      </c>
      <c r="G1249" s="45" t="s">
        <v>2388</v>
      </c>
      <c r="H1249" s="47">
        <v>1248</v>
      </c>
      <c r="I1249" s="324" t="s">
        <v>41</v>
      </c>
      <c r="J1249" s="255" t="str">
        <f>IF(ISBLANK(INDEX('Policy Characteristics'!D:D,MATCH($C1249,'Policy Characteristics'!$C:$C,0))),"",INDEX('Policy Characteristics'!D:D,MATCH($C1249,'Policy Characteristics'!$C:$C,0)))</f>
        <v>Feedstock Shifting</v>
      </c>
      <c r="K1249" s="254" t="str">
        <f>IF(ISBLANK(INDEX('Policy Characteristics'!E:E,MATCH($C1249,'Policy Characteristics'!$C:$C,0))),"",INDEX('Policy Characteristics'!E:E,MATCH($C1249,'Policy Characteristics'!$C:$C,0)))</f>
        <v>indst feedstock shifting</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potential achieved</v>
      </c>
      <c r="P1249" s="254" t="str">
        <f>IF(ISBLANK(INDEX('Policy Characteristics'!J:J,MATCH($C1249,'Policy Characteristics'!$C:$C,0))),"",INDEX('Policy Characteristics'!J:J,MATCH($C1249,'Policy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49" s="254" t="str">
        <f>IF(ISBLANK(INDEX('Policy Characteristics'!K:K,MATCH($C1249,'Policy Characteristics'!$C:$C,0))),"",INDEX('Policy Characteristics'!K:K,MATCH($C1249,'Policy Characteristics'!$C:$C,0)))</f>
        <v/>
      </c>
      <c r="R1249" s="254" t="str">
        <f>IF(ISBLANK(INDEX('Policy Characteristics'!L:L,MATCH($C1249,'Policy Characteristics'!$C:$C,0))),"",INDEX('Policy Characteristics'!L:L,MATCH($C1249,'Policy Characteristics'!$C:$C,0)))</f>
        <v/>
      </c>
    </row>
    <row r="1250" spans="1:18" s="2" customFormat="1" x14ac:dyDescent="0.25">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Feedstock Shifting</v>
      </c>
      <c r="C1250" s="254" t="str">
        <f t="shared" si="46"/>
        <v>Fraction of Feedstock Shifted</v>
      </c>
      <c r="D1250" s="6" t="s">
        <v>3029</v>
      </c>
      <c r="E1250" s="45" t="s">
        <v>2676</v>
      </c>
      <c r="F1250" t="s">
        <v>2993</v>
      </c>
      <c r="G1250" s="45" t="s">
        <v>2679</v>
      </c>
      <c r="H1250" s="47">
        <v>1249</v>
      </c>
      <c r="I1250" s="324" t="s">
        <v>41</v>
      </c>
      <c r="J1250" s="255" t="str">
        <f>IF(ISBLANK(INDEX('Policy Characteristics'!D:D,MATCH($C1250,'Policy Characteristics'!$C:$C,0))),"",INDEX('Policy Characteristics'!D:D,MATCH($C1250,'Policy Characteristics'!$C:$C,0)))</f>
        <v>Feedstock Shifting</v>
      </c>
      <c r="K1250" s="254" t="str">
        <f>IF(ISBLANK(INDEX('Policy Characteristics'!E:E,MATCH($C1250,'Policy Characteristics'!$C:$C,0))),"",INDEX('Policy Characteristics'!E:E,MATCH($C1250,'Policy Characteristics'!$C:$C,0)))</f>
        <v>indst feedstock shifting</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potential achieved</v>
      </c>
      <c r="P1250" s="254" t="str">
        <f>IF(ISBLANK(INDEX('Policy Characteristics'!J:J,MATCH($C1250,'Policy Characteristics'!$C:$C,0))),"",INDEX('Policy Characteristics'!J:J,MATCH($C1250,'Policy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0" s="254" t="str">
        <f>IF(ISBLANK(INDEX('Policy Characteristics'!K:K,MATCH($C1250,'Policy Characteristics'!$C:$C,0))),"",INDEX('Policy Characteristics'!K:K,MATCH($C1250,'Policy Characteristics'!$C:$C,0)))</f>
        <v/>
      </c>
      <c r="R1250" s="254" t="str">
        <f>IF(ISBLANK(INDEX('Policy Characteristics'!L:L,MATCH($C1250,'Policy Characteristics'!$C:$C,0))),"",INDEX('Policy Characteristics'!L:L,MATCH($C1250,'Policy Characteristics'!$C:$C,0)))</f>
        <v/>
      </c>
    </row>
    <row r="1251" spans="1:18" s="2" customFormat="1" x14ac:dyDescent="0.25">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Feedstock Shifting</v>
      </c>
      <c r="C1251" s="254" t="str">
        <f t="shared" si="46"/>
        <v>Fraction of Feedstock Shifted</v>
      </c>
      <c r="D1251" s="6" t="s">
        <v>3029</v>
      </c>
      <c r="E1251" s="45" t="s">
        <v>2677</v>
      </c>
      <c r="F1251" t="s">
        <v>2993</v>
      </c>
      <c r="G1251" s="45" t="s">
        <v>2681</v>
      </c>
      <c r="H1251" s="47">
        <v>1250</v>
      </c>
      <c r="I1251" s="324" t="s">
        <v>41</v>
      </c>
      <c r="J1251" s="255" t="str">
        <f>IF(ISBLANK(INDEX('Policy Characteristics'!D:D,MATCH($C1251,'Policy Characteristics'!$C:$C,0))),"",INDEX('Policy Characteristics'!D:D,MATCH($C1251,'Policy Characteristics'!$C:$C,0)))</f>
        <v>Feedstock Shifting</v>
      </c>
      <c r="K1251" s="254" t="str">
        <f>IF(ISBLANK(INDEX('Policy Characteristics'!E:E,MATCH($C1251,'Policy Characteristics'!$C:$C,0))),"",INDEX('Policy Characteristics'!E:E,MATCH($C1251,'Policy Characteristics'!$C:$C,0)))</f>
        <v>indst feedstock shifting</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potential achieved</v>
      </c>
      <c r="P1251" s="254" t="str">
        <f>IF(ISBLANK(INDEX('Policy Characteristics'!J:J,MATCH($C1251,'Policy Characteristics'!$C:$C,0))),"",INDEX('Policy Characteristics'!J:J,MATCH($C1251,'Policy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1" s="254" t="str">
        <f>IF(ISBLANK(INDEX('Policy Characteristics'!K:K,MATCH($C1251,'Policy Characteristics'!$C:$C,0))),"",INDEX('Policy Characteristics'!K:K,MATCH($C1251,'Policy Characteristics'!$C:$C,0)))</f>
        <v/>
      </c>
      <c r="R1251" s="254" t="str">
        <f>IF(ISBLANK(INDEX('Policy Characteristics'!L:L,MATCH($C1251,'Policy Characteristics'!$C:$C,0))),"",INDEX('Policy Characteristics'!L:L,MATCH($C1251,'Policy Characteristics'!$C:$C,0)))</f>
        <v/>
      </c>
    </row>
    <row r="1252" spans="1:18" s="2" customFormat="1" x14ac:dyDescent="0.25">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Feedstock Shifting</v>
      </c>
      <c r="C1252" s="254" t="str">
        <f t="shared" si="46"/>
        <v>Fraction of Feedstock Shifted</v>
      </c>
      <c r="D1252" s="6" t="s">
        <v>3029</v>
      </c>
      <c r="E1252" s="45" t="s">
        <v>2678</v>
      </c>
      <c r="F1252" t="s">
        <v>2993</v>
      </c>
      <c r="G1252" s="45" t="s">
        <v>2682</v>
      </c>
      <c r="H1252" s="47">
        <v>1251</v>
      </c>
      <c r="I1252" s="324" t="s">
        <v>41</v>
      </c>
      <c r="J1252" s="255" t="str">
        <f>IF(ISBLANK(INDEX('Policy Characteristics'!D:D,MATCH($C1252,'Policy Characteristics'!$C:$C,0))),"",INDEX('Policy Characteristics'!D:D,MATCH($C1252,'Policy Characteristics'!$C:$C,0)))</f>
        <v>Feedstock Shifting</v>
      </c>
      <c r="K1252" s="254" t="str">
        <f>IF(ISBLANK(INDEX('Policy Characteristics'!E:E,MATCH($C1252,'Policy Characteristics'!$C:$C,0))),"",INDEX('Policy Characteristics'!E:E,MATCH($C1252,'Policy Characteristics'!$C:$C,0)))</f>
        <v>indst feedstock shifting</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potential achieved</v>
      </c>
      <c r="P1252" s="254" t="str">
        <f>IF(ISBLANK(INDEX('Policy Characteristics'!J:J,MATCH($C1252,'Policy Characteristics'!$C:$C,0))),"",INDEX('Policy Characteristics'!J:J,MATCH($C1252,'Policy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2" s="254" t="str">
        <f>IF(ISBLANK(INDEX('Policy Characteristics'!K:K,MATCH($C1252,'Policy Characteristics'!$C:$C,0))),"",INDEX('Policy Characteristics'!K:K,MATCH($C1252,'Policy Characteristics'!$C:$C,0)))</f>
        <v/>
      </c>
      <c r="R1252" s="254" t="str">
        <f>IF(ISBLANK(INDEX('Policy Characteristics'!L:L,MATCH($C1252,'Policy Characteristics'!$C:$C,0))),"",INDEX('Policy Characteristics'!L:L,MATCH($C1252,'Policy Characteristics'!$C:$C,0)))</f>
        <v/>
      </c>
    </row>
    <row r="1253" spans="1:18" s="2" customFormat="1" x14ac:dyDescent="0.25">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Feedstock Shifting</v>
      </c>
      <c r="C1253" s="254" t="str">
        <f t="shared" si="46"/>
        <v>Fraction of Feedstock Shifted</v>
      </c>
      <c r="D1253" s="6" t="s">
        <v>3029</v>
      </c>
      <c r="E1253" s="45" t="s">
        <v>2675</v>
      </c>
      <c r="F1253" t="s">
        <v>2993</v>
      </c>
      <c r="G1253" s="45" t="s">
        <v>2680</v>
      </c>
      <c r="H1253" s="47">
        <v>1252</v>
      </c>
      <c r="I1253" s="324" t="s">
        <v>41</v>
      </c>
      <c r="J1253" s="255" t="str">
        <f>IF(ISBLANK(INDEX('Policy Characteristics'!D:D,MATCH($C1253,'Policy Characteristics'!$C:$C,0))),"",INDEX('Policy Characteristics'!D:D,MATCH($C1253,'Policy Characteristics'!$C:$C,0)))</f>
        <v>Feedstock Shifting</v>
      </c>
      <c r="K1253" s="254" t="str">
        <f>IF(ISBLANK(INDEX('Policy Characteristics'!E:E,MATCH($C1253,'Policy Characteristics'!$C:$C,0))),"",INDEX('Policy Characteristics'!E:E,MATCH($C1253,'Policy Characteristics'!$C:$C,0)))</f>
        <v>indst feedstock shifting</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potential achieved</v>
      </c>
      <c r="P1253" s="254" t="str">
        <f>IF(ISBLANK(INDEX('Policy Characteristics'!J:J,MATCH($C1253,'Policy Characteristics'!$C:$C,0))),"",INDEX('Policy Characteristics'!J:J,MATCH($C1253,'Policy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3" s="254" t="str">
        <f>IF(ISBLANK(INDEX('Policy Characteristics'!K:K,MATCH($C1253,'Policy Characteristics'!$C:$C,0))),"",INDEX('Policy Characteristics'!K:K,MATCH($C1253,'Policy Characteristics'!$C:$C,0)))</f>
        <v/>
      </c>
      <c r="R1253" s="254" t="str">
        <f>IF(ISBLANK(INDEX('Policy Characteristics'!L:L,MATCH($C1253,'Policy Characteristics'!$C:$C,0))),"",INDEX('Policy Characteristics'!L:L,MATCH($C1253,'Policy Characteristics'!$C:$C,0)))</f>
        <v/>
      </c>
    </row>
    <row r="1254" spans="1:18" s="2" customFormat="1" x14ac:dyDescent="0.25">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Feedstock Shifting</v>
      </c>
      <c r="C1254" s="254" t="str">
        <f t="shared" si="46"/>
        <v>Fraction of Feedstock Shifted</v>
      </c>
      <c r="D1254" s="6" t="s">
        <v>3030</v>
      </c>
      <c r="E1254" s="45" t="s">
        <v>2377</v>
      </c>
      <c r="F1254" t="s">
        <v>2994</v>
      </c>
      <c r="G1254" s="45" t="s">
        <v>2383</v>
      </c>
      <c r="H1254" s="47">
        <v>1253</v>
      </c>
      <c r="I1254" s="324" t="s">
        <v>41</v>
      </c>
      <c r="J1254" s="255" t="str">
        <f>IF(ISBLANK(INDEX('Policy Characteristics'!D:D,MATCH($C1254,'Policy Characteristics'!$C:$C,0))),"",INDEX('Policy Characteristics'!D:D,MATCH($C1254,'Policy Characteristics'!$C:$C,0)))</f>
        <v>Feedstock Shifting</v>
      </c>
      <c r="K1254" s="254" t="str">
        <f>IF(ISBLANK(INDEX('Policy Characteristics'!E:E,MATCH($C1254,'Policy Characteristics'!$C:$C,0))),"",INDEX('Policy Characteristics'!E:E,MATCH($C1254,'Policy Characteristics'!$C:$C,0)))</f>
        <v>indst feedstock shifting</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potential achieved</v>
      </c>
      <c r="P1254" s="254" t="str">
        <f>IF(ISBLANK(INDEX('Policy Characteristics'!J:J,MATCH($C1254,'Policy Characteristics'!$C:$C,0))),"",INDEX('Policy Characteristics'!J:J,MATCH($C1254,'Policy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4" s="254" t="str">
        <f>IF(ISBLANK(INDEX('Policy Characteristics'!K:K,MATCH($C1254,'Policy Characteristics'!$C:$C,0))),"",INDEX('Policy Characteristics'!K:K,MATCH($C1254,'Policy Characteristics'!$C:$C,0)))</f>
        <v/>
      </c>
      <c r="R1254" s="254" t="str">
        <f>IF(ISBLANK(INDEX('Policy Characteristics'!L:L,MATCH($C1254,'Policy Characteristics'!$C:$C,0))),"",INDEX('Policy Characteristics'!L:L,MATCH($C1254,'Policy Characteristics'!$C:$C,0)))</f>
        <v/>
      </c>
    </row>
    <row r="1255" spans="1:18" s="2" customFormat="1" x14ac:dyDescent="0.25">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Feedstock Shifting</v>
      </c>
      <c r="C1255" s="254" t="str">
        <f t="shared" si="46"/>
        <v>Fraction of Feedstock Shifted</v>
      </c>
      <c r="D1255" s="6" t="s">
        <v>3030</v>
      </c>
      <c r="E1255" s="45" t="s">
        <v>2378</v>
      </c>
      <c r="F1255" t="s">
        <v>2994</v>
      </c>
      <c r="G1255" s="45" t="s">
        <v>2386</v>
      </c>
      <c r="H1255" s="47">
        <v>1254</v>
      </c>
      <c r="I1255" s="324" t="s">
        <v>41</v>
      </c>
      <c r="J1255" s="255" t="str">
        <f>IF(ISBLANK(INDEX('Policy Characteristics'!D:D,MATCH($C1255,'Policy Characteristics'!$C:$C,0))),"",INDEX('Policy Characteristics'!D:D,MATCH($C1255,'Policy Characteristics'!$C:$C,0)))</f>
        <v>Feedstock Shifting</v>
      </c>
      <c r="K1255" s="254" t="str">
        <f>IF(ISBLANK(INDEX('Policy Characteristics'!E:E,MATCH($C1255,'Policy Characteristics'!$C:$C,0))),"",INDEX('Policy Characteristics'!E:E,MATCH($C1255,'Policy Characteristics'!$C:$C,0)))</f>
        <v>indst feedstock shifting</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potential achieved</v>
      </c>
      <c r="P1255" s="254" t="str">
        <f>IF(ISBLANK(INDEX('Policy Characteristics'!J:J,MATCH($C1255,'Policy Characteristics'!$C:$C,0))),"",INDEX('Policy Characteristics'!J:J,MATCH($C1255,'Policy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5" s="254" t="str">
        <f>IF(ISBLANK(INDEX('Policy Characteristics'!K:K,MATCH($C1255,'Policy Characteristics'!$C:$C,0))),"",INDEX('Policy Characteristics'!K:K,MATCH($C1255,'Policy Characteristics'!$C:$C,0)))</f>
        <v/>
      </c>
      <c r="R1255" s="254" t="str">
        <f>IF(ISBLANK(INDEX('Policy Characteristics'!L:L,MATCH($C1255,'Policy Characteristics'!$C:$C,0))),"",INDEX('Policy Characteristics'!L:L,MATCH($C1255,'Policy Characteristics'!$C:$C,0)))</f>
        <v/>
      </c>
    </row>
    <row r="1256" spans="1:18" s="2" customFormat="1" x14ac:dyDescent="0.25">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Feedstock Shifting</v>
      </c>
      <c r="C1256" s="254" t="str">
        <f t="shared" si="46"/>
        <v>Fraction of Feedstock Shifted</v>
      </c>
      <c r="D1256" s="6" t="s">
        <v>3030</v>
      </c>
      <c r="E1256" s="45" t="s">
        <v>2379</v>
      </c>
      <c r="F1256" t="s">
        <v>2994</v>
      </c>
      <c r="G1256" s="45" t="s">
        <v>2387</v>
      </c>
      <c r="H1256" s="47">
        <v>1255</v>
      </c>
      <c r="I1256" s="324" t="s">
        <v>40</v>
      </c>
      <c r="J1256" s="255" t="str">
        <f>IF(ISBLANK(INDEX('Policy Characteristics'!D:D,MATCH($C1256,'Policy Characteristics'!$C:$C,0))),"",INDEX('Policy Characteristics'!D:D,MATCH($C1256,'Policy Characteristics'!$C:$C,0)))</f>
        <v>Feedstock Shifting</v>
      </c>
      <c r="K1256" s="254" t="str">
        <f>IF(ISBLANK(INDEX('Policy Characteristics'!E:E,MATCH($C1256,'Policy Characteristics'!$C:$C,0))),"",INDEX('Policy Characteristics'!E:E,MATCH($C1256,'Policy Characteristics'!$C:$C,0)))</f>
        <v>indst feedstock shifting</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potential achieved</v>
      </c>
      <c r="P1256" s="254" t="str">
        <f>IF(ISBLANK(INDEX('Policy Characteristics'!J:J,MATCH($C1256,'Policy Characteristics'!$C:$C,0))),"",INDEX('Policy Characteristics'!J:J,MATCH($C1256,'Policy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6" s="254" t="str">
        <f>IF(ISBLANK(INDEX('Policy Characteristics'!K:K,MATCH($C1256,'Policy Characteristics'!$C:$C,0))),"",INDEX('Policy Characteristics'!K:K,MATCH($C1256,'Policy Characteristics'!$C:$C,0)))</f>
        <v/>
      </c>
      <c r="R1256" s="254" t="str">
        <f>IF(ISBLANK(INDEX('Policy Characteristics'!L:L,MATCH($C1256,'Policy Characteristics'!$C:$C,0))),"",INDEX('Policy Characteristics'!L:L,MATCH($C1256,'Policy Characteristics'!$C:$C,0)))</f>
        <v/>
      </c>
    </row>
    <row r="1257" spans="1:18" s="2" customFormat="1" x14ac:dyDescent="0.25">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Feedstock Shifting</v>
      </c>
      <c r="C1257" s="254" t="str">
        <f t="shared" si="46"/>
        <v>Fraction of Feedstock Shifted</v>
      </c>
      <c r="D1257" s="6" t="s">
        <v>3030</v>
      </c>
      <c r="E1257" s="45" t="s">
        <v>2380</v>
      </c>
      <c r="F1257" t="s">
        <v>2994</v>
      </c>
      <c r="G1257" s="45" t="s">
        <v>2384</v>
      </c>
      <c r="H1257" s="47">
        <v>1256</v>
      </c>
      <c r="I1257" s="324" t="s">
        <v>41</v>
      </c>
      <c r="J1257" s="255" t="str">
        <f>IF(ISBLANK(INDEX('Policy Characteristics'!D:D,MATCH($C1257,'Policy Characteristics'!$C:$C,0))),"",INDEX('Policy Characteristics'!D:D,MATCH($C1257,'Policy Characteristics'!$C:$C,0)))</f>
        <v>Feedstock Shifting</v>
      </c>
      <c r="K1257" s="254" t="str">
        <f>IF(ISBLANK(INDEX('Policy Characteristics'!E:E,MATCH($C1257,'Policy Characteristics'!$C:$C,0))),"",INDEX('Policy Characteristics'!E:E,MATCH($C1257,'Policy Characteristics'!$C:$C,0)))</f>
        <v>indst feedstock shifting</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potential achieved</v>
      </c>
      <c r="P1257" s="254" t="str">
        <f>IF(ISBLANK(INDEX('Policy Characteristics'!J:J,MATCH($C1257,'Policy Characteristics'!$C:$C,0))),"",INDEX('Policy Characteristics'!J:J,MATCH($C1257,'Policy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7" s="254" t="str">
        <f>IF(ISBLANK(INDEX('Policy Characteristics'!K:K,MATCH($C1257,'Policy Characteristics'!$C:$C,0))),"",INDEX('Policy Characteristics'!K:K,MATCH($C1257,'Policy Characteristics'!$C:$C,0)))</f>
        <v/>
      </c>
      <c r="R1257" s="254" t="str">
        <f>IF(ISBLANK(INDEX('Policy Characteristics'!L:L,MATCH($C1257,'Policy Characteristics'!$C:$C,0))),"",INDEX('Policy Characteristics'!L:L,MATCH($C1257,'Policy Characteristics'!$C:$C,0)))</f>
        <v/>
      </c>
    </row>
    <row r="1258" spans="1:18" s="2" customFormat="1" x14ac:dyDescent="0.25">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Feedstock Shifting</v>
      </c>
      <c r="C1258" s="254" t="str">
        <f t="shared" si="46"/>
        <v>Fraction of Feedstock Shifted</v>
      </c>
      <c r="D1258" s="6" t="s">
        <v>3030</v>
      </c>
      <c r="E1258" s="45" t="s">
        <v>2381</v>
      </c>
      <c r="F1258" t="s">
        <v>2994</v>
      </c>
      <c r="G1258" s="45" t="s">
        <v>2385</v>
      </c>
      <c r="H1258" s="47">
        <v>1257</v>
      </c>
      <c r="I1258" s="324" t="s">
        <v>41</v>
      </c>
      <c r="J1258" s="255" t="str">
        <f>IF(ISBLANK(INDEX('Policy Characteristics'!D:D,MATCH($C1258,'Policy Characteristics'!$C:$C,0))),"",INDEX('Policy Characteristics'!D:D,MATCH($C1258,'Policy Characteristics'!$C:$C,0)))</f>
        <v>Feedstock Shifting</v>
      </c>
      <c r="K1258" s="254" t="str">
        <f>IF(ISBLANK(INDEX('Policy Characteristics'!E:E,MATCH($C1258,'Policy Characteristics'!$C:$C,0))),"",INDEX('Policy Characteristics'!E:E,MATCH($C1258,'Policy Characteristics'!$C:$C,0)))</f>
        <v>indst feedstock shifting</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potential achieved</v>
      </c>
      <c r="P1258" s="254" t="str">
        <f>IF(ISBLANK(INDEX('Policy Characteristics'!J:J,MATCH($C1258,'Policy Characteristics'!$C:$C,0))),"",INDEX('Policy Characteristics'!J:J,MATCH($C1258,'Policy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8" s="254" t="str">
        <f>IF(ISBLANK(INDEX('Policy Characteristics'!K:K,MATCH($C1258,'Policy Characteristics'!$C:$C,0))),"",INDEX('Policy Characteristics'!K:K,MATCH($C1258,'Policy Characteristics'!$C:$C,0)))</f>
        <v/>
      </c>
      <c r="R1258" s="254" t="str">
        <f>IF(ISBLANK(INDEX('Policy Characteristics'!L:L,MATCH($C1258,'Policy Characteristics'!$C:$C,0))),"",INDEX('Policy Characteristics'!L:L,MATCH($C1258,'Policy Characteristics'!$C:$C,0)))</f>
        <v/>
      </c>
    </row>
    <row r="1259" spans="1:18" s="2" customFormat="1" x14ac:dyDescent="0.25">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Feedstock Shifting</v>
      </c>
      <c r="C1259" s="254" t="str">
        <f t="shared" si="46"/>
        <v>Fraction of Feedstock Shifted</v>
      </c>
      <c r="D1259" s="6" t="s">
        <v>3030</v>
      </c>
      <c r="E1259" s="45" t="s">
        <v>2382</v>
      </c>
      <c r="F1259" t="s">
        <v>2994</v>
      </c>
      <c r="G1259" s="45" t="s">
        <v>2388</v>
      </c>
      <c r="H1259" s="47">
        <v>1258</v>
      </c>
      <c r="I1259" s="324" t="s">
        <v>41</v>
      </c>
      <c r="J1259" s="255" t="str">
        <f>IF(ISBLANK(INDEX('Policy Characteristics'!D:D,MATCH($C1259,'Policy Characteristics'!$C:$C,0))),"",INDEX('Policy Characteristics'!D:D,MATCH($C1259,'Policy Characteristics'!$C:$C,0)))</f>
        <v>Feedstock Shifting</v>
      </c>
      <c r="K1259" s="254" t="str">
        <f>IF(ISBLANK(INDEX('Policy Characteristics'!E:E,MATCH($C1259,'Policy Characteristics'!$C:$C,0))),"",INDEX('Policy Characteristics'!E:E,MATCH($C1259,'Policy Characteristics'!$C:$C,0)))</f>
        <v>indst feedstock shifting</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potential achieved</v>
      </c>
      <c r="P1259" s="254" t="str">
        <f>IF(ISBLANK(INDEX('Policy Characteristics'!J:J,MATCH($C1259,'Policy Characteristics'!$C:$C,0))),"",INDEX('Policy Characteristics'!J:J,MATCH($C1259,'Policy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59" s="254" t="str">
        <f>IF(ISBLANK(INDEX('Policy Characteristics'!K:K,MATCH($C1259,'Policy Characteristics'!$C:$C,0))),"",INDEX('Policy Characteristics'!K:K,MATCH($C1259,'Policy Characteristics'!$C:$C,0)))</f>
        <v/>
      </c>
      <c r="R1259" s="254" t="str">
        <f>IF(ISBLANK(INDEX('Policy Characteristics'!L:L,MATCH($C1259,'Policy Characteristics'!$C:$C,0))),"",INDEX('Policy Characteristics'!L:L,MATCH($C1259,'Policy Characteristics'!$C:$C,0)))</f>
        <v/>
      </c>
    </row>
    <row r="1260" spans="1:18" s="2" customFormat="1" x14ac:dyDescent="0.25">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Feedstock Shifting</v>
      </c>
      <c r="C1260" s="254" t="str">
        <f t="shared" si="46"/>
        <v>Fraction of Feedstock Shifted</v>
      </c>
      <c r="D1260" s="6" t="s">
        <v>3030</v>
      </c>
      <c r="E1260" s="45" t="s">
        <v>2676</v>
      </c>
      <c r="F1260" t="s">
        <v>2994</v>
      </c>
      <c r="G1260" s="45" t="s">
        <v>2679</v>
      </c>
      <c r="H1260" s="47">
        <v>1259</v>
      </c>
      <c r="I1260" s="324" t="s">
        <v>41</v>
      </c>
      <c r="J1260" s="255" t="str">
        <f>IF(ISBLANK(INDEX('Policy Characteristics'!D:D,MATCH($C1260,'Policy Characteristics'!$C:$C,0))),"",INDEX('Policy Characteristics'!D:D,MATCH($C1260,'Policy Characteristics'!$C:$C,0)))</f>
        <v>Feedstock Shifting</v>
      </c>
      <c r="K1260" s="254" t="str">
        <f>IF(ISBLANK(INDEX('Policy Characteristics'!E:E,MATCH($C1260,'Policy Characteristics'!$C:$C,0))),"",INDEX('Policy Characteristics'!E:E,MATCH($C1260,'Policy Characteristics'!$C:$C,0)))</f>
        <v>indst feedstock shifting</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potential achieved</v>
      </c>
      <c r="P1260" s="254" t="str">
        <f>IF(ISBLANK(INDEX('Policy Characteristics'!J:J,MATCH($C1260,'Policy Characteristics'!$C:$C,0))),"",INDEX('Policy Characteristics'!J:J,MATCH($C1260,'Policy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0" s="254" t="str">
        <f>IF(ISBLANK(INDEX('Policy Characteristics'!K:K,MATCH($C1260,'Policy Characteristics'!$C:$C,0))),"",INDEX('Policy Characteristics'!K:K,MATCH($C1260,'Policy Characteristics'!$C:$C,0)))</f>
        <v/>
      </c>
      <c r="R1260" s="254" t="str">
        <f>IF(ISBLANK(INDEX('Policy Characteristics'!L:L,MATCH($C1260,'Policy Characteristics'!$C:$C,0))),"",INDEX('Policy Characteristics'!L:L,MATCH($C1260,'Policy Characteristics'!$C:$C,0)))</f>
        <v/>
      </c>
    </row>
    <row r="1261" spans="1:18" s="2" customFormat="1" x14ac:dyDescent="0.25">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Feedstock Shifting</v>
      </c>
      <c r="C1261" s="254" t="str">
        <f t="shared" si="46"/>
        <v>Fraction of Feedstock Shifted</v>
      </c>
      <c r="D1261" s="6" t="s">
        <v>3030</v>
      </c>
      <c r="E1261" s="45" t="s">
        <v>2677</v>
      </c>
      <c r="F1261" t="s">
        <v>2994</v>
      </c>
      <c r="G1261" s="45" t="s">
        <v>2681</v>
      </c>
      <c r="H1261" s="47">
        <v>1260</v>
      </c>
      <c r="I1261" s="324" t="s">
        <v>41</v>
      </c>
      <c r="J1261" s="255" t="str">
        <f>IF(ISBLANK(INDEX('Policy Characteristics'!D:D,MATCH($C1261,'Policy Characteristics'!$C:$C,0))),"",INDEX('Policy Characteristics'!D:D,MATCH($C1261,'Policy Characteristics'!$C:$C,0)))</f>
        <v>Feedstock Shifting</v>
      </c>
      <c r="K1261" s="254" t="str">
        <f>IF(ISBLANK(INDEX('Policy Characteristics'!E:E,MATCH($C1261,'Policy Characteristics'!$C:$C,0))),"",INDEX('Policy Characteristics'!E:E,MATCH($C1261,'Policy Characteristics'!$C:$C,0)))</f>
        <v>indst feedstock shifting</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potential achieved</v>
      </c>
      <c r="P1261" s="254" t="str">
        <f>IF(ISBLANK(INDEX('Policy Characteristics'!J:J,MATCH($C1261,'Policy Characteristics'!$C:$C,0))),"",INDEX('Policy Characteristics'!J:J,MATCH($C1261,'Policy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1" s="254" t="str">
        <f>IF(ISBLANK(INDEX('Policy Characteristics'!K:K,MATCH($C1261,'Policy Characteristics'!$C:$C,0))),"",INDEX('Policy Characteristics'!K:K,MATCH($C1261,'Policy Characteristics'!$C:$C,0)))</f>
        <v/>
      </c>
      <c r="R1261" s="254" t="str">
        <f>IF(ISBLANK(INDEX('Policy Characteristics'!L:L,MATCH($C1261,'Policy Characteristics'!$C:$C,0))),"",INDEX('Policy Characteristics'!L:L,MATCH($C1261,'Policy Characteristics'!$C:$C,0)))</f>
        <v/>
      </c>
    </row>
    <row r="1262" spans="1:18" s="2" customFormat="1" x14ac:dyDescent="0.25">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Feedstock Shifting</v>
      </c>
      <c r="C1262" s="254" t="str">
        <f t="shared" si="46"/>
        <v>Fraction of Feedstock Shifted</v>
      </c>
      <c r="D1262" s="6" t="s">
        <v>3030</v>
      </c>
      <c r="E1262" s="45" t="s">
        <v>2678</v>
      </c>
      <c r="F1262" t="s">
        <v>2994</v>
      </c>
      <c r="G1262" s="45" t="s">
        <v>2682</v>
      </c>
      <c r="H1262" s="47">
        <v>1261</v>
      </c>
      <c r="I1262" s="324" t="s">
        <v>41</v>
      </c>
      <c r="J1262" s="255" t="str">
        <f>IF(ISBLANK(INDEX('Policy Characteristics'!D:D,MATCH($C1262,'Policy Characteristics'!$C:$C,0))),"",INDEX('Policy Characteristics'!D:D,MATCH($C1262,'Policy Characteristics'!$C:$C,0)))</f>
        <v>Feedstock Shifting</v>
      </c>
      <c r="K1262" s="254" t="str">
        <f>IF(ISBLANK(INDEX('Policy Characteristics'!E:E,MATCH($C1262,'Policy Characteristics'!$C:$C,0))),"",INDEX('Policy Characteristics'!E:E,MATCH($C1262,'Policy Characteristics'!$C:$C,0)))</f>
        <v>indst feedstock shifting</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potential achieved</v>
      </c>
      <c r="P1262" s="254" t="str">
        <f>IF(ISBLANK(INDEX('Policy Characteristics'!J:J,MATCH($C1262,'Policy Characteristics'!$C:$C,0))),"",INDEX('Policy Characteristics'!J:J,MATCH($C1262,'Policy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2" s="254" t="str">
        <f>IF(ISBLANK(INDEX('Policy Characteristics'!K:K,MATCH($C1262,'Policy Characteristics'!$C:$C,0))),"",INDEX('Policy Characteristics'!K:K,MATCH($C1262,'Policy Characteristics'!$C:$C,0)))</f>
        <v/>
      </c>
      <c r="R1262" s="254" t="str">
        <f>IF(ISBLANK(INDEX('Policy Characteristics'!L:L,MATCH($C1262,'Policy Characteristics'!$C:$C,0))),"",INDEX('Policy Characteristics'!L:L,MATCH($C1262,'Policy Characteristics'!$C:$C,0)))</f>
        <v/>
      </c>
    </row>
    <row r="1263" spans="1:18" s="2" customFormat="1" x14ac:dyDescent="0.25">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Feedstock Shifting</v>
      </c>
      <c r="C1263" s="254" t="str">
        <f t="shared" si="46"/>
        <v>Fraction of Feedstock Shifted</v>
      </c>
      <c r="D1263" s="6" t="s">
        <v>3030</v>
      </c>
      <c r="E1263" s="45" t="s">
        <v>2675</v>
      </c>
      <c r="F1263" t="s">
        <v>2994</v>
      </c>
      <c r="G1263" s="45" t="s">
        <v>2680</v>
      </c>
      <c r="H1263" s="47">
        <v>1262</v>
      </c>
      <c r="I1263" s="324" t="s">
        <v>41</v>
      </c>
      <c r="J1263" s="255" t="str">
        <f>IF(ISBLANK(INDEX('Policy Characteristics'!D:D,MATCH($C1263,'Policy Characteristics'!$C:$C,0))),"",INDEX('Policy Characteristics'!D:D,MATCH($C1263,'Policy Characteristics'!$C:$C,0)))</f>
        <v>Feedstock Shifting</v>
      </c>
      <c r="K1263" s="254" t="str">
        <f>IF(ISBLANK(INDEX('Policy Characteristics'!E:E,MATCH($C1263,'Policy Characteristics'!$C:$C,0))),"",INDEX('Policy Characteristics'!E:E,MATCH($C1263,'Policy Characteristics'!$C:$C,0)))</f>
        <v>indst feedstock shifting</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potential achieved</v>
      </c>
      <c r="P1263" s="254" t="str">
        <f>IF(ISBLANK(INDEX('Policy Characteristics'!J:J,MATCH($C1263,'Policy Characteristics'!$C:$C,0))),"",INDEX('Policy Characteristics'!J:J,MATCH($C1263,'Policy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3" s="254" t="str">
        <f>IF(ISBLANK(INDEX('Policy Characteristics'!K:K,MATCH($C1263,'Policy Characteristics'!$C:$C,0))),"",INDEX('Policy Characteristics'!K:K,MATCH($C1263,'Policy Characteristics'!$C:$C,0)))</f>
        <v/>
      </c>
      <c r="R1263" s="254" t="str">
        <f>IF(ISBLANK(INDEX('Policy Characteristics'!L:L,MATCH($C1263,'Policy Characteristics'!$C:$C,0))),"",INDEX('Policy Characteristics'!L:L,MATCH($C1263,'Policy Characteristics'!$C:$C,0)))</f>
        <v/>
      </c>
    </row>
    <row r="1264" spans="1:18" s="2" customFormat="1" x14ac:dyDescent="0.25">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Feedstock Shifting</v>
      </c>
      <c r="C1264" s="254" t="str">
        <f t="shared" si="46"/>
        <v>Fraction of Feedstock Shifted</v>
      </c>
      <c r="D1264" s="6" t="s">
        <v>3031</v>
      </c>
      <c r="E1264" s="45" t="s">
        <v>2377</v>
      </c>
      <c r="F1264" t="s">
        <v>2549</v>
      </c>
      <c r="G1264" s="45" t="s">
        <v>2383</v>
      </c>
      <c r="H1264" s="47">
        <v>1263</v>
      </c>
      <c r="I1264" s="324" t="s">
        <v>41</v>
      </c>
      <c r="J1264" s="255" t="str">
        <f>IF(ISBLANK(INDEX('Policy Characteristics'!D:D,MATCH($C1264,'Policy Characteristics'!$C:$C,0))),"",INDEX('Policy Characteristics'!D:D,MATCH($C1264,'Policy Characteristics'!$C:$C,0)))</f>
        <v>Feedstock Shifting</v>
      </c>
      <c r="K1264" s="254" t="str">
        <f>IF(ISBLANK(INDEX('Policy Characteristics'!E:E,MATCH($C1264,'Policy Characteristics'!$C:$C,0))),"",INDEX('Policy Characteristics'!E:E,MATCH($C1264,'Policy Characteristics'!$C:$C,0)))</f>
        <v>indst feedstock shifting</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potential achieved</v>
      </c>
      <c r="P1264" s="254" t="str">
        <f>IF(ISBLANK(INDEX('Policy Characteristics'!J:J,MATCH($C1264,'Policy Characteristics'!$C:$C,0))),"",INDEX('Policy Characteristics'!J:J,MATCH($C1264,'Policy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4" s="254" t="str">
        <f>IF(ISBLANK(INDEX('Policy Characteristics'!K:K,MATCH($C1264,'Policy Characteristics'!$C:$C,0))),"",INDEX('Policy Characteristics'!K:K,MATCH($C1264,'Policy Characteristics'!$C:$C,0)))</f>
        <v/>
      </c>
      <c r="R1264" s="254" t="str">
        <f>IF(ISBLANK(INDEX('Policy Characteristics'!L:L,MATCH($C1264,'Policy Characteristics'!$C:$C,0))),"",INDEX('Policy Characteristics'!L:L,MATCH($C1264,'Policy Characteristics'!$C:$C,0)))</f>
        <v/>
      </c>
    </row>
    <row r="1265" spans="1:18" s="2" customFormat="1" x14ac:dyDescent="0.25">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Feedstock Shifting</v>
      </c>
      <c r="C1265" s="254" t="str">
        <f t="shared" si="46"/>
        <v>Fraction of Feedstock Shifted</v>
      </c>
      <c r="D1265" s="6" t="s">
        <v>3031</v>
      </c>
      <c r="E1265" s="45" t="s">
        <v>2378</v>
      </c>
      <c r="F1265" t="s">
        <v>2549</v>
      </c>
      <c r="G1265" s="45" t="s">
        <v>2386</v>
      </c>
      <c r="H1265" s="47">
        <v>1264</v>
      </c>
      <c r="I1265" s="324" t="s">
        <v>41</v>
      </c>
      <c r="J1265" s="255" t="str">
        <f>IF(ISBLANK(INDEX('Policy Characteristics'!D:D,MATCH($C1265,'Policy Characteristics'!$C:$C,0))),"",INDEX('Policy Characteristics'!D:D,MATCH($C1265,'Policy Characteristics'!$C:$C,0)))</f>
        <v>Feedstock Shifting</v>
      </c>
      <c r="K1265" s="254" t="str">
        <f>IF(ISBLANK(INDEX('Policy Characteristics'!E:E,MATCH($C1265,'Policy Characteristics'!$C:$C,0))),"",INDEX('Policy Characteristics'!E:E,MATCH($C1265,'Policy Characteristics'!$C:$C,0)))</f>
        <v>indst feedstock shifting</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potential achieved</v>
      </c>
      <c r="P1265" s="254" t="str">
        <f>IF(ISBLANK(INDEX('Policy Characteristics'!J:J,MATCH($C1265,'Policy Characteristics'!$C:$C,0))),"",INDEX('Policy Characteristics'!J:J,MATCH($C1265,'Policy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5" s="254" t="str">
        <f>IF(ISBLANK(INDEX('Policy Characteristics'!K:K,MATCH($C1265,'Policy Characteristics'!$C:$C,0))),"",INDEX('Policy Characteristics'!K:K,MATCH($C1265,'Policy Characteristics'!$C:$C,0)))</f>
        <v/>
      </c>
      <c r="R1265" s="254" t="str">
        <f>IF(ISBLANK(INDEX('Policy Characteristics'!L:L,MATCH($C1265,'Policy Characteristics'!$C:$C,0))),"",INDEX('Policy Characteristics'!L:L,MATCH($C1265,'Policy Characteristics'!$C:$C,0)))</f>
        <v/>
      </c>
    </row>
    <row r="1266" spans="1:18" s="2" customFormat="1" x14ac:dyDescent="0.25">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Feedstock Shifting</v>
      </c>
      <c r="C1266" s="254" t="str">
        <f t="shared" si="46"/>
        <v>Fraction of Feedstock Shifted</v>
      </c>
      <c r="D1266" s="6" t="s">
        <v>3031</v>
      </c>
      <c r="E1266" s="45" t="s">
        <v>2379</v>
      </c>
      <c r="F1266" t="s">
        <v>2549</v>
      </c>
      <c r="G1266" s="45" t="s">
        <v>2387</v>
      </c>
      <c r="H1266" s="47">
        <v>1265</v>
      </c>
      <c r="I1266" s="324" t="s">
        <v>40</v>
      </c>
      <c r="J1266" s="255" t="str">
        <f>IF(ISBLANK(INDEX('Policy Characteristics'!D:D,MATCH($C1266,'Policy Characteristics'!$C:$C,0))),"",INDEX('Policy Characteristics'!D:D,MATCH($C1266,'Policy Characteristics'!$C:$C,0)))</f>
        <v>Feedstock Shifting</v>
      </c>
      <c r="K1266" s="254" t="str">
        <f>IF(ISBLANK(INDEX('Policy Characteristics'!E:E,MATCH($C1266,'Policy Characteristics'!$C:$C,0))),"",INDEX('Policy Characteristics'!E:E,MATCH($C1266,'Policy Characteristics'!$C:$C,0)))</f>
        <v>indst feedstock shifting</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potential achieved</v>
      </c>
      <c r="P1266" s="254" t="str">
        <f>IF(ISBLANK(INDEX('Policy Characteristics'!J:J,MATCH($C1266,'Policy Characteristics'!$C:$C,0))),"",INDEX('Policy Characteristics'!J:J,MATCH($C1266,'Policy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6" s="254" t="str">
        <f>IF(ISBLANK(INDEX('Policy Characteristics'!K:K,MATCH($C1266,'Policy Characteristics'!$C:$C,0))),"",INDEX('Policy Characteristics'!K:K,MATCH($C1266,'Policy Characteristics'!$C:$C,0)))</f>
        <v/>
      </c>
      <c r="R1266" s="254" t="str">
        <f>IF(ISBLANK(INDEX('Policy Characteristics'!L:L,MATCH($C1266,'Policy Characteristics'!$C:$C,0))),"",INDEX('Policy Characteristics'!L:L,MATCH($C1266,'Policy Characteristics'!$C:$C,0)))</f>
        <v/>
      </c>
    </row>
    <row r="1267" spans="1:18" s="2" customFormat="1" x14ac:dyDescent="0.25">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Feedstock Shifting</v>
      </c>
      <c r="C1267" s="254" t="str">
        <f t="shared" si="46"/>
        <v>Fraction of Feedstock Shifted</v>
      </c>
      <c r="D1267" s="6" t="s">
        <v>3031</v>
      </c>
      <c r="E1267" s="45" t="s">
        <v>2380</v>
      </c>
      <c r="F1267" t="s">
        <v>2549</v>
      </c>
      <c r="G1267" s="45" t="s">
        <v>2384</v>
      </c>
      <c r="H1267" s="47">
        <v>1266</v>
      </c>
      <c r="I1267" s="324" t="s">
        <v>41</v>
      </c>
      <c r="J1267" s="255" t="str">
        <f>IF(ISBLANK(INDEX('Policy Characteristics'!D:D,MATCH($C1267,'Policy Characteristics'!$C:$C,0))),"",INDEX('Policy Characteristics'!D:D,MATCH($C1267,'Policy Characteristics'!$C:$C,0)))</f>
        <v>Feedstock Shifting</v>
      </c>
      <c r="K1267" s="254" t="str">
        <f>IF(ISBLANK(INDEX('Policy Characteristics'!E:E,MATCH($C1267,'Policy Characteristics'!$C:$C,0))),"",INDEX('Policy Characteristics'!E:E,MATCH($C1267,'Policy Characteristics'!$C:$C,0)))</f>
        <v>indst feedstock shifting</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potential achieved</v>
      </c>
      <c r="P1267" s="254" t="str">
        <f>IF(ISBLANK(INDEX('Policy Characteristics'!J:J,MATCH($C1267,'Policy Characteristics'!$C:$C,0))),"",INDEX('Policy Characteristics'!J:J,MATCH($C1267,'Policy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7" s="254" t="str">
        <f>IF(ISBLANK(INDEX('Policy Characteristics'!K:K,MATCH($C1267,'Policy Characteristics'!$C:$C,0))),"",INDEX('Policy Characteristics'!K:K,MATCH($C1267,'Policy Characteristics'!$C:$C,0)))</f>
        <v/>
      </c>
      <c r="R1267" s="254" t="str">
        <f>IF(ISBLANK(INDEX('Policy Characteristics'!L:L,MATCH($C1267,'Policy Characteristics'!$C:$C,0))),"",INDEX('Policy Characteristics'!L:L,MATCH($C1267,'Policy Characteristics'!$C:$C,0)))</f>
        <v/>
      </c>
    </row>
    <row r="1268" spans="1:18" s="2" customFormat="1" x14ac:dyDescent="0.25">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Feedstock Shifting</v>
      </c>
      <c r="C1268" s="254" t="str">
        <f t="shared" si="46"/>
        <v>Fraction of Feedstock Shifted</v>
      </c>
      <c r="D1268" s="6" t="s">
        <v>3031</v>
      </c>
      <c r="E1268" s="45" t="s">
        <v>2381</v>
      </c>
      <c r="F1268" t="s">
        <v>2549</v>
      </c>
      <c r="G1268" s="45" t="s">
        <v>2385</v>
      </c>
      <c r="H1268" s="47">
        <v>1267</v>
      </c>
      <c r="I1268" s="324" t="s">
        <v>41</v>
      </c>
      <c r="J1268" s="255" t="str">
        <f>IF(ISBLANK(INDEX('Policy Characteristics'!D:D,MATCH($C1268,'Policy Characteristics'!$C:$C,0))),"",INDEX('Policy Characteristics'!D:D,MATCH($C1268,'Policy Characteristics'!$C:$C,0)))</f>
        <v>Feedstock Shifting</v>
      </c>
      <c r="K1268" s="254" t="str">
        <f>IF(ISBLANK(INDEX('Policy Characteristics'!E:E,MATCH($C1268,'Policy Characteristics'!$C:$C,0))),"",INDEX('Policy Characteristics'!E:E,MATCH($C1268,'Policy Characteristics'!$C:$C,0)))</f>
        <v>indst feedstock shifting</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potential achieved</v>
      </c>
      <c r="P1268" s="254" t="str">
        <f>IF(ISBLANK(INDEX('Policy Characteristics'!J:J,MATCH($C1268,'Policy Characteristics'!$C:$C,0))),"",INDEX('Policy Characteristics'!J:J,MATCH($C1268,'Policy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8" s="254" t="str">
        <f>IF(ISBLANK(INDEX('Policy Characteristics'!K:K,MATCH($C1268,'Policy Characteristics'!$C:$C,0))),"",INDEX('Policy Characteristics'!K:K,MATCH($C1268,'Policy Characteristics'!$C:$C,0)))</f>
        <v/>
      </c>
      <c r="R1268" s="254" t="str">
        <f>IF(ISBLANK(INDEX('Policy Characteristics'!L:L,MATCH($C1268,'Policy Characteristics'!$C:$C,0))),"",INDEX('Policy Characteristics'!L:L,MATCH($C1268,'Policy Characteristics'!$C:$C,0)))</f>
        <v/>
      </c>
    </row>
    <row r="1269" spans="1:18" s="2" customFormat="1" x14ac:dyDescent="0.25">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Feedstock Shifting</v>
      </c>
      <c r="C1269" s="254" t="str">
        <f t="shared" si="46"/>
        <v>Fraction of Feedstock Shifted</v>
      </c>
      <c r="D1269" s="6" t="s">
        <v>3031</v>
      </c>
      <c r="E1269" s="45" t="s">
        <v>2382</v>
      </c>
      <c r="F1269" t="s">
        <v>2549</v>
      </c>
      <c r="G1269" s="45" t="s">
        <v>2388</v>
      </c>
      <c r="H1269" s="47">
        <v>1268</v>
      </c>
      <c r="I1269" s="324" t="s">
        <v>41</v>
      </c>
      <c r="J1269" s="255" t="str">
        <f>IF(ISBLANK(INDEX('Policy Characteristics'!D:D,MATCH($C1269,'Policy Characteristics'!$C:$C,0))),"",INDEX('Policy Characteristics'!D:D,MATCH($C1269,'Policy Characteristics'!$C:$C,0)))</f>
        <v>Feedstock Shifting</v>
      </c>
      <c r="K1269" s="254" t="str">
        <f>IF(ISBLANK(INDEX('Policy Characteristics'!E:E,MATCH($C1269,'Policy Characteristics'!$C:$C,0))),"",INDEX('Policy Characteristics'!E:E,MATCH($C1269,'Policy Characteristics'!$C:$C,0)))</f>
        <v>indst feedstock shifting</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potential achieved</v>
      </c>
      <c r="P1269" s="254" t="str">
        <f>IF(ISBLANK(INDEX('Policy Characteristics'!J:J,MATCH($C1269,'Policy Characteristics'!$C:$C,0))),"",INDEX('Policy Characteristics'!J:J,MATCH($C1269,'Policy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69" s="254" t="str">
        <f>IF(ISBLANK(INDEX('Policy Characteristics'!K:K,MATCH($C1269,'Policy Characteristics'!$C:$C,0))),"",INDEX('Policy Characteristics'!K:K,MATCH($C1269,'Policy Characteristics'!$C:$C,0)))</f>
        <v/>
      </c>
      <c r="R1269" s="254" t="str">
        <f>IF(ISBLANK(INDEX('Policy Characteristics'!L:L,MATCH($C1269,'Policy Characteristics'!$C:$C,0))),"",INDEX('Policy Characteristics'!L:L,MATCH($C1269,'Policy Characteristics'!$C:$C,0)))</f>
        <v/>
      </c>
    </row>
    <row r="1270" spans="1:18" s="2" customFormat="1" x14ac:dyDescent="0.25">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Feedstock Shifting</v>
      </c>
      <c r="C1270" s="254" t="str">
        <f t="shared" si="46"/>
        <v>Fraction of Feedstock Shifted</v>
      </c>
      <c r="D1270" s="6" t="s">
        <v>3031</v>
      </c>
      <c r="E1270" s="45" t="s">
        <v>2676</v>
      </c>
      <c r="F1270" t="s">
        <v>2549</v>
      </c>
      <c r="G1270" s="45" t="s">
        <v>2679</v>
      </c>
      <c r="H1270" s="47">
        <v>1269</v>
      </c>
      <c r="I1270" s="324" t="s">
        <v>41</v>
      </c>
      <c r="J1270" s="255" t="str">
        <f>IF(ISBLANK(INDEX('Policy Characteristics'!D:D,MATCH($C1270,'Policy Characteristics'!$C:$C,0))),"",INDEX('Policy Characteristics'!D:D,MATCH($C1270,'Policy Characteristics'!$C:$C,0)))</f>
        <v>Feedstock Shifting</v>
      </c>
      <c r="K1270" s="254" t="str">
        <f>IF(ISBLANK(INDEX('Policy Characteristics'!E:E,MATCH($C1270,'Policy Characteristics'!$C:$C,0))),"",INDEX('Policy Characteristics'!E:E,MATCH($C1270,'Policy Characteristics'!$C:$C,0)))</f>
        <v>indst feedstock shifting</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potential achieved</v>
      </c>
      <c r="P1270" s="254" t="str">
        <f>IF(ISBLANK(INDEX('Policy Characteristics'!J:J,MATCH($C1270,'Policy Characteristics'!$C:$C,0))),"",INDEX('Policy Characteristics'!J:J,MATCH($C1270,'Policy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0" s="254" t="str">
        <f>IF(ISBLANK(INDEX('Policy Characteristics'!K:K,MATCH($C1270,'Policy Characteristics'!$C:$C,0))),"",INDEX('Policy Characteristics'!K:K,MATCH($C1270,'Policy Characteristics'!$C:$C,0)))</f>
        <v/>
      </c>
      <c r="R1270" s="254" t="str">
        <f>IF(ISBLANK(INDEX('Policy Characteristics'!L:L,MATCH($C1270,'Policy Characteristics'!$C:$C,0))),"",INDEX('Policy Characteristics'!L:L,MATCH($C1270,'Policy Characteristics'!$C:$C,0)))</f>
        <v/>
      </c>
    </row>
    <row r="1271" spans="1:18" s="2" customFormat="1" x14ac:dyDescent="0.25">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Feedstock Shifting</v>
      </c>
      <c r="C1271" s="254" t="str">
        <f t="shared" si="46"/>
        <v>Fraction of Feedstock Shifted</v>
      </c>
      <c r="D1271" s="6" t="s">
        <v>3031</v>
      </c>
      <c r="E1271" s="45" t="s">
        <v>2677</v>
      </c>
      <c r="F1271" t="s">
        <v>2549</v>
      </c>
      <c r="G1271" s="45" t="s">
        <v>2681</v>
      </c>
      <c r="H1271" s="47">
        <v>1270</v>
      </c>
      <c r="I1271" s="324" t="s">
        <v>41</v>
      </c>
      <c r="J1271" s="255" t="str">
        <f>IF(ISBLANK(INDEX('Policy Characteristics'!D:D,MATCH($C1271,'Policy Characteristics'!$C:$C,0))),"",INDEX('Policy Characteristics'!D:D,MATCH($C1271,'Policy Characteristics'!$C:$C,0)))</f>
        <v>Feedstock Shifting</v>
      </c>
      <c r="K1271" s="254" t="str">
        <f>IF(ISBLANK(INDEX('Policy Characteristics'!E:E,MATCH($C1271,'Policy Characteristics'!$C:$C,0))),"",INDEX('Policy Characteristics'!E:E,MATCH($C1271,'Policy Characteristics'!$C:$C,0)))</f>
        <v>indst feedstock shifting</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potential achieved</v>
      </c>
      <c r="P1271" s="254" t="str">
        <f>IF(ISBLANK(INDEX('Policy Characteristics'!J:J,MATCH($C1271,'Policy Characteristics'!$C:$C,0))),"",INDEX('Policy Characteristics'!J:J,MATCH($C1271,'Policy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1" s="254" t="str">
        <f>IF(ISBLANK(INDEX('Policy Characteristics'!K:K,MATCH($C1271,'Policy Characteristics'!$C:$C,0))),"",INDEX('Policy Characteristics'!K:K,MATCH($C1271,'Policy Characteristics'!$C:$C,0)))</f>
        <v/>
      </c>
      <c r="R1271" s="254" t="str">
        <f>IF(ISBLANK(INDEX('Policy Characteristics'!L:L,MATCH($C1271,'Policy Characteristics'!$C:$C,0))),"",INDEX('Policy Characteristics'!L:L,MATCH($C1271,'Policy Characteristics'!$C:$C,0)))</f>
        <v/>
      </c>
    </row>
    <row r="1272" spans="1:18" s="2" customFormat="1" x14ac:dyDescent="0.25">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Feedstock Shifting</v>
      </c>
      <c r="C1272" s="254" t="str">
        <f t="shared" si="46"/>
        <v>Fraction of Feedstock Shifted</v>
      </c>
      <c r="D1272" s="6" t="s">
        <v>3031</v>
      </c>
      <c r="E1272" s="45" t="s">
        <v>2678</v>
      </c>
      <c r="F1272" t="s">
        <v>2549</v>
      </c>
      <c r="G1272" s="45" t="s">
        <v>2682</v>
      </c>
      <c r="H1272" s="47">
        <v>1271</v>
      </c>
      <c r="I1272" s="324" t="s">
        <v>41</v>
      </c>
      <c r="J1272" s="255" t="str">
        <f>IF(ISBLANK(INDEX('Policy Characteristics'!D:D,MATCH($C1272,'Policy Characteristics'!$C:$C,0))),"",INDEX('Policy Characteristics'!D:D,MATCH($C1272,'Policy Characteristics'!$C:$C,0)))</f>
        <v>Feedstock Shifting</v>
      </c>
      <c r="K1272" s="254" t="str">
        <f>IF(ISBLANK(INDEX('Policy Characteristics'!E:E,MATCH($C1272,'Policy Characteristics'!$C:$C,0))),"",INDEX('Policy Characteristics'!E:E,MATCH($C1272,'Policy Characteristics'!$C:$C,0)))</f>
        <v>indst feedstock shifting</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potential achieved</v>
      </c>
      <c r="P1272" s="254" t="str">
        <f>IF(ISBLANK(INDEX('Policy Characteristics'!J:J,MATCH($C1272,'Policy Characteristics'!$C:$C,0))),"",INDEX('Policy Characteristics'!J:J,MATCH($C1272,'Policy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2" s="254" t="str">
        <f>IF(ISBLANK(INDEX('Policy Characteristics'!K:K,MATCH($C1272,'Policy Characteristics'!$C:$C,0))),"",INDEX('Policy Characteristics'!K:K,MATCH($C1272,'Policy Characteristics'!$C:$C,0)))</f>
        <v/>
      </c>
      <c r="R1272" s="254" t="str">
        <f>IF(ISBLANK(INDEX('Policy Characteristics'!L:L,MATCH($C1272,'Policy Characteristics'!$C:$C,0))),"",INDEX('Policy Characteristics'!L:L,MATCH($C1272,'Policy Characteristics'!$C:$C,0)))</f>
        <v/>
      </c>
    </row>
    <row r="1273" spans="1:18" s="2" customFormat="1" x14ac:dyDescent="0.25">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Feedstock Shifting</v>
      </c>
      <c r="C1273" s="254" t="str">
        <f t="shared" si="46"/>
        <v>Fraction of Feedstock Shifted</v>
      </c>
      <c r="D1273" s="6" t="s">
        <v>3031</v>
      </c>
      <c r="E1273" s="45" t="s">
        <v>2675</v>
      </c>
      <c r="F1273" t="s">
        <v>2549</v>
      </c>
      <c r="G1273" s="45" t="s">
        <v>2680</v>
      </c>
      <c r="H1273" s="47">
        <v>1272</v>
      </c>
      <c r="I1273" s="324" t="s">
        <v>41</v>
      </c>
      <c r="J1273" s="255" t="str">
        <f>IF(ISBLANK(INDEX('Policy Characteristics'!D:D,MATCH($C1273,'Policy Characteristics'!$C:$C,0))),"",INDEX('Policy Characteristics'!D:D,MATCH($C1273,'Policy Characteristics'!$C:$C,0)))</f>
        <v>Feedstock Shifting</v>
      </c>
      <c r="K1273" s="254" t="str">
        <f>IF(ISBLANK(INDEX('Policy Characteristics'!E:E,MATCH($C1273,'Policy Characteristics'!$C:$C,0))),"",INDEX('Policy Characteristics'!E:E,MATCH($C1273,'Policy Characteristics'!$C:$C,0)))</f>
        <v>indst feedstock shifting</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potential achieved</v>
      </c>
      <c r="P1273" s="254" t="str">
        <f>IF(ISBLANK(INDEX('Policy Characteristics'!J:J,MATCH($C1273,'Policy Characteristics'!$C:$C,0))),"",INDEX('Policy Characteristics'!J:J,MATCH($C1273,'Policy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3" s="254" t="str">
        <f>IF(ISBLANK(INDEX('Policy Characteristics'!K:K,MATCH($C1273,'Policy Characteristics'!$C:$C,0))),"",INDEX('Policy Characteristics'!K:K,MATCH($C1273,'Policy Characteristics'!$C:$C,0)))</f>
        <v/>
      </c>
      <c r="R1273" s="254" t="str">
        <f>IF(ISBLANK(INDEX('Policy Characteristics'!L:L,MATCH($C1273,'Policy Characteristics'!$C:$C,0))),"",INDEX('Policy Characteristics'!L:L,MATCH($C1273,'Policy Characteristics'!$C:$C,0)))</f>
        <v/>
      </c>
    </row>
    <row r="1274" spans="1:18" s="2" customFormat="1" x14ac:dyDescent="0.25">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Feedstock Shifting</v>
      </c>
      <c r="C1274" s="254" t="str">
        <f t="shared" si="46"/>
        <v>Fraction of Feedstock Shifted</v>
      </c>
      <c r="D1274" s="6" t="s">
        <v>3032</v>
      </c>
      <c r="E1274" s="45" t="s">
        <v>2377</v>
      </c>
      <c r="F1274" t="s">
        <v>2995</v>
      </c>
      <c r="G1274" s="45" t="s">
        <v>2383</v>
      </c>
      <c r="H1274" s="47">
        <v>1273</v>
      </c>
      <c r="I1274" s="324" t="s">
        <v>41</v>
      </c>
      <c r="J1274" s="255" t="str">
        <f>IF(ISBLANK(INDEX('Policy Characteristics'!D:D,MATCH($C1274,'Policy Characteristics'!$C:$C,0))),"",INDEX('Policy Characteristics'!D:D,MATCH($C1274,'Policy Characteristics'!$C:$C,0)))</f>
        <v>Feedstock Shifting</v>
      </c>
      <c r="K1274" s="254" t="str">
        <f>IF(ISBLANK(INDEX('Policy Characteristics'!E:E,MATCH($C1274,'Policy Characteristics'!$C:$C,0))),"",INDEX('Policy Characteristics'!E:E,MATCH($C1274,'Policy Characteristics'!$C:$C,0)))</f>
        <v>indst feedstock shifting</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potential achieved</v>
      </c>
      <c r="P1274" s="254" t="str">
        <f>IF(ISBLANK(INDEX('Policy Characteristics'!J:J,MATCH($C1274,'Policy Characteristics'!$C:$C,0))),"",INDEX('Policy Characteristics'!J:J,MATCH($C1274,'Policy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4" s="254" t="str">
        <f>IF(ISBLANK(INDEX('Policy Characteristics'!K:K,MATCH($C1274,'Policy Characteristics'!$C:$C,0))),"",INDEX('Policy Characteristics'!K:K,MATCH($C1274,'Policy Characteristics'!$C:$C,0)))</f>
        <v/>
      </c>
      <c r="R1274" s="254" t="str">
        <f>IF(ISBLANK(INDEX('Policy Characteristics'!L:L,MATCH($C1274,'Policy Characteristics'!$C:$C,0))),"",INDEX('Policy Characteristics'!L:L,MATCH($C1274,'Policy Characteristics'!$C:$C,0)))</f>
        <v/>
      </c>
    </row>
    <row r="1275" spans="1:18" s="2" customFormat="1" x14ac:dyDescent="0.25">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Feedstock Shifting</v>
      </c>
      <c r="C1275" s="254" t="str">
        <f t="shared" si="46"/>
        <v>Fraction of Feedstock Shifted</v>
      </c>
      <c r="D1275" s="6" t="s">
        <v>3032</v>
      </c>
      <c r="E1275" s="45" t="s">
        <v>2378</v>
      </c>
      <c r="F1275" t="s">
        <v>2995</v>
      </c>
      <c r="G1275" s="45" t="s">
        <v>2386</v>
      </c>
      <c r="H1275" s="47">
        <v>1274</v>
      </c>
      <c r="I1275" s="324" t="s">
        <v>41</v>
      </c>
      <c r="J1275" s="255" t="str">
        <f>IF(ISBLANK(INDEX('Policy Characteristics'!D:D,MATCH($C1275,'Policy Characteristics'!$C:$C,0))),"",INDEX('Policy Characteristics'!D:D,MATCH($C1275,'Policy Characteristics'!$C:$C,0)))</f>
        <v>Feedstock Shifting</v>
      </c>
      <c r="K1275" s="254" t="str">
        <f>IF(ISBLANK(INDEX('Policy Characteristics'!E:E,MATCH($C1275,'Policy Characteristics'!$C:$C,0))),"",INDEX('Policy Characteristics'!E:E,MATCH($C1275,'Policy Characteristics'!$C:$C,0)))</f>
        <v>indst feedstock shifting</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potential achieved</v>
      </c>
      <c r="P1275" s="254" t="str">
        <f>IF(ISBLANK(INDEX('Policy Characteristics'!J:J,MATCH($C1275,'Policy Characteristics'!$C:$C,0))),"",INDEX('Policy Characteristics'!J:J,MATCH($C1275,'Policy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5" s="254" t="str">
        <f>IF(ISBLANK(INDEX('Policy Characteristics'!K:K,MATCH($C1275,'Policy Characteristics'!$C:$C,0))),"",INDEX('Policy Characteristics'!K:K,MATCH($C1275,'Policy Characteristics'!$C:$C,0)))</f>
        <v/>
      </c>
      <c r="R1275" s="254" t="str">
        <f>IF(ISBLANK(INDEX('Policy Characteristics'!L:L,MATCH($C1275,'Policy Characteristics'!$C:$C,0))),"",INDEX('Policy Characteristics'!L:L,MATCH($C1275,'Policy Characteristics'!$C:$C,0)))</f>
        <v/>
      </c>
    </row>
    <row r="1276" spans="1:18" s="2" customFormat="1" x14ac:dyDescent="0.25">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Feedstock Shifting</v>
      </c>
      <c r="C1276" s="254" t="str">
        <f t="shared" si="46"/>
        <v>Fraction of Feedstock Shifted</v>
      </c>
      <c r="D1276" s="6" t="s">
        <v>3032</v>
      </c>
      <c r="E1276" s="45" t="s">
        <v>2379</v>
      </c>
      <c r="F1276" t="s">
        <v>2995</v>
      </c>
      <c r="G1276" s="45" t="s">
        <v>2387</v>
      </c>
      <c r="H1276" s="47">
        <v>1275</v>
      </c>
      <c r="I1276" s="324" t="s">
        <v>41</v>
      </c>
      <c r="J1276" s="255" t="str">
        <f>IF(ISBLANK(INDEX('Policy Characteristics'!D:D,MATCH($C1276,'Policy Characteristics'!$C:$C,0))),"",INDEX('Policy Characteristics'!D:D,MATCH($C1276,'Policy Characteristics'!$C:$C,0)))</f>
        <v>Feedstock Shifting</v>
      </c>
      <c r="K1276" s="254" t="str">
        <f>IF(ISBLANK(INDEX('Policy Characteristics'!E:E,MATCH($C1276,'Policy Characteristics'!$C:$C,0))),"",INDEX('Policy Characteristics'!E:E,MATCH($C1276,'Policy Characteristics'!$C:$C,0)))</f>
        <v>indst feedstock shifting</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potential achieved</v>
      </c>
      <c r="P1276" s="254" t="str">
        <f>IF(ISBLANK(INDEX('Policy Characteristics'!J:J,MATCH($C1276,'Policy Characteristics'!$C:$C,0))),"",INDEX('Policy Characteristics'!J:J,MATCH($C1276,'Policy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6" s="254" t="str">
        <f>IF(ISBLANK(INDEX('Policy Characteristics'!K:K,MATCH($C1276,'Policy Characteristics'!$C:$C,0))),"",INDEX('Policy Characteristics'!K:K,MATCH($C1276,'Policy Characteristics'!$C:$C,0)))</f>
        <v/>
      </c>
      <c r="R1276" s="254" t="str">
        <f>IF(ISBLANK(INDEX('Policy Characteristics'!L:L,MATCH($C1276,'Policy Characteristics'!$C:$C,0))),"",INDEX('Policy Characteristics'!L:L,MATCH($C1276,'Policy Characteristics'!$C:$C,0)))</f>
        <v/>
      </c>
    </row>
    <row r="1277" spans="1:18" s="2" customFormat="1" x14ac:dyDescent="0.25">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Feedstock Shifting</v>
      </c>
      <c r="C1277" s="254" t="str">
        <f t="shared" si="46"/>
        <v>Fraction of Feedstock Shifted</v>
      </c>
      <c r="D1277" s="6" t="s">
        <v>3032</v>
      </c>
      <c r="E1277" s="45" t="s">
        <v>2380</v>
      </c>
      <c r="F1277" t="s">
        <v>2995</v>
      </c>
      <c r="G1277" s="45" t="s">
        <v>2384</v>
      </c>
      <c r="H1277" s="47">
        <v>1276</v>
      </c>
      <c r="I1277" s="324" t="s">
        <v>41</v>
      </c>
      <c r="J1277" s="255" t="str">
        <f>IF(ISBLANK(INDEX('Policy Characteristics'!D:D,MATCH($C1277,'Policy Characteristics'!$C:$C,0))),"",INDEX('Policy Characteristics'!D:D,MATCH($C1277,'Policy Characteristics'!$C:$C,0)))</f>
        <v>Feedstock Shifting</v>
      </c>
      <c r="K1277" s="254" t="str">
        <f>IF(ISBLANK(INDEX('Policy Characteristics'!E:E,MATCH($C1277,'Policy Characteristics'!$C:$C,0))),"",INDEX('Policy Characteristics'!E:E,MATCH($C1277,'Policy Characteristics'!$C:$C,0)))</f>
        <v>indst feedstock shifting</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potential achieved</v>
      </c>
      <c r="P1277" s="254" t="str">
        <f>IF(ISBLANK(INDEX('Policy Characteristics'!J:J,MATCH($C1277,'Policy Characteristics'!$C:$C,0))),"",INDEX('Policy Characteristics'!J:J,MATCH($C1277,'Policy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7" s="254" t="str">
        <f>IF(ISBLANK(INDEX('Policy Characteristics'!K:K,MATCH($C1277,'Policy Characteristics'!$C:$C,0))),"",INDEX('Policy Characteristics'!K:K,MATCH($C1277,'Policy Characteristics'!$C:$C,0)))</f>
        <v/>
      </c>
      <c r="R1277" s="254" t="str">
        <f>IF(ISBLANK(INDEX('Policy Characteristics'!L:L,MATCH($C1277,'Policy Characteristics'!$C:$C,0))),"",INDEX('Policy Characteristics'!L:L,MATCH($C1277,'Policy Characteristics'!$C:$C,0)))</f>
        <v/>
      </c>
    </row>
    <row r="1278" spans="1:18" s="2" customFormat="1" x14ac:dyDescent="0.25">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Feedstock Shifting</v>
      </c>
      <c r="C1278" s="254" t="str">
        <f t="shared" si="46"/>
        <v>Fraction of Feedstock Shifted</v>
      </c>
      <c r="D1278" s="6" t="s">
        <v>3032</v>
      </c>
      <c r="E1278" s="45" t="s">
        <v>2381</v>
      </c>
      <c r="F1278" t="s">
        <v>2995</v>
      </c>
      <c r="G1278" s="45" t="s">
        <v>2385</v>
      </c>
      <c r="H1278" s="47">
        <v>1277</v>
      </c>
      <c r="I1278" s="324" t="s">
        <v>41</v>
      </c>
      <c r="J1278" s="255" t="str">
        <f>IF(ISBLANK(INDEX('Policy Characteristics'!D:D,MATCH($C1278,'Policy Characteristics'!$C:$C,0))),"",INDEX('Policy Characteristics'!D:D,MATCH($C1278,'Policy Characteristics'!$C:$C,0)))</f>
        <v>Feedstock Shifting</v>
      </c>
      <c r="K1278" s="254" t="str">
        <f>IF(ISBLANK(INDEX('Policy Characteristics'!E:E,MATCH($C1278,'Policy Characteristics'!$C:$C,0))),"",INDEX('Policy Characteristics'!E:E,MATCH($C1278,'Policy Characteristics'!$C:$C,0)))</f>
        <v>indst feedstock shifting</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potential achieved</v>
      </c>
      <c r="P1278" s="254" t="str">
        <f>IF(ISBLANK(INDEX('Policy Characteristics'!J:J,MATCH($C1278,'Policy Characteristics'!$C:$C,0))),"",INDEX('Policy Characteristics'!J:J,MATCH($C1278,'Policy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8" s="254" t="str">
        <f>IF(ISBLANK(INDEX('Policy Characteristics'!K:K,MATCH($C1278,'Policy Characteristics'!$C:$C,0))),"",INDEX('Policy Characteristics'!K:K,MATCH($C1278,'Policy Characteristics'!$C:$C,0)))</f>
        <v/>
      </c>
      <c r="R1278" s="254" t="str">
        <f>IF(ISBLANK(INDEX('Policy Characteristics'!L:L,MATCH($C1278,'Policy Characteristics'!$C:$C,0))),"",INDEX('Policy Characteristics'!L:L,MATCH($C1278,'Policy Characteristics'!$C:$C,0)))</f>
        <v/>
      </c>
    </row>
    <row r="1279" spans="1:18" s="2" customFormat="1" x14ac:dyDescent="0.25">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Feedstock Shifting</v>
      </c>
      <c r="C1279" s="254" t="str">
        <f t="shared" si="46"/>
        <v>Fraction of Feedstock Shifted</v>
      </c>
      <c r="D1279" s="6" t="s">
        <v>3032</v>
      </c>
      <c r="E1279" s="45" t="s">
        <v>2382</v>
      </c>
      <c r="F1279" t="s">
        <v>2995</v>
      </c>
      <c r="G1279" s="45" t="s">
        <v>2388</v>
      </c>
      <c r="H1279" s="47">
        <v>1278</v>
      </c>
      <c r="I1279" s="324" t="s">
        <v>41</v>
      </c>
      <c r="J1279" s="255" t="str">
        <f>IF(ISBLANK(INDEX('Policy Characteristics'!D:D,MATCH($C1279,'Policy Characteristics'!$C:$C,0))),"",INDEX('Policy Characteristics'!D:D,MATCH($C1279,'Policy Characteristics'!$C:$C,0)))</f>
        <v>Feedstock Shifting</v>
      </c>
      <c r="K1279" s="254" t="str">
        <f>IF(ISBLANK(INDEX('Policy Characteristics'!E:E,MATCH($C1279,'Policy Characteristics'!$C:$C,0))),"",INDEX('Policy Characteristics'!E:E,MATCH($C1279,'Policy Characteristics'!$C:$C,0)))</f>
        <v>indst feedstock shifting</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potential achieved</v>
      </c>
      <c r="P1279" s="254" t="str">
        <f>IF(ISBLANK(INDEX('Policy Characteristics'!J:J,MATCH($C1279,'Policy Characteristics'!$C:$C,0))),"",INDEX('Policy Characteristics'!J:J,MATCH($C1279,'Policy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79" s="254" t="str">
        <f>IF(ISBLANK(INDEX('Policy Characteristics'!K:K,MATCH($C1279,'Policy Characteristics'!$C:$C,0))),"",INDEX('Policy Characteristics'!K:K,MATCH($C1279,'Policy Characteristics'!$C:$C,0)))</f>
        <v/>
      </c>
      <c r="R1279" s="254" t="str">
        <f>IF(ISBLANK(INDEX('Policy Characteristics'!L:L,MATCH($C1279,'Policy Characteristics'!$C:$C,0))),"",INDEX('Policy Characteristics'!L:L,MATCH($C1279,'Policy Characteristics'!$C:$C,0)))</f>
        <v/>
      </c>
    </row>
    <row r="1280" spans="1:18" s="2" customFormat="1" x14ac:dyDescent="0.25">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Feedstock Shifting</v>
      </c>
      <c r="C1280" s="254" t="str">
        <f t="shared" si="46"/>
        <v>Fraction of Feedstock Shifted</v>
      </c>
      <c r="D1280" s="6" t="s">
        <v>3032</v>
      </c>
      <c r="E1280" s="45" t="s">
        <v>2676</v>
      </c>
      <c r="F1280" t="s">
        <v>2995</v>
      </c>
      <c r="G1280" s="45" t="s">
        <v>2679</v>
      </c>
      <c r="H1280" s="47">
        <v>1279</v>
      </c>
      <c r="I1280" s="324" t="s">
        <v>41</v>
      </c>
      <c r="J1280" s="255" t="str">
        <f>IF(ISBLANK(INDEX('Policy Characteristics'!D:D,MATCH($C1280,'Policy Characteristics'!$C:$C,0))),"",INDEX('Policy Characteristics'!D:D,MATCH($C1280,'Policy Characteristics'!$C:$C,0)))</f>
        <v>Feedstock Shifting</v>
      </c>
      <c r="K1280" s="254" t="str">
        <f>IF(ISBLANK(INDEX('Policy Characteristics'!E:E,MATCH($C1280,'Policy Characteristics'!$C:$C,0))),"",INDEX('Policy Characteristics'!E:E,MATCH($C1280,'Policy Characteristics'!$C:$C,0)))</f>
        <v>indst feedstock shifting</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potential achieved</v>
      </c>
      <c r="P1280" s="254" t="str">
        <f>IF(ISBLANK(INDEX('Policy Characteristics'!J:J,MATCH($C1280,'Policy Characteristics'!$C:$C,0))),"",INDEX('Policy Characteristics'!J:J,MATCH($C1280,'Policy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0" s="254" t="str">
        <f>IF(ISBLANK(INDEX('Policy Characteristics'!K:K,MATCH($C1280,'Policy Characteristics'!$C:$C,0))),"",INDEX('Policy Characteristics'!K:K,MATCH($C1280,'Policy Characteristics'!$C:$C,0)))</f>
        <v/>
      </c>
      <c r="R1280" s="254" t="str">
        <f>IF(ISBLANK(INDEX('Policy Characteristics'!L:L,MATCH($C1280,'Policy Characteristics'!$C:$C,0))),"",INDEX('Policy Characteristics'!L:L,MATCH($C1280,'Policy Characteristics'!$C:$C,0)))</f>
        <v/>
      </c>
    </row>
    <row r="1281" spans="1:18" s="2" customFormat="1" x14ac:dyDescent="0.25">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Feedstock Shifting</v>
      </c>
      <c r="C1281" s="254" t="str">
        <f t="shared" si="46"/>
        <v>Fraction of Feedstock Shifted</v>
      </c>
      <c r="D1281" s="6" t="s">
        <v>3032</v>
      </c>
      <c r="E1281" s="45" t="s">
        <v>2677</v>
      </c>
      <c r="F1281" t="s">
        <v>2995</v>
      </c>
      <c r="G1281" s="45" t="s">
        <v>2681</v>
      </c>
      <c r="H1281" s="47">
        <v>1280</v>
      </c>
      <c r="I1281" s="324" t="s">
        <v>41</v>
      </c>
      <c r="J1281" s="255" t="str">
        <f>IF(ISBLANK(INDEX('Policy Characteristics'!D:D,MATCH($C1281,'Policy Characteristics'!$C:$C,0))),"",INDEX('Policy Characteristics'!D:D,MATCH($C1281,'Policy Characteristics'!$C:$C,0)))</f>
        <v>Feedstock Shifting</v>
      </c>
      <c r="K1281" s="254" t="str">
        <f>IF(ISBLANK(INDEX('Policy Characteristics'!E:E,MATCH($C1281,'Policy Characteristics'!$C:$C,0))),"",INDEX('Policy Characteristics'!E:E,MATCH($C1281,'Policy Characteristics'!$C:$C,0)))</f>
        <v>indst feedstock shifting</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potential achieved</v>
      </c>
      <c r="P1281" s="254" t="str">
        <f>IF(ISBLANK(INDEX('Policy Characteristics'!J:J,MATCH($C1281,'Policy Characteristics'!$C:$C,0))),"",INDEX('Policy Characteristics'!J:J,MATCH($C1281,'Policy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1" s="254" t="str">
        <f>IF(ISBLANK(INDEX('Policy Characteristics'!K:K,MATCH($C1281,'Policy Characteristics'!$C:$C,0))),"",INDEX('Policy Characteristics'!K:K,MATCH($C1281,'Policy Characteristics'!$C:$C,0)))</f>
        <v/>
      </c>
      <c r="R1281" s="254" t="str">
        <f>IF(ISBLANK(INDEX('Policy Characteristics'!L:L,MATCH($C1281,'Policy Characteristics'!$C:$C,0))),"",INDEX('Policy Characteristics'!L:L,MATCH($C1281,'Policy Characteristics'!$C:$C,0)))</f>
        <v/>
      </c>
    </row>
    <row r="1282" spans="1:18" s="2" customFormat="1" x14ac:dyDescent="0.25">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Feedstock Shifting</v>
      </c>
      <c r="C1282" s="254" t="str">
        <f t="shared" si="46"/>
        <v>Fraction of Feedstock Shifted</v>
      </c>
      <c r="D1282" s="6" t="s">
        <v>3032</v>
      </c>
      <c r="E1282" s="45" t="s">
        <v>2678</v>
      </c>
      <c r="F1282" t="s">
        <v>2995</v>
      </c>
      <c r="G1282" s="45" t="s">
        <v>2682</v>
      </c>
      <c r="H1282" s="47">
        <v>1281</v>
      </c>
      <c r="I1282" s="324" t="s">
        <v>41</v>
      </c>
      <c r="J1282" s="255" t="str">
        <f>IF(ISBLANK(INDEX('Policy Characteristics'!D:D,MATCH($C1282,'Policy Characteristics'!$C:$C,0))),"",INDEX('Policy Characteristics'!D:D,MATCH($C1282,'Policy Characteristics'!$C:$C,0)))</f>
        <v>Feedstock Shifting</v>
      </c>
      <c r="K1282" s="254" t="str">
        <f>IF(ISBLANK(INDEX('Policy Characteristics'!E:E,MATCH($C1282,'Policy Characteristics'!$C:$C,0))),"",INDEX('Policy Characteristics'!E:E,MATCH($C1282,'Policy Characteristics'!$C:$C,0)))</f>
        <v>indst feedstock shifting</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potential achieved</v>
      </c>
      <c r="P1282" s="254" t="str">
        <f>IF(ISBLANK(INDEX('Policy Characteristics'!J:J,MATCH($C1282,'Policy Characteristics'!$C:$C,0))),"",INDEX('Policy Characteristics'!J:J,MATCH($C1282,'Policy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2" s="254" t="str">
        <f>IF(ISBLANK(INDEX('Policy Characteristics'!K:K,MATCH($C1282,'Policy Characteristics'!$C:$C,0))),"",INDEX('Policy Characteristics'!K:K,MATCH($C1282,'Policy Characteristics'!$C:$C,0)))</f>
        <v/>
      </c>
      <c r="R1282" s="254" t="str">
        <f>IF(ISBLANK(INDEX('Policy Characteristics'!L:L,MATCH($C1282,'Policy Characteristics'!$C:$C,0))),"",INDEX('Policy Characteristics'!L:L,MATCH($C1282,'Policy Characteristics'!$C:$C,0)))</f>
        <v/>
      </c>
    </row>
    <row r="1283" spans="1:18" s="2" customFormat="1" x14ac:dyDescent="0.25">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Feedstock Shifting</v>
      </c>
      <c r="C1283" s="254" t="str">
        <f t="shared" si="46"/>
        <v>Fraction of Feedstock Shifted</v>
      </c>
      <c r="D1283" s="6" t="s">
        <v>3032</v>
      </c>
      <c r="E1283" s="45" t="s">
        <v>2675</v>
      </c>
      <c r="F1283" t="s">
        <v>2995</v>
      </c>
      <c r="G1283" s="45" t="s">
        <v>2680</v>
      </c>
      <c r="H1283" s="47">
        <v>1282</v>
      </c>
      <c r="I1283" s="324" t="s">
        <v>41</v>
      </c>
      <c r="J1283" s="255" t="str">
        <f>IF(ISBLANK(INDEX('Policy Characteristics'!D:D,MATCH($C1283,'Policy Characteristics'!$C:$C,0))),"",INDEX('Policy Characteristics'!D:D,MATCH($C1283,'Policy Characteristics'!$C:$C,0)))</f>
        <v>Feedstock Shifting</v>
      </c>
      <c r="K1283" s="254" t="str">
        <f>IF(ISBLANK(INDEX('Policy Characteristics'!E:E,MATCH($C1283,'Policy Characteristics'!$C:$C,0))),"",INDEX('Policy Characteristics'!E:E,MATCH($C1283,'Policy Characteristics'!$C:$C,0)))</f>
        <v>indst feedstock shifting</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potential achieved</v>
      </c>
      <c r="P1283" s="254" t="str">
        <f>IF(ISBLANK(INDEX('Policy Characteristics'!J:J,MATCH($C1283,'Policy Characteristics'!$C:$C,0))),"",INDEX('Policy Characteristics'!J:J,MATCH($C1283,'Policy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3" s="254" t="str">
        <f>IF(ISBLANK(INDEX('Policy Characteristics'!K:K,MATCH($C1283,'Policy Characteristics'!$C:$C,0))),"",INDEX('Policy Characteristics'!K:K,MATCH($C1283,'Policy Characteristics'!$C:$C,0)))</f>
        <v/>
      </c>
      <c r="R1283" s="254" t="str">
        <f>IF(ISBLANK(INDEX('Policy Characteristics'!L:L,MATCH($C1283,'Policy Characteristics'!$C:$C,0))),"",INDEX('Policy Characteristics'!L:L,MATCH($C1283,'Policy Characteristics'!$C:$C,0)))</f>
        <v/>
      </c>
    </row>
    <row r="1284" spans="1:18" s="2" customFormat="1" x14ac:dyDescent="0.25">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Feedstock Shifting</v>
      </c>
      <c r="C1284" s="254" t="str">
        <f t="shared" si="46"/>
        <v>Fraction of Feedstock Shifted</v>
      </c>
      <c r="D1284" s="6" t="s">
        <v>3033</v>
      </c>
      <c r="E1284" s="45" t="s">
        <v>2377</v>
      </c>
      <c r="F1284" t="s">
        <v>2996</v>
      </c>
      <c r="G1284" s="45" t="s">
        <v>2383</v>
      </c>
      <c r="H1284" s="47">
        <v>1283</v>
      </c>
      <c r="I1284" s="324" t="s">
        <v>41</v>
      </c>
      <c r="J1284" s="255" t="str">
        <f>IF(ISBLANK(INDEX('Policy Characteristics'!D:D,MATCH($C1284,'Policy Characteristics'!$C:$C,0))),"",INDEX('Policy Characteristics'!D:D,MATCH($C1284,'Policy Characteristics'!$C:$C,0)))</f>
        <v>Feedstock Shifting</v>
      </c>
      <c r="K1284" s="254" t="str">
        <f>IF(ISBLANK(INDEX('Policy Characteristics'!E:E,MATCH($C1284,'Policy Characteristics'!$C:$C,0))),"",INDEX('Policy Characteristics'!E:E,MATCH($C1284,'Policy Characteristics'!$C:$C,0)))</f>
        <v>indst feedstock shifting</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potential achieved</v>
      </c>
      <c r="P1284" s="254" t="str">
        <f>IF(ISBLANK(INDEX('Policy Characteristics'!J:J,MATCH($C1284,'Policy Characteristics'!$C:$C,0))),"",INDEX('Policy Characteristics'!J:J,MATCH($C1284,'Policy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4" s="254" t="str">
        <f>IF(ISBLANK(INDEX('Policy Characteristics'!K:K,MATCH($C1284,'Policy Characteristics'!$C:$C,0))),"",INDEX('Policy Characteristics'!K:K,MATCH($C1284,'Policy Characteristics'!$C:$C,0)))</f>
        <v/>
      </c>
      <c r="R1284" s="254" t="str">
        <f>IF(ISBLANK(INDEX('Policy Characteristics'!L:L,MATCH($C1284,'Policy Characteristics'!$C:$C,0))),"",INDEX('Policy Characteristics'!L:L,MATCH($C1284,'Policy Characteristics'!$C:$C,0)))</f>
        <v/>
      </c>
    </row>
    <row r="1285" spans="1:18" s="2" customFormat="1" x14ac:dyDescent="0.25">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Feedstock Shifting</v>
      </c>
      <c r="C1285" s="254" t="str">
        <f t="shared" si="46"/>
        <v>Fraction of Feedstock Shifted</v>
      </c>
      <c r="D1285" s="6" t="s">
        <v>3033</v>
      </c>
      <c r="E1285" s="45" t="s">
        <v>2378</v>
      </c>
      <c r="F1285" t="s">
        <v>2996</v>
      </c>
      <c r="G1285" s="45" t="s">
        <v>2386</v>
      </c>
      <c r="H1285" s="47">
        <v>1284</v>
      </c>
      <c r="I1285" s="324" t="s">
        <v>41</v>
      </c>
      <c r="J1285" s="255" t="str">
        <f>IF(ISBLANK(INDEX('Policy Characteristics'!D:D,MATCH($C1285,'Policy Characteristics'!$C:$C,0))),"",INDEX('Policy Characteristics'!D:D,MATCH($C1285,'Policy Characteristics'!$C:$C,0)))</f>
        <v>Feedstock Shifting</v>
      </c>
      <c r="K1285" s="254" t="str">
        <f>IF(ISBLANK(INDEX('Policy Characteristics'!E:E,MATCH($C1285,'Policy Characteristics'!$C:$C,0))),"",INDEX('Policy Characteristics'!E:E,MATCH($C1285,'Policy Characteristics'!$C:$C,0)))</f>
        <v>indst feedstock shifting</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5" s="254" t="str">
        <f>IF(ISBLANK(INDEX('Policy Characteristics'!K:K,MATCH($C1285,'Policy Characteristics'!$C:$C,0))),"",INDEX('Policy Characteristics'!K:K,MATCH($C1285,'Policy Characteristics'!$C:$C,0)))</f>
        <v/>
      </c>
      <c r="R1285" s="254" t="str">
        <f>IF(ISBLANK(INDEX('Policy Characteristics'!L:L,MATCH($C1285,'Policy Characteristics'!$C:$C,0))),"",INDEX('Policy Characteristics'!L:L,MATCH($C1285,'Policy Characteristics'!$C:$C,0)))</f>
        <v/>
      </c>
    </row>
    <row r="1286" spans="1:18" s="2" customFormat="1" x14ac:dyDescent="0.25">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Feedstock Shifting</v>
      </c>
      <c r="C1286" s="254" t="str">
        <f t="shared" si="46"/>
        <v>Fraction of Feedstock Shifted</v>
      </c>
      <c r="D1286" s="6" t="s">
        <v>3033</v>
      </c>
      <c r="E1286" s="45" t="s">
        <v>2379</v>
      </c>
      <c r="F1286" t="s">
        <v>2996</v>
      </c>
      <c r="G1286" s="45" t="s">
        <v>2387</v>
      </c>
      <c r="H1286" s="47">
        <v>1285</v>
      </c>
      <c r="I1286" s="324" t="s">
        <v>41</v>
      </c>
      <c r="J1286" s="255" t="str">
        <f>IF(ISBLANK(INDEX('Policy Characteristics'!D:D,MATCH($C1286,'Policy Characteristics'!$C:$C,0))),"",INDEX('Policy Characteristics'!D:D,MATCH($C1286,'Policy Characteristics'!$C:$C,0)))</f>
        <v>Feedstock Shifting</v>
      </c>
      <c r="K1286" s="254" t="str">
        <f>IF(ISBLANK(INDEX('Policy Characteristics'!E:E,MATCH($C1286,'Policy Characteristics'!$C:$C,0))),"",INDEX('Policy Characteristics'!E:E,MATCH($C1286,'Policy Characteristics'!$C:$C,0)))</f>
        <v>indst feedstock shifting</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1</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of potential achieved</v>
      </c>
      <c r="P1286" s="254" t="str">
        <f>IF(ISBLANK(INDEX('Policy Characteristics'!J:J,MATCH($C1286,'Policy Characteristics'!$C:$C,0))),"",INDEX('Policy Characteristics'!J:J,MATCH($C1286,'Policy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6" s="254" t="str">
        <f>IF(ISBLANK(INDEX('Policy Characteristics'!K:K,MATCH($C1286,'Policy Characteristics'!$C:$C,0))),"",INDEX('Policy Characteristics'!K:K,MATCH($C1286,'Policy Characteristics'!$C:$C,0)))</f>
        <v/>
      </c>
      <c r="R1286" s="254" t="str">
        <f>IF(ISBLANK(INDEX('Policy Characteristics'!L:L,MATCH($C1286,'Policy Characteristics'!$C:$C,0))),"",INDEX('Policy Characteristics'!L:L,MATCH($C1286,'Policy Characteristics'!$C:$C,0)))</f>
        <v/>
      </c>
    </row>
    <row r="1287" spans="1:18" s="2" customFormat="1" x14ac:dyDescent="0.25">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Feedstock Shifting</v>
      </c>
      <c r="C1287" s="254" t="str">
        <f t="shared" si="46"/>
        <v>Fraction of Feedstock Shifted</v>
      </c>
      <c r="D1287" s="6" t="s">
        <v>3033</v>
      </c>
      <c r="E1287" s="45" t="s">
        <v>2380</v>
      </c>
      <c r="F1287" t="s">
        <v>2996</v>
      </c>
      <c r="G1287" s="45" t="s">
        <v>2384</v>
      </c>
      <c r="H1287" s="47">
        <v>1286</v>
      </c>
      <c r="I1287" s="324" t="s">
        <v>41</v>
      </c>
      <c r="J1287" s="255" t="str">
        <f>IF(ISBLANK(INDEX('Policy Characteristics'!D:D,MATCH($C1287,'Policy Characteristics'!$C:$C,0))),"",INDEX('Policy Characteristics'!D:D,MATCH($C1287,'Policy Characteristics'!$C:$C,0)))</f>
        <v>Feedstock Shifting</v>
      </c>
      <c r="K1287" s="254" t="str">
        <f>IF(ISBLANK(INDEX('Policy Characteristics'!E:E,MATCH($C1287,'Policy Characteristics'!$C:$C,0))),"",INDEX('Policy Characteristics'!E:E,MATCH($C1287,'Policy Characteristics'!$C:$C,0)))</f>
        <v>indst feedstock shifting</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1</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of potential achieved</v>
      </c>
      <c r="P1287" s="254" t="str">
        <f>IF(ISBLANK(INDEX('Policy Characteristics'!J:J,MATCH($C1287,'Policy Characteristics'!$C:$C,0))),"",INDEX('Policy Characteristics'!J:J,MATCH($C1287,'Policy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7" s="254" t="str">
        <f>IF(ISBLANK(INDEX('Policy Characteristics'!K:K,MATCH($C1287,'Policy Characteristics'!$C:$C,0))),"",INDEX('Policy Characteristics'!K:K,MATCH($C1287,'Policy Characteristics'!$C:$C,0)))</f>
        <v/>
      </c>
      <c r="R1287" s="254" t="str">
        <f>IF(ISBLANK(INDEX('Policy Characteristics'!L:L,MATCH($C1287,'Policy Characteristics'!$C:$C,0))),"",INDEX('Policy Characteristics'!L:L,MATCH($C1287,'Policy Characteristics'!$C:$C,0)))</f>
        <v/>
      </c>
    </row>
    <row r="1288" spans="1:18" s="2" customFormat="1" x14ac:dyDescent="0.25">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Feedstock Shifting</v>
      </c>
      <c r="C1288" s="254" t="str">
        <f t="shared" si="46"/>
        <v>Fraction of Feedstock Shifted</v>
      </c>
      <c r="D1288" s="6" t="s">
        <v>3033</v>
      </c>
      <c r="E1288" s="45" t="s">
        <v>2381</v>
      </c>
      <c r="F1288" t="s">
        <v>2996</v>
      </c>
      <c r="G1288" s="45" t="s">
        <v>2385</v>
      </c>
      <c r="H1288" s="47">
        <v>1287</v>
      </c>
      <c r="I1288" s="324" t="s">
        <v>41</v>
      </c>
      <c r="J1288" s="255" t="str">
        <f>IF(ISBLANK(INDEX('Policy Characteristics'!D:D,MATCH($C1288,'Policy Characteristics'!$C:$C,0))),"",INDEX('Policy Characteristics'!D:D,MATCH($C1288,'Policy Characteristics'!$C:$C,0)))</f>
        <v>Feedstock Shifting</v>
      </c>
      <c r="K1288" s="254" t="str">
        <f>IF(ISBLANK(INDEX('Policy Characteristics'!E:E,MATCH($C1288,'Policy Characteristics'!$C:$C,0))),"",INDEX('Policy Characteristics'!E:E,MATCH($C1288,'Policy Characteristics'!$C:$C,0)))</f>
        <v>indst feedstock shifting</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1</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of potential achieved</v>
      </c>
      <c r="P1288" s="254" t="str">
        <f>IF(ISBLANK(INDEX('Policy Characteristics'!J:J,MATCH($C1288,'Policy Characteristics'!$C:$C,0))),"",INDEX('Policy Characteristics'!J:J,MATCH($C1288,'Policy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8" s="254" t="str">
        <f>IF(ISBLANK(INDEX('Policy Characteristics'!K:K,MATCH($C1288,'Policy Characteristics'!$C:$C,0))),"",INDEX('Policy Characteristics'!K:K,MATCH($C1288,'Policy Characteristics'!$C:$C,0)))</f>
        <v/>
      </c>
      <c r="R1288" s="254" t="str">
        <f>IF(ISBLANK(INDEX('Policy Characteristics'!L:L,MATCH($C1288,'Policy Characteristics'!$C:$C,0))),"",INDEX('Policy Characteristics'!L:L,MATCH($C1288,'Policy Characteristics'!$C:$C,0)))</f>
        <v/>
      </c>
    </row>
    <row r="1289" spans="1:18" s="2" customFormat="1" x14ac:dyDescent="0.25">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Feedstock Shifting</v>
      </c>
      <c r="C1289" s="254" t="str">
        <f t="shared" si="46"/>
        <v>Fraction of Feedstock Shifted</v>
      </c>
      <c r="D1289" s="6" t="s">
        <v>3033</v>
      </c>
      <c r="E1289" s="45" t="s">
        <v>2382</v>
      </c>
      <c r="F1289" t="s">
        <v>2996</v>
      </c>
      <c r="G1289" s="45" t="s">
        <v>2388</v>
      </c>
      <c r="H1289" s="47">
        <v>1288</v>
      </c>
      <c r="I1289" s="324" t="s">
        <v>41</v>
      </c>
      <c r="J1289" s="255" t="str">
        <f>IF(ISBLANK(INDEX('Policy Characteristics'!D:D,MATCH($C1289,'Policy Characteristics'!$C:$C,0))),"",INDEX('Policy Characteristics'!D:D,MATCH($C1289,'Policy Characteristics'!$C:$C,0)))</f>
        <v>Feedstock Shifting</v>
      </c>
      <c r="K1289" s="254" t="str">
        <f>IF(ISBLANK(INDEX('Policy Characteristics'!E:E,MATCH($C1289,'Policy Characteristics'!$C:$C,0))),"",INDEX('Policy Characteristics'!E:E,MATCH($C1289,'Policy Characteristics'!$C:$C,0)))</f>
        <v>indst feedstock shifting</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1</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of potential achieved</v>
      </c>
      <c r="P1289" s="254" t="str">
        <f>IF(ISBLANK(INDEX('Policy Characteristics'!J:J,MATCH($C1289,'Policy Characteristics'!$C:$C,0))),"",INDEX('Policy Characteristics'!J:J,MATCH($C1289,'Policy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89" s="254" t="str">
        <f>IF(ISBLANK(INDEX('Policy Characteristics'!K:K,MATCH($C1289,'Policy Characteristics'!$C:$C,0))),"",INDEX('Policy Characteristics'!K:K,MATCH($C1289,'Policy Characteristics'!$C:$C,0)))</f>
        <v/>
      </c>
      <c r="R1289" s="254" t="str">
        <f>IF(ISBLANK(INDEX('Policy Characteristics'!L:L,MATCH($C1289,'Policy Characteristics'!$C:$C,0))),"",INDEX('Policy Characteristics'!L:L,MATCH($C1289,'Policy Characteristics'!$C:$C,0)))</f>
        <v/>
      </c>
    </row>
    <row r="1290" spans="1:18" s="2" customFormat="1" x14ac:dyDescent="0.25">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Feedstock Shifting</v>
      </c>
      <c r="C1290" s="254" t="str">
        <f t="shared" si="46"/>
        <v>Fraction of Feedstock Shifted</v>
      </c>
      <c r="D1290" s="6" t="s">
        <v>3033</v>
      </c>
      <c r="E1290" s="45" t="s">
        <v>2676</v>
      </c>
      <c r="F1290" t="s">
        <v>2996</v>
      </c>
      <c r="G1290" s="45" t="s">
        <v>2679</v>
      </c>
      <c r="H1290" s="47">
        <v>1289</v>
      </c>
      <c r="I1290" s="324" t="s">
        <v>41</v>
      </c>
      <c r="J1290" s="255" t="str">
        <f>IF(ISBLANK(INDEX('Policy Characteristics'!D:D,MATCH($C1290,'Policy Characteristics'!$C:$C,0))),"",INDEX('Policy Characteristics'!D:D,MATCH($C1290,'Policy Characteristics'!$C:$C,0)))</f>
        <v>Feedstock Shifting</v>
      </c>
      <c r="K1290" s="254" t="str">
        <f>IF(ISBLANK(INDEX('Policy Characteristics'!E:E,MATCH($C1290,'Policy Characteristics'!$C:$C,0))),"",INDEX('Policy Characteristics'!E:E,MATCH($C1290,'Policy Characteristics'!$C:$C,0)))</f>
        <v>indst feedstock shifting</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1</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of potential achieved</v>
      </c>
      <c r="P1290" s="254" t="str">
        <f>IF(ISBLANK(INDEX('Policy Characteristics'!J:J,MATCH($C1290,'Policy Characteristics'!$C:$C,0))),"",INDEX('Policy Characteristics'!J:J,MATCH($C1290,'Policy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0" s="254" t="str">
        <f>IF(ISBLANK(INDEX('Policy Characteristics'!K:K,MATCH($C1290,'Policy Characteristics'!$C:$C,0))),"",INDEX('Policy Characteristics'!K:K,MATCH($C1290,'Policy Characteristics'!$C:$C,0)))</f>
        <v/>
      </c>
      <c r="R1290" s="254" t="str">
        <f>IF(ISBLANK(INDEX('Policy Characteristics'!L:L,MATCH($C1290,'Policy Characteristics'!$C:$C,0))),"",INDEX('Policy Characteristics'!L:L,MATCH($C1290,'Policy Characteristics'!$C:$C,0)))</f>
        <v/>
      </c>
    </row>
    <row r="1291" spans="1:18" s="2" customFormat="1" x14ac:dyDescent="0.25">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Feedstock Shifting</v>
      </c>
      <c r="C1291" s="254" t="str">
        <f t="shared" si="46"/>
        <v>Fraction of Feedstock Shifted</v>
      </c>
      <c r="D1291" s="6" t="s">
        <v>3033</v>
      </c>
      <c r="E1291" s="45" t="s">
        <v>2677</v>
      </c>
      <c r="F1291" t="s">
        <v>2996</v>
      </c>
      <c r="G1291" s="45" t="s">
        <v>2681</v>
      </c>
      <c r="H1291" s="47">
        <v>1290</v>
      </c>
      <c r="I1291" s="324" t="s">
        <v>41</v>
      </c>
      <c r="J1291" s="255" t="str">
        <f>IF(ISBLANK(INDEX('Policy Characteristics'!D:D,MATCH($C1291,'Policy Characteristics'!$C:$C,0))),"",INDEX('Policy Characteristics'!D:D,MATCH($C1291,'Policy Characteristics'!$C:$C,0)))</f>
        <v>Feedstock Shifting</v>
      </c>
      <c r="K1291" s="254" t="str">
        <f>IF(ISBLANK(INDEX('Policy Characteristics'!E:E,MATCH($C1291,'Policy Characteristics'!$C:$C,0))),"",INDEX('Policy Characteristics'!E:E,MATCH($C1291,'Policy Characteristics'!$C:$C,0)))</f>
        <v>indst feedstock shifting</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1</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of potential achieved</v>
      </c>
      <c r="P1291" s="254" t="str">
        <f>IF(ISBLANK(INDEX('Policy Characteristics'!J:J,MATCH($C1291,'Policy Characteristics'!$C:$C,0))),"",INDEX('Policy Characteristics'!J:J,MATCH($C1291,'Policy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1" s="254" t="str">
        <f>IF(ISBLANK(INDEX('Policy Characteristics'!K:K,MATCH($C1291,'Policy Characteristics'!$C:$C,0))),"",INDEX('Policy Characteristics'!K:K,MATCH($C1291,'Policy Characteristics'!$C:$C,0)))</f>
        <v/>
      </c>
      <c r="R1291" s="254" t="str">
        <f>IF(ISBLANK(INDEX('Policy Characteristics'!L:L,MATCH($C1291,'Policy Characteristics'!$C:$C,0))),"",INDEX('Policy Characteristics'!L:L,MATCH($C1291,'Policy Characteristics'!$C:$C,0)))</f>
        <v/>
      </c>
    </row>
    <row r="1292" spans="1:18" s="2" customFormat="1" x14ac:dyDescent="0.25">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Feedstock Shifting</v>
      </c>
      <c r="C1292" s="254" t="str">
        <f t="shared" si="46"/>
        <v>Fraction of Feedstock Shifted</v>
      </c>
      <c r="D1292" s="6" t="s">
        <v>3033</v>
      </c>
      <c r="E1292" s="45" t="s">
        <v>2678</v>
      </c>
      <c r="F1292" t="s">
        <v>2996</v>
      </c>
      <c r="G1292" s="45" t="s">
        <v>2682</v>
      </c>
      <c r="H1292" s="47">
        <v>1291</v>
      </c>
      <c r="I1292" s="324" t="s">
        <v>41</v>
      </c>
      <c r="J1292" s="255" t="str">
        <f>IF(ISBLANK(INDEX('Policy Characteristics'!D:D,MATCH($C1292,'Policy Characteristics'!$C:$C,0))),"",INDEX('Policy Characteristics'!D:D,MATCH($C1292,'Policy Characteristics'!$C:$C,0)))</f>
        <v>Feedstock Shifting</v>
      </c>
      <c r="K1292" s="254" t="str">
        <f>IF(ISBLANK(INDEX('Policy Characteristics'!E:E,MATCH($C1292,'Policy Characteristics'!$C:$C,0))),"",INDEX('Policy Characteristics'!E:E,MATCH($C1292,'Policy Characteristics'!$C:$C,0)))</f>
        <v>indst feedstock shifting</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1</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of potential achieved</v>
      </c>
      <c r="P1292" s="254" t="str">
        <f>IF(ISBLANK(INDEX('Policy Characteristics'!J:J,MATCH($C1292,'Policy Characteristics'!$C:$C,0))),"",INDEX('Policy Characteristics'!J:J,MATCH($C1292,'Policy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2" s="254" t="str">
        <f>IF(ISBLANK(INDEX('Policy Characteristics'!K:K,MATCH($C1292,'Policy Characteristics'!$C:$C,0))),"",INDEX('Policy Characteristics'!K:K,MATCH($C1292,'Policy Characteristics'!$C:$C,0)))</f>
        <v/>
      </c>
      <c r="R1292" s="254" t="str">
        <f>IF(ISBLANK(INDEX('Policy Characteristics'!L:L,MATCH($C1292,'Policy Characteristics'!$C:$C,0))),"",INDEX('Policy Characteristics'!L:L,MATCH($C1292,'Policy Characteristics'!$C:$C,0)))</f>
        <v/>
      </c>
    </row>
    <row r="1293" spans="1:18" s="2" customFormat="1" x14ac:dyDescent="0.25">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Feedstock Shifting</v>
      </c>
      <c r="C1293" s="254" t="str">
        <f t="shared" si="46"/>
        <v>Fraction of Feedstock Shifted</v>
      </c>
      <c r="D1293" s="6" t="s">
        <v>3033</v>
      </c>
      <c r="E1293" s="45" t="s">
        <v>2675</v>
      </c>
      <c r="F1293" t="s">
        <v>2996</v>
      </c>
      <c r="G1293" s="45" t="s">
        <v>2680</v>
      </c>
      <c r="H1293" s="47">
        <v>1292</v>
      </c>
      <c r="I1293" s="324" t="s">
        <v>41</v>
      </c>
      <c r="J1293" s="255" t="str">
        <f>IF(ISBLANK(INDEX('Policy Characteristics'!D:D,MATCH($C1293,'Policy Characteristics'!$C:$C,0))),"",INDEX('Policy Characteristics'!D:D,MATCH($C1293,'Policy Characteristics'!$C:$C,0)))</f>
        <v>Feedstock Shifting</v>
      </c>
      <c r="K1293" s="254" t="str">
        <f>IF(ISBLANK(INDEX('Policy Characteristics'!E:E,MATCH($C1293,'Policy Characteristics'!$C:$C,0))),"",INDEX('Policy Characteristics'!E:E,MATCH($C1293,'Policy Characteristics'!$C:$C,0)))</f>
        <v>indst feedstock shifting</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1</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of potential achieved</v>
      </c>
      <c r="P1293" s="254" t="str">
        <f>IF(ISBLANK(INDEX('Policy Characteristics'!J:J,MATCH($C1293,'Policy Characteristics'!$C:$C,0))),"",INDEX('Policy Characteristics'!J:J,MATCH($C1293,'Policy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3" s="254" t="str">
        <f>IF(ISBLANK(INDEX('Policy Characteristics'!K:K,MATCH($C1293,'Policy Characteristics'!$C:$C,0))),"",INDEX('Policy Characteristics'!K:K,MATCH($C1293,'Policy Characteristics'!$C:$C,0)))</f>
        <v/>
      </c>
      <c r="R1293" s="254" t="str">
        <f>IF(ISBLANK(INDEX('Policy Characteristics'!L:L,MATCH($C1293,'Policy Characteristics'!$C:$C,0))),"",INDEX('Policy Characteristics'!L:L,MATCH($C1293,'Policy Characteristics'!$C:$C,0)))</f>
        <v/>
      </c>
    </row>
    <row r="1294" spans="1:18" s="2" customFormat="1" x14ac:dyDescent="0.25">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Feedstock Shifting</v>
      </c>
      <c r="C1294" s="254" t="str">
        <f t="shared" si="46"/>
        <v>Fraction of Feedstock Shifted</v>
      </c>
      <c r="D1294" s="6" t="s">
        <v>3034</v>
      </c>
      <c r="E1294" s="45" t="s">
        <v>2377</v>
      </c>
      <c r="F1294" t="s">
        <v>2997</v>
      </c>
      <c r="G1294" s="45" t="s">
        <v>2383</v>
      </c>
      <c r="H1294" s="47">
        <v>1293</v>
      </c>
      <c r="I1294" s="324" t="s">
        <v>41</v>
      </c>
      <c r="J1294" s="255" t="str">
        <f>IF(ISBLANK(INDEX('Policy Characteristics'!D:D,MATCH($C1294,'Policy Characteristics'!$C:$C,0))),"",INDEX('Policy Characteristics'!D:D,MATCH($C1294,'Policy Characteristics'!$C:$C,0)))</f>
        <v>Feedstock Shifting</v>
      </c>
      <c r="K1294" s="254" t="str">
        <f>IF(ISBLANK(INDEX('Policy Characteristics'!E:E,MATCH($C1294,'Policy Characteristics'!$C:$C,0))),"",INDEX('Policy Characteristics'!E:E,MATCH($C1294,'Policy Characteristics'!$C:$C,0)))</f>
        <v>indst feedstock shifting</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1</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of potential achieved</v>
      </c>
      <c r="P1294" s="254" t="str">
        <f>IF(ISBLANK(INDEX('Policy Characteristics'!J:J,MATCH($C1294,'Policy Characteristics'!$C:$C,0))),"",INDEX('Policy Characteristics'!J:J,MATCH($C1294,'Policy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4" s="254" t="str">
        <f>IF(ISBLANK(INDEX('Policy Characteristics'!K:K,MATCH($C1294,'Policy Characteristics'!$C:$C,0))),"",INDEX('Policy Characteristics'!K:K,MATCH($C1294,'Policy Characteristics'!$C:$C,0)))</f>
        <v/>
      </c>
      <c r="R1294" s="254" t="str">
        <f>IF(ISBLANK(INDEX('Policy Characteristics'!L:L,MATCH($C1294,'Policy Characteristics'!$C:$C,0))),"",INDEX('Policy Characteristics'!L:L,MATCH($C1294,'Policy Characteristics'!$C:$C,0)))</f>
        <v/>
      </c>
    </row>
    <row r="1295" spans="1:18" s="2" customFormat="1" x14ac:dyDescent="0.25">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Feedstock Shifting</v>
      </c>
      <c r="C1295" s="254" t="str">
        <f t="shared" si="46"/>
        <v>Fraction of Feedstock Shifted</v>
      </c>
      <c r="D1295" s="6" t="s">
        <v>3034</v>
      </c>
      <c r="E1295" s="45" t="s">
        <v>2378</v>
      </c>
      <c r="F1295" t="s">
        <v>2997</v>
      </c>
      <c r="G1295" s="45" t="s">
        <v>2386</v>
      </c>
      <c r="H1295" s="47">
        <v>1294</v>
      </c>
      <c r="I1295" s="324" t="s">
        <v>41</v>
      </c>
      <c r="J1295" s="255" t="str">
        <f>IF(ISBLANK(INDEX('Policy Characteristics'!D:D,MATCH($C1295,'Policy Characteristics'!$C:$C,0))),"",INDEX('Policy Characteristics'!D:D,MATCH($C1295,'Policy Characteristics'!$C:$C,0)))</f>
        <v>Feedstock Shifting</v>
      </c>
      <c r="K1295" s="254" t="str">
        <f>IF(ISBLANK(INDEX('Policy Characteristics'!E:E,MATCH($C1295,'Policy Characteristics'!$C:$C,0))),"",INDEX('Policy Characteristics'!E:E,MATCH($C1295,'Policy Characteristics'!$C:$C,0)))</f>
        <v>indst feedstock shifting</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1</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of potential achieved</v>
      </c>
      <c r="P1295" s="254" t="str">
        <f>IF(ISBLANK(INDEX('Policy Characteristics'!J:J,MATCH($C1295,'Policy Characteristics'!$C:$C,0))),"",INDEX('Policy Characteristics'!J:J,MATCH($C1295,'Policy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5" s="254" t="str">
        <f>IF(ISBLANK(INDEX('Policy Characteristics'!K:K,MATCH($C1295,'Policy Characteristics'!$C:$C,0))),"",INDEX('Policy Characteristics'!K:K,MATCH($C1295,'Policy Characteristics'!$C:$C,0)))</f>
        <v/>
      </c>
      <c r="R1295" s="254" t="str">
        <f>IF(ISBLANK(INDEX('Policy Characteristics'!L:L,MATCH($C1295,'Policy Characteristics'!$C:$C,0))),"",INDEX('Policy Characteristics'!L:L,MATCH($C1295,'Policy Characteristics'!$C:$C,0)))</f>
        <v/>
      </c>
    </row>
    <row r="1296" spans="1:18" s="2" customFormat="1" x14ac:dyDescent="0.25">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Feedstock Shifting</v>
      </c>
      <c r="C1296" s="254" t="str">
        <f t="shared" si="46"/>
        <v>Fraction of Feedstock Shifted</v>
      </c>
      <c r="D1296" s="6" t="s">
        <v>3034</v>
      </c>
      <c r="E1296" s="45" t="s">
        <v>2379</v>
      </c>
      <c r="F1296" t="s">
        <v>2997</v>
      </c>
      <c r="G1296" s="45" t="s">
        <v>2387</v>
      </c>
      <c r="H1296" s="47">
        <v>1295</v>
      </c>
      <c r="I1296" s="324" t="s">
        <v>41</v>
      </c>
      <c r="J1296" s="255" t="str">
        <f>IF(ISBLANK(INDEX('Policy Characteristics'!D:D,MATCH($C1296,'Policy Characteristics'!$C:$C,0))),"",INDEX('Policy Characteristics'!D:D,MATCH($C1296,'Policy Characteristics'!$C:$C,0)))</f>
        <v>Feedstock Shifting</v>
      </c>
      <c r="K1296" s="254" t="str">
        <f>IF(ISBLANK(INDEX('Policy Characteristics'!E:E,MATCH($C1296,'Policy Characteristics'!$C:$C,0))),"",INDEX('Policy Characteristics'!E:E,MATCH($C1296,'Policy Characteristics'!$C:$C,0)))</f>
        <v>indst feedstock shifting</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1</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of potential achieved</v>
      </c>
      <c r="P1296" s="254" t="str">
        <f>IF(ISBLANK(INDEX('Policy Characteristics'!J:J,MATCH($C1296,'Policy Characteristics'!$C:$C,0))),"",INDEX('Policy Characteristics'!J:J,MATCH($C1296,'Policy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6" s="254" t="str">
        <f>IF(ISBLANK(INDEX('Policy Characteristics'!K:K,MATCH($C1296,'Policy Characteristics'!$C:$C,0))),"",INDEX('Policy Characteristics'!K:K,MATCH($C1296,'Policy Characteristics'!$C:$C,0)))</f>
        <v/>
      </c>
      <c r="R1296" s="254" t="str">
        <f>IF(ISBLANK(INDEX('Policy Characteristics'!L:L,MATCH($C1296,'Policy Characteristics'!$C:$C,0))),"",INDEX('Policy Characteristics'!L:L,MATCH($C1296,'Policy Characteristics'!$C:$C,0)))</f>
        <v/>
      </c>
    </row>
    <row r="1297" spans="1:18" s="2" customFormat="1" x14ac:dyDescent="0.25">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Feedstock Shifting</v>
      </c>
      <c r="C1297" s="254" t="str">
        <f t="shared" si="46"/>
        <v>Fraction of Feedstock Shifted</v>
      </c>
      <c r="D1297" s="6" t="s">
        <v>3034</v>
      </c>
      <c r="E1297" s="45" t="s">
        <v>2380</v>
      </c>
      <c r="F1297" t="s">
        <v>2997</v>
      </c>
      <c r="G1297" s="45" t="s">
        <v>2384</v>
      </c>
      <c r="H1297" s="47">
        <v>1296</v>
      </c>
      <c r="I1297" s="324" t="s">
        <v>41</v>
      </c>
      <c r="J1297" s="255" t="str">
        <f>IF(ISBLANK(INDEX('Policy Characteristics'!D:D,MATCH($C1297,'Policy Characteristics'!$C:$C,0))),"",INDEX('Policy Characteristics'!D:D,MATCH($C1297,'Policy Characteristics'!$C:$C,0)))</f>
        <v>Feedstock Shifting</v>
      </c>
      <c r="K1297" s="254" t="str">
        <f>IF(ISBLANK(INDEX('Policy Characteristics'!E:E,MATCH($C1297,'Policy Characteristics'!$C:$C,0))),"",INDEX('Policy Characteristics'!E:E,MATCH($C1297,'Policy Characteristics'!$C:$C,0)))</f>
        <v>indst feedstock shifting</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1</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of potential achieved</v>
      </c>
      <c r="P1297" s="254" t="str">
        <f>IF(ISBLANK(INDEX('Policy Characteristics'!J:J,MATCH($C1297,'Policy Characteristics'!$C:$C,0))),"",INDEX('Policy Characteristics'!J:J,MATCH($C1297,'Policy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7" s="254" t="str">
        <f>IF(ISBLANK(INDEX('Policy Characteristics'!K:K,MATCH($C1297,'Policy Characteristics'!$C:$C,0))),"",INDEX('Policy Characteristics'!K:K,MATCH($C1297,'Policy Characteristics'!$C:$C,0)))</f>
        <v/>
      </c>
      <c r="R1297" s="254" t="str">
        <f>IF(ISBLANK(INDEX('Policy Characteristics'!L:L,MATCH($C1297,'Policy Characteristics'!$C:$C,0))),"",INDEX('Policy Characteristics'!L:L,MATCH($C1297,'Policy Characteristics'!$C:$C,0)))</f>
        <v/>
      </c>
    </row>
    <row r="1298" spans="1:18" s="2" customFormat="1" x14ac:dyDescent="0.25">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Feedstock Shifting</v>
      </c>
      <c r="C1298" s="254" t="str">
        <f t="shared" si="46"/>
        <v>Fraction of Feedstock Shifted</v>
      </c>
      <c r="D1298" s="6" t="s">
        <v>3034</v>
      </c>
      <c r="E1298" s="45" t="s">
        <v>2381</v>
      </c>
      <c r="F1298" t="s">
        <v>2997</v>
      </c>
      <c r="G1298" s="45" t="s">
        <v>2385</v>
      </c>
      <c r="H1298" s="47">
        <v>1297</v>
      </c>
      <c r="I1298" s="324" t="s">
        <v>41</v>
      </c>
      <c r="J1298" s="255" t="str">
        <f>IF(ISBLANK(INDEX('Policy Characteristics'!D:D,MATCH($C1298,'Policy Characteristics'!$C:$C,0))),"",INDEX('Policy Characteristics'!D:D,MATCH($C1298,'Policy Characteristics'!$C:$C,0)))</f>
        <v>Feedstock Shifting</v>
      </c>
      <c r="K1298" s="254" t="str">
        <f>IF(ISBLANK(INDEX('Policy Characteristics'!E:E,MATCH($C1298,'Policy Characteristics'!$C:$C,0))),"",INDEX('Policy Characteristics'!E:E,MATCH($C1298,'Policy Characteristics'!$C:$C,0)))</f>
        <v>indst feedstock shifting</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1</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of potential achieved</v>
      </c>
      <c r="P1298" s="254" t="str">
        <f>IF(ISBLANK(INDEX('Policy Characteristics'!J:J,MATCH($C1298,'Policy Characteristics'!$C:$C,0))),"",INDEX('Policy Characteristics'!J:J,MATCH($C1298,'Policy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8" s="254" t="str">
        <f>IF(ISBLANK(INDEX('Policy Characteristics'!K:K,MATCH($C1298,'Policy Characteristics'!$C:$C,0))),"",INDEX('Policy Characteristics'!K:K,MATCH($C1298,'Policy Characteristics'!$C:$C,0)))</f>
        <v/>
      </c>
      <c r="R1298" s="254" t="str">
        <f>IF(ISBLANK(INDEX('Policy Characteristics'!L:L,MATCH($C1298,'Policy Characteristics'!$C:$C,0))),"",INDEX('Policy Characteristics'!L:L,MATCH($C1298,'Policy Characteristics'!$C:$C,0)))</f>
        <v/>
      </c>
    </row>
    <row r="1299" spans="1:18" s="2" customFormat="1" x14ac:dyDescent="0.25">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Feedstock Shifting</v>
      </c>
      <c r="C1299" s="254" t="str">
        <f t="shared" si="46"/>
        <v>Fraction of Feedstock Shifted</v>
      </c>
      <c r="D1299" s="6" t="s">
        <v>3034</v>
      </c>
      <c r="E1299" s="45" t="s">
        <v>2382</v>
      </c>
      <c r="F1299" t="s">
        <v>2997</v>
      </c>
      <c r="G1299" s="45" t="s">
        <v>2388</v>
      </c>
      <c r="H1299" s="47">
        <v>1298</v>
      </c>
      <c r="I1299" s="324" t="s">
        <v>41</v>
      </c>
      <c r="J1299" s="255" t="str">
        <f>IF(ISBLANK(INDEX('Policy Characteristics'!D:D,MATCH($C1299,'Policy Characteristics'!$C:$C,0))),"",INDEX('Policy Characteristics'!D:D,MATCH($C1299,'Policy Characteristics'!$C:$C,0)))</f>
        <v>Feedstock Shifting</v>
      </c>
      <c r="K1299" s="254" t="str">
        <f>IF(ISBLANK(INDEX('Policy Characteristics'!E:E,MATCH($C1299,'Policy Characteristics'!$C:$C,0))),"",INDEX('Policy Characteristics'!E:E,MATCH($C1299,'Policy Characteristics'!$C:$C,0)))</f>
        <v>indst feedstock shifting</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1</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of potential achieved</v>
      </c>
      <c r="P1299" s="254" t="str">
        <f>IF(ISBLANK(INDEX('Policy Characteristics'!J:J,MATCH($C1299,'Policy Characteristics'!$C:$C,0))),"",INDEX('Policy Characteristics'!J:J,MATCH($C1299,'Policy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299" s="254" t="str">
        <f>IF(ISBLANK(INDEX('Policy Characteristics'!K:K,MATCH($C1299,'Policy Characteristics'!$C:$C,0))),"",INDEX('Policy Characteristics'!K:K,MATCH($C1299,'Policy Characteristics'!$C:$C,0)))</f>
        <v/>
      </c>
      <c r="R1299" s="254" t="str">
        <f>IF(ISBLANK(INDEX('Policy Characteristics'!L:L,MATCH($C1299,'Policy Characteristics'!$C:$C,0))),"",INDEX('Policy Characteristics'!L:L,MATCH($C1299,'Policy Characteristics'!$C:$C,0)))</f>
        <v/>
      </c>
    </row>
    <row r="1300" spans="1:18" s="2" customFormat="1" x14ac:dyDescent="0.25">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Feedstock Shifting</v>
      </c>
      <c r="C1300" s="254" t="str">
        <f t="shared" si="46"/>
        <v>Fraction of Feedstock Shifted</v>
      </c>
      <c r="D1300" s="6" t="s">
        <v>3034</v>
      </c>
      <c r="E1300" s="45" t="s">
        <v>2676</v>
      </c>
      <c r="F1300" t="s">
        <v>2997</v>
      </c>
      <c r="G1300" s="45" t="s">
        <v>2679</v>
      </c>
      <c r="H1300" s="47">
        <v>1299</v>
      </c>
      <c r="I1300" s="324" t="s">
        <v>41</v>
      </c>
      <c r="J1300" s="255" t="str">
        <f>IF(ISBLANK(INDEX('Policy Characteristics'!D:D,MATCH($C1300,'Policy Characteristics'!$C:$C,0))),"",INDEX('Policy Characteristics'!D:D,MATCH($C1300,'Policy Characteristics'!$C:$C,0)))</f>
        <v>Feedstock Shifting</v>
      </c>
      <c r="K1300" s="254" t="str">
        <f>IF(ISBLANK(INDEX('Policy Characteristics'!E:E,MATCH($C1300,'Policy Characteristics'!$C:$C,0))),"",INDEX('Policy Characteristics'!E:E,MATCH($C1300,'Policy Characteristics'!$C:$C,0)))</f>
        <v>indst feedstock shifting</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1</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of potential achieved</v>
      </c>
      <c r="P1300" s="254" t="str">
        <f>IF(ISBLANK(INDEX('Policy Characteristics'!J:J,MATCH($C1300,'Policy Characteristics'!$C:$C,0))),"",INDEX('Policy Characteristics'!J:J,MATCH($C1300,'Policy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0" s="254" t="str">
        <f>IF(ISBLANK(INDEX('Policy Characteristics'!K:K,MATCH($C1300,'Policy Characteristics'!$C:$C,0))),"",INDEX('Policy Characteristics'!K:K,MATCH($C1300,'Policy Characteristics'!$C:$C,0)))</f>
        <v/>
      </c>
      <c r="R1300" s="254" t="str">
        <f>IF(ISBLANK(INDEX('Policy Characteristics'!L:L,MATCH($C1300,'Policy Characteristics'!$C:$C,0))),"",INDEX('Policy Characteristics'!L:L,MATCH($C1300,'Policy Characteristics'!$C:$C,0)))</f>
        <v/>
      </c>
    </row>
    <row r="1301" spans="1:18" s="2" customFormat="1" x14ac:dyDescent="0.25">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Feedstock Shifting</v>
      </c>
      <c r="C1301" s="254" t="str">
        <f t="shared" si="46"/>
        <v>Fraction of Feedstock Shifted</v>
      </c>
      <c r="D1301" s="6" t="s">
        <v>3034</v>
      </c>
      <c r="E1301" s="45" t="s">
        <v>2677</v>
      </c>
      <c r="F1301" t="s">
        <v>2997</v>
      </c>
      <c r="G1301" s="45" t="s">
        <v>2681</v>
      </c>
      <c r="H1301" s="47">
        <v>1300</v>
      </c>
      <c r="I1301" s="324" t="s">
        <v>41</v>
      </c>
      <c r="J1301" s="255" t="str">
        <f>IF(ISBLANK(INDEX('Policy Characteristics'!D:D,MATCH($C1301,'Policy Characteristics'!$C:$C,0))),"",INDEX('Policy Characteristics'!D:D,MATCH($C1301,'Policy Characteristics'!$C:$C,0)))</f>
        <v>Feedstock Shifting</v>
      </c>
      <c r="K1301" s="254" t="str">
        <f>IF(ISBLANK(INDEX('Policy Characteristics'!E:E,MATCH($C1301,'Policy Characteristics'!$C:$C,0))),"",INDEX('Policy Characteristics'!E:E,MATCH($C1301,'Policy Characteristics'!$C:$C,0)))</f>
        <v>indst feedstock shifting</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1</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of potential achieved</v>
      </c>
      <c r="P1301" s="254" t="str">
        <f>IF(ISBLANK(INDEX('Policy Characteristics'!J:J,MATCH($C1301,'Policy Characteristics'!$C:$C,0))),"",INDEX('Policy Characteristics'!J:J,MATCH($C1301,'Policy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1" s="254" t="str">
        <f>IF(ISBLANK(INDEX('Policy Characteristics'!K:K,MATCH($C1301,'Policy Characteristics'!$C:$C,0))),"",INDEX('Policy Characteristics'!K:K,MATCH($C1301,'Policy Characteristics'!$C:$C,0)))</f>
        <v/>
      </c>
      <c r="R1301" s="254" t="str">
        <f>IF(ISBLANK(INDEX('Policy Characteristics'!L:L,MATCH($C1301,'Policy Characteristics'!$C:$C,0))),"",INDEX('Policy Characteristics'!L:L,MATCH($C1301,'Policy Characteristics'!$C:$C,0)))</f>
        <v/>
      </c>
    </row>
    <row r="1302" spans="1:18" s="2" customFormat="1" x14ac:dyDescent="0.25">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Feedstock Shifting</v>
      </c>
      <c r="C1302" s="254" t="str">
        <f t="shared" si="46"/>
        <v>Fraction of Feedstock Shifted</v>
      </c>
      <c r="D1302" s="6" t="s">
        <v>3034</v>
      </c>
      <c r="E1302" s="45" t="s">
        <v>2678</v>
      </c>
      <c r="F1302" t="s">
        <v>2997</v>
      </c>
      <c r="G1302" s="45" t="s">
        <v>2682</v>
      </c>
      <c r="H1302" s="47">
        <v>1301</v>
      </c>
      <c r="I1302" s="324" t="s">
        <v>41</v>
      </c>
      <c r="J1302" s="255" t="str">
        <f>IF(ISBLANK(INDEX('Policy Characteristics'!D:D,MATCH($C1302,'Policy Characteristics'!$C:$C,0))),"",INDEX('Policy Characteristics'!D:D,MATCH($C1302,'Policy Characteristics'!$C:$C,0)))</f>
        <v>Feedstock Shifting</v>
      </c>
      <c r="K1302" s="254" t="str">
        <f>IF(ISBLANK(INDEX('Policy Characteristics'!E:E,MATCH($C1302,'Policy Characteristics'!$C:$C,0))),"",INDEX('Policy Characteristics'!E:E,MATCH($C1302,'Policy Characteristics'!$C:$C,0)))</f>
        <v>indst feedstock shifting</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1</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of potential achieved</v>
      </c>
      <c r="P1302" s="254" t="str">
        <f>IF(ISBLANK(INDEX('Policy Characteristics'!J:J,MATCH($C1302,'Policy Characteristics'!$C:$C,0))),"",INDEX('Policy Characteristics'!J:J,MATCH($C1302,'Policy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2" s="254" t="str">
        <f>IF(ISBLANK(INDEX('Policy Characteristics'!K:K,MATCH($C1302,'Policy Characteristics'!$C:$C,0))),"",INDEX('Policy Characteristics'!K:K,MATCH($C1302,'Policy Characteristics'!$C:$C,0)))</f>
        <v/>
      </c>
      <c r="R1302" s="254" t="str">
        <f>IF(ISBLANK(INDEX('Policy Characteristics'!L:L,MATCH($C1302,'Policy Characteristics'!$C:$C,0))),"",INDEX('Policy Characteristics'!L:L,MATCH($C1302,'Policy Characteristics'!$C:$C,0)))</f>
        <v/>
      </c>
    </row>
    <row r="1303" spans="1:18" s="2" customFormat="1" x14ac:dyDescent="0.25">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Feedstock Shifting</v>
      </c>
      <c r="C1303" s="254" t="str">
        <f t="shared" si="46"/>
        <v>Fraction of Feedstock Shifted</v>
      </c>
      <c r="D1303" s="6" t="s">
        <v>3034</v>
      </c>
      <c r="E1303" s="45" t="s">
        <v>2675</v>
      </c>
      <c r="F1303" t="s">
        <v>2997</v>
      </c>
      <c r="G1303" s="45" t="s">
        <v>2680</v>
      </c>
      <c r="H1303" s="47">
        <v>1302</v>
      </c>
      <c r="I1303" s="324" t="s">
        <v>41</v>
      </c>
      <c r="J1303" s="255" t="str">
        <f>IF(ISBLANK(INDEX('Policy Characteristics'!D:D,MATCH($C1303,'Policy Characteristics'!$C:$C,0))),"",INDEX('Policy Characteristics'!D:D,MATCH($C1303,'Policy Characteristics'!$C:$C,0)))</f>
        <v>Feedstock Shifting</v>
      </c>
      <c r="K1303" s="254" t="str">
        <f>IF(ISBLANK(INDEX('Policy Characteristics'!E:E,MATCH($C1303,'Policy Characteristics'!$C:$C,0))),"",INDEX('Policy Characteristics'!E:E,MATCH($C1303,'Policy Characteristics'!$C:$C,0)))</f>
        <v>indst feedstock shifting</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1</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of potential achieved</v>
      </c>
      <c r="P1303" s="254" t="str">
        <f>IF(ISBLANK(INDEX('Policy Characteristics'!J:J,MATCH($C1303,'Policy Characteristics'!$C:$C,0))),"",INDEX('Policy Characteristics'!J:J,MATCH($C1303,'Policy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3" s="254" t="str">
        <f>IF(ISBLANK(INDEX('Policy Characteristics'!K:K,MATCH($C1303,'Policy Characteristics'!$C:$C,0))),"",INDEX('Policy Characteristics'!K:K,MATCH($C1303,'Policy Characteristics'!$C:$C,0)))</f>
        <v/>
      </c>
      <c r="R1303" s="254" t="str">
        <f>IF(ISBLANK(INDEX('Policy Characteristics'!L:L,MATCH($C1303,'Policy Characteristics'!$C:$C,0))),"",INDEX('Policy Characteristics'!L:L,MATCH($C1303,'Policy Characteristics'!$C:$C,0)))</f>
        <v/>
      </c>
    </row>
    <row r="1304" spans="1:18" s="2" customFormat="1" x14ac:dyDescent="0.25">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Feedstock Shifting</v>
      </c>
      <c r="C1304" s="254" t="str">
        <f t="shared" ref="C1304:C1367" si="47">C$1174</f>
        <v>Fraction of Feedstock Shifted</v>
      </c>
      <c r="D1304" s="6" t="s">
        <v>3035</v>
      </c>
      <c r="E1304" s="45" t="s">
        <v>2377</v>
      </c>
      <c r="F1304" t="s">
        <v>2550</v>
      </c>
      <c r="G1304" s="45" t="s">
        <v>2383</v>
      </c>
      <c r="H1304" s="47">
        <v>1303</v>
      </c>
      <c r="I1304" s="324" t="s">
        <v>41</v>
      </c>
      <c r="J1304" s="255" t="str">
        <f>IF(ISBLANK(INDEX('Policy Characteristics'!D:D,MATCH($C1304,'Policy Characteristics'!$C:$C,0))),"",INDEX('Policy Characteristics'!D:D,MATCH($C1304,'Policy Characteristics'!$C:$C,0)))</f>
        <v>Feedstock Shifting</v>
      </c>
      <c r="K1304" s="254" t="str">
        <f>IF(ISBLANK(INDEX('Policy Characteristics'!E:E,MATCH($C1304,'Policy Characteristics'!$C:$C,0))),"",INDEX('Policy Characteristics'!E:E,MATCH($C1304,'Policy Characteristics'!$C:$C,0)))</f>
        <v>indst feedstock shifting</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1</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of potential achieved</v>
      </c>
      <c r="P1304" s="254" t="str">
        <f>IF(ISBLANK(INDEX('Policy Characteristics'!J:J,MATCH($C1304,'Policy Characteristics'!$C:$C,0))),"",INDEX('Policy Characteristics'!J:J,MATCH($C1304,'Policy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4" s="254" t="str">
        <f>IF(ISBLANK(INDEX('Policy Characteristics'!K:K,MATCH($C1304,'Policy Characteristics'!$C:$C,0))),"",INDEX('Policy Characteristics'!K:K,MATCH($C1304,'Policy Characteristics'!$C:$C,0)))</f>
        <v/>
      </c>
      <c r="R1304" s="254" t="str">
        <f>IF(ISBLANK(INDEX('Policy Characteristics'!L:L,MATCH($C1304,'Policy Characteristics'!$C:$C,0))),"",INDEX('Policy Characteristics'!L:L,MATCH($C1304,'Policy Characteristics'!$C:$C,0)))</f>
        <v/>
      </c>
    </row>
    <row r="1305" spans="1:18" s="2" customFormat="1" x14ac:dyDescent="0.25">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Feedstock Shifting</v>
      </c>
      <c r="C1305" s="254" t="str">
        <f t="shared" si="47"/>
        <v>Fraction of Feedstock Shifted</v>
      </c>
      <c r="D1305" s="6" t="s">
        <v>3035</v>
      </c>
      <c r="E1305" s="45" t="s">
        <v>2378</v>
      </c>
      <c r="F1305" t="s">
        <v>2550</v>
      </c>
      <c r="G1305" s="45" t="s">
        <v>2386</v>
      </c>
      <c r="H1305" s="47">
        <v>1304</v>
      </c>
      <c r="I1305" s="324" t="s">
        <v>40</v>
      </c>
      <c r="J1305" s="255" t="str">
        <f>IF(ISBLANK(INDEX('Policy Characteristics'!D:D,MATCH($C1305,'Policy Characteristics'!$C:$C,0))),"",INDEX('Policy Characteristics'!D:D,MATCH($C1305,'Policy Characteristics'!$C:$C,0)))</f>
        <v>Feedstock Shifting</v>
      </c>
      <c r="K1305" s="254" t="str">
        <f>IF(ISBLANK(INDEX('Policy Characteristics'!E:E,MATCH($C1305,'Policy Characteristics'!$C:$C,0))),"",INDEX('Policy Characteristics'!E:E,MATCH($C1305,'Policy Characteristics'!$C:$C,0)))</f>
        <v>indst feedstock shifting</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1</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of potential achieved</v>
      </c>
      <c r="P1305" s="254" t="str">
        <f>IF(ISBLANK(INDEX('Policy Characteristics'!J:J,MATCH($C1305,'Policy Characteristics'!$C:$C,0))),"",INDEX('Policy Characteristics'!J:J,MATCH($C1305,'Policy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5" s="254" t="str">
        <f>IF(ISBLANK(INDEX('Policy Characteristics'!K:K,MATCH($C1305,'Policy Characteristics'!$C:$C,0))),"",INDEX('Policy Characteristics'!K:K,MATCH($C1305,'Policy Characteristics'!$C:$C,0)))</f>
        <v/>
      </c>
      <c r="R1305" s="254" t="str">
        <f>IF(ISBLANK(INDEX('Policy Characteristics'!L:L,MATCH($C1305,'Policy Characteristics'!$C:$C,0))),"",INDEX('Policy Characteristics'!L:L,MATCH($C1305,'Policy Characteristics'!$C:$C,0)))</f>
        <v/>
      </c>
    </row>
    <row r="1306" spans="1:18" s="2" customFormat="1" x14ac:dyDescent="0.25">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Feedstock Shifting</v>
      </c>
      <c r="C1306" s="254" t="str">
        <f t="shared" si="47"/>
        <v>Fraction of Feedstock Shifted</v>
      </c>
      <c r="D1306" s="6" t="s">
        <v>3035</v>
      </c>
      <c r="E1306" s="45" t="s">
        <v>2379</v>
      </c>
      <c r="F1306" t="s">
        <v>2550</v>
      </c>
      <c r="G1306" s="45" t="s">
        <v>2387</v>
      </c>
      <c r="H1306" s="47">
        <v>1305</v>
      </c>
      <c r="I1306" s="324" t="s">
        <v>40</v>
      </c>
      <c r="J1306" s="255" t="str">
        <f>IF(ISBLANK(INDEX('Policy Characteristics'!D:D,MATCH($C1306,'Policy Characteristics'!$C:$C,0))),"",INDEX('Policy Characteristics'!D:D,MATCH($C1306,'Policy Characteristics'!$C:$C,0)))</f>
        <v>Feedstock Shifting</v>
      </c>
      <c r="K1306" s="254" t="str">
        <f>IF(ISBLANK(INDEX('Policy Characteristics'!E:E,MATCH($C1306,'Policy Characteristics'!$C:$C,0))),"",INDEX('Policy Characteristics'!E:E,MATCH($C1306,'Policy Characteristics'!$C:$C,0)))</f>
        <v>indst feedstock shifting</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1</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of potential achieved</v>
      </c>
      <c r="P1306" s="254" t="str">
        <f>IF(ISBLANK(INDEX('Policy Characteristics'!J:J,MATCH($C1306,'Policy Characteristics'!$C:$C,0))),"",INDEX('Policy Characteristics'!J:J,MATCH($C1306,'Policy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6" s="254" t="str">
        <f>IF(ISBLANK(INDEX('Policy Characteristics'!K:K,MATCH($C1306,'Policy Characteristics'!$C:$C,0))),"",INDEX('Policy Characteristics'!K:K,MATCH($C1306,'Policy Characteristics'!$C:$C,0)))</f>
        <v/>
      </c>
      <c r="R1306" s="254" t="str">
        <f>IF(ISBLANK(INDEX('Policy Characteristics'!L:L,MATCH($C1306,'Policy Characteristics'!$C:$C,0))),"",INDEX('Policy Characteristics'!L:L,MATCH($C1306,'Policy Characteristics'!$C:$C,0)))</f>
        <v/>
      </c>
    </row>
    <row r="1307" spans="1:18" s="2" customFormat="1" x14ac:dyDescent="0.25">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Feedstock Shifting</v>
      </c>
      <c r="C1307" s="254" t="str">
        <f t="shared" si="47"/>
        <v>Fraction of Feedstock Shifted</v>
      </c>
      <c r="D1307" s="6" t="s">
        <v>3035</v>
      </c>
      <c r="E1307" s="45" t="s">
        <v>2380</v>
      </c>
      <c r="F1307" t="s">
        <v>2550</v>
      </c>
      <c r="G1307" s="45" t="s">
        <v>2384</v>
      </c>
      <c r="H1307" s="47">
        <v>1306</v>
      </c>
      <c r="I1307" s="324" t="s">
        <v>41</v>
      </c>
      <c r="J1307" s="255" t="str">
        <f>IF(ISBLANK(INDEX('Policy Characteristics'!D:D,MATCH($C1307,'Policy Characteristics'!$C:$C,0))),"",INDEX('Policy Characteristics'!D:D,MATCH($C1307,'Policy Characteristics'!$C:$C,0)))</f>
        <v>Feedstock Shifting</v>
      </c>
      <c r="K1307" s="254" t="str">
        <f>IF(ISBLANK(INDEX('Policy Characteristics'!E:E,MATCH($C1307,'Policy Characteristics'!$C:$C,0))),"",INDEX('Policy Characteristics'!E:E,MATCH($C1307,'Policy Characteristics'!$C:$C,0)))</f>
        <v>indst feedstock shifting</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1</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of potential achieved</v>
      </c>
      <c r="P1307" s="254" t="str">
        <f>IF(ISBLANK(INDEX('Policy Characteristics'!J:J,MATCH($C1307,'Policy Characteristics'!$C:$C,0))),"",INDEX('Policy Characteristics'!J:J,MATCH($C1307,'Policy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7" s="254" t="str">
        <f>IF(ISBLANK(INDEX('Policy Characteristics'!K:K,MATCH($C1307,'Policy Characteristics'!$C:$C,0))),"",INDEX('Policy Characteristics'!K:K,MATCH($C1307,'Policy Characteristics'!$C:$C,0)))</f>
        <v/>
      </c>
      <c r="R1307" s="254" t="str">
        <f>IF(ISBLANK(INDEX('Policy Characteristics'!L:L,MATCH($C1307,'Policy Characteristics'!$C:$C,0))),"",INDEX('Policy Characteristics'!L:L,MATCH($C1307,'Policy Characteristics'!$C:$C,0)))</f>
        <v/>
      </c>
    </row>
    <row r="1308" spans="1:18" s="2" customFormat="1" x14ac:dyDescent="0.25">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Feedstock Shifting</v>
      </c>
      <c r="C1308" s="254" t="str">
        <f t="shared" si="47"/>
        <v>Fraction of Feedstock Shifted</v>
      </c>
      <c r="D1308" s="6" t="s">
        <v>3035</v>
      </c>
      <c r="E1308" s="45" t="s">
        <v>2381</v>
      </c>
      <c r="F1308" t="s">
        <v>2550</v>
      </c>
      <c r="G1308" s="45" t="s">
        <v>2385</v>
      </c>
      <c r="H1308" s="47">
        <v>1307</v>
      </c>
      <c r="I1308" s="324" t="s">
        <v>41</v>
      </c>
      <c r="J1308" s="255" t="str">
        <f>IF(ISBLANK(INDEX('Policy Characteristics'!D:D,MATCH($C1308,'Policy Characteristics'!$C:$C,0))),"",INDEX('Policy Characteristics'!D:D,MATCH($C1308,'Policy Characteristics'!$C:$C,0)))</f>
        <v>Feedstock Shifting</v>
      </c>
      <c r="K1308" s="254" t="str">
        <f>IF(ISBLANK(INDEX('Policy Characteristics'!E:E,MATCH($C1308,'Policy Characteristics'!$C:$C,0))),"",INDEX('Policy Characteristics'!E:E,MATCH($C1308,'Policy Characteristics'!$C:$C,0)))</f>
        <v>indst feedstock shifting</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1</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of potential achieved</v>
      </c>
      <c r="P1308" s="254" t="str">
        <f>IF(ISBLANK(INDEX('Policy Characteristics'!J:J,MATCH($C1308,'Policy Characteristics'!$C:$C,0))),"",INDEX('Policy Characteristics'!J:J,MATCH($C1308,'Policy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8" s="254" t="str">
        <f>IF(ISBLANK(INDEX('Policy Characteristics'!K:K,MATCH($C1308,'Policy Characteristics'!$C:$C,0))),"",INDEX('Policy Characteristics'!K:K,MATCH($C1308,'Policy Characteristics'!$C:$C,0)))</f>
        <v/>
      </c>
      <c r="R1308" s="254" t="str">
        <f>IF(ISBLANK(INDEX('Policy Characteristics'!L:L,MATCH($C1308,'Policy Characteristics'!$C:$C,0))),"",INDEX('Policy Characteristics'!L:L,MATCH($C1308,'Policy Characteristics'!$C:$C,0)))</f>
        <v/>
      </c>
    </row>
    <row r="1309" spans="1:18" s="2" customFormat="1" x14ac:dyDescent="0.25">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Feedstock Shifting</v>
      </c>
      <c r="C1309" s="254" t="str">
        <f t="shared" si="47"/>
        <v>Fraction of Feedstock Shifted</v>
      </c>
      <c r="D1309" s="6" t="s">
        <v>3035</v>
      </c>
      <c r="E1309" s="45" t="s">
        <v>2382</v>
      </c>
      <c r="F1309" t="s">
        <v>2550</v>
      </c>
      <c r="G1309" s="45" t="s">
        <v>2388</v>
      </c>
      <c r="H1309" s="47">
        <v>1308</v>
      </c>
      <c r="I1309" s="324" t="s">
        <v>41</v>
      </c>
      <c r="J1309" s="255" t="str">
        <f>IF(ISBLANK(INDEX('Policy Characteristics'!D:D,MATCH($C1309,'Policy Characteristics'!$C:$C,0))),"",INDEX('Policy Characteristics'!D:D,MATCH($C1309,'Policy Characteristics'!$C:$C,0)))</f>
        <v>Feedstock Shifting</v>
      </c>
      <c r="K1309" s="254" t="str">
        <f>IF(ISBLANK(INDEX('Policy Characteristics'!E:E,MATCH($C1309,'Policy Characteristics'!$C:$C,0))),"",INDEX('Policy Characteristics'!E:E,MATCH($C1309,'Policy Characteristics'!$C:$C,0)))</f>
        <v>indst feedstock shifting</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1</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of potential achieved</v>
      </c>
      <c r="P1309" s="254" t="str">
        <f>IF(ISBLANK(INDEX('Policy Characteristics'!J:J,MATCH($C1309,'Policy Characteristics'!$C:$C,0))),"",INDEX('Policy Characteristics'!J:J,MATCH($C1309,'Policy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09" s="254" t="str">
        <f>IF(ISBLANK(INDEX('Policy Characteristics'!K:K,MATCH($C1309,'Policy Characteristics'!$C:$C,0))),"",INDEX('Policy Characteristics'!K:K,MATCH($C1309,'Policy Characteristics'!$C:$C,0)))</f>
        <v/>
      </c>
      <c r="R1309" s="254" t="str">
        <f>IF(ISBLANK(INDEX('Policy Characteristics'!L:L,MATCH($C1309,'Policy Characteristics'!$C:$C,0))),"",INDEX('Policy Characteristics'!L:L,MATCH($C1309,'Policy Characteristics'!$C:$C,0)))</f>
        <v/>
      </c>
    </row>
    <row r="1310" spans="1:18" s="2" customFormat="1" x14ac:dyDescent="0.25">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Feedstock Shifting</v>
      </c>
      <c r="C1310" s="254" t="str">
        <f t="shared" si="47"/>
        <v>Fraction of Feedstock Shifted</v>
      </c>
      <c r="D1310" s="6" t="s">
        <v>3035</v>
      </c>
      <c r="E1310" s="45" t="s">
        <v>2676</v>
      </c>
      <c r="F1310" t="s">
        <v>2550</v>
      </c>
      <c r="G1310" s="45" t="s">
        <v>2679</v>
      </c>
      <c r="H1310" s="47">
        <v>1309</v>
      </c>
      <c r="I1310" s="324" t="s">
        <v>41</v>
      </c>
      <c r="J1310" s="255" t="str">
        <f>IF(ISBLANK(INDEX('Policy Characteristics'!D:D,MATCH($C1310,'Policy Characteristics'!$C:$C,0))),"",INDEX('Policy Characteristics'!D:D,MATCH($C1310,'Policy Characteristics'!$C:$C,0)))</f>
        <v>Feedstock Shifting</v>
      </c>
      <c r="K1310" s="254" t="str">
        <f>IF(ISBLANK(INDEX('Policy Characteristics'!E:E,MATCH($C1310,'Policy Characteristics'!$C:$C,0))),"",INDEX('Policy Characteristics'!E:E,MATCH($C1310,'Policy Characteristics'!$C:$C,0)))</f>
        <v>indst feedstock shifting</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1</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of potential achieved</v>
      </c>
      <c r="P1310" s="254" t="str">
        <f>IF(ISBLANK(INDEX('Policy Characteristics'!J:J,MATCH($C1310,'Policy Characteristics'!$C:$C,0))),"",INDEX('Policy Characteristics'!J:J,MATCH($C1310,'Policy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0" s="254" t="str">
        <f>IF(ISBLANK(INDEX('Policy Characteristics'!K:K,MATCH($C1310,'Policy Characteristics'!$C:$C,0))),"",INDEX('Policy Characteristics'!K:K,MATCH($C1310,'Policy Characteristics'!$C:$C,0)))</f>
        <v/>
      </c>
      <c r="R1310" s="254" t="str">
        <f>IF(ISBLANK(INDEX('Policy Characteristics'!L:L,MATCH($C1310,'Policy Characteristics'!$C:$C,0))),"",INDEX('Policy Characteristics'!L:L,MATCH($C1310,'Policy Characteristics'!$C:$C,0)))</f>
        <v/>
      </c>
    </row>
    <row r="1311" spans="1:18" s="2" customFormat="1" x14ac:dyDescent="0.25">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Feedstock Shifting</v>
      </c>
      <c r="C1311" s="254" t="str">
        <f t="shared" si="47"/>
        <v>Fraction of Feedstock Shifted</v>
      </c>
      <c r="D1311" s="6" t="s">
        <v>3035</v>
      </c>
      <c r="E1311" s="45" t="s">
        <v>2677</v>
      </c>
      <c r="F1311" t="s">
        <v>2550</v>
      </c>
      <c r="G1311" s="45" t="s">
        <v>2681</v>
      </c>
      <c r="H1311" s="47">
        <v>1310</v>
      </c>
      <c r="I1311" s="324" t="s">
        <v>41</v>
      </c>
      <c r="J1311" s="255" t="str">
        <f>IF(ISBLANK(INDEX('Policy Characteristics'!D:D,MATCH($C1311,'Policy Characteristics'!$C:$C,0))),"",INDEX('Policy Characteristics'!D:D,MATCH($C1311,'Policy Characteristics'!$C:$C,0)))</f>
        <v>Feedstock Shifting</v>
      </c>
      <c r="K1311" s="254" t="str">
        <f>IF(ISBLANK(INDEX('Policy Characteristics'!E:E,MATCH($C1311,'Policy Characteristics'!$C:$C,0))),"",INDEX('Policy Characteristics'!E:E,MATCH($C1311,'Policy Characteristics'!$C:$C,0)))</f>
        <v>indst feedstock shifting</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1</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of potential achieved</v>
      </c>
      <c r="P1311" s="254" t="str">
        <f>IF(ISBLANK(INDEX('Policy Characteristics'!J:J,MATCH($C1311,'Policy Characteristics'!$C:$C,0))),"",INDEX('Policy Characteristics'!J:J,MATCH($C1311,'Policy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1" s="254" t="str">
        <f>IF(ISBLANK(INDEX('Policy Characteristics'!K:K,MATCH($C1311,'Policy Characteristics'!$C:$C,0))),"",INDEX('Policy Characteristics'!K:K,MATCH($C1311,'Policy Characteristics'!$C:$C,0)))</f>
        <v/>
      </c>
      <c r="R1311" s="254" t="str">
        <f>IF(ISBLANK(INDEX('Policy Characteristics'!L:L,MATCH($C1311,'Policy Characteristics'!$C:$C,0))),"",INDEX('Policy Characteristics'!L:L,MATCH($C1311,'Policy Characteristics'!$C:$C,0)))</f>
        <v/>
      </c>
    </row>
    <row r="1312" spans="1:18" s="2" customFormat="1" x14ac:dyDescent="0.25">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Feedstock Shifting</v>
      </c>
      <c r="C1312" s="254" t="str">
        <f t="shared" si="47"/>
        <v>Fraction of Feedstock Shifted</v>
      </c>
      <c r="D1312" s="6" t="s">
        <v>3035</v>
      </c>
      <c r="E1312" s="45" t="s">
        <v>2678</v>
      </c>
      <c r="F1312" t="s">
        <v>2550</v>
      </c>
      <c r="G1312" s="45" t="s">
        <v>2682</v>
      </c>
      <c r="H1312" s="47">
        <v>1311</v>
      </c>
      <c r="I1312" s="324" t="s">
        <v>41</v>
      </c>
      <c r="J1312" s="255" t="str">
        <f>IF(ISBLANK(INDEX('Policy Characteristics'!D:D,MATCH($C1312,'Policy Characteristics'!$C:$C,0))),"",INDEX('Policy Characteristics'!D:D,MATCH($C1312,'Policy Characteristics'!$C:$C,0)))</f>
        <v>Feedstock Shifting</v>
      </c>
      <c r="K1312" s="254" t="str">
        <f>IF(ISBLANK(INDEX('Policy Characteristics'!E:E,MATCH($C1312,'Policy Characteristics'!$C:$C,0))),"",INDEX('Policy Characteristics'!E:E,MATCH($C1312,'Policy Characteristics'!$C:$C,0)))</f>
        <v>indst feedstock shifting</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1</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of potential achieved</v>
      </c>
      <c r="P1312" s="254" t="str">
        <f>IF(ISBLANK(INDEX('Policy Characteristics'!J:J,MATCH($C1312,'Policy Characteristics'!$C:$C,0))),"",INDEX('Policy Characteristics'!J:J,MATCH($C1312,'Policy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2" s="254" t="str">
        <f>IF(ISBLANK(INDEX('Policy Characteristics'!K:K,MATCH($C1312,'Policy Characteristics'!$C:$C,0))),"",INDEX('Policy Characteristics'!K:K,MATCH($C1312,'Policy Characteristics'!$C:$C,0)))</f>
        <v/>
      </c>
      <c r="R1312" s="254" t="str">
        <f>IF(ISBLANK(INDEX('Policy Characteristics'!L:L,MATCH($C1312,'Policy Characteristics'!$C:$C,0))),"",INDEX('Policy Characteristics'!L:L,MATCH($C1312,'Policy Characteristics'!$C:$C,0)))</f>
        <v/>
      </c>
    </row>
    <row r="1313" spans="1:18" s="2" customFormat="1" x14ac:dyDescent="0.25">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Feedstock Shifting</v>
      </c>
      <c r="C1313" s="254" t="str">
        <f t="shared" si="47"/>
        <v>Fraction of Feedstock Shifted</v>
      </c>
      <c r="D1313" s="6" t="s">
        <v>3035</v>
      </c>
      <c r="E1313" s="45" t="s">
        <v>2675</v>
      </c>
      <c r="F1313" t="s">
        <v>2550</v>
      </c>
      <c r="G1313" s="45" t="s">
        <v>2680</v>
      </c>
      <c r="H1313" s="47">
        <v>1312</v>
      </c>
      <c r="I1313" s="324" t="s">
        <v>41</v>
      </c>
      <c r="J1313" s="255" t="str">
        <f>IF(ISBLANK(INDEX('Policy Characteristics'!D:D,MATCH($C1313,'Policy Characteristics'!$C:$C,0))),"",INDEX('Policy Characteristics'!D:D,MATCH($C1313,'Policy Characteristics'!$C:$C,0)))</f>
        <v>Feedstock Shifting</v>
      </c>
      <c r="K1313" s="254" t="str">
        <f>IF(ISBLANK(INDEX('Policy Characteristics'!E:E,MATCH($C1313,'Policy Characteristics'!$C:$C,0))),"",INDEX('Policy Characteristics'!E:E,MATCH($C1313,'Policy Characteristics'!$C:$C,0)))</f>
        <v>indst feedstock shifting</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1</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of potential achieved</v>
      </c>
      <c r="P1313" s="254" t="str">
        <f>IF(ISBLANK(INDEX('Policy Characteristics'!J:J,MATCH($C1313,'Policy Characteristics'!$C:$C,0))),"",INDEX('Policy Characteristics'!J:J,MATCH($C1313,'Policy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3" s="254" t="str">
        <f>IF(ISBLANK(INDEX('Policy Characteristics'!K:K,MATCH($C1313,'Policy Characteristics'!$C:$C,0))),"",INDEX('Policy Characteristics'!K:K,MATCH($C1313,'Policy Characteristics'!$C:$C,0)))</f>
        <v/>
      </c>
      <c r="R1313" s="254" t="str">
        <f>IF(ISBLANK(INDEX('Policy Characteristics'!L:L,MATCH($C1313,'Policy Characteristics'!$C:$C,0))),"",INDEX('Policy Characteristics'!L:L,MATCH($C1313,'Policy Characteristics'!$C:$C,0)))</f>
        <v/>
      </c>
    </row>
    <row r="1314" spans="1:18" s="2" customFormat="1" x14ac:dyDescent="0.25">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Feedstock Shifting</v>
      </c>
      <c r="C1314" s="254" t="str">
        <f t="shared" si="47"/>
        <v>Fraction of Feedstock Shifted</v>
      </c>
      <c r="D1314" s="6" t="s">
        <v>3036</v>
      </c>
      <c r="E1314" s="45" t="s">
        <v>2377</v>
      </c>
      <c r="F1314" t="s">
        <v>2998</v>
      </c>
      <c r="G1314" s="45" t="s">
        <v>2383</v>
      </c>
      <c r="H1314" s="47">
        <v>1313</v>
      </c>
      <c r="I1314" s="324" t="s">
        <v>41</v>
      </c>
      <c r="J1314" s="255" t="str">
        <f>IF(ISBLANK(INDEX('Policy Characteristics'!D:D,MATCH($C1314,'Policy Characteristics'!$C:$C,0))),"",INDEX('Policy Characteristics'!D:D,MATCH($C1314,'Policy Characteristics'!$C:$C,0)))</f>
        <v>Feedstock Shifting</v>
      </c>
      <c r="K1314" s="254" t="str">
        <f>IF(ISBLANK(INDEX('Policy Characteristics'!E:E,MATCH($C1314,'Policy Characteristics'!$C:$C,0))),"",INDEX('Policy Characteristics'!E:E,MATCH($C1314,'Policy Characteristics'!$C:$C,0)))</f>
        <v>indst feedstock shifting</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1</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of potential achieved</v>
      </c>
      <c r="P1314" s="254" t="str">
        <f>IF(ISBLANK(INDEX('Policy Characteristics'!J:J,MATCH($C1314,'Policy Characteristics'!$C:$C,0))),"",INDEX('Policy Characteristics'!J:J,MATCH($C1314,'Policy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4" s="254" t="str">
        <f>IF(ISBLANK(INDEX('Policy Characteristics'!K:K,MATCH($C1314,'Policy Characteristics'!$C:$C,0))),"",INDEX('Policy Characteristics'!K:K,MATCH($C1314,'Policy Characteristics'!$C:$C,0)))</f>
        <v/>
      </c>
      <c r="R1314" s="254" t="str">
        <f>IF(ISBLANK(INDEX('Policy Characteristics'!L:L,MATCH($C1314,'Policy Characteristics'!$C:$C,0))),"",INDEX('Policy Characteristics'!L:L,MATCH($C1314,'Policy Characteristics'!$C:$C,0)))</f>
        <v/>
      </c>
    </row>
    <row r="1315" spans="1:18" s="2" customFormat="1" x14ac:dyDescent="0.25">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Feedstock Shifting</v>
      </c>
      <c r="C1315" s="254" t="str">
        <f t="shared" si="47"/>
        <v>Fraction of Feedstock Shifted</v>
      </c>
      <c r="D1315" s="6" t="s">
        <v>3036</v>
      </c>
      <c r="E1315" s="45" t="s">
        <v>2378</v>
      </c>
      <c r="F1315" t="s">
        <v>2998</v>
      </c>
      <c r="G1315" s="45" t="s">
        <v>2386</v>
      </c>
      <c r="H1315" s="47">
        <v>1314</v>
      </c>
      <c r="I1315" s="324" t="s">
        <v>41</v>
      </c>
      <c r="J1315" s="255" t="str">
        <f>IF(ISBLANK(INDEX('Policy Characteristics'!D:D,MATCH($C1315,'Policy Characteristics'!$C:$C,0))),"",INDEX('Policy Characteristics'!D:D,MATCH($C1315,'Policy Characteristics'!$C:$C,0)))</f>
        <v>Feedstock Shifting</v>
      </c>
      <c r="K1315" s="254" t="str">
        <f>IF(ISBLANK(INDEX('Policy Characteristics'!E:E,MATCH($C1315,'Policy Characteristics'!$C:$C,0))),"",INDEX('Policy Characteristics'!E:E,MATCH($C1315,'Policy Characteristics'!$C:$C,0)))</f>
        <v>indst feedstock shifting</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1</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of potential achieved</v>
      </c>
      <c r="P1315" s="254" t="str">
        <f>IF(ISBLANK(INDEX('Policy Characteristics'!J:J,MATCH($C1315,'Policy Characteristics'!$C:$C,0))),"",INDEX('Policy Characteristics'!J:J,MATCH($C1315,'Policy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5" s="254" t="str">
        <f>IF(ISBLANK(INDEX('Policy Characteristics'!K:K,MATCH($C1315,'Policy Characteristics'!$C:$C,0))),"",INDEX('Policy Characteristics'!K:K,MATCH($C1315,'Policy Characteristics'!$C:$C,0)))</f>
        <v/>
      </c>
      <c r="R1315" s="254" t="str">
        <f>IF(ISBLANK(INDEX('Policy Characteristics'!L:L,MATCH($C1315,'Policy Characteristics'!$C:$C,0))),"",INDEX('Policy Characteristics'!L:L,MATCH($C1315,'Policy Characteristics'!$C:$C,0)))</f>
        <v/>
      </c>
    </row>
    <row r="1316" spans="1:18" s="2" customFormat="1" x14ac:dyDescent="0.25">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Feedstock Shifting</v>
      </c>
      <c r="C1316" s="254" t="str">
        <f t="shared" si="47"/>
        <v>Fraction of Feedstock Shifted</v>
      </c>
      <c r="D1316" s="6" t="s">
        <v>3036</v>
      </c>
      <c r="E1316" s="45" t="s">
        <v>2379</v>
      </c>
      <c r="F1316" t="s">
        <v>2998</v>
      </c>
      <c r="G1316" s="45" t="s">
        <v>2387</v>
      </c>
      <c r="H1316" s="47">
        <v>1315</v>
      </c>
      <c r="I1316" s="324" t="s">
        <v>41</v>
      </c>
      <c r="J1316" s="255" t="str">
        <f>IF(ISBLANK(INDEX('Policy Characteristics'!D:D,MATCH($C1316,'Policy Characteristics'!$C:$C,0))),"",INDEX('Policy Characteristics'!D:D,MATCH($C1316,'Policy Characteristics'!$C:$C,0)))</f>
        <v>Feedstock Shifting</v>
      </c>
      <c r="K1316" s="254" t="str">
        <f>IF(ISBLANK(INDEX('Policy Characteristics'!E:E,MATCH($C1316,'Policy Characteristics'!$C:$C,0))),"",INDEX('Policy Characteristics'!E:E,MATCH($C1316,'Policy Characteristics'!$C:$C,0)))</f>
        <v>indst feedstock shifting</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1</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of potential achieved</v>
      </c>
      <c r="P1316" s="254" t="str">
        <f>IF(ISBLANK(INDEX('Policy Characteristics'!J:J,MATCH($C1316,'Policy Characteristics'!$C:$C,0))),"",INDEX('Policy Characteristics'!J:J,MATCH($C1316,'Policy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6" s="254" t="str">
        <f>IF(ISBLANK(INDEX('Policy Characteristics'!K:K,MATCH($C1316,'Policy Characteristics'!$C:$C,0))),"",INDEX('Policy Characteristics'!K:K,MATCH($C1316,'Policy Characteristics'!$C:$C,0)))</f>
        <v/>
      </c>
      <c r="R1316" s="254" t="str">
        <f>IF(ISBLANK(INDEX('Policy Characteristics'!L:L,MATCH($C1316,'Policy Characteristics'!$C:$C,0))),"",INDEX('Policy Characteristics'!L:L,MATCH($C1316,'Policy Characteristics'!$C:$C,0)))</f>
        <v/>
      </c>
    </row>
    <row r="1317" spans="1:18" s="2" customFormat="1" x14ac:dyDescent="0.25">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Feedstock Shifting</v>
      </c>
      <c r="C1317" s="254" t="str">
        <f t="shared" si="47"/>
        <v>Fraction of Feedstock Shifted</v>
      </c>
      <c r="D1317" s="6" t="s">
        <v>3036</v>
      </c>
      <c r="E1317" s="45" t="s">
        <v>2380</v>
      </c>
      <c r="F1317" t="s">
        <v>2998</v>
      </c>
      <c r="G1317" s="45" t="s">
        <v>2384</v>
      </c>
      <c r="H1317" s="47">
        <v>1316</v>
      </c>
      <c r="I1317" s="324" t="s">
        <v>41</v>
      </c>
      <c r="J1317" s="255" t="str">
        <f>IF(ISBLANK(INDEX('Policy Characteristics'!D:D,MATCH($C1317,'Policy Characteristics'!$C:$C,0))),"",INDEX('Policy Characteristics'!D:D,MATCH($C1317,'Policy Characteristics'!$C:$C,0)))</f>
        <v>Feedstock Shifting</v>
      </c>
      <c r="K1317" s="254" t="str">
        <f>IF(ISBLANK(INDEX('Policy Characteristics'!E:E,MATCH($C1317,'Policy Characteristics'!$C:$C,0))),"",INDEX('Policy Characteristics'!E:E,MATCH($C1317,'Policy Characteristics'!$C:$C,0)))</f>
        <v>indst feedstock shifting</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1</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of potential achieved</v>
      </c>
      <c r="P1317" s="254" t="str">
        <f>IF(ISBLANK(INDEX('Policy Characteristics'!J:J,MATCH($C1317,'Policy Characteristics'!$C:$C,0))),"",INDEX('Policy Characteristics'!J:J,MATCH($C1317,'Policy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7" s="254" t="str">
        <f>IF(ISBLANK(INDEX('Policy Characteristics'!K:K,MATCH($C1317,'Policy Characteristics'!$C:$C,0))),"",INDEX('Policy Characteristics'!K:K,MATCH($C1317,'Policy Characteristics'!$C:$C,0)))</f>
        <v/>
      </c>
      <c r="R1317" s="254" t="str">
        <f>IF(ISBLANK(INDEX('Policy Characteristics'!L:L,MATCH($C1317,'Policy Characteristics'!$C:$C,0))),"",INDEX('Policy Characteristics'!L:L,MATCH($C1317,'Policy Characteristics'!$C:$C,0)))</f>
        <v/>
      </c>
    </row>
    <row r="1318" spans="1:18" s="2" customFormat="1" x14ac:dyDescent="0.25">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Feedstock Shifting</v>
      </c>
      <c r="C1318" s="254" t="str">
        <f t="shared" si="47"/>
        <v>Fraction of Feedstock Shifted</v>
      </c>
      <c r="D1318" s="6" t="s">
        <v>3036</v>
      </c>
      <c r="E1318" s="45" t="s">
        <v>2381</v>
      </c>
      <c r="F1318" t="s">
        <v>2998</v>
      </c>
      <c r="G1318" s="45" t="s">
        <v>2385</v>
      </c>
      <c r="H1318" s="47">
        <v>1317</v>
      </c>
      <c r="I1318" s="324" t="s">
        <v>41</v>
      </c>
      <c r="J1318" s="255" t="str">
        <f>IF(ISBLANK(INDEX('Policy Characteristics'!D:D,MATCH($C1318,'Policy Characteristics'!$C:$C,0))),"",INDEX('Policy Characteristics'!D:D,MATCH($C1318,'Policy Characteristics'!$C:$C,0)))</f>
        <v>Feedstock Shifting</v>
      </c>
      <c r="K1318" s="254" t="str">
        <f>IF(ISBLANK(INDEX('Policy Characteristics'!E:E,MATCH($C1318,'Policy Characteristics'!$C:$C,0))),"",INDEX('Policy Characteristics'!E:E,MATCH($C1318,'Policy Characteristics'!$C:$C,0)))</f>
        <v>indst feedstock shifting</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1</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of potential achieved</v>
      </c>
      <c r="P1318" s="254" t="str">
        <f>IF(ISBLANK(INDEX('Policy Characteristics'!J:J,MATCH($C1318,'Policy Characteristics'!$C:$C,0))),"",INDEX('Policy Characteristics'!J:J,MATCH($C1318,'Policy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8" s="254" t="str">
        <f>IF(ISBLANK(INDEX('Policy Characteristics'!K:K,MATCH($C1318,'Policy Characteristics'!$C:$C,0))),"",INDEX('Policy Characteristics'!K:K,MATCH($C1318,'Policy Characteristics'!$C:$C,0)))</f>
        <v/>
      </c>
      <c r="R1318" s="254" t="str">
        <f>IF(ISBLANK(INDEX('Policy Characteristics'!L:L,MATCH($C1318,'Policy Characteristics'!$C:$C,0))),"",INDEX('Policy Characteristics'!L:L,MATCH($C1318,'Policy Characteristics'!$C:$C,0)))</f>
        <v/>
      </c>
    </row>
    <row r="1319" spans="1:18" s="2" customFormat="1" x14ac:dyDescent="0.25">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Feedstock Shifting</v>
      </c>
      <c r="C1319" s="254" t="str">
        <f t="shared" si="47"/>
        <v>Fraction of Feedstock Shifted</v>
      </c>
      <c r="D1319" s="6" t="s">
        <v>3036</v>
      </c>
      <c r="E1319" s="45" t="s">
        <v>2382</v>
      </c>
      <c r="F1319" t="s">
        <v>2998</v>
      </c>
      <c r="G1319" s="45" t="s">
        <v>2388</v>
      </c>
      <c r="H1319" s="47">
        <v>1318</v>
      </c>
      <c r="I1319" s="324" t="s">
        <v>41</v>
      </c>
      <c r="J1319" s="255" t="str">
        <f>IF(ISBLANK(INDEX('Policy Characteristics'!D:D,MATCH($C1319,'Policy Characteristics'!$C:$C,0))),"",INDEX('Policy Characteristics'!D:D,MATCH($C1319,'Policy Characteristics'!$C:$C,0)))</f>
        <v>Feedstock Shifting</v>
      </c>
      <c r="K1319" s="254" t="str">
        <f>IF(ISBLANK(INDEX('Policy Characteristics'!E:E,MATCH($C1319,'Policy Characteristics'!$C:$C,0))),"",INDEX('Policy Characteristics'!E:E,MATCH($C1319,'Policy Characteristics'!$C:$C,0)))</f>
        <v>indst feedstock shifting</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1</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of potential achieved</v>
      </c>
      <c r="P1319" s="254" t="str">
        <f>IF(ISBLANK(INDEX('Policy Characteristics'!J:J,MATCH($C1319,'Policy Characteristics'!$C:$C,0))),"",INDEX('Policy Characteristics'!J:J,MATCH($C1319,'Policy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19" s="254" t="str">
        <f>IF(ISBLANK(INDEX('Policy Characteristics'!K:K,MATCH($C1319,'Policy Characteristics'!$C:$C,0))),"",INDEX('Policy Characteristics'!K:K,MATCH($C1319,'Policy Characteristics'!$C:$C,0)))</f>
        <v/>
      </c>
      <c r="R1319" s="254" t="str">
        <f>IF(ISBLANK(INDEX('Policy Characteristics'!L:L,MATCH($C1319,'Policy Characteristics'!$C:$C,0))),"",INDEX('Policy Characteristics'!L:L,MATCH($C1319,'Policy Characteristics'!$C:$C,0)))</f>
        <v/>
      </c>
    </row>
    <row r="1320" spans="1:18" s="2" customFormat="1" x14ac:dyDescent="0.25">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Feedstock Shifting</v>
      </c>
      <c r="C1320" s="254" t="str">
        <f t="shared" si="47"/>
        <v>Fraction of Feedstock Shifted</v>
      </c>
      <c r="D1320" s="6" t="s">
        <v>3036</v>
      </c>
      <c r="E1320" s="45" t="s">
        <v>2676</v>
      </c>
      <c r="F1320" t="s">
        <v>2998</v>
      </c>
      <c r="G1320" s="45" t="s">
        <v>2679</v>
      </c>
      <c r="H1320" s="47">
        <v>1319</v>
      </c>
      <c r="I1320" s="324" t="s">
        <v>41</v>
      </c>
      <c r="J1320" s="255" t="str">
        <f>IF(ISBLANK(INDEX('Policy Characteristics'!D:D,MATCH($C1320,'Policy Characteristics'!$C:$C,0))),"",INDEX('Policy Characteristics'!D:D,MATCH($C1320,'Policy Characteristics'!$C:$C,0)))</f>
        <v>Feedstock Shifting</v>
      </c>
      <c r="K1320" s="254" t="str">
        <f>IF(ISBLANK(INDEX('Policy Characteristics'!E:E,MATCH($C1320,'Policy Characteristics'!$C:$C,0))),"",INDEX('Policy Characteristics'!E:E,MATCH($C1320,'Policy Characteristics'!$C:$C,0)))</f>
        <v>indst feedstock shifting</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1</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of potential achieved</v>
      </c>
      <c r="P1320" s="254" t="str">
        <f>IF(ISBLANK(INDEX('Policy Characteristics'!J:J,MATCH($C1320,'Policy Characteristics'!$C:$C,0))),"",INDEX('Policy Characteristics'!J:J,MATCH($C1320,'Policy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0" s="254" t="str">
        <f>IF(ISBLANK(INDEX('Policy Characteristics'!K:K,MATCH($C1320,'Policy Characteristics'!$C:$C,0))),"",INDEX('Policy Characteristics'!K:K,MATCH($C1320,'Policy Characteristics'!$C:$C,0)))</f>
        <v/>
      </c>
      <c r="R1320" s="254" t="str">
        <f>IF(ISBLANK(INDEX('Policy Characteristics'!L:L,MATCH($C1320,'Policy Characteristics'!$C:$C,0))),"",INDEX('Policy Characteristics'!L:L,MATCH($C1320,'Policy Characteristics'!$C:$C,0)))</f>
        <v/>
      </c>
    </row>
    <row r="1321" spans="1:18" s="2" customFormat="1" x14ac:dyDescent="0.25">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Feedstock Shifting</v>
      </c>
      <c r="C1321" s="254" t="str">
        <f t="shared" si="47"/>
        <v>Fraction of Feedstock Shifted</v>
      </c>
      <c r="D1321" s="6" t="s">
        <v>3036</v>
      </c>
      <c r="E1321" s="45" t="s">
        <v>2677</v>
      </c>
      <c r="F1321" t="s">
        <v>2998</v>
      </c>
      <c r="G1321" s="45" t="s">
        <v>2681</v>
      </c>
      <c r="H1321" s="47">
        <v>1320</v>
      </c>
      <c r="I1321" s="324" t="s">
        <v>41</v>
      </c>
      <c r="J1321" s="255" t="str">
        <f>IF(ISBLANK(INDEX('Policy Characteristics'!D:D,MATCH($C1321,'Policy Characteristics'!$C:$C,0))),"",INDEX('Policy Characteristics'!D:D,MATCH($C1321,'Policy Characteristics'!$C:$C,0)))</f>
        <v>Feedstock Shifting</v>
      </c>
      <c r="K1321" s="254" t="str">
        <f>IF(ISBLANK(INDEX('Policy Characteristics'!E:E,MATCH($C1321,'Policy Characteristics'!$C:$C,0))),"",INDEX('Policy Characteristics'!E:E,MATCH($C1321,'Policy Characteristics'!$C:$C,0)))</f>
        <v>indst feedstock shifting</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1</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of potential achieved</v>
      </c>
      <c r="P1321" s="254" t="str">
        <f>IF(ISBLANK(INDEX('Policy Characteristics'!J:J,MATCH($C1321,'Policy Characteristics'!$C:$C,0))),"",INDEX('Policy Characteristics'!J:J,MATCH($C1321,'Policy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1" s="254" t="str">
        <f>IF(ISBLANK(INDEX('Policy Characteristics'!K:K,MATCH($C1321,'Policy Characteristics'!$C:$C,0))),"",INDEX('Policy Characteristics'!K:K,MATCH($C1321,'Policy Characteristics'!$C:$C,0)))</f>
        <v/>
      </c>
      <c r="R1321" s="254" t="str">
        <f>IF(ISBLANK(INDEX('Policy Characteristics'!L:L,MATCH($C1321,'Policy Characteristics'!$C:$C,0))),"",INDEX('Policy Characteristics'!L:L,MATCH($C1321,'Policy Characteristics'!$C:$C,0)))</f>
        <v/>
      </c>
    </row>
    <row r="1322" spans="1:18" s="2" customFormat="1" x14ac:dyDescent="0.25">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Feedstock Shifting</v>
      </c>
      <c r="C1322" s="254" t="str">
        <f t="shared" si="47"/>
        <v>Fraction of Feedstock Shifted</v>
      </c>
      <c r="D1322" s="6" t="s">
        <v>3036</v>
      </c>
      <c r="E1322" s="45" t="s">
        <v>2678</v>
      </c>
      <c r="F1322" t="s">
        <v>2998</v>
      </c>
      <c r="G1322" s="45" t="s">
        <v>2682</v>
      </c>
      <c r="H1322" s="47">
        <v>1321</v>
      </c>
      <c r="I1322" s="324" t="s">
        <v>41</v>
      </c>
      <c r="J1322" s="255" t="str">
        <f>IF(ISBLANK(INDEX('Policy Characteristics'!D:D,MATCH($C1322,'Policy Characteristics'!$C:$C,0))),"",INDEX('Policy Characteristics'!D:D,MATCH($C1322,'Policy Characteristics'!$C:$C,0)))</f>
        <v>Feedstock Shifting</v>
      </c>
      <c r="K1322" s="254" t="str">
        <f>IF(ISBLANK(INDEX('Policy Characteristics'!E:E,MATCH($C1322,'Policy Characteristics'!$C:$C,0))),"",INDEX('Policy Characteristics'!E:E,MATCH($C1322,'Policy Characteristics'!$C:$C,0)))</f>
        <v>indst feedstock shifting</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1</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of potential achieved</v>
      </c>
      <c r="P1322" s="254" t="str">
        <f>IF(ISBLANK(INDEX('Policy Characteristics'!J:J,MATCH($C1322,'Policy Characteristics'!$C:$C,0))),"",INDEX('Policy Characteristics'!J:J,MATCH($C1322,'Policy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2" s="254" t="str">
        <f>IF(ISBLANK(INDEX('Policy Characteristics'!K:K,MATCH($C1322,'Policy Characteristics'!$C:$C,0))),"",INDEX('Policy Characteristics'!K:K,MATCH($C1322,'Policy Characteristics'!$C:$C,0)))</f>
        <v/>
      </c>
      <c r="R1322" s="254" t="str">
        <f>IF(ISBLANK(INDEX('Policy Characteristics'!L:L,MATCH($C1322,'Policy Characteristics'!$C:$C,0))),"",INDEX('Policy Characteristics'!L:L,MATCH($C1322,'Policy Characteristics'!$C:$C,0)))</f>
        <v/>
      </c>
    </row>
    <row r="1323" spans="1:18" s="2" customFormat="1" x14ac:dyDescent="0.25">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Feedstock Shifting</v>
      </c>
      <c r="C1323" s="254" t="str">
        <f t="shared" si="47"/>
        <v>Fraction of Feedstock Shifted</v>
      </c>
      <c r="D1323" s="6" t="s">
        <v>3036</v>
      </c>
      <c r="E1323" s="45" t="s">
        <v>2675</v>
      </c>
      <c r="F1323" t="s">
        <v>2998</v>
      </c>
      <c r="G1323" s="45" t="s">
        <v>2680</v>
      </c>
      <c r="H1323" s="47">
        <v>1322</v>
      </c>
      <c r="I1323" s="324" t="s">
        <v>41</v>
      </c>
      <c r="J1323" s="255" t="str">
        <f>IF(ISBLANK(INDEX('Policy Characteristics'!D:D,MATCH($C1323,'Policy Characteristics'!$C:$C,0))),"",INDEX('Policy Characteristics'!D:D,MATCH($C1323,'Policy Characteristics'!$C:$C,0)))</f>
        <v>Feedstock Shifting</v>
      </c>
      <c r="K1323" s="254" t="str">
        <f>IF(ISBLANK(INDEX('Policy Characteristics'!E:E,MATCH($C1323,'Policy Characteristics'!$C:$C,0))),"",INDEX('Policy Characteristics'!E:E,MATCH($C1323,'Policy Characteristics'!$C:$C,0)))</f>
        <v>indst feedstock shifting</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1</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of potential achieved</v>
      </c>
      <c r="P1323" s="254" t="str">
        <f>IF(ISBLANK(INDEX('Policy Characteristics'!J:J,MATCH($C1323,'Policy Characteristics'!$C:$C,0))),"",INDEX('Policy Characteristics'!J:J,MATCH($C1323,'Policy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3" s="254" t="str">
        <f>IF(ISBLANK(INDEX('Policy Characteristics'!K:K,MATCH($C1323,'Policy Characteristics'!$C:$C,0))),"",INDEX('Policy Characteristics'!K:K,MATCH($C1323,'Policy Characteristics'!$C:$C,0)))</f>
        <v/>
      </c>
      <c r="R1323" s="254" t="str">
        <f>IF(ISBLANK(INDEX('Policy Characteristics'!L:L,MATCH($C1323,'Policy Characteristics'!$C:$C,0))),"",INDEX('Policy Characteristics'!L:L,MATCH($C1323,'Policy Characteristics'!$C:$C,0)))</f>
        <v/>
      </c>
    </row>
    <row r="1324" spans="1:18" s="2" customFormat="1" x14ac:dyDescent="0.25">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Feedstock Shifting</v>
      </c>
      <c r="C1324" s="254" t="str">
        <f t="shared" si="47"/>
        <v>Fraction of Feedstock Shifted</v>
      </c>
      <c r="D1324" s="6" t="s">
        <v>3037</v>
      </c>
      <c r="E1324" s="45" t="s">
        <v>2377</v>
      </c>
      <c r="F1324" t="s">
        <v>2999</v>
      </c>
      <c r="G1324" s="45" t="s">
        <v>2383</v>
      </c>
      <c r="H1324" s="47">
        <v>1323</v>
      </c>
      <c r="I1324" s="324" t="s">
        <v>41</v>
      </c>
      <c r="J1324" s="255" t="str">
        <f>IF(ISBLANK(INDEX('Policy Characteristics'!D:D,MATCH($C1324,'Policy Characteristics'!$C:$C,0))),"",INDEX('Policy Characteristics'!D:D,MATCH($C1324,'Policy Characteristics'!$C:$C,0)))</f>
        <v>Feedstock Shifting</v>
      </c>
      <c r="K1324" s="254" t="str">
        <f>IF(ISBLANK(INDEX('Policy Characteristics'!E:E,MATCH($C1324,'Policy Characteristics'!$C:$C,0))),"",INDEX('Policy Characteristics'!E:E,MATCH($C1324,'Policy Characteristics'!$C:$C,0)))</f>
        <v>indst feedstock shifting</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1</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of potential achieved</v>
      </c>
      <c r="P1324" s="254" t="str">
        <f>IF(ISBLANK(INDEX('Policy Characteristics'!J:J,MATCH($C1324,'Policy Characteristics'!$C:$C,0))),"",INDEX('Policy Characteristics'!J:J,MATCH($C1324,'Policy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4" s="254" t="str">
        <f>IF(ISBLANK(INDEX('Policy Characteristics'!K:K,MATCH($C1324,'Policy Characteristics'!$C:$C,0))),"",INDEX('Policy Characteristics'!K:K,MATCH($C1324,'Policy Characteristics'!$C:$C,0)))</f>
        <v/>
      </c>
      <c r="R1324" s="254" t="str">
        <f>IF(ISBLANK(INDEX('Policy Characteristics'!L:L,MATCH($C1324,'Policy Characteristics'!$C:$C,0))),"",INDEX('Policy Characteristics'!L:L,MATCH($C1324,'Policy Characteristics'!$C:$C,0)))</f>
        <v/>
      </c>
    </row>
    <row r="1325" spans="1:18" s="2" customFormat="1" x14ac:dyDescent="0.25">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Feedstock Shifting</v>
      </c>
      <c r="C1325" s="254" t="str">
        <f t="shared" si="47"/>
        <v>Fraction of Feedstock Shifted</v>
      </c>
      <c r="D1325" s="6" t="s">
        <v>3037</v>
      </c>
      <c r="E1325" s="45" t="s">
        <v>2378</v>
      </c>
      <c r="F1325" t="s">
        <v>2999</v>
      </c>
      <c r="G1325" s="45" t="s">
        <v>2386</v>
      </c>
      <c r="H1325" s="47">
        <v>1324</v>
      </c>
      <c r="I1325" s="324" t="s">
        <v>41</v>
      </c>
      <c r="J1325" s="255" t="str">
        <f>IF(ISBLANK(INDEX('Policy Characteristics'!D:D,MATCH($C1325,'Policy Characteristics'!$C:$C,0))),"",INDEX('Policy Characteristics'!D:D,MATCH($C1325,'Policy Characteristics'!$C:$C,0)))</f>
        <v>Feedstock Shifting</v>
      </c>
      <c r="K1325" s="254" t="str">
        <f>IF(ISBLANK(INDEX('Policy Characteristics'!E:E,MATCH($C1325,'Policy Characteristics'!$C:$C,0))),"",INDEX('Policy Characteristics'!E:E,MATCH($C1325,'Policy Characteristics'!$C:$C,0)))</f>
        <v>indst feedstock shifting</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1</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of potential achieved</v>
      </c>
      <c r="P1325" s="254" t="str">
        <f>IF(ISBLANK(INDEX('Policy Characteristics'!J:J,MATCH($C1325,'Policy Characteristics'!$C:$C,0))),"",INDEX('Policy Characteristics'!J:J,MATCH($C1325,'Policy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5" s="254" t="str">
        <f>IF(ISBLANK(INDEX('Policy Characteristics'!K:K,MATCH($C1325,'Policy Characteristics'!$C:$C,0))),"",INDEX('Policy Characteristics'!K:K,MATCH($C1325,'Policy Characteristics'!$C:$C,0)))</f>
        <v/>
      </c>
      <c r="R1325" s="254" t="str">
        <f>IF(ISBLANK(INDEX('Policy Characteristics'!L:L,MATCH($C1325,'Policy Characteristics'!$C:$C,0))),"",INDEX('Policy Characteristics'!L:L,MATCH($C1325,'Policy Characteristics'!$C:$C,0)))</f>
        <v/>
      </c>
    </row>
    <row r="1326" spans="1:18" s="2" customFormat="1" x14ac:dyDescent="0.25">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Feedstock Shifting</v>
      </c>
      <c r="C1326" s="254" t="str">
        <f t="shared" si="47"/>
        <v>Fraction of Feedstock Shifted</v>
      </c>
      <c r="D1326" s="6" t="s">
        <v>3037</v>
      </c>
      <c r="E1326" s="45" t="s">
        <v>2379</v>
      </c>
      <c r="F1326" t="s">
        <v>2999</v>
      </c>
      <c r="G1326" s="45" t="s">
        <v>2387</v>
      </c>
      <c r="H1326" s="47">
        <v>1325</v>
      </c>
      <c r="I1326" s="324" t="s">
        <v>41</v>
      </c>
      <c r="J1326" s="255" t="str">
        <f>IF(ISBLANK(INDEX('Policy Characteristics'!D:D,MATCH($C1326,'Policy Characteristics'!$C:$C,0))),"",INDEX('Policy Characteristics'!D:D,MATCH($C1326,'Policy Characteristics'!$C:$C,0)))</f>
        <v>Feedstock Shifting</v>
      </c>
      <c r="K1326" s="254" t="str">
        <f>IF(ISBLANK(INDEX('Policy Characteristics'!E:E,MATCH($C1326,'Policy Characteristics'!$C:$C,0))),"",INDEX('Policy Characteristics'!E:E,MATCH($C1326,'Policy Characteristics'!$C:$C,0)))</f>
        <v>indst feedstock shifting</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1</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of potential achieved</v>
      </c>
      <c r="P1326" s="254" t="str">
        <f>IF(ISBLANK(INDEX('Policy Characteristics'!J:J,MATCH($C1326,'Policy Characteristics'!$C:$C,0))),"",INDEX('Policy Characteristics'!J:J,MATCH($C1326,'Policy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6" s="254" t="str">
        <f>IF(ISBLANK(INDEX('Policy Characteristics'!K:K,MATCH($C1326,'Policy Characteristics'!$C:$C,0))),"",INDEX('Policy Characteristics'!K:K,MATCH($C1326,'Policy Characteristics'!$C:$C,0)))</f>
        <v/>
      </c>
      <c r="R1326" s="254" t="str">
        <f>IF(ISBLANK(INDEX('Policy Characteristics'!L:L,MATCH($C1326,'Policy Characteristics'!$C:$C,0))),"",INDEX('Policy Characteristics'!L:L,MATCH($C1326,'Policy Characteristics'!$C:$C,0)))</f>
        <v/>
      </c>
    </row>
    <row r="1327" spans="1:18" s="2" customFormat="1" x14ac:dyDescent="0.25">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Feedstock Shifting</v>
      </c>
      <c r="C1327" s="254" t="str">
        <f t="shared" si="47"/>
        <v>Fraction of Feedstock Shifted</v>
      </c>
      <c r="D1327" s="6" t="s">
        <v>3037</v>
      </c>
      <c r="E1327" s="45" t="s">
        <v>2380</v>
      </c>
      <c r="F1327" t="s">
        <v>2999</v>
      </c>
      <c r="G1327" s="45" t="s">
        <v>2384</v>
      </c>
      <c r="H1327" s="47">
        <v>1326</v>
      </c>
      <c r="I1327" s="324" t="s">
        <v>41</v>
      </c>
      <c r="J1327" s="255" t="str">
        <f>IF(ISBLANK(INDEX('Policy Characteristics'!D:D,MATCH($C1327,'Policy Characteristics'!$C:$C,0))),"",INDEX('Policy Characteristics'!D:D,MATCH($C1327,'Policy Characteristics'!$C:$C,0)))</f>
        <v>Feedstock Shifting</v>
      </c>
      <c r="K1327" s="254" t="str">
        <f>IF(ISBLANK(INDEX('Policy Characteristics'!E:E,MATCH($C1327,'Policy Characteristics'!$C:$C,0))),"",INDEX('Policy Characteristics'!E:E,MATCH($C1327,'Policy Characteristics'!$C:$C,0)))</f>
        <v>indst feedstock shifting</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1</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of potential achieved</v>
      </c>
      <c r="P1327" s="254" t="str">
        <f>IF(ISBLANK(INDEX('Policy Characteristics'!J:J,MATCH($C1327,'Policy Characteristics'!$C:$C,0))),"",INDEX('Policy Characteristics'!J:J,MATCH($C1327,'Policy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7" s="254" t="str">
        <f>IF(ISBLANK(INDEX('Policy Characteristics'!K:K,MATCH($C1327,'Policy Characteristics'!$C:$C,0))),"",INDEX('Policy Characteristics'!K:K,MATCH($C1327,'Policy Characteristics'!$C:$C,0)))</f>
        <v/>
      </c>
      <c r="R1327" s="254" t="str">
        <f>IF(ISBLANK(INDEX('Policy Characteristics'!L:L,MATCH($C1327,'Policy Characteristics'!$C:$C,0))),"",INDEX('Policy Characteristics'!L:L,MATCH($C1327,'Policy Characteristics'!$C:$C,0)))</f>
        <v/>
      </c>
    </row>
    <row r="1328" spans="1:18" s="2" customFormat="1" x14ac:dyDescent="0.25">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Feedstock Shifting</v>
      </c>
      <c r="C1328" s="254" t="str">
        <f t="shared" si="47"/>
        <v>Fraction of Feedstock Shifted</v>
      </c>
      <c r="D1328" s="6" t="s">
        <v>3037</v>
      </c>
      <c r="E1328" s="45" t="s">
        <v>2381</v>
      </c>
      <c r="F1328" t="s">
        <v>2999</v>
      </c>
      <c r="G1328" s="45" t="s">
        <v>2385</v>
      </c>
      <c r="H1328" s="47">
        <v>1327</v>
      </c>
      <c r="I1328" s="324" t="s">
        <v>41</v>
      </c>
      <c r="J1328" s="255" t="str">
        <f>IF(ISBLANK(INDEX('Policy Characteristics'!D:D,MATCH($C1328,'Policy Characteristics'!$C:$C,0))),"",INDEX('Policy Characteristics'!D:D,MATCH($C1328,'Policy Characteristics'!$C:$C,0)))</f>
        <v>Feedstock Shifting</v>
      </c>
      <c r="K1328" s="254" t="str">
        <f>IF(ISBLANK(INDEX('Policy Characteristics'!E:E,MATCH($C1328,'Policy Characteristics'!$C:$C,0))),"",INDEX('Policy Characteristics'!E:E,MATCH($C1328,'Policy Characteristics'!$C:$C,0)))</f>
        <v>indst feedstock shifting</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1</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of potential achieved</v>
      </c>
      <c r="P1328" s="254" t="str">
        <f>IF(ISBLANK(INDEX('Policy Characteristics'!J:J,MATCH($C1328,'Policy Characteristics'!$C:$C,0))),"",INDEX('Policy Characteristics'!J:J,MATCH($C1328,'Policy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8" s="254" t="str">
        <f>IF(ISBLANK(INDEX('Policy Characteristics'!K:K,MATCH($C1328,'Policy Characteristics'!$C:$C,0))),"",INDEX('Policy Characteristics'!K:K,MATCH($C1328,'Policy Characteristics'!$C:$C,0)))</f>
        <v/>
      </c>
      <c r="R1328" s="254" t="str">
        <f>IF(ISBLANK(INDEX('Policy Characteristics'!L:L,MATCH($C1328,'Policy Characteristics'!$C:$C,0))),"",INDEX('Policy Characteristics'!L:L,MATCH($C1328,'Policy Characteristics'!$C:$C,0)))</f>
        <v/>
      </c>
    </row>
    <row r="1329" spans="1:18" s="2" customFormat="1" x14ac:dyDescent="0.25">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Feedstock Shifting</v>
      </c>
      <c r="C1329" s="254" t="str">
        <f t="shared" si="47"/>
        <v>Fraction of Feedstock Shifted</v>
      </c>
      <c r="D1329" s="6" t="s">
        <v>3037</v>
      </c>
      <c r="E1329" s="45" t="s">
        <v>2382</v>
      </c>
      <c r="F1329" t="s">
        <v>2999</v>
      </c>
      <c r="G1329" s="45" t="s">
        <v>2388</v>
      </c>
      <c r="H1329" s="47">
        <v>1328</v>
      </c>
      <c r="I1329" s="324" t="s">
        <v>41</v>
      </c>
      <c r="J1329" s="255" t="str">
        <f>IF(ISBLANK(INDEX('Policy Characteristics'!D:D,MATCH($C1329,'Policy Characteristics'!$C:$C,0))),"",INDEX('Policy Characteristics'!D:D,MATCH($C1329,'Policy Characteristics'!$C:$C,0)))</f>
        <v>Feedstock Shifting</v>
      </c>
      <c r="K1329" s="254" t="str">
        <f>IF(ISBLANK(INDEX('Policy Characteristics'!E:E,MATCH($C1329,'Policy Characteristics'!$C:$C,0))),"",INDEX('Policy Characteristics'!E:E,MATCH($C1329,'Policy Characteristics'!$C:$C,0)))</f>
        <v>indst feedstock shifting</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1</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of potential achieved</v>
      </c>
      <c r="P1329" s="254" t="str">
        <f>IF(ISBLANK(INDEX('Policy Characteristics'!J:J,MATCH($C1329,'Policy Characteristics'!$C:$C,0))),"",INDEX('Policy Characteristics'!J:J,MATCH($C1329,'Policy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29" s="254" t="str">
        <f>IF(ISBLANK(INDEX('Policy Characteristics'!K:K,MATCH($C1329,'Policy Characteristics'!$C:$C,0))),"",INDEX('Policy Characteristics'!K:K,MATCH($C1329,'Policy Characteristics'!$C:$C,0)))</f>
        <v/>
      </c>
      <c r="R1329" s="254" t="str">
        <f>IF(ISBLANK(INDEX('Policy Characteristics'!L:L,MATCH($C1329,'Policy Characteristics'!$C:$C,0))),"",INDEX('Policy Characteristics'!L:L,MATCH($C1329,'Policy Characteristics'!$C:$C,0)))</f>
        <v/>
      </c>
    </row>
    <row r="1330" spans="1:18" s="2" customFormat="1" x14ac:dyDescent="0.25">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Feedstock Shifting</v>
      </c>
      <c r="C1330" s="254" t="str">
        <f t="shared" si="47"/>
        <v>Fraction of Feedstock Shifted</v>
      </c>
      <c r="D1330" s="6" t="s">
        <v>3037</v>
      </c>
      <c r="E1330" s="45" t="s">
        <v>2676</v>
      </c>
      <c r="F1330" t="s">
        <v>2999</v>
      </c>
      <c r="G1330" s="45" t="s">
        <v>2679</v>
      </c>
      <c r="H1330" s="47">
        <v>1329</v>
      </c>
      <c r="I1330" s="324" t="s">
        <v>41</v>
      </c>
      <c r="J1330" s="255" t="str">
        <f>IF(ISBLANK(INDEX('Policy Characteristics'!D:D,MATCH($C1330,'Policy Characteristics'!$C:$C,0))),"",INDEX('Policy Characteristics'!D:D,MATCH($C1330,'Policy Characteristics'!$C:$C,0)))</f>
        <v>Feedstock Shifting</v>
      </c>
      <c r="K1330" s="254" t="str">
        <f>IF(ISBLANK(INDEX('Policy Characteristics'!E:E,MATCH($C1330,'Policy Characteristics'!$C:$C,0))),"",INDEX('Policy Characteristics'!E:E,MATCH($C1330,'Policy Characteristics'!$C:$C,0)))</f>
        <v>indst feedstock shifting</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1</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of potential achieved</v>
      </c>
      <c r="P1330" s="254" t="str">
        <f>IF(ISBLANK(INDEX('Policy Characteristics'!J:J,MATCH($C1330,'Policy Characteristics'!$C:$C,0))),"",INDEX('Policy Characteristics'!J:J,MATCH($C1330,'Policy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0" s="254" t="str">
        <f>IF(ISBLANK(INDEX('Policy Characteristics'!K:K,MATCH($C1330,'Policy Characteristics'!$C:$C,0))),"",INDEX('Policy Characteristics'!K:K,MATCH($C1330,'Policy Characteristics'!$C:$C,0)))</f>
        <v/>
      </c>
      <c r="R1330" s="254" t="str">
        <f>IF(ISBLANK(INDEX('Policy Characteristics'!L:L,MATCH($C1330,'Policy Characteristics'!$C:$C,0))),"",INDEX('Policy Characteristics'!L:L,MATCH($C1330,'Policy Characteristics'!$C:$C,0)))</f>
        <v/>
      </c>
    </row>
    <row r="1331" spans="1:18" s="2" customFormat="1" x14ac:dyDescent="0.25">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Feedstock Shifting</v>
      </c>
      <c r="C1331" s="254" t="str">
        <f t="shared" si="47"/>
        <v>Fraction of Feedstock Shifted</v>
      </c>
      <c r="D1331" s="6" t="s">
        <v>3037</v>
      </c>
      <c r="E1331" s="45" t="s">
        <v>2677</v>
      </c>
      <c r="F1331" t="s">
        <v>2999</v>
      </c>
      <c r="G1331" s="45" t="s">
        <v>2681</v>
      </c>
      <c r="H1331" s="47">
        <v>1330</v>
      </c>
      <c r="I1331" s="324" t="s">
        <v>41</v>
      </c>
      <c r="J1331" s="255" t="str">
        <f>IF(ISBLANK(INDEX('Policy Characteristics'!D:D,MATCH($C1331,'Policy Characteristics'!$C:$C,0))),"",INDEX('Policy Characteristics'!D:D,MATCH($C1331,'Policy Characteristics'!$C:$C,0)))</f>
        <v>Feedstock Shifting</v>
      </c>
      <c r="K1331" s="254" t="str">
        <f>IF(ISBLANK(INDEX('Policy Characteristics'!E:E,MATCH($C1331,'Policy Characteristics'!$C:$C,0))),"",INDEX('Policy Characteristics'!E:E,MATCH($C1331,'Policy Characteristics'!$C:$C,0)))</f>
        <v>indst feedstock shifting</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1</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of potential achieved</v>
      </c>
      <c r="P1331" s="254" t="str">
        <f>IF(ISBLANK(INDEX('Policy Characteristics'!J:J,MATCH($C1331,'Policy Characteristics'!$C:$C,0))),"",INDEX('Policy Characteristics'!J:J,MATCH($C1331,'Policy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1" s="254" t="str">
        <f>IF(ISBLANK(INDEX('Policy Characteristics'!K:K,MATCH($C1331,'Policy Characteristics'!$C:$C,0))),"",INDEX('Policy Characteristics'!K:K,MATCH($C1331,'Policy Characteristics'!$C:$C,0)))</f>
        <v/>
      </c>
      <c r="R1331" s="254" t="str">
        <f>IF(ISBLANK(INDEX('Policy Characteristics'!L:L,MATCH($C1331,'Policy Characteristics'!$C:$C,0))),"",INDEX('Policy Characteristics'!L:L,MATCH($C1331,'Policy Characteristics'!$C:$C,0)))</f>
        <v/>
      </c>
    </row>
    <row r="1332" spans="1:18" s="2" customFormat="1" x14ac:dyDescent="0.25">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Feedstock Shifting</v>
      </c>
      <c r="C1332" s="254" t="str">
        <f t="shared" si="47"/>
        <v>Fraction of Feedstock Shifted</v>
      </c>
      <c r="D1332" s="6" t="s">
        <v>3037</v>
      </c>
      <c r="E1332" s="45" t="s">
        <v>2678</v>
      </c>
      <c r="F1332" t="s">
        <v>2999</v>
      </c>
      <c r="G1332" s="45" t="s">
        <v>2682</v>
      </c>
      <c r="H1332" s="47">
        <v>1331</v>
      </c>
      <c r="I1332" s="324" t="s">
        <v>41</v>
      </c>
      <c r="J1332" s="255" t="str">
        <f>IF(ISBLANK(INDEX('Policy Characteristics'!D:D,MATCH($C1332,'Policy Characteristics'!$C:$C,0))),"",INDEX('Policy Characteristics'!D:D,MATCH($C1332,'Policy Characteristics'!$C:$C,0)))</f>
        <v>Feedstock Shifting</v>
      </c>
      <c r="K1332" s="254" t="str">
        <f>IF(ISBLANK(INDEX('Policy Characteristics'!E:E,MATCH($C1332,'Policy Characteristics'!$C:$C,0))),"",INDEX('Policy Characteristics'!E:E,MATCH($C1332,'Policy Characteristics'!$C:$C,0)))</f>
        <v>indst feedstock shifting</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1</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of potential achieved</v>
      </c>
      <c r="P1332" s="254" t="str">
        <f>IF(ISBLANK(INDEX('Policy Characteristics'!J:J,MATCH($C1332,'Policy Characteristics'!$C:$C,0))),"",INDEX('Policy Characteristics'!J:J,MATCH($C1332,'Policy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2" s="254" t="str">
        <f>IF(ISBLANK(INDEX('Policy Characteristics'!K:K,MATCH($C1332,'Policy Characteristics'!$C:$C,0))),"",INDEX('Policy Characteristics'!K:K,MATCH($C1332,'Policy Characteristics'!$C:$C,0)))</f>
        <v/>
      </c>
      <c r="R1332" s="254" t="str">
        <f>IF(ISBLANK(INDEX('Policy Characteristics'!L:L,MATCH($C1332,'Policy Characteristics'!$C:$C,0))),"",INDEX('Policy Characteristics'!L:L,MATCH($C1332,'Policy Characteristics'!$C:$C,0)))</f>
        <v/>
      </c>
    </row>
    <row r="1333" spans="1:18" s="2" customFormat="1" x14ac:dyDescent="0.25">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Feedstock Shifting</v>
      </c>
      <c r="C1333" s="254" t="str">
        <f t="shared" si="47"/>
        <v>Fraction of Feedstock Shifted</v>
      </c>
      <c r="D1333" s="6" t="s">
        <v>3037</v>
      </c>
      <c r="E1333" s="45" t="s">
        <v>2675</v>
      </c>
      <c r="F1333" t="s">
        <v>2999</v>
      </c>
      <c r="G1333" s="45" t="s">
        <v>2680</v>
      </c>
      <c r="H1333" s="47">
        <v>1332</v>
      </c>
      <c r="I1333" s="324" t="s">
        <v>41</v>
      </c>
      <c r="J1333" s="255" t="str">
        <f>IF(ISBLANK(INDEX('Policy Characteristics'!D:D,MATCH($C1333,'Policy Characteristics'!$C:$C,0))),"",INDEX('Policy Characteristics'!D:D,MATCH($C1333,'Policy Characteristics'!$C:$C,0)))</f>
        <v>Feedstock Shifting</v>
      </c>
      <c r="K1333" s="254" t="str">
        <f>IF(ISBLANK(INDEX('Policy Characteristics'!E:E,MATCH($C1333,'Policy Characteristics'!$C:$C,0))),"",INDEX('Policy Characteristics'!E:E,MATCH($C1333,'Policy Characteristics'!$C:$C,0)))</f>
        <v>indst feedstock shifting</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1</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of potential achieved</v>
      </c>
      <c r="P1333" s="254" t="str">
        <f>IF(ISBLANK(INDEX('Policy Characteristics'!J:J,MATCH($C1333,'Policy Characteristics'!$C:$C,0))),"",INDEX('Policy Characteristics'!J:J,MATCH($C1333,'Policy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3" s="254" t="str">
        <f>IF(ISBLANK(INDEX('Policy Characteristics'!K:K,MATCH($C1333,'Policy Characteristics'!$C:$C,0))),"",INDEX('Policy Characteristics'!K:K,MATCH($C1333,'Policy Characteristics'!$C:$C,0)))</f>
        <v/>
      </c>
      <c r="R1333" s="254" t="str">
        <f>IF(ISBLANK(INDEX('Policy Characteristics'!L:L,MATCH($C1333,'Policy Characteristics'!$C:$C,0))),"",INDEX('Policy Characteristics'!L:L,MATCH($C1333,'Policy Characteristics'!$C:$C,0)))</f>
        <v/>
      </c>
    </row>
    <row r="1334" spans="1:18" s="2" customFormat="1" x14ac:dyDescent="0.25">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Feedstock Shifting</v>
      </c>
      <c r="C1334" s="254" t="str">
        <f t="shared" si="47"/>
        <v>Fraction of Feedstock Shifted</v>
      </c>
      <c r="D1334" s="6" t="s">
        <v>3038</v>
      </c>
      <c r="E1334" s="45" t="s">
        <v>2377</v>
      </c>
      <c r="F1334" t="s">
        <v>3000</v>
      </c>
      <c r="G1334" s="45" t="s">
        <v>2383</v>
      </c>
      <c r="H1334" s="47">
        <v>1333</v>
      </c>
      <c r="I1334" s="324" t="s">
        <v>41</v>
      </c>
      <c r="J1334" s="255" t="str">
        <f>IF(ISBLANK(INDEX('Policy Characteristics'!D:D,MATCH($C1334,'Policy Characteristics'!$C:$C,0))),"",INDEX('Policy Characteristics'!D:D,MATCH($C1334,'Policy Characteristics'!$C:$C,0)))</f>
        <v>Feedstock Shifting</v>
      </c>
      <c r="K1334" s="254" t="str">
        <f>IF(ISBLANK(INDEX('Policy Characteristics'!E:E,MATCH($C1334,'Policy Characteristics'!$C:$C,0))),"",INDEX('Policy Characteristics'!E:E,MATCH($C1334,'Policy Characteristics'!$C:$C,0)))</f>
        <v>indst feedstock shifting</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1</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of potential achieved</v>
      </c>
      <c r="P1334" s="254" t="str">
        <f>IF(ISBLANK(INDEX('Policy Characteristics'!J:J,MATCH($C1334,'Policy Characteristics'!$C:$C,0))),"",INDEX('Policy Characteristics'!J:J,MATCH($C1334,'Policy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4" s="254" t="str">
        <f>IF(ISBLANK(INDEX('Policy Characteristics'!K:K,MATCH($C1334,'Policy Characteristics'!$C:$C,0))),"",INDEX('Policy Characteristics'!K:K,MATCH($C1334,'Policy Characteristics'!$C:$C,0)))</f>
        <v/>
      </c>
      <c r="R1334" s="254" t="str">
        <f>IF(ISBLANK(INDEX('Policy Characteristics'!L:L,MATCH($C1334,'Policy Characteristics'!$C:$C,0))),"",INDEX('Policy Characteristics'!L:L,MATCH($C1334,'Policy Characteristics'!$C:$C,0)))</f>
        <v/>
      </c>
    </row>
    <row r="1335" spans="1:18" s="2" customFormat="1" x14ac:dyDescent="0.25">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Feedstock Shifting</v>
      </c>
      <c r="C1335" s="254" t="str">
        <f t="shared" si="47"/>
        <v>Fraction of Feedstock Shifted</v>
      </c>
      <c r="D1335" s="6" t="s">
        <v>3038</v>
      </c>
      <c r="E1335" s="45" t="s">
        <v>2378</v>
      </c>
      <c r="F1335" t="s">
        <v>3000</v>
      </c>
      <c r="G1335" s="45" t="s">
        <v>2386</v>
      </c>
      <c r="H1335" s="47">
        <v>1334</v>
      </c>
      <c r="I1335" s="324" t="s">
        <v>41</v>
      </c>
      <c r="J1335" s="255" t="str">
        <f>IF(ISBLANK(INDEX('Policy Characteristics'!D:D,MATCH($C1335,'Policy Characteristics'!$C:$C,0))),"",INDEX('Policy Characteristics'!D:D,MATCH($C1335,'Policy Characteristics'!$C:$C,0)))</f>
        <v>Feedstock Shifting</v>
      </c>
      <c r="K1335" s="254" t="str">
        <f>IF(ISBLANK(INDEX('Policy Characteristics'!E:E,MATCH($C1335,'Policy Characteristics'!$C:$C,0))),"",INDEX('Policy Characteristics'!E:E,MATCH($C1335,'Policy Characteristics'!$C:$C,0)))</f>
        <v>indst feedstock shifting</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1</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of potential achieved</v>
      </c>
      <c r="P1335" s="254" t="str">
        <f>IF(ISBLANK(INDEX('Policy Characteristics'!J:J,MATCH($C1335,'Policy Characteristics'!$C:$C,0))),"",INDEX('Policy Characteristics'!J:J,MATCH($C1335,'Policy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5" s="254" t="str">
        <f>IF(ISBLANK(INDEX('Policy Characteristics'!K:K,MATCH($C1335,'Policy Characteristics'!$C:$C,0))),"",INDEX('Policy Characteristics'!K:K,MATCH($C1335,'Policy Characteristics'!$C:$C,0)))</f>
        <v/>
      </c>
      <c r="R1335" s="254" t="str">
        <f>IF(ISBLANK(INDEX('Policy Characteristics'!L:L,MATCH($C1335,'Policy Characteristics'!$C:$C,0))),"",INDEX('Policy Characteristics'!L:L,MATCH($C1335,'Policy Characteristics'!$C:$C,0)))</f>
        <v/>
      </c>
    </row>
    <row r="1336" spans="1:18" s="2" customFormat="1" x14ac:dyDescent="0.25">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Feedstock Shifting</v>
      </c>
      <c r="C1336" s="254" t="str">
        <f t="shared" si="47"/>
        <v>Fraction of Feedstock Shifted</v>
      </c>
      <c r="D1336" s="6" t="s">
        <v>3038</v>
      </c>
      <c r="E1336" s="45" t="s">
        <v>2379</v>
      </c>
      <c r="F1336" t="s">
        <v>3000</v>
      </c>
      <c r="G1336" s="45" t="s">
        <v>2387</v>
      </c>
      <c r="H1336" s="47">
        <v>1335</v>
      </c>
      <c r="I1336" s="324" t="s">
        <v>41</v>
      </c>
      <c r="J1336" s="255" t="str">
        <f>IF(ISBLANK(INDEX('Policy Characteristics'!D:D,MATCH($C1336,'Policy Characteristics'!$C:$C,0))),"",INDEX('Policy Characteristics'!D:D,MATCH($C1336,'Policy Characteristics'!$C:$C,0)))</f>
        <v>Feedstock Shifting</v>
      </c>
      <c r="K1336" s="254" t="str">
        <f>IF(ISBLANK(INDEX('Policy Characteristics'!E:E,MATCH($C1336,'Policy Characteristics'!$C:$C,0))),"",INDEX('Policy Characteristics'!E:E,MATCH($C1336,'Policy Characteristics'!$C:$C,0)))</f>
        <v>indst feedstock shifting</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1</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of potential achieved</v>
      </c>
      <c r="P1336" s="254" t="str">
        <f>IF(ISBLANK(INDEX('Policy Characteristics'!J:J,MATCH($C1336,'Policy Characteristics'!$C:$C,0))),"",INDEX('Policy Characteristics'!J:J,MATCH($C1336,'Policy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6" s="254" t="str">
        <f>IF(ISBLANK(INDEX('Policy Characteristics'!K:K,MATCH($C1336,'Policy Characteristics'!$C:$C,0))),"",INDEX('Policy Characteristics'!K:K,MATCH($C1336,'Policy Characteristics'!$C:$C,0)))</f>
        <v/>
      </c>
      <c r="R1336" s="254" t="str">
        <f>IF(ISBLANK(INDEX('Policy Characteristics'!L:L,MATCH($C1336,'Policy Characteristics'!$C:$C,0))),"",INDEX('Policy Characteristics'!L:L,MATCH($C1336,'Policy Characteristics'!$C:$C,0)))</f>
        <v/>
      </c>
    </row>
    <row r="1337" spans="1:18" s="2" customFormat="1" x14ac:dyDescent="0.25">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Feedstock Shifting</v>
      </c>
      <c r="C1337" s="254" t="str">
        <f t="shared" si="47"/>
        <v>Fraction of Feedstock Shifted</v>
      </c>
      <c r="D1337" s="6" t="s">
        <v>3038</v>
      </c>
      <c r="E1337" s="45" t="s">
        <v>2380</v>
      </c>
      <c r="F1337" t="s">
        <v>3000</v>
      </c>
      <c r="G1337" s="45" t="s">
        <v>2384</v>
      </c>
      <c r="H1337" s="47">
        <v>1336</v>
      </c>
      <c r="I1337" s="324" t="s">
        <v>41</v>
      </c>
      <c r="J1337" s="255" t="str">
        <f>IF(ISBLANK(INDEX('Policy Characteristics'!D:D,MATCH($C1337,'Policy Characteristics'!$C:$C,0))),"",INDEX('Policy Characteristics'!D:D,MATCH($C1337,'Policy Characteristics'!$C:$C,0)))</f>
        <v>Feedstock Shifting</v>
      </c>
      <c r="K1337" s="254" t="str">
        <f>IF(ISBLANK(INDEX('Policy Characteristics'!E:E,MATCH($C1337,'Policy Characteristics'!$C:$C,0))),"",INDEX('Policy Characteristics'!E:E,MATCH($C1337,'Policy Characteristics'!$C:$C,0)))</f>
        <v>indst feedstock shifting</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1</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of potential achieved</v>
      </c>
      <c r="P1337" s="254" t="str">
        <f>IF(ISBLANK(INDEX('Policy Characteristics'!J:J,MATCH($C1337,'Policy Characteristics'!$C:$C,0))),"",INDEX('Policy Characteristics'!J:J,MATCH($C1337,'Policy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7" s="254" t="str">
        <f>IF(ISBLANK(INDEX('Policy Characteristics'!K:K,MATCH($C1337,'Policy Characteristics'!$C:$C,0))),"",INDEX('Policy Characteristics'!K:K,MATCH($C1337,'Policy Characteristics'!$C:$C,0)))</f>
        <v/>
      </c>
      <c r="R1337" s="254" t="str">
        <f>IF(ISBLANK(INDEX('Policy Characteristics'!L:L,MATCH($C1337,'Policy Characteristics'!$C:$C,0))),"",INDEX('Policy Characteristics'!L:L,MATCH($C1337,'Policy Characteristics'!$C:$C,0)))</f>
        <v/>
      </c>
    </row>
    <row r="1338" spans="1:18" s="2" customFormat="1" x14ac:dyDescent="0.25">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Feedstock Shifting</v>
      </c>
      <c r="C1338" s="254" t="str">
        <f t="shared" si="47"/>
        <v>Fraction of Feedstock Shifted</v>
      </c>
      <c r="D1338" s="6" t="s">
        <v>3038</v>
      </c>
      <c r="E1338" s="45" t="s">
        <v>2381</v>
      </c>
      <c r="F1338" t="s">
        <v>3000</v>
      </c>
      <c r="G1338" s="45" t="s">
        <v>2385</v>
      </c>
      <c r="H1338" s="47">
        <v>1337</v>
      </c>
      <c r="I1338" s="324" t="s">
        <v>41</v>
      </c>
      <c r="J1338" s="255" t="str">
        <f>IF(ISBLANK(INDEX('Policy Characteristics'!D:D,MATCH($C1338,'Policy Characteristics'!$C:$C,0))),"",INDEX('Policy Characteristics'!D:D,MATCH($C1338,'Policy Characteristics'!$C:$C,0)))</f>
        <v>Feedstock Shifting</v>
      </c>
      <c r="K1338" s="254" t="str">
        <f>IF(ISBLANK(INDEX('Policy Characteristics'!E:E,MATCH($C1338,'Policy Characteristics'!$C:$C,0))),"",INDEX('Policy Characteristics'!E:E,MATCH($C1338,'Policy Characteristics'!$C:$C,0)))</f>
        <v>indst feedstock shifting</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1</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of potential achieved</v>
      </c>
      <c r="P1338" s="254" t="str">
        <f>IF(ISBLANK(INDEX('Policy Characteristics'!J:J,MATCH($C1338,'Policy Characteristics'!$C:$C,0))),"",INDEX('Policy Characteristics'!J:J,MATCH($C1338,'Policy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8" s="254" t="str">
        <f>IF(ISBLANK(INDEX('Policy Characteristics'!K:K,MATCH($C1338,'Policy Characteristics'!$C:$C,0))),"",INDEX('Policy Characteristics'!K:K,MATCH($C1338,'Policy Characteristics'!$C:$C,0)))</f>
        <v/>
      </c>
      <c r="R1338" s="254" t="str">
        <f>IF(ISBLANK(INDEX('Policy Characteristics'!L:L,MATCH($C1338,'Policy Characteristics'!$C:$C,0))),"",INDEX('Policy Characteristics'!L:L,MATCH($C1338,'Policy Characteristics'!$C:$C,0)))</f>
        <v/>
      </c>
    </row>
    <row r="1339" spans="1:18" s="2" customFormat="1" x14ac:dyDescent="0.25">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Feedstock Shifting</v>
      </c>
      <c r="C1339" s="254" t="str">
        <f t="shared" si="47"/>
        <v>Fraction of Feedstock Shifted</v>
      </c>
      <c r="D1339" s="6" t="s">
        <v>3038</v>
      </c>
      <c r="E1339" s="45" t="s">
        <v>2382</v>
      </c>
      <c r="F1339" t="s">
        <v>3000</v>
      </c>
      <c r="G1339" s="45" t="s">
        <v>2388</v>
      </c>
      <c r="H1339" s="47">
        <v>1338</v>
      </c>
      <c r="I1339" s="324" t="s">
        <v>41</v>
      </c>
      <c r="J1339" s="255" t="str">
        <f>IF(ISBLANK(INDEX('Policy Characteristics'!D:D,MATCH($C1339,'Policy Characteristics'!$C:$C,0))),"",INDEX('Policy Characteristics'!D:D,MATCH($C1339,'Policy Characteristics'!$C:$C,0)))</f>
        <v>Feedstock Shifting</v>
      </c>
      <c r="K1339" s="254" t="str">
        <f>IF(ISBLANK(INDEX('Policy Characteristics'!E:E,MATCH($C1339,'Policy Characteristics'!$C:$C,0))),"",INDEX('Policy Characteristics'!E:E,MATCH($C1339,'Policy Characteristics'!$C:$C,0)))</f>
        <v>indst feedstock shifting</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1</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of potential achieved</v>
      </c>
      <c r="P1339" s="254" t="str">
        <f>IF(ISBLANK(INDEX('Policy Characteristics'!J:J,MATCH($C1339,'Policy Characteristics'!$C:$C,0))),"",INDEX('Policy Characteristics'!J:J,MATCH($C1339,'Policy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39" s="254" t="str">
        <f>IF(ISBLANK(INDEX('Policy Characteristics'!K:K,MATCH($C1339,'Policy Characteristics'!$C:$C,0))),"",INDEX('Policy Characteristics'!K:K,MATCH($C1339,'Policy Characteristics'!$C:$C,0)))</f>
        <v/>
      </c>
      <c r="R1339" s="254" t="str">
        <f>IF(ISBLANK(INDEX('Policy Characteristics'!L:L,MATCH($C1339,'Policy Characteristics'!$C:$C,0))),"",INDEX('Policy Characteristics'!L:L,MATCH($C1339,'Policy Characteristics'!$C:$C,0)))</f>
        <v/>
      </c>
    </row>
    <row r="1340" spans="1:18" s="2" customFormat="1" x14ac:dyDescent="0.25">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Feedstock Shifting</v>
      </c>
      <c r="C1340" s="254" t="str">
        <f t="shared" si="47"/>
        <v>Fraction of Feedstock Shifted</v>
      </c>
      <c r="D1340" s="6" t="s">
        <v>3038</v>
      </c>
      <c r="E1340" s="45" t="s">
        <v>2676</v>
      </c>
      <c r="F1340" t="s">
        <v>3000</v>
      </c>
      <c r="G1340" s="45" t="s">
        <v>2679</v>
      </c>
      <c r="H1340" s="47">
        <v>1339</v>
      </c>
      <c r="I1340" s="324" t="s">
        <v>41</v>
      </c>
      <c r="J1340" s="255" t="str">
        <f>IF(ISBLANK(INDEX('Policy Characteristics'!D:D,MATCH($C1340,'Policy Characteristics'!$C:$C,0))),"",INDEX('Policy Characteristics'!D:D,MATCH($C1340,'Policy Characteristics'!$C:$C,0)))</f>
        <v>Feedstock Shifting</v>
      </c>
      <c r="K1340" s="254" t="str">
        <f>IF(ISBLANK(INDEX('Policy Characteristics'!E:E,MATCH($C1340,'Policy Characteristics'!$C:$C,0))),"",INDEX('Policy Characteristics'!E:E,MATCH($C1340,'Policy Characteristics'!$C:$C,0)))</f>
        <v>indst feedstock shifting</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1</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of potential achieved</v>
      </c>
      <c r="P1340" s="254" t="str">
        <f>IF(ISBLANK(INDEX('Policy Characteristics'!J:J,MATCH($C1340,'Policy Characteristics'!$C:$C,0))),"",INDEX('Policy Characteristics'!J:J,MATCH($C1340,'Policy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0" s="254" t="str">
        <f>IF(ISBLANK(INDEX('Policy Characteristics'!K:K,MATCH($C1340,'Policy Characteristics'!$C:$C,0))),"",INDEX('Policy Characteristics'!K:K,MATCH($C1340,'Policy Characteristics'!$C:$C,0)))</f>
        <v/>
      </c>
      <c r="R1340" s="254" t="str">
        <f>IF(ISBLANK(INDEX('Policy Characteristics'!L:L,MATCH($C1340,'Policy Characteristics'!$C:$C,0))),"",INDEX('Policy Characteristics'!L:L,MATCH($C1340,'Policy Characteristics'!$C:$C,0)))</f>
        <v/>
      </c>
    </row>
    <row r="1341" spans="1:18" s="2" customFormat="1" x14ac:dyDescent="0.25">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Feedstock Shifting</v>
      </c>
      <c r="C1341" s="254" t="str">
        <f t="shared" si="47"/>
        <v>Fraction of Feedstock Shifted</v>
      </c>
      <c r="D1341" s="6" t="s">
        <v>3038</v>
      </c>
      <c r="E1341" s="45" t="s">
        <v>2677</v>
      </c>
      <c r="F1341" t="s">
        <v>3000</v>
      </c>
      <c r="G1341" s="45" t="s">
        <v>2681</v>
      </c>
      <c r="H1341" s="47">
        <v>1340</v>
      </c>
      <c r="I1341" s="324" t="s">
        <v>41</v>
      </c>
      <c r="J1341" s="255" t="str">
        <f>IF(ISBLANK(INDEX('Policy Characteristics'!D:D,MATCH($C1341,'Policy Characteristics'!$C:$C,0))),"",INDEX('Policy Characteristics'!D:D,MATCH($C1341,'Policy Characteristics'!$C:$C,0)))</f>
        <v>Feedstock Shifting</v>
      </c>
      <c r="K1341" s="254" t="str">
        <f>IF(ISBLANK(INDEX('Policy Characteristics'!E:E,MATCH($C1341,'Policy Characteristics'!$C:$C,0))),"",INDEX('Policy Characteristics'!E:E,MATCH($C1341,'Policy Characteristics'!$C:$C,0)))</f>
        <v>indst feedstock shifting</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1</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of potential achieved</v>
      </c>
      <c r="P1341" s="254" t="str">
        <f>IF(ISBLANK(INDEX('Policy Characteristics'!J:J,MATCH($C1341,'Policy Characteristics'!$C:$C,0))),"",INDEX('Policy Characteristics'!J:J,MATCH($C1341,'Policy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1" s="254" t="str">
        <f>IF(ISBLANK(INDEX('Policy Characteristics'!K:K,MATCH($C1341,'Policy Characteristics'!$C:$C,0))),"",INDEX('Policy Characteristics'!K:K,MATCH($C1341,'Policy Characteristics'!$C:$C,0)))</f>
        <v/>
      </c>
      <c r="R1341" s="254" t="str">
        <f>IF(ISBLANK(INDEX('Policy Characteristics'!L:L,MATCH($C1341,'Policy Characteristics'!$C:$C,0))),"",INDEX('Policy Characteristics'!L:L,MATCH($C1341,'Policy Characteristics'!$C:$C,0)))</f>
        <v/>
      </c>
    </row>
    <row r="1342" spans="1:18" s="2" customFormat="1" x14ac:dyDescent="0.25">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Feedstock Shifting</v>
      </c>
      <c r="C1342" s="254" t="str">
        <f t="shared" si="47"/>
        <v>Fraction of Feedstock Shifted</v>
      </c>
      <c r="D1342" s="6" t="s">
        <v>3038</v>
      </c>
      <c r="E1342" s="45" t="s">
        <v>2678</v>
      </c>
      <c r="F1342" t="s">
        <v>3000</v>
      </c>
      <c r="G1342" s="45" t="s">
        <v>2682</v>
      </c>
      <c r="H1342" s="47">
        <v>1341</v>
      </c>
      <c r="I1342" s="324" t="s">
        <v>41</v>
      </c>
      <c r="J1342" s="255" t="str">
        <f>IF(ISBLANK(INDEX('Policy Characteristics'!D:D,MATCH($C1342,'Policy Characteristics'!$C:$C,0))),"",INDEX('Policy Characteristics'!D:D,MATCH($C1342,'Policy Characteristics'!$C:$C,0)))</f>
        <v>Feedstock Shifting</v>
      </c>
      <c r="K1342" s="254" t="str">
        <f>IF(ISBLANK(INDEX('Policy Characteristics'!E:E,MATCH($C1342,'Policy Characteristics'!$C:$C,0))),"",INDEX('Policy Characteristics'!E:E,MATCH($C1342,'Policy Characteristics'!$C:$C,0)))</f>
        <v>indst feedstock shifting</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1</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of potential achieved</v>
      </c>
      <c r="P1342" s="254" t="str">
        <f>IF(ISBLANK(INDEX('Policy Characteristics'!J:J,MATCH($C1342,'Policy Characteristics'!$C:$C,0))),"",INDEX('Policy Characteristics'!J:J,MATCH($C1342,'Policy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2" s="254" t="str">
        <f>IF(ISBLANK(INDEX('Policy Characteristics'!K:K,MATCH($C1342,'Policy Characteristics'!$C:$C,0))),"",INDEX('Policy Characteristics'!K:K,MATCH($C1342,'Policy Characteristics'!$C:$C,0)))</f>
        <v/>
      </c>
      <c r="R1342" s="254" t="str">
        <f>IF(ISBLANK(INDEX('Policy Characteristics'!L:L,MATCH($C1342,'Policy Characteristics'!$C:$C,0))),"",INDEX('Policy Characteristics'!L:L,MATCH($C1342,'Policy Characteristics'!$C:$C,0)))</f>
        <v/>
      </c>
    </row>
    <row r="1343" spans="1:18" s="2" customFormat="1" x14ac:dyDescent="0.25">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Feedstock Shifting</v>
      </c>
      <c r="C1343" s="254" t="str">
        <f t="shared" si="47"/>
        <v>Fraction of Feedstock Shifted</v>
      </c>
      <c r="D1343" s="6" t="s">
        <v>3038</v>
      </c>
      <c r="E1343" s="45" t="s">
        <v>2675</v>
      </c>
      <c r="F1343" t="s">
        <v>3000</v>
      </c>
      <c r="G1343" s="45" t="s">
        <v>2680</v>
      </c>
      <c r="H1343" s="47">
        <v>1342</v>
      </c>
      <c r="I1343" s="324" t="s">
        <v>41</v>
      </c>
      <c r="J1343" s="255" t="str">
        <f>IF(ISBLANK(INDEX('Policy Characteristics'!D:D,MATCH($C1343,'Policy Characteristics'!$C:$C,0))),"",INDEX('Policy Characteristics'!D:D,MATCH($C1343,'Policy Characteristics'!$C:$C,0)))</f>
        <v>Feedstock Shifting</v>
      </c>
      <c r="K1343" s="254" t="str">
        <f>IF(ISBLANK(INDEX('Policy Characteristics'!E:E,MATCH($C1343,'Policy Characteristics'!$C:$C,0))),"",INDEX('Policy Characteristics'!E:E,MATCH($C1343,'Policy Characteristics'!$C:$C,0)))</f>
        <v>indst feedstock shifting</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1</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of potential achieved</v>
      </c>
      <c r="P1343" s="254" t="str">
        <f>IF(ISBLANK(INDEX('Policy Characteristics'!J:J,MATCH($C1343,'Policy Characteristics'!$C:$C,0))),"",INDEX('Policy Characteristics'!J:J,MATCH($C1343,'Policy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3" s="254" t="str">
        <f>IF(ISBLANK(INDEX('Policy Characteristics'!K:K,MATCH($C1343,'Policy Characteristics'!$C:$C,0))),"",INDEX('Policy Characteristics'!K:K,MATCH($C1343,'Policy Characteristics'!$C:$C,0)))</f>
        <v/>
      </c>
      <c r="R1343" s="254" t="str">
        <f>IF(ISBLANK(INDEX('Policy Characteristics'!L:L,MATCH($C1343,'Policy Characteristics'!$C:$C,0))),"",INDEX('Policy Characteristics'!L:L,MATCH($C1343,'Policy Characteristics'!$C:$C,0)))</f>
        <v/>
      </c>
    </row>
    <row r="1344" spans="1:18" s="2" customFormat="1" x14ac:dyDescent="0.25">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Feedstock Shifting</v>
      </c>
      <c r="C1344" s="254" t="str">
        <f t="shared" si="47"/>
        <v>Fraction of Feedstock Shifted</v>
      </c>
      <c r="D1344" s="6" t="s">
        <v>3039</v>
      </c>
      <c r="E1344" s="45" t="s">
        <v>2377</v>
      </c>
      <c r="F1344" t="s">
        <v>3001</v>
      </c>
      <c r="G1344" s="45" t="s">
        <v>2383</v>
      </c>
      <c r="H1344" s="47">
        <v>1343</v>
      </c>
      <c r="I1344" s="324" t="s">
        <v>41</v>
      </c>
      <c r="J1344" s="255" t="str">
        <f>IF(ISBLANK(INDEX('Policy Characteristics'!D:D,MATCH($C1344,'Policy Characteristics'!$C:$C,0))),"",INDEX('Policy Characteristics'!D:D,MATCH($C1344,'Policy Characteristics'!$C:$C,0)))</f>
        <v>Feedstock Shifting</v>
      </c>
      <c r="K1344" s="254" t="str">
        <f>IF(ISBLANK(INDEX('Policy Characteristics'!E:E,MATCH($C1344,'Policy Characteristics'!$C:$C,0))),"",INDEX('Policy Characteristics'!E:E,MATCH($C1344,'Policy Characteristics'!$C:$C,0)))</f>
        <v>indst feedstock shifting</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1</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of potential achieved</v>
      </c>
      <c r="P1344" s="254" t="str">
        <f>IF(ISBLANK(INDEX('Policy Characteristics'!J:J,MATCH($C1344,'Policy Characteristics'!$C:$C,0))),"",INDEX('Policy Characteristics'!J:J,MATCH($C1344,'Policy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4" s="254" t="str">
        <f>IF(ISBLANK(INDEX('Policy Characteristics'!K:K,MATCH($C1344,'Policy Characteristics'!$C:$C,0))),"",INDEX('Policy Characteristics'!K:K,MATCH($C1344,'Policy Characteristics'!$C:$C,0)))</f>
        <v/>
      </c>
      <c r="R1344" s="254" t="str">
        <f>IF(ISBLANK(INDEX('Policy Characteristics'!L:L,MATCH($C1344,'Policy Characteristics'!$C:$C,0))),"",INDEX('Policy Characteristics'!L:L,MATCH($C1344,'Policy Characteristics'!$C:$C,0)))</f>
        <v/>
      </c>
    </row>
    <row r="1345" spans="1:18" s="2" customFormat="1" x14ac:dyDescent="0.25">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Feedstock Shifting</v>
      </c>
      <c r="C1345" s="254" t="str">
        <f t="shared" si="47"/>
        <v>Fraction of Feedstock Shifted</v>
      </c>
      <c r="D1345" s="6" t="s">
        <v>3039</v>
      </c>
      <c r="E1345" s="45" t="s">
        <v>2378</v>
      </c>
      <c r="F1345" t="s">
        <v>3001</v>
      </c>
      <c r="G1345" s="45" t="s">
        <v>2386</v>
      </c>
      <c r="H1345" s="47">
        <v>1344</v>
      </c>
      <c r="I1345" s="324" t="s">
        <v>41</v>
      </c>
      <c r="J1345" s="255" t="str">
        <f>IF(ISBLANK(INDEX('Policy Characteristics'!D:D,MATCH($C1345,'Policy Characteristics'!$C:$C,0))),"",INDEX('Policy Characteristics'!D:D,MATCH($C1345,'Policy Characteristics'!$C:$C,0)))</f>
        <v>Feedstock Shifting</v>
      </c>
      <c r="K1345" s="254" t="str">
        <f>IF(ISBLANK(INDEX('Policy Characteristics'!E:E,MATCH($C1345,'Policy Characteristics'!$C:$C,0))),"",INDEX('Policy Characteristics'!E:E,MATCH($C1345,'Policy Characteristics'!$C:$C,0)))</f>
        <v>indst feedstock shifting</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1</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of potential achieved</v>
      </c>
      <c r="P1345" s="254" t="str">
        <f>IF(ISBLANK(INDEX('Policy Characteristics'!J:J,MATCH($C1345,'Policy Characteristics'!$C:$C,0))),"",INDEX('Policy Characteristics'!J:J,MATCH($C1345,'Policy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5" s="254" t="str">
        <f>IF(ISBLANK(INDEX('Policy Characteristics'!K:K,MATCH($C1345,'Policy Characteristics'!$C:$C,0))),"",INDEX('Policy Characteristics'!K:K,MATCH($C1345,'Policy Characteristics'!$C:$C,0)))</f>
        <v/>
      </c>
      <c r="R1345" s="254" t="str">
        <f>IF(ISBLANK(INDEX('Policy Characteristics'!L:L,MATCH($C1345,'Policy Characteristics'!$C:$C,0))),"",INDEX('Policy Characteristics'!L:L,MATCH($C1345,'Policy Characteristics'!$C:$C,0)))</f>
        <v/>
      </c>
    </row>
    <row r="1346" spans="1:18" s="2" customFormat="1" x14ac:dyDescent="0.25">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Feedstock Shifting</v>
      </c>
      <c r="C1346" s="254" t="str">
        <f t="shared" si="47"/>
        <v>Fraction of Feedstock Shifted</v>
      </c>
      <c r="D1346" s="6" t="s">
        <v>3039</v>
      </c>
      <c r="E1346" s="45" t="s">
        <v>2379</v>
      </c>
      <c r="F1346" t="s">
        <v>3001</v>
      </c>
      <c r="G1346" s="45" t="s">
        <v>2387</v>
      </c>
      <c r="H1346" s="47">
        <v>1345</v>
      </c>
      <c r="I1346" s="324" t="s">
        <v>41</v>
      </c>
      <c r="J1346" s="255" t="str">
        <f>IF(ISBLANK(INDEX('Policy Characteristics'!D:D,MATCH($C1346,'Policy Characteristics'!$C:$C,0))),"",INDEX('Policy Characteristics'!D:D,MATCH($C1346,'Policy Characteristics'!$C:$C,0)))</f>
        <v>Feedstock Shifting</v>
      </c>
      <c r="K1346" s="254" t="str">
        <f>IF(ISBLANK(INDEX('Policy Characteristics'!E:E,MATCH($C1346,'Policy Characteristics'!$C:$C,0))),"",INDEX('Policy Characteristics'!E:E,MATCH($C1346,'Policy Characteristics'!$C:$C,0)))</f>
        <v>indst feedstock shifting</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1</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of potential achieved</v>
      </c>
      <c r="P1346" s="254" t="str">
        <f>IF(ISBLANK(INDEX('Policy Characteristics'!J:J,MATCH($C1346,'Policy Characteristics'!$C:$C,0))),"",INDEX('Policy Characteristics'!J:J,MATCH($C1346,'Policy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6" s="254" t="str">
        <f>IF(ISBLANK(INDEX('Policy Characteristics'!K:K,MATCH($C1346,'Policy Characteristics'!$C:$C,0))),"",INDEX('Policy Characteristics'!K:K,MATCH($C1346,'Policy Characteristics'!$C:$C,0)))</f>
        <v/>
      </c>
      <c r="R1346" s="254" t="str">
        <f>IF(ISBLANK(INDEX('Policy Characteristics'!L:L,MATCH($C1346,'Policy Characteristics'!$C:$C,0))),"",INDEX('Policy Characteristics'!L:L,MATCH($C1346,'Policy Characteristics'!$C:$C,0)))</f>
        <v/>
      </c>
    </row>
    <row r="1347" spans="1:18" s="2" customFormat="1" x14ac:dyDescent="0.25">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Feedstock Shifting</v>
      </c>
      <c r="C1347" s="254" t="str">
        <f t="shared" si="47"/>
        <v>Fraction of Feedstock Shifted</v>
      </c>
      <c r="D1347" s="6" t="s">
        <v>3039</v>
      </c>
      <c r="E1347" s="45" t="s">
        <v>2380</v>
      </c>
      <c r="F1347" t="s">
        <v>3001</v>
      </c>
      <c r="G1347" s="45" t="s">
        <v>2384</v>
      </c>
      <c r="H1347" s="47">
        <v>1346</v>
      </c>
      <c r="I1347" s="324" t="s">
        <v>41</v>
      </c>
      <c r="J1347" s="255" t="str">
        <f>IF(ISBLANK(INDEX('Policy Characteristics'!D:D,MATCH($C1347,'Policy Characteristics'!$C:$C,0))),"",INDEX('Policy Characteristics'!D:D,MATCH($C1347,'Policy Characteristics'!$C:$C,0)))</f>
        <v>Feedstock Shifting</v>
      </c>
      <c r="K1347" s="254" t="str">
        <f>IF(ISBLANK(INDEX('Policy Characteristics'!E:E,MATCH($C1347,'Policy Characteristics'!$C:$C,0))),"",INDEX('Policy Characteristics'!E:E,MATCH($C1347,'Policy Characteristics'!$C:$C,0)))</f>
        <v>indst feedstock shifting</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1</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of potential achieved</v>
      </c>
      <c r="P1347" s="254" t="str">
        <f>IF(ISBLANK(INDEX('Policy Characteristics'!J:J,MATCH($C1347,'Policy Characteristics'!$C:$C,0))),"",INDEX('Policy Characteristics'!J:J,MATCH($C1347,'Policy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7" s="254" t="str">
        <f>IF(ISBLANK(INDEX('Policy Characteristics'!K:K,MATCH($C1347,'Policy Characteristics'!$C:$C,0))),"",INDEX('Policy Characteristics'!K:K,MATCH($C1347,'Policy Characteristics'!$C:$C,0)))</f>
        <v/>
      </c>
      <c r="R1347" s="254" t="str">
        <f>IF(ISBLANK(INDEX('Policy Characteristics'!L:L,MATCH($C1347,'Policy Characteristics'!$C:$C,0))),"",INDEX('Policy Characteristics'!L:L,MATCH($C1347,'Policy Characteristics'!$C:$C,0)))</f>
        <v/>
      </c>
    </row>
    <row r="1348" spans="1:18" s="2" customFormat="1" x14ac:dyDescent="0.25">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Feedstock Shifting</v>
      </c>
      <c r="C1348" s="254" t="str">
        <f t="shared" si="47"/>
        <v>Fraction of Feedstock Shifted</v>
      </c>
      <c r="D1348" s="6" t="s">
        <v>3039</v>
      </c>
      <c r="E1348" s="45" t="s">
        <v>2381</v>
      </c>
      <c r="F1348" t="s">
        <v>3001</v>
      </c>
      <c r="G1348" s="45" t="s">
        <v>2385</v>
      </c>
      <c r="H1348" s="47">
        <v>1347</v>
      </c>
      <c r="I1348" s="324" t="s">
        <v>41</v>
      </c>
      <c r="J1348" s="255" t="str">
        <f>IF(ISBLANK(INDEX('Policy Characteristics'!D:D,MATCH($C1348,'Policy Characteristics'!$C:$C,0))),"",INDEX('Policy Characteristics'!D:D,MATCH($C1348,'Policy Characteristics'!$C:$C,0)))</f>
        <v>Feedstock Shifting</v>
      </c>
      <c r="K1348" s="254" t="str">
        <f>IF(ISBLANK(INDEX('Policy Characteristics'!E:E,MATCH($C1348,'Policy Characteristics'!$C:$C,0))),"",INDEX('Policy Characteristics'!E:E,MATCH($C1348,'Policy Characteristics'!$C:$C,0)))</f>
        <v>indst feedstock shifting</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1</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of potential achieved</v>
      </c>
      <c r="P1348" s="254" t="str">
        <f>IF(ISBLANK(INDEX('Policy Characteristics'!J:J,MATCH($C1348,'Policy Characteristics'!$C:$C,0))),"",INDEX('Policy Characteristics'!J:J,MATCH($C1348,'Policy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8" s="254" t="str">
        <f>IF(ISBLANK(INDEX('Policy Characteristics'!K:K,MATCH($C1348,'Policy Characteristics'!$C:$C,0))),"",INDEX('Policy Characteristics'!K:K,MATCH($C1348,'Policy Characteristics'!$C:$C,0)))</f>
        <v/>
      </c>
      <c r="R1348" s="254" t="str">
        <f>IF(ISBLANK(INDEX('Policy Characteristics'!L:L,MATCH($C1348,'Policy Characteristics'!$C:$C,0))),"",INDEX('Policy Characteristics'!L:L,MATCH($C1348,'Policy Characteristics'!$C:$C,0)))</f>
        <v/>
      </c>
    </row>
    <row r="1349" spans="1:18" s="2" customFormat="1" x14ac:dyDescent="0.25">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Feedstock Shifting</v>
      </c>
      <c r="C1349" s="254" t="str">
        <f t="shared" si="47"/>
        <v>Fraction of Feedstock Shifted</v>
      </c>
      <c r="D1349" s="6" t="s">
        <v>3039</v>
      </c>
      <c r="E1349" s="45" t="s">
        <v>2382</v>
      </c>
      <c r="F1349" t="s">
        <v>3001</v>
      </c>
      <c r="G1349" s="45" t="s">
        <v>2388</v>
      </c>
      <c r="H1349" s="47">
        <v>1348</v>
      </c>
      <c r="I1349" s="324" t="s">
        <v>41</v>
      </c>
      <c r="J1349" s="255" t="str">
        <f>IF(ISBLANK(INDEX('Policy Characteristics'!D:D,MATCH($C1349,'Policy Characteristics'!$C:$C,0))),"",INDEX('Policy Characteristics'!D:D,MATCH($C1349,'Policy Characteristics'!$C:$C,0)))</f>
        <v>Feedstock Shifting</v>
      </c>
      <c r="K1349" s="254" t="str">
        <f>IF(ISBLANK(INDEX('Policy Characteristics'!E:E,MATCH($C1349,'Policy Characteristics'!$C:$C,0))),"",INDEX('Policy Characteristics'!E:E,MATCH($C1349,'Policy Characteristics'!$C:$C,0)))</f>
        <v>indst feedstock shifting</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1</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of potential achieved</v>
      </c>
      <c r="P1349" s="254" t="str">
        <f>IF(ISBLANK(INDEX('Policy Characteristics'!J:J,MATCH($C1349,'Policy Characteristics'!$C:$C,0))),"",INDEX('Policy Characteristics'!J:J,MATCH($C1349,'Policy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49" s="254" t="str">
        <f>IF(ISBLANK(INDEX('Policy Characteristics'!K:K,MATCH($C1349,'Policy Characteristics'!$C:$C,0))),"",INDEX('Policy Characteristics'!K:K,MATCH($C1349,'Policy Characteristics'!$C:$C,0)))</f>
        <v/>
      </c>
      <c r="R1349" s="254" t="str">
        <f>IF(ISBLANK(INDEX('Policy Characteristics'!L:L,MATCH($C1349,'Policy Characteristics'!$C:$C,0))),"",INDEX('Policy Characteristics'!L:L,MATCH($C1349,'Policy Characteristics'!$C:$C,0)))</f>
        <v/>
      </c>
    </row>
    <row r="1350" spans="1:18" s="2" customFormat="1" x14ac:dyDescent="0.25">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Feedstock Shifting</v>
      </c>
      <c r="C1350" s="254" t="str">
        <f t="shared" si="47"/>
        <v>Fraction of Feedstock Shifted</v>
      </c>
      <c r="D1350" s="6" t="s">
        <v>3039</v>
      </c>
      <c r="E1350" s="45" t="s">
        <v>2676</v>
      </c>
      <c r="F1350" t="s">
        <v>3001</v>
      </c>
      <c r="G1350" s="45" t="s">
        <v>2679</v>
      </c>
      <c r="H1350" s="47">
        <v>1349</v>
      </c>
      <c r="I1350" s="324" t="s">
        <v>41</v>
      </c>
      <c r="J1350" s="255" t="str">
        <f>IF(ISBLANK(INDEX('Policy Characteristics'!D:D,MATCH($C1350,'Policy Characteristics'!$C:$C,0))),"",INDEX('Policy Characteristics'!D:D,MATCH($C1350,'Policy Characteristics'!$C:$C,0)))</f>
        <v>Feedstock Shifting</v>
      </c>
      <c r="K1350" s="254" t="str">
        <f>IF(ISBLANK(INDEX('Policy Characteristics'!E:E,MATCH($C1350,'Policy Characteristics'!$C:$C,0))),"",INDEX('Policy Characteristics'!E:E,MATCH($C1350,'Policy Characteristics'!$C:$C,0)))</f>
        <v>indst feedstock shifting</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1</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of potential achieved</v>
      </c>
      <c r="P1350" s="254" t="str">
        <f>IF(ISBLANK(INDEX('Policy Characteristics'!J:J,MATCH($C1350,'Policy Characteristics'!$C:$C,0))),"",INDEX('Policy Characteristics'!J:J,MATCH($C1350,'Policy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0" s="254" t="str">
        <f>IF(ISBLANK(INDEX('Policy Characteristics'!K:K,MATCH($C1350,'Policy Characteristics'!$C:$C,0))),"",INDEX('Policy Characteristics'!K:K,MATCH($C1350,'Policy Characteristics'!$C:$C,0)))</f>
        <v/>
      </c>
      <c r="R1350" s="254" t="str">
        <f>IF(ISBLANK(INDEX('Policy Characteristics'!L:L,MATCH($C1350,'Policy Characteristics'!$C:$C,0))),"",INDEX('Policy Characteristics'!L:L,MATCH($C1350,'Policy Characteristics'!$C:$C,0)))</f>
        <v/>
      </c>
    </row>
    <row r="1351" spans="1:18" s="2" customFormat="1" x14ac:dyDescent="0.25">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Feedstock Shifting</v>
      </c>
      <c r="C1351" s="254" t="str">
        <f t="shared" si="47"/>
        <v>Fraction of Feedstock Shifted</v>
      </c>
      <c r="D1351" s="6" t="s">
        <v>3039</v>
      </c>
      <c r="E1351" s="45" t="s">
        <v>2677</v>
      </c>
      <c r="F1351" t="s">
        <v>3001</v>
      </c>
      <c r="G1351" s="45" t="s">
        <v>2681</v>
      </c>
      <c r="H1351" s="47">
        <v>1350</v>
      </c>
      <c r="I1351" s="324" t="s">
        <v>41</v>
      </c>
      <c r="J1351" s="255" t="str">
        <f>IF(ISBLANK(INDEX('Policy Characteristics'!D:D,MATCH($C1351,'Policy Characteristics'!$C:$C,0))),"",INDEX('Policy Characteristics'!D:D,MATCH($C1351,'Policy Characteristics'!$C:$C,0)))</f>
        <v>Feedstock Shifting</v>
      </c>
      <c r="K1351" s="254" t="str">
        <f>IF(ISBLANK(INDEX('Policy Characteristics'!E:E,MATCH($C1351,'Policy Characteristics'!$C:$C,0))),"",INDEX('Policy Characteristics'!E:E,MATCH($C1351,'Policy Characteristics'!$C:$C,0)))</f>
        <v>indst feedstock shifting</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1</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of potential achieved</v>
      </c>
      <c r="P1351" s="254" t="str">
        <f>IF(ISBLANK(INDEX('Policy Characteristics'!J:J,MATCH($C1351,'Policy Characteristics'!$C:$C,0))),"",INDEX('Policy Characteristics'!J:J,MATCH($C1351,'Policy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1" s="254" t="str">
        <f>IF(ISBLANK(INDEX('Policy Characteristics'!K:K,MATCH($C1351,'Policy Characteristics'!$C:$C,0))),"",INDEX('Policy Characteristics'!K:K,MATCH($C1351,'Policy Characteristics'!$C:$C,0)))</f>
        <v/>
      </c>
      <c r="R1351" s="254" t="str">
        <f>IF(ISBLANK(INDEX('Policy Characteristics'!L:L,MATCH($C1351,'Policy Characteristics'!$C:$C,0))),"",INDEX('Policy Characteristics'!L:L,MATCH($C1351,'Policy Characteristics'!$C:$C,0)))</f>
        <v/>
      </c>
    </row>
    <row r="1352" spans="1:18" s="2" customFormat="1" x14ac:dyDescent="0.25">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Feedstock Shifting</v>
      </c>
      <c r="C1352" s="254" t="str">
        <f t="shared" si="47"/>
        <v>Fraction of Feedstock Shifted</v>
      </c>
      <c r="D1352" s="6" t="s">
        <v>3039</v>
      </c>
      <c r="E1352" s="45" t="s">
        <v>2678</v>
      </c>
      <c r="F1352" t="s">
        <v>3001</v>
      </c>
      <c r="G1352" s="45" t="s">
        <v>2682</v>
      </c>
      <c r="H1352" s="47">
        <v>1351</v>
      </c>
      <c r="I1352" s="324" t="s">
        <v>41</v>
      </c>
      <c r="J1352" s="255" t="str">
        <f>IF(ISBLANK(INDEX('Policy Characteristics'!D:D,MATCH($C1352,'Policy Characteristics'!$C:$C,0))),"",INDEX('Policy Characteristics'!D:D,MATCH($C1352,'Policy Characteristics'!$C:$C,0)))</f>
        <v>Feedstock Shifting</v>
      </c>
      <c r="K1352" s="254" t="str">
        <f>IF(ISBLANK(INDEX('Policy Characteristics'!E:E,MATCH($C1352,'Policy Characteristics'!$C:$C,0))),"",INDEX('Policy Characteristics'!E:E,MATCH($C1352,'Policy Characteristics'!$C:$C,0)))</f>
        <v>indst feedstock shifting</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1</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of potential achieved</v>
      </c>
      <c r="P1352" s="254" t="str">
        <f>IF(ISBLANK(INDEX('Policy Characteristics'!J:J,MATCH($C1352,'Policy Characteristics'!$C:$C,0))),"",INDEX('Policy Characteristics'!J:J,MATCH($C1352,'Policy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2" s="254" t="str">
        <f>IF(ISBLANK(INDEX('Policy Characteristics'!K:K,MATCH($C1352,'Policy Characteristics'!$C:$C,0))),"",INDEX('Policy Characteristics'!K:K,MATCH($C1352,'Policy Characteristics'!$C:$C,0)))</f>
        <v/>
      </c>
      <c r="R1352" s="254" t="str">
        <f>IF(ISBLANK(INDEX('Policy Characteristics'!L:L,MATCH($C1352,'Policy Characteristics'!$C:$C,0))),"",INDEX('Policy Characteristics'!L:L,MATCH($C1352,'Policy Characteristics'!$C:$C,0)))</f>
        <v/>
      </c>
    </row>
    <row r="1353" spans="1:18" s="2" customFormat="1" x14ac:dyDescent="0.25">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Feedstock Shifting</v>
      </c>
      <c r="C1353" s="254" t="str">
        <f t="shared" si="47"/>
        <v>Fraction of Feedstock Shifted</v>
      </c>
      <c r="D1353" s="6" t="s">
        <v>3039</v>
      </c>
      <c r="E1353" s="45" t="s">
        <v>2675</v>
      </c>
      <c r="F1353" t="s">
        <v>3001</v>
      </c>
      <c r="G1353" s="45" t="s">
        <v>2680</v>
      </c>
      <c r="H1353" s="47">
        <v>1352</v>
      </c>
      <c r="I1353" s="324" t="s">
        <v>41</v>
      </c>
      <c r="J1353" s="255" t="str">
        <f>IF(ISBLANK(INDEX('Policy Characteristics'!D:D,MATCH($C1353,'Policy Characteristics'!$C:$C,0))),"",INDEX('Policy Characteristics'!D:D,MATCH($C1353,'Policy Characteristics'!$C:$C,0)))</f>
        <v>Feedstock Shifting</v>
      </c>
      <c r="K1353" s="254" t="str">
        <f>IF(ISBLANK(INDEX('Policy Characteristics'!E:E,MATCH($C1353,'Policy Characteristics'!$C:$C,0))),"",INDEX('Policy Characteristics'!E:E,MATCH($C1353,'Policy Characteristics'!$C:$C,0)))</f>
        <v>indst feedstock shifting</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1</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of potential achieved</v>
      </c>
      <c r="P1353" s="254" t="str">
        <f>IF(ISBLANK(INDEX('Policy Characteristics'!J:J,MATCH($C1353,'Policy Characteristics'!$C:$C,0))),"",INDEX('Policy Characteristics'!J:J,MATCH($C1353,'Policy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3" s="254" t="str">
        <f>IF(ISBLANK(INDEX('Policy Characteristics'!K:K,MATCH($C1353,'Policy Characteristics'!$C:$C,0))),"",INDEX('Policy Characteristics'!K:K,MATCH($C1353,'Policy Characteristics'!$C:$C,0)))</f>
        <v/>
      </c>
      <c r="R1353" s="254" t="str">
        <f>IF(ISBLANK(INDEX('Policy Characteristics'!L:L,MATCH($C1353,'Policy Characteristics'!$C:$C,0))),"",INDEX('Policy Characteristics'!L:L,MATCH($C1353,'Policy Characteristics'!$C:$C,0)))</f>
        <v/>
      </c>
    </row>
    <row r="1354" spans="1:18" s="2" customFormat="1" x14ac:dyDescent="0.25">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Feedstock Shifting</v>
      </c>
      <c r="C1354" s="254" t="str">
        <f t="shared" si="47"/>
        <v>Fraction of Feedstock Shifted</v>
      </c>
      <c r="D1354" s="6" t="s">
        <v>3040</v>
      </c>
      <c r="E1354" s="45" t="s">
        <v>2377</v>
      </c>
      <c r="F1354" t="s">
        <v>3002</v>
      </c>
      <c r="G1354" s="45" t="s">
        <v>2383</v>
      </c>
      <c r="H1354" s="47">
        <v>1353</v>
      </c>
      <c r="I1354" s="324" t="s">
        <v>41</v>
      </c>
      <c r="J1354" s="255" t="str">
        <f>IF(ISBLANK(INDEX('Policy Characteristics'!D:D,MATCH($C1354,'Policy Characteristics'!$C:$C,0))),"",INDEX('Policy Characteristics'!D:D,MATCH($C1354,'Policy Characteristics'!$C:$C,0)))</f>
        <v>Feedstock Shifting</v>
      </c>
      <c r="K1354" s="254" t="str">
        <f>IF(ISBLANK(INDEX('Policy Characteristics'!E:E,MATCH($C1354,'Policy Characteristics'!$C:$C,0))),"",INDEX('Policy Characteristics'!E:E,MATCH($C1354,'Policy Characteristics'!$C:$C,0)))</f>
        <v>indst feedstock shifting</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1</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of potential achieved</v>
      </c>
      <c r="P1354" s="254" t="str">
        <f>IF(ISBLANK(INDEX('Policy Characteristics'!J:J,MATCH($C1354,'Policy Characteristics'!$C:$C,0))),"",INDEX('Policy Characteristics'!J:J,MATCH($C1354,'Policy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4" s="254" t="str">
        <f>IF(ISBLANK(INDEX('Policy Characteristics'!K:K,MATCH($C1354,'Policy Characteristics'!$C:$C,0))),"",INDEX('Policy Characteristics'!K:K,MATCH($C1354,'Policy Characteristics'!$C:$C,0)))</f>
        <v/>
      </c>
      <c r="R1354" s="254" t="str">
        <f>IF(ISBLANK(INDEX('Policy Characteristics'!L:L,MATCH($C1354,'Policy Characteristics'!$C:$C,0))),"",INDEX('Policy Characteristics'!L:L,MATCH($C1354,'Policy Characteristics'!$C:$C,0)))</f>
        <v/>
      </c>
    </row>
    <row r="1355" spans="1:18" s="2" customFormat="1" x14ac:dyDescent="0.25">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Feedstock Shifting</v>
      </c>
      <c r="C1355" s="254" t="str">
        <f t="shared" si="47"/>
        <v>Fraction of Feedstock Shifted</v>
      </c>
      <c r="D1355" s="6" t="s">
        <v>3040</v>
      </c>
      <c r="E1355" s="45" t="s">
        <v>2378</v>
      </c>
      <c r="F1355" t="s">
        <v>3002</v>
      </c>
      <c r="G1355" s="45" t="s">
        <v>2386</v>
      </c>
      <c r="H1355" s="47">
        <v>1354</v>
      </c>
      <c r="I1355" s="324" t="s">
        <v>41</v>
      </c>
      <c r="J1355" s="255" t="str">
        <f>IF(ISBLANK(INDEX('Policy Characteristics'!D:D,MATCH($C1355,'Policy Characteristics'!$C:$C,0))),"",INDEX('Policy Characteristics'!D:D,MATCH($C1355,'Policy Characteristics'!$C:$C,0)))</f>
        <v>Feedstock Shifting</v>
      </c>
      <c r="K1355" s="254" t="str">
        <f>IF(ISBLANK(INDEX('Policy Characteristics'!E:E,MATCH($C1355,'Policy Characteristics'!$C:$C,0))),"",INDEX('Policy Characteristics'!E:E,MATCH($C1355,'Policy Characteristics'!$C:$C,0)))</f>
        <v>indst feedstock shifting</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1</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of potential achieved</v>
      </c>
      <c r="P1355" s="254" t="str">
        <f>IF(ISBLANK(INDEX('Policy Characteristics'!J:J,MATCH($C1355,'Policy Characteristics'!$C:$C,0))),"",INDEX('Policy Characteristics'!J:J,MATCH($C1355,'Policy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5" s="254" t="str">
        <f>IF(ISBLANK(INDEX('Policy Characteristics'!K:K,MATCH($C1355,'Policy Characteristics'!$C:$C,0))),"",INDEX('Policy Characteristics'!K:K,MATCH($C1355,'Policy Characteristics'!$C:$C,0)))</f>
        <v/>
      </c>
      <c r="R1355" s="254" t="str">
        <f>IF(ISBLANK(INDEX('Policy Characteristics'!L:L,MATCH($C1355,'Policy Characteristics'!$C:$C,0))),"",INDEX('Policy Characteristics'!L:L,MATCH($C1355,'Policy Characteristics'!$C:$C,0)))</f>
        <v/>
      </c>
    </row>
    <row r="1356" spans="1:18" s="2" customFormat="1" x14ac:dyDescent="0.25">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Feedstock Shifting</v>
      </c>
      <c r="C1356" s="254" t="str">
        <f t="shared" si="47"/>
        <v>Fraction of Feedstock Shifted</v>
      </c>
      <c r="D1356" s="6" t="s">
        <v>3040</v>
      </c>
      <c r="E1356" s="45" t="s">
        <v>2379</v>
      </c>
      <c r="F1356" t="s">
        <v>3002</v>
      </c>
      <c r="G1356" s="45" t="s">
        <v>2387</v>
      </c>
      <c r="H1356" s="47">
        <v>1355</v>
      </c>
      <c r="I1356" s="324" t="s">
        <v>41</v>
      </c>
      <c r="J1356" s="255" t="str">
        <f>IF(ISBLANK(INDEX('Policy Characteristics'!D:D,MATCH($C1356,'Policy Characteristics'!$C:$C,0))),"",INDEX('Policy Characteristics'!D:D,MATCH($C1356,'Policy Characteristics'!$C:$C,0)))</f>
        <v>Feedstock Shifting</v>
      </c>
      <c r="K1356" s="254" t="str">
        <f>IF(ISBLANK(INDEX('Policy Characteristics'!E:E,MATCH($C1356,'Policy Characteristics'!$C:$C,0))),"",INDEX('Policy Characteristics'!E:E,MATCH($C1356,'Policy Characteristics'!$C:$C,0)))</f>
        <v>indst feedstock shifting</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1</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of potential achieved</v>
      </c>
      <c r="P1356" s="254" t="str">
        <f>IF(ISBLANK(INDEX('Policy Characteristics'!J:J,MATCH($C1356,'Policy Characteristics'!$C:$C,0))),"",INDEX('Policy Characteristics'!J:J,MATCH($C1356,'Policy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6" s="254" t="str">
        <f>IF(ISBLANK(INDEX('Policy Characteristics'!K:K,MATCH($C1356,'Policy Characteristics'!$C:$C,0))),"",INDEX('Policy Characteristics'!K:K,MATCH($C1356,'Policy Characteristics'!$C:$C,0)))</f>
        <v/>
      </c>
      <c r="R1356" s="254" t="str">
        <f>IF(ISBLANK(INDEX('Policy Characteristics'!L:L,MATCH($C1356,'Policy Characteristics'!$C:$C,0))),"",INDEX('Policy Characteristics'!L:L,MATCH($C1356,'Policy Characteristics'!$C:$C,0)))</f>
        <v/>
      </c>
    </row>
    <row r="1357" spans="1:18" s="2" customFormat="1" x14ac:dyDescent="0.25">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Feedstock Shifting</v>
      </c>
      <c r="C1357" s="254" t="str">
        <f t="shared" si="47"/>
        <v>Fraction of Feedstock Shifted</v>
      </c>
      <c r="D1357" s="6" t="s">
        <v>3040</v>
      </c>
      <c r="E1357" s="45" t="s">
        <v>2380</v>
      </c>
      <c r="F1357" t="s">
        <v>3002</v>
      </c>
      <c r="G1357" s="45" t="s">
        <v>2384</v>
      </c>
      <c r="H1357" s="47">
        <v>1356</v>
      </c>
      <c r="I1357" s="324" t="s">
        <v>41</v>
      </c>
      <c r="J1357" s="255" t="str">
        <f>IF(ISBLANK(INDEX('Policy Characteristics'!D:D,MATCH($C1357,'Policy Characteristics'!$C:$C,0))),"",INDEX('Policy Characteristics'!D:D,MATCH($C1357,'Policy Characteristics'!$C:$C,0)))</f>
        <v>Feedstock Shifting</v>
      </c>
      <c r="K1357" s="254" t="str">
        <f>IF(ISBLANK(INDEX('Policy Characteristics'!E:E,MATCH($C1357,'Policy Characteristics'!$C:$C,0))),"",INDEX('Policy Characteristics'!E:E,MATCH($C1357,'Policy Characteristics'!$C:$C,0)))</f>
        <v>indst feedstock shifting</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1</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of potential achieved</v>
      </c>
      <c r="P1357" s="254" t="str">
        <f>IF(ISBLANK(INDEX('Policy Characteristics'!J:J,MATCH($C1357,'Policy Characteristics'!$C:$C,0))),"",INDEX('Policy Characteristics'!J:J,MATCH($C1357,'Policy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7" s="254" t="str">
        <f>IF(ISBLANK(INDEX('Policy Characteristics'!K:K,MATCH($C1357,'Policy Characteristics'!$C:$C,0))),"",INDEX('Policy Characteristics'!K:K,MATCH($C1357,'Policy Characteristics'!$C:$C,0)))</f>
        <v/>
      </c>
      <c r="R1357" s="254" t="str">
        <f>IF(ISBLANK(INDEX('Policy Characteristics'!L:L,MATCH($C1357,'Policy Characteristics'!$C:$C,0))),"",INDEX('Policy Characteristics'!L:L,MATCH($C1357,'Policy Characteristics'!$C:$C,0)))</f>
        <v/>
      </c>
    </row>
    <row r="1358" spans="1:18" s="2" customFormat="1" x14ac:dyDescent="0.25">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Feedstock Shifting</v>
      </c>
      <c r="C1358" s="254" t="str">
        <f t="shared" si="47"/>
        <v>Fraction of Feedstock Shifted</v>
      </c>
      <c r="D1358" s="6" t="s">
        <v>3040</v>
      </c>
      <c r="E1358" s="45" t="s">
        <v>2381</v>
      </c>
      <c r="F1358" t="s">
        <v>3002</v>
      </c>
      <c r="G1358" s="45" t="s">
        <v>2385</v>
      </c>
      <c r="H1358" s="47">
        <v>1357</v>
      </c>
      <c r="I1358" s="324" t="s">
        <v>41</v>
      </c>
      <c r="J1358" s="255" t="str">
        <f>IF(ISBLANK(INDEX('Policy Characteristics'!D:D,MATCH($C1358,'Policy Characteristics'!$C:$C,0))),"",INDEX('Policy Characteristics'!D:D,MATCH($C1358,'Policy Characteristics'!$C:$C,0)))</f>
        <v>Feedstock Shifting</v>
      </c>
      <c r="K1358" s="254" t="str">
        <f>IF(ISBLANK(INDEX('Policy Characteristics'!E:E,MATCH($C1358,'Policy Characteristics'!$C:$C,0))),"",INDEX('Policy Characteristics'!E:E,MATCH($C1358,'Policy Characteristics'!$C:$C,0)))</f>
        <v>indst feedstock shifting</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1</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of potential achieved</v>
      </c>
      <c r="P1358" s="254" t="str">
        <f>IF(ISBLANK(INDEX('Policy Characteristics'!J:J,MATCH($C1358,'Policy Characteristics'!$C:$C,0))),"",INDEX('Policy Characteristics'!J:J,MATCH($C1358,'Policy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8" s="254" t="str">
        <f>IF(ISBLANK(INDEX('Policy Characteristics'!K:K,MATCH($C1358,'Policy Characteristics'!$C:$C,0))),"",INDEX('Policy Characteristics'!K:K,MATCH($C1358,'Policy Characteristics'!$C:$C,0)))</f>
        <v/>
      </c>
      <c r="R1358" s="254" t="str">
        <f>IF(ISBLANK(INDEX('Policy Characteristics'!L:L,MATCH($C1358,'Policy Characteristics'!$C:$C,0))),"",INDEX('Policy Characteristics'!L:L,MATCH($C1358,'Policy Characteristics'!$C:$C,0)))</f>
        <v/>
      </c>
    </row>
    <row r="1359" spans="1:18" s="2" customFormat="1" x14ac:dyDescent="0.25">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Feedstock Shifting</v>
      </c>
      <c r="C1359" s="254" t="str">
        <f t="shared" si="47"/>
        <v>Fraction of Feedstock Shifted</v>
      </c>
      <c r="D1359" s="6" t="s">
        <v>3040</v>
      </c>
      <c r="E1359" s="45" t="s">
        <v>2382</v>
      </c>
      <c r="F1359" t="s">
        <v>3002</v>
      </c>
      <c r="G1359" s="45" t="s">
        <v>2388</v>
      </c>
      <c r="H1359" s="47">
        <v>1358</v>
      </c>
      <c r="I1359" s="324" t="s">
        <v>41</v>
      </c>
      <c r="J1359" s="255" t="str">
        <f>IF(ISBLANK(INDEX('Policy Characteristics'!D:D,MATCH($C1359,'Policy Characteristics'!$C:$C,0))),"",INDEX('Policy Characteristics'!D:D,MATCH($C1359,'Policy Characteristics'!$C:$C,0)))</f>
        <v>Feedstock Shifting</v>
      </c>
      <c r="K1359" s="254" t="str">
        <f>IF(ISBLANK(INDEX('Policy Characteristics'!E:E,MATCH($C1359,'Policy Characteristics'!$C:$C,0))),"",INDEX('Policy Characteristics'!E:E,MATCH($C1359,'Policy Characteristics'!$C:$C,0)))</f>
        <v>indst feedstock shifting</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1</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of potential achieved</v>
      </c>
      <c r="P1359" s="254" t="str">
        <f>IF(ISBLANK(INDEX('Policy Characteristics'!J:J,MATCH($C1359,'Policy Characteristics'!$C:$C,0))),"",INDEX('Policy Characteristics'!J:J,MATCH($C1359,'Policy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59" s="254" t="str">
        <f>IF(ISBLANK(INDEX('Policy Characteristics'!K:K,MATCH($C1359,'Policy Characteristics'!$C:$C,0))),"",INDEX('Policy Characteristics'!K:K,MATCH($C1359,'Policy Characteristics'!$C:$C,0)))</f>
        <v/>
      </c>
      <c r="R1359" s="254" t="str">
        <f>IF(ISBLANK(INDEX('Policy Characteristics'!L:L,MATCH($C1359,'Policy Characteristics'!$C:$C,0))),"",INDEX('Policy Characteristics'!L:L,MATCH($C1359,'Policy Characteristics'!$C:$C,0)))</f>
        <v/>
      </c>
    </row>
    <row r="1360" spans="1:18" s="2" customFormat="1" x14ac:dyDescent="0.25">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Feedstock Shifting</v>
      </c>
      <c r="C1360" s="254" t="str">
        <f t="shared" si="47"/>
        <v>Fraction of Feedstock Shifted</v>
      </c>
      <c r="D1360" s="6" t="s">
        <v>3040</v>
      </c>
      <c r="E1360" s="45" t="s">
        <v>2676</v>
      </c>
      <c r="F1360" t="s">
        <v>3002</v>
      </c>
      <c r="G1360" s="45" t="s">
        <v>2679</v>
      </c>
      <c r="H1360" s="47">
        <v>1359</v>
      </c>
      <c r="I1360" s="324" t="s">
        <v>41</v>
      </c>
      <c r="J1360" s="255" t="str">
        <f>IF(ISBLANK(INDEX('Policy Characteristics'!D:D,MATCH($C1360,'Policy Characteristics'!$C:$C,0))),"",INDEX('Policy Characteristics'!D:D,MATCH($C1360,'Policy Characteristics'!$C:$C,0)))</f>
        <v>Feedstock Shifting</v>
      </c>
      <c r="K1360" s="254" t="str">
        <f>IF(ISBLANK(INDEX('Policy Characteristics'!E:E,MATCH($C1360,'Policy Characteristics'!$C:$C,0))),"",INDEX('Policy Characteristics'!E:E,MATCH($C1360,'Policy Characteristics'!$C:$C,0)))</f>
        <v>indst feedstock shifting</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1</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of potential achieved</v>
      </c>
      <c r="P1360" s="254" t="str">
        <f>IF(ISBLANK(INDEX('Policy Characteristics'!J:J,MATCH($C1360,'Policy Characteristics'!$C:$C,0))),"",INDEX('Policy Characteristics'!J:J,MATCH($C1360,'Policy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0" s="254" t="str">
        <f>IF(ISBLANK(INDEX('Policy Characteristics'!K:K,MATCH($C1360,'Policy Characteristics'!$C:$C,0))),"",INDEX('Policy Characteristics'!K:K,MATCH($C1360,'Policy Characteristics'!$C:$C,0)))</f>
        <v/>
      </c>
      <c r="R1360" s="254" t="str">
        <f>IF(ISBLANK(INDEX('Policy Characteristics'!L:L,MATCH($C1360,'Policy Characteristics'!$C:$C,0))),"",INDEX('Policy Characteristics'!L:L,MATCH($C1360,'Policy Characteristics'!$C:$C,0)))</f>
        <v/>
      </c>
    </row>
    <row r="1361" spans="1:18" s="2" customFormat="1" x14ac:dyDescent="0.25">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Feedstock Shifting</v>
      </c>
      <c r="C1361" s="254" t="str">
        <f t="shared" si="47"/>
        <v>Fraction of Feedstock Shifted</v>
      </c>
      <c r="D1361" s="6" t="s">
        <v>3040</v>
      </c>
      <c r="E1361" s="45" t="s">
        <v>2677</v>
      </c>
      <c r="F1361" t="s">
        <v>3002</v>
      </c>
      <c r="G1361" s="45" t="s">
        <v>2681</v>
      </c>
      <c r="H1361" s="47">
        <v>1360</v>
      </c>
      <c r="I1361" s="324" t="s">
        <v>41</v>
      </c>
      <c r="J1361" s="255" t="str">
        <f>IF(ISBLANK(INDEX('Policy Characteristics'!D:D,MATCH($C1361,'Policy Characteristics'!$C:$C,0))),"",INDEX('Policy Characteristics'!D:D,MATCH($C1361,'Policy Characteristics'!$C:$C,0)))</f>
        <v>Feedstock Shifting</v>
      </c>
      <c r="K1361" s="254" t="str">
        <f>IF(ISBLANK(INDEX('Policy Characteristics'!E:E,MATCH($C1361,'Policy Characteristics'!$C:$C,0))),"",INDEX('Policy Characteristics'!E:E,MATCH($C1361,'Policy Characteristics'!$C:$C,0)))</f>
        <v>indst feedstock shifting</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1</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of potential achieved</v>
      </c>
      <c r="P1361" s="254" t="str">
        <f>IF(ISBLANK(INDEX('Policy Characteristics'!J:J,MATCH($C1361,'Policy Characteristics'!$C:$C,0))),"",INDEX('Policy Characteristics'!J:J,MATCH($C1361,'Policy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1" s="254" t="str">
        <f>IF(ISBLANK(INDEX('Policy Characteristics'!K:K,MATCH($C1361,'Policy Characteristics'!$C:$C,0))),"",INDEX('Policy Characteristics'!K:K,MATCH($C1361,'Policy Characteristics'!$C:$C,0)))</f>
        <v/>
      </c>
      <c r="R1361" s="254" t="str">
        <f>IF(ISBLANK(INDEX('Policy Characteristics'!L:L,MATCH($C1361,'Policy Characteristics'!$C:$C,0))),"",INDEX('Policy Characteristics'!L:L,MATCH($C1361,'Policy Characteristics'!$C:$C,0)))</f>
        <v/>
      </c>
    </row>
    <row r="1362" spans="1:18" s="2" customFormat="1" x14ac:dyDescent="0.25">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Feedstock Shifting</v>
      </c>
      <c r="C1362" s="254" t="str">
        <f t="shared" si="47"/>
        <v>Fraction of Feedstock Shifted</v>
      </c>
      <c r="D1362" s="6" t="s">
        <v>3040</v>
      </c>
      <c r="E1362" s="45" t="s">
        <v>2678</v>
      </c>
      <c r="F1362" t="s">
        <v>3002</v>
      </c>
      <c r="G1362" s="45" t="s">
        <v>2682</v>
      </c>
      <c r="H1362" s="47">
        <v>1361</v>
      </c>
      <c r="I1362" s="324" t="s">
        <v>41</v>
      </c>
      <c r="J1362" s="255" t="str">
        <f>IF(ISBLANK(INDEX('Policy Characteristics'!D:D,MATCH($C1362,'Policy Characteristics'!$C:$C,0))),"",INDEX('Policy Characteristics'!D:D,MATCH($C1362,'Policy Characteristics'!$C:$C,0)))</f>
        <v>Feedstock Shifting</v>
      </c>
      <c r="K1362" s="254" t="str">
        <f>IF(ISBLANK(INDEX('Policy Characteristics'!E:E,MATCH($C1362,'Policy Characteristics'!$C:$C,0))),"",INDEX('Policy Characteristics'!E:E,MATCH($C1362,'Policy Characteristics'!$C:$C,0)))</f>
        <v>indst feedstock shifting</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1</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of potential achieved</v>
      </c>
      <c r="P1362" s="254" t="str">
        <f>IF(ISBLANK(INDEX('Policy Characteristics'!J:J,MATCH($C1362,'Policy Characteristics'!$C:$C,0))),"",INDEX('Policy Characteristics'!J:J,MATCH($C1362,'Policy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2" s="254" t="str">
        <f>IF(ISBLANK(INDEX('Policy Characteristics'!K:K,MATCH($C1362,'Policy Characteristics'!$C:$C,0))),"",INDEX('Policy Characteristics'!K:K,MATCH($C1362,'Policy Characteristics'!$C:$C,0)))</f>
        <v/>
      </c>
      <c r="R1362" s="254" t="str">
        <f>IF(ISBLANK(INDEX('Policy Characteristics'!L:L,MATCH($C1362,'Policy Characteristics'!$C:$C,0))),"",INDEX('Policy Characteristics'!L:L,MATCH($C1362,'Policy Characteristics'!$C:$C,0)))</f>
        <v/>
      </c>
    </row>
    <row r="1363" spans="1:18" s="2" customFormat="1" x14ac:dyDescent="0.25">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Feedstock Shifting</v>
      </c>
      <c r="C1363" s="254" t="str">
        <f t="shared" si="47"/>
        <v>Fraction of Feedstock Shifted</v>
      </c>
      <c r="D1363" s="6" t="s">
        <v>3040</v>
      </c>
      <c r="E1363" s="45" t="s">
        <v>2675</v>
      </c>
      <c r="F1363" t="s">
        <v>3002</v>
      </c>
      <c r="G1363" s="45" t="s">
        <v>2680</v>
      </c>
      <c r="H1363" s="47">
        <v>1362</v>
      </c>
      <c r="I1363" s="324" t="s">
        <v>41</v>
      </c>
      <c r="J1363" s="255" t="str">
        <f>IF(ISBLANK(INDEX('Policy Characteristics'!D:D,MATCH($C1363,'Policy Characteristics'!$C:$C,0))),"",INDEX('Policy Characteristics'!D:D,MATCH($C1363,'Policy Characteristics'!$C:$C,0)))</f>
        <v>Feedstock Shifting</v>
      </c>
      <c r="K1363" s="254" t="str">
        <f>IF(ISBLANK(INDEX('Policy Characteristics'!E:E,MATCH($C1363,'Policy Characteristics'!$C:$C,0))),"",INDEX('Policy Characteristics'!E:E,MATCH($C1363,'Policy Characteristics'!$C:$C,0)))</f>
        <v>indst feedstock shifting</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1</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of potential achieved</v>
      </c>
      <c r="P1363" s="254" t="str">
        <f>IF(ISBLANK(INDEX('Policy Characteristics'!J:J,MATCH($C1363,'Policy Characteristics'!$C:$C,0))),"",INDEX('Policy Characteristics'!J:J,MATCH($C1363,'Policy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3" s="254" t="str">
        <f>IF(ISBLANK(INDEX('Policy Characteristics'!K:K,MATCH($C1363,'Policy Characteristics'!$C:$C,0))),"",INDEX('Policy Characteristics'!K:K,MATCH($C1363,'Policy Characteristics'!$C:$C,0)))</f>
        <v/>
      </c>
      <c r="R1363" s="254" t="str">
        <f>IF(ISBLANK(INDEX('Policy Characteristics'!L:L,MATCH($C1363,'Policy Characteristics'!$C:$C,0))),"",INDEX('Policy Characteristics'!L:L,MATCH($C1363,'Policy Characteristics'!$C:$C,0)))</f>
        <v/>
      </c>
    </row>
    <row r="1364" spans="1:18" s="2" customFormat="1" x14ac:dyDescent="0.25">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Feedstock Shifting</v>
      </c>
      <c r="C1364" s="254" t="str">
        <f t="shared" si="47"/>
        <v>Fraction of Feedstock Shifted</v>
      </c>
      <c r="D1364" s="6" t="s">
        <v>3041</v>
      </c>
      <c r="E1364" s="45" t="s">
        <v>2377</v>
      </c>
      <c r="F1364" t="s">
        <v>3003</v>
      </c>
      <c r="G1364" s="45" t="s">
        <v>2383</v>
      </c>
      <c r="H1364" s="47">
        <v>1363</v>
      </c>
      <c r="I1364" s="324" t="s">
        <v>41</v>
      </c>
      <c r="J1364" s="255" t="str">
        <f>IF(ISBLANK(INDEX('Policy Characteristics'!D:D,MATCH($C1364,'Policy Characteristics'!$C:$C,0))),"",INDEX('Policy Characteristics'!D:D,MATCH($C1364,'Policy Characteristics'!$C:$C,0)))</f>
        <v>Feedstock Shifting</v>
      </c>
      <c r="K1364" s="254" t="str">
        <f>IF(ISBLANK(INDEX('Policy Characteristics'!E:E,MATCH($C1364,'Policy Characteristics'!$C:$C,0))),"",INDEX('Policy Characteristics'!E:E,MATCH($C1364,'Policy Characteristics'!$C:$C,0)))</f>
        <v>indst feedstock shifting</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1</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of potential achieved</v>
      </c>
      <c r="P1364" s="254" t="str">
        <f>IF(ISBLANK(INDEX('Policy Characteristics'!J:J,MATCH($C1364,'Policy Characteristics'!$C:$C,0))),"",INDEX('Policy Characteristics'!J:J,MATCH($C1364,'Policy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4" s="254" t="str">
        <f>IF(ISBLANK(INDEX('Policy Characteristics'!K:K,MATCH($C1364,'Policy Characteristics'!$C:$C,0))),"",INDEX('Policy Characteristics'!K:K,MATCH($C1364,'Policy Characteristics'!$C:$C,0)))</f>
        <v/>
      </c>
      <c r="R1364" s="254" t="str">
        <f>IF(ISBLANK(INDEX('Policy Characteristics'!L:L,MATCH($C1364,'Policy Characteristics'!$C:$C,0))),"",INDEX('Policy Characteristics'!L:L,MATCH($C1364,'Policy Characteristics'!$C:$C,0)))</f>
        <v/>
      </c>
    </row>
    <row r="1365" spans="1:18" s="2" customFormat="1" x14ac:dyDescent="0.25">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Feedstock Shifting</v>
      </c>
      <c r="C1365" s="254" t="str">
        <f t="shared" si="47"/>
        <v>Fraction of Feedstock Shifted</v>
      </c>
      <c r="D1365" s="6" t="s">
        <v>3041</v>
      </c>
      <c r="E1365" s="45" t="s">
        <v>2378</v>
      </c>
      <c r="F1365" t="s">
        <v>3003</v>
      </c>
      <c r="G1365" s="45" t="s">
        <v>2386</v>
      </c>
      <c r="H1365" s="47">
        <v>1364</v>
      </c>
      <c r="I1365" s="324" t="s">
        <v>41</v>
      </c>
      <c r="J1365" s="255" t="str">
        <f>IF(ISBLANK(INDEX('Policy Characteristics'!D:D,MATCH($C1365,'Policy Characteristics'!$C:$C,0))),"",INDEX('Policy Characteristics'!D:D,MATCH($C1365,'Policy Characteristics'!$C:$C,0)))</f>
        <v>Feedstock Shifting</v>
      </c>
      <c r="K1365" s="254" t="str">
        <f>IF(ISBLANK(INDEX('Policy Characteristics'!E:E,MATCH($C1365,'Policy Characteristics'!$C:$C,0))),"",INDEX('Policy Characteristics'!E:E,MATCH($C1365,'Policy Characteristics'!$C:$C,0)))</f>
        <v>indst feedstock shifting</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1</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of potential achieved</v>
      </c>
      <c r="P1365" s="254" t="str">
        <f>IF(ISBLANK(INDEX('Policy Characteristics'!J:J,MATCH($C1365,'Policy Characteristics'!$C:$C,0))),"",INDEX('Policy Characteristics'!J:J,MATCH($C1365,'Policy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5" s="254" t="str">
        <f>IF(ISBLANK(INDEX('Policy Characteristics'!K:K,MATCH($C1365,'Policy Characteristics'!$C:$C,0))),"",INDEX('Policy Characteristics'!K:K,MATCH($C1365,'Policy Characteristics'!$C:$C,0)))</f>
        <v/>
      </c>
      <c r="R1365" s="254" t="str">
        <f>IF(ISBLANK(INDEX('Policy Characteristics'!L:L,MATCH($C1365,'Policy Characteristics'!$C:$C,0))),"",INDEX('Policy Characteristics'!L:L,MATCH($C1365,'Policy Characteristics'!$C:$C,0)))</f>
        <v/>
      </c>
    </row>
    <row r="1366" spans="1:18" s="2" customFormat="1" x14ac:dyDescent="0.25">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Feedstock Shifting</v>
      </c>
      <c r="C1366" s="254" t="str">
        <f t="shared" si="47"/>
        <v>Fraction of Feedstock Shifted</v>
      </c>
      <c r="D1366" s="6" t="s">
        <v>3041</v>
      </c>
      <c r="E1366" s="45" t="s">
        <v>2379</v>
      </c>
      <c r="F1366" t="s">
        <v>3003</v>
      </c>
      <c r="G1366" s="45" t="s">
        <v>2387</v>
      </c>
      <c r="H1366" s="47">
        <v>1365</v>
      </c>
      <c r="I1366" s="324" t="s">
        <v>41</v>
      </c>
      <c r="J1366" s="255" t="str">
        <f>IF(ISBLANK(INDEX('Policy Characteristics'!D:D,MATCH($C1366,'Policy Characteristics'!$C:$C,0))),"",INDEX('Policy Characteristics'!D:D,MATCH($C1366,'Policy Characteristics'!$C:$C,0)))</f>
        <v>Feedstock Shifting</v>
      </c>
      <c r="K1366" s="254" t="str">
        <f>IF(ISBLANK(INDEX('Policy Characteristics'!E:E,MATCH($C1366,'Policy Characteristics'!$C:$C,0))),"",INDEX('Policy Characteristics'!E:E,MATCH($C1366,'Policy Characteristics'!$C:$C,0)))</f>
        <v>indst feedstock shifting</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1</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of potential achieved</v>
      </c>
      <c r="P1366" s="254" t="str">
        <f>IF(ISBLANK(INDEX('Policy Characteristics'!J:J,MATCH($C1366,'Policy Characteristics'!$C:$C,0))),"",INDEX('Policy Characteristics'!J:J,MATCH($C1366,'Policy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6" s="254" t="str">
        <f>IF(ISBLANK(INDEX('Policy Characteristics'!K:K,MATCH($C1366,'Policy Characteristics'!$C:$C,0))),"",INDEX('Policy Characteristics'!K:K,MATCH($C1366,'Policy Characteristics'!$C:$C,0)))</f>
        <v/>
      </c>
      <c r="R1366" s="254" t="str">
        <f>IF(ISBLANK(INDEX('Policy Characteristics'!L:L,MATCH($C1366,'Policy Characteristics'!$C:$C,0))),"",INDEX('Policy Characteristics'!L:L,MATCH($C1366,'Policy Characteristics'!$C:$C,0)))</f>
        <v/>
      </c>
    </row>
    <row r="1367" spans="1:18" s="2" customFormat="1" x14ac:dyDescent="0.25">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Feedstock Shifting</v>
      </c>
      <c r="C1367" s="254" t="str">
        <f t="shared" si="47"/>
        <v>Fraction of Feedstock Shifted</v>
      </c>
      <c r="D1367" s="6" t="s">
        <v>3041</v>
      </c>
      <c r="E1367" s="45" t="s">
        <v>2380</v>
      </c>
      <c r="F1367" t="s">
        <v>3003</v>
      </c>
      <c r="G1367" s="45" t="s">
        <v>2384</v>
      </c>
      <c r="H1367" s="47">
        <v>1366</v>
      </c>
      <c r="I1367" s="324" t="s">
        <v>41</v>
      </c>
      <c r="J1367" s="255" t="str">
        <f>IF(ISBLANK(INDEX('Policy Characteristics'!D:D,MATCH($C1367,'Policy Characteristics'!$C:$C,0))),"",INDEX('Policy Characteristics'!D:D,MATCH($C1367,'Policy Characteristics'!$C:$C,0)))</f>
        <v>Feedstock Shifting</v>
      </c>
      <c r="K1367" s="254" t="str">
        <f>IF(ISBLANK(INDEX('Policy Characteristics'!E:E,MATCH($C1367,'Policy Characteristics'!$C:$C,0))),"",INDEX('Policy Characteristics'!E:E,MATCH($C1367,'Policy Characteristics'!$C:$C,0)))</f>
        <v>indst feedstock shifting</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1</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of potential achieved</v>
      </c>
      <c r="P1367" s="254" t="str">
        <f>IF(ISBLANK(INDEX('Policy Characteristics'!J:J,MATCH($C1367,'Policy Characteristics'!$C:$C,0))),"",INDEX('Policy Characteristics'!J:J,MATCH($C1367,'Policy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7" s="254" t="str">
        <f>IF(ISBLANK(INDEX('Policy Characteristics'!K:K,MATCH($C1367,'Policy Characteristics'!$C:$C,0))),"",INDEX('Policy Characteristics'!K:K,MATCH($C1367,'Policy Characteristics'!$C:$C,0)))</f>
        <v/>
      </c>
      <c r="R1367" s="254" t="str">
        <f>IF(ISBLANK(INDEX('Policy Characteristics'!L:L,MATCH($C1367,'Policy Characteristics'!$C:$C,0))),"",INDEX('Policy Characteristics'!L:L,MATCH($C1367,'Policy Characteristics'!$C:$C,0)))</f>
        <v/>
      </c>
    </row>
    <row r="1368" spans="1:18" s="2" customFormat="1" x14ac:dyDescent="0.25">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Feedstock Shifting</v>
      </c>
      <c r="C1368" s="254" t="str">
        <f t="shared" ref="C1368:C1423" si="48">C$1174</f>
        <v>Fraction of Feedstock Shifted</v>
      </c>
      <c r="D1368" s="6" t="s">
        <v>3041</v>
      </c>
      <c r="E1368" s="45" t="s">
        <v>2381</v>
      </c>
      <c r="F1368" t="s">
        <v>3003</v>
      </c>
      <c r="G1368" s="45" t="s">
        <v>2385</v>
      </c>
      <c r="H1368" s="47">
        <v>1367</v>
      </c>
      <c r="I1368" s="324" t="s">
        <v>41</v>
      </c>
      <c r="J1368" s="255" t="str">
        <f>IF(ISBLANK(INDEX('Policy Characteristics'!D:D,MATCH($C1368,'Policy Characteristics'!$C:$C,0))),"",INDEX('Policy Characteristics'!D:D,MATCH($C1368,'Policy Characteristics'!$C:$C,0)))</f>
        <v>Feedstock Shifting</v>
      </c>
      <c r="K1368" s="254" t="str">
        <f>IF(ISBLANK(INDEX('Policy Characteristics'!E:E,MATCH($C1368,'Policy Characteristics'!$C:$C,0))),"",INDEX('Policy Characteristics'!E:E,MATCH($C1368,'Policy Characteristics'!$C:$C,0)))</f>
        <v>indst feedstock shifting</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1</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of potential achieved</v>
      </c>
      <c r="P1368" s="254" t="str">
        <f>IF(ISBLANK(INDEX('Policy Characteristics'!J:J,MATCH($C1368,'Policy Characteristics'!$C:$C,0))),"",INDEX('Policy Characteristics'!J:J,MATCH($C1368,'Policy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8" s="254" t="str">
        <f>IF(ISBLANK(INDEX('Policy Characteristics'!K:K,MATCH($C1368,'Policy Characteristics'!$C:$C,0))),"",INDEX('Policy Characteristics'!K:K,MATCH($C1368,'Policy Characteristics'!$C:$C,0)))</f>
        <v/>
      </c>
      <c r="R1368" s="254" t="str">
        <f>IF(ISBLANK(INDEX('Policy Characteristics'!L:L,MATCH($C1368,'Policy Characteristics'!$C:$C,0))),"",INDEX('Policy Characteristics'!L:L,MATCH($C1368,'Policy Characteristics'!$C:$C,0)))</f>
        <v/>
      </c>
    </row>
    <row r="1369" spans="1:18" s="2" customFormat="1" x14ac:dyDescent="0.25">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Feedstock Shifting</v>
      </c>
      <c r="C1369" s="254" t="str">
        <f t="shared" si="48"/>
        <v>Fraction of Feedstock Shifted</v>
      </c>
      <c r="D1369" s="6" t="s">
        <v>3041</v>
      </c>
      <c r="E1369" s="45" t="s">
        <v>2382</v>
      </c>
      <c r="F1369" t="s">
        <v>3003</v>
      </c>
      <c r="G1369" s="45" t="s">
        <v>2388</v>
      </c>
      <c r="H1369" s="47">
        <v>1368</v>
      </c>
      <c r="I1369" s="324" t="s">
        <v>41</v>
      </c>
      <c r="J1369" s="255" t="str">
        <f>IF(ISBLANK(INDEX('Policy Characteristics'!D:D,MATCH($C1369,'Policy Characteristics'!$C:$C,0))),"",INDEX('Policy Characteristics'!D:D,MATCH($C1369,'Policy Characteristics'!$C:$C,0)))</f>
        <v>Feedstock Shifting</v>
      </c>
      <c r="K1369" s="254" t="str">
        <f>IF(ISBLANK(INDEX('Policy Characteristics'!E:E,MATCH($C1369,'Policy Characteristics'!$C:$C,0))),"",INDEX('Policy Characteristics'!E:E,MATCH($C1369,'Policy Characteristics'!$C:$C,0)))</f>
        <v>indst feedstock shifting</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1</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of potential achieved</v>
      </c>
      <c r="P1369" s="254" t="str">
        <f>IF(ISBLANK(INDEX('Policy Characteristics'!J:J,MATCH($C1369,'Policy Characteristics'!$C:$C,0))),"",INDEX('Policy Characteristics'!J:J,MATCH($C1369,'Policy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69" s="254" t="str">
        <f>IF(ISBLANK(INDEX('Policy Characteristics'!K:K,MATCH($C1369,'Policy Characteristics'!$C:$C,0))),"",INDEX('Policy Characteristics'!K:K,MATCH($C1369,'Policy Characteristics'!$C:$C,0)))</f>
        <v/>
      </c>
      <c r="R1369" s="254" t="str">
        <f>IF(ISBLANK(INDEX('Policy Characteristics'!L:L,MATCH($C1369,'Policy Characteristics'!$C:$C,0))),"",INDEX('Policy Characteristics'!L:L,MATCH($C1369,'Policy Characteristics'!$C:$C,0)))</f>
        <v/>
      </c>
    </row>
    <row r="1370" spans="1:18" s="2" customFormat="1" x14ac:dyDescent="0.25">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Feedstock Shifting</v>
      </c>
      <c r="C1370" s="254" t="str">
        <f t="shared" si="48"/>
        <v>Fraction of Feedstock Shifted</v>
      </c>
      <c r="D1370" s="6" t="s">
        <v>3041</v>
      </c>
      <c r="E1370" s="45" t="s">
        <v>2676</v>
      </c>
      <c r="F1370" t="s">
        <v>3003</v>
      </c>
      <c r="G1370" s="45" t="s">
        <v>2679</v>
      </c>
      <c r="H1370" s="47">
        <v>1369</v>
      </c>
      <c r="I1370" s="324" t="s">
        <v>41</v>
      </c>
      <c r="J1370" s="255" t="str">
        <f>IF(ISBLANK(INDEX('Policy Characteristics'!D:D,MATCH($C1370,'Policy Characteristics'!$C:$C,0))),"",INDEX('Policy Characteristics'!D:D,MATCH($C1370,'Policy Characteristics'!$C:$C,0)))</f>
        <v>Feedstock Shifting</v>
      </c>
      <c r="K1370" s="254" t="str">
        <f>IF(ISBLANK(INDEX('Policy Characteristics'!E:E,MATCH($C1370,'Policy Characteristics'!$C:$C,0))),"",INDEX('Policy Characteristics'!E:E,MATCH($C1370,'Policy Characteristics'!$C:$C,0)))</f>
        <v>indst feedstock shifting</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1</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of potential achieved</v>
      </c>
      <c r="P1370" s="254" t="str">
        <f>IF(ISBLANK(INDEX('Policy Characteristics'!J:J,MATCH($C1370,'Policy Characteristics'!$C:$C,0))),"",INDEX('Policy Characteristics'!J:J,MATCH($C1370,'Policy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0" s="254" t="str">
        <f>IF(ISBLANK(INDEX('Policy Characteristics'!K:K,MATCH($C1370,'Policy Characteristics'!$C:$C,0))),"",INDEX('Policy Characteristics'!K:K,MATCH($C1370,'Policy Characteristics'!$C:$C,0)))</f>
        <v/>
      </c>
      <c r="R1370" s="254" t="str">
        <f>IF(ISBLANK(INDEX('Policy Characteristics'!L:L,MATCH($C1370,'Policy Characteristics'!$C:$C,0))),"",INDEX('Policy Characteristics'!L:L,MATCH($C1370,'Policy Characteristics'!$C:$C,0)))</f>
        <v/>
      </c>
    </row>
    <row r="1371" spans="1:18" s="2" customFormat="1" x14ac:dyDescent="0.25">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Feedstock Shifting</v>
      </c>
      <c r="C1371" s="254" t="str">
        <f t="shared" si="48"/>
        <v>Fraction of Feedstock Shifted</v>
      </c>
      <c r="D1371" s="6" t="s">
        <v>3041</v>
      </c>
      <c r="E1371" s="45" t="s">
        <v>2677</v>
      </c>
      <c r="F1371" t="s">
        <v>3003</v>
      </c>
      <c r="G1371" s="45" t="s">
        <v>2681</v>
      </c>
      <c r="H1371" s="47">
        <v>1370</v>
      </c>
      <c r="I1371" s="324" t="s">
        <v>41</v>
      </c>
      <c r="J1371" s="255" t="str">
        <f>IF(ISBLANK(INDEX('Policy Characteristics'!D:D,MATCH($C1371,'Policy Characteristics'!$C:$C,0))),"",INDEX('Policy Characteristics'!D:D,MATCH($C1371,'Policy Characteristics'!$C:$C,0)))</f>
        <v>Feedstock Shifting</v>
      </c>
      <c r="K1371" s="254" t="str">
        <f>IF(ISBLANK(INDEX('Policy Characteristics'!E:E,MATCH($C1371,'Policy Characteristics'!$C:$C,0))),"",INDEX('Policy Characteristics'!E:E,MATCH($C1371,'Policy Characteristics'!$C:$C,0)))</f>
        <v>indst feedstock shifting</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1</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of potential achieved</v>
      </c>
      <c r="P1371" s="254" t="str">
        <f>IF(ISBLANK(INDEX('Policy Characteristics'!J:J,MATCH($C1371,'Policy Characteristics'!$C:$C,0))),"",INDEX('Policy Characteristics'!J:J,MATCH($C1371,'Policy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1" s="254" t="str">
        <f>IF(ISBLANK(INDEX('Policy Characteristics'!K:K,MATCH($C1371,'Policy Characteristics'!$C:$C,0))),"",INDEX('Policy Characteristics'!K:K,MATCH($C1371,'Policy Characteristics'!$C:$C,0)))</f>
        <v/>
      </c>
      <c r="R1371" s="254" t="str">
        <f>IF(ISBLANK(INDEX('Policy Characteristics'!L:L,MATCH($C1371,'Policy Characteristics'!$C:$C,0))),"",INDEX('Policy Characteristics'!L:L,MATCH($C1371,'Policy Characteristics'!$C:$C,0)))</f>
        <v/>
      </c>
    </row>
    <row r="1372" spans="1:18" s="2" customFormat="1" x14ac:dyDescent="0.25">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Feedstock Shifting</v>
      </c>
      <c r="C1372" s="254" t="str">
        <f t="shared" si="48"/>
        <v>Fraction of Feedstock Shifted</v>
      </c>
      <c r="D1372" s="6" t="s">
        <v>3041</v>
      </c>
      <c r="E1372" s="45" t="s">
        <v>2678</v>
      </c>
      <c r="F1372" t="s">
        <v>3003</v>
      </c>
      <c r="G1372" s="45" t="s">
        <v>2682</v>
      </c>
      <c r="H1372" s="47">
        <v>1371</v>
      </c>
      <c r="I1372" s="324" t="s">
        <v>41</v>
      </c>
      <c r="J1372" s="255" t="str">
        <f>IF(ISBLANK(INDEX('Policy Characteristics'!D:D,MATCH($C1372,'Policy Characteristics'!$C:$C,0))),"",INDEX('Policy Characteristics'!D:D,MATCH($C1372,'Policy Characteristics'!$C:$C,0)))</f>
        <v>Feedstock Shifting</v>
      </c>
      <c r="K1372" s="254" t="str">
        <f>IF(ISBLANK(INDEX('Policy Characteristics'!E:E,MATCH($C1372,'Policy Characteristics'!$C:$C,0))),"",INDEX('Policy Characteristics'!E:E,MATCH($C1372,'Policy Characteristics'!$C:$C,0)))</f>
        <v>indst feedstock shifting</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1</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of potential achieved</v>
      </c>
      <c r="P1372" s="254" t="str">
        <f>IF(ISBLANK(INDEX('Policy Characteristics'!J:J,MATCH($C1372,'Policy Characteristics'!$C:$C,0))),"",INDEX('Policy Characteristics'!J:J,MATCH($C1372,'Policy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2" s="254" t="str">
        <f>IF(ISBLANK(INDEX('Policy Characteristics'!K:K,MATCH($C1372,'Policy Characteristics'!$C:$C,0))),"",INDEX('Policy Characteristics'!K:K,MATCH($C1372,'Policy Characteristics'!$C:$C,0)))</f>
        <v/>
      </c>
      <c r="R1372" s="254" t="str">
        <f>IF(ISBLANK(INDEX('Policy Characteristics'!L:L,MATCH($C1372,'Policy Characteristics'!$C:$C,0))),"",INDEX('Policy Characteristics'!L:L,MATCH($C1372,'Policy Characteristics'!$C:$C,0)))</f>
        <v/>
      </c>
    </row>
    <row r="1373" spans="1:18" s="2" customFormat="1" x14ac:dyDescent="0.25">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Feedstock Shifting</v>
      </c>
      <c r="C1373" s="254" t="str">
        <f t="shared" si="48"/>
        <v>Fraction of Feedstock Shifted</v>
      </c>
      <c r="D1373" s="6" t="s">
        <v>3041</v>
      </c>
      <c r="E1373" s="45" t="s">
        <v>2675</v>
      </c>
      <c r="F1373" t="s">
        <v>3003</v>
      </c>
      <c r="G1373" s="45" t="s">
        <v>2680</v>
      </c>
      <c r="H1373" s="47">
        <v>1372</v>
      </c>
      <c r="I1373" s="324" t="s">
        <v>41</v>
      </c>
      <c r="J1373" s="255" t="str">
        <f>IF(ISBLANK(INDEX('Policy Characteristics'!D:D,MATCH($C1373,'Policy Characteristics'!$C:$C,0))),"",INDEX('Policy Characteristics'!D:D,MATCH($C1373,'Policy Characteristics'!$C:$C,0)))</f>
        <v>Feedstock Shifting</v>
      </c>
      <c r="K1373" s="254" t="str">
        <f>IF(ISBLANK(INDEX('Policy Characteristics'!E:E,MATCH($C1373,'Policy Characteristics'!$C:$C,0))),"",INDEX('Policy Characteristics'!E:E,MATCH($C1373,'Policy Characteristics'!$C:$C,0)))</f>
        <v>indst feedstock shifting</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1</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of potential achieved</v>
      </c>
      <c r="P1373" s="254" t="str">
        <f>IF(ISBLANK(INDEX('Policy Characteristics'!J:J,MATCH($C1373,'Policy Characteristics'!$C:$C,0))),"",INDEX('Policy Characteristics'!J:J,MATCH($C1373,'Policy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3" s="254" t="str">
        <f>IF(ISBLANK(INDEX('Policy Characteristics'!K:K,MATCH($C1373,'Policy Characteristics'!$C:$C,0))),"",INDEX('Policy Characteristics'!K:K,MATCH($C1373,'Policy Characteristics'!$C:$C,0)))</f>
        <v/>
      </c>
      <c r="R1373" s="254" t="str">
        <f>IF(ISBLANK(INDEX('Policy Characteristics'!L:L,MATCH($C1373,'Policy Characteristics'!$C:$C,0))),"",INDEX('Policy Characteristics'!L:L,MATCH($C1373,'Policy Characteristics'!$C:$C,0)))</f>
        <v/>
      </c>
    </row>
    <row r="1374" spans="1:18" s="2" customFormat="1" x14ac:dyDescent="0.25">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Feedstock Shifting</v>
      </c>
      <c r="C1374" s="254" t="str">
        <f t="shared" si="48"/>
        <v>Fraction of Feedstock Shifted</v>
      </c>
      <c r="D1374" s="6" t="s">
        <v>3042</v>
      </c>
      <c r="E1374" s="45" t="s">
        <v>2377</v>
      </c>
      <c r="F1374" t="s">
        <v>3004</v>
      </c>
      <c r="G1374" s="45" t="s">
        <v>2383</v>
      </c>
      <c r="H1374" s="47">
        <v>1373</v>
      </c>
      <c r="I1374" s="324" t="s">
        <v>41</v>
      </c>
      <c r="J1374" s="255" t="str">
        <f>IF(ISBLANK(INDEX('Policy Characteristics'!D:D,MATCH($C1374,'Policy Characteristics'!$C:$C,0))),"",INDEX('Policy Characteristics'!D:D,MATCH($C1374,'Policy Characteristics'!$C:$C,0)))</f>
        <v>Feedstock Shifting</v>
      </c>
      <c r="K1374" s="254" t="str">
        <f>IF(ISBLANK(INDEX('Policy Characteristics'!E:E,MATCH($C1374,'Policy Characteristics'!$C:$C,0))),"",INDEX('Policy Characteristics'!E:E,MATCH($C1374,'Policy Characteristics'!$C:$C,0)))</f>
        <v>indst feedstock shifting</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1</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of potential achieved</v>
      </c>
      <c r="P1374" s="254" t="str">
        <f>IF(ISBLANK(INDEX('Policy Characteristics'!J:J,MATCH($C1374,'Policy Characteristics'!$C:$C,0))),"",INDEX('Policy Characteristics'!J:J,MATCH($C1374,'Policy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4" s="254" t="str">
        <f>IF(ISBLANK(INDEX('Policy Characteristics'!K:K,MATCH($C1374,'Policy Characteristics'!$C:$C,0))),"",INDEX('Policy Characteristics'!K:K,MATCH($C1374,'Policy Characteristics'!$C:$C,0)))</f>
        <v/>
      </c>
      <c r="R1374" s="254" t="str">
        <f>IF(ISBLANK(INDEX('Policy Characteristics'!L:L,MATCH($C1374,'Policy Characteristics'!$C:$C,0))),"",INDEX('Policy Characteristics'!L:L,MATCH($C1374,'Policy Characteristics'!$C:$C,0)))</f>
        <v/>
      </c>
    </row>
    <row r="1375" spans="1:18" s="2" customFormat="1" x14ac:dyDescent="0.25">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Feedstock Shifting</v>
      </c>
      <c r="C1375" s="254" t="str">
        <f t="shared" si="48"/>
        <v>Fraction of Feedstock Shifted</v>
      </c>
      <c r="D1375" s="6" t="s">
        <v>3042</v>
      </c>
      <c r="E1375" s="45" t="s">
        <v>2378</v>
      </c>
      <c r="F1375" t="s">
        <v>3004</v>
      </c>
      <c r="G1375" s="45" t="s">
        <v>2386</v>
      </c>
      <c r="H1375" s="47">
        <v>1374</v>
      </c>
      <c r="I1375" s="324" t="s">
        <v>41</v>
      </c>
      <c r="J1375" s="255" t="str">
        <f>IF(ISBLANK(INDEX('Policy Characteristics'!D:D,MATCH($C1375,'Policy Characteristics'!$C:$C,0))),"",INDEX('Policy Characteristics'!D:D,MATCH($C1375,'Policy Characteristics'!$C:$C,0)))</f>
        <v>Feedstock Shifting</v>
      </c>
      <c r="K1375" s="254" t="str">
        <f>IF(ISBLANK(INDEX('Policy Characteristics'!E:E,MATCH($C1375,'Policy Characteristics'!$C:$C,0))),"",INDEX('Policy Characteristics'!E:E,MATCH($C1375,'Policy Characteristics'!$C:$C,0)))</f>
        <v>indst feedstock shifting</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1</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of potential achieved</v>
      </c>
      <c r="P1375" s="254" t="str">
        <f>IF(ISBLANK(INDEX('Policy Characteristics'!J:J,MATCH($C1375,'Policy Characteristics'!$C:$C,0))),"",INDEX('Policy Characteristics'!J:J,MATCH($C1375,'Policy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5" s="254" t="str">
        <f>IF(ISBLANK(INDEX('Policy Characteristics'!K:K,MATCH($C1375,'Policy Characteristics'!$C:$C,0))),"",INDEX('Policy Characteristics'!K:K,MATCH($C1375,'Policy Characteristics'!$C:$C,0)))</f>
        <v/>
      </c>
      <c r="R1375" s="254" t="str">
        <f>IF(ISBLANK(INDEX('Policy Characteristics'!L:L,MATCH($C1375,'Policy Characteristics'!$C:$C,0))),"",INDEX('Policy Characteristics'!L:L,MATCH($C1375,'Policy Characteristics'!$C:$C,0)))</f>
        <v/>
      </c>
    </row>
    <row r="1376" spans="1:18" s="2" customFormat="1" x14ac:dyDescent="0.25">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Feedstock Shifting</v>
      </c>
      <c r="C1376" s="254" t="str">
        <f t="shared" si="48"/>
        <v>Fraction of Feedstock Shifted</v>
      </c>
      <c r="D1376" s="6" t="s">
        <v>3042</v>
      </c>
      <c r="E1376" s="45" t="s">
        <v>2379</v>
      </c>
      <c r="F1376" t="s">
        <v>3004</v>
      </c>
      <c r="G1376" s="45" t="s">
        <v>2387</v>
      </c>
      <c r="H1376" s="47">
        <v>1375</v>
      </c>
      <c r="I1376" s="324" t="s">
        <v>41</v>
      </c>
      <c r="J1376" s="255" t="str">
        <f>IF(ISBLANK(INDEX('Policy Characteristics'!D:D,MATCH($C1376,'Policy Characteristics'!$C:$C,0))),"",INDEX('Policy Characteristics'!D:D,MATCH($C1376,'Policy Characteristics'!$C:$C,0)))</f>
        <v>Feedstock Shifting</v>
      </c>
      <c r="K1376" s="254" t="str">
        <f>IF(ISBLANK(INDEX('Policy Characteristics'!E:E,MATCH($C1376,'Policy Characteristics'!$C:$C,0))),"",INDEX('Policy Characteristics'!E:E,MATCH($C1376,'Policy Characteristics'!$C:$C,0)))</f>
        <v>indst feedstock shifting</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1</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of potential achieved</v>
      </c>
      <c r="P1376" s="254" t="str">
        <f>IF(ISBLANK(INDEX('Policy Characteristics'!J:J,MATCH($C1376,'Policy Characteristics'!$C:$C,0))),"",INDEX('Policy Characteristics'!J:J,MATCH($C1376,'Policy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6" s="254" t="str">
        <f>IF(ISBLANK(INDEX('Policy Characteristics'!K:K,MATCH($C1376,'Policy Characteristics'!$C:$C,0))),"",INDEX('Policy Characteristics'!K:K,MATCH($C1376,'Policy Characteristics'!$C:$C,0)))</f>
        <v/>
      </c>
      <c r="R1376" s="254" t="str">
        <f>IF(ISBLANK(INDEX('Policy Characteristics'!L:L,MATCH($C1376,'Policy Characteristics'!$C:$C,0))),"",INDEX('Policy Characteristics'!L:L,MATCH($C1376,'Policy Characteristics'!$C:$C,0)))</f>
        <v/>
      </c>
    </row>
    <row r="1377" spans="1:18" s="2" customFormat="1" x14ac:dyDescent="0.25">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Feedstock Shifting</v>
      </c>
      <c r="C1377" s="254" t="str">
        <f t="shared" si="48"/>
        <v>Fraction of Feedstock Shifted</v>
      </c>
      <c r="D1377" s="6" t="s">
        <v>3042</v>
      </c>
      <c r="E1377" s="45" t="s">
        <v>2380</v>
      </c>
      <c r="F1377" t="s">
        <v>3004</v>
      </c>
      <c r="G1377" s="45" t="s">
        <v>2384</v>
      </c>
      <c r="H1377" s="47">
        <v>1376</v>
      </c>
      <c r="I1377" s="324" t="s">
        <v>41</v>
      </c>
      <c r="J1377" s="255" t="str">
        <f>IF(ISBLANK(INDEX('Policy Characteristics'!D:D,MATCH($C1377,'Policy Characteristics'!$C:$C,0))),"",INDEX('Policy Characteristics'!D:D,MATCH($C1377,'Policy Characteristics'!$C:$C,0)))</f>
        <v>Feedstock Shifting</v>
      </c>
      <c r="K1377" s="254" t="str">
        <f>IF(ISBLANK(INDEX('Policy Characteristics'!E:E,MATCH($C1377,'Policy Characteristics'!$C:$C,0))),"",INDEX('Policy Characteristics'!E:E,MATCH($C1377,'Policy Characteristics'!$C:$C,0)))</f>
        <v>indst feedstock shifting</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1</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of potential achieved</v>
      </c>
      <c r="P1377" s="254" t="str">
        <f>IF(ISBLANK(INDEX('Policy Characteristics'!J:J,MATCH($C1377,'Policy Characteristics'!$C:$C,0))),"",INDEX('Policy Characteristics'!J:J,MATCH($C1377,'Policy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7" s="254" t="str">
        <f>IF(ISBLANK(INDEX('Policy Characteristics'!K:K,MATCH($C1377,'Policy Characteristics'!$C:$C,0))),"",INDEX('Policy Characteristics'!K:K,MATCH($C1377,'Policy Characteristics'!$C:$C,0)))</f>
        <v/>
      </c>
      <c r="R1377" s="254" t="str">
        <f>IF(ISBLANK(INDEX('Policy Characteristics'!L:L,MATCH($C1377,'Policy Characteristics'!$C:$C,0))),"",INDEX('Policy Characteristics'!L:L,MATCH($C1377,'Policy Characteristics'!$C:$C,0)))</f>
        <v/>
      </c>
    </row>
    <row r="1378" spans="1:18" s="2" customFormat="1" x14ac:dyDescent="0.25">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Feedstock Shifting</v>
      </c>
      <c r="C1378" s="254" t="str">
        <f t="shared" si="48"/>
        <v>Fraction of Feedstock Shifted</v>
      </c>
      <c r="D1378" s="6" t="s">
        <v>3042</v>
      </c>
      <c r="E1378" s="45" t="s">
        <v>2381</v>
      </c>
      <c r="F1378" t="s">
        <v>3004</v>
      </c>
      <c r="G1378" s="45" t="s">
        <v>2385</v>
      </c>
      <c r="H1378" s="47">
        <v>1377</v>
      </c>
      <c r="I1378" s="324" t="s">
        <v>41</v>
      </c>
      <c r="J1378" s="255" t="str">
        <f>IF(ISBLANK(INDEX('Policy Characteristics'!D:D,MATCH($C1378,'Policy Characteristics'!$C:$C,0))),"",INDEX('Policy Characteristics'!D:D,MATCH($C1378,'Policy Characteristics'!$C:$C,0)))</f>
        <v>Feedstock Shifting</v>
      </c>
      <c r="K1378" s="254" t="str">
        <f>IF(ISBLANK(INDEX('Policy Characteristics'!E:E,MATCH($C1378,'Policy Characteristics'!$C:$C,0))),"",INDEX('Policy Characteristics'!E:E,MATCH($C1378,'Policy Characteristics'!$C:$C,0)))</f>
        <v>indst feedstock shifting</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1</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of potential achieved</v>
      </c>
      <c r="P1378" s="254" t="str">
        <f>IF(ISBLANK(INDEX('Policy Characteristics'!J:J,MATCH($C1378,'Policy Characteristics'!$C:$C,0))),"",INDEX('Policy Characteristics'!J:J,MATCH($C1378,'Policy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8" s="254" t="str">
        <f>IF(ISBLANK(INDEX('Policy Characteristics'!K:K,MATCH($C1378,'Policy Characteristics'!$C:$C,0))),"",INDEX('Policy Characteristics'!K:K,MATCH($C1378,'Policy Characteristics'!$C:$C,0)))</f>
        <v/>
      </c>
      <c r="R1378" s="254" t="str">
        <f>IF(ISBLANK(INDEX('Policy Characteristics'!L:L,MATCH($C1378,'Policy Characteristics'!$C:$C,0))),"",INDEX('Policy Characteristics'!L:L,MATCH($C1378,'Policy Characteristics'!$C:$C,0)))</f>
        <v/>
      </c>
    </row>
    <row r="1379" spans="1:18" s="2" customFormat="1" x14ac:dyDescent="0.25">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Feedstock Shifting</v>
      </c>
      <c r="C1379" s="254" t="str">
        <f t="shared" si="48"/>
        <v>Fraction of Feedstock Shifted</v>
      </c>
      <c r="D1379" s="6" t="s">
        <v>3042</v>
      </c>
      <c r="E1379" s="45" t="s">
        <v>2382</v>
      </c>
      <c r="F1379" t="s">
        <v>3004</v>
      </c>
      <c r="G1379" s="45" t="s">
        <v>2388</v>
      </c>
      <c r="H1379" s="47">
        <v>1378</v>
      </c>
      <c r="I1379" s="324" t="s">
        <v>41</v>
      </c>
      <c r="J1379" s="255" t="str">
        <f>IF(ISBLANK(INDEX('Policy Characteristics'!D:D,MATCH($C1379,'Policy Characteristics'!$C:$C,0))),"",INDEX('Policy Characteristics'!D:D,MATCH($C1379,'Policy Characteristics'!$C:$C,0)))</f>
        <v>Feedstock Shifting</v>
      </c>
      <c r="K1379" s="254" t="str">
        <f>IF(ISBLANK(INDEX('Policy Characteristics'!E:E,MATCH($C1379,'Policy Characteristics'!$C:$C,0))),"",INDEX('Policy Characteristics'!E:E,MATCH($C1379,'Policy Characteristics'!$C:$C,0)))</f>
        <v>indst feedstock shifting</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1</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of potential achieved</v>
      </c>
      <c r="P1379" s="254" t="str">
        <f>IF(ISBLANK(INDEX('Policy Characteristics'!J:J,MATCH($C1379,'Policy Characteristics'!$C:$C,0))),"",INDEX('Policy Characteristics'!J:J,MATCH($C1379,'Policy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79" s="254" t="str">
        <f>IF(ISBLANK(INDEX('Policy Characteristics'!K:K,MATCH($C1379,'Policy Characteristics'!$C:$C,0))),"",INDEX('Policy Characteristics'!K:K,MATCH($C1379,'Policy Characteristics'!$C:$C,0)))</f>
        <v/>
      </c>
      <c r="R1379" s="254" t="str">
        <f>IF(ISBLANK(INDEX('Policy Characteristics'!L:L,MATCH($C1379,'Policy Characteristics'!$C:$C,0))),"",INDEX('Policy Characteristics'!L:L,MATCH($C1379,'Policy Characteristics'!$C:$C,0)))</f>
        <v/>
      </c>
    </row>
    <row r="1380" spans="1:18" s="2" customFormat="1" x14ac:dyDescent="0.25">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Feedstock Shifting</v>
      </c>
      <c r="C1380" s="254" t="str">
        <f t="shared" si="48"/>
        <v>Fraction of Feedstock Shifted</v>
      </c>
      <c r="D1380" s="6" t="s">
        <v>3042</v>
      </c>
      <c r="E1380" s="45" t="s">
        <v>2676</v>
      </c>
      <c r="F1380" t="s">
        <v>3004</v>
      </c>
      <c r="G1380" s="45" t="s">
        <v>2679</v>
      </c>
      <c r="H1380" s="47">
        <v>1379</v>
      </c>
      <c r="I1380" s="324" t="s">
        <v>41</v>
      </c>
      <c r="J1380" s="255" t="str">
        <f>IF(ISBLANK(INDEX('Policy Characteristics'!D:D,MATCH($C1380,'Policy Characteristics'!$C:$C,0))),"",INDEX('Policy Characteristics'!D:D,MATCH($C1380,'Policy Characteristics'!$C:$C,0)))</f>
        <v>Feedstock Shifting</v>
      </c>
      <c r="K1380" s="254" t="str">
        <f>IF(ISBLANK(INDEX('Policy Characteristics'!E:E,MATCH($C1380,'Policy Characteristics'!$C:$C,0))),"",INDEX('Policy Characteristics'!E:E,MATCH($C1380,'Policy Characteristics'!$C:$C,0)))</f>
        <v>indst feedstock shifting</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1</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of potential achieved</v>
      </c>
      <c r="P1380" s="254" t="str">
        <f>IF(ISBLANK(INDEX('Policy Characteristics'!J:J,MATCH($C1380,'Policy Characteristics'!$C:$C,0))),"",INDEX('Policy Characteristics'!J:J,MATCH($C1380,'Policy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0" s="254" t="str">
        <f>IF(ISBLANK(INDEX('Policy Characteristics'!K:K,MATCH($C1380,'Policy Characteristics'!$C:$C,0))),"",INDEX('Policy Characteristics'!K:K,MATCH($C1380,'Policy Characteristics'!$C:$C,0)))</f>
        <v/>
      </c>
      <c r="R1380" s="254" t="str">
        <f>IF(ISBLANK(INDEX('Policy Characteristics'!L:L,MATCH($C1380,'Policy Characteristics'!$C:$C,0))),"",INDEX('Policy Characteristics'!L:L,MATCH($C1380,'Policy Characteristics'!$C:$C,0)))</f>
        <v/>
      </c>
    </row>
    <row r="1381" spans="1:18" s="2" customFormat="1" x14ac:dyDescent="0.25">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Feedstock Shifting</v>
      </c>
      <c r="C1381" s="254" t="str">
        <f t="shared" si="48"/>
        <v>Fraction of Feedstock Shifted</v>
      </c>
      <c r="D1381" s="6" t="s">
        <v>3042</v>
      </c>
      <c r="E1381" s="45" t="s">
        <v>2677</v>
      </c>
      <c r="F1381" t="s">
        <v>3004</v>
      </c>
      <c r="G1381" s="45" t="s">
        <v>2681</v>
      </c>
      <c r="H1381" s="47">
        <v>1380</v>
      </c>
      <c r="I1381" s="324" t="s">
        <v>41</v>
      </c>
      <c r="J1381" s="255" t="str">
        <f>IF(ISBLANK(INDEX('Policy Characteristics'!D:D,MATCH($C1381,'Policy Characteristics'!$C:$C,0))),"",INDEX('Policy Characteristics'!D:D,MATCH($C1381,'Policy Characteristics'!$C:$C,0)))</f>
        <v>Feedstock Shifting</v>
      </c>
      <c r="K1381" s="254" t="str">
        <f>IF(ISBLANK(INDEX('Policy Characteristics'!E:E,MATCH($C1381,'Policy Characteristics'!$C:$C,0))),"",INDEX('Policy Characteristics'!E:E,MATCH($C1381,'Policy Characteristics'!$C:$C,0)))</f>
        <v>indst feedstock shifting</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1</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of potential achieved</v>
      </c>
      <c r="P1381" s="254" t="str">
        <f>IF(ISBLANK(INDEX('Policy Characteristics'!J:J,MATCH($C1381,'Policy Characteristics'!$C:$C,0))),"",INDEX('Policy Characteristics'!J:J,MATCH($C1381,'Policy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1" s="254" t="str">
        <f>IF(ISBLANK(INDEX('Policy Characteristics'!K:K,MATCH($C1381,'Policy Characteristics'!$C:$C,0))),"",INDEX('Policy Characteristics'!K:K,MATCH($C1381,'Policy Characteristics'!$C:$C,0)))</f>
        <v/>
      </c>
      <c r="R1381" s="254" t="str">
        <f>IF(ISBLANK(INDEX('Policy Characteristics'!L:L,MATCH($C1381,'Policy Characteristics'!$C:$C,0))),"",INDEX('Policy Characteristics'!L:L,MATCH($C1381,'Policy Characteristics'!$C:$C,0)))</f>
        <v/>
      </c>
    </row>
    <row r="1382" spans="1:18" s="2" customFormat="1" x14ac:dyDescent="0.25">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Feedstock Shifting</v>
      </c>
      <c r="C1382" s="254" t="str">
        <f t="shared" si="48"/>
        <v>Fraction of Feedstock Shifted</v>
      </c>
      <c r="D1382" s="6" t="s">
        <v>3042</v>
      </c>
      <c r="E1382" s="45" t="s">
        <v>2678</v>
      </c>
      <c r="F1382" t="s">
        <v>3004</v>
      </c>
      <c r="G1382" s="45" t="s">
        <v>2682</v>
      </c>
      <c r="H1382" s="47">
        <v>1381</v>
      </c>
      <c r="I1382" s="324" t="s">
        <v>41</v>
      </c>
      <c r="J1382" s="255" t="str">
        <f>IF(ISBLANK(INDEX('Policy Characteristics'!D:D,MATCH($C1382,'Policy Characteristics'!$C:$C,0))),"",INDEX('Policy Characteristics'!D:D,MATCH($C1382,'Policy Characteristics'!$C:$C,0)))</f>
        <v>Feedstock Shifting</v>
      </c>
      <c r="K1382" s="254" t="str">
        <f>IF(ISBLANK(INDEX('Policy Characteristics'!E:E,MATCH($C1382,'Policy Characteristics'!$C:$C,0))),"",INDEX('Policy Characteristics'!E:E,MATCH($C1382,'Policy Characteristics'!$C:$C,0)))</f>
        <v>indst feedstock shifting</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1</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of potential achieved</v>
      </c>
      <c r="P1382" s="254" t="str">
        <f>IF(ISBLANK(INDEX('Policy Characteristics'!J:J,MATCH($C1382,'Policy Characteristics'!$C:$C,0))),"",INDEX('Policy Characteristics'!J:J,MATCH($C1382,'Policy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2" s="254" t="str">
        <f>IF(ISBLANK(INDEX('Policy Characteristics'!K:K,MATCH($C1382,'Policy Characteristics'!$C:$C,0))),"",INDEX('Policy Characteristics'!K:K,MATCH($C1382,'Policy Characteristics'!$C:$C,0)))</f>
        <v/>
      </c>
      <c r="R1382" s="254" t="str">
        <f>IF(ISBLANK(INDEX('Policy Characteristics'!L:L,MATCH($C1382,'Policy Characteristics'!$C:$C,0))),"",INDEX('Policy Characteristics'!L:L,MATCH($C1382,'Policy Characteristics'!$C:$C,0)))</f>
        <v/>
      </c>
    </row>
    <row r="1383" spans="1:18" s="2" customFormat="1" x14ac:dyDescent="0.25">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Feedstock Shifting</v>
      </c>
      <c r="C1383" s="254" t="str">
        <f t="shared" si="48"/>
        <v>Fraction of Feedstock Shifted</v>
      </c>
      <c r="D1383" s="6" t="s">
        <v>3042</v>
      </c>
      <c r="E1383" s="45" t="s">
        <v>2675</v>
      </c>
      <c r="F1383" t="s">
        <v>3004</v>
      </c>
      <c r="G1383" s="45" t="s">
        <v>2680</v>
      </c>
      <c r="H1383" s="47">
        <v>1382</v>
      </c>
      <c r="I1383" s="324" t="s">
        <v>41</v>
      </c>
      <c r="J1383" s="255" t="str">
        <f>IF(ISBLANK(INDEX('Policy Characteristics'!D:D,MATCH($C1383,'Policy Characteristics'!$C:$C,0))),"",INDEX('Policy Characteristics'!D:D,MATCH($C1383,'Policy Characteristics'!$C:$C,0)))</f>
        <v>Feedstock Shifting</v>
      </c>
      <c r="K1383" s="254" t="str">
        <f>IF(ISBLANK(INDEX('Policy Characteristics'!E:E,MATCH($C1383,'Policy Characteristics'!$C:$C,0))),"",INDEX('Policy Characteristics'!E:E,MATCH($C1383,'Policy Characteristics'!$C:$C,0)))</f>
        <v>indst feedstock shifting</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1</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of potential achieved</v>
      </c>
      <c r="P1383" s="254" t="str">
        <f>IF(ISBLANK(INDEX('Policy Characteristics'!J:J,MATCH($C1383,'Policy Characteristics'!$C:$C,0))),"",INDEX('Policy Characteristics'!J:J,MATCH($C1383,'Policy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3" s="254" t="str">
        <f>IF(ISBLANK(INDEX('Policy Characteristics'!K:K,MATCH($C1383,'Policy Characteristics'!$C:$C,0))),"",INDEX('Policy Characteristics'!K:K,MATCH($C1383,'Policy Characteristics'!$C:$C,0)))</f>
        <v/>
      </c>
      <c r="R1383" s="254" t="str">
        <f>IF(ISBLANK(INDEX('Policy Characteristics'!L:L,MATCH($C1383,'Policy Characteristics'!$C:$C,0))),"",INDEX('Policy Characteristics'!L:L,MATCH($C1383,'Policy Characteristics'!$C:$C,0)))</f>
        <v/>
      </c>
    </row>
    <row r="1384" spans="1:18" s="2" customFormat="1" x14ac:dyDescent="0.25">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Feedstock Shifting</v>
      </c>
      <c r="C1384" s="254" t="str">
        <f t="shared" si="48"/>
        <v>Fraction of Feedstock Shifted</v>
      </c>
      <c r="D1384" s="6" t="s">
        <v>3043</v>
      </c>
      <c r="E1384" s="45" t="s">
        <v>2377</v>
      </c>
      <c r="F1384" t="s">
        <v>3005</v>
      </c>
      <c r="G1384" s="45" t="s">
        <v>2383</v>
      </c>
      <c r="H1384" s="47">
        <v>1383</v>
      </c>
      <c r="I1384" s="324" t="s">
        <v>41</v>
      </c>
      <c r="J1384" s="255" t="str">
        <f>IF(ISBLANK(INDEX('Policy Characteristics'!D:D,MATCH($C1384,'Policy Characteristics'!$C:$C,0))),"",INDEX('Policy Characteristics'!D:D,MATCH($C1384,'Policy Characteristics'!$C:$C,0)))</f>
        <v>Feedstock Shifting</v>
      </c>
      <c r="K1384" s="254" t="str">
        <f>IF(ISBLANK(INDEX('Policy Characteristics'!E:E,MATCH($C1384,'Policy Characteristics'!$C:$C,0))),"",INDEX('Policy Characteristics'!E:E,MATCH($C1384,'Policy Characteristics'!$C:$C,0)))</f>
        <v>indst feedstock shifting</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1</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of potential achieved</v>
      </c>
      <c r="P1384" s="254" t="str">
        <f>IF(ISBLANK(INDEX('Policy Characteristics'!J:J,MATCH($C1384,'Policy Characteristics'!$C:$C,0))),"",INDEX('Policy Characteristics'!J:J,MATCH($C1384,'Policy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4" s="254" t="str">
        <f>IF(ISBLANK(INDEX('Policy Characteristics'!K:K,MATCH($C1384,'Policy Characteristics'!$C:$C,0))),"",INDEX('Policy Characteristics'!K:K,MATCH($C1384,'Policy Characteristics'!$C:$C,0)))</f>
        <v/>
      </c>
      <c r="R1384" s="254" t="str">
        <f>IF(ISBLANK(INDEX('Policy Characteristics'!L:L,MATCH($C1384,'Policy Characteristics'!$C:$C,0))),"",INDEX('Policy Characteristics'!L:L,MATCH($C1384,'Policy Characteristics'!$C:$C,0)))</f>
        <v/>
      </c>
    </row>
    <row r="1385" spans="1:18" s="2" customFormat="1" x14ac:dyDescent="0.25">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Feedstock Shifting</v>
      </c>
      <c r="C1385" s="254" t="str">
        <f t="shared" si="48"/>
        <v>Fraction of Feedstock Shifted</v>
      </c>
      <c r="D1385" s="6" t="s">
        <v>3043</v>
      </c>
      <c r="E1385" s="45" t="s">
        <v>2378</v>
      </c>
      <c r="F1385" t="s">
        <v>3005</v>
      </c>
      <c r="G1385" s="45" t="s">
        <v>2386</v>
      </c>
      <c r="H1385" s="47">
        <v>1384</v>
      </c>
      <c r="I1385" s="324" t="s">
        <v>41</v>
      </c>
      <c r="J1385" s="255" t="str">
        <f>IF(ISBLANK(INDEX('Policy Characteristics'!D:D,MATCH($C1385,'Policy Characteristics'!$C:$C,0))),"",INDEX('Policy Characteristics'!D:D,MATCH($C1385,'Policy Characteristics'!$C:$C,0)))</f>
        <v>Feedstock Shifting</v>
      </c>
      <c r="K1385" s="254" t="str">
        <f>IF(ISBLANK(INDEX('Policy Characteristics'!E:E,MATCH($C1385,'Policy Characteristics'!$C:$C,0))),"",INDEX('Policy Characteristics'!E:E,MATCH($C1385,'Policy Characteristics'!$C:$C,0)))</f>
        <v>indst feedstock shifting</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1</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of potential achieved</v>
      </c>
      <c r="P1385" s="254" t="str">
        <f>IF(ISBLANK(INDEX('Policy Characteristics'!J:J,MATCH($C1385,'Policy Characteristics'!$C:$C,0))),"",INDEX('Policy Characteristics'!J:J,MATCH($C1385,'Policy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5" s="254" t="str">
        <f>IF(ISBLANK(INDEX('Policy Characteristics'!K:K,MATCH($C1385,'Policy Characteristics'!$C:$C,0))),"",INDEX('Policy Characteristics'!K:K,MATCH($C1385,'Policy Characteristics'!$C:$C,0)))</f>
        <v/>
      </c>
      <c r="R1385" s="254" t="str">
        <f>IF(ISBLANK(INDEX('Policy Characteristics'!L:L,MATCH($C1385,'Policy Characteristics'!$C:$C,0))),"",INDEX('Policy Characteristics'!L:L,MATCH($C1385,'Policy Characteristics'!$C:$C,0)))</f>
        <v/>
      </c>
    </row>
    <row r="1386" spans="1:18" s="2" customFormat="1" x14ac:dyDescent="0.25">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Feedstock Shifting</v>
      </c>
      <c r="C1386" s="254" t="str">
        <f t="shared" si="48"/>
        <v>Fraction of Feedstock Shifted</v>
      </c>
      <c r="D1386" s="6" t="s">
        <v>3043</v>
      </c>
      <c r="E1386" s="45" t="s">
        <v>2379</v>
      </c>
      <c r="F1386" t="s">
        <v>3005</v>
      </c>
      <c r="G1386" s="45" t="s">
        <v>2387</v>
      </c>
      <c r="H1386" s="47">
        <v>1385</v>
      </c>
      <c r="I1386" s="324" t="s">
        <v>41</v>
      </c>
      <c r="J1386" s="255" t="str">
        <f>IF(ISBLANK(INDEX('Policy Characteristics'!D:D,MATCH($C1386,'Policy Characteristics'!$C:$C,0))),"",INDEX('Policy Characteristics'!D:D,MATCH($C1386,'Policy Characteristics'!$C:$C,0)))</f>
        <v>Feedstock Shifting</v>
      </c>
      <c r="K1386" s="254" t="str">
        <f>IF(ISBLANK(INDEX('Policy Characteristics'!E:E,MATCH($C1386,'Policy Characteristics'!$C:$C,0))),"",INDEX('Policy Characteristics'!E:E,MATCH($C1386,'Policy Characteristics'!$C:$C,0)))</f>
        <v>indst feedstock shifting</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1</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of potential achieved</v>
      </c>
      <c r="P1386" s="254" t="str">
        <f>IF(ISBLANK(INDEX('Policy Characteristics'!J:J,MATCH($C1386,'Policy Characteristics'!$C:$C,0))),"",INDEX('Policy Characteristics'!J:J,MATCH($C1386,'Policy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6" s="254" t="str">
        <f>IF(ISBLANK(INDEX('Policy Characteristics'!K:K,MATCH($C1386,'Policy Characteristics'!$C:$C,0))),"",INDEX('Policy Characteristics'!K:K,MATCH($C1386,'Policy Characteristics'!$C:$C,0)))</f>
        <v/>
      </c>
      <c r="R1386" s="254" t="str">
        <f>IF(ISBLANK(INDEX('Policy Characteristics'!L:L,MATCH($C1386,'Policy Characteristics'!$C:$C,0))),"",INDEX('Policy Characteristics'!L:L,MATCH($C1386,'Policy Characteristics'!$C:$C,0)))</f>
        <v/>
      </c>
    </row>
    <row r="1387" spans="1:18" s="2" customFormat="1" x14ac:dyDescent="0.25">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Feedstock Shifting</v>
      </c>
      <c r="C1387" s="254" t="str">
        <f t="shared" si="48"/>
        <v>Fraction of Feedstock Shifted</v>
      </c>
      <c r="D1387" s="6" t="s">
        <v>3043</v>
      </c>
      <c r="E1387" s="45" t="s">
        <v>2380</v>
      </c>
      <c r="F1387" t="s">
        <v>3005</v>
      </c>
      <c r="G1387" s="45" t="s">
        <v>2384</v>
      </c>
      <c r="H1387" s="47">
        <v>1386</v>
      </c>
      <c r="I1387" s="324" t="s">
        <v>41</v>
      </c>
      <c r="J1387" s="255" t="str">
        <f>IF(ISBLANK(INDEX('Policy Characteristics'!D:D,MATCH($C1387,'Policy Characteristics'!$C:$C,0))),"",INDEX('Policy Characteristics'!D:D,MATCH($C1387,'Policy Characteristics'!$C:$C,0)))</f>
        <v>Feedstock Shifting</v>
      </c>
      <c r="K1387" s="254" t="str">
        <f>IF(ISBLANK(INDEX('Policy Characteristics'!E:E,MATCH($C1387,'Policy Characteristics'!$C:$C,0))),"",INDEX('Policy Characteristics'!E:E,MATCH($C1387,'Policy Characteristics'!$C:$C,0)))</f>
        <v>indst feedstock shifting</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1</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of potential achieved</v>
      </c>
      <c r="P1387" s="254" t="str">
        <f>IF(ISBLANK(INDEX('Policy Characteristics'!J:J,MATCH($C1387,'Policy Characteristics'!$C:$C,0))),"",INDEX('Policy Characteristics'!J:J,MATCH($C1387,'Policy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7" s="254" t="str">
        <f>IF(ISBLANK(INDEX('Policy Characteristics'!K:K,MATCH($C1387,'Policy Characteristics'!$C:$C,0))),"",INDEX('Policy Characteristics'!K:K,MATCH($C1387,'Policy Characteristics'!$C:$C,0)))</f>
        <v/>
      </c>
      <c r="R1387" s="254" t="str">
        <f>IF(ISBLANK(INDEX('Policy Characteristics'!L:L,MATCH($C1387,'Policy Characteristics'!$C:$C,0))),"",INDEX('Policy Characteristics'!L:L,MATCH($C1387,'Policy Characteristics'!$C:$C,0)))</f>
        <v/>
      </c>
    </row>
    <row r="1388" spans="1:18" s="2" customFormat="1" x14ac:dyDescent="0.25">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Feedstock Shifting</v>
      </c>
      <c r="C1388" s="254" t="str">
        <f t="shared" si="48"/>
        <v>Fraction of Feedstock Shifted</v>
      </c>
      <c r="D1388" s="6" t="s">
        <v>3043</v>
      </c>
      <c r="E1388" s="45" t="s">
        <v>2381</v>
      </c>
      <c r="F1388" t="s">
        <v>3005</v>
      </c>
      <c r="G1388" s="45" t="s">
        <v>2385</v>
      </c>
      <c r="H1388" s="47">
        <v>1387</v>
      </c>
      <c r="I1388" s="324" t="s">
        <v>41</v>
      </c>
      <c r="J1388" s="255" t="str">
        <f>IF(ISBLANK(INDEX('Policy Characteristics'!D:D,MATCH($C1388,'Policy Characteristics'!$C:$C,0))),"",INDEX('Policy Characteristics'!D:D,MATCH($C1388,'Policy Characteristics'!$C:$C,0)))</f>
        <v>Feedstock Shifting</v>
      </c>
      <c r="K1388" s="254" t="str">
        <f>IF(ISBLANK(INDEX('Policy Characteristics'!E:E,MATCH($C1388,'Policy Characteristics'!$C:$C,0))),"",INDEX('Policy Characteristics'!E:E,MATCH($C1388,'Policy Characteristics'!$C:$C,0)))</f>
        <v>indst feedstock shifting</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1</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of potential achieved</v>
      </c>
      <c r="P1388" s="254" t="str">
        <f>IF(ISBLANK(INDEX('Policy Characteristics'!J:J,MATCH($C1388,'Policy Characteristics'!$C:$C,0))),"",INDEX('Policy Characteristics'!J:J,MATCH($C1388,'Policy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8" s="254" t="str">
        <f>IF(ISBLANK(INDEX('Policy Characteristics'!K:K,MATCH($C1388,'Policy Characteristics'!$C:$C,0))),"",INDEX('Policy Characteristics'!K:K,MATCH($C1388,'Policy Characteristics'!$C:$C,0)))</f>
        <v/>
      </c>
      <c r="R1388" s="254" t="str">
        <f>IF(ISBLANK(INDEX('Policy Characteristics'!L:L,MATCH($C1388,'Policy Characteristics'!$C:$C,0))),"",INDEX('Policy Characteristics'!L:L,MATCH($C1388,'Policy Characteristics'!$C:$C,0)))</f>
        <v/>
      </c>
    </row>
    <row r="1389" spans="1:18" s="2" customFormat="1" x14ac:dyDescent="0.25">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Feedstock Shifting</v>
      </c>
      <c r="C1389" s="254" t="str">
        <f t="shared" si="48"/>
        <v>Fraction of Feedstock Shifted</v>
      </c>
      <c r="D1389" s="6" t="s">
        <v>3043</v>
      </c>
      <c r="E1389" s="45" t="s">
        <v>2382</v>
      </c>
      <c r="F1389" t="s">
        <v>3005</v>
      </c>
      <c r="G1389" s="45" t="s">
        <v>2388</v>
      </c>
      <c r="H1389" s="47">
        <v>1388</v>
      </c>
      <c r="I1389" s="324" t="s">
        <v>41</v>
      </c>
      <c r="J1389" s="255" t="str">
        <f>IF(ISBLANK(INDEX('Policy Characteristics'!D:D,MATCH($C1389,'Policy Characteristics'!$C:$C,0))),"",INDEX('Policy Characteristics'!D:D,MATCH($C1389,'Policy Characteristics'!$C:$C,0)))</f>
        <v>Feedstock Shifting</v>
      </c>
      <c r="K1389" s="254" t="str">
        <f>IF(ISBLANK(INDEX('Policy Characteristics'!E:E,MATCH($C1389,'Policy Characteristics'!$C:$C,0))),"",INDEX('Policy Characteristics'!E:E,MATCH($C1389,'Policy Characteristics'!$C:$C,0)))</f>
        <v>indst feedstock shifting</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1</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of potential achieved</v>
      </c>
      <c r="P1389" s="254" t="str">
        <f>IF(ISBLANK(INDEX('Policy Characteristics'!J:J,MATCH($C1389,'Policy Characteristics'!$C:$C,0))),"",INDEX('Policy Characteristics'!J:J,MATCH($C1389,'Policy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89" s="254" t="str">
        <f>IF(ISBLANK(INDEX('Policy Characteristics'!K:K,MATCH($C1389,'Policy Characteristics'!$C:$C,0))),"",INDEX('Policy Characteristics'!K:K,MATCH($C1389,'Policy Characteristics'!$C:$C,0)))</f>
        <v/>
      </c>
      <c r="R1389" s="254" t="str">
        <f>IF(ISBLANK(INDEX('Policy Characteristics'!L:L,MATCH($C1389,'Policy Characteristics'!$C:$C,0))),"",INDEX('Policy Characteristics'!L:L,MATCH($C1389,'Policy Characteristics'!$C:$C,0)))</f>
        <v/>
      </c>
    </row>
    <row r="1390" spans="1:18" s="2" customFormat="1" x14ac:dyDescent="0.25">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Feedstock Shifting</v>
      </c>
      <c r="C1390" s="254" t="str">
        <f t="shared" si="48"/>
        <v>Fraction of Feedstock Shifted</v>
      </c>
      <c r="D1390" s="6" t="s">
        <v>3043</v>
      </c>
      <c r="E1390" s="45" t="s">
        <v>2676</v>
      </c>
      <c r="F1390" t="s">
        <v>3005</v>
      </c>
      <c r="G1390" s="45" t="s">
        <v>2679</v>
      </c>
      <c r="H1390" s="47">
        <v>1389</v>
      </c>
      <c r="I1390" s="324" t="s">
        <v>41</v>
      </c>
      <c r="J1390" s="255" t="str">
        <f>IF(ISBLANK(INDEX('Policy Characteristics'!D:D,MATCH($C1390,'Policy Characteristics'!$C:$C,0))),"",INDEX('Policy Characteristics'!D:D,MATCH($C1390,'Policy Characteristics'!$C:$C,0)))</f>
        <v>Feedstock Shifting</v>
      </c>
      <c r="K1390" s="254" t="str">
        <f>IF(ISBLANK(INDEX('Policy Characteristics'!E:E,MATCH($C1390,'Policy Characteristics'!$C:$C,0))),"",INDEX('Policy Characteristics'!E:E,MATCH($C1390,'Policy Characteristics'!$C:$C,0)))</f>
        <v>indst feedstock shifting</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1</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of potential achieved</v>
      </c>
      <c r="P1390" s="254" t="str">
        <f>IF(ISBLANK(INDEX('Policy Characteristics'!J:J,MATCH($C1390,'Policy Characteristics'!$C:$C,0))),"",INDEX('Policy Characteristics'!J:J,MATCH($C1390,'Policy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0" s="254" t="str">
        <f>IF(ISBLANK(INDEX('Policy Characteristics'!K:K,MATCH($C1390,'Policy Characteristics'!$C:$C,0))),"",INDEX('Policy Characteristics'!K:K,MATCH($C1390,'Policy Characteristics'!$C:$C,0)))</f>
        <v/>
      </c>
      <c r="R1390" s="254" t="str">
        <f>IF(ISBLANK(INDEX('Policy Characteristics'!L:L,MATCH($C1390,'Policy Characteristics'!$C:$C,0))),"",INDEX('Policy Characteristics'!L:L,MATCH($C1390,'Policy Characteristics'!$C:$C,0)))</f>
        <v/>
      </c>
    </row>
    <row r="1391" spans="1:18" s="2" customFormat="1" x14ac:dyDescent="0.25">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Feedstock Shifting</v>
      </c>
      <c r="C1391" s="254" t="str">
        <f t="shared" si="48"/>
        <v>Fraction of Feedstock Shifted</v>
      </c>
      <c r="D1391" s="6" t="s">
        <v>3043</v>
      </c>
      <c r="E1391" s="45" t="s">
        <v>2677</v>
      </c>
      <c r="F1391" t="s">
        <v>3005</v>
      </c>
      <c r="G1391" s="45" t="s">
        <v>2681</v>
      </c>
      <c r="H1391" s="47">
        <v>1390</v>
      </c>
      <c r="I1391" s="324" t="s">
        <v>41</v>
      </c>
      <c r="J1391" s="255" t="str">
        <f>IF(ISBLANK(INDEX('Policy Characteristics'!D:D,MATCH($C1391,'Policy Characteristics'!$C:$C,0))),"",INDEX('Policy Characteristics'!D:D,MATCH($C1391,'Policy Characteristics'!$C:$C,0)))</f>
        <v>Feedstock Shifting</v>
      </c>
      <c r="K1391" s="254" t="str">
        <f>IF(ISBLANK(INDEX('Policy Characteristics'!E:E,MATCH($C1391,'Policy Characteristics'!$C:$C,0))),"",INDEX('Policy Characteristics'!E:E,MATCH($C1391,'Policy Characteristics'!$C:$C,0)))</f>
        <v>indst feedstock shifting</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1</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of potential achieved</v>
      </c>
      <c r="P1391" s="254" t="str">
        <f>IF(ISBLANK(INDEX('Policy Characteristics'!J:J,MATCH($C1391,'Policy Characteristics'!$C:$C,0))),"",INDEX('Policy Characteristics'!J:J,MATCH($C1391,'Policy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1" s="254" t="str">
        <f>IF(ISBLANK(INDEX('Policy Characteristics'!K:K,MATCH($C1391,'Policy Characteristics'!$C:$C,0))),"",INDEX('Policy Characteristics'!K:K,MATCH($C1391,'Policy Characteristics'!$C:$C,0)))</f>
        <v/>
      </c>
      <c r="R1391" s="254" t="str">
        <f>IF(ISBLANK(INDEX('Policy Characteristics'!L:L,MATCH($C1391,'Policy Characteristics'!$C:$C,0))),"",INDEX('Policy Characteristics'!L:L,MATCH($C1391,'Policy Characteristics'!$C:$C,0)))</f>
        <v/>
      </c>
    </row>
    <row r="1392" spans="1:18" s="2" customFormat="1" x14ac:dyDescent="0.25">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Feedstock Shifting</v>
      </c>
      <c r="C1392" s="254" t="str">
        <f t="shared" si="48"/>
        <v>Fraction of Feedstock Shifted</v>
      </c>
      <c r="D1392" s="6" t="s">
        <v>3043</v>
      </c>
      <c r="E1392" s="45" t="s">
        <v>2678</v>
      </c>
      <c r="F1392" t="s">
        <v>3005</v>
      </c>
      <c r="G1392" s="45" t="s">
        <v>2682</v>
      </c>
      <c r="H1392" s="47">
        <v>1391</v>
      </c>
      <c r="I1392" s="324" t="s">
        <v>41</v>
      </c>
      <c r="J1392" s="255" t="str">
        <f>IF(ISBLANK(INDEX('Policy Characteristics'!D:D,MATCH($C1392,'Policy Characteristics'!$C:$C,0))),"",INDEX('Policy Characteristics'!D:D,MATCH($C1392,'Policy Characteristics'!$C:$C,0)))</f>
        <v>Feedstock Shifting</v>
      </c>
      <c r="K1392" s="254" t="str">
        <f>IF(ISBLANK(INDEX('Policy Characteristics'!E:E,MATCH($C1392,'Policy Characteristics'!$C:$C,0))),"",INDEX('Policy Characteristics'!E:E,MATCH($C1392,'Policy Characteristics'!$C:$C,0)))</f>
        <v>indst feedstock shifting</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1</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of potential achieved</v>
      </c>
      <c r="P1392" s="254" t="str">
        <f>IF(ISBLANK(INDEX('Policy Characteristics'!J:J,MATCH($C1392,'Policy Characteristics'!$C:$C,0))),"",INDEX('Policy Characteristics'!J:J,MATCH($C1392,'Policy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2" s="254" t="str">
        <f>IF(ISBLANK(INDEX('Policy Characteristics'!K:K,MATCH($C1392,'Policy Characteristics'!$C:$C,0))),"",INDEX('Policy Characteristics'!K:K,MATCH($C1392,'Policy Characteristics'!$C:$C,0)))</f>
        <v/>
      </c>
      <c r="R1392" s="254" t="str">
        <f>IF(ISBLANK(INDEX('Policy Characteristics'!L:L,MATCH($C1392,'Policy Characteristics'!$C:$C,0))),"",INDEX('Policy Characteristics'!L:L,MATCH($C1392,'Policy Characteristics'!$C:$C,0)))</f>
        <v/>
      </c>
    </row>
    <row r="1393" spans="1:18" s="2" customFormat="1" x14ac:dyDescent="0.25">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Feedstock Shifting</v>
      </c>
      <c r="C1393" s="254" t="str">
        <f t="shared" si="48"/>
        <v>Fraction of Feedstock Shifted</v>
      </c>
      <c r="D1393" s="6" t="s">
        <v>3043</v>
      </c>
      <c r="E1393" s="45" t="s">
        <v>2675</v>
      </c>
      <c r="F1393" t="s">
        <v>3005</v>
      </c>
      <c r="G1393" s="45" t="s">
        <v>2680</v>
      </c>
      <c r="H1393" s="47">
        <v>1392</v>
      </c>
      <c r="I1393" s="324" t="s">
        <v>41</v>
      </c>
      <c r="J1393" s="255" t="str">
        <f>IF(ISBLANK(INDEX('Policy Characteristics'!D:D,MATCH($C1393,'Policy Characteristics'!$C:$C,0))),"",INDEX('Policy Characteristics'!D:D,MATCH($C1393,'Policy Characteristics'!$C:$C,0)))</f>
        <v>Feedstock Shifting</v>
      </c>
      <c r="K1393" s="254" t="str">
        <f>IF(ISBLANK(INDEX('Policy Characteristics'!E:E,MATCH($C1393,'Policy Characteristics'!$C:$C,0))),"",INDEX('Policy Characteristics'!E:E,MATCH($C1393,'Policy Characteristics'!$C:$C,0)))</f>
        <v>indst feedstock shifting</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1</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of potential achieved</v>
      </c>
      <c r="P1393" s="254" t="str">
        <f>IF(ISBLANK(INDEX('Policy Characteristics'!J:J,MATCH($C1393,'Policy Characteristics'!$C:$C,0))),"",INDEX('Policy Characteristics'!J:J,MATCH($C1393,'Policy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3" s="254" t="str">
        <f>IF(ISBLANK(INDEX('Policy Characteristics'!K:K,MATCH($C1393,'Policy Characteristics'!$C:$C,0))),"",INDEX('Policy Characteristics'!K:K,MATCH($C1393,'Policy Characteristics'!$C:$C,0)))</f>
        <v/>
      </c>
      <c r="R1393" s="254" t="str">
        <f>IF(ISBLANK(INDEX('Policy Characteristics'!L:L,MATCH($C1393,'Policy Characteristics'!$C:$C,0))),"",INDEX('Policy Characteristics'!L:L,MATCH($C1393,'Policy Characteristics'!$C:$C,0)))</f>
        <v/>
      </c>
    </row>
    <row r="1394" spans="1:18" s="2" customFormat="1" x14ac:dyDescent="0.25">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Feedstock Shifting</v>
      </c>
      <c r="C1394" s="254" t="str">
        <f t="shared" si="48"/>
        <v>Fraction of Feedstock Shifted</v>
      </c>
      <c r="D1394" s="6" t="s">
        <v>3044</v>
      </c>
      <c r="E1394" s="45" t="s">
        <v>2377</v>
      </c>
      <c r="F1394" t="s">
        <v>3006</v>
      </c>
      <c r="G1394" s="45" t="s">
        <v>2383</v>
      </c>
      <c r="H1394" s="47">
        <v>1393</v>
      </c>
      <c r="I1394" s="324" t="s">
        <v>41</v>
      </c>
      <c r="J1394" s="255" t="str">
        <f>IF(ISBLANK(INDEX('Policy Characteristics'!D:D,MATCH($C1394,'Policy Characteristics'!$C:$C,0))),"",INDEX('Policy Characteristics'!D:D,MATCH($C1394,'Policy Characteristics'!$C:$C,0)))</f>
        <v>Feedstock Shifting</v>
      </c>
      <c r="K1394" s="254" t="str">
        <f>IF(ISBLANK(INDEX('Policy Characteristics'!E:E,MATCH($C1394,'Policy Characteristics'!$C:$C,0))),"",INDEX('Policy Characteristics'!E:E,MATCH($C1394,'Policy Characteristics'!$C:$C,0)))</f>
        <v>indst feedstock shifting</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1</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of potential achieved</v>
      </c>
      <c r="P1394" s="254" t="str">
        <f>IF(ISBLANK(INDEX('Policy Characteristics'!J:J,MATCH($C1394,'Policy Characteristics'!$C:$C,0))),"",INDEX('Policy Characteristics'!J:J,MATCH($C1394,'Policy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4" s="254" t="str">
        <f>IF(ISBLANK(INDEX('Policy Characteristics'!K:K,MATCH($C1394,'Policy Characteristics'!$C:$C,0))),"",INDEX('Policy Characteristics'!K:K,MATCH($C1394,'Policy Characteristics'!$C:$C,0)))</f>
        <v/>
      </c>
      <c r="R1394" s="254" t="str">
        <f>IF(ISBLANK(INDEX('Policy Characteristics'!L:L,MATCH($C1394,'Policy Characteristics'!$C:$C,0))),"",INDEX('Policy Characteristics'!L:L,MATCH($C1394,'Policy Characteristics'!$C:$C,0)))</f>
        <v/>
      </c>
    </row>
    <row r="1395" spans="1:18" s="2" customFormat="1" x14ac:dyDescent="0.25">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Feedstock Shifting</v>
      </c>
      <c r="C1395" s="254" t="str">
        <f t="shared" si="48"/>
        <v>Fraction of Feedstock Shifted</v>
      </c>
      <c r="D1395" s="6" t="s">
        <v>3044</v>
      </c>
      <c r="E1395" s="45" t="s">
        <v>2378</v>
      </c>
      <c r="F1395" t="s">
        <v>3006</v>
      </c>
      <c r="G1395" s="45" t="s">
        <v>2386</v>
      </c>
      <c r="H1395" s="47">
        <v>1394</v>
      </c>
      <c r="I1395" s="324" t="s">
        <v>41</v>
      </c>
      <c r="J1395" s="255" t="str">
        <f>IF(ISBLANK(INDEX('Policy Characteristics'!D:D,MATCH($C1395,'Policy Characteristics'!$C:$C,0))),"",INDEX('Policy Characteristics'!D:D,MATCH($C1395,'Policy Characteristics'!$C:$C,0)))</f>
        <v>Feedstock Shifting</v>
      </c>
      <c r="K1395" s="254" t="str">
        <f>IF(ISBLANK(INDEX('Policy Characteristics'!E:E,MATCH($C1395,'Policy Characteristics'!$C:$C,0))),"",INDEX('Policy Characteristics'!E:E,MATCH($C1395,'Policy Characteristics'!$C:$C,0)))</f>
        <v>indst feedstock shifting</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1</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of potential achieved</v>
      </c>
      <c r="P1395" s="254" t="str">
        <f>IF(ISBLANK(INDEX('Policy Characteristics'!J:J,MATCH($C1395,'Policy Characteristics'!$C:$C,0))),"",INDEX('Policy Characteristics'!J:J,MATCH($C1395,'Policy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5" s="254" t="str">
        <f>IF(ISBLANK(INDEX('Policy Characteristics'!K:K,MATCH($C1395,'Policy Characteristics'!$C:$C,0))),"",INDEX('Policy Characteristics'!K:K,MATCH($C1395,'Policy Characteristics'!$C:$C,0)))</f>
        <v/>
      </c>
      <c r="R1395" s="254" t="str">
        <f>IF(ISBLANK(INDEX('Policy Characteristics'!L:L,MATCH($C1395,'Policy Characteristics'!$C:$C,0))),"",INDEX('Policy Characteristics'!L:L,MATCH($C1395,'Policy Characteristics'!$C:$C,0)))</f>
        <v/>
      </c>
    </row>
    <row r="1396" spans="1:18" s="2" customFormat="1" x14ac:dyDescent="0.25">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Feedstock Shifting</v>
      </c>
      <c r="C1396" s="254" t="str">
        <f t="shared" si="48"/>
        <v>Fraction of Feedstock Shifted</v>
      </c>
      <c r="D1396" s="6" t="s">
        <v>3044</v>
      </c>
      <c r="E1396" s="45" t="s">
        <v>2379</v>
      </c>
      <c r="F1396" t="s">
        <v>3006</v>
      </c>
      <c r="G1396" s="45" t="s">
        <v>2387</v>
      </c>
      <c r="H1396" s="47">
        <v>1395</v>
      </c>
      <c r="I1396" s="324" t="s">
        <v>41</v>
      </c>
      <c r="J1396" s="255" t="str">
        <f>IF(ISBLANK(INDEX('Policy Characteristics'!D:D,MATCH($C1396,'Policy Characteristics'!$C:$C,0))),"",INDEX('Policy Characteristics'!D:D,MATCH($C1396,'Policy Characteristics'!$C:$C,0)))</f>
        <v>Feedstock Shifting</v>
      </c>
      <c r="K1396" s="254" t="str">
        <f>IF(ISBLANK(INDEX('Policy Characteristics'!E:E,MATCH($C1396,'Policy Characteristics'!$C:$C,0))),"",INDEX('Policy Characteristics'!E:E,MATCH($C1396,'Policy Characteristics'!$C:$C,0)))</f>
        <v>indst feedstock shifting</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1</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of potential achieved</v>
      </c>
      <c r="P1396" s="254" t="str">
        <f>IF(ISBLANK(INDEX('Policy Characteristics'!J:J,MATCH($C1396,'Policy Characteristics'!$C:$C,0))),"",INDEX('Policy Characteristics'!J:J,MATCH($C1396,'Policy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6" s="254" t="str">
        <f>IF(ISBLANK(INDEX('Policy Characteristics'!K:K,MATCH($C1396,'Policy Characteristics'!$C:$C,0))),"",INDEX('Policy Characteristics'!K:K,MATCH($C1396,'Policy Characteristics'!$C:$C,0)))</f>
        <v/>
      </c>
      <c r="R1396" s="254" t="str">
        <f>IF(ISBLANK(INDEX('Policy Characteristics'!L:L,MATCH($C1396,'Policy Characteristics'!$C:$C,0))),"",INDEX('Policy Characteristics'!L:L,MATCH($C1396,'Policy Characteristics'!$C:$C,0)))</f>
        <v/>
      </c>
    </row>
    <row r="1397" spans="1:18" s="2" customFormat="1" x14ac:dyDescent="0.25">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Feedstock Shifting</v>
      </c>
      <c r="C1397" s="254" t="str">
        <f t="shared" si="48"/>
        <v>Fraction of Feedstock Shifted</v>
      </c>
      <c r="D1397" s="6" t="s">
        <v>3044</v>
      </c>
      <c r="E1397" s="45" t="s">
        <v>2380</v>
      </c>
      <c r="F1397" t="s">
        <v>3006</v>
      </c>
      <c r="G1397" s="45" t="s">
        <v>2384</v>
      </c>
      <c r="H1397" s="47">
        <v>1396</v>
      </c>
      <c r="I1397" s="324" t="s">
        <v>41</v>
      </c>
      <c r="J1397" s="255" t="str">
        <f>IF(ISBLANK(INDEX('Policy Characteristics'!D:D,MATCH($C1397,'Policy Characteristics'!$C:$C,0))),"",INDEX('Policy Characteristics'!D:D,MATCH($C1397,'Policy Characteristics'!$C:$C,0)))</f>
        <v>Feedstock Shifting</v>
      </c>
      <c r="K1397" s="254" t="str">
        <f>IF(ISBLANK(INDEX('Policy Characteristics'!E:E,MATCH($C1397,'Policy Characteristics'!$C:$C,0))),"",INDEX('Policy Characteristics'!E:E,MATCH($C1397,'Policy Characteristics'!$C:$C,0)))</f>
        <v>indst feedstock shifting</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1</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of potential achieved</v>
      </c>
      <c r="P1397" s="254" t="str">
        <f>IF(ISBLANK(INDEX('Policy Characteristics'!J:J,MATCH($C1397,'Policy Characteristics'!$C:$C,0))),"",INDEX('Policy Characteristics'!J:J,MATCH($C1397,'Policy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7" s="254" t="str">
        <f>IF(ISBLANK(INDEX('Policy Characteristics'!K:K,MATCH($C1397,'Policy Characteristics'!$C:$C,0))),"",INDEX('Policy Characteristics'!K:K,MATCH($C1397,'Policy Characteristics'!$C:$C,0)))</f>
        <v/>
      </c>
      <c r="R1397" s="254" t="str">
        <f>IF(ISBLANK(INDEX('Policy Characteristics'!L:L,MATCH($C1397,'Policy Characteristics'!$C:$C,0))),"",INDEX('Policy Characteristics'!L:L,MATCH($C1397,'Policy Characteristics'!$C:$C,0)))</f>
        <v/>
      </c>
    </row>
    <row r="1398" spans="1:18" s="2" customFormat="1" x14ac:dyDescent="0.25">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Feedstock Shifting</v>
      </c>
      <c r="C1398" s="254" t="str">
        <f t="shared" si="48"/>
        <v>Fraction of Feedstock Shifted</v>
      </c>
      <c r="D1398" s="6" t="s">
        <v>3044</v>
      </c>
      <c r="E1398" s="45" t="s">
        <v>2381</v>
      </c>
      <c r="F1398" t="s">
        <v>3006</v>
      </c>
      <c r="G1398" s="45" t="s">
        <v>2385</v>
      </c>
      <c r="H1398" s="47">
        <v>1397</v>
      </c>
      <c r="I1398" s="324" t="s">
        <v>41</v>
      </c>
      <c r="J1398" s="255" t="str">
        <f>IF(ISBLANK(INDEX('Policy Characteristics'!D:D,MATCH($C1398,'Policy Characteristics'!$C:$C,0))),"",INDEX('Policy Characteristics'!D:D,MATCH($C1398,'Policy Characteristics'!$C:$C,0)))</f>
        <v>Feedstock Shifting</v>
      </c>
      <c r="K1398" s="254" t="str">
        <f>IF(ISBLANK(INDEX('Policy Characteristics'!E:E,MATCH($C1398,'Policy Characteristics'!$C:$C,0))),"",INDEX('Policy Characteristics'!E:E,MATCH($C1398,'Policy Characteristics'!$C:$C,0)))</f>
        <v>indst feedstock shifting</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1</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of potential achieved</v>
      </c>
      <c r="P1398" s="254" t="str">
        <f>IF(ISBLANK(INDEX('Policy Characteristics'!J:J,MATCH($C1398,'Policy Characteristics'!$C:$C,0))),"",INDEX('Policy Characteristics'!J:J,MATCH($C1398,'Policy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8" s="254" t="str">
        <f>IF(ISBLANK(INDEX('Policy Characteristics'!K:K,MATCH($C1398,'Policy Characteristics'!$C:$C,0))),"",INDEX('Policy Characteristics'!K:K,MATCH($C1398,'Policy Characteristics'!$C:$C,0)))</f>
        <v/>
      </c>
      <c r="R1398" s="254" t="str">
        <f>IF(ISBLANK(INDEX('Policy Characteristics'!L:L,MATCH($C1398,'Policy Characteristics'!$C:$C,0))),"",INDEX('Policy Characteristics'!L:L,MATCH($C1398,'Policy Characteristics'!$C:$C,0)))</f>
        <v/>
      </c>
    </row>
    <row r="1399" spans="1:18" s="2" customFormat="1" x14ac:dyDescent="0.25">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Feedstock Shifting</v>
      </c>
      <c r="C1399" s="254" t="str">
        <f t="shared" si="48"/>
        <v>Fraction of Feedstock Shifted</v>
      </c>
      <c r="D1399" s="6" t="s">
        <v>3044</v>
      </c>
      <c r="E1399" s="45" t="s">
        <v>2382</v>
      </c>
      <c r="F1399" t="s">
        <v>3006</v>
      </c>
      <c r="G1399" s="45" t="s">
        <v>2388</v>
      </c>
      <c r="H1399" s="47">
        <v>1398</v>
      </c>
      <c r="I1399" s="324" t="s">
        <v>41</v>
      </c>
      <c r="J1399" s="255" t="str">
        <f>IF(ISBLANK(INDEX('Policy Characteristics'!D:D,MATCH($C1399,'Policy Characteristics'!$C:$C,0))),"",INDEX('Policy Characteristics'!D:D,MATCH($C1399,'Policy Characteristics'!$C:$C,0)))</f>
        <v>Feedstock Shifting</v>
      </c>
      <c r="K1399" s="254" t="str">
        <f>IF(ISBLANK(INDEX('Policy Characteristics'!E:E,MATCH($C1399,'Policy Characteristics'!$C:$C,0))),"",INDEX('Policy Characteristics'!E:E,MATCH($C1399,'Policy Characteristics'!$C:$C,0)))</f>
        <v>indst feedstock shifting</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1</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of potential achieved</v>
      </c>
      <c r="P1399" s="254" t="str">
        <f>IF(ISBLANK(INDEX('Policy Characteristics'!J:J,MATCH($C1399,'Policy Characteristics'!$C:$C,0))),"",INDEX('Policy Characteristics'!J:J,MATCH($C1399,'Policy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399" s="254" t="str">
        <f>IF(ISBLANK(INDEX('Policy Characteristics'!K:K,MATCH($C1399,'Policy Characteristics'!$C:$C,0))),"",INDEX('Policy Characteristics'!K:K,MATCH($C1399,'Policy Characteristics'!$C:$C,0)))</f>
        <v/>
      </c>
      <c r="R1399" s="254" t="str">
        <f>IF(ISBLANK(INDEX('Policy Characteristics'!L:L,MATCH($C1399,'Policy Characteristics'!$C:$C,0))),"",INDEX('Policy Characteristics'!L:L,MATCH($C1399,'Policy Characteristics'!$C:$C,0)))</f>
        <v/>
      </c>
    </row>
    <row r="1400" spans="1:18" s="2" customFormat="1" x14ac:dyDescent="0.25">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Feedstock Shifting</v>
      </c>
      <c r="C1400" s="254" t="str">
        <f t="shared" si="48"/>
        <v>Fraction of Feedstock Shifted</v>
      </c>
      <c r="D1400" s="6" t="s">
        <v>3044</v>
      </c>
      <c r="E1400" s="45" t="s">
        <v>2676</v>
      </c>
      <c r="F1400" t="s">
        <v>3006</v>
      </c>
      <c r="G1400" s="45" t="s">
        <v>2679</v>
      </c>
      <c r="H1400" s="47">
        <v>1399</v>
      </c>
      <c r="I1400" s="324" t="s">
        <v>41</v>
      </c>
      <c r="J1400" s="255" t="str">
        <f>IF(ISBLANK(INDEX('Policy Characteristics'!D:D,MATCH($C1400,'Policy Characteristics'!$C:$C,0))),"",INDEX('Policy Characteristics'!D:D,MATCH($C1400,'Policy Characteristics'!$C:$C,0)))</f>
        <v>Feedstock Shifting</v>
      </c>
      <c r="K1400" s="254" t="str">
        <f>IF(ISBLANK(INDEX('Policy Characteristics'!E:E,MATCH($C1400,'Policy Characteristics'!$C:$C,0))),"",INDEX('Policy Characteristics'!E:E,MATCH($C1400,'Policy Characteristics'!$C:$C,0)))</f>
        <v>indst feedstock shifting</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1</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of potential achieved</v>
      </c>
      <c r="P1400" s="254" t="str">
        <f>IF(ISBLANK(INDEX('Policy Characteristics'!J:J,MATCH($C1400,'Policy Characteristics'!$C:$C,0))),"",INDEX('Policy Characteristics'!J:J,MATCH($C1400,'Policy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0" s="254" t="str">
        <f>IF(ISBLANK(INDEX('Policy Characteristics'!K:K,MATCH($C1400,'Policy Characteristics'!$C:$C,0))),"",INDEX('Policy Characteristics'!K:K,MATCH($C1400,'Policy Characteristics'!$C:$C,0)))</f>
        <v/>
      </c>
      <c r="R1400" s="254" t="str">
        <f>IF(ISBLANK(INDEX('Policy Characteristics'!L:L,MATCH($C1400,'Policy Characteristics'!$C:$C,0))),"",INDEX('Policy Characteristics'!L:L,MATCH($C1400,'Policy Characteristics'!$C:$C,0)))</f>
        <v/>
      </c>
    </row>
    <row r="1401" spans="1:18" s="2" customFormat="1" x14ac:dyDescent="0.25">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Feedstock Shifting</v>
      </c>
      <c r="C1401" s="254" t="str">
        <f t="shared" si="48"/>
        <v>Fraction of Feedstock Shifted</v>
      </c>
      <c r="D1401" s="6" t="s">
        <v>3044</v>
      </c>
      <c r="E1401" s="45" t="s">
        <v>2677</v>
      </c>
      <c r="F1401" t="s">
        <v>3006</v>
      </c>
      <c r="G1401" s="45" t="s">
        <v>2681</v>
      </c>
      <c r="H1401" s="47">
        <v>1400</v>
      </c>
      <c r="I1401" s="324" t="s">
        <v>41</v>
      </c>
      <c r="J1401" s="255" t="str">
        <f>IF(ISBLANK(INDEX('Policy Characteristics'!D:D,MATCH($C1401,'Policy Characteristics'!$C:$C,0))),"",INDEX('Policy Characteristics'!D:D,MATCH($C1401,'Policy Characteristics'!$C:$C,0)))</f>
        <v>Feedstock Shifting</v>
      </c>
      <c r="K1401" s="254" t="str">
        <f>IF(ISBLANK(INDEX('Policy Characteristics'!E:E,MATCH($C1401,'Policy Characteristics'!$C:$C,0))),"",INDEX('Policy Characteristics'!E:E,MATCH($C1401,'Policy Characteristics'!$C:$C,0)))</f>
        <v>indst feedstock shifting</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1</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of potential achieved</v>
      </c>
      <c r="P1401" s="254" t="str">
        <f>IF(ISBLANK(INDEX('Policy Characteristics'!J:J,MATCH($C1401,'Policy Characteristics'!$C:$C,0))),"",INDEX('Policy Characteristics'!J:J,MATCH($C1401,'Policy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1" s="254" t="str">
        <f>IF(ISBLANK(INDEX('Policy Characteristics'!K:K,MATCH($C1401,'Policy Characteristics'!$C:$C,0))),"",INDEX('Policy Characteristics'!K:K,MATCH($C1401,'Policy Characteristics'!$C:$C,0)))</f>
        <v/>
      </c>
      <c r="R1401" s="254" t="str">
        <f>IF(ISBLANK(INDEX('Policy Characteristics'!L:L,MATCH($C1401,'Policy Characteristics'!$C:$C,0))),"",INDEX('Policy Characteristics'!L:L,MATCH($C1401,'Policy Characteristics'!$C:$C,0)))</f>
        <v/>
      </c>
    </row>
    <row r="1402" spans="1:18" s="2" customFormat="1" x14ac:dyDescent="0.25">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Feedstock Shifting</v>
      </c>
      <c r="C1402" s="254" t="str">
        <f t="shared" si="48"/>
        <v>Fraction of Feedstock Shifted</v>
      </c>
      <c r="D1402" s="6" t="s">
        <v>3044</v>
      </c>
      <c r="E1402" s="45" t="s">
        <v>2678</v>
      </c>
      <c r="F1402" t="s">
        <v>3006</v>
      </c>
      <c r="G1402" s="45" t="s">
        <v>2682</v>
      </c>
      <c r="H1402" s="47">
        <v>1401</v>
      </c>
      <c r="I1402" s="324" t="s">
        <v>41</v>
      </c>
      <c r="J1402" s="255" t="str">
        <f>IF(ISBLANK(INDEX('Policy Characteristics'!D:D,MATCH($C1402,'Policy Characteristics'!$C:$C,0))),"",INDEX('Policy Characteristics'!D:D,MATCH($C1402,'Policy Characteristics'!$C:$C,0)))</f>
        <v>Feedstock Shifting</v>
      </c>
      <c r="K1402" s="254" t="str">
        <f>IF(ISBLANK(INDEX('Policy Characteristics'!E:E,MATCH($C1402,'Policy Characteristics'!$C:$C,0))),"",INDEX('Policy Characteristics'!E:E,MATCH($C1402,'Policy Characteristics'!$C:$C,0)))</f>
        <v>indst feedstock shifting</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1</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of potential achieved</v>
      </c>
      <c r="P1402" s="254" t="str">
        <f>IF(ISBLANK(INDEX('Policy Characteristics'!J:J,MATCH($C1402,'Policy Characteristics'!$C:$C,0))),"",INDEX('Policy Characteristics'!J:J,MATCH($C1402,'Policy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2" s="254" t="str">
        <f>IF(ISBLANK(INDEX('Policy Characteristics'!K:K,MATCH($C1402,'Policy Characteristics'!$C:$C,0))),"",INDEX('Policy Characteristics'!K:K,MATCH($C1402,'Policy Characteristics'!$C:$C,0)))</f>
        <v/>
      </c>
      <c r="R1402" s="254" t="str">
        <f>IF(ISBLANK(INDEX('Policy Characteristics'!L:L,MATCH($C1402,'Policy Characteristics'!$C:$C,0))),"",INDEX('Policy Characteristics'!L:L,MATCH($C1402,'Policy Characteristics'!$C:$C,0)))</f>
        <v/>
      </c>
    </row>
    <row r="1403" spans="1:18" s="2" customFormat="1" x14ac:dyDescent="0.25">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Feedstock Shifting</v>
      </c>
      <c r="C1403" s="254" t="str">
        <f t="shared" si="48"/>
        <v>Fraction of Feedstock Shifted</v>
      </c>
      <c r="D1403" s="6" t="s">
        <v>3044</v>
      </c>
      <c r="E1403" s="45" t="s">
        <v>2675</v>
      </c>
      <c r="F1403" t="s">
        <v>3006</v>
      </c>
      <c r="G1403" s="45" t="s">
        <v>2680</v>
      </c>
      <c r="H1403" s="47">
        <v>1402</v>
      </c>
      <c r="I1403" s="324" t="s">
        <v>41</v>
      </c>
      <c r="J1403" s="255" t="str">
        <f>IF(ISBLANK(INDEX('Policy Characteristics'!D:D,MATCH($C1403,'Policy Characteristics'!$C:$C,0))),"",INDEX('Policy Characteristics'!D:D,MATCH($C1403,'Policy Characteristics'!$C:$C,0)))</f>
        <v>Feedstock Shifting</v>
      </c>
      <c r="K1403" s="254" t="str">
        <f>IF(ISBLANK(INDEX('Policy Characteristics'!E:E,MATCH($C1403,'Policy Characteristics'!$C:$C,0))),"",INDEX('Policy Characteristics'!E:E,MATCH($C1403,'Policy Characteristics'!$C:$C,0)))</f>
        <v>indst feedstock shifting</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1</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of potential achieved</v>
      </c>
      <c r="P1403" s="254" t="str">
        <f>IF(ISBLANK(INDEX('Policy Characteristics'!J:J,MATCH($C1403,'Policy Characteristics'!$C:$C,0))),"",INDEX('Policy Characteristics'!J:J,MATCH($C1403,'Policy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3" s="254" t="str">
        <f>IF(ISBLANK(INDEX('Policy Characteristics'!K:K,MATCH($C1403,'Policy Characteristics'!$C:$C,0))),"",INDEX('Policy Characteristics'!K:K,MATCH($C1403,'Policy Characteristics'!$C:$C,0)))</f>
        <v/>
      </c>
      <c r="R1403" s="254" t="str">
        <f>IF(ISBLANK(INDEX('Policy Characteristics'!L:L,MATCH($C1403,'Policy Characteristics'!$C:$C,0))),"",INDEX('Policy Characteristics'!L:L,MATCH($C1403,'Policy Characteristics'!$C:$C,0)))</f>
        <v/>
      </c>
    </row>
    <row r="1404" spans="1:18" s="2" customFormat="1" x14ac:dyDescent="0.25">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Feedstock Shifting</v>
      </c>
      <c r="C1404" s="254" t="str">
        <f t="shared" si="48"/>
        <v>Fraction of Feedstock Shifted</v>
      </c>
      <c r="D1404" s="6" t="s">
        <v>3045</v>
      </c>
      <c r="E1404" s="45" t="s">
        <v>2377</v>
      </c>
      <c r="F1404" t="s">
        <v>3048</v>
      </c>
      <c r="G1404" s="45" t="s">
        <v>2383</v>
      </c>
      <c r="H1404" s="47">
        <v>1403</v>
      </c>
      <c r="I1404" s="324" t="s">
        <v>41</v>
      </c>
      <c r="J1404" s="255" t="str">
        <f>IF(ISBLANK(INDEX('Policy Characteristics'!D:D,MATCH($C1404,'Policy Characteristics'!$C:$C,0))),"",INDEX('Policy Characteristics'!D:D,MATCH($C1404,'Policy Characteristics'!$C:$C,0)))</f>
        <v>Feedstock Shifting</v>
      </c>
      <c r="K1404" s="254" t="str">
        <f>IF(ISBLANK(INDEX('Policy Characteristics'!E:E,MATCH($C1404,'Policy Characteristics'!$C:$C,0))),"",INDEX('Policy Characteristics'!E:E,MATCH($C1404,'Policy Characteristics'!$C:$C,0)))</f>
        <v>indst feedstock shifting</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1</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of potential achieved</v>
      </c>
      <c r="P1404" s="254" t="str">
        <f>IF(ISBLANK(INDEX('Policy Characteristics'!J:J,MATCH($C1404,'Policy Characteristics'!$C:$C,0))),"",INDEX('Policy Characteristics'!J:J,MATCH($C1404,'Policy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4" s="254" t="str">
        <f>IF(ISBLANK(INDEX('Policy Characteristics'!K:K,MATCH($C1404,'Policy Characteristics'!$C:$C,0))),"",INDEX('Policy Characteristics'!K:K,MATCH($C1404,'Policy Characteristics'!$C:$C,0)))</f>
        <v/>
      </c>
      <c r="R1404" s="254" t="str">
        <f>IF(ISBLANK(INDEX('Policy Characteristics'!L:L,MATCH($C1404,'Policy Characteristics'!$C:$C,0))),"",INDEX('Policy Characteristics'!L:L,MATCH($C1404,'Policy Characteristics'!$C:$C,0)))</f>
        <v/>
      </c>
    </row>
    <row r="1405" spans="1:18" s="2" customFormat="1" x14ac:dyDescent="0.25">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Feedstock Shifting</v>
      </c>
      <c r="C1405" s="254" t="str">
        <f t="shared" si="48"/>
        <v>Fraction of Feedstock Shifted</v>
      </c>
      <c r="D1405" s="6" t="s">
        <v>3045</v>
      </c>
      <c r="E1405" s="45" t="s">
        <v>2378</v>
      </c>
      <c r="F1405" t="s">
        <v>3048</v>
      </c>
      <c r="G1405" s="45" t="s">
        <v>2386</v>
      </c>
      <c r="H1405" s="47">
        <v>1404</v>
      </c>
      <c r="I1405" s="324" t="s">
        <v>41</v>
      </c>
      <c r="J1405" s="255" t="str">
        <f>IF(ISBLANK(INDEX('Policy Characteristics'!D:D,MATCH($C1405,'Policy Characteristics'!$C:$C,0))),"",INDEX('Policy Characteristics'!D:D,MATCH($C1405,'Policy Characteristics'!$C:$C,0)))</f>
        <v>Feedstock Shifting</v>
      </c>
      <c r="K1405" s="254" t="str">
        <f>IF(ISBLANK(INDEX('Policy Characteristics'!E:E,MATCH($C1405,'Policy Characteristics'!$C:$C,0))),"",INDEX('Policy Characteristics'!E:E,MATCH($C1405,'Policy Characteristics'!$C:$C,0)))</f>
        <v>indst feedstock shifting</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1</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of potential achieved</v>
      </c>
      <c r="P1405" s="254" t="str">
        <f>IF(ISBLANK(INDEX('Policy Characteristics'!J:J,MATCH($C1405,'Policy Characteristics'!$C:$C,0))),"",INDEX('Policy Characteristics'!J:J,MATCH($C1405,'Policy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5" s="254" t="str">
        <f>IF(ISBLANK(INDEX('Policy Characteristics'!K:K,MATCH($C1405,'Policy Characteristics'!$C:$C,0))),"",INDEX('Policy Characteristics'!K:K,MATCH($C1405,'Policy Characteristics'!$C:$C,0)))</f>
        <v/>
      </c>
      <c r="R1405" s="254" t="str">
        <f>IF(ISBLANK(INDEX('Policy Characteristics'!L:L,MATCH($C1405,'Policy Characteristics'!$C:$C,0))),"",INDEX('Policy Characteristics'!L:L,MATCH($C1405,'Policy Characteristics'!$C:$C,0)))</f>
        <v/>
      </c>
    </row>
    <row r="1406" spans="1:18" s="2" customFormat="1" x14ac:dyDescent="0.25">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Feedstock Shifting</v>
      </c>
      <c r="C1406" s="254" t="str">
        <f t="shared" si="48"/>
        <v>Fraction of Feedstock Shifted</v>
      </c>
      <c r="D1406" s="6" t="s">
        <v>3045</v>
      </c>
      <c r="E1406" s="45" t="s">
        <v>2379</v>
      </c>
      <c r="F1406" t="s">
        <v>3048</v>
      </c>
      <c r="G1406" s="45" t="s">
        <v>2387</v>
      </c>
      <c r="H1406" s="47">
        <v>1405</v>
      </c>
      <c r="I1406" s="324" t="s">
        <v>41</v>
      </c>
      <c r="J1406" s="255" t="str">
        <f>IF(ISBLANK(INDEX('Policy Characteristics'!D:D,MATCH($C1406,'Policy Characteristics'!$C:$C,0))),"",INDEX('Policy Characteristics'!D:D,MATCH($C1406,'Policy Characteristics'!$C:$C,0)))</f>
        <v>Feedstock Shifting</v>
      </c>
      <c r="K1406" s="254" t="str">
        <f>IF(ISBLANK(INDEX('Policy Characteristics'!E:E,MATCH($C1406,'Policy Characteristics'!$C:$C,0))),"",INDEX('Policy Characteristics'!E:E,MATCH($C1406,'Policy Characteristics'!$C:$C,0)))</f>
        <v>indst feedstock shifting</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1</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of potential achieved</v>
      </c>
      <c r="P1406" s="254" t="str">
        <f>IF(ISBLANK(INDEX('Policy Characteristics'!J:J,MATCH($C1406,'Policy Characteristics'!$C:$C,0))),"",INDEX('Policy Characteristics'!J:J,MATCH($C1406,'Policy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6" s="254" t="str">
        <f>IF(ISBLANK(INDEX('Policy Characteristics'!K:K,MATCH($C1406,'Policy Characteristics'!$C:$C,0))),"",INDEX('Policy Characteristics'!K:K,MATCH($C1406,'Policy Characteristics'!$C:$C,0)))</f>
        <v/>
      </c>
      <c r="R1406" s="254" t="str">
        <f>IF(ISBLANK(INDEX('Policy Characteristics'!L:L,MATCH($C1406,'Policy Characteristics'!$C:$C,0))),"",INDEX('Policy Characteristics'!L:L,MATCH($C1406,'Policy Characteristics'!$C:$C,0)))</f>
        <v/>
      </c>
    </row>
    <row r="1407" spans="1:18" s="2" customFormat="1" x14ac:dyDescent="0.25">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Feedstock Shifting</v>
      </c>
      <c r="C1407" s="254" t="str">
        <f t="shared" si="48"/>
        <v>Fraction of Feedstock Shifted</v>
      </c>
      <c r="D1407" s="6" t="s">
        <v>3045</v>
      </c>
      <c r="E1407" s="45" t="s">
        <v>2380</v>
      </c>
      <c r="F1407" t="s">
        <v>3048</v>
      </c>
      <c r="G1407" s="45" t="s">
        <v>2384</v>
      </c>
      <c r="H1407" s="47">
        <v>1406</v>
      </c>
      <c r="I1407" s="324" t="s">
        <v>41</v>
      </c>
      <c r="J1407" s="255" t="str">
        <f>IF(ISBLANK(INDEX('Policy Characteristics'!D:D,MATCH($C1407,'Policy Characteristics'!$C:$C,0))),"",INDEX('Policy Characteristics'!D:D,MATCH($C1407,'Policy Characteristics'!$C:$C,0)))</f>
        <v>Feedstock Shifting</v>
      </c>
      <c r="K1407" s="254" t="str">
        <f>IF(ISBLANK(INDEX('Policy Characteristics'!E:E,MATCH($C1407,'Policy Characteristics'!$C:$C,0))),"",INDEX('Policy Characteristics'!E:E,MATCH($C1407,'Policy Characteristics'!$C:$C,0)))</f>
        <v>indst feedstock shifting</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1</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of potential achieved</v>
      </c>
      <c r="P1407" s="254" t="str">
        <f>IF(ISBLANK(INDEX('Policy Characteristics'!J:J,MATCH($C1407,'Policy Characteristics'!$C:$C,0))),"",INDEX('Policy Characteristics'!J:J,MATCH($C1407,'Policy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7" s="254" t="str">
        <f>IF(ISBLANK(INDEX('Policy Characteristics'!K:K,MATCH($C1407,'Policy Characteristics'!$C:$C,0))),"",INDEX('Policy Characteristics'!K:K,MATCH($C1407,'Policy Characteristics'!$C:$C,0)))</f>
        <v/>
      </c>
      <c r="R1407" s="254" t="str">
        <f>IF(ISBLANK(INDEX('Policy Characteristics'!L:L,MATCH($C1407,'Policy Characteristics'!$C:$C,0))),"",INDEX('Policy Characteristics'!L:L,MATCH($C1407,'Policy Characteristics'!$C:$C,0)))</f>
        <v/>
      </c>
    </row>
    <row r="1408" spans="1:18" s="2" customFormat="1" x14ac:dyDescent="0.25">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Feedstock Shifting</v>
      </c>
      <c r="C1408" s="254" t="str">
        <f t="shared" si="48"/>
        <v>Fraction of Feedstock Shifted</v>
      </c>
      <c r="D1408" s="6" t="s">
        <v>3045</v>
      </c>
      <c r="E1408" s="45" t="s">
        <v>2381</v>
      </c>
      <c r="F1408" t="s">
        <v>3048</v>
      </c>
      <c r="G1408" s="45" t="s">
        <v>2385</v>
      </c>
      <c r="H1408" s="47">
        <v>1407</v>
      </c>
      <c r="I1408" s="324" t="s">
        <v>41</v>
      </c>
      <c r="J1408" s="255" t="str">
        <f>IF(ISBLANK(INDEX('Policy Characteristics'!D:D,MATCH($C1408,'Policy Characteristics'!$C:$C,0))),"",INDEX('Policy Characteristics'!D:D,MATCH($C1408,'Policy Characteristics'!$C:$C,0)))</f>
        <v>Feedstock Shifting</v>
      </c>
      <c r="K1408" s="254" t="str">
        <f>IF(ISBLANK(INDEX('Policy Characteristics'!E:E,MATCH($C1408,'Policy Characteristics'!$C:$C,0))),"",INDEX('Policy Characteristics'!E:E,MATCH($C1408,'Policy Characteristics'!$C:$C,0)))</f>
        <v>indst feedstock shifting</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1</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of potential achieved</v>
      </c>
      <c r="P1408" s="254" t="str">
        <f>IF(ISBLANK(INDEX('Policy Characteristics'!J:J,MATCH($C1408,'Policy Characteristics'!$C:$C,0))),"",INDEX('Policy Characteristics'!J:J,MATCH($C1408,'Policy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8" s="254" t="str">
        <f>IF(ISBLANK(INDEX('Policy Characteristics'!K:K,MATCH($C1408,'Policy Characteristics'!$C:$C,0))),"",INDEX('Policy Characteristics'!K:K,MATCH($C1408,'Policy Characteristics'!$C:$C,0)))</f>
        <v/>
      </c>
      <c r="R1408" s="254" t="str">
        <f>IF(ISBLANK(INDEX('Policy Characteristics'!L:L,MATCH($C1408,'Policy Characteristics'!$C:$C,0))),"",INDEX('Policy Characteristics'!L:L,MATCH($C1408,'Policy Characteristics'!$C:$C,0)))</f>
        <v/>
      </c>
    </row>
    <row r="1409" spans="1:18" s="2" customFormat="1" x14ac:dyDescent="0.25">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Feedstock Shifting</v>
      </c>
      <c r="C1409" s="254" t="str">
        <f t="shared" si="48"/>
        <v>Fraction of Feedstock Shifted</v>
      </c>
      <c r="D1409" s="6" t="s">
        <v>3045</v>
      </c>
      <c r="E1409" s="45" t="s">
        <v>2382</v>
      </c>
      <c r="F1409" t="s">
        <v>3048</v>
      </c>
      <c r="G1409" s="45" t="s">
        <v>2388</v>
      </c>
      <c r="H1409" s="47">
        <v>1408</v>
      </c>
      <c r="I1409" s="324" t="s">
        <v>41</v>
      </c>
      <c r="J1409" s="255" t="str">
        <f>IF(ISBLANK(INDEX('Policy Characteristics'!D:D,MATCH($C1409,'Policy Characteristics'!$C:$C,0))),"",INDEX('Policy Characteristics'!D:D,MATCH($C1409,'Policy Characteristics'!$C:$C,0)))</f>
        <v>Feedstock Shifting</v>
      </c>
      <c r="K1409" s="254" t="str">
        <f>IF(ISBLANK(INDEX('Policy Characteristics'!E:E,MATCH($C1409,'Policy Characteristics'!$C:$C,0))),"",INDEX('Policy Characteristics'!E:E,MATCH($C1409,'Policy Characteristics'!$C:$C,0)))</f>
        <v>indst feedstock shifting</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1</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of potential achieved</v>
      </c>
      <c r="P1409" s="254" t="str">
        <f>IF(ISBLANK(INDEX('Policy Characteristics'!J:J,MATCH($C1409,'Policy Characteristics'!$C:$C,0))),"",INDEX('Policy Characteristics'!J:J,MATCH($C1409,'Policy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09" s="254" t="str">
        <f>IF(ISBLANK(INDEX('Policy Characteristics'!K:K,MATCH($C1409,'Policy Characteristics'!$C:$C,0))),"",INDEX('Policy Characteristics'!K:K,MATCH($C1409,'Policy Characteristics'!$C:$C,0)))</f>
        <v/>
      </c>
      <c r="R1409" s="254" t="str">
        <f>IF(ISBLANK(INDEX('Policy Characteristics'!L:L,MATCH($C1409,'Policy Characteristics'!$C:$C,0))),"",INDEX('Policy Characteristics'!L:L,MATCH($C1409,'Policy Characteristics'!$C:$C,0)))</f>
        <v/>
      </c>
    </row>
    <row r="1410" spans="1:18" s="2" customFormat="1" x14ac:dyDescent="0.25">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Feedstock Shifting</v>
      </c>
      <c r="C1410" s="254" t="str">
        <f t="shared" si="48"/>
        <v>Fraction of Feedstock Shifted</v>
      </c>
      <c r="D1410" s="6" t="s">
        <v>3045</v>
      </c>
      <c r="E1410" s="45" t="s">
        <v>2676</v>
      </c>
      <c r="F1410" t="s">
        <v>3048</v>
      </c>
      <c r="G1410" s="45" t="s">
        <v>2679</v>
      </c>
      <c r="H1410" s="47">
        <v>1409</v>
      </c>
      <c r="I1410" s="324" t="s">
        <v>41</v>
      </c>
      <c r="J1410" s="255" t="str">
        <f>IF(ISBLANK(INDEX('Policy Characteristics'!D:D,MATCH($C1410,'Policy Characteristics'!$C:$C,0))),"",INDEX('Policy Characteristics'!D:D,MATCH($C1410,'Policy Characteristics'!$C:$C,0)))</f>
        <v>Feedstock Shifting</v>
      </c>
      <c r="K1410" s="254" t="str">
        <f>IF(ISBLANK(INDEX('Policy Characteristics'!E:E,MATCH($C1410,'Policy Characteristics'!$C:$C,0))),"",INDEX('Policy Characteristics'!E:E,MATCH($C1410,'Policy Characteristics'!$C:$C,0)))</f>
        <v>indst feedstock shifting</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1</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of potential achieved</v>
      </c>
      <c r="P1410" s="254" t="str">
        <f>IF(ISBLANK(INDEX('Policy Characteristics'!J:J,MATCH($C1410,'Policy Characteristics'!$C:$C,0))),"",INDEX('Policy Characteristics'!J:J,MATCH($C1410,'Policy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0" s="254" t="str">
        <f>IF(ISBLANK(INDEX('Policy Characteristics'!K:K,MATCH($C1410,'Policy Characteristics'!$C:$C,0))),"",INDEX('Policy Characteristics'!K:K,MATCH($C1410,'Policy Characteristics'!$C:$C,0)))</f>
        <v/>
      </c>
      <c r="R1410" s="254" t="str">
        <f>IF(ISBLANK(INDEX('Policy Characteristics'!L:L,MATCH($C1410,'Policy Characteristics'!$C:$C,0))),"",INDEX('Policy Characteristics'!L:L,MATCH($C1410,'Policy Characteristics'!$C:$C,0)))</f>
        <v/>
      </c>
    </row>
    <row r="1411" spans="1:18" s="2" customFormat="1" x14ac:dyDescent="0.25">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Feedstock Shifting</v>
      </c>
      <c r="C1411" s="254" t="str">
        <f t="shared" si="48"/>
        <v>Fraction of Feedstock Shifted</v>
      </c>
      <c r="D1411" s="6" t="s">
        <v>3045</v>
      </c>
      <c r="E1411" s="45" t="s">
        <v>2677</v>
      </c>
      <c r="F1411" t="s">
        <v>3048</v>
      </c>
      <c r="G1411" s="45" t="s">
        <v>2681</v>
      </c>
      <c r="H1411" s="47">
        <v>1410</v>
      </c>
      <c r="I1411" s="324" t="s">
        <v>41</v>
      </c>
      <c r="J1411" s="255" t="str">
        <f>IF(ISBLANK(INDEX('Policy Characteristics'!D:D,MATCH($C1411,'Policy Characteristics'!$C:$C,0))),"",INDEX('Policy Characteristics'!D:D,MATCH($C1411,'Policy Characteristics'!$C:$C,0)))</f>
        <v>Feedstock Shifting</v>
      </c>
      <c r="K1411" s="254" t="str">
        <f>IF(ISBLANK(INDEX('Policy Characteristics'!E:E,MATCH($C1411,'Policy Characteristics'!$C:$C,0))),"",INDEX('Policy Characteristics'!E:E,MATCH($C1411,'Policy Characteristics'!$C:$C,0)))</f>
        <v>indst feedstock shifting</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1</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of potential achieved</v>
      </c>
      <c r="P1411" s="254" t="str">
        <f>IF(ISBLANK(INDEX('Policy Characteristics'!J:J,MATCH($C1411,'Policy Characteristics'!$C:$C,0))),"",INDEX('Policy Characteristics'!J:J,MATCH($C1411,'Policy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1" s="254" t="str">
        <f>IF(ISBLANK(INDEX('Policy Characteristics'!K:K,MATCH($C1411,'Policy Characteristics'!$C:$C,0))),"",INDEX('Policy Characteristics'!K:K,MATCH($C1411,'Policy Characteristics'!$C:$C,0)))</f>
        <v/>
      </c>
      <c r="R1411" s="254" t="str">
        <f>IF(ISBLANK(INDEX('Policy Characteristics'!L:L,MATCH($C1411,'Policy Characteristics'!$C:$C,0))),"",INDEX('Policy Characteristics'!L:L,MATCH($C1411,'Policy Characteristics'!$C:$C,0)))</f>
        <v/>
      </c>
    </row>
    <row r="1412" spans="1:18" s="2" customFormat="1" x14ac:dyDescent="0.25">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Feedstock Shifting</v>
      </c>
      <c r="C1412" s="254" t="str">
        <f t="shared" si="48"/>
        <v>Fraction of Feedstock Shifted</v>
      </c>
      <c r="D1412" s="6" t="s">
        <v>3045</v>
      </c>
      <c r="E1412" s="45" t="s">
        <v>2678</v>
      </c>
      <c r="F1412" t="s">
        <v>3048</v>
      </c>
      <c r="G1412" s="45" t="s">
        <v>2682</v>
      </c>
      <c r="H1412" s="47">
        <v>1411</v>
      </c>
      <c r="I1412" s="324" t="s">
        <v>41</v>
      </c>
      <c r="J1412" s="255" t="str">
        <f>IF(ISBLANK(INDEX('Policy Characteristics'!D:D,MATCH($C1412,'Policy Characteristics'!$C:$C,0))),"",INDEX('Policy Characteristics'!D:D,MATCH($C1412,'Policy Characteristics'!$C:$C,0)))</f>
        <v>Feedstock Shifting</v>
      </c>
      <c r="K1412" s="254" t="str">
        <f>IF(ISBLANK(INDEX('Policy Characteristics'!E:E,MATCH($C1412,'Policy Characteristics'!$C:$C,0))),"",INDEX('Policy Characteristics'!E:E,MATCH($C1412,'Policy Characteristics'!$C:$C,0)))</f>
        <v>indst feedstock shifting</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1</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of potential achieved</v>
      </c>
      <c r="P1412" s="254" t="str">
        <f>IF(ISBLANK(INDEX('Policy Characteristics'!J:J,MATCH($C1412,'Policy Characteristics'!$C:$C,0))),"",INDEX('Policy Characteristics'!J:J,MATCH($C1412,'Policy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2" s="254" t="str">
        <f>IF(ISBLANK(INDEX('Policy Characteristics'!K:K,MATCH($C1412,'Policy Characteristics'!$C:$C,0))),"",INDEX('Policy Characteristics'!K:K,MATCH($C1412,'Policy Characteristics'!$C:$C,0)))</f>
        <v/>
      </c>
      <c r="R1412" s="254" t="str">
        <f>IF(ISBLANK(INDEX('Policy Characteristics'!L:L,MATCH($C1412,'Policy Characteristics'!$C:$C,0))),"",INDEX('Policy Characteristics'!L:L,MATCH($C1412,'Policy Characteristics'!$C:$C,0)))</f>
        <v/>
      </c>
    </row>
    <row r="1413" spans="1:18" s="2" customFormat="1" x14ac:dyDescent="0.25">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Feedstock Shifting</v>
      </c>
      <c r="C1413" s="254" t="str">
        <f t="shared" si="48"/>
        <v>Fraction of Feedstock Shifted</v>
      </c>
      <c r="D1413" s="6" t="s">
        <v>3045</v>
      </c>
      <c r="E1413" s="45" t="s">
        <v>2675</v>
      </c>
      <c r="F1413" t="s">
        <v>3048</v>
      </c>
      <c r="G1413" s="45" t="s">
        <v>2680</v>
      </c>
      <c r="H1413" s="47">
        <v>1412</v>
      </c>
      <c r="I1413" s="324" t="s">
        <v>41</v>
      </c>
      <c r="J1413" s="255" t="str">
        <f>IF(ISBLANK(INDEX('Policy Characteristics'!D:D,MATCH($C1413,'Policy Characteristics'!$C:$C,0))),"",INDEX('Policy Characteristics'!D:D,MATCH($C1413,'Policy Characteristics'!$C:$C,0)))</f>
        <v>Feedstock Shifting</v>
      </c>
      <c r="K1413" s="254" t="str">
        <f>IF(ISBLANK(INDEX('Policy Characteristics'!E:E,MATCH($C1413,'Policy Characteristics'!$C:$C,0))),"",INDEX('Policy Characteristics'!E:E,MATCH($C1413,'Policy Characteristics'!$C:$C,0)))</f>
        <v>indst feedstock shifting</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1</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of potential achieved</v>
      </c>
      <c r="P1413" s="254" t="str">
        <f>IF(ISBLANK(INDEX('Policy Characteristics'!J:J,MATCH($C1413,'Policy Characteristics'!$C:$C,0))),"",INDEX('Policy Characteristics'!J:J,MATCH($C1413,'Policy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3" s="254" t="str">
        <f>IF(ISBLANK(INDEX('Policy Characteristics'!K:K,MATCH($C1413,'Policy Characteristics'!$C:$C,0))),"",INDEX('Policy Characteristics'!K:K,MATCH($C1413,'Policy Characteristics'!$C:$C,0)))</f>
        <v/>
      </c>
      <c r="R1413" s="254" t="str">
        <f>IF(ISBLANK(INDEX('Policy Characteristics'!L:L,MATCH($C1413,'Policy Characteristics'!$C:$C,0))),"",INDEX('Policy Characteristics'!L:L,MATCH($C1413,'Policy Characteristics'!$C:$C,0)))</f>
        <v/>
      </c>
    </row>
    <row r="1414" spans="1:18" s="2" customFormat="1" x14ac:dyDescent="0.25">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Feedstock Shifting</v>
      </c>
      <c r="C1414" s="254" t="str">
        <f t="shared" si="48"/>
        <v>Fraction of Feedstock Shifted</v>
      </c>
      <c r="D1414" s="6" t="s">
        <v>3046</v>
      </c>
      <c r="E1414" s="45" t="s">
        <v>2377</v>
      </c>
      <c r="F1414" t="s">
        <v>3007</v>
      </c>
      <c r="G1414" s="45" t="s">
        <v>2383</v>
      </c>
      <c r="H1414" s="47">
        <v>1413</v>
      </c>
      <c r="I1414" s="324" t="s">
        <v>41</v>
      </c>
      <c r="J1414" s="255" t="str">
        <f>IF(ISBLANK(INDEX('Policy Characteristics'!D:D,MATCH($C1414,'Policy Characteristics'!$C:$C,0))),"",INDEX('Policy Characteristics'!D:D,MATCH($C1414,'Policy Characteristics'!$C:$C,0)))</f>
        <v>Feedstock Shifting</v>
      </c>
      <c r="K1414" s="254" t="str">
        <f>IF(ISBLANK(INDEX('Policy Characteristics'!E:E,MATCH($C1414,'Policy Characteristics'!$C:$C,0))),"",INDEX('Policy Characteristics'!E:E,MATCH($C1414,'Policy Characteristics'!$C:$C,0)))</f>
        <v>indst feedstock shifting</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1</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of potential achieved</v>
      </c>
      <c r="P1414" s="254" t="str">
        <f>IF(ISBLANK(INDEX('Policy Characteristics'!J:J,MATCH($C1414,'Policy Characteristics'!$C:$C,0))),"",INDEX('Policy Characteristics'!J:J,MATCH($C1414,'Policy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4" s="254" t="str">
        <f>IF(ISBLANK(INDEX('Policy Characteristics'!K:K,MATCH($C1414,'Policy Characteristics'!$C:$C,0))),"",INDEX('Policy Characteristics'!K:K,MATCH($C1414,'Policy Characteristics'!$C:$C,0)))</f>
        <v/>
      </c>
      <c r="R1414" s="254" t="str">
        <f>IF(ISBLANK(INDEX('Policy Characteristics'!L:L,MATCH($C1414,'Policy Characteristics'!$C:$C,0))),"",INDEX('Policy Characteristics'!L:L,MATCH($C1414,'Policy Characteristics'!$C:$C,0)))</f>
        <v/>
      </c>
    </row>
    <row r="1415" spans="1:18" s="2" customFormat="1" x14ac:dyDescent="0.25">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Feedstock Shifting</v>
      </c>
      <c r="C1415" s="254" t="str">
        <f t="shared" si="48"/>
        <v>Fraction of Feedstock Shifted</v>
      </c>
      <c r="D1415" s="6" t="s">
        <v>3046</v>
      </c>
      <c r="E1415" s="45" t="s">
        <v>2378</v>
      </c>
      <c r="F1415" t="s">
        <v>3007</v>
      </c>
      <c r="G1415" s="45" t="s">
        <v>2386</v>
      </c>
      <c r="H1415" s="47">
        <v>1414</v>
      </c>
      <c r="I1415" s="324" t="s">
        <v>41</v>
      </c>
      <c r="J1415" s="255" t="str">
        <f>IF(ISBLANK(INDEX('Policy Characteristics'!D:D,MATCH($C1415,'Policy Characteristics'!$C:$C,0))),"",INDEX('Policy Characteristics'!D:D,MATCH($C1415,'Policy Characteristics'!$C:$C,0)))</f>
        <v>Feedstock Shifting</v>
      </c>
      <c r="K1415" s="254" t="str">
        <f>IF(ISBLANK(INDEX('Policy Characteristics'!E:E,MATCH($C1415,'Policy Characteristics'!$C:$C,0))),"",INDEX('Policy Characteristics'!E:E,MATCH($C1415,'Policy Characteristics'!$C:$C,0)))</f>
        <v>indst feedstock shifting</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1</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of potential achieved</v>
      </c>
      <c r="P1415" s="254" t="str">
        <f>IF(ISBLANK(INDEX('Policy Characteristics'!J:J,MATCH($C1415,'Policy Characteristics'!$C:$C,0))),"",INDEX('Policy Characteristics'!J:J,MATCH($C1415,'Policy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5" s="254" t="str">
        <f>IF(ISBLANK(INDEX('Policy Characteristics'!K:K,MATCH($C1415,'Policy Characteristics'!$C:$C,0))),"",INDEX('Policy Characteristics'!K:K,MATCH($C1415,'Policy Characteristics'!$C:$C,0)))</f>
        <v/>
      </c>
      <c r="R1415" s="254" t="str">
        <f>IF(ISBLANK(INDEX('Policy Characteristics'!L:L,MATCH($C1415,'Policy Characteristics'!$C:$C,0))),"",INDEX('Policy Characteristics'!L:L,MATCH($C1415,'Policy Characteristics'!$C:$C,0)))</f>
        <v/>
      </c>
    </row>
    <row r="1416" spans="1:18" s="2" customFormat="1" x14ac:dyDescent="0.25">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Feedstock Shifting</v>
      </c>
      <c r="C1416" s="254" t="str">
        <f t="shared" si="48"/>
        <v>Fraction of Feedstock Shifted</v>
      </c>
      <c r="D1416" s="6" t="s">
        <v>3046</v>
      </c>
      <c r="E1416" s="45" t="s">
        <v>2379</v>
      </c>
      <c r="F1416" t="s">
        <v>3007</v>
      </c>
      <c r="G1416" s="45" t="s">
        <v>2387</v>
      </c>
      <c r="H1416" s="47">
        <v>1415</v>
      </c>
      <c r="I1416" s="324" t="s">
        <v>41</v>
      </c>
      <c r="J1416" s="255" t="str">
        <f>IF(ISBLANK(INDEX('Policy Characteristics'!D:D,MATCH($C1416,'Policy Characteristics'!$C:$C,0))),"",INDEX('Policy Characteristics'!D:D,MATCH($C1416,'Policy Characteristics'!$C:$C,0)))</f>
        <v>Feedstock Shifting</v>
      </c>
      <c r="K1416" s="254" t="str">
        <f>IF(ISBLANK(INDEX('Policy Characteristics'!E:E,MATCH($C1416,'Policy Characteristics'!$C:$C,0))),"",INDEX('Policy Characteristics'!E:E,MATCH($C1416,'Policy Characteristics'!$C:$C,0)))</f>
        <v>indst feedstock shifting</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1</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of potential achieved</v>
      </c>
      <c r="P1416" s="254" t="str">
        <f>IF(ISBLANK(INDEX('Policy Characteristics'!J:J,MATCH($C1416,'Policy Characteristics'!$C:$C,0))),"",INDEX('Policy Characteristics'!J:J,MATCH($C1416,'Policy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6" s="254" t="str">
        <f>IF(ISBLANK(INDEX('Policy Characteristics'!K:K,MATCH($C1416,'Policy Characteristics'!$C:$C,0))),"",INDEX('Policy Characteristics'!K:K,MATCH($C1416,'Policy Characteristics'!$C:$C,0)))</f>
        <v/>
      </c>
      <c r="R1416" s="254" t="str">
        <f>IF(ISBLANK(INDEX('Policy Characteristics'!L:L,MATCH($C1416,'Policy Characteristics'!$C:$C,0))),"",INDEX('Policy Characteristics'!L:L,MATCH($C1416,'Policy Characteristics'!$C:$C,0)))</f>
        <v/>
      </c>
    </row>
    <row r="1417" spans="1:18" s="2" customFormat="1" x14ac:dyDescent="0.25">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Feedstock Shifting</v>
      </c>
      <c r="C1417" s="254" t="str">
        <f t="shared" si="48"/>
        <v>Fraction of Feedstock Shifted</v>
      </c>
      <c r="D1417" s="6" t="s">
        <v>3046</v>
      </c>
      <c r="E1417" s="45" t="s">
        <v>2380</v>
      </c>
      <c r="F1417" t="s">
        <v>3007</v>
      </c>
      <c r="G1417" s="45" t="s">
        <v>2384</v>
      </c>
      <c r="H1417" s="47">
        <v>1416</v>
      </c>
      <c r="I1417" s="324" t="s">
        <v>41</v>
      </c>
      <c r="J1417" s="255" t="str">
        <f>IF(ISBLANK(INDEX('Policy Characteristics'!D:D,MATCH($C1417,'Policy Characteristics'!$C:$C,0))),"",INDEX('Policy Characteristics'!D:D,MATCH($C1417,'Policy Characteristics'!$C:$C,0)))</f>
        <v>Feedstock Shifting</v>
      </c>
      <c r="K1417" s="254" t="str">
        <f>IF(ISBLANK(INDEX('Policy Characteristics'!E:E,MATCH($C1417,'Policy Characteristics'!$C:$C,0))),"",INDEX('Policy Characteristics'!E:E,MATCH($C1417,'Policy Characteristics'!$C:$C,0)))</f>
        <v>indst feedstock shifting</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1</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of potential achieved</v>
      </c>
      <c r="P1417" s="254" t="str">
        <f>IF(ISBLANK(INDEX('Policy Characteristics'!J:J,MATCH($C1417,'Policy Characteristics'!$C:$C,0))),"",INDEX('Policy Characteristics'!J:J,MATCH($C1417,'Policy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7" s="254" t="str">
        <f>IF(ISBLANK(INDEX('Policy Characteristics'!K:K,MATCH($C1417,'Policy Characteristics'!$C:$C,0))),"",INDEX('Policy Characteristics'!K:K,MATCH($C1417,'Policy Characteristics'!$C:$C,0)))</f>
        <v/>
      </c>
      <c r="R1417" s="254" t="str">
        <f>IF(ISBLANK(INDEX('Policy Characteristics'!L:L,MATCH($C1417,'Policy Characteristics'!$C:$C,0))),"",INDEX('Policy Characteristics'!L:L,MATCH($C1417,'Policy Characteristics'!$C:$C,0)))</f>
        <v/>
      </c>
    </row>
    <row r="1418" spans="1:18" s="2" customFormat="1" x14ac:dyDescent="0.25">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Feedstock Shifting</v>
      </c>
      <c r="C1418" s="254" t="str">
        <f t="shared" si="48"/>
        <v>Fraction of Feedstock Shifted</v>
      </c>
      <c r="D1418" s="6" t="s">
        <v>3046</v>
      </c>
      <c r="E1418" s="45" t="s">
        <v>2381</v>
      </c>
      <c r="F1418" t="s">
        <v>3007</v>
      </c>
      <c r="G1418" s="45" t="s">
        <v>2385</v>
      </c>
      <c r="H1418" s="47">
        <v>1417</v>
      </c>
      <c r="I1418" s="324" t="s">
        <v>41</v>
      </c>
      <c r="J1418" s="255" t="str">
        <f>IF(ISBLANK(INDEX('Policy Characteristics'!D:D,MATCH($C1418,'Policy Characteristics'!$C:$C,0))),"",INDEX('Policy Characteristics'!D:D,MATCH($C1418,'Policy Characteristics'!$C:$C,0)))</f>
        <v>Feedstock Shifting</v>
      </c>
      <c r="K1418" s="254" t="str">
        <f>IF(ISBLANK(INDEX('Policy Characteristics'!E:E,MATCH($C1418,'Policy Characteristics'!$C:$C,0))),"",INDEX('Policy Characteristics'!E:E,MATCH($C1418,'Policy Characteristics'!$C:$C,0)))</f>
        <v>indst feedstock shifting</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1</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of potential achieved</v>
      </c>
      <c r="P1418" s="254" t="str">
        <f>IF(ISBLANK(INDEX('Policy Characteristics'!J:J,MATCH($C1418,'Policy Characteristics'!$C:$C,0))),"",INDEX('Policy Characteristics'!J:J,MATCH($C1418,'Policy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8" s="254" t="str">
        <f>IF(ISBLANK(INDEX('Policy Characteristics'!K:K,MATCH($C1418,'Policy Characteristics'!$C:$C,0))),"",INDEX('Policy Characteristics'!K:K,MATCH($C1418,'Policy Characteristics'!$C:$C,0)))</f>
        <v/>
      </c>
      <c r="R1418" s="254" t="str">
        <f>IF(ISBLANK(INDEX('Policy Characteristics'!L:L,MATCH($C1418,'Policy Characteristics'!$C:$C,0))),"",INDEX('Policy Characteristics'!L:L,MATCH($C1418,'Policy Characteristics'!$C:$C,0)))</f>
        <v/>
      </c>
    </row>
    <row r="1419" spans="1:18" s="2" customFormat="1" x14ac:dyDescent="0.25">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Feedstock Shifting</v>
      </c>
      <c r="C1419" s="254" t="str">
        <f t="shared" si="48"/>
        <v>Fraction of Feedstock Shifted</v>
      </c>
      <c r="D1419" s="6" t="s">
        <v>3046</v>
      </c>
      <c r="E1419" s="45" t="s">
        <v>2382</v>
      </c>
      <c r="F1419" t="s">
        <v>3007</v>
      </c>
      <c r="G1419" s="45" t="s">
        <v>2388</v>
      </c>
      <c r="H1419" s="47">
        <v>1418</v>
      </c>
      <c r="I1419" s="324" t="s">
        <v>41</v>
      </c>
      <c r="J1419" s="255" t="str">
        <f>IF(ISBLANK(INDEX('Policy Characteristics'!D:D,MATCH($C1419,'Policy Characteristics'!$C:$C,0))),"",INDEX('Policy Characteristics'!D:D,MATCH($C1419,'Policy Characteristics'!$C:$C,0)))</f>
        <v>Feedstock Shifting</v>
      </c>
      <c r="K1419" s="254" t="str">
        <f>IF(ISBLANK(INDEX('Policy Characteristics'!E:E,MATCH($C1419,'Policy Characteristics'!$C:$C,0))),"",INDEX('Policy Characteristics'!E:E,MATCH($C1419,'Policy Characteristics'!$C:$C,0)))</f>
        <v>indst feedstock shifting</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1</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of potential achieved</v>
      </c>
      <c r="P1419" s="254" t="str">
        <f>IF(ISBLANK(INDEX('Policy Characteristics'!J:J,MATCH($C1419,'Policy Characteristics'!$C:$C,0))),"",INDEX('Policy Characteristics'!J:J,MATCH($C1419,'Policy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19" s="254" t="str">
        <f>IF(ISBLANK(INDEX('Policy Characteristics'!K:K,MATCH($C1419,'Policy Characteristics'!$C:$C,0))),"",INDEX('Policy Characteristics'!K:K,MATCH($C1419,'Policy Characteristics'!$C:$C,0)))</f>
        <v/>
      </c>
      <c r="R1419" s="254" t="str">
        <f>IF(ISBLANK(INDEX('Policy Characteristics'!L:L,MATCH($C1419,'Policy Characteristics'!$C:$C,0))),"",INDEX('Policy Characteristics'!L:L,MATCH($C1419,'Policy Characteristics'!$C:$C,0)))</f>
        <v/>
      </c>
    </row>
    <row r="1420" spans="1:18" s="2" customFormat="1" x14ac:dyDescent="0.25">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Feedstock Shifting</v>
      </c>
      <c r="C1420" s="254" t="str">
        <f t="shared" si="48"/>
        <v>Fraction of Feedstock Shifted</v>
      </c>
      <c r="D1420" s="6" t="s">
        <v>3046</v>
      </c>
      <c r="E1420" s="45" t="s">
        <v>2676</v>
      </c>
      <c r="F1420" t="s">
        <v>3007</v>
      </c>
      <c r="G1420" s="45" t="s">
        <v>2679</v>
      </c>
      <c r="H1420" s="47">
        <v>1419</v>
      </c>
      <c r="I1420" s="324" t="s">
        <v>41</v>
      </c>
      <c r="J1420" s="255" t="str">
        <f>IF(ISBLANK(INDEX('Policy Characteristics'!D:D,MATCH($C1420,'Policy Characteristics'!$C:$C,0))),"",INDEX('Policy Characteristics'!D:D,MATCH($C1420,'Policy Characteristics'!$C:$C,0)))</f>
        <v>Feedstock Shifting</v>
      </c>
      <c r="K1420" s="254" t="str">
        <f>IF(ISBLANK(INDEX('Policy Characteristics'!E:E,MATCH($C1420,'Policy Characteristics'!$C:$C,0))),"",INDEX('Policy Characteristics'!E:E,MATCH($C1420,'Policy Characteristics'!$C:$C,0)))</f>
        <v>indst feedstock shifting</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1</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of potential achieved</v>
      </c>
      <c r="P1420" s="254" t="str">
        <f>IF(ISBLANK(INDEX('Policy Characteristics'!J:J,MATCH($C1420,'Policy Characteristics'!$C:$C,0))),"",INDEX('Policy Characteristics'!J:J,MATCH($C1420,'Policy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0" s="254" t="str">
        <f>IF(ISBLANK(INDEX('Policy Characteristics'!K:K,MATCH($C1420,'Policy Characteristics'!$C:$C,0))),"",INDEX('Policy Characteristics'!K:K,MATCH($C1420,'Policy Characteristics'!$C:$C,0)))</f>
        <v/>
      </c>
      <c r="R1420" s="254" t="str">
        <f>IF(ISBLANK(INDEX('Policy Characteristics'!L:L,MATCH($C1420,'Policy Characteristics'!$C:$C,0))),"",INDEX('Policy Characteristics'!L:L,MATCH($C1420,'Policy Characteristics'!$C:$C,0)))</f>
        <v/>
      </c>
    </row>
    <row r="1421" spans="1:18" s="2" customFormat="1" x14ac:dyDescent="0.25">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Feedstock Shifting</v>
      </c>
      <c r="C1421" s="254" t="str">
        <f t="shared" si="48"/>
        <v>Fraction of Feedstock Shifted</v>
      </c>
      <c r="D1421" s="6" t="s">
        <v>3046</v>
      </c>
      <c r="E1421" s="45" t="s">
        <v>2677</v>
      </c>
      <c r="F1421" t="s">
        <v>3007</v>
      </c>
      <c r="G1421" s="45" t="s">
        <v>2681</v>
      </c>
      <c r="H1421" s="47">
        <v>1420</v>
      </c>
      <c r="I1421" s="324" t="s">
        <v>41</v>
      </c>
      <c r="J1421" s="255" t="str">
        <f>IF(ISBLANK(INDEX('Policy Characteristics'!D:D,MATCH($C1421,'Policy Characteristics'!$C:$C,0))),"",INDEX('Policy Characteristics'!D:D,MATCH($C1421,'Policy Characteristics'!$C:$C,0)))</f>
        <v>Feedstock Shifting</v>
      </c>
      <c r="K1421" s="254" t="str">
        <f>IF(ISBLANK(INDEX('Policy Characteristics'!E:E,MATCH($C1421,'Policy Characteristics'!$C:$C,0))),"",INDEX('Policy Characteristics'!E:E,MATCH($C1421,'Policy Characteristics'!$C:$C,0)))</f>
        <v>indst feedstock shifting</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1</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of potential achieved</v>
      </c>
      <c r="P1421" s="254" t="str">
        <f>IF(ISBLANK(INDEX('Policy Characteristics'!J:J,MATCH($C1421,'Policy Characteristics'!$C:$C,0))),"",INDEX('Policy Characteristics'!J:J,MATCH($C1421,'Policy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1" s="254" t="str">
        <f>IF(ISBLANK(INDEX('Policy Characteristics'!K:K,MATCH($C1421,'Policy Characteristics'!$C:$C,0))),"",INDEX('Policy Characteristics'!K:K,MATCH($C1421,'Policy Characteristics'!$C:$C,0)))</f>
        <v/>
      </c>
      <c r="R1421" s="254" t="str">
        <f>IF(ISBLANK(INDEX('Policy Characteristics'!L:L,MATCH($C1421,'Policy Characteristics'!$C:$C,0))),"",INDEX('Policy Characteristics'!L:L,MATCH($C1421,'Policy Characteristics'!$C:$C,0)))</f>
        <v/>
      </c>
    </row>
    <row r="1422" spans="1:18" s="2" customFormat="1" x14ac:dyDescent="0.25">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Feedstock Shifting</v>
      </c>
      <c r="C1422" s="254" t="str">
        <f t="shared" si="48"/>
        <v>Fraction of Feedstock Shifted</v>
      </c>
      <c r="D1422" s="6" t="s">
        <v>3046</v>
      </c>
      <c r="E1422" s="45" t="s">
        <v>2678</v>
      </c>
      <c r="F1422" t="s">
        <v>3007</v>
      </c>
      <c r="G1422" s="45" t="s">
        <v>2682</v>
      </c>
      <c r="H1422" s="47">
        <v>1421</v>
      </c>
      <c r="I1422" s="324" t="s">
        <v>41</v>
      </c>
      <c r="J1422" s="255" t="str">
        <f>IF(ISBLANK(INDEX('Policy Characteristics'!D:D,MATCH($C1422,'Policy Characteristics'!$C:$C,0))),"",INDEX('Policy Characteristics'!D:D,MATCH($C1422,'Policy Characteristics'!$C:$C,0)))</f>
        <v>Feedstock Shifting</v>
      </c>
      <c r="K1422" s="254" t="str">
        <f>IF(ISBLANK(INDEX('Policy Characteristics'!E:E,MATCH($C1422,'Policy Characteristics'!$C:$C,0))),"",INDEX('Policy Characteristics'!E:E,MATCH($C1422,'Policy Characteristics'!$C:$C,0)))</f>
        <v>indst feedstock shifting</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1</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of potential achieved</v>
      </c>
      <c r="P1422" s="254" t="str">
        <f>IF(ISBLANK(INDEX('Policy Characteristics'!J:J,MATCH($C1422,'Policy Characteristics'!$C:$C,0))),"",INDEX('Policy Characteristics'!J:J,MATCH($C1422,'Policy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2" s="254" t="str">
        <f>IF(ISBLANK(INDEX('Policy Characteristics'!K:K,MATCH($C1422,'Policy Characteristics'!$C:$C,0))),"",INDEX('Policy Characteristics'!K:K,MATCH($C1422,'Policy Characteristics'!$C:$C,0)))</f>
        <v/>
      </c>
      <c r="R1422" s="254" t="str">
        <f>IF(ISBLANK(INDEX('Policy Characteristics'!L:L,MATCH($C1422,'Policy Characteristics'!$C:$C,0))),"",INDEX('Policy Characteristics'!L:L,MATCH($C1422,'Policy Characteristics'!$C:$C,0)))</f>
        <v/>
      </c>
    </row>
    <row r="1423" spans="1:18" s="2" customFormat="1" x14ac:dyDescent="0.25">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Feedstock Shifting</v>
      </c>
      <c r="C1423" s="254" t="str">
        <f t="shared" si="48"/>
        <v>Fraction of Feedstock Shifted</v>
      </c>
      <c r="D1423" s="6" t="s">
        <v>3046</v>
      </c>
      <c r="E1423" s="45" t="s">
        <v>2675</v>
      </c>
      <c r="F1423" t="s">
        <v>3007</v>
      </c>
      <c r="G1423" s="45" t="s">
        <v>2680</v>
      </c>
      <c r="H1423" s="47">
        <v>1422</v>
      </c>
      <c r="I1423" s="324" t="s">
        <v>41</v>
      </c>
      <c r="J1423" s="255" t="str">
        <f>IF(ISBLANK(INDEX('Policy Characteristics'!D:D,MATCH($C1423,'Policy Characteristics'!$C:$C,0))),"",INDEX('Policy Characteristics'!D:D,MATCH($C1423,'Policy Characteristics'!$C:$C,0)))</f>
        <v>Feedstock Shifting</v>
      </c>
      <c r="K1423" s="254" t="str">
        <f>IF(ISBLANK(INDEX('Policy Characteristics'!E:E,MATCH($C1423,'Policy Characteristics'!$C:$C,0))),"",INDEX('Policy Characteristics'!E:E,MATCH($C1423,'Policy Characteristics'!$C:$C,0)))</f>
        <v>indst feedstock shifting</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1</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of potential achieved</v>
      </c>
      <c r="P1423" s="254" t="str">
        <f>IF(ISBLANK(INDEX('Policy Characteristics'!J:J,MATCH($C1423,'Policy Characteristics'!$C:$C,0))),"",INDEX('Policy Characteristics'!J:J,MATCH($C1423,'Policy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423" s="254" t="str">
        <f>IF(ISBLANK(INDEX('Policy Characteristics'!K:K,MATCH($C1423,'Policy Characteristics'!$C:$C,0))),"",INDEX('Policy Characteristics'!K:K,MATCH($C1423,'Policy Characteristics'!$C:$C,0)))</f>
        <v/>
      </c>
      <c r="R1423" s="254" t="str">
        <f>IF(ISBLANK(INDEX('Policy Characteristics'!L:L,MATCH($C1423,'Policy Characteristics'!$C:$C,0))),"",INDEX('Policy Characteristics'!L:L,MATCH($C1423,'Policy Characteristics'!$C:$C,0)))</f>
        <v/>
      </c>
    </row>
    <row r="1424" spans="1:18" s="2" customFormat="1" x14ac:dyDescent="0.25">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Alternative Fuel Shifting</v>
      </c>
      <c r="C1424" t="s">
        <v>3953</v>
      </c>
      <c r="D1424" s="45" t="s">
        <v>3022</v>
      </c>
      <c r="E1424" s="1" t="s">
        <v>3467</v>
      </c>
      <c r="F1424" t="s">
        <v>3047</v>
      </c>
      <c r="G1424" s="45" t="s">
        <v>3473</v>
      </c>
      <c r="H1424" s="47">
        <v>1423</v>
      </c>
      <c r="I1424" s="324" t="s">
        <v>41</v>
      </c>
      <c r="J1424" s="255" t="str">
        <f>IF(ISBLANK(INDEX('Policy Characteristics'!D:D,MATCH($C1424,'Policy Characteristics'!$C:$C,0))),"",INDEX('Policy Characteristics'!D:D,MATCH($C1424,'Policy Characteristics'!$C:$C,0)))</f>
        <v>Alternate Fuel Shifting</v>
      </c>
      <c r="K1424" s="254" t="str">
        <f>IF(ISBLANK(INDEX('Policy Characteristics'!E:E,MATCH($C1424,'Policy Characteristics'!$C:$C,0))),"",INDEX('Policy Characteristics'!E:E,MATCH($C1424,'Policy Characteristics'!$C:$C,0)))</f>
        <v>indst shift to alt fuel</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1</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of fuel shifted</v>
      </c>
      <c r="P1424" s="254" t="str">
        <f>IF(ISBLANK(INDEX('Policy Characteristics'!J:J,MATCH($C1424,'Policy Characteristics'!$C:$C,0))),"",INDEX('Policy Characteristics'!J:J,MATCH($C1424,'Policy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4" s="254" t="str">
        <f>IF(ISBLANK(INDEX('Policy Characteristics'!K:K,MATCH($C1424,'Policy Characteristics'!$C:$C,0))),"",INDEX('Policy Characteristics'!K:K,MATCH($C1424,'Policy Characteristics'!$C:$C,0)))</f>
        <v>industry-ag-main.html#fuel-switching</v>
      </c>
      <c r="R1424" s="254" t="str">
        <f>IF(ISBLANK(INDEX('Policy Characteristics'!L:L,MATCH($C1424,'Policy Characteristics'!$C:$C,0))),"",INDEX('Policy Characteristics'!L:L,MATCH($C1424,'Policy Characteristics'!$C:$C,0)))</f>
        <v>industry-elec-and-hydrogen.html</v>
      </c>
    </row>
    <row r="1425" spans="1:18" s="2" customFormat="1" x14ac:dyDescent="0.25">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Alternative Fuel Shifting</v>
      </c>
      <c r="C1425" s="254" t="str">
        <f>C$1424</f>
        <v>Fraction of Eligible Industrial Energy Use Shifted to Alternate Fuel</v>
      </c>
      <c r="D1425" s="45" t="s">
        <v>3022</v>
      </c>
      <c r="E1425" s="1" t="s">
        <v>3468</v>
      </c>
      <c r="F1425" t="s">
        <v>3047</v>
      </c>
      <c r="G1425" s="45" t="s">
        <v>3474</v>
      </c>
      <c r="H1425" s="47">
        <v>1424</v>
      </c>
      <c r="I1425" s="324" t="s">
        <v>41</v>
      </c>
      <c r="J1425" s="255" t="str">
        <f>IF(ISBLANK(INDEX('Policy Characteristics'!D:D,MATCH($C1425,'Policy Characteristics'!$C:$C,0))),"",INDEX('Policy Characteristics'!D:D,MATCH($C1425,'Policy Characteristics'!$C:$C,0)))</f>
        <v>Alternate Fuel Shifting</v>
      </c>
      <c r="K1425" s="254" t="str">
        <f>IF(ISBLANK(INDEX('Policy Characteristics'!E:E,MATCH($C1425,'Policy Characteristics'!$C:$C,0))),"",INDEX('Policy Characteristics'!E:E,MATCH($C1425,'Policy Characteristics'!$C:$C,0)))</f>
        <v>indst shift to alt fuel</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1</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of fuel shifted</v>
      </c>
      <c r="P1425" s="254" t="str">
        <f>IF(ISBLANK(INDEX('Policy Characteristics'!J:J,MATCH($C1425,'Policy Characteristics'!$C:$C,0))),"",INDEX('Policy Characteristics'!J:J,MATCH($C1425,'Policy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5" s="254" t="str">
        <f>IF(ISBLANK(INDEX('Policy Characteristics'!K:K,MATCH($C1425,'Policy Characteristics'!$C:$C,0))),"",INDEX('Policy Characteristics'!K:K,MATCH($C1425,'Policy Characteristics'!$C:$C,0)))</f>
        <v>industry-ag-main.html#fuel-switching</v>
      </c>
      <c r="R1425" s="254" t="str">
        <f>IF(ISBLANK(INDEX('Policy Characteristics'!L:L,MATCH($C1425,'Policy Characteristics'!$C:$C,0))),"",INDEX('Policy Characteristics'!L:L,MATCH($C1425,'Policy Characteristics'!$C:$C,0)))</f>
        <v>industry-elec-and-hydrogen.html</v>
      </c>
    </row>
    <row r="1426" spans="1:18" s="2" customFormat="1" x14ac:dyDescent="0.25">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Alternative Fuel Shifting</v>
      </c>
      <c r="C1426" s="254" t="str">
        <f t="shared" ref="C1426:C1489" si="49">C$1424</f>
        <v>Fraction of Eligible Industrial Energy Use Shifted to Alternate Fuel</v>
      </c>
      <c r="D1426" s="45" t="s">
        <v>3022</v>
      </c>
      <c r="E1426" s="1" t="s">
        <v>3469</v>
      </c>
      <c r="F1426" t="s">
        <v>3047</v>
      </c>
      <c r="G1426" s="45" t="s">
        <v>3475</v>
      </c>
      <c r="H1426" s="47">
        <v>1425</v>
      </c>
      <c r="I1426" s="324" t="s">
        <v>41</v>
      </c>
      <c r="J1426" s="255" t="str">
        <f>IF(ISBLANK(INDEX('Policy Characteristics'!D:D,MATCH($C1426,'Policy Characteristics'!$C:$C,0))),"",INDEX('Policy Characteristics'!D:D,MATCH($C1426,'Policy Characteristics'!$C:$C,0)))</f>
        <v>Alternate Fuel Shifting</v>
      </c>
      <c r="K1426" s="254" t="str">
        <f>IF(ISBLANK(INDEX('Policy Characteristics'!E:E,MATCH($C1426,'Policy Characteristics'!$C:$C,0))),"",INDEX('Policy Characteristics'!E:E,MATCH($C1426,'Policy Characteristics'!$C:$C,0)))</f>
        <v>indst shift to alt fuel</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1</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of fuel shifted</v>
      </c>
      <c r="P1426" s="254" t="str">
        <f>IF(ISBLANK(INDEX('Policy Characteristics'!J:J,MATCH($C1426,'Policy Characteristics'!$C:$C,0))),"",INDEX('Policy Characteristics'!J:J,MATCH($C1426,'Policy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6" s="254" t="str">
        <f>IF(ISBLANK(INDEX('Policy Characteristics'!K:K,MATCH($C1426,'Policy Characteristics'!$C:$C,0))),"",INDEX('Policy Characteristics'!K:K,MATCH($C1426,'Policy Characteristics'!$C:$C,0)))</f>
        <v>industry-ag-main.html#fuel-switching</v>
      </c>
      <c r="R1426" s="254" t="str">
        <f>IF(ISBLANK(INDEX('Policy Characteristics'!L:L,MATCH($C1426,'Policy Characteristics'!$C:$C,0))),"",INDEX('Policy Characteristics'!L:L,MATCH($C1426,'Policy Characteristics'!$C:$C,0)))</f>
        <v>industry-elec-and-hydrogen.html</v>
      </c>
    </row>
    <row r="1427" spans="1:18" s="2" customFormat="1" x14ac:dyDescent="0.25">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Alternative Fuel Shifting</v>
      </c>
      <c r="C1427" s="254" t="str">
        <f t="shared" si="49"/>
        <v>Fraction of Eligible Industrial Energy Use Shifted to Alternate Fuel</v>
      </c>
      <c r="D1427" s="45" t="s">
        <v>3022</v>
      </c>
      <c r="E1427" s="1" t="s">
        <v>3470</v>
      </c>
      <c r="F1427" t="s">
        <v>3047</v>
      </c>
      <c r="G1427" s="45" t="s">
        <v>3476</v>
      </c>
      <c r="H1427" s="47">
        <v>1426</v>
      </c>
      <c r="I1427" s="324" t="s">
        <v>40</v>
      </c>
      <c r="J1427" s="255" t="str">
        <f>IF(ISBLANK(INDEX('Policy Characteristics'!D:D,MATCH($C1427,'Policy Characteristics'!$C:$C,0))),"",INDEX('Policy Characteristics'!D:D,MATCH($C1427,'Policy Characteristics'!$C:$C,0)))</f>
        <v>Alternate Fuel Shifting</v>
      </c>
      <c r="K1427" s="254" t="str">
        <f>IF(ISBLANK(INDEX('Policy Characteristics'!E:E,MATCH($C1427,'Policy Characteristics'!$C:$C,0))),"",INDEX('Policy Characteristics'!E:E,MATCH($C1427,'Policy Characteristics'!$C:$C,0)))</f>
        <v>indst shift to alt fuel</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1</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of fuel shifted</v>
      </c>
      <c r="P1427" s="254" t="str">
        <f>IF(ISBLANK(INDEX('Policy Characteristics'!J:J,MATCH($C1427,'Policy Characteristics'!$C:$C,0))),"",INDEX('Policy Characteristics'!J:J,MATCH($C1427,'Policy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7" s="254" t="str">
        <f>IF(ISBLANK(INDEX('Policy Characteristics'!K:K,MATCH($C1427,'Policy Characteristics'!$C:$C,0))),"",INDEX('Policy Characteristics'!K:K,MATCH($C1427,'Policy Characteristics'!$C:$C,0)))</f>
        <v>industry-ag-main.html#fuel-switching</v>
      </c>
      <c r="R1427" s="254" t="str">
        <f>IF(ISBLANK(INDEX('Policy Characteristics'!L:L,MATCH($C1427,'Policy Characteristics'!$C:$C,0))),"",INDEX('Policy Characteristics'!L:L,MATCH($C1427,'Policy Characteristics'!$C:$C,0)))</f>
        <v>industry-elec-and-hydrogen.html</v>
      </c>
    </row>
    <row r="1428" spans="1:18" s="2" customFormat="1" x14ac:dyDescent="0.25">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Alternative Fuel Shifting</v>
      </c>
      <c r="C1428" s="254" t="str">
        <f t="shared" si="49"/>
        <v>Fraction of Eligible Industrial Energy Use Shifted to Alternate Fuel</v>
      </c>
      <c r="D1428" s="45" t="s">
        <v>3022</v>
      </c>
      <c r="E1428" s="1" t="s">
        <v>3471</v>
      </c>
      <c r="F1428" t="s">
        <v>3047</v>
      </c>
      <c r="G1428" s="45" t="s">
        <v>3477</v>
      </c>
      <c r="H1428" s="47">
        <v>1427</v>
      </c>
      <c r="I1428" s="324" t="s">
        <v>41</v>
      </c>
      <c r="J1428" s="255" t="str">
        <f>IF(ISBLANK(INDEX('Policy Characteristics'!D:D,MATCH($C1428,'Policy Characteristics'!$C:$C,0))),"",INDEX('Policy Characteristics'!D:D,MATCH($C1428,'Policy Characteristics'!$C:$C,0)))</f>
        <v>Alternate Fuel Shifting</v>
      </c>
      <c r="K1428" s="254" t="str">
        <f>IF(ISBLANK(INDEX('Policy Characteristics'!E:E,MATCH($C1428,'Policy Characteristics'!$C:$C,0))),"",INDEX('Policy Characteristics'!E:E,MATCH($C1428,'Policy Characteristics'!$C:$C,0)))</f>
        <v>indst shift to alt fuel</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1</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of fuel shifted</v>
      </c>
      <c r="P1428" s="254" t="str">
        <f>IF(ISBLANK(INDEX('Policy Characteristics'!J:J,MATCH($C1428,'Policy Characteristics'!$C:$C,0))),"",INDEX('Policy Characteristics'!J:J,MATCH($C1428,'Policy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8" s="254" t="str">
        <f>IF(ISBLANK(INDEX('Policy Characteristics'!K:K,MATCH($C1428,'Policy Characteristics'!$C:$C,0))),"",INDEX('Policy Characteristics'!K:K,MATCH($C1428,'Policy Characteristics'!$C:$C,0)))</f>
        <v>industry-ag-main.html#fuel-switching</v>
      </c>
      <c r="R1428" s="254" t="str">
        <f>IF(ISBLANK(INDEX('Policy Characteristics'!L:L,MATCH($C1428,'Policy Characteristics'!$C:$C,0))),"",INDEX('Policy Characteristics'!L:L,MATCH($C1428,'Policy Characteristics'!$C:$C,0)))</f>
        <v>industry-elec-and-hydrogen.html</v>
      </c>
    </row>
    <row r="1429" spans="1:18" s="2" customFormat="1" x14ac:dyDescent="0.25">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Alternative Fuel Shifting</v>
      </c>
      <c r="C1429" s="254" t="str">
        <f t="shared" si="49"/>
        <v>Fraction of Eligible Industrial Energy Use Shifted to Alternate Fuel</v>
      </c>
      <c r="D1429" s="45" t="s">
        <v>3022</v>
      </c>
      <c r="E1429" s="1" t="s">
        <v>3472</v>
      </c>
      <c r="F1429" t="s">
        <v>3047</v>
      </c>
      <c r="G1429" s="45" t="s">
        <v>3478</v>
      </c>
      <c r="H1429" s="47">
        <v>1428</v>
      </c>
      <c r="I1429" s="324" t="s">
        <v>41</v>
      </c>
      <c r="J1429" s="255" t="str">
        <f>IF(ISBLANK(INDEX('Policy Characteristics'!D:D,MATCH($C1429,'Policy Characteristics'!$C:$C,0))),"",INDEX('Policy Characteristics'!D:D,MATCH($C1429,'Policy Characteristics'!$C:$C,0)))</f>
        <v>Alternate Fuel Shifting</v>
      </c>
      <c r="K1429" s="254" t="str">
        <f>IF(ISBLANK(INDEX('Policy Characteristics'!E:E,MATCH($C1429,'Policy Characteristics'!$C:$C,0))),"",INDEX('Policy Characteristics'!E:E,MATCH($C1429,'Policy Characteristics'!$C:$C,0)))</f>
        <v>indst shift to alt fuel</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1</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of fuel shifted</v>
      </c>
      <c r="P1429" s="254" t="str">
        <f>IF(ISBLANK(INDEX('Policy Characteristics'!J:J,MATCH($C1429,'Policy Characteristics'!$C:$C,0))),"",INDEX('Policy Characteristics'!J:J,MATCH($C1429,'Policy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29" s="254" t="str">
        <f>IF(ISBLANK(INDEX('Policy Characteristics'!K:K,MATCH($C1429,'Policy Characteristics'!$C:$C,0))),"",INDEX('Policy Characteristics'!K:K,MATCH($C1429,'Policy Characteristics'!$C:$C,0)))</f>
        <v>industry-ag-main.html#fuel-switching</v>
      </c>
      <c r="R1429" s="254" t="str">
        <f>IF(ISBLANK(INDEX('Policy Characteristics'!L:L,MATCH($C1429,'Policy Characteristics'!$C:$C,0))),"",INDEX('Policy Characteristics'!L:L,MATCH($C1429,'Policy Characteristics'!$C:$C,0)))</f>
        <v>industry-elec-and-hydrogen.html</v>
      </c>
    </row>
    <row r="1430" spans="1:18" s="2" customFormat="1" x14ac:dyDescent="0.25">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Alternative Fuel Shifting</v>
      </c>
      <c r="C1430" s="254" t="str">
        <f t="shared" si="49"/>
        <v>Fraction of Eligible Industrial Energy Use Shifted to Alternate Fuel</v>
      </c>
      <c r="D1430" s="45" t="s">
        <v>3022</v>
      </c>
      <c r="E1430" s="1" t="s">
        <v>3597</v>
      </c>
      <c r="F1430" t="s">
        <v>3047</v>
      </c>
      <c r="G1430" s="45" t="s">
        <v>3479</v>
      </c>
      <c r="H1430" s="47">
        <v>1429</v>
      </c>
      <c r="I1430" s="324" t="s">
        <v>41</v>
      </c>
      <c r="J1430" s="255" t="str">
        <f>IF(ISBLANK(INDEX('Policy Characteristics'!D:D,MATCH($C1430,'Policy Characteristics'!$C:$C,0))),"",INDEX('Policy Characteristics'!D:D,MATCH($C1430,'Policy Characteristics'!$C:$C,0)))</f>
        <v>Alternate Fuel Shifting</v>
      </c>
      <c r="K1430" s="254" t="str">
        <f>IF(ISBLANK(INDEX('Policy Characteristics'!E:E,MATCH($C1430,'Policy Characteristics'!$C:$C,0))),"",INDEX('Policy Characteristics'!E:E,MATCH($C1430,'Policy Characteristics'!$C:$C,0)))</f>
        <v>indst shift to alt fuel</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1</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of fuel shifted</v>
      </c>
      <c r="P1430" s="254" t="str">
        <f>IF(ISBLANK(INDEX('Policy Characteristics'!J:J,MATCH($C1430,'Policy Characteristics'!$C:$C,0))),"",INDEX('Policy Characteristics'!J:J,MATCH($C1430,'Policy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0" s="254" t="str">
        <f>IF(ISBLANK(INDEX('Policy Characteristics'!K:K,MATCH($C1430,'Policy Characteristics'!$C:$C,0))),"",INDEX('Policy Characteristics'!K:K,MATCH($C1430,'Policy Characteristics'!$C:$C,0)))</f>
        <v>industry-ag-main.html#fuel-switching</v>
      </c>
      <c r="R1430" s="254" t="str">
        <f>IF(ISBLANK(INDEX('Policy Characteristics'!L:L,MATCH($C1430,'Policy Characteristics'!$C:$C,0))),"",INDEX('Policy Characteristics'!L:L,MATCH($C1430,'Policy Characteristics'!$C:$C,0)))</f>
        <v>industry-elec-and-hydrogen.html</v>
      </c>
    </row>
    <row r="1431" spans="1:18" s="2" customFormat="1" x14ac:dyDescent="0.25">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Alternative Fuel Shifting</v>
      </c>
      <c r="C1431" s="254" t="str">
        <f t="shared" si="49"/>
        <v>Fraction of Eligible Industrial Energy Use Shifted to Alternate Fuel</v>
      </c>
      <c r="D1431" s="45" t="s">
        <v>3022</v>
      </c>
      <c r="E1431" s="1" t="s">
        <v>3982</v>
      </c>
      <c r="F1431" t="s">
        <v>3047</v>
      </c>
      <c r="G1431" s="45" t="s">
        <v>3958</v>
      </c>
      <c r="H1431" s="47">
        <v>1430</v>
      </c>
      <c r="I1431" s="324" t="s">
        <v>41</v>
      </c>
      <c r="J1431" s="255" t="str">
        <f>IF(ISBLANK(INDEX('Policy Characteristics'!D:D,MATCH($C1431,'Policy Characteristics'!$C:$C,0))),"",INDEX('Policy Characteristics'!D:D,MATCH($C1431,'Policy Characteristics'!$C:$C,0)))</f>
        <v>Alternate Fuel Shifting</v>
      </c>
      <c r="K1431" s="254" t="str">
        <f>IF(ISBLANK(INDEX('Policy Characteristics'!E:E,MATCH($C1431,'Policy Characteristics'!$C:$C,0))),"",INDEX('Policy Characteristics'!E:E,MATCH($C1431,'Policy Characteristics'!$C:$C,0)))</f>
        <v>indst shift to alt fuel</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1</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of fuel shifted</v>
      </c>
      <c r="P1431" s="254" t="str">
        <f>IF(ISBLANK(INDEX('Policy Characteristics'!J:J,MATCH($C1431,'Policy Characteristics'!$C:$C,0))),"",INDEX('Policy Characteristics'!J:J,MATCH($C1431,'Policy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1" s="254" t="str">
        <f>IF(ISBLANK(INDEX('Policy Characteristics'!K:K,MATCH($C1431,'Policy Characteristics'!$C:$C,0))),"",INDEX('Policy Characteristics'!K:K,MATCH($C1431,'Policy Characteristics'!$C:$C,0)))</f>
        <v>industry-ag-main.html#fuel-switching</v>
      </c>
      <c r="R1431" s="254" t="str">
        <f>IF(ISBLANK(INDEX('Policy Characteristics'!L:L,MATCH($C1431,'Policy Characteristics'!$C:$C,0))),"",INDEX('Policy Characteristics'!L:L,MATCH($C1431,'Policy Characteristics'!$C:$C,0)))</f>
        <v>industry-elec-and-hydrogen.html</v>
      </c>
    </row>
    <row r="1432" spans="1:18" s="2" customFormat="1" x14ac:dyDescent="0.25">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Alternative Fuel Shifting</v>
      </c>
      <c r="C1432" s="254" t="str">
        <f t="shared" si="49"/>
        <v>Fraction of Eligible Industrial Energy Use Shifted to Alternate Fuel</v>
      </c>
      <c r="D1432" s="45" t="s">
        <v>3022</v>
      </c>
      <c r="E1432" s="1" t="s">
        <v>3983</v>
      </c>
      <c r="F1432" t="s">
        <v>3047</v>
      </c>
      <c r="G1432" s="45" t="s">
        <v>3957</v>
      </c>
      <c r="H1432" s="47">
        <v>1431</v>
      </c>
      <c r="I1432" s="324" t="s">
        <v>41</v>
      </c>
      <c r="J1432" s="255" t="str">
        <f>IF(ISBLANK(INDEX('Policy Characteristics'!D:D,MATCH($C1432,'Policy Characteristics'!$C:$C,0))),"",INDEX('Policy Characteristics'!D:D,MATCH($C1432,'Policy Characteristics'!$C:$C,0)))</f>
        <v>Alternate Fuel Shifting</v>
      </c>
      <c r="K1432" s="254" t="str">
        <f>IF(ISBLANK(INDEX('Policy Characteristics'!E:E,MATCH($C1432,'Policy Characteristics'!$C:$C,0))),"",INDEX('Policy Characteristics'!E:E,MATCH($C1432,'Policy Characteristics'!$C:$C,0)))</f>
        <v>indst shift to alt fuel</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1</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of fuel shifted</v>
      </c>
      <c r="P1432" s="254" t="str">
        <f>IF(ISBLANK(INDEX('Policy Characteristics'!J:J,MATCH($C1432,'Policy Characteristics'!$C:$C,0))),"",INDEX('Policy Characteristics'!J:J,MATCH($C1432,'Policy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2" s="254" t="str">
        <f>IF(ISBLANK(INDEX('Policy Characteristics'!K:K,MATCH($C1432,'Policy Characteristics'!$C:$C,0))),"",INDEX('Policy Characteristics'!K:K,MATCH($C1432,'Policy Characteristics'!$C:$C,0)))</f>
        <v>industry-ag-main.html#fuel-switching</v>
      </c>
      <c r="R1432" s="254" t="str">
        <f>IF(ISBLANK(INDEX('Policy Characteristics'!L:L,MATCH($C1432,'Policy Characteristics'!$C:$C,0))),"",INDEX('Policy Characteristics'!L:L,MATCH($C1432,'Policy Characteristics'!$C:$C,0)))</f>
        <v>industry-elec-and-hydrogen.html</v>
      </c>
    </row>
    <row r="1433" spans="1:18" s="2" customFormat="1" x14ac:dyDescent="0.25">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Alternative Fuel Shifting</v>
      </c>
      <c r="C1433" s="254" t="str">
        <f t="shared" si="49"/>
        <v>Fraction of Eligible Industrial Energy Use Shifted to Alternate Fuel</v>
      </c>
      <c r="D1433" s="45" t="s">
        <v>3022</v>
      </c>
      <c r="E1433" s="1" t="s">
        <v>3984</v>
      </c>
      <c r="F1433" t="s">
        <v>3047</v>
      </c>
      <c r="G1433" s="45" t="s">
        <v>3959</v>
      </c>
      <c r="H1433" s="47">
        <v>1432</v>
      </c>
      <c r="I1433" s="324" t="s">
        <v>41</v>
      </c>
      <c r="J1433" s="255" t="str">
        <f>IF(ISBLANK(INDEX('Policy Characteristics'!D:D,MATCH($C1433,'Policy Characteristics'!$C:$C,0))),"",INDEX('Policy Characteristics'!D:D,MATCH($C1433,'Policy Characteristics'!$C:$C,0)))</f>
        <v>Alternate Fuel Shifting</v>
      </c>
      <c r="K1433" s="254" t="str">
        <f>IF(ISBLANK(INDEX('Policy Characteristics'!E:E,MATCH($C1433,'Policy Characteristics'!$C:$C,0))),"",INDEX('Policy Characteristics'!E:E,MATCH($C1433,'Policy Characteristics'!$C:$C,0)))</f>
        <v>indst shift to alt fuel</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1</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of fuel shifted</v>
      </c>
      <c r="P1433" s="254" t="str">
        <f>IF(ISBLANK(INDEX('Policy Characteristics'!J:J,MATCH($C1433,'Policy Characteristics'!$C:$C,0))),"",INDEX('Policy Characteristics'!J:J,MATCH($C1433,'Policy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3" s="254" t="str">
        <f>IF(ISBLANK(INDEX('Policy Characteristics'!K:K,MATCH($C1433,'Policy Characteristics'!$C:$C,0))),"",INDEX('Policy Characteristics'!K:K,MATCH($C1433,'Policy Characteristics'!$C:$C,0)))</f>
        <v>industry-ag-main.html#fuel-switching</v>
      </c>
      <c r="R1433" s="254" t="str">
        <f>IF(ISBLANK(INDEX('Policy Characteristics'!L:L,MATCH($C1433,'Policy Characteristics'!$C:$C,0))),"",INDEX('Policy Characteristics'!L:L,MATCH($C1433,'Policy Characteristics'!$C:$C,0)))</f>
        <v>industry-elec-and-hydrogen.html</v>
      </c>
    </row>
    <row r="1434" spans="1:18" s="2" customFormat="1" x14ac:dyDescent="0.25">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Alternative Fuel Shifting</v>
      </c>
      <c r="C1434" s="254" t="str">
        <f t="shared" si="49"/>
        <v>Fraction of Eligible Industrial Energy Use Shifted to Alternate Fuel</v>
      </c>
      <c r="D1434" s="6" t="s">
        <v>3023</v>
      </c>
      <c r="E1434" s="1" t="s">
        <v>3467</v>
      </c>
      <c r="F1434" t="s">
        <v>2729</v>
      </c>
      <c r="G1434" s="45" t="s">
        <v>3473</v>
      </c>
      <c r="H1434" s="47">
        <v>1433</v>
      </c>
      <c r="I1434" s="324" t="s">
        <v>41</v>
      </c>
      <c r="J1434" s="255" t="str">
        <f>IF(ISBLANK(INDEX('Policy Characteristics'!D:D,MATCH($C1434,'Policy Characteristics'!$C:$C,0))),"",INDEX('Policy Characteristics'!D:D,MATCH($C1434,'Policy Characteristics'!$C:$C,0)))</f>
        <v>Alternate Fuel Shifting</v>
      </c>
      <c r="K1434" s="254" t="str">
        <f>IF(ISBLANK(INDEX('Policy Characteristics'!E:E,MATCH($C1434,'Policy Characteristics'!$C:$C,0))),"",INDEX('Policy Characteristics'!E:E,MATCH($C1434,'Policy Characteristics'!$C:$C,0)))</f>
        <v>indst shift to alt fuel</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1</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of fuel shifted</v>
      </c>
      <c r="P1434" s="254" t="str">
        <f>IF(ISBLANK(INDEX('Policy Characteristics'!J:J,MATCH($C1434,'Policy Characteristics'!$C:$C,0))),"",INDEX('Policy Characteristics'!J:J,MATCH($C1434,'Policy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4" s="254" t="str">
        <f>IF(ISBLANK(INDEX('Policy Characteristics'!K:K,MATCH($C1434,'Policy Characteristics'!$C:$C,0))),"",INDEX('Policy Characteristics'!K:K,MATCH($C1434,'Policy Characteristics'!$C:$C,0)))</f>
        <v>industry-ag-main.html#fuel-switching</v>
      </c>
      <c r="R1434" s="254" t="str">
        <f>IF(ISBLANK(INDEX('Policy Characteristics'!L:L,MATCH($C1434,'Policy Characteristics'!$C:$C,0))),"",INDEX('Policy Characteristics'!L:L,MATCH($C1434,'Policy Characteristics'!$C:$C,0)))</f>
        <v>industry-elec-and-hydrogen.html</v>
      </c>
    </row>
    <row r="1435" spans="1:18" s="2" customFormat="1" x14ac:dyDescent="0.25">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Alternative Fuel Shifting</v>
      </c>
      <c r="C1435" s="254" t="str">
        <f t="shared" si="49"/>
        <v>Fraction of Eligible Industrial Energy Use Shifted to Alternate Fuel</v>
      </c>
      <c r="D1435" s="6" t="s">
        <v>3023</v>
      </c>
      <c r="E1435" s="1" t="s">
        <v>3468</v>
      </c>
      <c r="F1435" t="s">
        <v>2729</v>
      </c>
      <c r="G1435" s="45" t="s">
        <v>3474</v>
      </c>
      <c r="H1435" s="47">
        <v>1434</v>
      </c>
      <c r="I1435" s="324" t="s">
        <v>40</v>
      </c>
      <c r="J1435" s="255" t="str">
        <f>IF(ISBLANK(INDEX('Policy Characteristics'!D:D,MATCH($C1435,'Policy Characteristics'!$C:$C,0))),"",INDEX('Policy Characteristics'!D:D,MATCH($C1435,'Policy Characteristics'!$C:$C,0)))</f>
        <v>Alternate Fuel Shifting</v>
      </c>
      <c r="K1435" s="254" t="str">
        <f>IF(ISBLANK(INDEX('Policy Characteristics'!E:E,MATCH($C1435,'Policy Characteristics'!$C:$C,0))),"",INDEX('Policy Characteristics'!E:E,MATCH($C1435,'Policy Characteristics'!$C:$C,0)))</f>
        <v>indst shift to alt fuel</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1</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of fuel shifted</v>
      </c>
      <c r="P1435" s="254" t="str">
        <f>IF(ISBLANK(INDEX('Policy Characteristics'!J:J,MATCH($C1435,'Policy Characteristics'!$C:$C,0))),"",INDEX('Policy Characteristics'!J:J,MATCH($C1435,'Policy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5" s="254" t="str">
        <f>IF(ISBLANK(INDEX('Policy Characteristics'!K:K,MATCH($C1435,'Policy Characteristics'!$C:$C,0))),"",INDEX('Policy Characteristics'!K:K,MATCH($C1435,'Policy Characteristics'!$C:$C,0)))</f>
        <v>industry-ag-main.html#fuel-switching</v>
      </c>
      <c r="R1435" s="254" t="str">
        <f>IF(ISBLANK(INDEX('Policy Characteristics'!L:L,MATCH($C1435,'Policy Characteristics'!$C:$C,0))),"",INDEX('Policy Characteristics'!L:L,MATCH($C1435,'Policy Characteristics'!$C:$C,0)))</f>
        <v>industry-elec-and-hydrogen.html</v>
      </c>
    </row>
    <row r="1436" spans="1:18" s="2" customFormat="1" x14ac:dyDescent="0.25">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Alternative Fuel Shifting</v>
      </c>
      <c r="C1436" s="254" t="str">
        <f t="shared" si="49"/>
        <v>Fraction of Eligible Industrial Energy Use Shifted to Alternate Fuel</v>
      </c>
      <c r="D1436" s="6" t="s">
        <v>3023</v>
      </c>
      <c r="E1436" s="1" t="s">
        <v>3469</v>
      </c>
      <c r="F1436" t="s">
        <v>2729</v>
      </c>
      <c r="G1436" s="45" t="s">
        <v>3475</v>
      </c>
      <c r="H1436" s="47">
        <v>1435</v>
      </c>
      <c r="I1436" s="324" t="s">
        <v>41</v>
      </c>
      <c r="J1436" s="255" t="str">
        <f>IF(ISBLANK(INDEX('Policy Characteristics'!D:D,MATCH($C1436,'Policy Characteristics'!$C:$C,0))),"",INDEX('Policy Characteristics'!D:D,MATCH($C1436,'Policy Characteristics'!$C:$C,0)))</f>
        <v>Alternate Fuel Shifting</v>
      </c>
      <c r="K1436" s="254" t="str">
        <f>IF(ISBLANK(INDEX('Policy Characteristics'!E:E,MATCH($C1436,'Policy Characteristics'!$C:$C,0))),"",INDEX('Policy Characteristics'!E:E,MATCH($C1436,'Policy Characteristics'!$C:$C,0)))</f>
        <v>indst shift to alt fuel</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1</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of fuel shifted</v>
      </c>
      <c r="P1436" s="254" t="str">
        <f>IF(ISBLANK(INDEX('Policy Characteristics'!J:J,MATCH($C1436,'Policy Characteristics'!$C:$C,0))),"",INDEX('Policy Characteristics'!J:J,MATCH($C1436,'Policy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6" s="254" t="str">
        <f>IF(ISBLANK(INDEX('Policy Characteristics'!K:K,MATCH($C1436,'Policy Characteristics'!$C:$C,0))),"",INDEX('Policy Characteristics'!K:K,MATCH($C1436,'Policy Characteristics'!$C:$C,0)))</f>
        <v>industry-ag-main.html#fuel-switching</v>
      </c>
      <c r="R1436" s="254" t="str">
        <f>IF(ISBLANK(INDEX('Policy Characteristics'!L:L,MATCH($C1436,'Policy Characteristics'!$C:$C,0))),"",INDEX('Policy Characteristics'!L:L,MATCH($C1436,'Policy Characteristics'!$C:$C,0)))</f>
        <v>industry-elec-and-hydrogen.html</v>
      </c>
    </row>
    <row r="1437" spans="1:18" s="2" customFormat="1" x14ac:dyDescent="0.25">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Alternative Fuel Shifting</v>
      </c>
      <c r="C1437" s="254" t="str">
        <f t="shared" si="49"/>
        <v>Fraction of Eligible Industrial Energy Use Shifted to Alternate Fuel</v>
      </c>
      <c r="D1437" s="6" t="s">
        <v>3023</v>
      </c>
      <c r="E1437" s="1" t="s">
        <v>3470</v>
      </c>
      <c r="F1437" t="s">
        <v>2729</v>
      </c>
      <c r="G1437" s="45" t="s">
        <v>3476</v>
      </c>
      <c r="H1437" s="47">
        <v>1436</v>
      </c>
      <c r="I1437" s="324" t="s">
        <v>41</v>
      </c>
      <c r="J1437" s="255" t="str">
        <f>IF(ISBLANK(INDEX('Policy Characteristics'!D:D,MATCH($C1437,'Policy Characteristics'!$C:$C,0))),"",INDEX('Policy Characteristics'!D:D,MATCH($C1437,'Policy Characteristics'!$C:$C,0)))</f>
        <v>Alternate Fuel Shifting</v>
      </c>
      <c r="K1437" s="254" t="str">
        <f>IF(ISBLANK(INDEX('Policy Characteristics'!E:E,MATCH($C1437,'Policy Characteristics'!$C:$C,0))),"",INDEX('Policy Characteristics'!E:E,MATCH($C1437,'Policy Characteristics'!$C:$C,0)))</f>
        <v>indst shift to alt fuel</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1</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of fuel shifted</v>
      </c>
      <c r="P1437" s="254" t="str">
        <f>IF(ISBLANK(INDEX('Policy Characteristics'!J:J,MATCH($C1437,'Policy Characteristics'!$C:$C,0))),"",INDEX('Policy Characteristics'!J:J,MATCH($C1437,'Policy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7" s="254" t="str">
        <f>IF(ISBLANK(INDEX('Policy Characteristics'!K:K,MATCH($C1437,'Policy Characteristics'!$C:$C,0))),"",INDEX('Policy Characteristics'!K:K,MATCH($C1437,'Policy Characteristics'!$C:$C,0)))</f>
        <v>industry-ag-main.html#fuel-switching</v>
      </c>
      <c r="R1437" s="254" t="str">
        <f>IF(ISBLANK(INDEX('Policy Characteristics'!L:L,MATCH($C1437,'Policy Characteristics'!$C:$C,0))),"",INDEX('Policy Characteristics'!L:L,MATCH($C1437,'Policy Characteristics'!$C:$C,0)))</f>
        <v>industry-elec-and-hydrogen.html</v>
      </c>
    </row>
    <row r="1438" spans="1:18" s="2" customFormat="1" x14ac:dyDescent="0.25">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Alternative Fuel Shifting</v>
      </c>
      <c r="C1438" s="254" t="str">
        <f t="shared" si="49"/>
        <v>Fraction of Eligible Industrial Energy Use Shifted to Alternate Fuel</v>
      </c>
      <c r="D1438" s="6" t="s">
        <v>3023</v>
      </c>
      <c r="E1438" s="1" t="s">
        <v>3471</v>
      </c>
      <c r="F1438" t="s">
        <v>2729</v>
      </c>
      <c r="G1438" s="45" t="s">
        <v>3477</v>
      </c>
      <c r="H1438" s="47">
        <v>1437</v>
      </c>
      <c r="I1438" s="324" t="s">
        <v>41</v>
      </c>
      <c r="J1438" s="255" t="str">
        <f>IF(ISBLANK(INDEX('Policy Characteristics'!D:D,MATCH($C1438,'Policy Characteristics'!$C:$C,0))),"",INDEX('Policy Characteristics'!D:D,MATCH($C1438,'Policy Characteristics'!$C:$C,0)))</f>
        <v>Alternate Fuel Shifting</v>
      </c>
      <c r="K1438" s="254" t="str">
        <f>IF(ISBLANK(INDEX('Policy Characteristics'!E:E,MATCH($C1438,'Policy Characteristics'!$C:$C,0))),"",INDEX('Policy Characteristics'!E:E,MATCH($C1438,'Policy Characteristics'!$C:$C,0)))</f>
        <v>indst shift to alt fuel</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1</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of fuel shifted</v>
      </c>
      <c r="P1438" s="254" t="str">
        <f>IF(ISBLANK(INDEX('Policy Characteristics'!J:J,MATCH($C1438,'Policy Characteristics'!$C:$C,0))),"",INDEX('Policy Characteristics'!J:J,MATCH($C1438,'Policy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8" s="254" t="str">
        <f>IF(ISBLANK(INDEX('Policy Characteristics'!K:K,MATCH($C1438,'Policy Characteristics'!$C:$C,0))),"",INDEX('Policy Characteristics'!K:K,MATCH($C1438,'Policy Characteristics'!$C:$C,0)))</f>
        <v>industry-ag-main.html#fuel-switching</v>
      </c>
      <c r="R1438" s="254" t="str">
        <f>IF(ISBLANK(INDEX('Policy Characteristics'!L:L,MATCH($C1438,'Policy Characteristics'!$C:$C,0))),"",INDEX('Policy Characteristics'!L:L,MATCH($C1438,'Policy Characteristics'!$C:$C,0)))</f>
        <v>industry-elec-and-hydrogen.html</v>
      </c>
    </row>
    <row r="1439" spans="1:18" s="2" customFormat="1" x14ac:dyDescent="0.25">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Alternative Fuel Shifting</v>
      </c>
      <c r="C1439" s="254" t="str">
        <f t="shared" si="49"/>
        <v>Fraction of Eligible Industrial Energy Use Shifted to Alternate Fuel</v>
      </c>
      <c r="D1439" s="6" t="s">
        <v>3023</v>
      </c>
      <c r="E1439" s="1" t="s">
        <v>3472</v>
      </c>
      <c r="F1439" t="s">
        <v>2729</v>
      </c>
      <c r="G1439" s="45" t="s">
        <v>3478</v>
      </c>
      <c r="H1439" s="47">
        <v>1438</v>
      </c>
      <c r="I1439" s="324" t="s">
        <v>41</v>
      </c>
      <c r="J1439" s="255" t="str">
        <f>IF(ISBLANK(INDEX('Policy Characteristics'!D:D,MATCH($C1439,'Policy Characteristics'!$C:$C,0))),"",INDEX('Policy Characteristics'!D:D,MATCH($C1439,'Policy Characteristics'!$C:$C,0)))</f>
        <v>Alternate Fuel Shifting</v>
      </c>
      <c r="K1439" s="254" t="str">
        <f>IF(ISBLANK(INDEX('Policy Characteristics'!E:E,MATCH($C1439,'Policy Characteristics'!$C:$C,0))),"",INDEX('Policy Characteristics'!E:E,MATCH($C1439,'Policy Characteristics'!$C:$C,0)))</f>
        <v>indst shift to alt fuel</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1</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of fuel shifted</v>
      </c>
      <c r="P1439" s="254" t="str">
        <f>IF(ISBLANK(INDEX('Policy Characteristics'!J:J,MATCH($C1439,'Policy Characteristics'!$C:$C,0))),"",INDEX('Policy Characteristics'!J:J,MATCH($C1439,'Policy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39" s="254" t="str">
        <f>IF(ISBLANK(INDEX('Policy Characteristics'!K:K,MATCH($C1439,'Policy Characteristics'!$C:$C,0))),"",INDEX('Policy Characteristics'!K:K,MATCH($C1439,'Policy Characteristics'!$C:$C,0)))</f>
        <v>industry-ag-main.html#fuel-switching</v>
      </c>
      <c r="R1439" s="254" t="str">
        <f>IF(ISBLANK(INDEX('Policy Characteristics'!L:L,MATCH($C1439,'Policy Characteristics'!$C:$C,0))),"",INDEX('Policy Characteristics'!L:L,MATCH($C1439,'Policy Characteristics'!$C:$C,0)))</f>
        <v>industry-elec-and-hydrogen.html</v>
      </c>
    </row>
    <row r="1440" spans="1:18" s="2" customFormat="1" x14ac:dyDescent="0.25">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Alternative Fuel Shifting</v>
      </c>
      <c r="C1440" s="254" t="str">
        <f t="shared" si="49"/>
        <v>Fraction of Eligible Industrial Energy Use Shifted to Alternate Fuel</v>
      </c>
      <c r="D1440" s="6" t="s">
        <v>3023</v>
      </c>
      <c r="E1440" s="1" t="s">
        <v>3597</v>
      </c>
      <c r="F1440" t="s">
        <v>2729</v>
      </c>
      <c r="G1440" s="45" t="s">
        <v>3479</v>
      </c>
      <c r="H1440" s="47">
        <v>1439</v>
      </c>
      <c r="I1440" s="324" t="s">
        <v>41</v>
      </c>
      <c r="J1440" s="255" t="str">
        <f>IF(ISBLANK(INDEX('Policy Characteristics'!D:D,MATCH($C1440,'Policy Characteristics'!$C:$C,0))),"",INDEX('Policy Characteristics'!D:D,MATCH($C1440,'Policy Characteristics'!$C:$C,0)))</f>
        <v>Alternate Fuel Shifting</v>
      </c>
      <c r="K1440" s="254" t="str">
        <f>IF(ISBLANK(INDEX('Policy Characteristics'!E:E,MATCH($C1440,'Policy Characteristics'!$C:$C,0))),"",INDEX('Policy Characteristics'!E:E,MATCH($C1440,'Policy Characteristics'!$C:$C,0)))</f>
        <v>indst shift to alt fuel</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1</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of fuel shifted</v>
      </c>
      <c r="P1440" s="254" t="str">
        <f>IF(ISBLANK(INDEX('Policy Characteristics'!J:J,MATCH($C1440,'Policy Characteristics'!$C:$C,0))),"",INDEX('Policy Characteristics'!J:J,MATCH($C1440,'Policy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0" s="254" t="str">
        <f>IF(ISBLANK(INDEX('Policy Characteristics'!K:K,MATCH($C1440,'Policy Characteristics'!$C:$C,0))),"",INDEX('Policy Characteristics'!K:K,MATCH($C1440,'Policy Characteristics'!$C:$C,0)))</f>
        <v>industry-ag-main.html#fuel-switching</v>
      </c>
      <c r="R1440" s="254" t="str">
        <f>IF(ISBLANK(INDEX('Policy Characteristics'!L:L,MATCH($C1440,'Policy Characteristics'!$C:$C,0))),"",INDEX('Policy Characteristics'!L:L,MATCH($C1440,'Policy Characteristics'!$C:$C,0)))</f>
        <v>industry-elec-and-hydrogen.html</v>
      </c>
    </row>
    <row r="1441" spans="1:18" s="2" customFormat="1" x14ac:dyDescent="0.25">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Alternative Fuel Shifting</v>
      </c>
      <c r="C1441" s="254" t="str">
        <f t="shared" si="49"/>
        <v>Fraction of Eligible Industrial Energy Use Shifted to Alternate Fuel</v>
      </c>
      <c r="D1441" s="6" t="s">
        <v>3023</v>
      </c>
      <c r="E1441" s="1" t="s">
        <v>3982</v>
      </c>
      <c r="F1441" t="s">
        <v>2729</v>
      </c>
      <c r="G1441" s="45" t="s">
        <v>3958</v>
      </c>
      <c r="H1441" s="47">
        <v>1440</v>
      </c>
      <c r="I1441" s="324" t="s">
        <v>41</v>
      </c>
      <c r="J1441" s="255" t="str">
        <f>IF(ISBLANK(INDEX('Policy Characteristics'!D:D,MATCH($C1441,'Policy Characteristics'!$C:$C,0))),"",INDEX('Policy Characteristics'!D:D,MATCH($C1441,'Policy Characteristics'!$C:$C,0)))</f>
        <v>Alternate Fuel Shifting</v>
      </c>
      <c r="K1441" s="254" t="str">
        <f>IF(ISBLANK(INDEX('Policy Characteristics'!E:E,MATCH($C1441,'Policy Characteristics'!$C:$C,0))),"",INDEX('Policy Characteristics'!E:E,MATCH($C1441,'Policy Characteristics'!$C:$C,0)))</f>
        <v>indst shift to alt fuel</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1</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of fuel shifted</v>
      </c>
      <c r="P1441" s="254" t="str">
        <f>IF(ISBLANK(INDEX('Policy Characteristics'!J:J,MATCH($C1441,'Policy Characteristics'!$C:$C,0))),"",INDEX('Policy Characteristics'!J:J,MATCH($C1441,'Policy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1" s="254" t="str">
        <f>IF(ISBLANK(INDEX('Policy Characteristics'!K:K,MATCH($C1441,'Policy Characteristics'!$C:$C,0))),"",INDEX('Policy Characteristics'!K:K,MATCH($C1441,'Policy Characteristics'!$C:$C,0)))</f>
        <v>industry-ag-main.html#fuel-switching</v>
      </c>
      <c r="R1441" s="254" t="str">
        <f>IF(ISBLANK(INDEX('Policy Characteristics'!L:L,MATCH($C1441,'Policy Characteristics'!$C:$C,0))),"",INDEX('Policy Characteristics'!L:L,MATCH($C1441,'Policy Characteristics'!$C:$C,0)))</f>
        <v>industry-elec-and-hydrogen.html</v>
      </c>
    </row>
    <row r="1442" spans="1:18" s="2" customFormat="1" x14ac:dyDescent="0.25">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Alternative Fuel Shifting</v>
      </c>
      <c r="C1442" s="254" t="str">
        <f t="shared" si="49"/>
        <v>Fraction of Eligible Industrial Energy Use Shifted to Alternate Fuel</v>
      </c>
      <c r="D1442" s="6" t="s">
        <v>3023</v>
      </c>
      <c r="E1442" s="1" t="s">
        <v>3983</v>
      </c>
      <c r="F1442" t="s">
        <v>2729</v>
      </c>
      <c r="G1442" s="45" t="s">
        <v>3957</v>
      </c>
      <c r="H1442" s="47">
        <v>1441</v>
      </c>
      <c r="I1442" s="324" t="s">
        <v>41</v>
      </c>
      <c r="J1442" s="255" t="str">
        <f>IF(ISBLANK(INDEX('Policy Characteristics'!D:D,MATCH($C1442,'Policy Characteristics'!$C:$C,0))),"",INDEX('Policy Characteristics'!D:D,MATCH($C1442,'Policy Characteristics'!$C:$C,0)))</f>
        <v>Alternate Fuel Shifting</v>
      </c>
      <c r="K1442" s="254" t="str">
        <f>IF(ISBLANK(INDEX('Policy Characteristics'!E:E,MATCH($C1442,'Policy Characteristics'!$C:$C,0))),"",INDEX('Policy Characteristics'!E:E,MATCH($C1442,'Policy Characteristics'!$C:$C,0)))</f>
        <v>indst shift to alt fuel</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1</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of fuel shifted</v>
      </c>
      <c r="P1442" s="254" t="str">
        <f>IF(ISBLANK(INDEX('Policy Characteristics'!J:J,MATCH($C1442,'Policy Characteristics'!$C:$C,0))),"",INDEX('Policy Characteristics'!J:J,MATCH($C1442,'Policy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2" s="254" t="str">
        <f>IF(ISBLANK(INDEX('Policy Characteristics'!K:K,MATCH($C1442,'Policy Characteristics'!$C:$C,0))),"",INDEX('Policy Characteristics'!K:K,MATCH($C1442,'Policy Characteristics'!$C:$C,0)))</f>
        <v>industry-ag-main.html#fuel-switching</v>
      </c>
      <c r="R1442" s="254" t="str">
        <f>IF(ISBLANK(INDEX('Policy Characteristics'!L:L,MATCH($C1442,'Policy Characteristics'!$C:$C,0))),"",INDEX('Policy Characteristics'!L:L,MATCH($C1442,'Policy Characteristics'!$C:$C,0)))</f>
        <v>industry-elec-and-hydrogen.html</v>
      </c>
    </row>
    <row r="1443" spans="1:18" s="2" customFormat="1" x14ac:dyDescent="0.25">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Alternative Fuel Shifting</v>
      </c>
      <c r="C1443" s="254" t="str">
        <f t="shared" si="49"/>
        <v>Fraction of Eligible Industrial Energy Use Shifted to Alternate Fuel</v>
      </c>
      <c r="D1443" s="6" t="s">
        <v>3023</v>
      </c>
      <c r="E1443" s="1" t="s">
        <v>3984</v>
      </c>
      <c r="F1443" t="s">
        <v>2729</v>
      </c>
      <c r="G1443" s="45" t="s">
        <v>3959</v>
      </c>
      <c r="H1443" s="47">
        <v>1442</v>
      </c>
      <c r="I1443" s="324" t="s">
        <v>40</v>
      </c>
      <c r="J1443" s="255" t="str">
        <f>IF(ISBLANK(INDEX('Policy Characteristics'!D:D,MATCH($C1443,'Policy Characteristics'!$C:$C,0))),"",INDEX('Policy Characteristics'!D:D,MATCH($C1443,'Policy Characteristics'!$C:$C,0)))</f>
        <v>Alternate Fuel Shifting</v>
      </c>
      <c r="K1443" s="254" t="str">
        <f>IF(ISBLANK(INDEX('Policy Characteristics'!E:E,MATCH($C1443,'Policy Characteristics'!$C:$C,0))),"",INDEX('Policy Characteristics'!E:E,MATCH($C1443,'Policy Characteristics'!$C:$C,0)))</f>
        <v>indst shift to alt fuel</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1</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of fuel shifted</v>
      </c>
      <c r="P1443" s="254" t="str">
        <f>IF(ISBLANK(INDEX('Policy Characteristics'!J:J,MATCH($C1443,'Policy Characteristics'!$C:$C,0))),"",INDEX('Policy Characteristics'!J:J,MATCH($C1443,'Policy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3" s="254" t="str">
        <f>IF(ISBLANK(INDEX('Policy Characteristics'!K:K,MATCH($C1443,'Policy Characteristics'!$C:$C,0))),"",INDEX('Policy Characteristics'!K:K,MATCH($C1443,'Policy Characteristics'!$C:$C,0)))</f>
        <v>industry-ag-main.html#fuel-switching</v>
      </c>
      <c r="R1443" s="254" t="str">
        <f>IF(ISBLANK(INDEX('Policy Characteristics'!L:L,MATCH($C1443,'Policy Characteristics'!$C:$C,0))),"",INDEX('Policy Characteristics'!L:L,MATCH($C1443,'Policy Characteristics'!$C:$C,0)))</f>
        <v>industry-elec-and-hydrogen.html</v>
      </c>
    </row>
    <row r="1444" spans="1:18" s="2" customFormat="1" x14ac:dyDescent="0.25">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Alternative Fuel Shifting</v>
      </c>
      <c r="C1444" s="254" t="str">
        <f t="shared" si="49"/>
        <v>Fraction of Eligible Industrial Energy Use Shifted to Alternate Fuel</v>
      </c>
      <c r="D1444" s="6" t="s">
        <v>3024</v>
      </c>
      <c r="E1444" s="1" t="s">
        <v>3467</v>
      </c>
      <c r="F1444" t="s">
        <v>2988</v>
      </c>
      <c r="G1444" s="45" t="s">
        <v>3473</v>
      </c>
      <c r="H1444" s="47">
        <v>1443</v>
      </c>
      <c r="I1444" s="324" t="s">
        <v>41</v>
      </c>
      <c r="J1444" s="255" t="str">
        <f>IF(ISBLANK(INDEX('Policy Characteristics'!D:D,MATCH($C1444,'Policy Characteristics'!$C:$C,0))),"",INDEX('Policy Characteristics'!D:D,MATCH($C1444,'Policy Characteristics'!$C:$C,0)))</f>
        <v>Alternate Fuel Shifting</v>
      </c>
      <c r="K1444" s="254" t="str">
        <f>IF(ISBLANK(INDEX('Policy Characteristics'!E:E,MATCH($C1444,'Policy Characteristics'!$C:$C,0))),"",INDEX('Policy Characteristics'!E:E,MATCH($C1444,'Policy Characteristics'!$C:$C,0)))</f>
        <v>indst shift to alt fuel</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1</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of fuel shifted</v>
      </c>
      <c r="P1444" s="254" t="str">
        <f>IF(ISBLANK(INDEX('Policy Characteristics'!J:J,MATCH($C1444,'Policy Characteristics'!$C:$C,0))),"",INDEX('Policy Characteristics'!J:J,MATCH($C1444,'Policy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4" s="254" t="str">
        <f>IF(ISBLANK(INDEX('Policy Characteristics'!K:K,MATCH($C1444,'Policy Characteristics'!$C:$C,0))),"",INDEX('Policy Characteristics'!K:K,MATCH($C1444,'Policy Characteristics'!$C:$C,0)))</f>
        <v>industry-ag-main.html#fuel-switching</v>
      </c>
      <c r="R1444" s="254" t="str">
        <f>IF(ISBLANK(INDEX('Policy Characteristics'!L:L,MATCH($C1444,'Policy Characteristics'!$C:$C,0))),"",INDEX('Policy Characteristics'!L:L,MATCH($C1444,'Policy Characteristics'!$C:$C,0)))</f>
        <v>industry-elec-and-hydrogen.html</v>
      </c>
    </row>
    <row r="1445" spans="1:18" s="2" customFormat="1" x14ac:dyDescent="0.25">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Alternative Fuel Shifting</v>
      </c>
      <c r="C1445" s="254" t="str">
        <f t="shared" si="49"/>
        <v>Fraction of Eligible Industrial Energy Use Shifted to Alternate Fuel</v>
      </c>
      <c r="D1445" s="6" t="s">
        <v>3024</v>
      </c>
      <c r="E1445" s="1" t="s">
        <v>3468</v>
      </c>
      <c r="F1445" t="s">
        <v>2988</v>
      </c>
      <c r="G1445" s="45" t="s">
        <v>3474</v>
      </c>
      <c r="H1445" s="47">
        <v>1444</v>
      </c>
      <c r="I1445" s="324" t="s">
        <v>41</v>
      </c>
      <c r="J1445" s="255" t="str">
        <f>IF(ISBLANK(INDEX('Policy Characteristics'!D:D,MATCH($C1445,'Policy Characteristics'!$C:$C,0))),"",INDEX('Policy Characteristics'!D:D,MATCH($C1445,'Policy Characteristics'!$C:$C,0)))</f>
        <v>Alternate Fuel Shifting</v>
      </c>
      <c r="K1445" s="254" t="str">
        <f>IF(ISBLANK(INDEX('Policy Characteristics'!E:E,MATCH($C1445,'Policy Characteristics'!$C:$C,0))),"",INDEX('Policy Characteristics'!E:E,MATCH($C1445,'Policy Characteristics'!$C:$C,0)))</f>
        <v>indst shift to alt fuel</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1</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of fuel shifted</v>
      </c>
      <c r="P1445" s="254" t="str">
        <f>IF(ISBLANK(INDEX('Policy Characteristics'!J:J,MATCH($C1445,'Policy Characteristics'!$C:$C,0))),"",INDEX('Policy Characteristics'!J:J,MATCH($C1445,'Policy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5" s="254" t="str">
        <f>IF(ISBLANK(INDEX('Policy Characteristics'!K:K,MATCH($C1445,'Policy Characteristics'!$C:$C,0))),"",INDEX('Policy Characteristics'!K:K,MATCH($C1445,'Policy Characteristics'!$C:$C,0)))</f>
        <v>industry-ag-main.html#fuel-switching</v>
      </c>
      <c r="R1445" s="254" t="str">
        <f>IF(ISBLANK(INDEX('Policy Characteristics'!L:L,MATCH($C1445,'Policy Characteristics'!$C:$C,0))),"",INDEX('Policy Characteristics'!L:L,MATCH($C1445,'Policy Characteristics'!$C:$C,0)))</f>
        <v>industry-elec-and-hydrogen.html</v>
      </c>
    </row>
    <row r="1446" spans="1:18" s="2" customFormat="1" x14ac:dyDescent="0.25">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Alternative Fuel Shifting</v>
      </c>
      <c r="C1446" s="254" t="str">
        <f t="shared" si="49"/>
        <v>Fraction of Eligible Industrial Energy Use Shifted to Alternate Fuel</v>
      </c>
      <c r="D1446" s="6" t="s">
        <v>3024</v>
      </c>
      <c r="E1446" s="1" t="s">
        <v>3469</v>
      </c>
      <c r="F1446" t="s">
        <v>2988</v>
      </c>
      <c r="G1446" s="45" t="s">
        <v>3475</v>
      </c>
      <c r="H1446" s="47">
        <v>1445</v>
      </c>
      <c r="I1446" s="324" t="s">
        <v>41</v>
      </c>
      <c r="J1446" s="255" t="str">
        <f>IF(ISBLANK(INDEX('Policy Characteristics'!D:D,MATCH($C1446,'Policy Characteristics'!$C:$C,0))),"",INDEX('Policy Characteristics'!D:D,MATCH($C1446,'Policy Characteristics'!$C:$C,0)))</f>
        <v>Alternate Fuel Shifting</v>
      </c>
      <c r="K1446" s="254" t="str">
        <f>IF(ISBLANK(INDEX('Policy Characteristics'!E:E,MATCH($C1446,'Policy Characteristics'!$C:$C,0))),"",INDEX('Policy Characteristics'!E:E,MATCH($C1446,'Policy Characteristics'!$C:$C,0)))</f>
        <v>indst shift to alt fuel</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1</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of fuel shifted</v>
      </c>
      <c r="P1446" s="254" t="str">
        <f>IF(ISBLANK(INDEX('Policy Characteristics'!J:J,MATCH($C1446,'Policy Characteristics'!$C:$C,0))),"",INDEX('Policy Characteristics'!J:J,MATCH($C1446,'Policy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6" s="254" t="str">
        <f>IF(ISBLANK(INDEX('Policy Characteristics'!K:K,MATCH($C1446,'Policy Characteristics'!$C:$C,0))),"",INDEX('Policy Characteristics'!K:K,MATCH($C1446,'Policy Characteristics'!$C:$C,0)))</f>
        <v>industry-ag-main.html#fuel-switching</v>
      </c>
      <c r="R1446" s="254" t="str">
        <f>IF(ISBLANK(INDEX('Policy Characteristics'!L:L,MATCH($C1446,'Policy Characteristics'!$C:$C,0))),"",INDEX('Policy Characteristics'!L:L,MATCH($C1446,'Policy Characteristics'!$C:$C,0)))</f>
        <v>industry-elec-and-hydrogen.html</v>
      </c>
    </row>
    <row r="1447" spans="1:18" s="2" customFormat="1" x14ac:dyDescent="0.25">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Alternative Fuel Shifting</v>
      </c>
      <c r="C1447" s="254" t="str">
        <f t="shared" si="49"/>
        <v>Fraction of Eligible Industrial Energy Use Shifted to Alternate Fuel</v>
      </c>
      <c r="D1447" s="6" t="s">
        <v>3024</v>
      </c>
      <c r="E1447" s="1" t="s">
        <v>3470</v>
      </c>
      <c r="F1447" t="s">
        <v>2988</v>
      </c>
      <c r="G1447" s="45" t="s">
        <v>3476</v>
      </c>
      <c r="H1447" s="47">
        <v>1446</v>
      </c>
      <c r="I1447" s="324" t="s">
        <v>41</v>
      </c>
      <c r="J1447" s="255" t="str">
        <f>IF(ISBLANK(INDEX('Policy Characteristics'!D:D,MATCH($C1447,'Policy Characteristics'!$C:$C,0))),"",INDEX('Policy Characteristics'!D:D,MATCH($C1447,'Policy Characteristics'!$C:$C,0)))</f>
        <v>Alternate Fuel Shifting</v>
      </c>
      <c r="K1447" s="254" t="str">
        <f>IF(ISBLANK(INDEX('Policy Characteristics'!E:E,MATCH($C1447,'Policy Characteristics'!$C:$C,0))),"",INDEX('Policy Characteristics'!E:E,MATCH($C1447,'Policy Characteristics'!$C:$C,0)))</f>
        <v>indst shift to alt fuel</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1</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of fuel shifted</v>
      </c>
      <c r="P1447" s="254" t="str">
        <f>IF(ISBLANK(INDEX('Policy Characteristics'!J:J,MATCH($C1447,'Policy Characteristics'!$C:$C,0))),"",INDEX('Policy Characteristics'!J:J,MATCH($C1447,'Policy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7" s="254" t="str">
        <f>IF(ISBLANK(INDEX('Policy Characteristics'!K:K,MATCH($C1447,'Policy Characteristics'!$C:$C,0))),"",INDEX('Policy Characteristics'!K:K,MATCH($C1447,'Policy Characteristics'!$C:$C,0)))</f>
        <v>industry-ag-main.html#fuel-switching</v>
      </c>
      <c r="R1447" s="254" t="str">
        <f>IF(ISBLANK(INDEX('Policy Characteristics'!L:L,MATCH($C1447,'Policy Characteristics'!$C:$C,0))),"",INDEX('Policy Characteristics'!L:L,MATCH($C1447,'Policy Characteristics'!$C:$C,0)))</f>
        <v>industry-elec-and-hydrogen.html</v>
      </c>
    </row>
    <row r="1448" spans="1:18" s="2" customFormat="1" x14ac:dyDescent="0.25">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Alternative Fuel Shifting</v>
      </c>
      <c r="C1448" s="254" t="str">
        <f t="shared" si="49"/>
        <v>Fraction of Eligible Industrial Energy Use Shifted to Alternate Fuel</v>
      </c>
      <c r="D1448" s="6" t="s">
        <v>3024</v>
      </c>
      <c r="E1448" s="1" t="s">
        <v>3471</v>
      </c>
      <c r="F1448" t="s">
        <v>2988</v>
      </c>
      <c r="G1448" s="45" t="s">
        <v>3477</v>
      </c>
      <c r="H1448" s="47">
        <v>1447</v>
      </c>
      <c r="I1448" s="324" t="s">
        <v>41</v>
      </c>
      <c r="J1448" s="255" t="str">
        <f>IF(ISBLANK(INDEX('Policy Characteristics'!D:D,MATCH($C1448,'Policy Characteristics'!$C:$C,0))),"",INDEX('Policy Characteristics'!D:D,MATCH($C1448,'Policy Characteristics'!$C:$C,0)))</f>
        <v>Alternate Fuel Shifting</v>
      </c>
      <c r="K1448" s="254" t="str">
        <f>IF(ISBLANK(INDEX('Policy Characteristics'!E:E,MATCH($C1448,'Policy Characteristics'!$C:$C,0))),"",INDEX('Policy Characteristics'!E:E,MATCH($C1448,'Policy Characteristics'!$C:$C,0)))</f>
        <v>indst shift to alt fuel</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1</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of fuel shifted</v>
      </c>
      <c r="P1448" s="254" t="str">
        <f>IF(ISBLANK(INDEX('Policy Characteristics'!J:J,MATCH($C1448,'Policy Characteristics'!$C:$C,0))),"",INDEX('Policy Characteristics'!J:J,MATCH($C1448,'Policy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8" s="254" t="str">
        <f>IF(ISBLANK(INDEX('Policy Characteristics'!K:K,MATCH($C1448,'Policy Characteristics'!$C:$C,0))),"",INDEX('Policy Characteristics'!K:K,MATCH($C1448,'Policy Characteristics'!$C:$C,0)))</f>
        <v>industry-ag-main.html#fuel-switching</v>
      </c>
      <c r="R1448" s="254" t="str">
        <f>IF(ISBLANK(INDEX('Policy Characteristics'!L:L,MATCH($C1448,'Policy Characteristics'!$C:$C,0))),"",INDEX('Policy Characteristics'!L:L,MATCH($C1448,'Policy Characteristics'!$C:$C,0)))</f>
        <v>industry-elec-and-hydrogen.html</v>
      </c>
    </row>
    <row r="1449" spans="1:18" s="2" customFormat="1" x14ac:dyDescent="0.25">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Alternative Fuel Shifting</v>
      </c>
      <c r="C1449" s="254" t="str">
        <f t="shared" si="49"/>
        <v>Fraction of Eligible Industrial Energy Use Shifted to Alternate Fuel</v>
      </c>
      <c r="D1449" s="6" t="s">
        <v>3024</v>
      </c>
      <c r="E1449" s="1" t="s">
        <v>3472</v>
      </c>
      <c r="F1449" t="s">
        <v>2988</v>
      </c>
      <c r="G1449" s="45" t="s">
        <v>3478</v>
      </c>
      <c r="H1449" s="47">
        <v>1448</v>
      </c>
      <c r="I1449" s="324" t="s">
        <v>41</v>
      </c>
      <c r="J1449" s="255" t="str">
        <f>IF(ISBLANK(INDEX('Policy Characteristics'!D:D,MATCH($C1449,'Policy Characteristics'!$C:$C,0))),"",INDEX('Policy Characteristics'!D:D,MATCH($C1449,'Policy Characteristics'!$C:$C,0)))</f>
        <v>Alternate Fuel Shifting</v>
      </c>
      <c r="K1449" s="254" t="str">
        <f>IF(ISBLANK(INDEX('Policy Characteristics'!E:E,MATCH($C1449,'Policy Characteristics'!$C:$C,0))),"",INDEX('Policy Characteristics'!E:E,MATCH($C1449,'Policy Characteristics'!$C:$C,0)))</f>
        <v>indst shift to alt fuel</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1</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of fuel shifted</v>
      </c>
      <c r="P1449" s="254" t="str">
        <f>IF(ISBLANK(INDEX('Policy Characteristics'!J:J,MATCH($C1449,'Policy Characteristics'!$C:$C,0))),"",INDEX('Policy Characteristics'!J:J,MATCH($C1449,'Policy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49" s="254" t="str">
        <f>IF(ISBLANK(INDEX('Policy Characteristics'!K:K,MATCH($C1449,'Policy Characteristics'!$C:$C,0))),"",INDEX('Policy Characteristics'!K:K,MATCH($C1449,'Policy Characteristics'!$C:$C,0)))</f>
        <v>industry-ag-main.html#fuel-switching</v>
      </c>
      <c r="R1449" s="254" t="str">
        <f>IF(ISBLANK(INDEX('Policy Characteristics'!L:L,MATCH($C1449,'Policy Characteristics'!$C:$C,0))),"",INDEX('Policy Characteristics'!L:L,MATCH($C1449,'Policy Characteristics'!$C:$C,0)))</f>
        <v>industry-elec-and-hydrogen.html</v>
      </c>
    </row>
    <row r="1450" spans="1:18" s="2" customFormat="1" x14ac:dyDescent="0.25">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Alternative Fuel Shifting</v>
      </c>
      <c r="C1450" s="254" t="str">
        <f t="shared" si="49"/>
        <v>Fraction of Eligible Industrial Energy Use Shifted to Alternate Fuel</v>
      </c>
      <c r="D1450" s="6" t="s">
        <v>3024</v>
      </c>
      <c r="E1450" s="1" t="s">
        <v>3597</v>
      </c>
      <c r="F1450" t="s">
        <v>2988</v>
      </c>
      <c r="G1450" s="45" t="s">
        <v>3479</v>
      </c>
      <c r="H1450" s="47">
        <v>1449</v>
      </c>
      <c r="I1450" s="324" t="s">
        <v>41</v>
      </c>
      <c r="J1450" s="255" t="str">
        <f>IF(ISBLANK(INDEX('Policy Characteristics'!D:D,MATCH($C1450,'Policy Characteristics'!$C:$C,0))),"",INDEX('Policy Characteristics'!D:D,MATCH($C1450,'Policy Characteristics'!$C:$C,0)))</f>
        <v>Alternate Fuel Shifting</v>
      </c>
      <c r="K1450" s="254" t="str">
        <f>IF(ISBLANK(INDEX('Policy Characteristics'!E:E,MATCH($C1450,'Policy Characteristics'!$C:$C,0))),"",INDEX('Policy Characteristics'!E:E,MATCH($C1450,'Policy Characteristics'!$C:$C,0)))</f>
        <v>indst shift to alt fuel</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1</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of fuel shifted</v>
      </c>
      <c r="P1450" s="254" t="str">
        <f>IF(ISBLANK(INDEX('Policy Characteristics'!J:J,MATCH($C1450,'Policy Characteristics'!$C:$C,0))),"",INDEX('Policy Characteristics'!J:J,MATCH($C1450,'Policy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0" s="254" t="str">
        <f>IF(ISBLANK(INDEX('Policy Characteristics'!K:K,MATCH($C1450,'Policy Characteristics'!$C:$C,0))),"",INDEX('Policy Characteristics'!K:K,MATCH($C1450,'Policy Characteristics'!$C:$C,0)))</f>
        <v>industry-ag-main.html#fuel-switching</v>
      </c>
      <c r="R1450" s="254" t="str">
        <f>IF(ISBLANK(INDEX('Policy Characteristics'!L:L,MATCH($C1450,'Policy Characteristics'!$C:$C,0))),"",INDEX('Policy Characteristics'!L:L,MATCH($C1450,'Policy Characteristics'!$C:$C,0)))</f>
        <v>industry-elec-and-hydrogen.html</v>
      </c>
    </row>
    <row r="1451" spans="1:18" s="2" customFormat="1" x14ac:dyDescent="0.25">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Alternative Fuel Shifting</v>
      </c>
      <c r="C1451" s="254" t="str">
        <f t="shared" si="49"/>
        <v>Fraction of Eligible Industrial Energy Use Shifted to Alternate Fuel</v>
      </c>
      <c r="D1451" s="6" t="s">
        <v>3024</v>
      </c>
      <c r="E1451" s="1" t="s">
        <v>3982</v>
      </c>
      <c r="F1451" t="s">
        <v>2988</v>
      </c>
      <c r="G1451" s="45" t="s">
        <v>3958</v>
      </c>
      <c r="H1451" s="47">
        <v>1450</v>
      </c>
      <c r="I1451" s="324" t="s">
        <v>40</v>
      </c>
      <c r="J1451" s="255" t="str">
        <f>IF(ISBLANK(INDEX('Policy Characteristics'!D:D,MATCH($C1451,'Policy Characteristics'!$C:$C,0))),"",INDEX('Policy Characteristics'!D:D,MATCH($C1451,'Policy Characteristics'!$C:$C,0)))</f>
        <v>Alternate Fuel Shifting</v>
      </c>
      <c r="K1451" s="254" t="str">
        <f>IF(ISBLANK(INDEX('Policy Characteristics'!E:E,MATCH($C1451,'Policy Characteristics'!$C:$C,0))),"",INDEX('Policy Characteristics'!E:E,MATCH($C1451,'Policy Characteristics'!$C:$C,0)))</f>
        <v>indst shift to alt fuel</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1</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of fuel shifted</v>
      </c>
      <c r="P1451" s="254" t="str">
        <f>IF(ISBLANK(INDEX('Policy Characteristics'!J:J,MATCH($C1451,'Policy Characteristics'!$C:$C,0))),"",INDEX('Policy Characteristics'!J:J,MATCH($C1451,'Policy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1" s="254" t="str">
        <f>IF(ISBLANK(INDEX('Policy Characteristics'!K:K,MATCH($C1451,'Policy Characteristics'!$C:$C,0))),"",INDEX('Policy Characteristics'!K:K,MATCH($C1451,'Policy Characteristics'!$C:$C,0)))</f>
        <v>industry-ag-main.html#fuel-switching</v>
      </c>
      <c r="R1451" s="254" t="str">
        <f>IF(ISBLANK(INDEX('Policy Characteristics'!L:L,MATCH($C1451,'Policy Characteristics'!$C:$C,0))),"",INDEX('Policy Characteristics'!L:L,MATCH($C1451,'Policy Characteristics'!$C:$C,0)))</f>
        <v>industry-elec-and-hydrogen.html</v>
      </c>
    </row>
    <row r="1452" spans="1:18" s="2" customFormat="1" x14ac:dyDescent="0.25">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Alternative Fuel Shifting</v>
      </c>
      <c r="C1452" s="254" t="str">
        <f t="shared" si="49"/>
        <v>Fraction of Eligible Industrial Energy Use Shifted to Alternate Fuel</v>
      </c>
      <c r="D1452" s="6" t="s">
        <v>3024</v>
      </c>
      <c r="E1452" s="1" t="s">
        <v>3983</v>
      </c>
      <c r="F1452" t="s">
        <v>2988</v>
      </c>
      <c r="G1452" s="45" t="s">
        <v>3957</v>
      </c>
      <c r="H1452" s="47">
        <v>1451</v>
      </c>
      <c r="I1452" s="324" t="s">
        <v>41</v>
      </c>
      <c r="J1452" s="255" t="str">
        <f>IF(ISBLANK(INDEX('Policy Characteristics'!D:D,MATCH($C1452,'Policy Characteristics'!$C:$C,0))),"",INDEX('Policy Characteristics'!D:D,MATCH($C1452,'Policy Characteristics'!$C:$C,0)))</f>
        <v>Alternate Fuel Shifting</v>
      </c>
      <c r="K1452" s="254" t="str">
        <f>IF(ISBLANK(INDEX('Policy Characteristics'!E:E,MATCH($C1452,'Policy Characteristics'!$C:$C,0))),"",INDEX('Policy Characteristics'!E:E,MATCH($C1452,'Policy Characteristics'!$C:$C,0)))</f>
        <v>indst shift to alt fuel</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1</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of fuel shifted</v>
      </c>
      <c r="P1452" s="254" t="str">
        <f>IF(ISBLANK(INDEX('Policy Characteristics'!J:J,MATCH($C1452,'Policy Characteristics'!$C:$C,0))),"",INDEX('Policy Characteristics'!J:J,MATCH($C1452,'Policy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2" s="254" t="str">
        <f>IF(ISBLANK(INDEX('Policy Characteristics'!K:K,MATCH($C1452,'Policy Characteristics'!$C:$C,0))),"",INDEX('Policy Characteristics'!K:K,MATCH($C1452,'Policy Characteristics'!$C:$C,0)))</f>
        <v>industry-ag-main.html#fuel-switching</v>
      </c>
      <c r="R1452" s="254" t="str">
        <f>IF(ISBLANK(INDEX('Policy Characteristics'!L:L,MATCH($C1452,'Policy Characteristics'!$C:$C,0))),"",INDEX('Policy Characteristics'!L:L,MATCH($C1452,'Policy Characteristics'!$C:$C,0)))</f>
        <v>industry-elec-and-hydrogen.html</v>
      </c>
    </row>
    <row r="1453" spans="1:18" s="2" customFormat="1" x14ac:dyDescent="0.25">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Alternative Fuel Shifting</v>
      </c>
      <c r="C1453" s="254" t="str">
        <f t="shared" si="49"/>
        <v>Fraction of Eligible Industrial Energy Use Shifted to Alternate Fuel</v>
      </c>
      <c r="D1453" s="6" t="s">
        <v>3024</v>
      </c>
      <c r="E1453" s="1" t="s">
        <v>3984</v>
      </c>
      <c r="F1453" t="s">
        <v>2988</v>
      </c>
      <c r="G1453" s="45" t="s">
        <v>3959</v>
      </c>
      <c r="H1453" s="47">
        <v>1452</v>
      </c>
      <c r="I1453" s="324" t="s">
        <v>41</v>
      </c>
      <c r="J1453" s="255" t="str">
        <f>IF(ISBLANK(INDEX('Policy Characteristics'!D:D,MATCH($C1453,'Policy Characteristics'!$C:$C,0))),"",INDEX('Policy Characteristics'!D:D,MATCH($C1453,'Policy Characteristics'!$C:$C,0)))</f>
        <v>Alternate Fuel Shifting</v>
      </c>
      <c r="K1453" s="254" t="str">
        <f>IF(ISBLANK(INDEX('Policy Characteristics'!E:E,MATCH($C1453,'Policy Characteristics'!$C:$C,0))),"",INDEX('Policy Characteristics'!E:E,MATCH($C1453,'Policy Characteristics'!$C:$C,0)))</f>
        <v>indst shift to alt fuel</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1</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of fuel shifted</v>
      </c>
      <c r="P1453" s="254" t="str">
        <f>IF(ISBLANK(INDEX('Policy Characteristics'!J:J,MATCH($C1453,'Policy Characteristics'!$C:$C,0))),"",INDEX('Policy Characteristics'!J:J,MATCH($C1453,'Policy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3" s="254" t="str">
        <f>IF(ISBLANK(INDEX('Policy Characteristics'!K:K,MATCH($C1453,'Policy Characteristics'!$C:$C,0))),"",INDEX('Policy Characteristics'!K:K,MATCH($C1453,'Policy Characteristics'!$C:$C,0)))</f>
        <v>industry-ag-main.html#fuel-switching</v>
      </c>
      <c r="R1453" s="254" t="str">
        <f>IF(ISBLANK(INDEX('Policy Characteristics'!L:L,MATCH($C1453,'Policy Characteristics'!$C:$C,0))),"",INDEX('Policy Characteristics'!L:L,MATCH($C1453,'Policy Characteristics'!$C:$C,0)))</f>
        <v>industry-elec-and-hydrogen.html</v>
      </c>
    </row>
    <row r="1454" spans="1:18" s="2" customFormat="1" x14ac:dyDescent="0.25">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Alternative Fuel Shifting</v>
      </c>
      <c r="C1454" s="254" t="str">
        <f t="shared" si="49"/>
        <v>Fraction of Eligible Industrial Energy Use Shifted to Alternate Fuel</v>
      </c>
      <c r="D1454" s="6" t="s">
        <v>3025</v>
      </c>
      <c r="E1454" s="1" t="s">
        <v>3467</v>
      </c>
      <c r="F1454" t="s">
        <v>2989</v>
      </c>
      <c r="G1454" s="45" t="s">
        <v>3473</v>
      </c>
      <c r="H1454" s="47">
        <v>1453</v>
      </c>
      <c r="I1454" s="324" t="s">
        <v>41</v>
      </c>
      <c r="J1454" s="255" t="str">
        <f>IF(ISBLANK(INDEX('Policy Characteristics'!D:D,MATCH($C1454,'Policy Characteristics'!$C:$C,0))),"",INDEX('Policy Characteristics'!D:D,MATCH($C1454,'Policy Characteristics'!$C:$C,0)))</f>
        <v>Alternate Fuel Shifting</v>
      </c>
      <c r="K1454" s="254" t="str">
        <f>IF(ISBLANK(INDEX('Policy Characteristics'!E:E,MATCH($C1454,'Policy Characteristics'!$C:$C,0))),"",INDEX('Policy Characteristics'!E:E,MATCH($C1454,'Policy Characteristics'!$C:$C,0)))</f>
        <v>indst shift to alt fuel</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1</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of fuel shifted</v>
      </c>
      <c r="P1454" s="254" t="str">
        <f>IF(ISBLANK(INDEX('Policy Characteristics'!J:J,MATCH($C1454,'Policy Characteristics'!$C:$C,0))),"",INDEX('Policy Characteristics'!J:J,MATCH($C1454,'Policy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4" s="254" t="str">
        <f>IF(ISBLANK(INDEX('Policy Characteristics'!K:K,MATCH($C1454,'Policy Characteristics'!$C:$C,0))),"",INDEX('Policy Characteristics'!K:K,MATCH($C1454,'Policy Characteristics'!$C:$C,0)))</f>
        <v>industry-ag-main.html#fuel-switching</v>
      </c>
      <c r="R1454" s="254" t="str">
        <f>IF(ISBLANK(INDEX('Policy Characteristics'!L:L,MATCH($C1454,'Policy Characteristics'!$C:$C,0))),"",INDEX('Policy Characteristics'!L:L,MATCH($C1454,'Policy Characteristics'!$C:$C,0)))</f>
        <v>industry-elec-and-hydrogen.html</v>
      </c>
    </row>
    <row r="1455" spans="1:18" s="2" customFormat="1" x14ac:dyDescent="0.25">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Alternative Fuel Shifting</v>
      </c>
      <c r="C1455" s="254" t="str">
        <f t="shared" si="49"/>
        <v>Fraction of Eligible Industrial Energy Use Shifted to Alternate Fuel</v>
      </c>
      <c r="D1455" s="6" t="s">
        <v>3025</v>
      </c>
      <c r="E1455" s="1" t="s">
        <v>3468</v>
      </c>
      <c r="F1455" t="s">
        <v>2989</v>
      </c>
      <c r="G1455" s="45" t="s">
        <v>3474</v>
      </c>
      <c r="H1455" s="47">
        <v>1454</v>
      </c>
      <c r="I1455" s="324" t="s">
        <v>41</v>
      </c>
      <c r="J1455" s="255" t="str">
        <f>IF(ISBLANK(INDEX('Policy Characteristics'!D:D,MATCH($C1455,'Policy Characteristics'!$C:$C,0))),"",INDEX('Policy Characteristics'!D:D,MATCH($C1455,'Policy Characteristics'!$C:$C,0)))</f>
        <v>Alternate Fuel Shifting</v>
      </c>
      <c r="K1455" s="254" t="str">
        <f>IF(ISBLANK(INDEX('Policy Characteristics'!E:E,MATCH($C1455,'Policy Characteristics'!$C:$C,0))),"",INDEX('Policy Characteristics'!E:E,MATCH($C1455,'Policy Characteristics'!$C:$C,0)))</f>
        <v>indst shift to alt fuel</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1</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of fuel shifted</v>
      </c>
      <c r="P1455" s="254" t="str">
        <f>IF(ISBLANK(INDEX('Policy Characteristics'!J:J,MATCH($C1455,'Policy Characteristics'!$C:$C,0))),"",INDEX('Policy Characteristics'!J:J,MATCH($C1455,'Policy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5" s="254" t="str">
        <f>IF(ISBLANK(INDEX('Policy Characteristics'!K:K,MATCH($C1455,'Policy Characteristics'!$C:$C,0))),"",INDEX('Policy Characteristics'!K:K,MATCH($C1455,'Policy Characteristics'!$C:$C,0)))</f>
        <v>industry-ag-main.html#fuel-switching</v>
      </c>
      <c r="R1455" s="254" t="str">
        <f>IF(ISBLANK(INDEX('Policy Characteristics'!L:L,MATCH($C1455,'Policy Characteristics'!$C:$C,0))),"",INDEX('Policy Characteristics'!L:L,MATCH($C1455,'Policy Characteristics'!$C:$C,0)))</f>
        <v>industry-elec-and-hydrogen.html</v>
      </c>
    </row>
    <row r="1456" spans="1:18" s="2" customFormat="1" x14ac:dyDescent="0.25">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Alternative Fuel Shifting</v>
      </c>
      <c r="C1456" s="254" t="str">
        <f t="shared" si="49"/>
        <v>Fraction of Eligible Industrial Energy Use Shifted to Alternate Fuel</v>
      </c>
      <c r="D1456" s="6" t="s">
        <v>3025</v>
      </c>
      <c r="E1456" s="1" t="s">
        <v>3469</v>
      </c>
      <c r="F1456" t="s">
        <v>2989</v>
      </c>
      <c r="G1456" s="45" t="s">
        <v>3475</v>
      </c>
      <c r="H1456" s="47">
        <v>1455</v>
      </c>
      <c r="I1456" s="324" t="s">
        <v>41</v>
      </c>
      <c r="J1456" s="255" t="str">
        <f>IF(ISBLANK(INDEX('Policy Characteristics'!D:D,MATCH($C1456,'Policy Characteristics'!$C:$C,0))),"",INDEX('Policy Characteristics'!D:D,MATCH($C1456,'Policy Characteristics'!$C:$C,0)))</f>
        <v>Alternate Fuel Shifting</v>
      </c>
      <c r="K1456" s="254" t="str">
        <f>IF(ISBLANK(INDEX('Policy Characteristics'!E:E,MATCH($C1456,'Policy Characteristics'!$C:$C,0))),"",INDEX('Policy Characteristics'!E:E,MATCH($C1456,'Policy Characteristics'!$C:$C,0)))</f>
        <v>indst shift to alt fuel</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1</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of fuel shifted</v>
      </c>
      <c r="P1456" s="254" t="str">
        <f>IF(ISBLANK(INDEX('Policy Characteristics'!J:J,MATCH($C1456,'Policy Characteristics'!$C:$C,0))),"",INDEX('Policy Characteristics'!J:J,MATCH($C1456,'Policy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6" s="254" t="str">
        <f>IF(ISBLANK(INDEX('Policy Characteristics'!K:K,MATCH($C1456,'Policy Characteristics'!$C:$C,0))),"",INDEX('Policy Characteristics'!K:K,MATCH($C1456,'Policy Characteristics'!$C:$C,0)))</f>
        <v>industry-ag-main.html#fuel-switching</v>
      </c>
      <c r="R1456" s="254" t="str">
        <f>IF(ISBLANK(INDEX('Policy Characteristics'!L:L,MATCH($C1456,'Policy Characteristics'!$C:$C,0))),"",INDEX('Policy Characteristics'!L:L,MATCH($C1456,'Policy Characteristics'!$C:$C,0)))</f>
        <v>industry-elec-and-hydrogen.html</v>
      </c>
    </row>
    <row r="1457" spans="1:18" s="2" customFormat="1" x14ac:dyDescent="0.25">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Alternative Fuel Shifting</v>
      </c>
      <c r="C1457" s="254" t="str">
        <f t="shared" si="49"/>
        <v>Fraction of Eligible Industrial Energy Use Shifted to Alternate Fuel</v>
      </c>
      <c r="D1457" s="6" t="s">
        <v>3025</v>
      </c>
      <c r="E1457" s="1" t="s">
        <v>3470</v>
      </c>
      <c r="F1457" t="s">
        <v>2989</v>
      </c>
      <c r="G1457" s="45" t="s">
        <v>3476</v>
      </c>
      <c r="H1457" s="47">
        <v>1456</v>
      </c>
      <c r="I1457" s="324" t="s">
        <v>41</v>
      </c>
      <c r="J1457" s="255" t="str">
        <f>IF(ISBLANK(INDEX('Policy Characteristics'!D:D,MATCH($C1457,'Policy Characteristics'!$C:$C,0))),"",INDEX('Policy Characteristics'!D:D,MATCH($C1457,'Policy Characteristics'!$C:$C,0)))</f>
        <v>Alternate Fuel Shifting</v>
      </c>
      <c r="K1457" s="254" t="str">
        <f>IF(ISBLANK(INDEX('Policy Characteristics'!E:E,MATCH($C1457,'Policy Characteristics'!$C:$C,0))),"",INDEX('Policy Characteristics'!E:E,MATCH($C1457,'Policy Characteristics'!$C:$C,0)))</f>
        <v>indst shift to alt fuel</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1</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of fuel shifted</v>
      </c>
      <c r="P1457" s="254" t="str">
        <f>IF(ISBLANK(INDEX('Policy Characteristics'!J:J,MATCH($C1457,'Policy Characteristics'!$C:$C,0))),"",INDEX('Policy Characteristics'!J:J,MATCH($C1457,'Policy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7" s="254" t="str">
        <f>IF(ISBLANK(INDEX('Policy Characteristics'!K:K,MATCH($C1457,'Policy Characteristics'!$C:$C,0))),"",INDEX('Policy Characteristics'!K:K,MATCH($C1457,'Policy Characteristics'!$C:$C,0)))</f>
        <v>industry-ag-main.html#fuel-switching</v>
      </c>
      <c r="R1457" s="254" t="str">
        <f>IF(ISBLANK(INDEX('Policy Characteristics'!L:L,MATCH($C1457,'Policy Characteristics'!$C:$C,0))),"",INDEX('Policy Characteristics'!L:L,MATCH($C1457,'Policy Characteristics'!$C:$C,0)))</f>
        <v>industry-elec-and-hydrogen.html</v>
      </c>
    </row>
    <row r="1458" spans="1:18" s="2" customFormat="1" x14ac:dyDescent="0.25">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Alternative Fuel Shifting</v>
      </c>
      <c r="C1458" s="254" t="str">
        <f t="shared" si="49"/>
        <v>Fraction of Eligible Industrial Energy Use Shifted to Alternate Fuel</v>
      </c>
      <c r="D1458" s="6" t="s">
        <v>3025</v>
      </c>
      <c r="E1458" s="1" t="s">
        <v>3471</v>
      </c>
      <c r="F1458" t="s">
        <v>2989</v>
      </c>
      <c r="G1458" s="45" t="s">
        <v>3477</v>
      </c>
      <c r="H1458" s="47">
        <v>1457</v>
      </c>
      <c r="I1458" s="324" t="s">
        <v>41</v>
      </c>
      <c r="J1458" s="255" t="str">
        <f>IF(ISBLANK(INDEX('Policy Characteristics'!D:D,MATCH($C1458,'Policy Characteristics'!$C:$C,0))),"",INDEX('Policy Characteristics'!D:D,MATCH($C1458,'Policy Characteristics'!$C:$C,0)))</f>
        <v>Alternate Fuel Shifting</v>
      </c>
      <c r="K1458" s="254" t="str">
        <f>IF(ISBLANK(INDEX('Policy Characteristics'!E:E,MATCH($C1458,'Policy Characteristics'!$C:$C,0))),"",INDEX('Policy Characteristics'!E:E,MATCH($C1458,'Policy Characteristics'!$C:$C,0)))</f>
        <v>indst shift to alt fuel</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1</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of fuel shifted</v>
      </c>
      <c r="P1458" s="254" t="str">
        <f>IF(ISBLANK(INDEX('Policy Characteristics'!J:J,MATCH($C1458,'Policy Characteristics'!$C:$C,0))),"",INDEX('Policy Characteristics'!J:J,MATCH($C1458,'Policy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8" s="254" t="str">
        <f>IF(ISBLANK(INDEX('Policy Characteristics'!K:K,MATCH($C1458,'Policy Characteristics'!$C:$C,0))),"",INDEX('Policy Characteristics'!K:K,MATCH($C1458,'Policy Characteristics'!$C:$C,0)))</f>
        <v>industry-ag-main.html#fuel-switching</v>
      </c>
      <c r="R1458" s="254" t="str">
        <f>IF(ISBLANK(INDEX('Policy Characteristics'!L:L,MATCH($C1458,'Policy Characteristics'!$C:$C,0))),"",INDEX('Policy Characteristics'!L:L,MATCH($C1458,'Policy Characteristics'!$C:$C,0)))</f>
        <v>industry-elec-and-hydrogen.html</v>
      </c>
    </row>
    <row r="1459" spans="1:18" s="2" customFormat="1" x14ac:dyDescent="0.25">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Alternative Fuel Shifting</v>
      </c>
      <c r="C1459" s="254" t="str">
        <f t="shared" si="49"/>
        <v>Fraction of Eligible Industrial Energy Use Shifted to Alternate Fuel</v>
      </c>
      <c r="D1459" s="6" t="s">
        <v>3025</v>
      </c>
      <c r="E1459" s="1" t="s">
        <v>3472</v>
      </c>
      <c r="F1459" t="s">
        <v>2989</v>
      </c>
      <c r="G1459" s="45" t="s">
        <v>3478</v>
      </c>
      <c r="H1459" s="47">
        <v>1458</v>
      </c>
      <c r="I1459" s="324" t="s">
        <v>40</v>
      </c>
      <c r="J1459" s="255" t="str">
        <f>IF(ISBLANK(INDEX('Policy Characteristics'!D:D,MATCH($C1459,'Policy Characteristics'!$C:$C,0))),"",INDEX('Policy Characteristics'!D:D,MATCH($C1459,'Policy Characteristics'!$C:$C,0)))</f>
        <v>Alternate Fuel Shifting</v>
      </c>
      <c r="K1459" s="254" t="str">
        <f>IF(ISBLANK(INDEX('Policy Characteristics'!E:E,MATCH($C1459,'Policy Characteristics'!$C:$C,0))),"",INDEX('Policy Characteristics'!E:E,MATCH($C1459,'Policy Characteristics'!$C:$C,0)))</f>
        <v>indst shift to alt fuel</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1</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of fuel shifted</v>
      </c>
      <c r="P1459" s="254" t="str">
        <f>IF(ISBLANK(INDEX('Policy Characteristics'!J:J,MATCH($C1459,'Policy Characteristics'!$C:$C,0))),"",INDEX('Policy Characteristics'!J:J,MATCH($C1459,'Policy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59" s="254" t="str">
        <f>IF(ISBLANK(INDEX('Policy Characteristics'!K:K,MATCH($C1459,'Policy Characteristics'!$C:$C,0))),"",INDEX('Policy Characteristics'!K:K,MATCH($C1459,'Policy Characteristics'!$C:$C,0)))</f>
        <v>industry-ag-main.html#fuel-switching</v>
      </c>
      <c r="R1459" s="254" t="str">
        <f>IF(ISBLANK(INDEX('Policy Characteristics'!L:L,MATCH($C1459,'Policy Characteristics'!$C:$C,0))),"",INDEX('Policy Characteristics'!L:L,MATCH($C1459,'Policy Characteristics'!$C:$C,0)))</f>
        <v>industry-elec-and-hydrogen.html</v>
      </c>
    </row>
    <row r="1460" spans="1:18" s="2" customFormat="1" x14ac:dyDescent="0.25">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Alternative Fuel Shifting</v>
      </c>
      <c r="C1460" s="254" t="str">
        <f t="shared" si="49"/>
        <v>Fraction of Eligible Industrial Energy Use Shifted to Alternate Fuel</v>
      </c>
      <c r="D1460" s="6" t="s">
        <v>3025</v>
      </c>
      <c r="E1460" s="1" t="s">
        <v>3597</v>
      </c>
      <c r="F1460" t="s">
        <v>2989</v>
      </c>
      <c r="G1460" s="45" t="s">
        <v>3479</v>
      </c>
      <c r="H1460" s="47">
        <v>1459</v>
      </c>
      <c r="I1460" s="324" t="s">
        <v>41</v>
      </c>
      <c r="J1460" s="255" t="str">
        <f>IF(ISBLANK(INDEX('Policy Characteristics'!D:D,MATCH($C1460,'Policy Characteristics'!$C:$C,0))),"",INDEX('Policy Characteristics'!D:D,MATCH($C1460,'Policy Characteristics'!$C:$C,0)))</f>
        <v>Alternate Fuel Shifting</v>
      </c>
      <c r="K1460" s="254" t="str">
        <f>IF(ISBLANK(INDEX('Policy Characteristics'!E:E,MATCH($C1460,'Policy Characteristics'!$C:$C,0))),"",INDEX('Policy Characteristics'!E:E,MATCH($C1460,'Policy Characteristics'!$C:$C,0)))</f>
        <v>indst shift to alt fuel</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1</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of fuel shifted</v>
      </c>
      <c r="P1460" s="254" t="str">
        <f>IF(ISBLANK(INDEX('Policy Characteristics'!J:J,MATCH($C1460,'Policy Characteristics'!$C:$C,0))),"",INDEX('Policy Characteristics'!J:J,MATCH($C1460,'Policy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0" s="254" t="str">
        <f>IF(ISBLANK(INDEX('Policy Characteristics'!K:K,MATCH($C1460,'Policy Characteristics'!$C:$C,0))),"",INDEX('Policy Characteristics'!K:K,MATCH($C1460,'Policy Characteristics'!$C:$C,0)))</f>
        <v>industry-ag-main.html#fuel-switching</v>
      </c>
      <c r="R1460" s="254" t="str">
        <f>IF(ISBLANK(INDEX('Policy Characteristics'!L:L,MATCH($C1460,'Policy Characteristics'!$C:$C,0))),"",INDEX('Policy Characteristics'!L:L,MATCH($C1460,'Policy Characteristics'!$C:$C,0)))</f>
        <v>industry-elec-and-hydrogen.html</v>
      </c>
    </row>
    <row r="1461" spans="1:18" s="2" customFormat="1" x14ac:dyDescent="0.25">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Alternative Fuel Shifting</v>
      </c>
      <c r="C1461" s="254" t="str">
        <f t="shared" si="49"/>
        <v>Fraction of Eligible Industrial Energy Use Shifted to Alternate Fuel</v>
      </c>
      <c r="D1461" s="6" t="s">
        <v>3025</v>
      </c>
      <c r="E1461" s="1" t="s">
        <v>3982</v>
      </c>
      <c r="F1461" t="s">
        <v>2989</v>
      </c>
      <c r="G1461" s="45" t="s">
        <v>3958</v>
      </c>
      <c r="H1461" s="47">
        <v>1460</v>
      </c>
      <c r="I1461" s="324" t="s">
        <v>41</v>
      </c>
      <c r="J1461" s="255" t="str">
        <f>IF(ISBLANK(INDEX('Policy Characteristics'!D:D,MATCH($C1461,'Policy Characteristics'!$C:$C,0))),"",INDEX('Policy Characteristics'!D:D,MATCH($C1461,'Policy Characteristics'!$C:$C,0)))</f>
        <v>Alternate Fuel Shifting</v>
      </c>
      <c r="K1461" s="254" t="str">
        <f>IF(ISBLANK(INDEX('Policy Characteristics'!E:E,MATCH($C1461,'Policy Characteristics'!$C:$C,0))),"",INDEX('Policy Characteristics'!E:E,MATCH($C1461,'Policy Characteristics'!$C:$C,0)))</f>
        <v>indst shift to alt fuel</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1</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of fuel shifted</v>
      </c>
      <c r="P1461" s="254" t="str">
        <f>IF(ISBLANK(INDEX('Policy Characteristics'!J:J,MATCH($C1461,'Policy Characteristics'!$C:$C,0))),"",INDEX('Policy Characteristics'!J:J,MATCH($C1461,'Policy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1" s="254" t="str">
        <f>IF(ISBLANK(INDEX('Policy Characteristics'!K:K,MATCH($C1461,'Policy Characteristics'!$C:$C,0))),"",INDEX('Policy Characteristics'!K:K,MATCH($C1461,'Policy Characteristics'!$C:$C,0)))</f>
        <v>industry-ag-main.html#fuel-switching</v>
      </c>
      <c r="R1461" s="254" t="str">
        <f>IF(ISBLANK(INDEX('Policy Characteristics'!L:L,MATCH($C1461,'Policy Characteristics'!$C:$C,0))),"",INDEX('Policy Characteristics'!L:L,MATCH($C1461,'Policy Characteristics'!$C:$C,0)))</f>
        <v>industry-elec-and-hydrogen.html</v>
      </c>
    </row>
    <row r="1462" spans="1:18" s="2" customFormat="1" x14ac:dyDescent="0.25">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Alternative Fuel Shifting</v>
      </c>
      <c r="C1462" s="254" t="str">
        <f t="shared" si="49"/>
        <v>Fraction of Eligible Industrial Energy Use Shifted to Alternate Fuel</v>
      </c>
      <c r="D1462" s="6" t="s">
        <v>3025</v>
      </c>
      <c r="E1462" s="1" t="s">
        <v>3983</v>
      </c>
      <c r="F1462" t="s">
        <v>2989</v>
      </c>
      <c r="G1462" s="45" t="s">
        <v>3957</v>
      </c>
      <c r="H1462" s="47">
        <v>1461</v>
      </c>
      <c r="I1462" s="324" t="s">
        <v>41</v>
      </c>
      <c r="J1462" s="255" t="str">
        <f>IF(ISBLANK(INDEX('Policy Characteristics'!D:D,MATCH($C1462,'Policy Characteristics'!$C:$C,0))),"",INDEX('Policy Characteristics'!D:D,MATCH($C1462,'Policy Characteristics'!$C:$C,0)))</f>
        <v>Alternate Fuel Shifting</v>
      </c>
      <c r="K1462" s="254" t="str">
        <f>IF(ISBLANK(INDEX('Policy Characteristics'!E:E,MATCH($C1462,'Policy Characteristics'!$C:$C,0))),"",INDEX('Policy Characteristics'!E:E,MATCH($C1462,'Policy Characteristics'!$C:$C,0)))</f>
        <v>indst shift to alt fuel</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1</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of fuel shifted</v>
      </c>
      <c r="P1462" s="254" t="str">
        <f>IF(ISBLANK(INDEX('Policy Characteristics'!J:J,MATCH($C1462,'Policy Characteristics'!$C:$C,0))),"",INDEX('Policy Characteristics'!J:J,MATCH($C1462,'Policy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2" s="254" t="str">
        <f>IF(ISBLANK(INDEX('Policy Characteristics'!K:K,MATCH($C1462,'Policy Characteristics'!$C:$C,0))),"",INDEX('Policy Characteristics'!K:K,MATCH($C1462,'Policy Characteristics'!$C:$C,0)))</f>
        <v>industry-ag-main.html#fuel-switching</v>
      </c>
      <c r="R1462" s="254" t="str">
        <f>IF(ISBLANK(INDEX('Policy Characteristics'!L:L,MATCH($C1462,'Policy Characteristics'!$C:$C,0))),"",INDEX('Policy Characteristics'!L:L,MATCH($C1462,'Policy Characteristics'!$C:$C,0)))</f>
        <v>industry-elec-and-hydrogen.html</v>
      </c>
    </row>
    <row r="1463" spans="1:18" s="2" customFormat="1" x14ac:dyDescent="0.25">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Alternative Fuel Shifting</v>
      </c>
      <c r="C1463" s="254" t="str">
        <f t="shared" si="49"/>
        <v>Fraction of Eligible Industrial Energy Use Shifted to Alternate Fuel</v>
      </c>
      <c r="D1463" s="6" t="s">
        <v>3025</v>
      </c>
      <c r="E1463" s="1" t="s">
        <v>3984</v>
      </c>
      <c r="F1463" t="s">
        <v>2989</v>
      </c>
      <c r="G1463" s="45" t="s">
        <v>3959</v>
      </c>
      <c r="H1463" s="47">
        <v>1462</v>
      </c>
      <c r="I1463" s="324" t="s">
        <v>41</v>
      </c>
      <c r="J1463" s="255" t="str">
        <f>IF(ISBLANK(INDEX('Policy Characteristics'!D:D,MATCH($C1463,'Policy Characteristics'!$C:$C,0))),"",INDEX('Policy Characteristics'!D:D,MATCH($C1463,'Policy Characteristics'!$C:$C,0)))</f>
        <v>Alternate Fuel Shifting</v>
      </c>
      <c r="K1463" s="254" t="str">
        <f>IF(ISBLANK(INDEX('Policy Characteristics'!E:E,MATCH($C1463,'Policy Characteristics'!$C:$C,0))),"",INDEX('Policy Characteristics'!E:E,MATCH($C1463,'Policy Characteristics'!$C:$C,0)))</f>
        <v>indst shift to alt fuel</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1</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of fuel shifted</v>
      </c>
      <c r="P1463" s="254" t="str">
        <f>IF(ISBLANK(INDEX('Policy Characteristics'!J:J,MATCH($C1463,'Policy Characteristics'!$C:$C,0))),"",INDEX('Policy Characteristics'!J:J,MATCH($C1463,'Policy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3" s="254" t="str">
        <f>IF(ISBLANK(INDEX('Policy Characteristics'!K:K,MATCH($C1463,'Policy Characteristics'!$C:$C,0))),"",INDEX('Policy Characteristics'!K:K,MATCH($C1463,'Policy Characteristics'!$C:$C,0)))</f>
        <v>industry-ag-main.html#fuel-switching</v>
      </c>
      <c r="R1463" s="254" t="str">
        <f>IF(ISBLANK(INDEX('Policy Characteristics'!L:L,MATCH($C1463,'Policy Characteristics'!$C:$C,0))),"",INDEX('Policy Characteristics'!L:L,MATCH($C1463,'Policy Characteristics'!$C:$C,0)))</f>
        <v>industry-elec-and-hydrogen.html</v>
      </c>
    </row>
    <row r="1464" spans="1:18" s="2" customFormat="1" x14ac:dyDescent="0.25">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Alternative Fuel Shifting</v>
      </c>
      <c r="C1464" s="254" t="str">
        <f t="shared" si="49"/>
        <v>Fraction of Eligible Industrial Energy Use Shifted to Alternate Fuel</v>
      </c>
      <c r="D1464" s="6" t="s">
        <v>3026</v>
      </c>
      <c r="E1464" s="1" t="s">
        <v>3467</v>
      </c>
      <c r="F1464" t="s">
        <v>2990</v>
      </c>
      <c r="G1464" s="45" t="s">
        <v>3473</v>
      </c>
      <c r="H1464" s="47">
        <v>1463</v>
      </c>
      <c r="I1464" s="324" t="s">
        <v>41</v>
      </c>
      <c r="J1464" s="255" t="str">
        <f>IF(ISBLANK(INDEX('Policy Characteristics'!D:D,MATCH($C1464,'Policy Characteristics'!$C:$C,0))),"",INDEX('Policy Characteristics'!D:D,MATCH($C1464,'Policy Characteristics'!$C:$C,0)))</f>
        <v>Alternate Fuel Shifting</v>
      </c>
      <c r="K1464" s="254" t="str">
        <f>IF(ISBLANK(INDEX('Policy Characteristics'!E:E,MATCH($C1464,'Policy Characteristics'!$C:$C,0))),"",INDEX('Policy Characteristics'!E:E,MATCH($C1464,'Policy Characteristics'!$C:$C,0)))</f>
        <v>indst shift to alt fuel</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1</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of fuel shifted</v>
      </c>
      <c r="P1464" s="254" t="str">
        <f>IF(ISBLANK(INDEX('Policy Characteristics'!J:J,MATCH($C1464,'Policy Characteristics'!$C:$C,0))),"",INDEX('Policy Characteristics'!J:J,MATCH($C1464,'Policy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4" s="254" t="str">
        <f>IF(ISBLANK(INDEX('Policy Characteristics'!K:K,MATCH($C1464,'Policy Characteristics'!$C:$C,0))),"",INDEX('Policy Characteristics'!K:K,MATCH($C1464,'Policy Characteristics'!$C:$C,0)))</f>
        <v>industry-ag-main.html#fuel-switching</v>
      </c>
      <c r="R1464" s="254" t="str">
        <f>IF(ISBLANK(INDEX('Policy Characteristics'!L:L,MATCH($C1464,'Policy Characteristics'!$C:$C,0))),"",INDEX('Policy Characteristics'!L:L,MATCH($C1464,'Policy Characteristics'!$C:$C,0)))</f>
        <v>industry-elec-and-hydrogen.html</v>
      </c>
    </row>
    <row r="1465" spans="1:18" s="2" customFormat="1" x14ac:dyDescent="0.25">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Alternative Fuel Shifting</v>
      </c>
      <c r="C1465" s="254" t="str">
        <f t="shared" si="49"/>
        <v>Fraction of Eligible Industrial Energy Use Shifted to Alternate Fuel</v>
      </c>
      <c r="D1465" s="6" t="s">
        <v>3026</v>
      </c>
      <c r="E1465" s="1" t="s">
        <v>3468</v>
      </c>
      <c r="F1465" t="s">
        <v>2990</v>
      </c>
      <c r="G1465" s="45" t="s">
        <v>3474</v>
      </c>
      <c r="H1465" s="47">
        <v>1464</v>
      </c>
      <c r="I1465" s="324" t="s">
        <v>41</v>
      </c>
      <c r="J1465" s="255" t="str">
        <f>IF(ISBLANK(INDEX('Policy Characteristics'!D:D,MATCH($C1465,'Policy Characteristics'!$C:$C,0))),"",INDEX('Policy Characteristics'!D:D,MATCH($C1465,'Policy Characteristics'!$C:$C,0)))</f>
        <v>Alternate Fuel Shifting</v>
      </c>
      <c r="K1465" s="254" t="str">
        <f>IF(ISBLANK(INDEX('Policy Characteristics'!E:E,MATCH($C1465,'Policy Characteristics'!$C:$C,0))),"",INDEX('Policy Characteristics'!E:E,MATCH($C1465,'Policy Characteristics'!$C:$C,0)))</f>
        <v>indst shift to alt fuel</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1</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of fuel shifted</v>
      </c>
      <c r="P1465" s="254" t="str">
        <f>IF(ISBLANK(INDEX('Policy Characteristics'!J:J,MATCH($C1465,'Policy Characteristics'!$C:$C,0))),"",INDEX('Policy Characteristics'!J:J,MATCH($C1465,'Policy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5" s="254" t="str">
        <f>IF(ISBLANK(INDEX('Policy Characteristics'!K:K,MATCH($C1465,'Policy Characteristics'!$C:$C,0))),"",INDEX('Policy Characteristics'!K:K,MATCH($C1465,'Policy Characteristics'!$C:$C,0)))</f>
        <v>industry-ag-main.html#fuel-switching</v>
      </c>
      <c r="R1465" s="254" t="str">
        <f>IF(ISBLANK(INDEX('Policy Characteristics'!L:L,MATCH($C1465,'Policy Characteristics'!$C:$C,0))),"",INDEX('Policy Characteristics'!L:L,MATCH($C1465,'Policy Characteristics'!$C:$C,0)))</f>
        <v>industry-elec-and-hydrogen.html</v>
      </c>
    </row>
    <row r="1466" spans="1:18" s="2" customFormat="1" x14ac:dyDescent="0.25">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Alternative Fuel Shifting</v>
      </c>
      <c r="C1466" s="254" t="str">
        <f t="shared" si="49"/>
        <v>Fraction of Eligible Industrial Energy Use Shifted to Alternate Fuel</v>
      </c>
      <c r="D1466" s="6" t="s">
        <v>3026</v>
      </c>
      <c r="E1466" s="1" t="s">
        <v>3469</v>
      </c>
      <c r="F1466" t="s">
        <v>2990</v>
      </c>
      <c r="G1466" s="45" t="s">
        <v>3475</v>
      </c>
      <c r="H1466" s="47">
        <v>1465</v>
      </c>
      <c r="I1466" s="324" t="s">
        <v>41</v>
      </c>
      <c r="J1466" s="255" t="str">
        <f>IF(ISBLANK(INDEX('Policy Characteristics'!D:D,MATCH($C1466,'Policy Characteristics'!$C:$C,0))),"",INDEX('Policy Characteristics'!D:D,MATCH($C1466,'Policy Characteristics'!$C:$C,0)))</f>
        <v>Alternate Fuel Shifting</v>
      </c>
      <c r="K1466" s="254" t="str">
        <f>IF(ISBLANK(INDEX('Policy Characteristics'!E:E,MATCH($C1466,'Policy Characteristics'!$C:$C,0))),"",INDEX('Policy Characteristics'!E:E,MATCH($C1466,'Policy Characteristics'!$C:$C,0)))</f>
        <v>indst shift to alt fuel</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1</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of fuel shifted</v>
      </c>
      <c r="P1466" s="254" t="str">
        <f>IF(ISBLANK(INDEX('Policy Characteristics'!J:J,MATCH($C1466,'Policy Characteristics'!$C:$C,0))),"",INDEX('Policy Characteristics'!J:J,MATCH($C1466,'Policy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6" s="254" t="str">
        <f>IF(ISBLANK(INDEX('Policy Characteristics'!K:K,MATCH($C1466,'Policy Characteristics'!$C:$C,0))),"",INDEX('Policy Characteristics'!K:K,MATCH($C1466,'Policy Characteristics'!$C:$C,0)))</f>
        <v>industry-ag-main.html#fuel-switching</v>
      </c>
      <c r="R1466" s="254" t="str">
        <f>IF(ISBLANK(INDEX('Policy Characteristics'!L:L,MATCH($C1466,'Policy Characteristics'!$C:$C,0))),"",INDEX('Policy Characteristics'!L:L,MATCH($C1466,'Policy Characteristics'!$C:$C,0)))</f>
        <v>industry-elec-and-hydrogen.html</v>
      </c>
    </row>
    <row r="1467" spans="1:18" s="2" customFormat="1" x14ac:dyDescent="0.25">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Alternative Fuel Shifting</v>
      </c>
      <c r="C1467" s="254" t="str">
        <f t="shared" si="49"/>
        <v>Fraction of Eligible Industrial Energy Use Shifted to Alternate Fuel</v>
      </c>
      <c r="D1467" s="6" t="s">
        <v>3026</v>
      </c>
      <c r="E1467" s="1" t="s">
        <v>3470</v>
      </c>
      <c r="F1467" t="s">
        <v>2990</v>
      </c>
      <c r="G1467" s="45" t="s">
        <v>3476</v>
      </c>
      <c r="H1467" s="47">
        <v>1466</v>
      </c>
      <c r="I1467" s="324" t="s">
        <v>40</v>
      </c>
      <c r="J1467" s="255" t="str">
        <f>IF(ISBLANK(INDEX('Policy Characteristics'!D:D,MATCH($C1467,'Policy Characteristics'!$C:$C,0))),"",INDEX('Policy Characteristics'!D:D,MATCH($C1467,'Policy Characteristics'!$C:$C,0)))</f>
        <v>Alternate Fuel Shifting</v>
      </c>
      <c r="K1467" s="254" t="str">
        <f>IF(ISBLANK(INDEX('Policy Characteristics'!E:E,MATCH($C1467,'Policy Characteristics'!$C:$C,0))),"",INDEX('Policy Characteristics'!E:E,MATCH($C1467,'Policy Characteristics'!$C:$C,0)))</f>
        <v>indst shift to alt fuel</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1</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of fuel shifted</v>
      </c>
      <c r="P1467" s="254" t="str">
        <f>IF(ISBLANK(INDEX('Policy Characteristics'!J:J,MATCH($C1467,'Policy Characteristics'!$C:$C,0))),"",INDEX('Policy Characteristics'!J:J,MATCH($C1467,'Policy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7" s="254" t="str">
        <f>IF(ISBLANK(INDEX('Policy Characteristics'!K:K,MATCH($C1467,'Policy Characteristics'!$C:$C,0))),"",INDEX('Policy Characteristics'!K:K,MATCH($C1467,'Policy Characteristics'!$C:$C,0)))</f>
        <v>industry-ag-main.html#fuel-switching</v>
      </c>
      <c r="R1467" s="254" t="str">
        <f>IF(ISBLANK(INDEX('Policy Characteristics'!L:L,MATCH($C1467,'Policy Characteristics'!$C:$C,0))),"",INDEX('Policy Characteristics'!L:L,MATCH($C1467,'Policy Characteristics'!$C:$C,0)))</f>
        <v>industry-elec-and-hydrogen.html</v>
      </c>
    </row>
    <row r="1468" spans="1:18" s="2" customFormat="1" x14ac:dyDescent="0.25">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Alternative Fuel Shifting</v>
      </c>
      <c r="C1468" s="254" t="str">
        <f t="shared" si="49"/>
        <v>Fraction of Eligible Industrial Energy Use Shifted to Alternate Fuel</v>
      </c>
      <c r="D1468" s="6" t="s">
        <v>3026</v>
      </c>
      <c r="E1468" s="1" t="s">
        <v>3471</v>
      </c>
      <c r="F1468" t="s">
        <v>2990</v>
      </c>
      <c r="G1468" s="45" t="s">
        <v>3477</v>
      </c>
      <c r="H1468" s="47">
        <v>1467</v>
      </c>
      <c r="I1468" s="324" t="s">
        <v>41</v>
      </c>
      <c r="J1468" s="255" t="str">
        <f>IF(ISBLANK(INDEX('Policy Characteristics'!D:D,MATCH($C1468,'Policy Characteristics'!$C:$C,0))),"",INDEX('Policy Characteristics'!D:D,MATCH($C1468,'Policy Characteristics'!$C:$C,0)))</f>
        <v>Alternate Fuel Shifting</v>
      </c>
      <c r="K1468" s="254" t="str">
        <f>IF(ISBLANK(INDEX('Policy Characteristics'!E:E,MATCH($C1468,'Policy Characteristics'!$C:$C,0))),"",INDEX('Policy Characteristics'!E:E,MATCH($C1468,'Policy Characteristics'!$C:$C,0)))</f>
        <v>indst shift to alt fuel</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1</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of fuel shifted</v>
      </c>
      <c r="P1468" s="254" t="str">
        <f>IF(ISBLANK(INDEX('Policy Characteristics'!J:J,MATCH($C1468,'Policy Characteristics'!$C:$C,0))),"",INDEX('Policy Characteristics'!J:J,MATCH($C1468,'Policy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8" s="254" t="str">
        <f>IF(ISBLANK(INDEX('Policy Characteristics'!K:K,MATCH($C1468,'Policy Characteristics'!$C:$C,0))),"",INDEX('Policy Characteristics'!K:K,MATCH($C1468,'Policy Characteristics'!$C:$C,0)))</f>
        <v>industry-ag-main.html#fuel-switching</v>
      </c>
      <c r="R1468" s="254" t="str">
        <f>IF(ISBLANK(INDEX('Policy Characteristics'!L:L,MATCH($C1468,'Policy Characteristics'!$C:$C,0))),"",INDEX('Policy Characteristics'!L:L,MATCH($C1468,'Policy Characteristics'!$C:$C,0)))</f>
        <v>industry-elec-and-hydrogen.html</v>
      </c>
    </row>
    <row r="1469" spans="1:18" s="2" customFormat="1" x14ac:dyDescent="0.25">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Alternative Fuel Shifting</v>
      </c>
      <c r="C1469" s="254" t="str">
        <f t="shared" si="49"/>
        <v>Fraction of Eligible Industrial Energy Use Shifted to Alternate Fuel</v>
      </c>
      <c r="D1469" s="6" t="s">
        <v>3026</v>
      </c>
      <c r="E1469" s="1" t="s">
        <v>3472</v>
      </c>
      <c r="F1469" t="s">
        <v>2990</v>
      </c>
      <c r="G1469" s="45" t="s">
        <v>3478</v>
      </c>
      <c r="H1469" s="47">
        <v>1468</v>
      </c>
      <c r="I1469" s="324" t="s">
        <v>41</v>
      </c>
      <c r="J1469" s="255" t="str">
        <f>IF(ISBLANK(INDEX('Policy Characteristics'!D:D,MATCH($C1469,'Policy Characteristics'!$C:$C,0))),"",INDEX('Policy Characteristics'!D:D,MATCH($C1469,'Policy Characteristics'!$C:$C,0)))</f>
        <v>Alternate Fuel Shifting</v>
      </c>
      <c r="K1469" s="254" t="str">
        <f>IF(ISBLANK(INDEX('Policy Characteristics'!E:E,MATCH($C1469,'Policy Characteristics'!$C:$C,0))),"",INDEX('Policy Characteristics'!E:E,MATCH($C1469,'Policy Characteristics'!$C:$C,0)))</f>
        <v>indst shift to alt fuel</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1</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of fuel shifted</v>
      </c>
      <c r="P1469" s="254" t="str">
        <f>IF(ISBLANK(INDEX('Policy Characteristics'!J:J,MATCH($C1469,'Policy Characteristics'!$C:$C,0))),"",INDEX('Policy Characteristics'!J:J,MATCH($C1469,'Policy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69" s="254" t="str">
        <f>IF(ISBLANK(INDEX('Policy Characteristics'!K:K,MATCH($C1469,'Policy Characteristics'!$C:$C,0))),"",INDEX('Policy Characteristics'!K:K,MATCH($C1469,'Policy Characteristics'!$C:$C,0)))</f>
        <v>industry-ag-main.html#fuel-switching</v>
      </c>
      <c r="R1469" s="254" t="str">
        <f>IF(ISBLANK(INDEX('Policy Characteristics'!L:L,MATCH($C1469,'Policy Characteristics'!$C:$C,0))),"",INDEX('Policy Characteristics'!L:L,MATCH($C1469,'Policy Characteristics'!$C:$C,0)))</f>
        <v>industry-elec-and-hydrogen.html</v>
      </c>
    </row>
    <row r="1470" spans="1:18" s="2" customFormat="1" x14ac:dyDescent="0.25">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Alternative Fuel Shifting</v>
      </c>
      <c r="C1470" s="254" t="str">
        <f t="shared" si="49"/>
        <v>Fraction of Eligible Industrial Energy Use Shifted to Alternate Fuel</v>
      </c>
      <c r="D1470" s="6" t="s">
        <v>3026</v>
      </c>
      <c r="E1470" s="1" t="s">
        <v>3597</v>
      </c>
      <c r="F1470" t="s">
        <v>2990</v>
      </c>
      <c r="G1470" s="45" t="s">
        <v>3479</v>
      </c>
      <c r="H1470" s="47">
        <v>1469</v>
      </c>
      <c r="I1470" s="324" t="s">
        <v>41</v>
      </c>
      <c r="J1470" s="255" t="str">
        <f>IF(ISBLANK(INDEX('Policy Characteristics'!D:D,MATCH($C1470,'Policy Characteristics'!$C:$C,0))),"",INDEX('Policy Characteristics'!D:D,MATCH($C1470,'Policy Characteristics'!$C:$C,0)))</f>
        <v>Alternate Fuel Shifting</v>
      </c>
      <c r="K1470" s="254" t="str">
        <f>IF(ISBLANK(INDEX('Policy Characteristics'!E:E,MATCH($C1470,'Policy Characteristics'!$C:$C,0))),"",INDEX('Policy Characteristics'!E:E,MATCH($C1470,'Policy Characteristics'!$C:$C,0)))</f>
        <v>indst shift to alt fuel</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1</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of fuel shifted</v>
      </c>
      <c r="P1470" s="254" t="str">
        <f>IF(ISBLANK(INDEX('Policy Characteristics'!J:J,MATCH($C1470,'Policy Characteristics'!$C:$C,0))),"",INDEX('Policy Characteristics'!J:J,MATCH($C1470,'Policy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0" s="254" t="str">
        <f>IF(ISBLANK(INDEX('Policy Characteristics'!K:K,MATCH($C1470,'Policy Characteristics'!$C:$C,0))),"",INDEX('Policy Characteristics'!K:K,MATCH($C1470,'Policy Characteristics'!$C:$C,0)))</f>
        <v>industry-ag-main.html#fuel-switching</v>
      </c>
      <c r="R1470" s="254" t="str">
        <f>IF(ISBLANK(INDEX('Policy Characteristics'!L:L,MATCH($C1470,'Policy Characteristics'!$C:$C,0))),"",INDEX('Policy Characteristics'!L:L,MATCH($C1470,'Policy Characteristics'!$C:$C,0)))</f>
        <v>industry-elec-and-hydrogen.html</v>
      </c>
    </row>
    <row r="1471" spans="1:18" s="2" customFormat="1" x14ac:dyDescent="0.25">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Alternative Fuel Shifting</v>
      </c>
      <c r="C1471" s="254" t="str">
        <f t="shared" si="49"/>
        <v>Fraction of Eligible Industrial Energy Use Shifted to Alternate Fuel</v>
      </c>
      <c r="D1471" s="6" t="s">
        <v>3026</v>
      </c>
      <c r="E1471" s="1" t="s">
        <v>3982</v>
      </c>
      <c r="F1471" t="s">
        <v>2990</v>
      </c>
      <c r="G1471" s="45" t="s">
        <v>3958</v>
      </c>
      <c r="H1471" s="47">
        <v>1470</v>
      </c>
      <c r="I1471" s="324" t="s">
        <v>41</v>
      </c>
      <c r="J1471" s="255" t="str">
        <f>IF(ISBLANK(INDEX('Policy Characteristics'!D:D,MATCH($C1471,'Policy Characteristics'!$C:$C,0))),"",INDEX('Policy Characteristics'!D:D,MATCH($C1471,'Policy Characteristics'!$C:$C,0)))</f>
        <v>Alternate Fuel Shifting</v>
      </c>
      <c r="K1471" s="254" t="str">
        <f>IF(ISBLANK(INDEX('Policy Characteristics'!E:E,MATCH($C1471,'Policy Characteristics'!$C:$C,0))),"",INDEX('Policy Characteristics'!E:E,MATCH($C1471,'Policy Characteristics'!$C:$C,0)))</f>
        <v>indst shift to alt fuel</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1</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of fuel shifted</v>
      </c>
      <c r="P1471" s="254" t="str">
        <f>IF(ISBLANK(INDEX('Policy Characteristics'!J:J,MATCH($C1471,'Policy Characteristics'!$C:$C,0))),"",INDEX('Policy Characteristics'!J:J,MATCH($C1471,'Policy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1" s="254" t="str">
        <f>IF(ISBLANK(INDEX('Policy Characteristics'!K:K,MATCH($C1471,'Policy Characteristics'!$C:$C,0))),"",INDEX('Policy Characteristics'!K:K,MATCH($C1471,'Policy Characteristics'!$C:$C,0)))</f>
        <v>industry-ag-main.html#fuel-switching</v>
      </c>
      <c r="R1471" s="254" t="str">
        <f>IF(ISBLANK(INDEX('Policy Characteristics'!L:L,MATCH($C1471,'Policy Characteristics'!$C:$C,0))),"",INDEX('Policy Characteristics'!L:L,MATCH($C1471,'Policy Characteristics'!$C:$C,0)))</f>
        <v>industry-elec-and-hydrogen.html</v>
      </c>
    </row>
    <row r="1472" spans="1:18" s="2" customFormat="1" x14ac:dyDescent="0.25">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Alternative Fuel Shifting</v>
      </c>
      <c r="C1472" s="254" t="str">
        <f t="shared" si="49"/>
        <v>Fraction of Eligible Industrial Energy Use Shifted to Alternate Fuel</v>
      </c>
      <c r="D1472" s="6" t="s">
        <v>3026</v>
      </c>
      <c r="E1472" s="1" t="s">
        <v>3983</v>
      </c>
      <c r="F1472" t="s">
        <v>2990</v>
      </c>
      <c r="G1472" s="45" t="s">
        <v>3957</v>
      </c>
      <c r="H1472" s="47">
        <v>1471</v>
      </c>
      <c r="I1472" s="324" t="s">
        <v>41</v>
      </c>
      <c r="J1472" s="255" t="str">
        <f>IF(ISBLANK(INDEX('Policy Characteristics'!D:D,MATCH($C1472,'Policy Characteristics'!$C:$C,0))),"",INDEX('Policy Characteristics'!D:D,MATCH($C1472,'Policy Characteristics'!$C:$C,0)))</f>
        <v>Alternate Fuel Shifting</v>
      </c>
      <c r="K1472" s="254" t="str">
        <f>IF(ISBLANK(INDEX('Policy Characteristics'!E:E,MATCH($C1472,'Policy Characteristics'!$C:$C,0))),"",INDEX('Policy Characteristics'!E:E,MATCH($C1472,'Policy Characteristics'!$C:$C,0)))</f>
        <v>indst shift to alt fuel</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1</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of fuel shifted</v>
      </c>
      <c r="P1472" s="254" t="str">
        <f>IF(ISBLANK(INDEX('Policy Characteristics'!J:J,MATCH($C1472,'Policy Characteristics'!$C:$C,0))),"",INDEX('Policy Characteristics'!J:J,MATCH($C1472,'Policy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2" s="254" t="str">
        <f>IF(ISBLANK(INDEX('Policy Characteristics'!K:K,MATCH($C1472,'Policy Characteristics'!$C:$C,0))),"",INDEX('Policy Characteristics'!K:K,MATCH($C1472,'Policy Characteristics'!$C:$C,0)))</f>
        <v>industry-ag-main.html#fuel-switching</v>
      </c>
      <c r="R1472" s="254" t="str">
        <f>IF(ISBLANK(INDEX('Policy Characteristics'!L:L,MATCH($C1472,'Policy Characteristics'!$C:$C,0))),"",INDEX('Policy Characteristics'!L:L,MATCH($C1472,'Policy Characteristics'!$C:$C,0)))</f>
        <v>industry-elec-and-hydrogen.html</v>
      </c>
    </row>
    <row r="1473" spans="1:18" s="2" customFormat="1" x14ac:dyDescent="0.25">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Alternative Fuel Shifting</v>
      </c>
      <c r="C1473" s="254" t="str">
        <f t="shared" si="49"/>
        <v>Fraction of Eligible Industrial Energy Use Shifted to Alternate Fuel</v>
      </c>
      <c r="D1473" s="6" t="s">
        <v>3026</v>
      </c>
      <c r="E1473" s="1" t="s">
        <v>3984</v>
      </c>
      <c r="F1473" t="s">
        <v>2990</v>
      </c>
      <c r="G1473" s="45" t="s">
        <v>3959</v>
      </c>
      <c r="H1473" s="47">
        <v>1472</v>
      </c>
      <c r="I1473" s="324" t="s">
        <v>41</v>
      </c>
      <c r="J1473" s="255" t="str">
        <f>IF(ISBLANK(INDEX('Policy Characteristics'!D:D,MATCH($C1473,'Policy Characteristics'!$C:$C,0))),"",INDEX('Policy Characteristics'!D:D,MATCH($C1473,'Policy Characteristics'!$C:$C,0)))</f>
        <v>Alternate Fuel Shifting</v>
      </c>
      <c r="K1473" s="254" t="str">
        <f>IF(ISBLANK(INDEX('Policy Characteristics'!E:E,MATCH($C1473,'Policy Characteristics'!$C:$C,0))),"",INDEX('Policy Characteristics'!E:E,MATCH($C1473,'Policy Characteristics'!$C:$C,0)))</f>
        <v>indst shift to alt fuel</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1</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of fuel shifted</v>
      </c>
      <c r="P1473" s="254" t="str">
        <f>IF(ISBLANK(INDEX('Policy Characteristics'!J:J,MATCH($C1473,'Policy Characteristics'!$C:$C,0))),"",INDEX('Policy Characteristics'!J:J,MATCH($C1473,'Policy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3" s="254" t="str">
        <f>IF(ISBLANK(INDEX('Policy Characteristics'!K:K,MATCH($C1473,'Policy Characteristics'!$C:$C,0))),"",INDEX('Policy Characteristics'!K:K,MATCH($C1473,'Policy Characteristics'!$C:$C,0)))</f>
        <v>industry-ag-main.html#fuel-switching</v>
      </c>
      <c r="R1473" s="254" t="str">
        <f>IF(ISBLANK(INDEX('Policy Characteristics'!L:L,MATCH($C1473,'Policy Characteristics'!$C:$C,0))),"",INDEX('Policy Characteristics'!L:L,MATCH($C1473,'Policy Characteristics'!$C:$C,0)))</f>
        <v>industry-elec-and-hydrogen.html</v>
      </c>
    </row>
    <row r="1474" spans="1:18" s="2" customFormat="1" x14ac:dyDescent="0.25">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Alternative Fuel Shifting</v>
      </c>
      <c r="C1474" s="254" t="str">
        <f t="shared" si="49"/>
        <v>Fraction of Eligible Industrial Energy Use Shifted to Alternate Fuel</v>
      </c>
      <c r="D1474" s="6" t="s">
        <v>3027</v>
      </c>
      <c r="E1474" s="1" t="s">
        <v>3467</v>
      </c>
      <c r="F1474" t="s">
        <v>2991</v>
      </c>
      <c r="G1474" s="45" t="s">
        <v>3473</v>
      </c>
      <c r="H1474" s="47">
        <v>1473</v>
      </c>
      <c r="I1474" s="324" t="s">
        <v>41</v>
      </c>
      <c r="J1474" s="255" t="str">
        <f>IF(ISBLANK(INDEX('Policy Characteristics'!D:D,MATCH($C1474,'Policy Characteristics'!$C:$C,0))),"",INDEX('Policy Characteristics'!D:D,MATCH($C1474,'Policy Characteristics'!$C:$C,0)))</f>
        <v>Alternate Fuel Shifting</v>
      </c>
      <c r="K1474" s="254" t="str">
        <f>IF(ISBLANK(INDEX('Policy Characteristics'!E:E,MATCH($C1474,'Policy Characteristics'!$C:$C,0))),"",INDEX('Policy Characteristics'!E:E,MATCH($C1474,'Policy Characteristics'!$C:$C,0)))</f>
        <v>indst shift to alt fuel</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1</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of fuel shifted</v>
      </c>
      <c r="P1474" s="254" t="str">
        <f>IF(ISBLANK(INDEX('Policy Characteristics'!J:J,MATCH($C1474,'Policy Characteristics'!$C:$C,0))),"",INDEX('Policy Characteristics'!J:J,MATCH($C1474,'Policy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4" s="254" t="str">
        <f>IF(ISBLANK(INDEX('Policy Characteristics'!K:K,MATCH($C1474,'Policy Characteristics'!$C:$C,0))),"",INDEX('Policy Characteristics'!K:K,MATCH($C1474,'Policy Characteristics'!$C:$C,0)))</f>
        <v>industry-ag-main.html#fuel-switching</v>
      </c>
      <c r="R1474" s="254" t="str">
        <f>IF(ISBLANK(INDEX('Policy Characteristics'!L:L,MATCH($C1474,'Policy Characteristics'!$C:$C,0))),"",INDEX('Policy Characteristics'!L:L,MATCH($C1474,'Policy Characteristics'!$C:$C,0)))</f>
        <v>industry-elec-and-hydrogen.html</v>
      </c>
    </row>
    <row r="1475" spans="1:18" s="2" customFormat="1" x14ac:dyDescent="0.25">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Alternative Fuel Shifting</v>
      </c>
      <c r="C1475" s="254" t="str">
        <f t="shared" si="49"/>
        <v>Fraction of Eligible Industrial Energy Use Shifted to Alternate Fuel</v>
      </c>
      <c r="D1475" s="6" t="s">
        <v>3027</v>
      </c>
      <c r="E1475" s="1" t="s">
        <v>3468</v>
      </c>
      <c r="F1475" t="s">
        <v>2991</v>
      </c>
      <c r="G1475" s="45" t="s">
        <v>3474</v>
      </c>
      <c r="H1475" s="47">
        <v>1474</v>
      </c>
      <c r="I1475" s="324" t="s">
        <v>40</v>
      </c>
      <c r="J1475" s="255" t="str">
        <f>IF(ISBLANK(INDEX('Policy Characteristics'!D:D,MATCH($C1475,'Policy Characteristics'!$C:$C,0))),"",INDEX('Policy Characteristics'!D:D,MATCH($C1475,'Policy Characteristics'!$C:$C,0)))</f>
        <v>Alternate Fuel Shifting</v>
      </c>
      <c r="K1475" s="254" t="str">
        <f>IF(ISBLANK(INDEX('Policy Characteristics'!E:E,MATCH($C1475,'Policy Characteristics'!$C:$C,0))),"",INDEX('Policy Characteristics'!E:E,MATCH($C1475,'Policy Characteristics'!$C:$C,0)))</f>
        <v>indst shift to alt fuel</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1</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of fuel shifted</v>
      </c>
      <c r="P1475" s="254" t="str">
        <f>IF(ISBLANK(INDEX('Policy Characteristics'!J:J,MATCH($C1475,'Policy Characteristics'!$C:$C,0))),"",INDEX('Policy Characteristics'!J:J,MATCH($C1475,'Policy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5" s="254" t="str">
        <f>IF(ISBLANK(INDEX('Policy Characteristics'!K:K,MATCH($C1475,'Policy Characteristics'!$C:$C,0))),"",INDEX('Policy Characteristics'!K:K,MATCH($C1475,'Policy Characteristics'!$C:$C,0)))</f>
        <v>industry-ag-main.html#fuel-switching</v>
      </c>
      <c r="R1475" s="254" t="str">
        <f>IF(ISBLANK(INDEX('Policy Characteristics'!L:L,MATCH($C1475,'Policy Characteristics'!$C:$C,0))),"",INDEX('Policy Characteristics'!L:L,MATCH($C1475,'Policy Characteristics'!$C:$C,0)))</f>
        <v>industry-elec-and-hydrogen.html</v>
      </c>
    </row>
    <row r="1476" spans="1:18" s="2" customFormat="1" x14ac:dyDescent="0.25">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Alternative Fuel Shifting</v>
      </c>
      <c r="C1476" s="254" t="str">
        <f t="shared" si="49"/>
        <v>Fraction of Eligible Industrial Energy Use Shifted to Alternate Fuel</v>
      </c>
      <c r="D1476" s="6" t="s">
        <v>3027</v>
      </c>
      <c r="E1476" s="1" t="s">
        <v>3469</v>
      </c>
      <c r="F1476" t="s">
        <v>2991</v>
      </c>
      <c r="G1476" s="45" t="s">
        <v>3475</v>
      </c>
      <c r="H1476" s="47">
        <v>1475</v>
      </c>
      <c r="I1476" s="324" t="s">
        <v>41</v>
      </c>
      <c r="J1476" s="255" t="str">
        <f>IF(ISBLANK(INDEX('Policy Characteristics'!D:D,MATCH($C1476,'Policy Characteristics'!$C:$C,0))),"",INDEX('Policy Characteristics'!D:D,MATCH($C1476,'Policy Characteristics'!$C:$C,0)))</f>
        <v>Alternate Fuel Shifting</v>
      </c>
      <c r="K1476" s="254" t="str">
        <f>IF(ISBLANK(INDEX('Policy Characteristics'!E:E,MATCH($C1476,'Policy Characteristics'!$C:$C,0))),"",INDEX('Policy Characteristics'!E:E,MATCH($C1476,'Policy Characteristics'!$C:$C,0)))</f>
        <v>indst shift to alt fuel</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1</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of fuel shifted</v>
      </c>
      <c r="P1476" s="254" t="str">
        <f>IF(ISBLANK(INDEX('Policy Characteristics'!J:J,MATCH($C1476,'Policy Characteristics'!$C:$C,0))),"",INDEX('Policy Characteristics'!J:J,MATCH($C1476,'Policy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6" s="254" t="str">
        <f>IF(ISBLANK(INDEX('Policy Characteristics'!K:K,MATCH($C1476,'Policy Characteristics'!$C:$C,0))),"",INDEX('Policy Characteristics'!K:K,MATCH($C1476,'Policy Characteristics'!$C:$C,0)))</f>
        <v>industry-ag-main.html#fuel-switching</v>
      </c>
      <c r="R1476" s="254" t="str">
        <f>IF(ISBLANK(INDEX('Policy Characteristics'!L:L,MATCH($C1476,'Policy Characteristics'!$C:$C,0))),"",INDEX('Policy Characteristics'!L:L,MATCH($C1476,'Policy Characteristics'!$C:$C,0)))</f>
        <v>industry-elec-and-hydrogen.html</v>
      </c>
    </row>
    <row r="1477" spans="1:18" s="2" customFormat="1" x14ac:dyDescent="0.25">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Alternative Fuel Shifting</v>
      </c>
      <c r="C1477" s="254" t="str">
        <f t="shared" si="49"/>
        <v>Fraction of Eligible Industrial Energy Use Shifted to Alternate Fuel</v>
      </c>
      <c r="D1477" s="6" t="s">
        <v>3027</v>
      </c>
      <c r="E1477" s="1" t="s">
        <v>3470</v>
      </c>
      <c r="F1477" t="s">
        <v>2991</v>
      </c>
      <c r="G1477" s="45" t="s">
        <v>3476</v>
      </c>
      <c r="H1477" s="47">
        <v>1476</v>
      </c>
      <c r="I1477" s="324" t="s">
        <v>41</v>
      </c>
      <c r="J1477" s="255" t="str">
        <f>IF(ISBLANK(INDEX('Policy Characteristics'!D:D,MATCH($C1477,'Policy Characteristics'!$C:$C,0))),"",INDEX('Policy Characteristics'!D:D,MATCH($C1477,'Policy Characteristics'!$C:$C,0)))</f>
        <v>Alternate Fuel Shifting</v>
      </c>
      <c r="K1477" s="254" t="str">
        <f>IF(ISBLANK(INDEX('Policy Characteristics'!E:E,MATCH($C1477,'Policy Characteristics'!$C:$C,0))),"",INDEX('Policy Characteristics'!E:E,MATCH($C1477,'Policy Characteristics'!$C:$C,0)))</f>
        <v>indst shift to alt fuel</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1</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of fuel shifted</v>
      </c>
      <c r="P1477" s="254" t="str">
        <f>IF(ISBLANK(INDEX('Policy Characteristics'!J:J,MATCH($C1477,'Policy Characteristics'!$C:$C,0))),"",INDEX('Policy Characteristics'!J:J,MATCH($C1477,'Policy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7" s="254" t="str">
        <f>IF(ISBLANK(INDEX('Policy Characteristics'!K:K,MATCH($C1477,'Policy Characteristics'!$C:$C,0))),"",INDEX('Policy Characteristics'!K:K,MATCH($C1477,'Policy Characteristics'!$C:$C,0)))</f>
        <v>industry-ag-main.html#fuel-switching</v>
      </c>
      <c r="R1477" s="254" t="str">
        <f>IF(ISBLANK(INDEX('Policy Characteristics'!L:L,MATCH($C1477,'Policy Characteristics'!$C:$C,0))),"",INDEX('Policy Characteristics'!L:L,MATCH($C1477,'Policy Characteristics'!$C:$C,0)))</f>
        <v>industry-elec-and-hydrogen.html</v>
      </c>
    </row>
    <row r="1478" spans="1:18" s="2" customFormat="1" x14ac:dyDescent="0.25">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Alternative Fuel Shifting</v>
      </c>
      <c r="C1478" s="254" t="str">
        <f t="shared" si="49"/>
        <v>Fraction of Eligible Industrial Energy Use Shifted to Alternate Fuel</v>
      </c>
      <c r="D1478" s="6" t="s">
        <v>3027</v>
      </c>
      <c r="E1478" s="1" t="s">
        <v>3471</v>
      </c>
      <c r="F1478" t="s">
        <v>2991</v>
      </c>
      <c r="G1478" s="45" t="s">
        <v>3477</v>
      </c>
      <c r="H1478" s="47">
        <v>1477</v>
      </c>
      <c r="I1478" s="324" t="s">
        <v>41</v>
      </c>
      <c r="J1478" s="255" t="str">
        <f>IF(ISBLANK(INDEX('Policy Characteristics'!D:D,MATCH($C1478,'Policy Characteristics'!$C:$C,0))),"",INDEX('Policy Characteristics'!D:D,MATCH($C1478,'Policy Characteristics'!$C:$C,0)))</f>
        <v>Alternate Fuel Shifting</v>
      </c>
      <c r="K1478" s="254" t="str">
        <f>IF(ISBLANK(INDEX('Policy Characteristics'!E:E,MATCH($C1478,'Policy Characteristics'!$C:$C,0))),"",INDEX('Policy Characteristics'!E:E,MATCH($C1478,'Policy Characteristics'!$C:$C,0)))</f>
        <v>indst shift to alt fuel</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1</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of fuel shifted</v>
      </c>
      <c r="P1478" s="254" t="str">
        <f>IF(ISBLANK(INDEX('Policy Characteristics'!J:J,MATCH($C1478,'Policy Characteristics'!$C:$C,0))),"",INDEX('Policy Characteristics'!J:J,MATCH($C1478,'Policy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8" s="254" t="str">
        <f>IF(ISBLANK(INDEX('Policy Characteristics'!K:K,MATCH($C1478,'Policy Characteristics'!$C:$C,0))),"",INDEX('Policy Characteristics'!K:K,MATCH($C1478,'Policy Characteristics'!$C:$C,0)))</f>
        <v>industry-ag-main.html#fuel-switching</v>
      </c>
      <c r="R1478" s="254" t="str">
        <f>IF(ISBLANK(INDEX('Policy Characteristics'!L:L,MATCH($C1478,'Policy Characteristics'!$C:$C,0))),"",INDEX('Policy Characteristics'!L:L,MATCH($C1478,'Policy Characteristics'!$C:$C,0)))</f>
        <v>industry-elec-and-hydrogen.html</v>
      </c>
    </row>
    <row r="1479" spans="1:18" s="2" customFormat="1" x14ac:dyDescent="0.25">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Alternative Fuel Shifting</v>
      </c>
      <c r="C1479" s="254" t="str">
        <f t="shared" si="49"/>
        <v>Fraction of Eligible Industrial Energy Use Shifted to Alternate Fuel</v>
      </c>
      <c r="D1479" s="6" t="s">
        <v>3027</v>
      </c>
      <c r="E1479" s="1" t="s">
        <v>3472</v>
      </c>
      <c r="F1479" t="s">
        <v>2991</v>
      </c>
      <c r="G1479" s="45" t="s">
        <v>3478</v>
      </c>
      <c r="H1479" s="47">
        <v>1478</v>
      </c>
      <c r="I1479" s="324" t="s">
        <v>41</v>
      </c>
      <c r="J1479" s="255" t="str">
        <f>IF(ISBLANK(INDEX('Policy Characteristics'!D:D,MATCH($C1479,'Policy Characteristics'!$C:$C,0))),"",INDEX('Policy Characteristics'!D:D,MATCH($C1479,'Policy Characteristics'!$C:$C,0)))</f>
        <v>Alternate Fuel Shifting</v>
      </c>
      <c r="K1479" s="254" t="str">
        <f>IF(ISBLANK(INDEX('Policy Characteristics'!E:E,MATCH($C1479,'Policy Characteristics'!$C:$C,0))),"",INDEX('Policy Characteristics'!E:E,MATCH($C1479,'Policy Characteristics'!$C:$C,0)))</f>
        <v>indst shift to alt fuel</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1</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of fuel shifted</v>
      </c>
      <c r="P1479" s="254" t="str">
        <f>IF(ISBLANK(INDEX('Policy Characteristics'!J:J,MATCH($C1479,'Policy Characteristics'!$C:$C,0))),"",INDEX('Policy Characteristics'!J:J,MATCH($C1479,'Policy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79" s="254" t="str">
        <f>IF(ISBLANK(INDEX('Policy Characteristics'!K:K,MATCH($C1479,'Policy Characteristics'!$C:$C,0))),"",INDEX('Policy Characteristics'!K:K,MATCH($C1479,'Policy Characteristics'!$C:$C,0)))</f>
        <v>industry-ag-main.html#fuel-switching</v>
      </c>
      <c r="R1479" s="254" t="str">
        <f>IF(ISBLANK(INDEX('Policy Characteristics'!L:L,MATCH($C1479,'Policy Characteristics'!$C:$C,0))),"",INDEX('Policy Characteristics'!L:L,MATCH($C1479,'Policy Characteristics'!$C:$C,0)))</f>
        <v>industry-elec-and-hydrogen.html</v>
      </c>
    </row>
    <row r="1480" spans="1:18" s="2" customFormat="1" x14ac:dyDescent="0.25">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Alternative Fuel Shifting</v>
      </c>
      <c r="C1480" s="254" t="str">
        <f t="shared" si="49"/>
        <v>Fraction of Eligible Industrial Energy Use Shifted to Alternate Fuel</v>
      </c>
      <c r="D1480" s="6" t="s">
        <v>3027</v>
      </c>
      <c r="E1480" s="1" t="s">
        <v>3597</v>
      </c>
      <c r="F1480" t="s">
        <v>2991</v>
      </c>
      <c r="G1480" s="45" t="s">
        <v>3479</v>
      </c>
      <c r="H1480" s="47">
        <v>1479</v>
      </c>
      <c r="I1480" s="324" t="s">
        <v>41</v>
      </c>
      <c r="J1480" s="255" t="str">
        <f>IF(ISBLANK(INDEX('Policy Characteristics'!D:D,MATCH($C1480,'Policy Characteristics'!$C:$C,0))),"",INDEX('Policy Characteristics'!D:D,MATCH($C1480,'Policy Characteristics'!$C:$C,0)))</f>
        <v>Alternate Fuel Shifting</v>
      </c>
      <c r="K1480" s="254" t="str">
        <f>IF(ISBLANK(INDEX('Policy Characteristics'!E:E,MATCH($C1480,'Policy Characteristics'!$C:$C,0))),"",INDEX('Policy Characteristics'!E:E,MATCH($C1480,'Policy Characteristics'!$C:$C,0)))</f>
        <v>indst shift to alt fuel</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1</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of fuel shifted</v>
      </c>
      <c r="P1480" s="254" t="str">
        <f>IF(ISBLANK(INDEX('Policy Characteristics'!J:J,MATCH($C1480,'Policy Characteristics'!$C:$C,0))),"",INDEX('Policy Characteristics'!J:J,MATCH($C1480,'Policy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0" s="254" t="str">
        <f>IF(ISBLANK(INDEX('Policy Characteristics'!K:K,MATCH($C1480,'Policy Characteristics'!$C:$C,0))),"",INDEX('Policy Characteristics'!K:K,MATCH($C1480,'Policy Characteristics'!$C:$C,0)))</f>
        <v>industry-ag-main.html#fuel-switching</v>
      </c>
      <c r="R1480" s="254" t="str">
        <f>IF(ISBLANK(INDEX('Policy Characteristics'!L:L,MATCH($C1480,'Policy Characteristics'!$C:$C,0))),"",INDEX('Policy Characteristics'!L:L,MATCH($C1480,'Policy Characteristics'!$C:$C,0)))</f>
        <v>industry-elec-and-hydrogen.html</v>
      </c>
    </row>
    <row r="1481" spans="1:18" s="2" customFormat="1" x14ac:dyDescent="0.25">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Alternative Fuel Shifting</v>
      </c>
      <c r="C1481" s="254" t="str">
        <f t="shared" si="49"/>
        <v>Fraction of Eligible Industrial Energy Use Shifted to Alternate Fuel</v>
      </c>
      <c r="D1481" s="6" t="s">
        <v>3027</v>
      </c>
      <c r="E1481" s="1" t="s">
        <v>3982</v>
      </c>
      <c r="F1481" t="s">
        <v>2991</v>
      </c>
      <c r="G1481" s="45" t="s">
        <v>3958</v>
      </c>
      <c r="H1481" s="47">
        <v>1480</v>
      </c>
      <c r="I1481" s="324" t="s">
        <v>41</v>
      </c>
      <c r="J1481" s="255" t="str">
        <f>IF(ISBLANK(INDEX('Policy Characteristics'!D:D,MATCH($C1481,'Policy Characteristics'!$C:$C,0))),"",INDEX('Policy Characteristics'!D:D,MATCH($C1481,'Policy Characteristics'!$C:$C,0)))</f>
        <v>Alternate Fuel Shifting</v>
      </c>
      <c r="K1481" s="254" t="str">
        <f>IF(ISBLANK(INDEX('Policy Characteristics'!E:E,MATCH($C1481,'Policy Characteristics'!$C:$C,0))),"",INDEX('Policy Characteristics'!E:E,MATCH($C1481,'Policy Characteristics'!$C:$C,0)))</f>
        <v>indst shift to alt fuel</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1</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of fuel shifted</v>
      </c>
      <c r="P1481" s="254" t="str">
        <f>IF(ISBLANK(INDEX('Policy Characteristics'!J:J,MATCH($C1481,'Policy Characteristics'!$C:$C,0))),"",INDEX('Policy Characteristics'!J:J,MATCH($C1481,'Policy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1" s="254" t="str">
        <f>IF(ISBLANK(INDEX('Policy Characteristics'!K:K,MATCH($C1481,'Policy Characteristics'!$C:$C,0))),"",INDEX('Policy Characteristics'!K:K,MATCH($C1481,'Policy Characteristics'!$C:$C,0)))</f>
        <v>industry-ag-main.html#fuel-switching</v>
      </c>
      <c r="R1481" s="254" t="str">
        <f>IF(ISBLANK(INDEX('Policy Characteristics'!L:L,MATCH($C1481,'Policy Characteristics'!$C:$C,0))),"",INDEX('Policy Characteristics'!L:L,MATCH($C1481,'Policy Characteristics'!$C:$C,0)))</f>
        <v>industry-elec-and-hydrogen.html</v>
      </c>
    </row>
    <row r="1482" spans="1:18" s="2" customFormat="1" x14ac:dyDescent="0.25">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Alternative Fuel Shifting</v>
      </c>
      <c r="C1482" s="254" t="str">
        <f t="shared" si="49"/>
        <v>Fraction of Eligible Industrial Energy Use Shifted to Alternate Fuel</v>
      </c>
      <c r="D1482" s="6" t="s">
        <v>3027</v>
      </c>
      <c r="E1482" s="1" t="s">
        <v>3983</v>
      </c>
      <c r="F1482" t="s">
        <v>2991</v>
      </c>
      <c r="G1482" s="45" t="s">
        <v>3957</v>
      </c>
      <c r="H1482" s="47">
        <v>1481</v>
      </c>
      <c r="I1482" s="324" t="s">
        <v>41</v>
      </c>
      <c r="J1482" s="255" t="str">
        <f>IF(ISBLANK(INDEX('Policy Characteristics'!D:D,MATCH($C1482,'Policy Characteristics'!$C:$C,0))),"",INDEX('Policy Characteristics'!D:D,MATCH($C1482,'Policy Characteristics'!$C:$C,0)))</f>
        <v>Alternate Fuel Shifting</v>
      </c>
      <c r="K1482" s="254" t="str">
        <f>IF(ISBLANK(INDEX('Policy Characteristics'!E:E,MATCH($C1482,'Policy Characteristics'!$C:$C,0))),"",INDEX('Policy Characteristics'!E:E,MATCH($C1482,'Policy Characteristics'!$C:$C,0)))</f>
        <v>indst shift to alt fuel</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1</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of fuel shifted</v>
      </c>
      <c r="P1482" s="254" t="str">
        <f>IF(ISBLANK(INDEX('Policy Characteristics'!J:J,MATCH($C1482,'Policy Characteristics'!$C:$C,0))),"",INDEX('Policy Characteristics'!J:J,MATCH($C1482,'Policy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2" s="254" t="str">
        <f>IF(ISBLANK(INDEX('Policy Characteristics'!K:K,MATCH($C1482,'Policy Characteristics'!$C:$C,0))),"",INDEX('Policy Characteristics'!K:K,MATCH($C1482,'Policy Characteristics'!$C:$C,0)))</f>
        <v>industry-ag-main.html#fuel-switching</v>
      </c>
      <c r="R1482" s="254" t="str">
        <f>IF(ISBLANK(INDEX('Policy Characteristics'!L:L,MATCH($C1482,'Policy Characteristics'!$C:$C,0))),"",INDEX('Policy Characteristics'!L:L,MATCH($C1482,'Policy Characteristics'!$C:$C,0)))</f>
        <v>industry-elec-and-hydrogen.html</v>
      </c>
    </row>
    <row r="1483" spans="1:18" s="2" customFormat="1" x14ac:dyDescent="0.25">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Alternative Fuel Shifting</v>
      </c>
      <c r="C1483" s="254" t="str">
        <f t="shared" si="49"/>
        <v>Fraction of Eligible Industrial Energy Use Shifted to Alternate Fuel</v>
      </c>
      <c r="D1483" s="6" t="s">
        <v>3027</v>
      </c>
      <c r="E1483" s="1" t="s">
        <v>3984</v>
      </c>
      <c r="F1483" t="s">
        <v>2991</v>
      </c>
      <c r="G1483" s="45" t="s">
        <v>3959</v>
      </c>
      <c r="H1483" s="47">
        <v>1482</v>
      </c>
      <c r="I1483" s="324" t="s">
        <v>40</v>
      </c>
      <c r="J1483" s="255" t="str">
        <f>IF(ISBLANK(INDEX('Policy Characteristics'!D:D,MATCH($C1483,'Policy Characteristics'!$C:$C,0))),"",INDEX('Policy Characteristics'!D:D,MATCH($C1483,'Policy Characteristics'!$C:$C,0)))</f>
        <v>Alternate Fuel Shifting</v>
      </c>
      <c r="K1483" s="254" t="str">
        <f>IF(ISBLANK(INDEX('Policy Characteristics'!E:E,MATCH($C1483,'Policy Characteristics'!$C:$C,0))),"",INDEX('Policy Characteristics'!E:E,MATCH($C1483,'Policy Characteristics'!$C:$C,0)))</f>
        <v>indst shift to alt fuel</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1</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of fuel shifted</v>
      </c>
      <c r="P1483" s="254" t="str">
        <f>IF(ISBLANK(INDEX('Policy Characteristics'!J:J,MATCH($C1483,'Policy Characteristics'!$C:$C,0))),"",INDEX('Policy Characteristics'!J:J,MATCH($C1483,'Policy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3" s="254" t="str">
        <f>IF(ISBLANK(INDEX('Policy Characteristics'!K:K,MATCH($C1483,'Policy Characteristics'!$C:$C,0))),"",INDEX('Policy Characteristics'!K:K,MATCH($C1483,'Policy Characteristics'!$C:$C,0)))</f>
        <v>industry-ag-main.html#fuel-switching</v>
      </c>
      <c r="R1483" s="254" t="str">
        <f>IF(ISBLANK(INDEX('Policy Characteristics'!L:L,MATCH($C1483,'Policy Characteristics'!$C:$C,0))),"",INDEX('Policy Characteristics'!L:L,MATCH($C1483,'Policy Characteristics'!$C:$C,0)))</f>
        <v>industry-elec-and-hydrogen.html</v>
      </c>
    </row>
    <row r="1484" spans="1:18" s="2" customFormat="1" x14ac:dyDescent="0.25">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Alternative Fuel Shifting</v>
      </c>
      <c r="C1484" s="254" t="str">
        <f t="shared" si="49"/>
        <v>Fraction of Eligible Industrial Energy Use Shifted to Alternate Fuel</v>
      </c>
      <c r="D1484" s="6" t="s">
        <v>3028</v>
      </c>
      <c r="E1484" s="1" t="s">
        <v>3467</v>
      </c>
      <c r="F1484" t="s">
        <v>2992</v>
      </c>
      <c r="G1484" s="45" t="s">
        <v>3473</v>
      </c>
      <c r="H1484" s="47">
        <v>1483</v>
      </c>
      <c r="I1484" s="324" t="s">
        <v>41</v>
      </c>
      <c r="J1484" s="255" t="str">
        <f>IF(ISBLANK(INDEX('Policy Characteristics'!D:D,MATCH($C1484,'Policy Characteristics'!$C:$C,0))),"",INDEX('Policy Characteristics'!D:D,MATCH($C1484,'Policy Characteristics'!$C:$C,0)))</f>
        <v>Alternate Fuel Shifting</v>
      </c>
      <c r="K1484" s="254" t="str">
        <f>IF(ISBLANK(INDEX('Policy Characteristics'!E:E,MATCH($C1484,'Policy Characteristics'!$C:$C,0))),"",INDEX('Policy Characteristics'!E:E,MATCH($C1484,'Policy Characteristics'!$C:$C,0)))</f>
        <v>indst shift to alt fuel</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1</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of fuel shifted</v>
      </c>
      <c r="P1484" s="254" t="str">
        <f>IF(ISBLANK(INDEX('Policy Characteristics'!J:J,MATCH($C1484,'Policy Characteristics'!$C:$C,0))),"",INDEX('Policy Characteristics'!J:J,MATCH($C1484,'Policy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4" s="254" t="str">
        <f>IF(ISBLANK(INDEX('Policy Characteristics'!K:K,MATCH($C1484,'Policy Characteristics'!$C:$C,0))),"",INDEX('Policy Characteristics'!K:K,MATCH($C1484,'Policy Characteristics'!$C:$C,0)))</f>
        <v>industry-ag-main.html#fuel-switching</v>
      </c>
      <c r="R1484" s="254" t="str">
        <f>IF(ISBLANK(INDEX('Policy Characteristics'!L:L,MATCH($C1484,'Policy Characteristics'!$C:$C,0))),"",INDEX('Policy Characteristics'!L:L,MATCH($C1484,'Policy Characteristics'!$C:$C,0)))</f>
        <v>industry-elec-and-hydrogen.html</v>
      </c>
    </row>
    <row r="1485" spans="1:18" s="2" customFormat="1" x14ac:dyDescent="0.25">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Alternative Fuel Shifting</v>
      </c>
      <c r="C1485" s="254" t="str">
        <f t="shared" si="49"/>
        <v>Fraction of Eligible Industrial Energy Use Shifted to Alternate Fuel</v>
      </c>
      <c r="D1485" s="6" t="s">
        <v>3028</v>
      </c>
      <c r="E1485" s="1" t="s">
        <v>3468</v>
      </c>
      <c r="F1485" t="s">
        <v>2992</v>
      </c>
      <c r="G1485" s="45" t="s">
        <v>3474</v>
      </c>
      <c r="H1485" s="47">
        <v>1484</v>
      </c>
      <c r="I1485" s="324" t="s">
        <v>41</v>
      </c>
      <c r="J1485" s="255" t="str">
        <f>IF(ISBLANK(INDEX('Policy Characteristics'!D:D,MATCH($C1485,'Policy Characteristics'!$C:$C,0))),"",INDEX('Policy Characteristics'!D:D,MATCH($C1485,'Policy Characteristics'!$C:$C,0)))</f>
        <v>Alternate Fuel Shifting</v>
      </c>
      <c r="K1485" s="254" t="str">
        <f>IF(ISBLANK(INDEX('Policy Characteristics'!E:E,MATCH($C1485,'Policy Characteristics'!$C:$C,0))),"",INDEX('Policy Characteristics'!E:E,MATCH($C1485,'Policy Characteristics'!$C:$C,0)))</f>
        <v>indst shift to alt fuel</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1</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of fuel shifted</v>
      </c>
      <c r="P1485" s="254" t="str">
        <f>IF(ISBLANK(INDEX('Policy Characteristics'!J:J,MATCH($C1485,'Policy Characteristics'!$C:$C,0))),"",INDEX('Policy Characteristics'!J:J,MATCH($C1485,'Policy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5" s="254" t="str">
        <f>IF(ISBLANK(INDEX('Policy Characteristics'!K:K,MATCH($C1485,'Policy Characteristics'!$C:$C,0))),"",INDEX('Policy Characteristics'!K:K,MATCH($C1485,'Policy Characteristics'!$C:$C,0)))</f>
        <v>industry-ag-main.html#fuel-switching</v>
      </c>
      <c r="R1485" s="254" t="str">
        <f>IF(ISBLANK(INDEX('Policy Characteristics'!L:L,MATCH($C1485,'Policy Characteristics'!$C:$C,0))),"",INDEX('Policy Characteristics'!L:L,MATCH($C1485,'Policy Characteristics'!$C:$C,0)))</f>
        <v>industry-elec-and-hydrogen.html</v>
      </c>
    </row>
    <row r="1486" spans="1:18" s="2" customFormat="1" x14ac:dyDescent="0.25">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Alternative Fuel Shifting</v>
      </c>
      <c r="C1486" s="254" t="str">
        <f t="shared" si="49"/>
        <v>Fraction of Eligible Industrial Energy Use Shifted to Alternate Fuel</v>
      </c>
      <c r="D1486" s="6" t="s">
        <v>3028</v>
      </c>
      <c r="E1486" s="1" t="s">
        <v>3469</v>
      </c>
      <c r="F1486" t="s">
        <v>2992</v>
      </c>
      <c r="G1486" s="45" t="s">
        <v>3475</v>
      </c>
      <c r="H1486" s="47">
        <v>1485</v>
      </c>
      <c r="I1486" s="324" t="s">
        <v>41</v>
      </c>
      <c r="J1486" s="255" t="str">
        <f>IF(ISBLANK(INDEX('Policy Characteristics'!D:D,MATCH($C1486,'Policy Characteristics'!$C:$C,0))),"",INDEX('Policy Characteristics'!D:D,MATCH($C1486,'Policy Characteristics'!$C:$C,0)))</f>
        <v>Alternate Fuel Shifting</v>
      </c>
      <c r="K1486" s="254" t="str">
        <f>IF(ISBLANK(INDEX('Policy Characteristics'!E:E,MATCH($C1486,'Policy Characteristics'!$C:$C,0))),"",INDEX('Policy Characteristics'!E:E,MATCH($C1486,'Policy Characteristics'!$C:$C,0)))</f>
        <v>indst shift to alt fuel</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1</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of fuel shifted</v>
      </c>
      <c r="P1486" s="254" t="str">
        <f>IF(ISBLANK(INDEX('Policy Characteristics'!J:J,MATCH($C1486,'Policy Characteristics'!$C:$C,0))),"",INDEX('Policy Characteristics'!J:J,MATCH($C1486,'Policy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6" s="254" t="str">
        <f>IF(ISBLANK(INDEX('Policy Characteristics'!K:K,MATCH($C1486,'Policy Characteristics'!$C:$C,0))),"",INDEX('Policy Characteristics'!K:K,MATCH($C1486,'Policy Characteristics'!$C:$C,0)))</f>
        <v>industry-ag-main.html#fuel-switching</v>
      </c>
      <c r="R1486" s="254" t="str">
        <f>IF(ISBLANK(INDEX('Policy Characteristics'!L:L,MATCH($C1486,'Policy Characteristics'!$C:$C,0))),"",INDEX('Policy Characteristics'!L:L,MATCH($C1486,'Policy Characteristics'!$C:$C,0)))</f>
        <v>industry-elec-and-hydrogen.html</v>
      </c>
    </row>
    <row r="1487" spans="1:18" s="2" customFormat="1" x14ac:dyDescent="0.25">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Alternative Fuel Shifting</v>
      </c>
      <c r="C1487" s="254" t="str">
        <f t="shared" si="49"/>
        <v>Fraction of Eligible Industrial Energy Use Shifted to Alternate Fuel</v>
      </c>
      <c r="D1487" s="6" t="s">
        <v>3028</v>
      </c>
      <c r="E1487" s="1" t="s">
        <v>3470</v>
      </c>
      <c r="F1487" t="s">
        <v>2992</v>
      </c>
      <c r="G1487" s="45" t="s">
        <v>3476</v>
      </c>
      <c r="H1487" s="47">
        <v>1486</v>
      </c>
      <c r="I1487" s="324" t="s">
        <v>41</v>
      </c>
      <c r="J1487" s="255" t="str">
        <f>IF(ISBLANK(INDEX('Policy Characteristics'!D:D,MATCH($C1487,'Policy Characteristics'!$C:$C,0))),"",INDEX('Policy Characteristics'!D:D,MATCH($C1487,'Policy Characteristics'!$C:$C,0)))</f>
        <v>Alternate Fuel Shifting</v>
      </c>
      <c r="K1487" s="254" t="str">
        <f>IF(ISBLANK(INDEX('Policy Characteristics'!E:E,MATCH($C1487,'Policy Characteristics'!$C:$C,0))),"",INDEX('Policy Characteristics'!E:E,MATCH($C1487,'Policy Characteristics'!$C:$C,0)))</f>
        <v>indst shift to alt fuel</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1</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of fuel shifted</v>
      </c>
      <c r="P1487" s="254" t="str">
        <f>IF(ISBLANK(INDEX('Policy Characteristics'!J:J,MATCH($C1487,'Policy Characteristics'!$C:$C,0))),"",INDEX('Policy Characteristics'!J:J,MATCH($C1487,'Policy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7" s="254" t="str">
        <f>IF(ISBLANK(INDEX('Policy Characteristics'!K:K,MATCH($C1487,'Policy Characteristics'!$C:$C,0))),"",INDEX('Policy Characteristics'!K:K,MATCH($C1487,'Policy Characteristics'!$C:$C,0)))</f>
        <v>industry-ag-main.html#fuel-switching</v>
      </c>
      <c r="R1487" s="254" t="str">
        <f>IF(ISBLANK(INDEX('Policy Characteristics'!L:L,MATCH($C1487,'Policy Characteristics'!$C:$C,0))),"",INDEX('Policy Characteristics'!L:L,MATCH($C1487,'Policy Characteristics'!$C:$C,0)))</f>
        <v>industry-elec-and-hydrogen.html</v>
      </c>
    </row>
    <row r="1488" spans="1:18" s="2" customFormat="1" x14ac:dyDescent="0.25">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Alternative Fuel Shifting</v>
      </c>
      <c r="C1488" s="254" t="str">
        <f t="shared" si="49"/>
        <v>Fraction of Eligible Industrial Energy Use Shifted to Alternate Fuel</v>
      </c>
      <c r="D1488" s="6" t="s">
        <v>3028</v>
      </c>
      <c r="E1488" s="1" t="s">
        <v>3471</v>
      </c>
      <c r="F1488" t="s">
        <v>2992</v>
      </c>
      <c r="G1488" s="45" t="s">
        <v>3477</v>
      </c>
      <c r="H1488" s="47">
        <v>1487</v>
      </c>
      <c r="I1488" s="324" t="s">
        <v>41</v>
      </c>
      <c r="J1488" s="255" t="str">
        <f>IF(ISBLANK(INDEX('Policy Characteristics'!D:D,MATCH($C1488,'Policy Characteristics'!$C:$C,0))),"",INDEX('Policy Characteristics'!D:D,MATCH($C1488,'Policy Characteristics'!$C:$C,0)))</f>
        <v>Alternate Fuel Shifting</v>
      </c>
      <c r="K1488" s="254" t="str">
        <f>IF(ISBLANK(INDEX('Policy Characteristics'!E:E,MATCH($C1488,'Policy Characteristics'!$C:$C,0))),"",INDEX('Policy Characteristics'!E:E,MATCH($C1488,'Policy Characteristics'!$C:$C,0)))</f>
        <v>indst shift to alt fuel</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1</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of fuel shifted</v>
      </c>
      <c r="P1488" s="254" t="str">
        <f>IF(ISBLANK(INDEX('Policy Characteristics'!J:J,MATCH($C1488,'Policy Characteristics'!$C:$C,0))),"",INDEX('Policy Characteristics'!J:J,MATCH($C1488,'Policy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8" s="254" t="str">
        <f>IF(ISBLANK(INDEX('Policy Characteristics'!K:K,MATCH($C1488,'Policy Characteristics'!$C:$C,0))),"",INDEX('Policy Characteristics'!K:K,MATCH($C1488,'Policy Characteristics'!$C:$C,0)))</f>
        <v>industry-ag-main.html#fuel-switching</v>
      </c>
      <c r="R1488" s="254" t="str">
        <f>IF(ISBLANK(INDEX('Policy Characteristics'!L:L,MATCH($C1488,'Policy Characteristics'!$C:$C,0))),"",INDEX('Policy Characteristics'!L:L,MATCH($C1488,'Policy Characteristics'!$C:$C,0)))</f>
        <v>industry-elec-and-hydrogen.html</v>
      </c>
    </row>
    <row r="1489" spans="1:18" s="2" customFormat="1" x14ac:dyDescent="0.25">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Alternative Fuel Shifting</v>
      </c>
      <c r="C1489" s="254" t="str">
        <f t="shared" si="49"/>
        <v>Fraction of Eligible Industrial Energy Use Shifted to Alternate Fuel</v>
      </c>
      <c r="D1489" s="6" t="s">
        <v>3028</v>
      </c>
      <c r="E1489" s="1" t="s">
        <v>3472</v>
      </c>
      <c r="F1489" t="s">
        <v>2992</v>
      </c>
      <c r="G1489" s="45" t="s">
        <v>3478</v>
      </c>
      <c r="H1489" s="47">
        <v>1488</v>
      </c>
      <c r="I1489" s="324" t="s">
        <v>41</v>
      </c>
      <c r="J1489" s="255" t="str">
        <f>IF(ISBLANK(INDEX('Policy Characteristics'!D:D,MATCH($C1489,'Policy Characteristics'!$C:$C,0))),"",INDEX('Policy Characteristics'!D:D,MATCH($C1489,'Policy Characteristics'!$C:$C,0)))</f>
        <v>Alternate Fuel Shifting</v>
      </c>
      <c r="K1489" s="254" t="str">
        <f>IF(ISBLANK(INDEX('Policy Characteristics'!E:E,MATCH($C1489,'Policy Characteristics'!$C:$C,0))),"",INDEX('Policy Characteristics'!E:E,MATCH($C1489,'Policy Characteristics'!$C:$C,0)))</f>
        <v>indst shift to alt fuel</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1</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of fuel shifted</v>
      </c>
      <c r="P1489" s="254" t="str">
        <f>IF(ISBLANK(INDEX('Policy Characteristics'!J:J,MATCH($C1489,'Policy Characteristics'!$C:$C,0))),"",INDEX('Policy Characteristics'!J:J,MATCH($C1489,'Policy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89" s="254" t="str">
        <f>IF(ISBLANK(INDEX('Policy Characteristics'!K:K,MATCH($C1489,'Policy Characteristics'!$C:$C,0))),"",INDEX('Policy Characteristics'!K:K,MATCH($C1489,'Policy Characteristics'!$C:$C,0)))</f>
        <v>industry-ag-main.html#fuel-switching</v>
      </c>
      <c r="R1489" s="254" t="str">
        <f>IF(ISBLANK(INDEX('Policy Characteristics'!L:L,MATCH($C1489,'Policy Characteristics'!$C:$C,0))),"",INDEX('Policy Characteristics'!L:L,MATCH($C1489,'Policy Characteristics'!$C:$C,0)))</f>
        <v>industry-elec-and-hydrogen.html</v>
      </c>
    </row>
    <row r="1490" spans="1:18" s="2" customFormat="1" x14ac:dyDescent="0.25">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Alternative Fuel Shifting</v>
      </c>
      <c r="C1490" s="254" t="str">
        <f t="shared" ref="C1490:C1553" si="50">C$1424</f>
        <v>Fraction of Eligible Industrial Energy Use Shifted to Alternate Fuel</v>
      </c>
      <c r="D1490" s="6" t="s">
        <v>3028</v>
      </c>
      <c r="E1490" s="1" t="s">
        <v>3597</v>
      </c>
      <c r="F1490" t="s">
        <v>2992</v>
      </c>
      <c r="G1490" s="45" t="s">
        <v>3479</v>
      </c>
      <c r="H1490" s="47">
        <v>1489</v>
      </c>
      <c r="I1490" s="324" t="s">
        <v>41</v>
      </c>
      <c r="J1490" s="255" t="str">
        <f>IF(ISBLANK(INDEX('Policy Characteristics'!D:D,MATCH($C1490,'Policy Characteristics'!$C:$C,0))),"",INDEX('Policy Characteristics'!D:D,MATCH($C1490,'Policy Characteristics'!$C:$C,0)))</f>
        <v>Alternate Fuel Shifting</v>
      </c>
      <c r="K1490" s="254" t="str">
        <f>IF(ISBLANK(INDEX('Policy Characteristics'!E:E,MATCH($C1490,'Policy Characteristics'!$C:$C,0))),"",INDEX('Policy Characteristics'!E:E,MATCH($C1490,'Policy Characteristics'!$C:$C,0)))</f>
        <v>indst shift to alt fuel</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1</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of fuel shifted</v>
      </c>
      <c r="P1490" s="254" t="str">
        <f>IF(ISBLANK(INDEX('Policy Characteristics'!J:J,MATCH($C1490,'Policy Characteristics'!$C:$C,0))),"",INDEX('Policy Characteristics'!J:J,MATCH($C1490,'Policy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0" s="254" t="str">
        <f>IF(ISBLANK(INDEX('Policy Characteristics'!K:K,MATCH($C1490,'Policy Characteristics'!$C:$C,0))),"",INDEX('Policy Characteristics'!K:K,MATCH($C1490,'Policy Characteristics'!$C:$C,0)))</f>
        <v>industry-ag-main.html#fuel-switching</v>
      </c>
      <c r="R1490" s="254" t="str">
        <f>IF(ISBLANK(INDEX('Policy Characteristics'!L:L,MATCH($C1490,'Policy Characteristics'!$C:$C,0))),"",INDEX('Policy Characteristics'!L:L,MATCH($C1490,'Policy Characteristics'!$C:$C,0)))</f>
        <v>industry-elec-and-hydrogen.html</v>
      </c>
    </row>
    <row r="1491" spans="1:18" s="2" customFormat="1" x14ac:dyDescent="0.25">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Alternative Fuel Shifting</v>
      </c>
      <c r="C1491" s="254" t="str">
        <f t="shared" si="50"/>
        <v>Fraction of Eligible Industrial Energy Use Shifted to Alternate Fuel</v>
      </c>
      <c r="D1491" s="6" t="s">
        <v>3028</v>
      </c>
      <c r="E1491" s="1" t="s">
        <v>3982</v>
      </c>
      <c r="F1491" t="s">
        <v>2992</v>
      </c>
      <c r="G1491" s="45" t="s">
        <v>3958</v>
      </c>
      <c r="H1491" s="47">
        <v>1490</v>
      </c>
      <c r="I1491" s="324" t="s">
        <v>40</v>
      </c>
      <c r="J1491" s="255" t="str">
        <f>IF(ISBLANK(INDEX('Policy Characteristics'!D:D,MATCH($C1491,'Policy Characteristics'!$C:$C,0))),"",INDEX('Policy Characteristics'!D:D,MATCH($C1491,'Policy Characteristics'!$C:$C,0)))</f>
        <v>Alternate Fuel Shifting</v>
      </c>
      <c r="K1491" s="254" t="str">
        <f>IF(ISBLANK(INDEX('Policy Characteristics'!E:E,MATCH($C1491,'Policy Characteristics'!$C:$C,0))),"",INDEX('Policy Characteristics'!E:E,MATCH($C1491,'Policy Characteristics'!$C:$C,0)))</f>
        <v>indst shift to alt fuel</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1</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of fuel shifted</v>
      </c>
      <c r="P1491" s="254" t="str">
        <f>IF(ISBLANK(INDEX('Policy Characteristics'!J:J,MATCH($C1491,'Policy Characteristics'!$C:$C,0))),"",INDEX('Policy Characteristics'!J:J,MATCH($C1491,'Policy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1" s="254" t="str">
        <f>IF(ISBLANK(INDEX('Policy Characteristics'!K:K,MATCH($C1491,'Policy Characteristics'!$C:$C,0))),"",INDEX('Policy Characteristics'!K:K,MATCH($C1491,'Policy Characteristics'!$C:$C,0)))</f>
        <v>industry-ag-main.html#fuel-switching</v>
      </c>
      <c r="R1491" s="254" t="str">
        <f>IF(ISBLANK(INDEX('Policy Characteristics'!L:L,MATCH($C1491,'Policy Characteristics'!$C:$C,0))),"",INDEX('Policy Characteristics'!L:L,MATCH($C1491,'Policy Characteristics'!$C:$C,0)))</f>
        <v>industry-elec-and-hydrogen.html</v>
      </c>
    </row>
    <row r="1492" spans="1:18" s="2" customFormat="1" x14ac:dyDescent="0.25">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Alternative Fuel Shifting</v>
      </c>
      <c r="C1492" s="254" t="str">
        <f t="shared" si="50"/>
        <v>Fraction of Eligible Industrial Energy Use Shifted to Alternate Fuel</v>
      </c>
      <c r="D1492" s="6" t="s">
        <v>3028</v>
      </c>
      <c r="E1492" s="1" t="s">
        <v>3983</v>
      </c>
      <c r="F1492" t="s">
        <v>2992</v>
      </c>
      <c r="G1492" s="45" t="s">
        <v>3957</v>
      </c>
      <c r="H1492" s="47">
        <v>1491</v>
      </c>
      <c r="I1492" s="324" t="s">
        <v>41</v>
      </c>
      <c r="J1492" s="255" t="str">
        <f>IF(ISBLANK(INDEX('Policy Characteristics'!D:D,MATCH($C1492,'Policy Characteristics'!$C:$C,0))),"",INDEX('Policy Characteristics'!D:D,MATCH($C1492,'Policy Characteristics'!$C:$C,0)))</f>
        <v>Alternate Fuel Shifting</v>
      </c>
      <c r="K1492" s="254" t="str">
        <f>IF(ISBLANK(INDEX('Policy Characteristics'!E:E,MATCH($C1492,'Policy Characteristics'!$C:$C,0))),"",INDEX('Policy Characteristics'!E:E,MATCH($C1492,'Policy Characteristics'!$C:$C,0)))</f>
        <v>indst shift to alt fuel</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1</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of fuel shifted</v>
      </c>
      <c r="P1492" s="254" t="str">
        <f>IF(ISBLANK(INDEX('Policy Characteristics'!J:J,MATCH($C1492,'Policy Characteristics'!$C:$C,0))),"",INDEX('Policy Characteristics'!J:J,MATCH($C1492,'Policy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2" s="254" t="str">
        <f>IF(ISBLANK(INDEX('Policy Characteristics'!K:K,MATCH($C1492,'Policy Characteristics'!$C:$C,0))),"",INDEX('Policy Characteristics'!K:K,MATCH($C1492,'Policy Characteristics'!$C:$C,0)))</f>
        <v>industry-ag-main.html#fuel-switching</v>
      </c>
      <c r="R1492" s="254" t="str">
        <f>IF(ISBLANK(INDEX('Policy Characteristics'!L:L,MATCH($C1492,'Policy Characteristics'!$C:$C,0))),"",INDEX('Policy Characteristics'!L:L,MATCH($C1492,'Policy Characteristics'!$C:$C,0)))</f>
        <v>industry-elec-and-hydrogen.html</v>
      </c>
    </row>
    <row r="1493" spans="1:18" s="2" customFormat="1" x14ac:dyDescent="0.25">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Alternative Fuel Shifting</v>
      </c>
      <c r="C1493" s="254" t="str">
        <f t="shared" si="50"/>
        <v>Fraction of Eligible Industrial Energy Use Shifted to Alternate Fuel</v>
      </c>
      <c r="D1493" s="6" t="s">
        <v>3028</v>
      </c>
      <c r="E1493" s="1" t="s">
        <v>3984</v>
      </c>
      <c r="F1493" t="s">
        <v>2992</v>
      </c>
      <c r="G1493" s="45" t="s">
        <v>3959</v>
      </c>
      <c r="H1493" s="47">
        <v>1492</v>
      </c>
      <c r="I1493" s="324" t="s">
        <v>41</v>
      </c>
      <c r="J1493" s="255" t="str">
        <f>IF(ISBLANK(INDEX('Policy Characteristics'!D:D,MATCH($C1493,'Policy Characteristics'!$C:$C,0))),"",INDEX('Policy Characteristics'!D:D,MATCH($C1493,'Policy Characteristics'!$C:$C,0)))</f>
        <v>Alternate Fuel Shifting</v>
      </c>
      <c r="K1493" s="254" t="str">
        <f>IF(ISBLANK(INDEX('Policy Characteristics'!E:E,MATCH($C1493,'Policy Characteristics'!$C:$C,0))),"",INDEX('Policy Characteristics'!E:E,MATCH($C1493,'Policy Characteristics'!$C:$C,0)))</f>
        <v>indst shift to alt fuel</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1</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of fuel shifted</v>
      </c>
      <c r="P1493" s="254" t="str">
        <f>IF(ISBLANK(INDEX('Policy Characteristics'!J:J,MATCH($C1493,'Policy Characteristics'!$C:$C,0))),"",INDEX('Policy Characteristics'!J:J,MATCH($C1493,'Policy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3" s="254" t="str">
        <f>IF(ISBLANK(INDEX('Policy Characteristics'!K:K,MATCH($C1493,'Policy Characteristics'!$C:$C,0))),"",INDEX('Policy Characteristics'!K:K,MATCH($C1493,'Policy Characteristics'!$C:$C,0)))</f>
        <v>industry-ag-main.html#fuel-switching</v>
      </c>
      <c r="R1493" s="254" t="str">
        <f>IF(ISBLANK(INDEX('Policy Characteristics'!L:L,MATCH($C1493,'Policy Characteristics'!$C:$C,0))),"",INDEX('Policy Characteristics'!L:L,MATCH($C1493,'Policy Characteristics'!$C:$C,0)))</f>
        <v>industry-elec-and-hydrogen.html</v>
      </c>
    </row>
    <row r="1494" spans="1:18" s="2" customFormat="1" x14ac:dyDescent="0.25">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Alternative Fuel Shifting</v>
      </c>
      <c r="C1494" s="254" t="str">
        <f t="shared" si="50"/>
        <v>Fraction of Eligible Industrial Energy Use Shifted to Alternate Fuel</v>
      </c>
      <c r="D1494" s="6" t="s">
        <v>3029</v>
      </c>
      <c r="E1494" s="1" t="s">
        <v>3467</v>
      </c>
      <c r="F1494" t="s">
        <v>2993</v>
      </c>
      <c r="G1494" s="45" t="s">
        <v>3473</v>
      </c>
      <c r="H1494" s="47">
        <v>1493</v>
      </c>
      <c r="I1494" s="324" t="s">
        <v>41</v>
      </c>
      <c r="J1494" s="255" t="str">
        <f>IF(ISBLANK(INDEX('Policy Characteristics'!D:D,MATCH($C1494,'Policy Characteristics'!$C:$C,0))),"",INDEX('Policy Characteristics'!D:D,MATCH($C1494,'Policy Characteristics'!$C:$C,0)))</f>
        <v>Alternate Fuel Shifting</v>
      </c>
      <c r="K1494" s="254" t="str">
        <f>IF(ISBLANK(INDEX('Policy Characteristics'!E:E,MATCH($C1494,'Policy Characteristics'!$C:$C,0))),"",INDEX('Policy Characteristics'!E:E,MATCH($C1494,'Policy Characteristics'!$C:$C,0)))</f>
        <v>indst shift to alt fuel</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1</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of fuel shifted</v>
      </c>
      <c r="P1494" s="254" t="str">
        <f>IF(ISBLANK(INDEX('Policy Characteristics'!J:J,MATCH($C1494,'Policy Characteristics'!$C:$C,0))),"",INDEX('Policy Characteristics'!J:J,MATCH($C1494,'Policy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4" s="254" t="str">
        <f>IF(ISBLANK(INDEX('Policy Characteristics'!K:K,MATCH($C1494,'Policy Characteristics'!$C:$C,0))),"",INDEX('Policy Characteristics'!K:K,MATCH($C1494,'Policy Characteristics'!$C:$C,0)))</f>
        <v>industry-ag-main.html#fuel-switching</v>
      </c>
      <c r="R1494" s="254" t="str">
        <f>IF(ISBLANK(INDEX('Policy Characteristics'!L:L,MATCH($C1494,'Policy Characteristics'!$C:$C,0))),"",INDEX('Policy Characteristics'!L:L,MATCH($C1494,'Policy Characteristics'!$C:$C,0)))</f>
        <v>industry-elec-and-hydrogen.html</v>
      </c>
    </row>
    <row r="1495" spans="1:18" s="2" customFormat="1" x14ac:dyDescent="0.25">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Alternative Fuel Shifting</v>
      </c>
      <c r="C1495" s="254" t="str">
        <f t="shared" si="50"/>
        <v>Fraction of Eligible Industrial Energy Use Shifted to Alternate Fuel</v>
      </c>
      <c r="D1495" s="6" t="s">
        <v>3029</v>
      </c>
      <c r="E1495" s="1" t="s">
        <v>3468</v>
      </c>
      <c r="F1495" t="s">
        <v>2993</v>
      </c>
      <c r="G1495" s="45" t="s">
        <v>3474</v>
      </c>
      <c r="H1495" s="47">
        <v>1494</v>
      </c>
      <c r="I1495" s="324" t="s">
        <v>41</v>
      </c>
      <c r="J1495" s="255" t="str">
        <f>IF(ISBLANK(INDEX('Policy Characteristics'!D:D,MATCH($C1495,'Policy Characteristics'!$C:$C,0))),"",INDEX('Policy Characteristics'!D:D,MATCH($C1495,'Policy Characteristics'!$C:$C,0)))</f>
        <v>Alternate Fuel Shifting</v>
      </c>
      <c r="K1495" s="254" t="str">
        <f>IF(ISBLANK(INDEX('Policy Characteristics'!E:E,MATCH($C1495,'Policy Characteristics'!$C:$C,0))),"",INDEX('Policy Characteristics'!E:E,MATCH($C1495,'Policy Characteristics'!$C:$C,0)))</f>
        <v>indst shift to alt fuel</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1</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of fuel shifted</v>
      </c>
      <c r="P1495" s="254" t="str">
        <f>IF(ISBLANK(INDEX('Policy Characteristics'!J:J,MATCH($C1495,'Policy Characteristics'!$C:$C,0))),"",INDEX('Policy Characteristics'!J:J,MATCH($C1495,'Policy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5" s="254" t="str">
        <f>IF(ISBLANK(INDEX('Policy Characteristics'!K:K,MATCH($C1495,'Policy Characteristics'!$C:$C,0))),"",INDEX('Policy Characteristics'!K:K,MATCH($C1495,'Policy Characteristics'!$C:$C,0)))</f>
        <v>industry-ag-main.html#fuel-switching</v>
      </c>
      <c r="R1495" s="254" t="str">
        <f>IF(ISBLANK(INDEX('Policy Characteristics'!L:L,MATCH($C1495,'Policy Characteristics'!$C:$C,0))),"",INDEX('Policy Characteristics'!L:L,MATCH($C1495,'Policy Characteristics'!$C:$C,0)))</f>
        <v>industry-elec-and-hydrogen.html</v>
      </c>
    </row>
    <row r="1496" spans="1:18" s="2" customFormat="1" x14ac:dyDescent="0.25">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Alternative Fuel Shifting</v>
      </c>
      <c r="C1496" s="254" t="str">
        <f t="shared" si="50"/>
        <v>Fraction of Eligible Industrial Energy Use Shifted to Alternate Fuel</v>
      </c>
      <c r="D1496" s="6" t="s">
        <v>3029</v>
      </c>
      <c r="E1496" s="1" t="s">
        <v>3469</v>
      </c>
      <c r="F1496" t="s">
        <v>2993</v>
      </c>
      <c r="G1496" s="45" t="s">
        <v>3475</v>
      </c>
      <c r="H1496" s="47">
        <v>1495</v>
      </c>
      <c r="I1496" s="324" t="s">
        <v>41</v>
      </c>
      <c r="J1496" s="255" t="str">
        <f>IF(ISBLANK(INDEX('Policy Characteristics'!D:D,MATCH($C1496,'Policy Characteristics'!$C:$C,0))),"",INDEX('Policy Characteristics'!D:D,MATCH($C1496,'Policy Characteristics'!$C:$C,0)))</f>
        <v>Alternate Fuel Shifting</v>
      </c>
      <c r="K1496" s="254" t="str">
        <f>IF(ISBLANK(INDEX('Policy Characteristics'!E:E,MATCH($C1496,'Policy Characteristics'!$C:$C,0))),"",INDEX('Policy Characteristics'!E:E,MATCH($C1496,'Policy Characteristics'!$C:$C,0)))</f>
        <v>indst shift to alt fuel</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1</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of fuel shifted</v>
      </c>
      <c r="P1496" s="254" t="str">
        <f>IF(ISBLANK(INDEX('Policy Characteristics'!J:J,MATCH($C1496,'Policy Characteristics'!$C:$C,0))),"",INDEX('Policy Characteristics'!J:J,MATCH($C1496,'Policy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6" s="254" t="str">
        <f>IF(ISBLANK(INDEX('Policy Characteristics'!K:K,MATCH($C1496,'Policy Characteristics'!$C:$C,0))),"",INDEX('Policy Characteristics'!K:K,MATCH($C1496,'Policy Characteristics'!$C:$C,0)))</f>
        <v>industry-ag-main.html#fuel-switching</v>
      </c>
      <c r="R1496" s="254" t="str">
        <f>IF(ISBLANK(INDEX('Policy Characteristics'!L:L,MATCH($C1496,'Policy Characteristics'!$C:$C,0))),"",INDEX('Policy Characteristics'!L:L,MATCH($C1496,'Policy Characteristics'!$C:$C,0)))</f>
        <v>industry-elec-and-hydrogen.html</v>
      </c>
    </row>
    <row r="1497" spans="1:18" s="2" customFormat="1" x14ac:dyDescent="0.25">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Alternative Fuel Shifting</v>
      </c>
      <c r="C1497" s="254" t="str">
        <f t="shared" si="50"/>
        <v>Fraction of Eligible Industrial Energy Use Shifted to Alternate Fuel</v>
      </c>
      <c r="D1497" s="6" t="s">
        <v>3029</v>
      </c>
      <c r="E1497" s="1" t="s">
        <v>3470</v>
      </c>
      <c r="F1497" t="s">
        <v>2993</v>
      </c>
      <c r="G1497" s="45" t="s">
        <v>3476</v>
      </c>
      <c r="H1497" s="47">
        <v>1496</v>
      </c>
      <c r="I1497" s="324" t="s">
        <v>41</v>
      </c>
      <c r="J1497" s="255" t="str">
        <f>IF(ISBLANK(INDEX('Policy Characteristics'!D:D,MATCH($C1497,'Policy Characteristics'!$C:$C,0))),"",INDEX('Policy Characteristics'!D:D,MATCH($C1497,'Policy Characteristics'!$C:$C,0)))</f>
        <v>Alternate Fuel Shifting</v>
      </c>
      <c r="K1497" s="254" t="str">
        <f>IF(ISBLANK(INDEX('Policy Characteristics'!E:E,MATCH($C1497,'Policy Characteristics'!$C:$C,0))),"",INDEX('Policy Characteristics'!E:E,MATCH($C1497,'Policy Characteristics'!$C:$C,0)))</f>
        <v>indst shift to alt fuel</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1</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of fuel shifted</v>
      </c>
      <c r="P1497" s="254" t="str">
        <f>IF(ISBLANK(INDEX('Policy Characteristics'!J:J,MATCH($C1497,'Policy Characteristics'!$C:$C,0))),"",INDEX('Policy Characteristics'!J:J,MATCH($C1497,'Policy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7" s="254" t="str">
        <f>IF(ISBLANK(INDEX('Policy Characteristics'!K:K,MATCH($C1497,'Policy Characteristics'!$C:$C,0))),"",INDEX('Policy Characteristics'!K:K,MATCH($C1497,'Policy Characteristics'!$C:$C,0)))</f>
        <v>industry-ag-main.html#fuel-switching</v>
      </c>
      <c r="R1497" s="254" t="str">
        <f>IF(ISBLANK(INDEX('Policy Characteristics'!L:L,MATCH($C1497,'Policy Characteristics'!$C:$C,0))),"",INDEX('Policy Characteristics'!L:L,MATCH($C1497,'Policy Characteristics'!$C:$C,0)))</f>
        <v>industry-elec-and-hydrogen.html</v>
      </c>
    </row>
    <row r="1498" spans="1:18" s="2" customFormat="1" x14ac:dyDescent="0.25">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Alternative Fuel Shifting</v>
      </c>
      <c r="C1498" s="254" t="str">
        <f t="shared" si="50"/>
        <v>Fraction of Eligible Industrial Energy Use Shifted to Alternate Fuel</v>
      </c>
      <c r="D1498" s="6" t="s">
        <v>3029</v>
      </c>
      <c r="E1498" s="1" t="s">
        <v>3471</v>
      </c>
      <c r="F1498" t="s">
        <v>2993</v>
      </c>
      <c r="G1498" s="45" t="s">
        <v>3477</v>
      </c>
      <c r="H1498" s="47">
        <v>1497</v>
      </c>
      <c r="I1498" s="324" t="s">
        <v>41</v>
      </c>
      <c r="J1498" s="255" t="str">
        <f>IF(ISBLANK(INDEX('Policy Characteristics'!D:D,MATCH($C1498,'Policy Characteristics'!$C:$C,0))),"",INDEX('Policy Characteristics'!D:D,MATCH($C1498,'Policy Characteristics'!$C:$C,0)))</f>
        <v>Alternate Fuel Shifting</v>
      </c>
      <c r="K1498" s="254" t="str">
        <f>IF(ISBLANK(INDEX('Policy Characteristics'!E:E,MATCH($C1498,'Policy Characteristics'!$C:$C,0))),"",INDEX('Policy Characteristics'!E:E,MATCH($C1498,'Policy Characteristics'!$C:$C,0)))</f>
        <v>indst shift to alt fuel</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1</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of fuel shifted</v>
      </c>
      <c r="P1498" s="254" t="str">
        <f>IF(ISBLANK(INDEX('Policy Characteristics'!J:J,MATCH($C1498,'Policy Characteristics'!$C:$C,0))),"",INDEX('Policy Characteristics'!J:J,MATCH($C1498,'Policy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8" s="254" t="str">
        <f>IF(ISBLANK(INDEX('Policy Characteristics'!K:K,MATCH($C1498,'Policy Characteristics'!$C:$C,0))),"",INDEX('Policy Characteristics'!K:K,MATCH($C1498,'Policy Characteristics'!$C:$C,0)))</f>
        <v>industry-ag-main.html#fuel-switching</v>
      </c>
      <c r="R1498" s="254" t="str">
        <f>IF(ISBLANK(INDEX('Policy Characteristics'!L:L,MATCH($C1498,'Policy Characteristics'!$C:$C,0))),"",INDEX('Policy Characteristics'!L:L,MATCH($C1498,'Policy Characteristics'!$C:$C,0)))</f>
        <v>industry-elec-and-hydrogen.html</v>
      </c>
    </row>
    <row r="1499" spans="1:18" s="2" customFormat="1" x14ac:dyDescent="0.25">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Alternative Fuel Shifting</v>
      </c>
      <c r="C1499" s="254" t="str">
        <f t="shared" si="50"/>
        <v>Fraction of Eligible Industrial Energy Use Shifted to Alternate Fuel</v>
      </c>
      <c r="D1499" s="6" t="s">
        <v>3029</v>
      </c>
      <c r="E1499" s="1" t="s">
        <v>3472</v>
      </c>
      <c r="F1499" t="s">
        <v>2993</v>
      </c>
      <c r="G1499" s="45" t="s">
        <v>3478</v>
      </c>
      <c r="H1499" s="47">
        <v>1498</v>
      </c>
      <c r="I1499" s="324" t="s">
        <v>40</v>
      </c>
      <c r="J1499" s="255" t="str">
        <f>IF(ISBLANK(INDEX('Policy Characteristics'!D:D,MATCH($C1499,'Policy Characteristics'!$C:$C,0))),"",INDEX('Policy Characteristics'!D:D,MATCH($C1499,'Policy Characteristics'!$C:$C,0)))</f>
        <v>Alternate Fuel Shifting</v>
      </c>
      <c r="K1499" s="254" t="str">
        <f>IF(ISBLANK(INDEX('Policy Characteristics'!E:E,MATCH($C1499,'Policy Characteristics'!$C:$C,0))),"",INDEX('Policy Characteristics'!E:E,MATCH($C1499,'Policy Characteristics'!$C:$C,0)))</f>
        <v>indst shift to alt fuel</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1</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of fuel shifted</v>
      </c>
      <c r="P1499" s="254" t="str">
        <f>IF(ISBLANK(INDEX('Policy Characteristics'!J:J,MATCH($C1499,'Policy Characteristics'!$C:$C,0))),"",INDEX('Policy Characteristics'!J:J,MATCH($C1499,'Policy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499" s="254" t="str">
        <f>IF(ISBLANK(INDEX('Policy Characteristics'!K:K,MATCH($C1499,'Policy Characteristics'!$C:$C,0))),"",INDEX('Policy Characteristics'!K:K,MATCH($C1499,'Policy Characteristics'!$C:$C,0)))</f>
        <v>industry-ag-main.html#fuel-switching</v>
      </c>
      <c r="R1499" s="254" t="str">
        <f>IF(ISBLANK(INDEX('Policy Characteristics'!L:L,MATCH($C1499,'Policy Characteristics'!$C:$C,0))),"",INDEX('Policy Characteristics'!L:L,MATCH($C1499,'Policy Characteristics'!$C:$C,0)))</f>
        <v>industry-elec-and-hydrogen.html</v>
      </c>
    </row>
    <row r="1500" spans="1:18" s="2" customFormat="1" x14ac:dyDescent="0.25">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Alternative Fuel Shifting</v>
      </c>
      <c r="C1500" s="254" t="str">
        <f t="shared" si="50"/>
        <v>Fraction of Eligible Industrial Energy Use Shifted to Alternate Fuel</v>
      </c>
      <c r="D1500" s="6" t="s">
        <v>3029</v>
      </c>
      <c r="E1500" s="1" t="s">
        <v>3597</v>
      </c>
      <c r="F1500" t="s">
        <v>2993</v>
      </c>
      <c r="G1500" s="45" t="s">
        <v>3479</v>
      </c>
      <c r="H1500" s="47">
        <v>1499</v>
      </c>
      <c r="I1500" s="324" t="s">
        <v>41</v>
      </c>
      <c r="J1500" s="255" t="str">
        <f>IF(ISBLANK(INDEX('Policy Characteristics'!D:D,MATCH($C1500,'Policy Characteristics'!$C:$C,0))),"",INDEX('Policy Characteristics'!D:D,MATCH($C1500,'Policy Characteristics'!$C:$C,0)))</f>
        <v>Alternate Fuel Shifting</v>
      </c>
      <c r="K1500" s="254" t="str">
        <f>IF(ISBLANK(INDEX('Policy Characteristics'!E:E,MATCH($C1500,'Policy Characteristics'!$C:$C,0))),"",INDEX('Policy Characteristics'!E:E,MATCH($C1500,'Policy Characteristics'!$C:$C,0)))</f>
        <v>indst shift to alt fuel</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1</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of fuel shifted</v>
      </c>
      <c r="P1500" s="254" t="str">
        <f>IF(ISBLANK(INDEX('Policy Characteristics'!J:J,MATCH($C1500,'Policy Characteristics'!$C:$C,0))),"",INDEX('Policy Characteristics'!J:J,MATCH($C1500,'Policy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0" s="254" t="str">
        <f>IF(ISBLANK(INDEX('Policy Characteristics'!K:K,MATCH($C1500,'Policy Characteristics'!$C:$C,0))),"",INDEX('Policy Characteristics'!K:K,MATCH($C1500,'Policy Characteristics'!$C:$C,0)))</f>
        <v>industry-ag-main.html#fuel-switching</v>
      </c>
      <c r="R1500" s="254" t="str">
        <f>IF(ISBLANK(INDEX('Policy Characteristics'!L:L,MATCH($C1500,'Policy Characteristics'!$C:$C,0))),"",INDEX('Policy Characteristics'!L:L,MATCH($C1500,'Policy Characteristics'!$C:$C,0)))</f>
        <v>industry-elec-and-hydrogen.html</v>
      </c>
    </row>
    <row r="1501" spans="1:18" s="2" customFormat="1" x14ac:dyDescent="0.25">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Alternative Fuel Shifting</v>
      </c>
      <c r="C1501" s="254" t="str">
        <f t="shared" si="50"/>
        <v>Fraction of Eligible Industrial Energy Use Shifted to Alternate Fuel</v>
      </c>
      <c r="D1501" s="6" t="s">
        <v>3029</v>
      </c>
      <c r="E1501" s="1" t="s">
        <v>3982</v>
      </c>
      <c r="F1501" t="s">
        <v>2993</v>
      </c>
      <c r="G1501" s="45" t="s">
        <v>3958</v>
      </c>
      <c r="H1501" s="47">
        <v>1500</v>
      </c>
      <c r="I1501" s="324" t="s">
        <v>41</v>
      </c>
      <c r="J1501" s="255" t="str">
        <f>IF(ISBLANK(INDEX('Policy Characteristics'!D:D,MATCH($C1501,'Policy Characteristics'!$C:$C,0))),"",INDEX('Policy Characteristics'!D:D,MATCH($C1501,'Policy Characteristics'!$C:$C,0)))</f>
        <v>Alternate Fuel Shifting</v>
      </c>
      <c r="K1501" s="254" t="str">
        <f>IF(ISBLANK(INDEX('Policy Characteristics'!E:E,MATCH($C1501,'Policy Characteristics'!$C:$C,0))),"",INDEX('Policy Characteristics'!E:E,MATCH($C1501,'Policy Characteristics'!$C:$C,0)))</f>
        <v>indst shift to alt fuel</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1</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of fuel shifted</v>
      </c>
      <c r="P1501" s="254" t="str">
        <f>IF(ISBLANK(INDEX('Policy Characteristics'!J:J,MATCH($C1501,'Policy Characteristics'!$C:$C,0))),"",INDEX('Policy Characteristics'!J:J,MATCH($C1501,'Policy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1" s="254" t="str">
        <f>IF(ISBLANK(INDEX('Policy Characteristics'!K:K,MATCH($C1501,'Policy Characteristics'!$C:$C,0))),"",INDEX('Policy Characteristics'!K:K,MATCH($C1501,'Policy Characteristics'!$C:$C,0)))</f>
        <v>industry-ag-main.html#fuel-switching</v>
      </c>
      <c r="R1501" s="254" t="str">
        <f>IF(ISBLANK(INDEX('Policy Characteristics'!L:L,MATCH($C1501,'Policy Characteristics'!$C:$C,0))),"",INDEX('Policy Characteristics'!L:L,MATCH($C1501,'Policy Characteristics'!$C:$C,0)))</f>
        <v>industry-elec-and-hydrogen.html</v>
      </c>
    </row>
    <row r="1502" spans="1:18" s="2" customFormat="1" x14ac:dyDescent="0.25">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Alternative Fuel Shifting</v>
      </c>
      <c r="C1502" s="254" t="str">
        <f t="shared" si="50"/>
        <v>Fraction of Eligible Industrial Energy Use Shifted to Alternate Fuel</v>
      </c>
      <c r="D1502" s="6" t="s">
        <v>3029</v>
      </c>
      <c r="E1502" s="1" t="s">
        <v>3983</v>
      </c>
      <c r="F1502" t="s">
        <v>2993</v>
      </c>
      <c r="G1502" s="45" t="s">
        <v>3957</v>
      </c>
      <c r="H1502" s="47">
        <v>1501</v>
      </c>
      <c r="I1502" s="324" t="s">
        <v>41</v>
      </c>
      <c r="J1502" s="255" t="str">
        <f>IF(ISBLANK(INDEX('Policy Characteristics'!D:D,MATCH($C1502,'Policy Characteristics'!$C:$C,0))),"",INDEX('Policy Characteristics'!D:D,MATCH($C1502,'Policy Characteristics'!$C:$C,0)))</f>
        <v>Alternate Fuel Shifting</v>
      </c>
      <c r="K1502" s="254" t="str">
        <f>IF(ISBLANK(INDEX('Policy Characteristics'!E:E,MATCH($C1502,'Policy Characteristics'!$C:$C,0))),"",INDEX('Policy Characteristics'!E:E,MATCH($C1502,'Policy Characteristics'!$C:$C,0)))</f>
        <v>indst shift to alt fuel</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1</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of fuel shifted</v>
      </c>
      <c r="P1502" s="254" t="str">
        <f>IF(ISBLANK(INDEX('Policy Characteristics'!J:J,MATCH($C1502,'Policy Characteristics'!$C:$C,0))),"",INDEX('Policy Characteristics'!J:J,MATCH($C1502,'Policy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2" s="254" t="str">
        <f>IF(ISBLANK(INDEX('Policy Characteristics'!K:K,MATCH($C1502,'Policy Characteristics'!$C:$C,0))),"",INDEX('Policy Characteristics'!K:K,MATCH($C1502,'Policy Characteristics'!$C:$C,0)))</f>
        <v>industry-ag-main.html#fuel-switching</v>
      </c>
      <c r="R1502" s="254" t="str">
        <f>IF(ISBLANK(INDEX('Policy Characteristics'!L:L,MATCH($C1502,'Policy Characteristics'!$C:$C,0))),"",INDEX('Policy Characteristics'!L:L,MATCH($C1502,'Policy Characteristics'!$C:$C,0)))</f>
        <v>industry-elec-and-hydrogen.html</v>
      </c>
    </row>
    <row r="1503" spans="1:18" s="2" customFormat="1" x14ac:dyDescent="0.25">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Alternative Fuel Shifting</v>
      </c>
      <c r="C1503" s="254" t="str">
        <f t="shared" si="50"/>
        <v>Fraction of Eligible Industrial Energy Use Shifted to Alternate Fuel</v>
      </c>
      <c r="D1503" s="6" t="s">
        <v>3029</v>
      </c>
      <c r="E1503" s="1" t="s">
        <v>3984</v>
      </c>
      <c r="F1503" t="s">
        <v>2993</v>
      </c>
      <c r="G1503" s="45" t="s">
        <v>3959</v>
      </c>
      <c r="H1503" s="47">
        <v>1502</v>
      </c>
      <c r="I1503" s="324" t="s">
        <v>41</v>
      </c>
      <c r="J1503" s="255" t="str">
        <f>IF(ISBLANK(INDEX('Policy Characteristics'!D:D,MATCH($C1503,'Policy Characteristics'!$C:$C,0))),"",INDEX('Policy Characteristics'!D:D,MATCH($C1503,'Policy Characteristics'!$C:$C,0)))</f>
        <v>Alternate Fuel Shifting</v>
      </c>
      <c r="K1503" s="254" t="str">
        <f>IF(ISBLANK(INDEX('Policy Characteristics'!E:E,MATCH($C1503,'Policy Characteristics'!$C:$C,0))),"",INDEX('Policy Characteristics'!E:E,MATCH($C1503,'Policy Characteristics'!$C:$C,0)))</f>
        <v>indst shift to alt fuel</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1</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of fuel shifted</v>
      </c>
      <c r="P1503" s="254" t="str">
        <f>IF(ISBLANK(INDEX('Policy Characteristics'!J:J,MATCH($C1503,'Policy Characteristics'!$C:$C,0))),"",INDEX('Policy Characteristics'!J:J,MATCH($C1503,'Policy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3" s="254" t="str">
        <f>IF(ISBLANK(INDEX('Policy Characteristics'!K:K,MATCH($C1503,'Policy Characteristics'!$C:$C,0))),"",INDEX('Policy Characteristics'!K:K,MATCH($C1503,'Policy Characteristics'!$C:$C,0)))</f>
        <v>industry-ag-main.html#fuel-switching</v>
      </c>
      <c r="R1503" s="254" t="str">
        <f>IF(ISBLANK(INDEX('Policy Characteristics'!L:L,MATCH($C1503,'Policy Characteristics'!$C:$C,0))),"",INDEX('Policy Characteristics'!L:L,MATCH($C1503,'Policy Characteristics'!$C:$C,0)))</f>
        <v>industry-elec-and-hydrogen.html</v>
      </c>
    </row>
    <row r="1504" spans="1:18" s="2" customFormat="1" x14ac:dyDescent="0.25">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Alternative Fuel Shifting</v>
      </c>
      <c r="C1504" s="254" t="str">
        <f t="shared" si="50"/>
        <v>Fraction of Eligible Industrial Energy Use Shifted to Alternate Fuel</v>
      </c>
      <c r="D1504" s="6" t="s">
        <v>3030</v>
      </c>
      <c r="E1504" s="1" t="s">
        <v>3467</v>
      </c>
      <c r="F1504" t="s">
        <v>2994</v>
      </c>
      <c r="G1504" s="45" t="s">
        <v>3473</v>
      </c>
      <c r="H1504" s="47">
        <v>1503</v>
      </c>
      <c r="I1504" s="324" t="s">
        <v>41</v>
      </c>
      <c r="J1504" s="255" t="str">
        <f>IF(ISBLANK(INDEX('Policy Characteristics'!D:D,MATCH($C1504,'Policy Characteristics'!$C:$C,0))),"",INDEX('Policy Characteristics'!D:D,MATCH($C1504,'Policy Characteristics'!$C:$C,0)))</f>
        <v>Alternate Fuel Shifting</v>
      </c>
      <c r="K1504" s="254" t="str">
        <f>IF(ISBLANK(INDEX('Policy Characteristics'!E:E,MATCH($C1504,'Policy Characteristics'!$C:$C,0))),"",INDEX('Policy Characteristics'!E:E,MATCH($C1504,'Policy Characteristics'!$C:$C,0)))</f>
        <v>indst shift to alt fuel</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1</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of fuel shifted</v>
      </c>
      <c r="P1504" s="254" t="str">
        <f>IF(ISBLANK(INDEX('Policy Characteristics'!J:J,MATCH($C1504,'Policy Characteristics'!$C:$C,0))),"",INDEX('Policy Characteristics'!J:J,MATCH($C1504,'Policy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4" s="254" t="str">
        <f>IF(ISBLANK(INDEX('Policy Characteristics'!K:K,MATCH($C1504,'Policy Characteristics'!$C:$C,0))),"",INDEX('Policy Characteristics'!K:K,MATCH($C1504,'Policy Characteristics'!$C:$C,0)))</f>
        <v>industry-ag-main.html#fuel-switching</v>
      </c>
      <c r="R1504" s="254" t="str">
        <f>IF(ISBLANK(INDEX('Policy Characteristics'!L:L,MATCH($C1504,'Policy Characteristics'!$C:$C,0))),"",INDEX('Policy Characteristics'!L:L,MATCH($C1504,'Policy Characteristics'!$C:$C,0)))</f>
        <v>industry-elec-and-hydrogen.html</v>
      </c>
    </row>
    <row r="1505" spans="1:18" s="2" customFormat="1" x14ac:dyDescent="0.25">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Alternative Fuel Shifting</v>
      </c>
      <c r="C1505" s="254" t="str">
        <f t="shared" si="50"/>
        <v>Fraction of Eligible Industrial Energy Use Shifted to Alternate Fuel</v>
      </c>
      <c r="D1505" s="6" t="s">
        <v>3030</v>
      </c>
      <c r="E1505" s="1" t="s">
        <v>3468</v>
      </c>
      <c r="F1505" t="s">
        <v>2994</v>
      </c>
      <c r="G1505" s="45" t="s">
        <v>3474</v>
      </c>
      <c r="H1505" s="47">
        <v>1504</v>
      </c>
      <c r="I1505" s="324" t="s">
        <v>41</v>
      </c>
      <c r="J1505" s="255" t="str">
        <f>IF(ISBLANK(INDEX('Policy Characteristics'!D:D,MATCH($C1505,'Policy Characteristics'!$C:$C,0))),"",INDEX('Policy Characteristics'!D:D,MATCH($C1505,'Policy Characteristics'!$C:$C,0)))</f>
        <v>Alternate Fuel Shifting</v>
      </c>
      <c r="K1505" s="254" t="str">
        <f>IF(ISBLANK(INDEX('Policy Characteristics'!E:E,MATCH($C1505,'Policy Characteristics'!$C:$C,0))),"",INDEX('Policy Characteristics'!E:E,MATCH($C1505,'Policy Characteristics'!$C:$C,0)))</f>
        <v>indst shift to alt fuel</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1</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of fuel shifted</v>
      </c>
      <c r="P1505" s="254" t="str">
        <f>IF(ISBLANK(INDEX('Policy Characteristics'!J:J,MATCH($C1505,'Policy Characteristics'!$C:$C,0))),"",INDEX('Policy Characteristics'!J:J,MATCH($C1505,'Policy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5" s="254" t="str">
        <f>IF(ISBLANK(INDEX('Policy Characteristics'!K:K,MATCH($C1505,'Policy Characteristics'!$C:$C,0))),"",INDEX('Policy Characteristics'!K:K,MATCH($C1505,'Policy Characteristics'!$C:$C,0)))</f>
        <v>industry-ag-main.html#fuel-switching</v>
      </c>
      <c r="R1505" s="254" t="str">
        <f>IF(ISBLANK(INDEX('Policy Characteristics'!L:L,MATCH($C1505,'Policy Characteristics'!$C:$C,0))),"",INDEX('Policy Characteristics'!L:L,MATCH($C1505,'Policy Characteristics'!$C:$C,0)))</f>
        <v>industry-elec-and-hydrogen.html</v>
      </c>
    </row>
    <row r="1506" spans="1:18" s="2" customFormat="1" x14ac:dyDescent="0.25">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Alternative Fuel Shifting</v>
      </c>
      <c r="C1506" s="254" t="str">
        <f t="shared" si="50"/>
        <v>Fraction of Eligible Industrial Energy Use Shifted to Alternate Fuel</v>
      </c>
      <c r="D1506" s="6" t="s">
        <v>3030</v>
      </c>
      <c r="E1506" s="1" t="s">
        <v>3469</v>
      </c>
      <c r="F1506" t="s">
        <v>2994</v>
      </c>
      <c r="G1506" s="45" t="s">
        <v>3475</v>
      </c>
      <c r="H1506" s="47">
        <v>1505</v>
      </c>
      <c r="I1506" s="324" t="s">
        <v>41</v>
      </c>
      <c r="J1506" s="255" t="str">
        <f>IF(ISBLANK(INDEX('Policy Characteristics'!D:D,MATCH($C1506,'Policy Characteristics'!$C:$C,0))),"",INDEX('Policy Characteristics'!D:D,MATCH($C1506,'Policy Characteristics'!$C:$C,0)))</f>
        <v>Alternate Fuel Shifting</v>
      </c>
      <c r="K1506" s="254" t="str">
        <f>IF(ISBLANK(INDEX('Policy Characteristics'!E:E,MATCH($C1506,'Policy Characteristics'!$C:$C,0))),"",INDEX('Policy Characteristics'!E:E,MATCH($C1506,'Policy Characteristics'!$C:$C,0)))</f>
        <v>indst shift to alt fuel</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1</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of fuel shifted</v>
      </c>
      <c r="P1506" s="254" t="str">
        <f>IF(ISBLANK(INDEX('Policy Characteristics'!J:J,MATCH($C1506,'Policy Characteristics'!$C:$C,0))),"",INDEX('Policy Characteristics'!J:J,MATCH($C1506,'Policy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6" s="254" t="str">
        <f>IF(ISBLANK(INDEX('Policy Characteristics'!K:K,MATCH($C1506,'Policy Characteristics'!$C:$C,0))),"",INDEX('Policy Characteristics'!K:K,MATCH($C1506,'Policy Characteristics'!$C:$C,0)))</f>
        <v>industry-ag-main.html#fuel-switching</v>
      </c>
      <c r="R1506" s="254" t="str">
        <f>IF(ISBLANK(INDEX('Policy Characteristics'!L:L,MATCH($C1506,'Policy Characteristics'!$C:$C,0))),"",INDEX('Policy Characteristics'!L:L,MATCH($C1506,'Policy Characteristics'!$C:$C,0)))</f>
        <v>industry-elec-and-hydrogen.html</v>
      </c>
    </row>
    <row r="1507" spans="1:18" s="2" customFormat="1" x14ac:dyDescent="0.25">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Alternative Fuel Shifting</v>
      </c>
      <c r="C1507" s="254" t="str">
        <f t="shared" si="50"/>
        <v>Fraction of Eligible Industrial Energy Use Shifted to Alternate Fuel</v>
      </c>
      <c r="D1507" s="6" t="s">
        <v>3030</v>
      </c>
      <c r="E1507" s="1" t="s">
        <v>3470</v>
      </c>
      <c r="F1507" t="s">
        <v>2994</v>
      </c>
      <c r="G1507" s="45" t="s">
        <v>3476</v>
      </c>
      <c r="H1507" s="47">
        <v>1506</v>
      </c>
      <c r="I1507" s="324" t="s">
        <v>40</v>
      </c>
      <c r="J1507" s="255" t="str">
        <f>IF(ISBLANK(INDEX('Policy Characteristics'!D:D,MATCH($C1507,'Policy Characteristics'!$C:$C,0))),"",INDEX('Policy Characteristics'!D:D,MATCH($C1507,'Policy Characteristics'!$C:$C,0)))</f>
        <v>Alternate Fuel Shifting</v>
      </c>
      <c r="K1507" s="254" t="str">
        <f>IF(ISBLANK(INDEX('Policy Characteristics'!E:E,MATCH($C1507,'Policy Characteristics'!$C:$C,0))),"",INDEX('Policy Characteristics'!E:E,MATCH($C1507,'Policy Characteristics'!$C:$C,0)))</f>
        <v>indst shift to alt fuel</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1</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of fuel shifted</v>
      </c>
      <c r="P1507" s="254" t="str">
        <f>IF(ISBLANK(INDEX('Policy Characteristics'!J:J,MATCH($C1507,'Policy Characteristics'!$C:$C,0))),"",INDEX('Policy Characteristics'!J:J,MATCH($C1507,'Policy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7" s="254" t="str">
        <f>IF(ISBLANK(INDEX('Policy Characteristics'!K:K,MATCH($C1507,'Policy Characteristics'!$C:$C,0))),"",INDEX('Policy Characteristics'!K:K,MATCH($C1507,'Policy Characteristics'!$C:$C,0)))</f>
        <v>industry-ag-main.html#fuel-switching</v>
      </c>
      <c r="R1507" s="254" t="str">
        <f>IF(ISBLANK(INDEX('Policy Characteristics'!L:L,MATCH($C1507,'Policy Characteristics'!$C:$C,0))),"",INDEX('Policy Characteristics'!L:L,MATCH($C1507,'Policy Characteristics'!$C:$C,0)))</f>
        <v>industry-elec-and-hydrogen.html</v>
      </c>
    </row>
    <row r="1508" spans="1:18" s="2" customFormat="1" x14ac:dyDescent="0.25">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Alternative Fuel Shifting</v>
      </c>
      <c r="C1508" s="254" t="str">
        <f t="shared" si="50"/>
        <v>Fraction of Eligible Industrial Energy Use Shifted to Alternate Fuel</v>
      </c>
      <c r="D1508" s="6" t="s">
        <v>3030</v>
      </c>
      <c r="E1508" s="1" t="s">
        <v>3471</v>
      </c>
      <c r="F1508" t="s">
        <v>2994</v>
      </c>
      <c r="G1508" s="45" t="s">
        <v>3477</v>
      </c>
      <c r="H1508" s="47">
        <v>1507</v>
      </c>
      <c r="I1508" s="324" t="s">
        <v>41</v>
      </c>
      <c r="J1508" s="255" t="str">
        <f>IF(ISBLANK(INDEX('Policy Characteristics'!D:D,MATCH($C1508,'Policy Characteristics'!$C:$C,0))),"",INDEX('Policy Characteristics'!D:D,MATCH($C1508,'Policy Characteristics'!$C:$C,0)))</f>
        <v>Alternate Fuel Shifting</v>
      </c>
      <c r="K1508" s="254" t="str">
        <f>IF(ISBLANK(INDEX('Policy Characteristics'!E:E,MATCH($C1508,'Policy Characteristics'!$C:$C,0))),"",INDEX('Policy Characteristics'!E:E,MATCH($C1508,'Policy Characteristics'!$C:$C,0)))</f>
        <v>indst shift to alt fuel</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1</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of fuel shifted</v>
      </c>
      <c r="P1508" s="254" t="str">
        <f>IF(ISBLANK(INDEX('Policy Characteristics'!J:J,MATCH($C1508,'Policy Characteristics'!$C:$C,0))),"",INDEX('Policy Characteristics'!J:J,MATCH($C1508,'Policy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8" s="254" t="str">
        <f>IF(ISBLANK(INDEX('Policy Characteristics'!K:K,MATCH($C1508,'Policy Characteristics'!$C:$C,0))),"",INDEX('Policy Characteristics'!K:K,MATCH($C1508,'Policy Characteristics'!$C:$C,0)))</f>
        <v>industry-ag-main.html#fuel-switching</v>
      </c>
      <c r="R1508" s="254" t="str">
        <f>IF(ISBLANK(INDEX('Policy Characteristics'!L:L,MATCH($C1508,'Policy Characteristics'!$C:$C,0))),"",INDEX('Policy Characteristics'!L:L,MATCH($C1508,'Policy Characteristics'!$C:$C,0)))</f>
        <v>industry-elec-and-hydrogen.html</v>
      </c>
    </row>
    <row r="1509" spans="1:18" s="2" customFormat="1" x14ac:dyDescent="0.25">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Alternative Fuel Shifting</v>
      </c>
      <c r="C1509" s="254" t="str">
        <f t="shared" si="50"/>
        <v>Fraction of Eligible Industrial Energy Use Shifted to Alternate Fuel</v>
      </c>
      <c r="D1509" s="6" t="s">
        <v>3030</v>
      </c>
      <c r="E1509" s="1" t="s">
        <v>3472</v>
      </c>
      <c r="F1509" t="s">
        <v>2994</v>
      </c>
      <c r="G1509" s="45" t="s">
        <v>3478</v>
      </c>
      <c r="H1509" s="47">
        <v>1508</v>
      </c>
      <c r="I1509" s="324" t="s">
        <v>41</v>
      </c>
      <c r="J1509" s="255" t="str">
        <f>IF(ISBLANK(INDEX('Policy Characteristics'!D:D,MATCH($C1509,'Policy Characteristics'!$C:$C,0))),"",INDEX('Policy Characteristics'!D:D,MATCH($C1509,'Policy Characteristics'!$C:$C,0)))</f>
        <v>Alternate Fuel Shifting</v>
      </c>
      <c r="K1509" s="254" t="str">
        <f>IF(ISBLANK(INDEX('Policy Characteristics'!E:E,MATCH($C1509,'Policy Characteristics'!$C:$C,0))),"",INDEX('Policy Characteristics'!E:E,MATCH($C1509,'Policy Characteristics'!$C:$C,0)))</f>
        <v>indst shift to alt fuel</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1</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of fuel shifted</v>
      </c>
      <c r="P1509" s="254" t="str">
        <f>IF(ISBLANK(INDEX('Policy Characteristics'!J:J,MATCH($C1509,'Policy Characteristics'!$C:$C,0))),"",INDEX('Policy Characteristics'!J:J,MATCH($C1509,'Policy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09" s="254" t="str">
        <f>IF(ISBLANK(INDEX('Policy Characteristics'!K:K,MATCH($C1509,'Policy Characteristics'!$C:$C,0))),"",INDEX('Policy Characteristics'!K:K,MATCH($C1509,'Policy Characteristics'!$C:$C,0)))</f>
        <v>industry-ag-main.html#fuel-switching</v>
      </c>
      <c r="R1509" s="254" t="str">
        <f>IF(ISBLANK(INDEX('Policy Characteristics'!L:L,MATCH($C1509,'Policy Characteristics'!$C:$C,0))),"",INDEX('Policy Characteristics'!L:L,MATCH($C1509,'Policy Characteristics'!$C:$C,0)))</f>
        <v>industry-elec-and-hydrogen.html</v>
      </c>
    </row>
    <row r="1510" spans="1:18" s="2" customFormat="1" x14ac:dyDescent="0.25">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Alternative Fuel Shifting</v>
      </c>
      <c r="C1510" s="254" t="str">
        <f t="shared" si="50"/>
        <v>Fraction of Eligible Industrial Energy Use Shifted to Alternate Fuel</v>
      </c>
      <c r="D1510" s="6" t="s">
        <v>3030</v>
      </c>
      <c r="E1510" s="1" t="s">
        <v>3597</v>
      </c>
      <c r="F1510" t="s">
        <v>2994</v>
      </c>
      <c r="G1510" s="45" t="s">
        <v>3479</v>
      </c>
      <c r="H1510" s="47">
        <v>1509</v>
      </c>
      <c r="I1510" s="324" t="s">
        <v>41</v>
      </c>
      <c r="J1510" s="255" t="str">
        <f>IF(ISBLANK(INDEX('Policy Characteristics'!D:D,MATCH($C1510,'Policy Characteristics'!$C:$C,0))),"",INDEX('Policy Characteristics'!D:D,MATCH($C1510,'Policy Characteristics'!$C:$C,0)))</f>
        <v>Alternate Fuel Shifting</v>
      </c>
      <c r="K1510" s="254" t="str">
        <f>IF(ISBLANK(INDEX('Policy Characteristics'!E:E,MATCH($C1510,'Policy Characteristics'!$C:$C,0))),"",INDEX('Policy Characteristics'!E:E,MATCH($C1510,'Policy Characteristics'!$C:$C,0)))</f>
        <v>indst shift to alt fuel</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1</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of fuel shifted</v>
      </c>
      <c r="P1510" s="254" t="str">
        <f>IF(ISBLANK(INDEX('Policy Characteristics'!J:J,MATCH($C1510,'Policy Characteristics'!$C:$C,0))),"",INDEX('Policy Characteristics'!J:J,MATCH($C1510,'Policy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0" s="254" t="str">
        <f>IF(ISBLANK(INDEX('Policy Characteristics'!K:K,MATCH($C1510,'Policy Characteristics'!$C:$C,0))),"",INDEX('Policy Characteristics'!K:K,MATCH($C1510,'Policy Characteristics'!$C:$C,0)))</f>
        <v>industry-ag-main.html#fuel-switching</v>
      </c>
      <c r="R1510" s="254" t="str">
        <f>IF(ISBLANK(INDEX('Policy Characteristics'!L:L,MATCH($C1510,'Policy Characteristics'!$C:$C,0))),"",INDEX('Policy Characteristics'!L:L,MATCH($C1510,'Policy Characteristics'!$C:$C,0)))</f>
        <v>industry-elec-and-hydrogen.html</v>
      </c>
    </row>
    <row r="1511" spans="1:18" s="2" customFormat="1" x14ac:dyDescent="0.25">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Alternative Fuel Shifting</v>
      </c>
      <c r="C1511" s="254" t="str">
        <f t="shared" si="50"/>
        <v>Fraction of Eligible Industrial Energy Use Shifted to Alternate Fuel</v>
      </c>
      <c r="D1511" s="6" t="s">
        <v>3030</v>
      </c>
      <c r="E1511" s="1" t="s">
        <v>3982</v>
      </c>
      <c r="F1511" t="s">
        <v>2994</v>
      </c>
      <c r="G1511" s="45" t="s">
        <v>3958</v>
      </c>
      <c r="H1511" s="47">
        <v>1510</v>
      </c>
      <c r="I1511" s="324" t="s">
        <v>41</v>
      </c>
      <c r="J1511" s="255" t="str">
        <f>IF(ISBLANK(INDEX('Policy Characteristics'!D:D,MATCH($C1511,'Policy Characteristics'!$C:$C,0))),"",INDEX('Policy Characteristics'!D:D,MATCH($C1511,'Policy Characteristics'!$C:$C,0)))</f>
        <v>Alternate Fuel Shifting</v>
      </c>
      <c r="K1511" s="254" t="str">
        <f>IF(ISBLANK(INDEX('Policy Characteristics'!E:E,MATCH($C1511,'Policy Characteristics'!$C:$C,0))),"",INDEX('Policy Characteristics'!E:E,MATCH($C1511,'Policy Characteristics'!$C:$C,0)))</f>
        <v>indst shift to alt fuel</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1</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of fuel shifted</v>
      </c>
      <c r="P1511" s="254" t="str">
        <f>IF(ISBLANK(INDEX('Policy Characteristics'!J:J,MATCH($C1511,'Policy Characteristics'!$C:$C,0))),"",INDEX('Policy Characteristics'!J:J,MATCH($C1511,'Policy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1" s="254" t="str">
        <f>IF(ISBLANK(INDEX('Policy Characteristics'!K:K,MATCH($C1511,'Policy Characteristics'!$C:$C,0))),"",INDEX('Policy Characteristics'!K:K,MATCH($C1511,'Policy Characteristics'!$C:$C,0)))</f>
        <v>industry-ag-main.html#fuel-switching</v>
      </c>
      <c r="R1511" s="254" t="str">
        <f>IF(ISBLANK(INDEX('Policy Characteristics'!L:L,MATCH($C1511,'Policy Characteristics'!$C:$C,0))),"",INDEX('Policy Characteristics'!L:L,MATCH($C1511,'Policy Characteristics'!$C:$C,0)))</f>
        <v>industry-elec-and-hydrogen.html</v>
      </c>
    </row>
    <row r="1512" spans="1:18" s="2" customFormat="1" x14ac:dyDescent="0.25">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Alternative Fuel Shifting</v>
      </c>
      <c r="C1512" s="254" t="str">
        <f t="shared" si="50"/>
        <v>Fraction of Eligible Industrial Energy Use Shifted to Alternate Fuel</v>
      </c>
      <c r="D1512" s="6" t="s">
        <v>3030</v>
      </c>
      <c r="E1512" s="1" t="s">
        <v>3983</v>
      </c>
      <c r="F1512" t="s">
        <v>2994</v>
      </c>
      <c r="G1512" s="45" t="s">
        <v>3957</v>
      </c>
      <c r="H1512" s="47">
        <v>1511</v>
      </c>
      <c r="I1512" s="324" t="s">
        <v>41</v>
      </c>
      <c r="J1512" s="255" t="str">
        <f>IF(ISBLANK(INDEX('Policy Characteristics'!D:D,MATCH($C1512,'Policy Characteristics'!$C:$C,0))),"",INDEX('Policy Characteristics'!D:D,MATCH($C1512,'Policy Characteristics'!$C:$C,0)))</f>
        <v>Alternate Fuel Shifting</v>
      </c>
      <c r="K1512" s="254" t="str">
        <f>IF(ISBLANK(INDEX('Policy Characteristics'!E:E,MATCH($C1512,'Policy Characteristics'!$C:$C,0))),"",INDEX('Policy Characteristics'!E:E,MATCH($C1512,'Policy Characteristics'!$C:$C,0)))</f>
        <v>indst shift to alt fuel</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1</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of fuel shifted</v>
      </c>
      <c r="P1512" s="254" t="str">
        <f>IF(ISBLANK(INDEX('Policy Characteristics'!J:J,MATCH($C1512,'Policy Characteristics'!$C:$C,0))),"",INDEX('Policy Characteristics'!J:J,MATCH($C1512,'Policy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2" s="254" t="str">
        <f>IF(ISBLANK(INDEX('Policy Characteristics'!K:K,MATCH($C1512,'Policy Characteristics'!$C:$C,0))),"",INDEX('Policy Characteristics'!K:K,MATCH($C1512,'Policy Characteristics'!$C:$C,0)))</f>
        <v>industry-ag-main.html#fuel-switching</v>
      </c>
      <c r="R1512" s="254" t="str">
        <f>IF(ISBLANK(INDEX('Policy Characteristics'!L:L,MATCH($C1512,'Policy Characteristics'!$C:$C,0))),"",INDEX('Policy Characteristics'!L:L,MATCH($C1512,'Policy Characteristics'!$C:$C,0)))</f>
        <v>industry-elec-and-hydrogen.html</v>
      </c>
    </row>
    <row r="1513" spans="1:18" s="2" customFormat="1" x14ac:dyDescent="0.25">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Alternative Fuel Shifting</v>
      </c>
      <c r="C1513" s="254" t="str">
        <f t="shared" si="50"/>
        <v>Fraction of Eligible Industrial Energy Use Shifted to Alternate Fuel</v>
      </c>
      <c r="D1513" s="6" t="s">
        <v>3030</v>
      </c>
      <c r="E1513" s="1" t="s">
        <v>3984</v>
      </c>
      <c r="F1513" t="s">
        <v>2994</v>
      </c>
      <c r="G1513" s="45" t="s">
        <v>3959</v>
      </c>
      <c r="H1513" s="47">
        <v>1512</v>
      </c>
      <c r="I1513" s="324" t="s">
        <v>41</v>
      </c>
      <c r="J1513" s="255" t="str">
        <f>IF(ISBLANK(INDEX('Policy Characteristics'!D:D,MATCH($C1513,'Policy Characteristics'!$C:$C,0))),"",INDEX('Policy Characteristics'!D:D,MATCH($C1513,'Policy Characteristics'!$C:$C,0)))</f>
        <v>Alternate Fuel Shifting</v>
      </c>
      <c r="K1513" s="254" t="str">
        <f>IF(ISBLANK(INDEX('Policy Characteristics'!E:E,MATCH($C1513,'Policy Characteristics'!$C:$C,0))),"",INDEX('Policy Characteristics'!E:E,MATCH($C1513,'Policy Characteristics'!$C:$C,0)))</f>
        <v>indst shift to alt fuel</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1</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of fuel shifted</v>
      </c>
      <c r="P1513" s="254" t="str">
        <f>IF(ISBLANK(INDEX('Policy Characteristics'!J:J,MATCH($C1513,'Policy Characteristics'!$C:$C,0))),"",INDEX('Policy Characteristics'!J:J,MATCH($C1513,'Policy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3" s="254" t="str">
        <f>IF(ISBLANK(INDEX('Policy Characteristics'!K:K,MATCH($C1513,'Policy Characteristics'!$C:$C,0))),"",INDEX('Policy Characteristics'!K:K,MATCH($C1513,'Policy Characteristics'!$C:$C,0)))</f>
        <v>industry-ag-main.html#fuel-switching</v>
      </c>
      <c r="R1513" s="254" t="str">
        <f>IF(ISBLANK(INDEX('Policy Characteristics'!L:L,MATCH($C1513,'Policy Characteristics'!$C:$C,0))),"",INDEX('Policy Characteristics'!L:L,MATCH($C1513,'Policy Characteristics'!$C:$C,0)))</f>
        <v>industry-elec-and-hydrogen.html</v>
      </c>
    </row>
    <row r="1514" spans="1:18" s="2" customFormat="1" x14ac:dyDescent="0.25">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Alternative Fuel Shifting</v>
      </c>
      <c r="C1514" s="254" t="str">
        <f t="shared" si="50"/>
        <v>Fraction of Eligible Industrial Energy Use Shifted to Alternate Fuel</v>
      </c>
      <c r="D1514" s="6" t="s">
        <v>3031</v>
      </c>
      <c r="E1514" s="1" t="s">
        <v>3467</v>
      </c>
      <c r="F1514" t="s">
        <v>2549</v>
      </c>
      <c r="G1514" s="45" t="s">
        <v>3473</v>
      </c>
      <c r="H1514" s="47">
        <v>1513</v>
      </c>
      <c r="I1514" s="324" t="s">
        <v>41</v>
      </c>
      <c r="J1514" s="255" t="str">
        <f>IF(ISBLANK(INDEX('Policy Characteristics'!D:D,MATCH($C1514,'Policy Characteristics'!$C:$C,0))),"",INDEX('Policy Characteristics'!D:D,MATCH($C1514,'Policy Characteristics'!$C:$C,0)))</f>
        <v>Alternate Fuel Shifting</v>
      </c>
      <c r="K1514" s="254" t="str">
        <f>IF(ISBLANK(INDEX('Policy Characteristics'!E:E,MATCH($C1514,'Policy Characteristics'!$C:$C,0))),"",INDEX('Policy Characteristics'!E:E,MATCH($C1514,'Policy Characteristics'!$C:$C,0)))</f>
        <v>indst shift to alt fuel</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1</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of fuel shifted</v>
      </c>
      <c r="P1514" s="254" t="str">
        <f>IF(ISBLANK(INDEX('Policy Characteristics'!J:J,MATCH($C1514,'Policy Characteristics'!$C:$C,0))),"",INDEX('Policy Characteristics'!J:J,MATCH($C1514,'Policy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4" s="254" t="str">
        <f>IF(ISBLANK(INDEX('Policy Characteristics'!K:K,MATCH($C1514,'Policy Characteristics'!$C:$C,0))),"",INDEX('Policy Characteristics'!K:K,MATCH($C1514,'Policy Characteristics'!$C:$C,0)))</f>
        <v>industry-ag-main.html#fuel-switching</v>
      </c>
      <c r="R1514" s="254" t="str">
        <f>IF(ISBLANK(INDEX('Policy Characteristics'!L:L,MATCH($C1514,'Policy Characteristics'!$C:$C,0))),"",INDEX('Policy Characteristics'!L:L,MATCH($C1514,'Policy Characteristics'!$C:$C,0)))</f>
        <v>industry-elec-and-hydrogen.html</v>
      </c>
    </row>
    <row r="1515" spans="1:18" s="2" customFormat="1" x14ac:dyDescent="0.25">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Alternative Fuel Shifting</v>
      </c>
      <c r="C1515" s="254" t="str">
        <f t="shared" si="50"/>
        <v>Fraction of Eligible Industrial Energy Use Shifted to Alternate Fuel</v>
      </c>
      <c r="D1515" s="6" t="s">
        <v>3031</v>
      </c>
      <c r="E1515" s="1" t="s">
        <v>3468</v>
      </c>
      <c r="F1515" t="s">
        <v>2549</v>
      </c>
      <c r="G1515" s="45" t="s">
        <v>3474</v>
      </c>
      <c r="H1515" s="47">
        <v>1514</v>
      </c>
      <c r="I1515" s="324" t="s">
        <v>40</v>
      </c>
      <c r="J1515" s="255" t="str">
        <f>IF(ISBLANK(INDEX('Policy Characteristics'!D:D,MATCH($C1515,'Policy Characteristics'!$C:$C,0))),"",INDEX('Policy Characteristics'!D:D,MATCH($C1515,'Policy Characteristics'!$C:$C,0)))</f>
        <v>Alternate Fuel Shifting</v>
      </c>
      <c r="K1515" s="254" t="str">
        <f>IF(ISBLANK(INDEX('Policy Characteristics'!E:E,MATCH($C1515,'Policy Characteristics'!$C:$C,0))),"",INDEX('Policy Characteristics'!E:E,MATCH($C1515,'Policy Characteristics'!$C:$C,0)))</f>
        <v>indst shift to alt fuel</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1</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of fuel shifted</v>
      </c>
      <c r="P1515" s="254" t="str">
        <f>IF(ISBLANK(INDEX('Policy Characteristics'!J:J,MATCH($C1515,'Policy Characteristics'!$C:$C,0))),"",INDEX('Policy Characteristics'!J:J,MATCH($C1515,'Policy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5" s="254" t="str">
        <f>IF(ISBLANK(INDEX('Policy Characteristics'!K:K,MATCH($C1515,'Policy Characteristics'!$C:$C,0))),"",INDEX('Policy Characteristics'!K:K,MATCH($C1515,'Policy Characteristics'!$C:$C,0)))</f>
        <v>industry-ag-main.html#fuel-switching</v>
      </c>
      <c r="R1515" s="254" t="str">
        <f>IF(ISBLANK(INDEX('Policy Characteristics'!L:L,MATCH($C1515,'Policy Characteristics'!$C:$C,0))),"",INDEX('Policy Characteristics'!L:L,MATCH($C1515,'Policy Characteristics'!$C:$C,0)))</f>
        <v>industry-elec-and-hydrogen.html</v>
      </c>
    </row>
    <row r="1516" spans="1:18" s="2" customFormat="1" x14ac:dyDescent="0.25">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Alternative Fuel Shifting</v>
      </c>
      <c r="C1516" s="254" t="str">
        <f t="shared" si="50"/>
        <v>Fraction of Eligible Industrial Energy Use Shifted to Alternate Fuel</v>
      </c>
      <c r="D1516" s="6" t="s">
        <v>3031</v>
      </c>
      <c r="E1516" s="1" t="s">
        <v>3469</v>
      </c>
      <c r="F1516" t="s">
        <v>2549</v>
      </c>
      <c r="G1516" s="45" t="s">
        <v>3475</v>
      </c>
      <c r="H1516" s="47">
        <v>1515</v>
      </c>
      <c r="I1516" s="324" t="s">
        <v>41</v>
      </c>
      <c r="J1516" s="255" t="str">
        <f>IF(ISBLANK(INDEX('Policy Characteristics'!D:D,MATCH($C1516,'Policy Characteristics'!$C:$C,0))),"",INDEX('Policy Characteristics'!D:D,MATCH($C1516,'Policy Characteristics'!$C:$C,0)))</f>
        <v>Alternate Fuel Shifting</v>
      </c>
      <c r="K1516" s="254" t="str">
        <f>IF(ISBLANK(INDEX('Policy Characteristics'!E:E,MATCH($C1516,'Policy Characteristics'!$C:$C,0))),"",INDEX('Policy Characteristics'!E:E,MATCH($C1516,'Policy Characteristics'!$C:$C,0)))</f>
        <v>indst shift to alt fuel</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1</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of fuel shifted</v>
      </c>
      <c r="P1516" s="254" t="str">
        <f>IF(ISBLANK(INDEX('Policy Characteristics'!J:J,MATCH($C1516,'Policy Characteristics'!$C:$C,0))),"",INDEX('Policy Characteristics'!J:J,MATCH($C1516,'Policy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6" s="254" t="str">
        <f>IF(ISBLANK(INDEX('Policy Characteristics'!K:K,MATCH($C1516,'Policy Characteristics'!$C:$C,0))),"",INDEX('Policy Characteristics'!K:K,MATCH($C1516,'Policy Characteristics'!$C:$C,0)))</f>
        <v>industry-ag-main.html#fuel-switching</v>
      </c>
      <c r="R1516" s="254" t="str">
        <f>IF(ISBLANK(INDEX('Policy Characteristics'!L:L,MATCH($C1516,'Policy Characteristics'!$C:$C,0))),"",INDEX('Policy Characteristics'!L:L,MATCH($C1516,'Policy Characteristics'!$C:$C,0)))</f>
        <v>industry-elec-and-hydrogen.html</v>
      </c>
    </row>
    <row r="1517" spans="1:18" s="2" customFormat="1" x14ac:dyDescent="0.25">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Alternative Fuel Shifting</v>
      </c>
      <c r="C1517" s="254" t="str">
        <f t="shared" si="50"/>
        <v>Fraction of Eligible Industrial Energy Use Shifted to Alternate Fuel</v>
      </c>
      <c r="D1517" s="6" t="s">
        <v>3031</v>
      </c>
      <c r="E1517" s="1" t="s">
        <v>3470</v>
      </c>
      <c r="F1517" t="s">
        <v>2549</v>
      </c>
      <c r="G1517" s="45" t="s">
        <v>3476</v>
      </c>
      <c r="H1517" s="47">
        <v>1516</v>
      </c>
      <c r="I1517" s="324" t="s">
        <v>41</v>
      </c>
      <c r="J1517" s="255" t="str">
        <f>IF(ISBLANK(INDEX('Policy Characteristics'!D:D,MATCH($C1517,'Policy Characteristics'!$C:$C,0))),"",INDEX('Policy Characteristics'!D:D,MATCH($C1517,'Policy Characteristics'!$C:$C,0)))</f>
        <v>Alternate Fuel Shifting</v>
      </c>
      <c r="K1517" s="254" t="str">
        <f>IF(ISBLANK(INDEX('Policy Characteristics'!E:E,MATCH($C1517,'Policy Characteristics'!$C:$C,0))),"",INDEX('Policy Characteristics'!E:E,MATCH($C1517,'Policy Characteristics'!$C:$C,0)))</f>
        <v>indst shift to alt fuel</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1</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of fuel shifted</v>
      </c>
      <c r="P1517" s="254" t="str">
        <f>IF(ISBLANK(INDEX('Policy Characteristics'!J:J,MATCH($C1517,'Policy Characteristics'!$C:$C,0))),"",INDEX('Policy Characteristics'!J:J,MATCH($C1517,'Policy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7" s="254" t="str">
        <f>IF(ISBLANK(INDEX('Policy Characteristics'!K:K,MATCH($C1517,'Policy Characteristics'!$C:$C,0))),"",INDEX('Policy Characteristics'!K:K,MATCH($C1517,'Policy Characteristics'!$C:$C,0)))</f>
        <v>industry-ag-main.html#fuel-switching</v>
      </c>
      <c r="R1517" s="254" t="str">
        <f>IF(ISBLANK(INDEX('Policy Characteristics'!L:L,MATCH($C1517,'Policy Characteristics'!$C:$C,0))),"",INDEX('Policy Characteristics'!L:L,MATCH($C1517,'Policy Characteristics'!$C:$C,0)))</f>
        <v>industry-elec-and-hydrogen.html</v>
      </c>
    </row>
    <row r="1518" spans="1:18" s="2" customFormat="1" x14ac:dyDescent="0.25">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Alternative Fuel Shifting</v>
      </c>
      <c r="C1518" s="254" t="str">
        <f t="shared" si="50"/>
        <v>Fraction of Eligible Industrial Energy Use Shifted to Alternate Fuel</v>
      </c>
      <c r="D1518" s="6" t="s">
        <v>3031</v>
      </c>
      <c r="E1518" s="1" t="s">
        <v>3471</v>
      </c>
      <c r="F1518" t="s">
        <v>2549</v>
      </c>
      <c r="G1518" s="45" t="s">
        <v>3477</v>
      </c>
      <c r="H1518" s="47">
        <v>1517</v>
      </c>
      <c r="I1518" s="324" t="s">
        <v>41</v>
      </c>
      <c r="J1518" s="255" t="str">
        <f>IF(ISBLANK(INDEX('Policy Characteristics'!D:D,MATCH($C1518,'Policy Characteristics'!$C:$C,0))),"",INDEX('Policy Characteristics'!D:D,MATCH($C1518,'Policy Characteristics'!$C:$C,0)))</f>
        <v>Alternate Fuel Shifting</v>
      </c>
      <c r="K1518" s="254" t="str">
        <f>IF(ISBLANK(INDEX('Policy Characteristics'!E:E,MATCH($C1518,'Policy Characteristics'!$C:$C,0))),"",INDEX('Policy Characteristics'!E:E,MATCH($C1518,'Policy Characteristics'!$C:$C,0)))</f>
        <v>indst shift to alt fuel</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1</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of fuel shifted</v>
      </c>
      <c r="P1518" s="254" t="str">
        <f>IF(ISBLANK(INDEX('Policy Characteristics'!J:J,MATCH($C1518,'Policy Characteristics'!$C:$C,0))),"",INDEX('Policy Characteristics'!J:J,MATCH($C1518,'Policy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8" s="254" t="str">
        <f>IF(ISBLANK(INDEX('Policy Characteristics'!K:K,MATCH($C1518,'Policy Characteristics'!$C:$C,0))),"",INDEX('Policy Characteristics'!K:K,MATCH($C1518,'Policy Characteristics'!$C:$C,0)))</f>
        <v>industry-ag-main.html#fuel-switching</v>
      </c>
      <c r="R1518" s="254" t="str">
        <f>IF(ISBLANK(INDEX('Policy Characteristics'!L:L,MATCH($C1518,'Policy Characteristics'!$C:$C,0))),"",INDEX('Policy Characteristics'!L:L,MATCH($C1518,'Policy Characteristics'!$C:$C,0)))</f>
        <v>industry-elec-and-hydrogen.html</v>
      </c>
    </row>
    <row r="1519" spans="1:18" s="2" customFormat="1" x14ac:dyDescent="0.25">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Alternative Fuel Shifting</v>
      </c>
      <c r="C1519" s="254" t="str">
        <f t="shared" si="50"/>
        <v>Fraction of Eligible Industrial Energy Use Shifted to Alternate Fuel</v>
      </c>
      <c r="D1519" s="6" t="s">
        <v>3031</v>
      </c>
      <c r="E1519" s="1" t="s">
        <v>3472</v>
      </c>
      <c r="F1519" t="s">
        <v>2549</v>
      </c>
      <c r="G1519" s="45" t="s">
        <v>3478</v>
      </c>
      <c r="H1519" s="47">
        <v>1518</v>
      </c>
      <c r="I1519" s="324" t="s">
        <v>41</v>
      </c>
      <c r="J1519" s="255" t="str">
        <f>IF(ISBLANK(INDEX('Policy Characteristics'!D:D,MATCH($C1519,'Policy Characteristics'!$C:$C,0))),"",INDEX('Policy Characteristics'!D:D,MATCH($C1519,'Policy Characteristics'!$C:$C,0)))</f>
        <v>Alternate Fuel Shifting</v>
      </c>
      <c r="K1519" s="254" t="str">
        <f>IF(ISBLANK(INDEX('Policy Characteristics'!E:E,MATCH($C1519,'Policy Characteristics'!$C:$C,0))),"",INDEX('Policy Characteristics'!E:E,MATCH($C1519,'Policy Characteristics'!$C:$C,0)))</f>
        <v>indst shift to alt fuel</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1</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of fuel shifted</v>
      </c>
      <c r="P1519" s="254" t="str">
        <f>IF(ISBLANK(INDEX('Policy Characteristics'!J:J,MATCH($C1519,'Policy Characteristics'!$C:$C,0))),"",INDEX('Policy Characteristics'!J:J,MATCH($C1519,'Policy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19" s="254" t="str">
        <f>IF(ISBLANK(INDEX('Policy Characteristics'!K:K,MATCH($C1519,'Policy Characteristics'!$C:$C,0))),"",INDEX('Policy Characteristics'!K:K,MATCH($C1519,'Policy Characteristics'!$C:$C,0)))</f>
        <v>industry-ag-main.html#fuel-switching</v>
      </c>
      <c r="R1519" s="254" t="str">
        <f>IF(ISBLANK(INDEX('Policy Characteristics'!L:L,MATCH($C1519,'Policy Characteristics'!$C:$C,0))),"",INDEX('Policy Characteristics'!L:L,MATCH($C1519,'Policy Characteristics'!$C:$C,0)))</f>
        <v>industry-elec-and-hydrogen.html</v>
      </c>
    </row>
    <row r="1520" spans="1:18" s="2" customFormat="1" x14ac:dyDescent="0.25">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Alternative Fuel Shifting</v>
      </c>
      <c r="C1520" s="254" t="str">
        <f t="shared" si="50"/>
        <v>Fraction of Eligible Industrial Energy Use Shifted to Alternate Fuel</v>
      </c>
      <c r="D1520" s="6" t="s">
        <v>3031</v>
      </c>
      <c r="E1520" s="1" t="s">
        <v>3597</v>
      </c>
      <c r="F1520" t="s">
        <v>2549</v>
      </c>
      <c r="G1520" s="45" t="s">
        <v>3479</v>
      </c>
      <c r="H1520" s="47">
        <v>1519</v>
      </c>
      <c r="I1520" s="324" t="s">
        <v>41</v>
      </c>
      <c r="J1520" s="255" t="str">
        <f>IF(ISBLANK(INDEX('Policy Characteristics'!D:D,MATCH($C1520,'Policy Characteristics'!$C:$C,0))),"",INDEX('Policy Characteristics'!D:D,MATCH($C1520,'Policy Characteristics'!$C:$C,0)))</f>
        <v>Alternate Fuel Shifting</v>
      </c>
      <c r="K1520" s="254" t="str">
        <f>IF(ISBLANK(INDEX('Policy Characteristics'!E:E,MATCH($C1520,'Policy Characteristics'!$C:$C,0))),"",INDEX('Policy Characteristics'!E:E,MATCH($C1520,'Policy Characteristics'!$C:$C,0)))</f>
        <v>indst shift to alt fuel</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1</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of fuel shifted</v>
      </c>
      <c r="P1520" s="254" t="str">
        <f>IF(ISBLANK(INDEX('Policy Characteristics'!J:J,MATCH($C1520,'Policy Characteristics'!$C:$C,0))),"",INDEX('Policy Characteristics'!J:J,MATCH($C1520,'Policy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0" s="254" t="str">
        <f>IF(ISBLANK(INDEX('Policy Characteristics'!K:K,MATCH($C1520,'Policy Characteristics'!$C:$C,0))),"",INDEX('Policy Characteristics'!K:K,MATCH($C1520,'Policy Characteristics'!$C:$C,0)))</f>
        <v>industry-ag-main.html#fuel-switching</v>
      </c>
      <c r="R1520" s="254" t="str">
        <f>IF(ISBLANK(INDEX('Policy Characteristics'!L:L,MATCH($C1520,'Policy Characteristics'!$C:$C,0))),"",INDEX('Policy Characteristics'!L:L,MATCH($C1520,'Policy Characteristics'!$C:$C,0)))</f>
        <v>industry-elec-and-hydrogen.html</v>
      </c>
    </row>
    <row r="1521" spans="1:18" s="2" customFormat="1" x14ac:dyDescent="0.25">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Alternative Fuel Shifting</v>
      </c>
      <c r="C1521" s="254" t="str">
        <f t="shared" si="50"/>
        <v>Fraction of Eligible Industrial Energy Use Shifted to Alternate Fuel</v>
      </c>
      <c r="D1521" s="6" t="s">
        <v>3031</v>
      </c>
      <c r="E1521" s="1" t="s">
        <v>3982</v>
      </c>
      <c r="F1521" t="s">
        <v>2549</v>
      </c>
      <c r="G1521" s="45" t="s">
        <v>3958</v>
      </c>
      <c r="H1521" s="47">
        <v>1520</v>
      </c>
      <c r="I1521" s="324" t="s">
        <v>41</v>
      </c>
      <c r="J1521" s="255" t="str">
        <f>IF(ISBLANK(INDEX('Policy Characteristics'!D:D,MATCH($C1521,'Policy Characteristics'!$C:$C,0))),"",INDEX('Policy Characteristics'!D:D,MATCH($C1521,'Policy Characteristics'!$C:$C,0)))</f>
        <v>Alternate Fuel Shifting</v>
      </c>
      <c r="K1521" s="254" t="str">
        <f>IF(ISBLANK(INDEX('Policy Characteristics'!E:E,MATCH($C1521,'Policy Characteristics'!$C:$C,0))),"",INDEX('Policy Characteristics'!E:E,MATCH($C1521,'Policy Characteristics'!$C:$C,0)))</f>
        <v>indst shift to alt fuel</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1</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of fuel shifted</v>
      </c>
      <c r="P1521" s="254" t="str">
        <f>IF(ISBLANK(INDEX('Policy Characteristics'!J:J,MATCH($C1521,'Policy Characteristics'!$C:$C,0))),"",INDEX('Policy Characteristics'!J:J,MATCH($C1521,'Policy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1" s="254" t="str">
        <f>IF(ISBLANK(INDEX('Policy Characteristics'!K:K,MATCH($C1521,'Policy Characteristics'!$C:$C,0))),"",INDEX('Policy Characteristics'!K:K,MATCH($C1521,'Policy Characteristics'!$C:$C,0)))</f>
        <v>industry-ag-main.html#fuel-switching</v>
      </c>
      <c r="R1521" s="254" t="str">
        <f>IF(ISBLANK(INDEX('Policy Characteristics'!L:L,MATCH($C1521,'Policy Characteristics'!$C:$C,0))),"",INDEX('Policy Characteristics'!L:L,MATCH($C1521,'Policy Characteristics'!$C:$C,0)))</f>
        <v>industry-elec-and-hydrogen.html</v>
      </c>
    </row>
    <row r="1522" spans="1:18" s="2" customFormat="1" x14ac:dyDescent="0.25">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Alternative Fuel Shifting</v>
      </c>
      <c r="C1522" s="254" t="str">
        <f t="shared" si="50"/>
        <v>Fraction of Eligible Industrial Energy Use Shifted to Alternate Fuel</v>
      </c>
      <c r="D1522" s="6" t="s">
        <v>3031</v>
      </c>
      <c r="E1522" s="1" t="s">
        <v>3983</v>
      </c>
      <c r="F1522" t="s">
        <v>2549</v>
      </c>
      <c r="G1522" s="45" t="s">
        <v>3957</v>
      </c>
      <c r="H1522" s="47">
        <v>1521</v>
      </c>
      <c r="I1522" s="324" t="s">
        <v>41</v>
      </c>
      <c r="J1522" s="255" t="str">
        <f>IF(ISBLANK(INDEX('Policy Characteristics'!D:D,MATCH($C1522,'Policy Characteristics'!$C:$C,0))),"",INDEX('Policy Characteristics'!D:D,MATCH($C1522,'Policy Characteristics'!$C:$C,0)))</f>
        <v>Alternate Fuel Shifting</v>
      </c>
      <c r="K1522" s="254" t="str">
        <f>IF(ISBLANK(INDEX('Policy Characteristics'!E:E,MATCH($C1522,'Policy Characteristics'!$C:$C,0))),"",INDEX('Policy Characteristics'!E:E,MATCH($C1522,'Policy Characteristics'!$C:$C,0)))</f>
        <v>indst shift to alt fuel</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1</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of fuel shifted</v>
      </c>
      <c r="P1522" s="254" t="str">
        <f>IF(ISBLANK(INDEX('Policy Characteristics'!J:J,MATCH($C1522,'Policy Characteristics'!$C:$C,0))),"",INDEX('Policy Characteristics'!J:J,MATCH($C1522,'Policy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2" s="254" t="str">
        <f>IF(ISBLANK(INDEX('Policy Characteristics'!K:K,MATCH($C1522,'Policy Characteristics'!$C:$C,0))),"",INDEX('Policy Characteristics'!K:K,MATCH($C1522,'Policy Characteristics'!$C:$C,0)))</f>
        <v>industry-ag-main.html#fuel-switching</v>
      </c>
      <c r="R1522" s="254" t="str">
        <f>IF(ISBLANK(INDEX('Policy Characteristics'!L:L,MATCH($C1522,'Policy Characteristics'!$C:$C,0))),"",INDEX('Policy Characteristics'!L:L,MATCH($C1522,'Policy Characteristics'!$C:$C,0)))</f>
        <v>industry-elec-and-hydrogen.html</v>
      </c>
    </row>
    <row r="1523" spans="1:18" s="2" customFormat="1" x14ac:dyDescent="0.25">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Alternative Fuel Shifting</v>
      </c>
      <c r="C1523" s="254" t="str">
        <f t="shared" si="50"/>
        <v>Fraction of Eligible Industrial Energy Use Shifted to Alternate Fuel</v>
      </c>
      <c r="D1523" s="6" t="s">
        <v>3031</v>
      </c>
      <c r="E1523" s="1" t="s">
        <v>3984</v>
      </c>
      <c r="F1523" t="s">
        <v>2549</v>
      </c>
      <c r="G1523" s="45" t="s">
        <v>3959</v>
      </c>
      <c r="H1523" s="47">
        <v>1522</v>
      </c>
      <c r="I1523" s="324" t="s">
        <v>40</v>
      </c>
      <c r="J1523" s="255" t="str">
        <f>IF(ISBLANK(INDEX('Policy Characteristics'!D:D,MATCH($C1523,'Policy Characteristics'!$C:$C,0))),"",INDEX('Policy Characteristics'!D:D,MATCH($C1523,'Policy Characteristics'!$C:$C,0)))</f>
        <v>Alternate Fuel Shifting</v>
      </c>
      <c r="K1523" s="254" t="str">
        <f>IF(ISBLANK(INDEX('Policy Characteristics'!E:E,MATCH($C1523,'Policy Characteristics'!$C:$C,0))),"",INDEX('Policy Characteristics'!E:E,MATCH($C1523,'Policy Characteristics'!$C:$C,0)))</f>
        <v>indst shift to alt fuel</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1</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of fuel shifted</v>
      </c>
      <c r="P1523" s="254" t="str">
        <f>IF(ISBLANK(INDEX('Policy Characteristics'!J:J,MATCH($C1523,'Policy Characteristics'!$C:$C,0))),"",INDEX('Policy Characteristics'!J:J,MATCH($C1523,'Policy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3" s="254" t="str">
        <f>IF(ISBLANK(INDEX('Policy Characteristics'!K:K,MATCH($C1523,'Policy Characteristics'!$C:$C,0))),"",INDEX('Policy Characteristics'!K:K,MATCH($C1523,'Policy Characteristics'!$C:$C,0)))</f>
        <v>industry-ag-main.html#fuel-switching</v>
      </c>
      <c r="R1523" s="254" t="str">
        <f>IF(ISBLANK(INDEX('Policy Characteristics'!L:L,MATCH($C1523,'Policy Characteristics'!$C:$C,0))),"",INDEX('Policy Characteristics'!L:L,MATCH($C1523,'Policy Characteristics'!$C:$C,0)))</f>
        <v>industry-elec-and-hydrogen.html</v>
      </c>
    </row>
    <row r="1524" spans="1:18" s="2" customFormat="1" x14ac:dyDescent="0.25">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Alternative Fuel Shifting</v>
      </c>
      <c r="C1524" s="254" t="str">
        <f t="shared" si="50"/>
        <v>Fraction of Eligible Industrial Energy Use Shifted to Alternate Fuel</v>
      </c>
      <c r="D1524" s="6" t="s">
        <v>3032</v>
      </c>
      <c r="E1524" s="1" t="s">
        <v>3467</v>
      </c>
      <c r="F1524" t="s">
        <v>2995</v>
      </c>
      <c r="G1524" s="45" t="s">
        <v>3473</v>
      </c>
      <c r="H1524" s="47">
        <v>1523</v>
      </c>
      <c r="I1524" s="324" t="s">
        <v>41</v>
      </c>
      <c r="J1524" s="255" t="str">
        <f>IF(ISBLANK(INDEX('Policy Characteristics'!D:D,MATCH($C1524,'Policy Characteristics'!$C:$C,0))),"",INDEX('Policy Characteristics'!D:D,MATCH($C1524,'Policy Characteristics'!$C:$C,0)))</f>
        <v>Alternate Fuel Shifting</v>
      </c>
      <c r="K1524" s="254" t="str">
        <f>IF(ISBLANK(INDEX('Policy Characteristics'!E:E,MATCH($C1524,'Policy Characteristics'!$C:$C,0))),"",INDEX('Policy Characteristics'!E:E,MATCH($C1524,'Policy Characteristics'!$C:$C,0)))</f>
        <v>indst shift to alt fuel</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1</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of fuel shifted</v>
      </c>
      <c r="P1524" s="254" t="str">
        <f>IF(ISBLANK(INDEX('Policy Characteristics'!J:J,MATCH($C1524,'Policy Characteristics'!$C:$C,0))),"",INDEX('Policy Characteristics'!J:J,MATCH($C1524,'Policy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4" s="254" t="str">
        <f>IF(ISBLANK(INDEX('Policy Characteristics'!K:K,MATCH($C1524,'Policy Characteristics'!$C:$C,0))),"",INDEX('Policy Characteristics'!K:K,MATCH($C1524,'Policy Characteristics'!$C:$C,0)))</f>
        <v>industry-ag-main.html#fuel-switching</v>
      </c>
      <c r="R1524" s="254" t="str">
        <f>IF(ISBLANK(INDEX('Policy Characteristics'!L:L,MATCH($C1524,'Policy Characteristics'!$C:$C,0))),"",INDEX('Policy Characteristics'!L:L,MATCH($C1524,'Policy Characteristics'!$C:$C,0)))</f>
        <v>industry-elec-and-hydrogen.html</v>
      </c>
    </row>
    <row r="1525" spans="1:18" s="2" customFormat="1" x14ac:dyDescent="0.25">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Alternative Fuel Shifting</v>
      </c>
      <c r="C1525" s="254" t="str">
        <f t="shared" si="50"/>
        <v>Fraction of Eligible Industrial Energy Use Shifted to Alternate Fuel</v>
      </c>
      <c r="D1525" s="6" t="s">
        <v>3032</v>
      </c>
      <c r="E1525" s="1" t="s">
        <v>3468</v>
      </c>
      <c r="F1525" t="s">
        <v>2995</v>
      </c>
      <c r="G1525" s="45" t="s">
        <v>3474</v>
      </c>
      <c r="H1525" s="47">
        <v>1524</v>
      </c>
      <c r="I1525" s="324" t="s">
        <v>41</v>
      </c>
      <c r="J1525" s="255" t="str">
        <f>IF(ISBLANK(INDEX('Policy Characteristics'!D:D,MATCH($C1525,'Policy Characteristics'!$C:$C,0))),"",INDEX('Policy Characteristics'!D:D,MATCH($C1525,'Policy Characteristics'!$C:$C,0)))</f>
        <v>Alternate Fuel Shifting</v>
      </c>
      <c r="K1525" s="254" t="str">
        <f>IF(ISBLANK(INDEX('Policy Characteristics'!E:E,MATCH($C1525,'Policy Characteristics'!$C:$C,0))),"",INDEX('Policy Characteristics'!E:E,MATCH($C1525,'Policy Characteristics'!$C:$C,0)))</f>
        <v>indst shift to alt fuel</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1</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of fuel shifted</v>
      </c>
      <c r="P1525" s="254" t="str">
        <f>IF(ISBLANK(INDEX('Policy Characteristics'!J:J,MATCH($C1525,'Policy Characteristics'!$C:$C,0))),"",INDEX('Policy Characteristics'!J:J,MATCH($C1525,'Policy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5" s="254" t="str">
        <f>IF(ISBLANK(INDEX('Policy Characteristics'!K:K,MATCH($C1525,'Policy Characteristics'!$C:$C,0))),"",INDEX('Policy Characteristics'!K:K,MATCH($C1525,'Policy Characteristics'!$C:$C,0)))</f>
        <v>industry-ag-main.html#fuel-switching</v>
      </c>
      <c r="R1525" s="254" t="str">
        <f>IF(ISBLANK(INDEX('Policy Characteristics'!L:L,MATCH($C1525,'Policy Characteristics'!$C:$C,0))),"",INDEX('Policy Characteristics'!L:L,MATCH($C1525,'Policy Characteristics'!$C:$C,0)))</f>
        <v>industry-elec-and-hydrogen.html</v>
      </c>
    </row>
    <row r="1526" spans="1:18" s="2" customFormat="1" x14ac:dyDescent="0.25">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Alternative Fuel Shifting</v>
      </c>
      <c r="C1526" s="254" t="str">
        <f t="shared" si="50"/>
        <v>Fraction of Eligible Industrial Energy Use Shifted to Alternate Fuel</v>
      </c>
      <c r="D1526" s="6" t="s">
        <v>3032</v>
      </c>
      <c r="E1526" s="1" t="s">
        <v>3469</v>
      </c>
      <c r="F1526" t="s">
        <v>2995</v>
      </c>
      <c r="G1526" s="45" t="s">
        <v>3475</v>
      </c>
      <c r="H1526" s="47">
        <v>1525</v>
      </c>
      <c r="I1526" s="324" t="s">
        <v>41</v>
      </c>
      <c r="J1526" s="255" t="str">
        <f>IF(ISBLANK(INDEX('Policy Characteristics'!D:D,MATCH($C1526,'Policy Characteristics'!$C:$C,0))),"",INDEX('Policy Characteristics'!D:D,MATCH($C1526,'Policy Characteristics'!$C:$C,0)))</f>
        <v>Alternate Fuel Shifting</v>
      </c>
      <c r="K1526" s="254" t="str">
        <f>IF(ISBLANK(INDEX('Policy Characteristics'!E:E,MATCH($C1526,'Policy Characteristics'!$C:$C,0))),"",INDEX('Policy Characteristics'!E:E,MATCH($C1526,'Policy Characteristics'!$C:$C,0)))</f>
        <v>indst shift to alt fuel</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1</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of fuel shifted</v>
      </c>
      <c r="P1526" s="254" t="str">
        <f>IF(ISBLANK(INDEX('Policy Characteristics'!J:J,MATCH($C1526,'Policy Characteristics'!$C:$C,0))),"",INDEX('Policy Characteristics'!J:J,MATCH($C1526,'Policy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6" s="254" t="str">
        <f>IF(ISBLANK(INDEX('Policy Characteristics'!K:K,MATCH($C1526,'Policy Characteristics'!$C:$C,0))),"",INDEX('Policy Characteristics'!K:K,MATCH($C1526,'Policy Characteristics'!$C:$C,0)))</f>
        <v>industry-ag-main.html#fuel-switching</v>
      </c>
      <c r="R1526" s="254" t="str">
        <f>IF(ISBLANK(INDEX('Policy Characteristics'!L:L,MATCH($C1526,'Policy Characteristics'!$C:$C,0))),"",INDEX('Policy Characteristics'!L:L,MATCH($C1526,'Policy Characteristics'!$C:$C,0)))</f>
        <v>industry-elec-and-hydrogen.html</v>
      </c>
    </row>
    <row r="1527" spans="1:18" s="2" customFormat="1" x14ac:dyDescent="0.25">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Alternative Fuel Shifting</v>
      </c>
      <c r="C1527" s="254" t="str">
        <f t="shared" si="50"/>
        <v>Fraction of Eligible Industrial Energy Use Shifted to Alternate Fuel</v>
      </c>
      <c r="D1527" s="6" t="s">
        <v>3032</v>
      </c>
      <c r="E1527" s="1" t="s">
        <v>3470</v>
      </c>
      <c r="F1527" t="s">
        <v>2995</v>
      </c>
      <c r="G1527" s="45" t="s">
        <v>3476</v>
      </c>
      <c r="H1527" s="47">
        <v>1526</v>
      </c>
      <c r="I1527" s="324" t="s">
        <v>41</v>
      </c>
      <c r="J1527" s="255" t="str">
        <f>IF(ISBLANK(INDEX('Policy Characteristics'!D:D,MATCH($C1527,'Policy Characteristics'!$C:$C,0))),"",INDEX('Policy Characteristics'!D:D,MATCH($C1527,'Policy Characteristics'!$C:$C,0)))</f>
        <v>Alternate Fuel Shifting</v>
      </c>
      <c r="K1527" s="254" t="str">
        <f>IF(ISBLANK(INDEX('Policy Characteristics'!E:E,MATCH($C1527,'Policy Characteristics'!$C:$C,0))),"",INDEX('Policy Characteristics'!E:E,MATCH($C1527,'Policy Characteristics'!$C:$C,0)))</f>
        <v>indst shift to alt fuel</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1</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of fuel shifted</v>
      </c>
      <c r="P1527" s="254" t="str">
        <f>IF(ISBLANK(INDEX('Policy Characteristics'!J:J,MATCH($C1527,'Policy Characteristics'!$C:$C,0))),"",INDEX('Policy Characteristics'!J:J,MATCH($C1527,'Policy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7" s="254" t="str">
        <f>IF(ISBLANK(INDEX('Policy Characteristics'!K:K,MATCH($C1527,'Policy Characteristics'!$C:$C,0))),"",INDEX('Policy Characteristics'!K:K,MATCH($C1527,'Policy Characteristics'!$C:$C,0)))</f>
        <v>industry-ag-main.html#fuel-switching</v>
      </c>
      <c r="R1527" s="254" t="str">
        <f>IF(ISBLANK(INDEX('Policy Characteristics'!L:L,MATCH($C1527,'Policy Characteristics'!$C:$C,0))),"",INDEX('Policy Characteristics'!L:L,MATCH($C1527,'Policy Characteristics'!$C:$C,0)))</f>
        <v>industry-elec-and-hydrogen.html</v>
      </c>
    </row>
    <row r="1528" spans="1:18" s="2" customFormat="1" x14ac:dyDescent="0.25">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Alternative Fuel Shifting</v>
      </c>
      <c r="C1528" s="254" t="str">
        <f t="shared" si="50"/>
        <v>Fraction of Eligible Industrial Energy Use Shifted to Alternate Fuel</v>
      </c>
      <c r="D1528" s="6" t="s">
        <v>3032</v>
      </c>
      <c r="E1528" s="1" t="s">
        <v>3471</v>
      </c>
      <c r="F1528" t="s">
        <v>2995</v>
      </c>
      <c r="G1528" s="45" t="s">
        <v>3477</v>
      </c>
      <c r="H1528" s="47">
        <v>1527</v>
      </c>
      <c r="I1528" s="324" t="s">
        <v>41</v>
      </c>
      <c r="J1528" s="255" t="str">
        <f>IF(ISBLANK(INDEX('Policy Characteristics'!D:D,MATCH($C1528,'Policy Characteristics'!$C:$C,0))),"",INDEX('Policy Characteristics'!D:D,MATCH($C1528,'Policy Characteristics'!$C:$C,0)))</f>
        <v>Alternate Fuel Shifting</v>
      </c>
      <c r="K1528" s="254" t="str">
        <f>IF(ISBLANK(INDEX('Policy Characteristics'!E:E,MATCH($C1528,'Policy Characteristics'!$C:$C,0))),"",INDEX('Policy Characteristics'!E:E,MATCH($C1528,'Policy Characteristics'!$C:$C,0)))</f>
        <v>indst shift to alt fuel</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1</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of fuel shifted</v>
      </c>
      <c r="P1528" s="254" t="str">
        <f>IF(ISBLANK(INDEX('Policy Characteristics'!J:J,MATCH($C1528,'Policy Characteristics'!$C:$C,0))),"",INDEX('Policy Characteristics'!J:J,MATCH($C1528,'Policy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8" s="254" t="str">
        <f>IF(ISBLANK(INDEX('Policy Characteristics'!K:K,MATCH($C1528,'Policy Characteristics'!$C:$C,0))),"",INDEX('Policy Characteristics'!K:K,MATCH($C1528,'Policy Characteristics'!$C:$C,0)))</f>
        <v>industry-ag-main.html#fuel-switching</v>
      </c>
      <c r="R1528" s="254" t="str">
        <f>IF(ISBLANK(INDEX('Policy Characteristics'!L:L,MATCH($C1528,'Policy Characteristics'!$C:$C,0))),"",INDEX('Policy Characteristics'!L:L,MATCH($C1528,'Policy Characteristics'!$C:$C,0)))</f>
        <v>industry-elec-and-hydrogen.html</v>
      </c>
    </row>
    <row r="1529" spans="1:18" s="2" customFormat="1" x14ac:dyDescent="0.25">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Alternative Fuel Shifting</v>
      </c>
      <c r="C1529" s="254" t="str">
        <f t="shared" si="50"/>
        <v>Fraction of Eligible Industrial Energy Use Shifted to Alternate Fuel</v>
      </c>
      <c r="D1529" s="6" t="s">
        <v>3032</v>
      </c>
      <c r="E1529" s="1" t="s">
        <v>3472</v>
      </c>
      <c r="F1529" t="s">
        <v>2995</v>
      </c>
      <c r="G1529" s="45" t="s">
        <v>3478</v>
      </c>
      <c r="H1529" s="47">
        <v>1528</v>
      </c>
      <c r="I1529" s="324" t="s">
        <v>41</v>
      </c>
      <c r="J1529" s="255" t="str">
        <f>IF(ISBLANK(INDEX('Policy Characteristics'!D:D,MATCH($C1529,'Policy Characteristics'!$C:$C,0))),"",INDEX('Policy Characteristics'!D:D,MATCH($C1529,'Policy Characteristics'!$C:$C,0)))</f>
        <v>Alternate Fuel Shifting</v>
      </c>
      <c r="K1529" s="254" t="str">
        <f>IF(ISBLANK(INDEX('Policy Characteristics'!E:E,MATCH($C1529,'Policy Characteristics'!$C:$C,0))),"",INDEX('Policy Characteristics'!E:E,MATCH($C1529,'Policy Characteristics'!$C:$C,0)))</f>
        <v>indst shift to alt fuel</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1</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of fuel shifted</v>
      </c>
      <c r="P1529" s="254" t="str">
        <f>IF(ISBLANK(INDEX('Policy Characteristics'!J:J,MATCH($C1529,'Policy Characteristics'!$C:$C,0))),"",INDEX('Policy Characteristics'!J:J,MATCH($C1529,'Policy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29" s="254" t="str">
        <f>IF(ISBLANK(INDEX('Policy Characteristics'!K:K,MATCH($C1529,'Policy Characteristics'!$C:$C,0))),"",INDEX('Policy Characteristics'!K:K,MATCH($C1529,'Policy Characteristics'!$C:$C,0)))</f>
        <v>industry-ag-main.html#fuel-switching</v>
      </c>
      <c r="R1529" s="254" t="str">
        <f>IF(ISBLANK(INDEX('Policy Characteristics'!L:L,MATCH($C1529,'Policy Characteristics'!$C:$C,0))),"",INDEX('Policy Characteristics'!L:L,MATCH($C1529,'Policy Characteristics'!$C:$C,0)))</f>
        <v>industry-elec-and-hydrogen.html</v>
      </c>
    </row>
    <row r="1530" spans="1:18" s="2" customFormat="1" x14ac:dyDescent="0.25">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Alternative Fuel Shifting</v>
      </c>
      <c r="C1530" s="254" t="str">
        <f t="shared" si="50"/>
        <v>Fraction of Eligible Industrial Energy Use Shifted to Alternate Fuel</v>
      </c>
      <c r="D1530" s="6" t="s">
        <v>3032</v>
      </c>
      <c r="E1530" s="1" t="s">
        <v>3597</v>
      </c>
      <c r="F1530" t="s">
        <v>2995</v>
      </c>
      <c r="G1530" s="45" t="s">
        <v>3479</v>
      </c>
      <c r="H1530" s="47">
        <v>1529</v>
      </c>
      <c r="I1530" s="324" t="s">
        <v>41</v>
      </c>
      <c r="J1530" s="255" t="str">
        <f>IF(ISBLANK(INDEX('Policy Characteristics'!D:D,MATCH($C1530,'Policy Characteristics'!$C:$C,0))),"",INDEX('Policy Characteristics'!D:D,MATCH($C1530,'Policy Characteristics'!$C:$C,0)))</f>
        <v>Alternate Fuel Shifting</v>
      </c>
      <c r="K1530" s="254" t="str">
        <f>IF(ISBLANK(INDEX('Policy Characteristics'!E:E,MATCH($C1530,'Policy Characteristics'!$C:$C,0))),"",INDEX('Policy Characteristics'!E:E,MATCH($C1530,'Policy Characteristics'!$C:$C,0)))</f>
        <v>indst shift to alt fuel</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1</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of fuel shifted</v>
      </c>
      <c r="P1530" s="254" t="str">
        <f>IF(ISBLANK(INDEX('Policy Characteristics'!J:J,MATCH($C1530,'Policy Characteristics'!$C:$C,0))),"",INDEX('Policy Characteristics'!J:J,MATCH($C1530,'Policy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0" s="254" t="str">
        <f>IF(ISBLANK(INDEX('Policy Characteristics'!K:K,MATCH($C1530,'Policy Characteristics'!$C:$C,0))),"",INDEX('Policy Characteristics'!K:K,MATCH($C1530,'Policy Characteristics'!$C:$C,0)))</f>
        <v>industry-ag-main.html#fuel-switching</v>
      </c>
      <c r="R1530" s="254" t="str">
        <f>IF(ISBLANK(INDEX('Policy Characteristics'!L:L,MATCH($C1530,'Policy Characteristics'!$C:$C,0))),"",INDEX('Policy Characteristics'!L:L,MATCH($C1530,'Policy Characteristics'!$C:$C,0)))</f>
        <v>industry-elec-and-hydrogen.html</v>
      </c>
    </row>
    <row r="1531" spans="1:18" s="2" customFormat="1" x14ac:dyDescent="0.25">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Alternative Fuel Shifting</v>
      </c>
      <c r="C1531" s="254" t="str">
        <f t="shared" si="50"/>
        <v>Fraction of Eligible Industrial Energy Use Shifted to Alternate Fuel</v>
      </c>
      <c r="D1531" s="6" t="s">
        <v>3032</v>
      </c>
      <c r="E1531" s="1" t="s">
        <v>3982</v>
      </c>
      <c r="F1531" t="s">
        <v>2995</v>
      </c>
      <c r="G1531" s="45" t="s">
        <v>3958</v>
      </c>
      <c r="H1531" s="47">
        <v>1530</v>
      </c>
      <c r="I1531" s="324" t="s">
        <v>40</v>
      </c>
      <c r="J1531" s="255" t="str">
        <f>IF(ISBLANK(INDEX('Policy Characteristics'!D:D,MATCH($C1531,'Policy Characteristics'!$C:$C,0))),"",INDEX('Policy Characteristics'!D:D,MATCH($C1531,'Policy Characteristics'!$C:$C,0)))</f>
        <v>Alternate Fuel Shifting</v>
      </c>
      <c r="K1531" s="254" t="str">
        <f>IF(ISBLANK(INDEX('Policy Characteristics'!E:E,MATCH($C1531,'Policy Characteristics'!$C:$C,0))),"",INDEX('Policy Characteristics'!E:E,MATCH($C1531,'Policy Characteristics'!$C:$C,0)))</f>
        <v>indst shift to alt fuel</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1</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of fuel shifted</v>
      </c>
      <c r="P1531" s="254" t="str">
        <f>IF(ISBLANK(INDEX('Policy Characteristics'!J:J,MATCH($C1531,'Policy Characteristics'!$C:$C,0))),"",INDEX('Policy Characteristics'!J:J,MATCH($C1531,'Policy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1" s="254" t="str">
        <f>IF(ISBLANK(INDEX('Policy Characteristics'!K:K,MATCH($C1531,'Policy Characteristics'!$C:$C,0))),"",INDEX('Policy Characteristics'!K:K,MATCH($C1531,'Policy Characteristics'!$C:$C,0)))</f>
        <v>industry-ag-main.html#fuel-switching</v>
      </c>
      <c r="R1531" s="254" t="str">
        <f>IF(ISBLANK(INDEX('Policy Characteristics'!L:L,MATCH($C1531,'Policy Characteristics'!$C:$C,0))),"",INDEX('Policy Characteristics'!L:L,MATCH($C1531,'Policy Characteristics'!$C:$C,0)))</f>
        <v>industry-elec-and-hydrogen.html</v>
      </c>
    </row>
    <row r="1532" spans="1:18" s="2" customFormat="1" x14ac:dyDescent="0.25">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Alternative Fuel Shifting</v>
      </c>
      <c r="C1532" s="254" t="str">
        <f t="shared" si="50"/>
        <v>Fraction of Eligible Industrial Energy Use Shifted to Alternate Fuel</v>
      </c>
      <c r="D1532" s="6" t="s">
        <v>3032</v>
      </c>
      <c r="E1532" s="1" t="s">
        <v>3983</v>
      </c>
      <c r="F1532" t="s">
        <v>2995</v>
      </c>
      <c r="G1532" s="45" t="s">
        <v>3957</v>
      </c>
      <c r="H1532" s="47">
        <v>1531</v>
      </c>
      <c r="I1532" s="324" t="s">
        <v>41</v>
      </c>
      <c r="J1532" s="255" t="str">
        <f>IF(ISBLANK(INDEX('Policy Characteristics'!D:D,MATCH($C1532,'Policy Characteristics'!$C:$C,0))),"",INDEX('Policy Characteristics'!D:D,MATCH($C1532,'Policy Characteristics'!$C:$C,0)))</f>
        <v>Alternate Fuel Shifting</v>
      </c>
      <c r="K1532" s="254" t="str">
        <f>IF(ISBLANK(INDEX('Policy Characteristics'!E:E,MATCH($C1532,'Policy Characteristics'!$C:$C,0))),"",INDEX('Policy Characteristics'!E:E,MATCH($C1532,'Policy Characteristics'!$C:$C,0)))</f>
        <v>indst shift to alt fuel</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1</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of fuel shifted</v>
      </c>
      <c r="P1532" s="254" t="str">
        <f>IF(ISBLANK(INDEX('Policy Characteristics'!J:J,MATCH($C1532,'Policy Characteristics'!$C:$C,0))),"",INDEX('Policy Characteristics'!J:J,MATCH($C1532,'Policy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2" s="254" t="str">
        <f>IF(ISBLANK(INDEX('Policy Characteristics'!K:K,MATCH($C1532,'Policy Characteristics'!$C:$C,0))),"",INDEX('Policy Characteristics'!K:K,MATCH($C1532,'Policy Characteristics'!$C:$C,0)))</f>
        <v>industry-ag-main.html#fuel-switching</v>
      </c>
      <c r="R1532" s="254" t="str">
        <f>IF(ISBLANK(INDEX('Policy Characteristics'!L:L,MATCH($C1532,'Policy Characteristics'!$C:$C,0))),"",INDEX('Policy Characteristics'!L:L,MATCH($C1532,'Policy Characteristics'!$C:$C,0)))</f>
        <v>industry-elec-and-hydrogen.html</v>
      </c>
    </row>
    <row r="1533" spans="1:18" s="2" customFormat="1" x14ac:dyDescent="0.25">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Alternative Fuel Shifting</v>
      </c>
      <c r="C1533" s="254" t="str">
        <f t="shared" si="50"/>
        <v>Fraction of Eligible Industrial Energy Use Shifted to Alternate Fuel</v>
      </c>
      <c r="D1533" s="6" t="s">
        <v>3032</v>
      </c>
      <c r="E1533" s="1" t="s">
        <v>3984</v>
      </c>
      <c r="F1533" t="s">
        <v>2995</v>
      </c>
      <c r="G1533" s="45" t="s">
        <v>3959</v>
      </c>
      <c r="H1533" s="47">
        <v>1532</v>
      </c>
      <c r="I1533" s="324" t="s">
        <v>41</v>
      </c>
      <c r="J1533" s="255" t="str">
        <f>IF(ISBLANK(INDEX('Policy Characteristics'!D:D,MATCH($C1533,'Policy Characteristics'!$C:$C,0))),"",INDEX('Policy Characteristics'!D:D,MATCH($C1533,'Policy Characteristics'!$C:$C,0)))</f>
        <v>Alternate Fuel Shifting</v>
      </c>
      <c r="K1533" s="254" t="str">
        <f>IF(ISBLANK(INDEX('Policy Characteristics'!E:E,MATCH($C1533,'Policy Characteristics'!$C:$C,0))),"",INDEX('Policy Characteristics'!E:E,MATCH($C1533,'Policy Characteristics'!$C:$C,0)))</f>
        <v>indst shift to alt fuel</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1</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of fuel shifted</v>
      </c>
      <c r="P1533" s="254" t="str">
        <f>IF(ISBLANK(INDEX('Policy Characteristics'!J:J,MATCH($C1533,'Policy Characteristics'!$C:$C,0))),"",INDEX('Policy Characteristics'!J:J,MATCH($C1533,'Policy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3" s="254" t="str">
        <f>IF(ISBLANK(INDEX('Policy Characteristics'!K:K,MATCH($C1533,'Policy Characteristics'!$C:$C,0))),"",INDEX('Policy Characteristics'!K:K,MATCH($C1533,'Policy Characteristics'!$C:$C,0)))</f>
        <v>industry-ag-main.html#fuel-switching</v>
      </c>
      <c r="R1533" s="254" t="str">
        <f>IF(ISBLANK(INDEX('Policy Characteristics'!L:L,MATCH($C1533,'Policy Characteristics'!$C:$C,0))),"",INDEX('Policy Characteristics'!L:L,MATCH($C1533,'Policy Characteristics'!$C:$C,0)))</f>
        <v>industry-elec-and-hydrogen.html</v>
      </c>
    </row>
    <row r="1534" spans="1:18" s="2" customFormat="1" x14ac:dyDescent="0.25">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Alternative Fuel Shifting</v>
      </c>
      <c r="C1534" s="254" t="str">
        <f t="shared" si="50"/>
        <v>Fraction of Eligible Industrial Energy Use Shifted to Alternate Fuel</v>
      </c>
      <c r="D1534" s="6" t="s">
        <v>3033</v>
      </c>
      <c r="E1534" s="1" t="s">
        <v>3467</v>
      </c>
      <c r="F1534" t="s">
        <v>2996</v>
      </c>
      <c r="G1534" s="45" t="s">
        <v>3473</v>
      </c>
      <c r="H1534" s="47">
        <v>1533</v>
      </c>
      <c r="I1534" s="324" t="s">
        <v>41</v>
      </c>
      <c r="J1534" s="255" t="str">
        <f>IF(ISBLANK(INDEX('Policy Characteristics'!D:D,MATCH($C1534,'Policy Characteristics'!$C:$C,0))),"",INDEX('Policy Characteristics'!D:D,MATCH($C1534,'Policy Characteristics'!$C:$C,0)))</f>
        <v>Alternate Fuel Shifting</v>
      </c>
      <c r="K1534" s="254" t="str">
        <f>IF(ISBLANK(INDEX('Policy Characteristics'!E:E,MATCH($C1534,'Policy Characteristics'!$C:$C,0))),"",INDEX('Policy Characteristics'!E:E,MATCH($C1534,'Policy Characteristics'!$C:$C,0)))</f>
        <v>indst shift to alt fuel</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1</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of fuel shifted</v>
      </c>
      <c r="P1534" s="254" t="str">
        <f>IF(ISBLANK(INDEX('Policy Characteristics'!J:J,MATCH($C1534,'Policy Characteristics'!$C:$C,0))),"",INDEX('Policy Characteristics'!J:J,MATCH($C1534,'Policy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4" s="254" t="str">
        <f>IF(ISBLANK(INDEX('Policy Characteristics'!K:K,MATCH($C1534,'Policy Characteristics'!$C:$C,0))),"",INDEX('Policy Characteristics'!K:K,MATCH($C1534,'Policy Characteristics'!$C:$C,0)))</f>
        <v>industry-ag-main.html#fuel-switching</v>
      </c>
      <c r="R1534" s="254" t="str">
        <f>IF(ISBLANK(INDEX('Policy Characteristics'!L:L,MATCH($C1534,'Policy Characteristics'!$C:$C,0))),"",INDEX('Policy Characteristics'!L:L,MATCH($C1534,'Policy Characteristics'!$C:$C,0)))</f>
        <v>industry-elec-and-hydrogen.html</v>
      </c>
    </row>
    <row r="1535" spans="1:18" s="2" customFormat="1" x14ac:dyDescent="0.25">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Alternative Fuel Shifting</v>
      </c>
      <c r="C1535" s="254" t="str">
        <f t="shared" si="50"/>
        <v>Fraction of Eligible Industrial Energy Use Shifted to Alternate Fuel</v>
      </c>
      <c r="D1535" s="6" t="s">
        <v>3033</v>
      </c>
      <c r="E1535" s="1" t="s">
        <v>3468</v>
      </c>
      <c r="F1535" t="s">
        <v>2996</v>
      </c>
      <c r="G1535" s="45" t="s">
        <v>3474</v>
      </c>
      <c r="H1535" s="47">
        <v>1534</v>
      </c>
      <c r="I1535" s="324" t="s">
        <v>41</v>
      </c>
      <c r="J1535" s="255" t="str">
        <f>IF(ISBLANK(INDEX('Policy Characteristics'!D:D,MATCH($C1535,'Policy Characteristics'!$C:$C,0))),"",INDEX('Policy Characteristics'!D:D,MATCH($C1535,'Policy Characteristics'!$C:$C,0)))</f>
        <v>Alternate Fuel Shifting</v>
      </c>
      <c r="K1535" s="254" t="str">
        <f>IF(ISBLANK(INDEX('Policy Characteristics'!E:E,MATCH($C1535,'Policy Characteristics'!$C:$C,0))),"",INDEX('Policy Characteristics'!E:E,MATCH($C1535,'Policy Characteristics'!$C:$C,0)))</f>
        <v>indst shift to alt fuel</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1</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of fuel shifted</v>
      </c>
      <c r="P1535" s="254" t="str">
        <f>IF(ISBLANK(INDEX('Policy Characteristics'!J:J,MATCH($C1535,'Policy Characteristics'!$C:$C,0))),"",INDEX('Policy Characteristics'!J:J,MATCH($C1535,'Policy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5" s="254" t="str">
        <f>IF(ISBLANK(INDEX('Policy Characteristics'!K:K,MATCH($C1535,'Policy Characteristics'!$C:$C,0))),"",INDEX('Policy Characteristics'!K:K,MATCH($C1535,'Policy Characteristics'!$C:$C,0)))</f>
        <v>industry-ag-main.html#fuel-switching</v>
      </c>
      <c r="R1535" s="254" t="str">
        <f>IF(ISBLANK(INDEX('Policy Characteristics'!L:L,MATCH($C1535,'Policy Characteristics'!$C:$C,0))),"",INDEX('Policy Characteristics'!L:L,MATCH($C1535,'Policy Characteristics'!$C:$C,0)))</f>
        <v>industry-elec-and-hydrogen.html</v>
      </c>
    </row>
    <row r="1536" spans="1:18" s="2" customFormat="1" x14ac:dyDescent="0.25">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Alternative Fuel Shifting</v>
      </c>
      <c r="C1536" s="254" t="str">
        <f t="shared" si="50"/>
        <v>Fraction of Eligible Industrial Energy Use Shifted to Alternate Fuel</v>
      </c>
      <c r="D1536" s="6" t="s">
        <v>3033</v>
      </c>
      <c r="E1536" s="1" t="s">
        <v>3469</v>
      </c>
      <c r="F1536" t="s">
        <v>2996</v>
      </c>
      <c r="G1536" s="45" t="s">
        <v>3475</v>
      </c>
      <c r="H1536" s="47">
        <v>1535</v>
      </c>
      <c r="I1536" s="324" t="s">
        <v>41</v>
      </c>
      <c r="J1536" s="255" t="str">
        <f>IF(ISBLANK(INDEX('Policy Characteristics'!D:D,MATCH($C1536,'Policy Characteristics'!$C:$C,0))),"",INDEX('Policy Characteristics'!D:D,MATCH($C1536,'Policy Characteristics'!$C:$C,0)))</f>
        <v>Alternate Fuel Shifting</v>
      </c>
      <c r="K1536" s="254" t="str">
        <f>IF(ISBLANK(INDEX('Policy Characteristics'!E:E,MATCH($C1536,'Policy Characteristics'!$C:$C,0))),"",INDEX('Policy Characteristics'!E:E,MATCH($C1536,'Policy Characteristics'!$C:$C,0)))</f>
        <v>indst shift to alt fuel</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of fuel shifted</v>
      </c>
      <c r="P1536" s="254" t="str">
        <f>IF(ISBLANK(INDEX('Policy Characteristics'!J:J,MATCH($C1536,'Policy Characteristics'!$C:$C,0))),"",INDEX('Policy Characteristics'!J:J,MATCH($C1536,'Policy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6" s="254" t="str">
        <f>IF(ISBLANK(INDEX('Policy Characteristics'!K:K,MATCH($C1536,'Policy Characteristics'!$C:$C,0))),"",INDEX('Policy Characteristics'!K:K,MATCH($C1536,'Policy Characteristics'!$C:$C,0)))</f>
        <v>industry-ag-main.html#fuel-switching</v>
      </c>
      <c r="R1536" s="254" t="str">
        <f>IF(ISBLANK(INDEX('Policy Characteristics'!L:L,MATCH($C1536,'Policy Characteristics'!$C:$C,0))),"",INDEX('Policy Characteristics'!L:L,MATCH($C1536,'Policy Characteristics'!$C:$C,0)))</f>
        <v>industry-elec-and-hydrogen.html</v>
      </c>
    </row>
    <row r="1537" spans="1:18" s="2" customFormat="1" x14ac:dyDescent="0.25">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Alternative Fuel Shifting</v>
      </c>
      <c r="C1537" s="254" t="str">
        <f t="shared" si="50"/>
        <v>Fraction of Eligible Industrial Energy Use Shifted to Alternate Fuel</v>
      </c>
      <c r="D1537" s="6" t="s">
        <v>3033</v>
      </c>
      <c r="E1537" s="1" t="s">
        <v>3470</v>
      </c>
      <c r="F1537" t="s">
        <v>2996</v>
      </c>
      <c r="G1537" s="45" t="s">
        <v>3476</v>
      </c>
      <c r="H1537" s="47">
        <v>1536</v>
      </c>
      <c r="I1537" s="324" t="s">
        <v>41</v>
      </c>
      <c r="J1537" s="255" t="str">
        <f>IF(ISBLANK(INDEX('Policy Characteristics'!D:D,MATCH($C1537,'Policy Characteristics'!$C:$C,0))),"",INDEX('Policy Characteristics'!D:D,MATCH($C1537,'Policy Characteristics'!$C:$C,0)))</f>
        <v>Alternate Fuel Shifting</v>
      </c>
      <c r="K1537" s="254" t="str">
        <f>IF(ISBLANK(INDEX('Policy Characteristics'!E:E,MATCH($C1537,'Policy Characteristics'!$C:$C,0))),"",INDEX('Policy Characteristics'!E:E,MATCH($C1537,'Policy Characteristics'!$C:$C,0)))</f>
        <v>indst shift to alt fuel</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of fuel shifted</v>
      </c>
      <c r="P1537" s="254" t="str">
        <f>IF(ISBLANK(INDEX('Policy Characteristics'!J:J,MATCH($C1537,'Policy Characteristics'!$C:$C,0))),"",INDEX('Policy Characteristics'!J:J,MATCH($C1537,'Policy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7" s="254" t="str">
        <f>IF(ISBLANK(INDEX('Policy Characteristics'!K:K,MATCH($C1537,'Policy Characteristics'!$C:$C,0))),"",INDEX('Policy Characteristics'!K:K,MATCH($C1537,'Policy Characteristics'!$C:$C,0)))</f>
        <v>industry-ag-main.html#fuel-switching</v>
      </c>
      <c r="R1537" s="254" t="str">
        <f>IF(ISBLANK(INDEX('Policy Characteristics'!L:L,MATCH($C1537,'Policy Characteristics'!$C:$C,0))),"",INDEX('Policy Characteristics'!L:L,MATCH($C1537,'Policy Characteristics'!$C:$C,0)))</f>
        <v>industry-elec-and-hydrogen.html</v>
      </c>
    </row>
    <row r="1538" spans="1:18" s="2" customFormat="1" x14ac:dyDescent="0.25">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Alternative Fuel Shifting</v>
      </c>
      <c r="C1538" s="254" t="str">
        <f t="shared" si="50"/>
        <v>Fraction of Eligible Industrial Energy Use Shifted to Alternate Fuel</v>
      </c>
      <c r="D1538" s="6" t="s">
        <v>3033</v>
      </c>
      <c r="E1538" s="1" t="s">
        <v>3471</v>
      </c>
      <c r="F1538" t="s">
        <v>2996</v>
      </c>
      <c r="G1538" s="45" t="s">
        <v>3477</v>
      </c>
      <c r="H1538" s="47">
        <v>1537</v>
      </c>
      <c r="I1538" s="324" t="s">
        <v>41</v>
      </c>
      <c r="J1538" s="255" t="str">
        <f>IF(ISBLANK(INDEX('Policy Characteristics'!D:D,MATCH($C1538,'Policy Characteristics'!$C:$C,0))),"",INDEX('Policy Characteristics'!D:D,MATCH($C1538,'Policy Characteristics'!$C:$C,0)))</f>
        <v>Alternate Fuel Shifting</v>
      </c>
      <c r="K1538" s="254" t="str">
        <f>IF(ISBLANK(INDEX('Policy Characteristics'!E:E,MATCH($C1538,'Policy Characteristics'!$C:$C,0))),"",INDEX('Policy Characteristics'!E:E,MATCH($C1538,'Policy Characteristics'!$C:$C,0)))</f>
        <v>indst shift to alt fuel</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of fuel shifted</v>
      </c>
      <c r="P1538" s="254" t="str">
        <f>IF(ISBLANK(INDEX('Policy Characteristics'!J:J,MATCH($C1538,'Policy Characteristics'!$C:$C,0))),"",INDEX('Policy Characteristics'!J:J,MATCH($C1538,'Policy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8" s="254" t="str">
        <f>IF(ISBLANK(INDEX('Policy Characteristics'!K:K,MATCH($C1538,'Policy Characteristics'!$C:$C,0))),"",INDEX('Policy Characteristics'!K:K,MATCH($C1538,'Policy Characteristics'!$C:$C,0)))</f>
        <v>industry-ag-main.html#fuel-switching</v>
      </c>
      <c r="R1538" s="254" t="str">
        <f>IF(ISBLANK(INDEX('Policy Characteristics'!L:L,MATCH($C1538,'Policy Characteristics'!$C:$C,0))),"",INDEX('Policy Characteristics'!L:L,MATCH($C1538,'Policy Characteristics'!$C:$C,0)))</f>
        <v>industry-elec-and-hydrogen.html</v>
      </c>
    </row>
    <row r="1539" spans="1:18" s="2" customFormat="1" x14ac:dyDescent="0.25">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Alternative Fuel Shifting</v>
      </c>
      <c r="C1539" s="254" t="str">
        <f t="shared" si="50"/>
        <v>Fraction of Eligible Industrial Energy Use Shifted to Alternate Fuel</v>
      </c>
      <c r="D1539" s="6" t="s">
        <v>3033</v>
      </c>
      <c r="E1539" s="1" t="s">
        <v>3472</v>
      </c>
      <c r="F1539" t="s">
        <v>2996</v>
      </c>
      <c r="G1539" s="45" t="s">
        <v>3478</v>
      </c>
      <c r="H1539" s="47">
        <v>1538</v>
      </c>
      <c r="I1539" s="324" t="s">
        <v>40</v>
      </c>
      <c r="J1539" s="255" t="str">
        <f>IF(ISBLANK(INDEX('Policy Characteristics'!D:D,MATCH($C1539,'Policy Characteristics'!$C:$C,0))),"",INDEX('Policy Characteristics'!D:D,MATCH($C1539,'Policy Characteristics'!$C:$C,0)))</f>
        <v>Alternate Fuel Shifting</v>
      </c>
      <c r="K1539" s="254" t="str">
        <f>IF(ISBLANK(INDEX('Policy Characteristics'!E:E,MATCH($C1539,'Policy Characteristics'!$C:$C,0))),"",INDEX('Policy Characteristics'!E:E,MATCH($C1539,'Policy Characteristics'!$C:$C,0)))</f>
        <v>indst shift to alt fuel</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fuel shifted</v>
      </c>
      <c r="P1539" s="254" t="str">
        <f>IF(ISBLANK(INDEX('Policy Characteristics'!J:J,MATCH($C1539,'Policy Characteristics'!$C:$C,0))),"",INDEX('Policy Characteristics'!J:J,MATCH($C1539,'Policy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39" s="254" t="str">
        <f>IF(ISBLANK(INDEX('Policy Characteristics'!K:K,MATCH($C1539,'Policy Characteristics'!$C:$C,0))),"",INDEX('Policy Characteristics'!K:K,MATCH($C1539,'Policy Characteristics'!$C:$C,0)))</f>
        <v>industry-ag-main.html#fuel-switching</v>
      </c>
      <c r="R1539" s="254" t="str">
        <f>IF(ISBLANK(INDEX('Policy Characteristics'!L:L,MATCH($C1539,'Policy Characteristics'!$C:$C,0))),"",INDEX('Policy Characteristics'!L:L,MATCH($C1539,'Policy Characteristics'!$C:$C,0)))</f>
        <v>industry-elec-and-hydrogen.html</v>
      </c>
    </row>
    <row r="1540" spans="1:18" s="2" customFormat="1" x14ac:dyDescent="0.25">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Alternative Fuel Shifting</v>
      </c>
      <c r="C1540" s="254" t="str">
        <f t="shared" si="50"/>
        <v>Fraction of Eligible Industrial Energy Use Shifted to Alternate Fuel</v>
      </c>
      <c r="D1540" s="6" t="s">
        <v>3033</v>
      </c>
      <c r="E1540" s="1" t="s">
        <v>3597</v>
      </c>
      <c r="F1540" t="s">
        <v>2996</v>
      </c>
      <c r="G1540" s="45" t="s">
        <v>3479</v>
      </c>
      <c r="H1540" s="47">
        <v>1539</v>
      </c>
      <c r="I1540" s="324" t="s">
        <v>41</v>
      </c>
      <c r="J1540" s="255" t="str">
        <f>IF(ISBLANK(INDEX('Policy Characteristics'!D:D,MATCH($C1540,'Policy Characteristics'!$C:$C,0))),"",INDEX('Policy Characteristics'!D:D,MATCH($C1540,'Policy Characteristics'!$C:$C,0)))</f>
        <v>Alternate Fuel Shifting</v>
      </c>
      <c r="K1540" s="254" t="str">
        <f>IF(ISBLANK(INDEX('Policy Characteristics'!E:E,MATCH($C1540,'Policy Characteristics'!$C:$C,0))),"",INDEX('Policy Characteristics'!E:E,MATCH($C1540,'Policy Characteristics'!$C:$C,0)))</f>
        <v>indst shift to alt fuel</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fuel shifted</v>
      </c>
      <c r="P1540" s="254" t="str">
        <f>IF(ISBLANK(INDEX('Policy Characteristics'!J:J,MATCH($C1540,'Policy Characteristics'!$C:$C,0))),"",INDEX('Policy Characteristics'!J:J,MATCH($C1540,'Policy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0" s="254" t="str">
        <f>IF(ISBLANK(INDEX('Policy Characteristics'!K:K,MATCH($C1540,'Policy Characteristics'!$C:$C,0))),"",INDEX('Policy Characteristics'!K:K,MATCH($C1540,'Policy Characteristics'!$C:$C,0)))</f>
        <v>industry-ag-main.html#fuel-switching</v>
      </c>
      <c r="R1540" s="254" t="str">
        <f>IF(ISBLANK(INDEX('Policy Characteristics'!L:L,MATCH($C1540,'Policy Characteristics'!$C:$C,0))),"",INDEX('Policy Characteristics'!L:L,MATCH($C1540,'Policy Characteristics'!$C:$C,0)))</f>
        <v>industry-elec-and-hydrogen.html</v>
      </c>
    </row>
    <row r="1541" spans="1:18" s="2" customFormat="1" x14ac:dyDescent="0.25">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Alternative Fuel Shifting</v>
      </c>
      <c r="C1541" s="254" t="str">
        <f t="shared" si="50"/>
        <v>Fraction of Eligible Industrial Energy Use Shifted to Alternate Fuel</v>
      </c>
      <c r="D1541" s="6" t="s">
        <v>3033</v>
      </c>
      <c r="E1541" s="1" t="s">
        <v>3982</v>
      </c>
      <c r="F1541" t="s">
        <v>2996</v>
      </c>
      <c r="G1541" s="45" t="s">
        <v>3958</v>
      </c>
      <c r="H1541" s="47">
        <v>1540</v>
      </c>
      <c r="I1541" s="324" t="s">
        <v>41</v>
      </c>
      <c r="J1541" s="255" t="str">
        <f>IF(ISBLANK(INDEX('Policy Characteristics'!D:D,MATCH($C1541,'Policy Characteristics'!$C:$C,0))),"",INDEX('Policy Characteristics'!D:D,MATCH($C1541,'Policy Characteristics'!$C:$C,0)))</f>
        <v>Alternate Fuel Shifting</v>
      </c>
      <c r="K1541" s="254" t="str">
        <f>IF(ISBLANK(INDEX('Policy Characteristics'!E:E,MATCH($C1541,'Policy Characteristics'!$C:$C,0))),"",INDEX('Policy Characteristics'!E:E,MATCH($C1541,'Policy Characteristics'!$C:$C,0)))</f>
        <v>indst shift to alt fuel</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fuel shifted</v>
      </c>
      <c r="P1541" s="254" t="str">
        <f>IF(ISBLANK(INDEX('Policy Characteristics'!J:J,MATCH($C1541,'Policy Characteristics'!$C:$C,0))),"",INDEX('Policy Characteristics'!J:J,MATCH($C1541,'Policy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1" s="254" t="str">
        <f>IF(ISBLANK(INDEX('Policy Characteristics'!K:K,MATCH($C1541,'Policy Characteristics'!$C:$C,0))),"",INDEX('Policy Characteristics'!K:K,MATCH($C1541,'Policy Characteristics'!$C:$C,0)))</f>
        <v>industry-ag-main.html#fuel-switching</v>
      </c>
      <c r="R1541" s="254" t="str">
        <f>IF(ISBLANK(INDEX('Policy Characteristics'!L:L,MATCH($C1541,'Policy Characteristics'!$C:$C,0))),"",INDEX('Policy Characteristics'!L:L,MATCH($C1541,'Policy Characteristics'!$C:$C,0)))</f>
        <v>industry-elec-and-hydrogen.html</v>
      </c>
    </row>
    <row r="1542" spans="1:18" s="2" customFormat="1" x14ac:dyDescent="0.25">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Alternative Fuel Shifting</v>
      </c>
      <c r="C1542" s="254" t="str">
        <f t="shared" si="50"/>
        <v>Fraction of Eligible Industrial Energy Use Shifted to Alternate Fuel</v>
      </c>
      <c r="D1542" s="6" t="s">
        <v>3033</v>
      </c>
      <c r="E1542" s="1" t="s">
        <v>3983</v>
      </c>
      <c r="F1542" t="s">
        <v>2996</v>
      </c>
      <c r="G1542" s="45" t="s">
        <v>3957</v>
      </c>
      <c r="H1542" s="47">
        <v>1541</v>
      </c>
      <c r="I1542" s="324" t="s">
        <v>41</v>
      </c>
      <c r="J1542" s="255" t="str">
        <f>IF(ISBLANK(INDEX('Policy Characteristics'!D:D,MATCH($C1542,'Policy Characteristics'!$C:$C,0))),"",INDEX('Policy Characteristics'!D:D,MATCH($C1542,'Policy Characteristics'!$C:$C,0)))</f>
        <v>Alternate Fuel Shifting</v>
      </c>
      <c r="K1542" s="254" t="str">
        <f>IF(ISBLANK(INDEX('Policy Characteristics'!E:E,MATCH($C1542,'Policy Characteristics'!$C:$C,0))),"",INDEX('Policy Characteristics'!E:E,MATCH($C1542,'Policy Characteristics'!$C:$C,0)))</f>
        <v>indst shift to alt fuel</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fuel shifted</v>
      </c>
      <c r="P1542" s="254" t="str">
        <f>IF(ISBLANK(INDEX('Policy Characteristics'!J:J,MATCH($C1542,'Policy Characteristics'!$C:$C,0))),"",INDEX('Policy Characteristics'!J:J,MATCH($C1542,'Policy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2" s="254" t="str">
        <f>IF(ISBLANK(INDEX('Policy Characteristics'!K:K,MATCH($C1542,'Policy Characteristics'!$C:$C,0))),"",INDEX('Policy Characteristics'!K:K,MATCH($C1542,'Policy Characteristics'!$C:$C,0)))</f>
        <v>industry-ag-main.html#fuel-switching</v>
      </c>
      <c r="R1542" s="254" t="str">
        <f>IF(ISBLANK(INDEX('Policy Characteristics'!L:L,MATCH($C1542,'Policy Characteristics'!$C:$C,0))),"",INDEX('Policy Characteristics'!L:L,MATCH($C1542,'Policy Characteristics'!$C:$C,0)))</f>
        <v>industry-elec-and-hydrogen.html</v>
      </c>
    </row>
    <row r="1543" spans="1:18" s="2" customFormat="1" x14ac:dyDescent="0.25">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Alternative Fuel Shifting</v>
      </c>
      <c r="C1543" s="254" t="str">
        <f t="shared" si="50"/>
        <v>Fraction of Eligible Industrial Energy Use Shifted to Alternate Fuel</v>
      </c>
      <c r="D1543" s="6" t="s">
        <v>3033</v>
      </c>
      <c r="E1543" s="1" t="s">
        <v>3984</v>
      </c>
      <c r="F1543" t="s">
        <v>2996</v>
      </c>
      <c r="G1543" s="45" t="s">
        <v>3959</v>
      </c>
      <c r="H1543" s="47">
        <v>1542</v>
      </c>
      <c r="I1543" s="324" t="s">
        <v>41</v>
      </c>
      <c r="J1543" s="255" t="str">
        <f>IF(ISBLANK(INDEX('Policy Characteristics'!D:D,MATCH($C1543,'Policy Characteristics'!$C:$C,0))),"",INDEX('Policy Characteristics'!D:D,MATCH($C1543,'Policy Characteristics'!$C:$C,0)))</f>
        <v>Alternate Fuel Shifting</v>
      </c>
      <c r="K1543" s="254" t="str">
        <f>IF(ISBLANK(INDEX('Policy Characteristics'!E:E,MATCH($C1543,'Policy Characteristics'!$C:$C,0))),"",INDEX('Policy Characteristics'!E:E,MATCH($C1543,'Policy Characteristics'!$C:$C,0)))</f>
        <v>indst shift to alt fuel</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fuel shifted</v>
      </c>
      <c r="P1543" s="254" t="str">
        <f>IF(ISBLANK(INDEX('Policy Characteristics'!J:J,MATCH($C1543,'Policy Characteristics'!$C:$C,0))),"",INDEX('Policy Characteristics'!J:J,MATCH($C1543,'Policy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3" s="254" t="str">
        <f>IF(ISBLANK(INDEX('Policy Characteristics'!K:K,MATCH($C1543,'Policy Characteristics'!$C:$C,0))),"",INDEX('Policy Characteristics'!K:K,MATCH($C1543,'Policy Characteristics'!$C:$C,0)))</f>
        <v>industry-ag-main.html#fuel-switching</v>
      </c>
      <c r="R1543" s="254" t="str">
        <f>IF(ISBLANK(INDEX('Policy Characteristics'!L:L,MATCH($C1543,'Policy Characteristics'!$C:$C,0))),"",INDEX('Policy Characteristics'!L:L,MATCH($C1543,'Policy Characteristics'!$C:$C,0)))</f>
        <v>industry-elec-and-hydrogen.html</v>
      </c>
    </row>
    <row r="1544" spans="1:18" s="2" customFormat="1" x14ac:dyDescent="0.25">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Alternative Fuel Shifting</v>
      </c>
      <c r="C1544" s="254" t="str">
        <f t="shared" si="50"/>
        <v>Fraction of Eligible Industrial Energy Use Shifted to Alternate Fuel</v>
      </c>
      <c r="D1544" s="6" t="s">
        <v>3034</v>
      </c>
      <c r="E1544" s="1" t="s">
        <v>3467</v>
      </c>
      <c r="F1544" t="s">
        <v>2997</v>
      </c>
      <c r="G1544" s="45" t="s">
        <v>3473</v>
      </c>
      <c r="H1544" s="47">
        <v>1543</v>
      </c>
      <c r="I1544" s="324" t="s">
        <v>41</v>
      </c>
      <c r="J1544" s="255" t="str">
        <f>IF(ISBLANK(INDEX('Policy Characteristics'!D:D,MATCH($C1544,'Policy Characteristics'!$C:$C,0))),"",INDEX('Policy Characteristics'!D:D,MATCH($C1544,'Policy Characteristics'!$C:$C,0)))</f>
        <v>Alternate Fuel Shifting</v>
      </c>
      <c r="K1544" s="254" t="str">
        <f>IF(ISBLANK(INDEX('Policy Characteristics'!E:E,MATCH($C1544,'Policy Characteristics'!$C:$C,0))),"",INDEX('Policy Characteristics'!E:E,MATCH($C1544,'Policy Characteristics'!$C:$C,0)))</f>
        <v>indst shift to alt fuel</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fuel shifted</v>
      </c>
      <c r="P1544" s="254" t="str">
        <f>IF(ISBLANK(INDEX('Policy Characteristics'!J:J,MATCH($C1544,'Policy Characteristics'!$C:$C,0))),"",INDEX('Policy Characteristics'!J:J,MATCH($C1544,'Policy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4" s="254" t="str">
        <f>IF(ISBLANK(INDEX('Policy Characteristics'!K:K,MATCH($C1544,'Policy Characteristics'!$C:$C,0))),"",INDEX('Policy Characteristics'!K:K,MATCH($C1544,'Policy Characteristics'!$C:$C,0)))</f>
        <v>industry-ag-main.html#fuel-switching</v>
      </c>
      <c r="R1544" s="254" t="str">
        <f>IF(ISBLANK(INDEX('Policy Characteristics'!L:L,MATCH($C1544,'Policy Characteristics'!$C:$C,0))),"",INDEX('Policy Characteristics'!L:L,MATCH($C1544,'Policy Characteristics'!$C:$C,0)))</f>
        <v>industry-elec-and-hydrogen.html</v>
      </c>
    </row>
    <row r="1545" spans="1:18" s="2" customFormat="1" x14ac:dyDescent="0.25">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Alternative Fuel Shifting</v>
      </c>
      <c r="C1545" s="254" t="str">
        <f t="shared" si="50"/>
        <v>Fraction of Eligible Industrial Energy Use Shifted to Alternate Fuel</v>
      </c>
      <c r="D1545" s="6" t="s">
        <v>3034</v>
      </c>
      <c r="E1545" s="1" t="s">
        <v>3468</v>
      </c>
      <c r="F1545" t="s">
        <v>2997</v>
      </c>
      <c r="G1545" s="45" t="s">
        <v>3474</v>
      </c>
      <c r="H1545" s="47">
        <v>1544</v>
      </c>
      <c r="I1545" s="324" t="s">
        <v>41</v>
      </c>
      <c r="J1545" s="255" t="str">
        <f>IF(ISBLANK(INDEX('Policy Characteristics'!D:D,MATCH($C1545,'Policy Characteristics'!$C:$C,0))),"",INDEX('Policy Characteristics'!D:D,MATCH($C1545,'Policy Characteristics'!$C:$C,0)))</f>
        <v>Alternate Fuel Shifting</v>
      </c>
      <c r="K1545" s="254" t="str">
        <f>IF(ISBLANK(INDEX('Policy Characteristics'!E:E,MATCH($C1545,'Policy Characteristics'!$C:$C,0))),"",INDEX('Policy Characteristics'!E:E,MATCH($C1545,'Policy Characteristics'!$C:$C,0)))</f>
        <v>indst shift to alt fuel</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fuel shifted</v>
      </c>
      <c r="P1545" s="254" t="str">
        <f>IF(ISBLANK(INDEX('Policy Characteristics'!J:J,MATCH($C1545,'Policy Characteristics'!$C:$C,0))),"",INDEX('Policy Characteristics'!J:J,MATCH($C1545,'Policy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5" s="254" t="str">
        <f>IF(ISBLANK(INDEX('Policy Characteristics'!K:K,MATCH($C1545,'Policy Characteristics'!$C:$C,0))),"",INDEX('Policy Characteristics'!K:K,MATCH($C1545,'Policy Characteristics'!$C:$C,0)))</f>
        <v>industry-ag-main.html#fuel-switching</v>
      </c>
      <c r="R1545" s="254" t="str">
        <f>IF(ISBLANK(INDEX('Policy Characteristics'!L:L,MATCH($C1545,'Policy Characteristics'!$C:$C,0))),"",INDEX('Policy Characteristics'!L:L,MATCH($C1545,'Policy Characteristics'!$C:$C,0)))</f>
        <v>industry-elec-and-hydrogen.html</v>
      </c>
    </row>
    <row r="1546" spans="1:18" s="2" customFormat="1" x14ac:dyDescent="0.25">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Alternative Fuel Shifting</v>
      </c>
      <c r="C1546" s="254" t="str">
        <f t="shared" si="50"/>
        <v>Fraction of Eligible Industrial Energy Use Shifted to Alternate Fuel</v>
      </c>
      <c r="D1546" s="6" t="s">
        <v>3034</v>
      </c>
      <c r="E1546" s="1" t="s">
        <v>3469</v>
      </c>
      <c r="F1546" t="s">
        <v>2997</v>
      </c>
      <c r="G1546" s="45" t="s">
        <v>3475</v>
      </c>
      <c r="H1546" s="47">
        <v>1545</v>
      </c>
      <c r="I1546" s="324" t="s">
        <v>41</v>
      </c>
      <c r="J1546" s="255" t="str">
        <f>IF(ISBLANK(INDEX('Policy Characteristics'!D:D,MATCH($C1546,'Policy Characteristics'!$C:$C,0))),"",INDEX('Policy Characteristics'!D:D,MATCH($C1546,'Policy Characteristics'!$C:$C,0)))</f>
        <v>Alternate Fuel Shifting</v>
      </c>
      <c r="K1546" s="254" t="str">
        <f>IF(ISBLANK(INDEX('Policy Characteristics'!E:E,MATCH($C1546,'Policy Characteristics'!$C:$C,0))),"",INDEX('Policy Characteristics'!E:E,MATCH($C1546,'Policy Characteristics'!$C:$C,0)))</f>
        <v>indst shift to alt fuel</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fuel shifted</v>
      </c>
      <c r="P1546" s="254" t="str">
        <f>IF(ISBLANK(INDEX('Policy Characteristics'!J:J,MATCH($C1546,'Policy Characteristics'!$C:$C,0))),"",INDEX('Policy Characteristics'!J:J,MATCH($C1546,'Policy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6" s="254" t="str">
        <f>IF(ISBLANK(INDEX('Policy Characteristics'!K:K,MATCH($C1546,'Policy Characteristics'!$C:$C,0))),"",INDEX('Policy Characteristics'!K:K,MATCH($C1546,'Policy Characteristics'!$C:$C,0)))</f>
        <v>industry-ag-main.html#fuel-switching</v>
      </c>
      <c r="R1546" s="254" t="str">
        <f>IF(ISBLANK(INDEX('Policy Characteristics'!L:L,MATCH($C1546,'Policy Characteristics'!$C:$C,0))),"",INDEX('Policy Characteristics'!L:L,MATCH($C1546,'Policy Characteristics'!$C:$C,0)))</f>
        <v>industry-elec-and-hydrogen.html</v>
      </c>
    </row>
    <row r="1547" spans="1:18" s="2" customFormat="1" x14ac:dyDescent="0.25">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Alternative Fuel Shifting</v>
      </c>
      <c r="C1547" s="254" t="str">
        <f t="shared" si="50"/>
        <v>Fraction of Eligible Industrial Energy Use Shifted to Alternate Fuel</v>
      </c>
      <c r="D1547" s="6" t="s">
        <v>3034</v>
      </c>
      <c r="E1547" s="1" t="s">
        <v>3470</v>
      </c>
      <c r="F1547" t="s">
        <v>2997</v>
      </c>
      <c r="G1547" s="45" t="s">
        <v>3476</v>
      </c>
      <c r="H1547" s="47">
        <v>1546</v>
      </c>
      <c r="I1547" s="324" t="s">
        <v>40</v>
      </c>
      <c r="J1547" s="255" t="str">
        <f>IF(ISBLANK(INDEX('Policy Characteristics'!D:D,MATCH($C1547,'Policy Characteristics'!$C:$C,0))),"",INDEX('Policy Characteristics'!D:D,MATCH($C1547,'Policy Characteristics'!$C:$C,0)))</f>
        <v>Alternate Fuel Shifting</v>
      </c>
      <c r="K1547" s="254" t="str">
        <f>IF(ISBLANK(INDEX('Policy Characteristics'!E:E,MATCH($C1547,'Policy Characteristics'!$C:$C,0))),"",INDEX('Policy Characteristics'!E:E,MATCH($C1547,'Policy Characteristics'!$C:$C,0)))</f>
        <v>indst shift to alt fuel</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fuel shifted</v>
      </c>
      <c r="P1547" s="254" t="str">
        <f>IF(ISBLANK(INDEX('Policy Characteristics'!J:J,MATCH($C1547,'Policy Characteristics'!$C:$C,0))),"",INDEX('Policy Characteristics'!J:J,MATCH($C1547,'Policy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7" s="254" t="str">
        <f>IF(ISBLANK(INDEX('Policy Characteristics'!K:K,MATCH($C1547,'Policy Characteristics'!$C:$C,0))),"",INDEX('Policy Characteristics'!K:K,MATCH($C1547,'Policy Characteristics'!$C:$C,0)))</f>
        <v>industry-ag-main.html#fuel-switching</v>
      </c>
      <c r="R1547" s="254" t="str">
        <f>IF(ISBLANK(INDEX('Policy Characteristics'!L:L,MATCH($C1547,'Policy Characteristics'!$C:$C,0))),"",INDEX('Policy Characteristics'!L:L,MATCH($C1547,'Policy Characteristics'!$C:$C,0)))</f>
        <v>industry-elec-and-hydrogen.html</v>
      </c>
    </row>
    <row r="1548" spans="1:18" s="2" customFormat="1" x14ac:dyDescent="0.25">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Alternative Fuel Shifting</v>
      </c>
      <c r="C1548" s="254" t="str">
        <f t="shared" si="50"/>
        <v>Fraction of Eligible Industrial Energy Use Shifted to Alternate Fuel</v>
      </c>
      <c r="D1548" s="6" t="s">
        <v>3034</v>
      </c>
      <c r="E1548" s="1" t="s">
        <v>3471</v>
      </c>
      <c r="F1548" t="s">
        <v>2997</v>
      </c>
      <c r="G1548" s="45" t="s">
        <v>3477</v>
      </c>
      <c r="H1548" s="47">
        <v>1547</v>
      </c>
      <c r="I1548" s="324" t="s">
        <v>41</v>
      </c>
      <c r="J1548" s="255" t="str">
        <f>IF(ISBLANK(INDEX('Policy Characteristics'!D:D,MATCH($C1548,'Policy Characteristics'!$C:$C,0))),"",INDEX('Policy Characteristics'!D:D,MATCH($C1548,'Policy Characteristics'!$C:$C,0)))</f>
        <v>Alternate Fuel Shifting</v>
      </c>
      <c r="K1548" s="254" t="str">
        <f>IF(ISBLANK(INDEX('Policy Characteristics'!E:E,MATCH($C1548,'Policy Characteristics'!$C:$C,0))),"",INDEX('Policy Characteristics'!E:E,MATCH($C1548,'Policy Characteristics'!$C:$C,0)))</f>
        <v>indst shift to alt fuel</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of fuel shifted</v>
      </c>
      <c r="P1548" s="254" t="str">
        <f>IF(ISBLANK(INDEX('Policy Characteristics'!J:J,MATCH($C1548,'Policy Characteristics'!$C:$C,0))),"",INDEX('Policy Characteristics'!J:J,MATCH($C1548,'Policy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8" s="254" t="str">
        <f>IF(ISBLANK(INDEX('Policy Characteristics'!K:K,MATCH($C1548,'Policy Characteristics'!$C:$C,0))),"",INDEX('Policy Characteristics'!K:K,MATCH($C1548,'Policy Characteristics'!$C:$C,0)))</f>
        <v>industry-ag-main.html#fuel-switching</v>
      </c>
      <c r="R1548" s="254" t="str">
        <f>IF(ISBLANK(INDEX('Policy Characteristics'!L:L,MATCH($C1548,'Policy Characteristics'!$C:$C,0))),"",INDEX('Policy Characteristics'!L:L,MATCH($C1548,'Policy Characteristics'!$C:$C,0)))</f>
        <v>industry-elec-and-hydrogen.html</v>
      </c>
    </row>
    <row r="1549" spans="1:18" s="2" customFormat="1" x14ac:dyDescent="0.25">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Alternative Fuel Shifting</v>
      </c>
      <c r="C1549" s="254" t="str">
        <f t="shared" si="50"/>
        <v>Fraction of Eligible Industrial Energy Use Shifted to Alternate Fuel</v>
      </c>
      <c r="D1549" s="6" t="s">
        <v>3034</v>
      </c>
      <c r="E1549" s="1" t="s">
        <v>3472</v>
      </c>
      <c r="F1549" t="s">
        <v>2997</v>
      </c>
      <c r="G1549" s="45" t="s">
        <v>3478</v>
      </c>
      <c r="H1549" s="47">
        <v>1548</v>
      </c>
      <c r="I1549" s="324" t="s">
        <v>41</v>
      </c>
      <c r="J1549" s="255" t="str">
        <f>IF(ISBLANK(INDEX('Policy Characteristics'!D:D,MATCH($C1549,'Policy Characteristics'!$C:$C,0))),"",INDEX('Policy Characteristics'!D:D,MATCH($C1549,'Policy Characteristics'!$C:$C,0)))</f>
        <v>Alternate Fuel Shifting</v>
      </c>
      <c r="K1549" s="254" t="str">
        <f>IF(ISBLANK(INDEX('Policy Characteristics'!E:E,MATCH($C1549,'Policy Characteristics'!$C:$C,0))),"",INDEX('Policy Characteristics'!E:E,MATCH($C1549,'Policy Characteristics'!$C:$C,0)))</f>
        <v>indst shift to alt fuel</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of fuel shifted</v>
      </c>
      <c r="P1549" s="254" t="str">
        <f>IF(ISBLANK(INDEX('Policy Characteristics'!J:J,MATCH($C1549,'Policy Characteristics'!$C:$C,0))),"",INDEX('Policy Characteristics'!J:J,MATCH($C1549,'Policy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49" s="254" t="str">
        <f>IF(ISBLANK(INDEX('Policy Characteristics'!K:K,MATCH($C1549,'Policy Characteristics'!$C:$C,0))),"",INDEX('Policy Characteristics'!K:K,MATCH($C1549,'Policy Characteristics'!$C:$C,0)))</f>
        <v>industry-ag-main.html#fuel-switching</v>
      </c>
      <c r="R1549" s="254" t="str">
        <f>IF(ISBLANK(INDEX('Policy Characteristics'!L:L,MATCH($C1549,'Policy Characteristics'!$C:$C,0))),"",INDEX('Policy Characteristics'!L:L,MATCH($C1549,'Policy Characteristics'!$C:$C,0)))</f>
        <v>industry-elec-and-hydrogen.html</v>
      </c>
    </row>
    <row r="1550" spans="1:18" s="2" customFormat="1" x14ac:dyDescent="0.25">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Alternative Fuel Shifting</v>
      </c>
      <c r="C1550" s="254" t="str">
        <f t="shared" si="50"/>
        <v>Fraction of Eligible Industrial Energy Use Shifted to Alternate Fuel</v>
      </c>
      <c r="D1550" s="6" t="s">
        <v>3034</v>
      </c>
      <c r="E1550" s="1" t="s">
        <v>3597</v>
      </c>
      <c r="F1550" t="s">
        <v>2997</v>
      </c>
      <c r="G1550" s="45" t="s">
        <v>3479</v>
      </c>
      <c r="H1550" s="47">
        <v>1549</v>
      </c>
      <c r="I1550" s="324" t="s">
        <v>41</v>
      </c>
      <c r="J1550" s="255" t="str">
        <f>IF(ISBLANK(INDEX('Policy Characteristics'!D:D,MATCH($C1550,'Policy Characteristics'!$C:$C,0))),"",INDEX('Policy Characteristics'!D:D,MATCH($C1550,'Policy Characteristics'!$C:$C,0)))</f>
        <v>Alternate Fuel Shifting</v>
      </c>
      <c r="K1550" s="254" t="str">
        <f>IF(ISBLANK(INDEX('Policy Characteristics'!E:E,MATCH($C1550,'Policy Characteristics'!$C:$C,0))),"",INDEX('Policy Characteristics'!E:E,MATCH($C1550,'Policy Characteristics'!$C:$C,0)))</f>
        <v>indst shift to alt fuel</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of fuel shifted</v>
      </c>
      <c r="P1550" s="254" t="str">
        <f>IF(ISBLANK(INDEX('Policy Characteristics'!J:J,MATCH($C1550,'Policy Characteristics'!$C:$C,0))),"",INDEX('Policy Characteristics'!J:J,MATCH($C1550,'Policy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0" s="254" t="str">
        <f>IF(ISBLANK(INDEX('Policy Characteristics'!K:K,MATCH($C1550,'Policy Characteristics'!$C:$C,0))),"",INDEX('Policy Characteristics'!K:K,MATCH($C1550,'Policy Characteristics'!$C:$C,0)))</f>
        <v>industry-ag-main.html#fuel-switching</v>
      </c>
      <c r="R1550" s="254" t="str">
        <f>IF(ISBLANK(INDEX('Policy Characteristics'!L:L,MATCH($C1550,'Policy Characteristics'!$C:$C,0))),"",INDEX('Policy Characteristics'!L:L,MATCH($C1550,'Policy Characteristics'!$C:$C,0)))</f>
        <v>industry-elec-and-hydrogen.html</v>
      </c>
    </row>
    <row r="1551" spans="1:18" s="2" customFormat="1" x14ac:dyDescent="0.25">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Alternative Fuel Shifting</v>
      </c>
      <c r="C1551" s="254" t="str">
        <f t="shared" si="50"/>
        <v>Fraction of Eligible Industrial Energy Use Shifted to Alternate Fuel</v>
      </c>
      <c r="D1551" s="6" t="s">
        <v>3034</v>
      </c>
      <c r="E1551" s="1" t="s">
        <v>3982</v>
      </c>
      <c r="F1551" t="s">
        <v>2997</v>
      </c>
      <c r="G1551" s="45" t="s">
        <v>3958</v>
      </c>
      <c r="H1551" s="47">
        <v>1550</v>
      </c>
      <c r="I1551" s="324" t="s">
        <v>41</v>
      </c>
      <c r="J1551" s="255" t="str">
        <f>IF(ISBLANK(INDEX('Policy Characteristics'!D:D,MATCH($C1551,'Policy Characteristics'!$C:$C,0))),"",INDEX('Policy Characteristics'!D:D,MATCH($C1551,'Policy Characteristics'!$C:$C,0)))</f>
        <v>Alternate Fuel Shifting</v>
      </c>
      <c r="K1551" s="254" t="str">
        <f>IF(ISBLANK(INDEX('Policy Characteristics'!E:E,MATCH($C1551,'Policy Characteristics'!$C:$C,0))),"",INDEX('Policy Characteristics'!E:E,MATCH($C1551,'Policy Characteristics'!$C:$C,0)))</f>
        <v>indst shift to alt fuel</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of fuel shifted</v>
      </c>
      <c r="P1551" s="254" t="str">
        <f>IF(ISBLANK(INDEX('Policy Characteristics'!J:J,MATCH($C1551,'Policy Characteristics'!$C:$C,0))),"",INDEX('Policy Characteristics'!J:J,MATCH($C1551,'Policy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1" s="254" t="str">
        <f>IF(ISBLANK(INDEX('Policy Characteristics'!K:K,MATCH($C1551,'Policy Characteristics'!$C:$C,0))),"",INDEX('Policy Characteristics'!K:K,MATCH($C1551,'Policy Characteristics'!$C:$C,0)))</f>
        <v>industry-ag-main.html#fuel-switching</v>
      </c>
      <c r="R1551" s="254" t="str">
        <f>IF(ISBLANK(INDEX('Policy Characteristics'!L:L,MATCH($C1551,'Policy Characteristics'!$C:$C,0))),"",INDEX('Policy Characteristics'!L:L,MATCH($C1551,'Policy Characteristics'!$C:$C,0)))</f>
        <v>industry-elec-and-hydrogen.html</v>
      </c>
    </row>
    <row r="1552" spans="1:18" s="2" customFormat="1" x14ac:dyDescent="0.25">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Alternative Fuel Shifting</v>
      </c>
      <c r="C1552" s="254" t="str">
        <f t="shared" si="50"/>
        <v>Fraction of Eligible Industrial Energy Use Shifted to Alternate Fuel</v>
      </c>
      <c r="D1552" s="6" t="s">
        <v>3034</v>
      </c>
      <c r="E1552" s="1" t="s">
        <v>3983</v>
      </c>
      <c r="F1552" t="s">
        <v>2997</v>
      </c>
      <c r="G1552" s="45" t="s">
        <v>3957</v>
      </c>
      <c r="H1552" s="47">
        <v>1551</v>
      </c>
      <c r="I1552" s="324" t="s">
        <v>41</v>
      </c>
      <c r="J1552" s="255" t="str">
        <f>IF(ISBLANK(INDEX('Policy Characteristics'!D:D,MATCH($C1552,'Policy Characteristics'!$C:$C,0))),"",INDEX('Policy Characteristics'!D:D,MATCH($C1552,'Policy Characteristics'!$C:$C,0)))</f>
        <v>Alternate Fuel Shifting</v>
      </c>
      <c r="K1552" s="254" t="str">
        <f>IF(ISBLANK(INDEX('Policy Characteristics'!E:E,MATCH($C1552,'Policy Characteristics'!$C:$C,0))),"",INDEX('Policy Characteristics'!E:E,MATCH($C1552,'Policy Characteristics'!$C:$C,0)))</f>
        <v>indst shift to alt fuel</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of fuel shifted</v>
      </c>
      <c r="P1552" s="254" t="str">
        <f>IF(ISBLANK(INDEX('Policy Characteristics'!J:J,MATCH($C1552,'Policy Characteristics'!$C:$C,0))),"",INDEX('Policy Characteristics'!J:J,MATCH($C1552,'Policy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2" s="254" t="str">
        <f>IF(ISBLANK(INDEX('Policy Characteristics'!K:K,MATCH($C1552,'Policy Characteristics'!$C:$C,0))),"",INDEX('Policy Characteristics'!K:K,MATCH($C1552,'Policy Characteristics'!$C:$C,0)))</f>
        <v>industry-ag-main.html#fuel-switching</v>
      </c>
      <c r="R1552" s="254" t="str">
        <f>IF(ISBLANK(INDEX('Policy Characteristics'!L:L,MATCH($C1552,'Policy Characteristics'!$C:$C,0))),"",INDEX('Policy Characteristics'!L:L,MATCH($C1552,'Policy Characteristics'!$C:$C,0)))</f>
        <v>industry-elec-and-hydrogen.html</v>
      </c>
    </row>
    <row r="1553" spans="1:18" s="2" customFormat="1" x14ac:dyDescent="0.25">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Alternative Fuel Shifting</v>
      </c>
      <c r="C1553" s="254" t="str">
        <f t="shared" si="50"/>
        <v>Fraction of Eligible Industrial Energy Use Shifted to Alternate Fuel</v>
      </c>
      <c r="D1553" s="6" t="s">
        <v>3034</v>
      </c>
      <c r="E1553" s="1" t="s">
        <v>3984</v>
      </c>
      <c r="F1553" t="s">
        <v>2997</v>
      </c>
      <c r="G1553" s="45" t="s">
        <v>3959</v>
      </c>
      <c r="H1553" s="47">
        <v>1552</v>
      </c>
      <c r="I1553" s="324" t="s">
        <v>41</v>
      </c>
      <c r="J1553" s="255" t="str">
        <f>IF(ISBLANK(INDEX('Policy Characteristics'!D:D,MATCH($C1553,'Policy Characteristics'!$C:$C,0))),"",INDEX('Policy Characteristics'!D:D,MATCH($C1553,'Policy Characteristics'!$C:$C,0)))</f>
        <v>Alternate Fuel Shifting</v>
      </c>
      <c r="K1553" s="254" t="str">
        <f>IF(ISBLANK(INDEX('Policy Characteristics'!E:E,MATCH($C1553,'Policy Characteristics'!$C:$C,0))),"",INDEX('Policy Characteristics'!E:E,MATCH($C1553,'Policy Characteristics'!$C:$C,0)))</f>
        <v>indst shift to alt fuel</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of fuel shifted</v>
      </c>
      <c r="P1553" s="254" t="str">
        <f>IF(ISBLANK(INDEX('Policy Characteristics'!J:J,MATCH($C1553,'Policy Characteristics'!$C:$C,0))),"",INDEX('Policy Characteristics'!J:J,MATCH($C1553,'Policy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3" s="254" t="str">
        <f>IF(ISBLANK(INDEX('Policy Characteristics'!K:K,MATCH($C1553,'Policy Characteristics'!$C:$C,0))),"",INDEX('Policy Characteristics'!K:K,MATCH($C1553,'Policy Characteristics'!$C:$C,0)))</f>
        <v>industry-ag-main.html#fuel-switching</v>
      </c>
      <c r="R1553" s="254" t="str">
        <f>IF(ISBLANK(INDEX('Policy Characteristics'!L:L,MATCH($C1553,'Policy Characteristics'!$C:$C,0))),"",INDEX('Policy Characteristics'!L:L,MATCH($C1553,'Policy Characteristics'!$C:$C,0)))</f>
        <v>industry-elec-and-hydrogen.html</v>
      </c>
    </row>
    <row r="1554" spans="1:18" s="2" customFormat="1" x14ac:dyDescent="0.25">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Alternative Fuel Shifting</v>
      </c>
      <c r="C1554" s="254" t="str">
        <f t="shared" ref="C1554:C1617" si="51">C$1424</f>
        <v>Fraction of Eligible Industrial Energy Use Shifted to Alternate Fuel</v>
      </c>
      <c r="D1554" s="6" t="s">
        <v>3035</v>
      </c>
      <c r="E1554" s="1" t="s">
        <v>3467</v>
      </c>
      <c r="F1554" t="s">
        <v>2550</v>
      </c>
      <c r="G1554" s="45" t="s">
        <v>3473</v>
      </c>
      <c r="H1554" s="47">
        <v>1553</v>
      </c>
      <c r="I1554" s="324" t="s">
        <v>41</v>
      </c>
      <c r="J1554" s="255" t="str">
        <f>IF(ISBLANK(INDEX('Policy Characteristics'!D:D,MATCH($C1554,'Policy Characteristics'!$C:$C,0))),"",INDEX('Policy Characteristics'!D:D,MATCH($C1554,'Policy Characteristics'!$C:$C,0)))</f>
        <v>Alternate Fuel Shifting</v>
      </c>
      <c r="K1554" s="254" t="str">
        <f>IF(ISBLANK(INDEX('Policy Characteristics'!E:E,MATCH($C1554,'Policy Characteristics'!$C:$C,0))),"",INDEX('Policy Characteristics'!E:E,MATCH($C1554,'Policy Characteristics'!$C:$C,0)))</f>
        <v>indst shift to alt fuel</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of fuel shifted</v>
      </c>
      <c r="P1554" s="254" t="str">
        <f>IF(ISBLANK(INDEX('Policy Characteristics'!J:J,MATCH($C1554,'Policy Characteristics'!$C:$C,0))),"",INDEX('Policy Characteristics'!J:J,MATCH($C1554,'Policy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4" s="254" t="str">
        <f>IF(ISBLANK(INDEX('Policy Characteristics'!K:K,MATCH($C1554,'Policy Characteristics'!$C:$C,0))),"",INDEX('Policy Characteristics'!K:K,MATCH($C1554,'Policy Characteristics'!$C:$C,0)))</f>
        <v>industry-ag-main.html#fuel-switching</v>
      </c>
      <c r="R1554" s="254" t="str">
        <f>IF(ISBLANK(INDEX('Policy Characteristics'!L:L,MATCH($C1554,'Policy Characteristics'!$C:$C,0))),"",INDEX('Policy Characteristics'!L:L,MATCH($C1554,'Policy Characteristics'!$C:$C,0)))</f>
        <v>industry-elec-and-hydrogen.html</v>
      </c>
    </row>
    <row r="1555" spans="1:18" s="2" customFormat="1" x14ac:dyDescent="0.25">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Alternative Fuel Shifting</v>
      </c>
      <c r="C1555" s="254" t="str">
        <f t="shared" si="51"/>
        <v>Fraction of Eligible Industrial Energy Use Shifted to Alternate Fuel</v>
      </c>
      <c r="D1555" s="6" t="s">
        <v>3035</v>
      </c>
      <c r="E1555" s="1" t="s">
        <v>3468</v>
      </c>
      <c r="F1555" t="s">
        <v>2550</v>
      </c>
      <c r="G1555" s="45" t="s">
        <v>3474</v>
      </c>
      <c r="H1555" s="47">
        <v>1554</v>
      </c>
      <c r="I1555" s="324" t="s">
        <v>40</v>
      </c>
      <c r="J1555" s="255" t="str">
        <f>IF(ISBLANK(INDEX('Policy Characteristics'!D:D,MATCH($C1555,'Policy Characteristics'!$C:$C,0))),"",INDEX('Policy Characteristics'!D:D,MATCH($C1555,'Policy Characteristics'!$C:$C,0)))</f>
        <v>Alternate Fuel Shifting</v>
      </c>
      <c r="K1555" s="254" t="str">
        <f>IF(ISBLANK(INDEX('Policy Characteristics'!E:E,MATCH($C1555,'Policy Characteristics'!$C:$C,0))),"",INDEX('Policy Characteristics'!E:E,MATCH($C1555,'Policy Characteristics'!$C:$C,0)))</f>
        <v>indst shift to alt fuel</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of fuel shifted</v>
      </c>
      <c r="P1555" s="254" t="str">
        <f>IF(ISBLANK(INDEX('Policy Characteristics'!J:J,MATCH($C1555,'Policy Characteristics'!$C:$C,0))),"",INDEX('Policy Characteristics'!J:J,MATCH($C1555,'Policy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5" s="254" t="str">
        <f>IF(ISBLANK(INDEX('Policy Characteristics'!K:K,MATCH($C1555,'Policy Characteristics'!$C:$C,0))),"",INDEX('Policy Characteristics'!K:K,MATCH($C1555,'Policy Characteristics'!$C:$C,0)))</f>
        <v>industry-ag-main.html#fuel-switching</v>
      </c>
      <c r="R1555" s="254" t="str">
        <f>IF(ISBLANK(INDEX('Policy Characteristics'!L:L,MATCH($C1555,'Policy Characteristics'!$C:$C,0))),"",INDEX('Policy Characteristics'!L:L,MATCH($C1555,'Policy Characteristics'!$C:$C,0)))</f>
        <v>industry-elec-and-hydrogen.html</v>
      </c>
    </row>
    <row r="1556" spans="1:18" s="2" customFormat="1" x14ac:dyDescent="0.25">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Alternative Fuel Shifting</v>
      </c>
      <c r="C1556" s="254" t="str">
        <f t="shared" si="51"/>
        <v>Fraction of Eligible Industrial Energy Use Shifted to Alternate Fuel</v>
      </c>
      <c r="D1556" s="6" t="s">
        <v>3035</v>
      </c>
      <c r="E1556" s="1" t="s">
        <v>3469</v>
      </c>
      <c r="F1556" t="s">
        <v>2550</v>
      </c>
      <c r="G1556" s="45" t="s">
        <v>3475</v>
      </c>
      <c r="H1556" s="47">
        <v>1555</v>
      </c>
      <c r="I1556" s="324" t="s">
        <v>41</v>
      </c>
      <c r="J1556" s="255" t="str">
        <f>IF(ISBLANK(INDEX('Policy Characteristics'!D:D,MATCH($C1556,'Policy Characteristics'!$C:$C,0))),"",INDEX('Policy Characteristics'!D:D,MATCH($C1556,'Policy Characteristics'!$C:$C,0)))</f>
        <v>Alternate Fuel Shifting</v>
      </c>
      <c r="K1556" s="254" t="str">
        <f>IF(ISBLANK(INDEX('Policy Characteristics'!E:E,MATCH($C1556,'Policy Characteristics'!$C:$C,0))),"",INDEX('Policy Characteristics'!E:E,MATCH($C1556,'Policy Characteristics'!$C:$C,0)))</f>
        <v>indst shift to alt fuel</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of fuel shifted</v>
      </c>
      <c r="P1556" s="254" t="str">
        <f>IF(ISBLANK(INDEX('Policy Characteristics'!J:J,MATCH($C1556,'Policy Characteristics'!$C:$C,0))),"",INDEX('Policy Characteristics'!J:J,MATCH($C1556,'Policy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6" s="254" t="str">
        <f>IF(ISBLANK(INDEX('Policy Characteristics'!K:K,MATCH($C1556,'Policy Characteristics'!$C:$C,0))),"",INDEX('Policy Characteristics'!K:K,MATCH($C1556,'Policy Characteristics'!$C:$C,0)))</f>
        <v>industry-ag-main.html#fuel-switching</v>
      </c>
      <c r="R1556" s="254" t="str">
        <f>IF(ISBLANK(INDEX('Policy Characteristics'!L:L,MATCH($C1556,'Policy Characteristics'!$C:$C,0))),"",INDEX('Policy Characteristics'!L:L,MATCH($C1556,'Policy Characteristics'!$C:$C,0)))</f>
        <v>industry-elec-and-hydrogen.html</v>
      </c>
    </row>
    <row r="1557" spans="1:18" s="2" customFormat="1" x14ac:dyDescent="0.25">
      <c r="A1557" s="254" t="str">
        <f>IF(ISBLANK(INDEX('Policy Characteristics'!A:A,MATCH($C1557,'Policy Characteristics'!$C:$C,0))),"",INDEX('Policy Characteristics'!A:A,MATCH($C1557,'Policy Characteristics'!$C:$C,0)))</f>
        <v>Industry</v>
      </c>
      <c r="B1557" s="262" t="str">
        <f>IF(ISBLANK(INDEX('Policy Characteristics'!B:B,MATCH($C1557,'Policy Characteristics'!$C:$C,0))),"",INDEX('Policy Characteristics'!B:B,MATCH($C1557,'Policy Characteristics'!$C:$C,0)))</f>
        <v>Alternative Fuel Shifting</v>
      </c>
      <c r="C1557" s="254" t="str">
        <f t="shared" si="51"/>
        <v>Fraction of Eligible Industrial Energy Use Shifted to Alternate Fuel</v>
      </c>
      <c r="D1557" s="6" t="s">
        <v>3035</v>
      </c>
      <c r="E1557" s="1" t="s">
        <v>3470</v>
      </c>
      <c r="F1557" t="s">
        <v>2550</v>
      </c>
      <c r="G1557" s="45" t="s">
        <v>3476</v>
      </c>
      <c r="H1557" s="47">
        <v>1556</v>
      </c>
      <c r="I1557" s="324" t="s">
        <v>41</v>
      </c>
      <c r="J1557" s="255" t="str">
        <f>IF(ISBLANK(INDEX('Policy Characteristics'!D:D,MATCH($C1557,'Policy Characteristics'!$C:$C,0))),"",INDEX('Policy Characteristics'!D:D,MATCH($C1557,'Policy Characteristics'!$C:$C,0)))</f>
        <v>Alternate Fuel Shifting</v>
      </c>
      <c r="K1557" s="254" t="str">
        <f>IF(ISBLANK(INDEX('Policy Characteristics'!E:E,MATCH($C1557,'Policy Characteristics'!$C:$C,0))),"",INDEX('Policy Characteristics'!E:E,MATCH($C1557,'Policy Characteristics'!$C:$C,0)))</f>
        <v>indst shift to alt fuel</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fuel shifted</v>
      </c>
      <c r="P1557" s="254" t="str">
        <f>IF(ISBLANK(INDEX('Policy Characteristics'!J:J,MATCH($C1557,'Policy Characteristics'!$C:$C,0))),"",INDEX('Policy Characteristics'!J:J,MATCH($C1557,'Policy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7" s="254" t="str">
        <f>IF(ISBLANK(INDEX('Policy Characteristics'!K:K,MATCH($C1557,'Policy Characteristics'!$C:$C,0))),"",INDEX('Policy Characteristics'!K:K,MATCH($C1557,'Policy Characteristics'!$C:$C,0)))</f>
        <v>industry-ag-main.html#fuel-switching</v>
      </c>
      <c r="R1557" s="254" t="str">
        <f>IF(ISBLANK(INDEX('Policy Characteristics'!L:L,MATCH($C1557,'Policy Characteristics'!$C:$C,0))),"",INDEX('Policy Characteristics'!L:L,MATCH($C1557,'Policy Characteristics'!$C:$C,0)))</f>
        <v>industry-elec-and-hydrogen.html</v>
      </c>
    </row>
    <row r="1558" spans="1:18" s="2" customFormat="1" x14ac:dyDescent="0.25">
      <c r="A1558" s="254" t="str">
        <f>IF(ISBLANK(INDEX('Policy Characteristics'!A:A,MATCH($C1558,'Policy Characteristics'!$C:$C,0))),"",INDEX('Policy Characteristics'!A:A,MATCH($C1558,'Policy Characteristics'!$C:$C,0)))</f>
        <v>Industry</v>
      </c>
      <c r="B1558" s="262" t="str">
        <f>IF(ISBLANK(INDEX('Policy Characteristics'!B:B,MATCH($C1558,'Policy Characteristics'!$C:$C,0))),"",INDEX('Policy Characteristics'!B:B,MATCH($C1558,'Policy Characteristics'!$C:$C,0)))</f>
        <v>Alternative Fuel Shifting</v>
      </c>
      <c r="C1558" s="254" t="str">
        <f t="shared" si="51"/>
        <v>Fraction of Eligible Industrial Energy Use Shifted to Alternate Fuel</v>
      </c>
      <c r="D1558" s="6" t="s">
        <v>3035</v>
      </c>
      <c r="E1558" s="1" t="s">
        <v>3471</v>
      </c>
      <c r="F1558" t="s">
        <v>2550</v>
      </c>
      <c r="G1558" s="45" t="s">
        <v>3477</v>
      </c>
      <c r="H1558" s="47">
        <v>1557</v>
      </c>
      <c r="I1558" s="324" t="s">
        <v>41</v>
      </c>
      <c r="J1558" s="255" t="str">
        <f>IF(ISBLANK(INDEX('Policy Characteristics'!D:D,MATCH($C1558,'Policy Characteristics'!$C:$C,0))),"",INDEX('Policy Characteristics'!D:D,MATCH($C1558,'Policy Characteristics'!$C:$C,0)))</f>
        <v>Alternate Fuel Shifting</v>
      </c>
      <c r="K1558" s="254" t="str">
        <f>IF(ISBLANK(INDEX('Policy Characteristics'!E:E,MATCH($C1558,'Policy Characteristics'!$C:$C,0))),"",INDEX('Policy Characteristics'!E:E,MATCH($C1558,'Policy Characteristics'!$C:$C,0)))</f>
        <v>indst shift to alt fuel</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fuel shifted</v>
      </c>
      <c r="P1558" s="254" t="str">
        <f>IF(ISBLANK(INDEX('Policy Characteristics'!J:J,MATCH($C1558,'Policy Characteristics'!$C:$C,0))),"",INDEX('Policy Characteristics'!J:J,MATCH($C1558,'Policy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8" s="254" t="str">
        <f>IF(ISBLANK(INDEX('Policy Characteristics'!K:K,MATCH($C1558,'Policy Characteristics'!$C:$C,0))),"",INDEX('Policy Characteristics'!K:K,MATCH($C1558,'Policy Characteristics'!$C:$C,0)))</f>
        <v>industry-ag-main.html#fuel-switching</v>
      </c>
      <c r="R1558" s="254" t="str">
        <f>IF(ISBLANK(INDEX('Policy Characteristics'!L:L,MATCH($C1558,'Policy Characteristics'!$C:$C,0))),"",INDEX('Policy Characteristics'!L:L,MATCH($C1558,'Policy Characteristics'!$C:$C,0)))</f>
        <v>industry-elec-and-hydrogen.html</v>
      </c>
    </row>
    <row r="1559" spans="1:18" s="2" customFormat="1" x14ac:dyDescent="0.25">
      <c r="A1559" s="254" t="str">
        <f>IF(ISBLANK(INDEX('Policy Characteristics'!A:A,MATCH($C1559,'Policy Characteristics'!$C:$C,0))),"",INDEX('Policy Characteristics'!A:A,MATCH($C1559,'Policy Characteristics'!$C:$C,0)))</f>
        <v>Industry</v>
      </c>
      <c r="B1559" s="262" t="str">
        <f>IF(ISBLANK(INDEX('Policy Characteristics'!B:B,MATCH($C1559,'Policy Characteristics'!$C:$C,0))),"",INDEX('Policy Characteristics'!B:B,MATCH($C1559,'Policy Characteristics'!$C:$C,0)))</f>
        <v>Alternative Fuel Shifting</v>
      </c>
      <c r="C1559" s="254" t="str">
        <f t="shared" si="51"/>
        <v>Fraction of Eligible Industrial Energy Use Shifted to Alternate Fuel</v>
      </c>
      <c r="D1559" s="6" t="s">
        <v>3035</v>
      </c>
      <c r="E1559" s="1" t="s">
        <v>3472</v>
      </c>
      <c r="F1559" t="s">
        <v>2550</v>
      </c>
      <c r="G1559" s="45" t="s">
        <v>3478</v>
      </c>
      <c r="H1559" s="47">
        <v>1558</v>
      </c>
      <c r="I1559" s="324" t="s">
        <v>41</v>
      </c>
      <c r="J1559" s="255" t="str">
        <f>IF(ISBLANK(INDEX('Policy Characteristics'!D:D,MATCH($C1559,'Policy Characteristics'!$C:$C,0))),"",INDEX('Policy Characteristics'!D:D,MATCH($C1559,'Policy Characteristics'!$C:$C,0)))</f>
        <v>Alternate Fuel Shifting</v>
      </c>
      <c r="K1559" s="254" t="str">
        <f>IF(ISBLANK(INDEX('Policy Characteristics'!E:E,MATCH($C1559,'Policy Characteristics'!$C:$C,0))),"",INDEX('Policy Characteristics'!E:E,MATCH($C1559,'Policy Characteristics'!$C:$C,0)))</f>
        <v>indst shift to alt fuel</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fuel shifted</v>
      </c>
      <c r="P1559" s="254" t="str">
        <f>IF(ISBLANK(INDEX('Policy Characteristics'!J:J,MATCH($C1559,'Policy Characteristics'!$C:$C,0))),"",INDEX('Policy Characteristics'!J:J,MATCH($C1559,'Policy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59" s="254" t="str">
        <f>IF(ISBLANK(INDEX('Policy Characteristics'!K:K,MATCH($C1559,'Policy Characteristics'!$C:$C,0))),"",INDEX('Policy Characteristics'!K:K,MATCH($C1559,'Policy Characteristics'!$C:$C,0)))</f>
        <v>industry-ag-main.html#fuel-switching</v>
      </c>
      <c r="R1559" s="254" t="str">
        <f>IF(ISBLANK(INDEX('Policy Characteristics'!L:L,MATCH($C1559,'Policy Characteristics'!$C:$C,0))),"",INDEX('Policy Characteristics'!L:L,MATCH($C1559,'Policy Characteristics'!$C:$C,0)))</f>
        <v>industry-elec-and-hydrogen.html</v>
      </c>
    </row>
    <row r="1560" spans="1:18" s="2" customFormat="1" x14ac:dyDescent="0.25">
      <c r="A1560" s="254" t="str">
        <f>IF(ISBLANK(INDEX('Policy Characteristics'!A:A,MATCH($C1560,'Policy Characteristics'!$C:$C,0))),"",INDEX('Policy Characteristics'!A:A,MATCH($C1560,'Policy Characteristics'!$C:$C,0)))</f>
        <v>Industry</v>
      </c>
      <c r="B1560" s="262" t="str">
        <f>IF(ISBLANK(INDEX('Policy Characteristics'!B:B,MATCH($C1560,'Policy Characteristics'!$C:$C,0))),"",INDEX('Policy Characteristics'!B:B,MATCH($C1560,'Policy Characteristics'!$C:$C,0)))</f>
        <v>Alternative Fuel Shifting</v>
      </c>
      <c r="C1560" s="254" t="str">
        <f t="shared" si="51"/>
        <v>Fraction of Eligible Industrial Energy Use Shifted to Alternate Fuel</v>
      </c>
      <c r="D1560" s="6" t="s">
        <v>3035</v>
      </c>
      <c r="E1560" s="1" t="s">
        <v>3597</v>
      </c>
      <c r="F1560" t="s">
        <v>2550</v>
      </c>
      <c r="G1560" s="45" t="s">
        <v>3479</v>
      </c>
      <c r="H1560" s="47">
        <v>1559</v>
      </c>
      <c r="I1560" s="324" t="s">
        <v>41</v>
      </c>
      <c r="J1560" s="255" t="str">
        <f>IF(ISBLANK(INDEX('Policy Characteristics'!D:D,MATCH($C1560,'Policy Characteristics'!$C:$C,0))),"",INDEX('Policy Characteristics'!D:D,MATCH($C1560,'Policy Characteristics'!$C:$C,0)))</f>
        <v>Alternate Fuel Shifting</v>
      </c>
      <c r="K1560" s="254" t="str">
        <f>IF(ISBLANK(INDEX('Policy Characteristics'!E:E,MATCH($C1560,'Policy Characteristics'!$C:$C,0))),"",INDEX('Policy Characteristics'!E:E,MATCH($C1560,'Policy Characteristics'!$C:$C,0)))</f>
        <v>indst shift to alt fuel</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fuel shifted</v>
      </c>
      <c r="P1560" s="254" t="str">
        <f>IF(ISBLANK(INDEX('Policy Characteristics'!J:J,MATCH($C1560,'Policy Characteristics'!$C:$C,0))),"",INDEX('Policy Characteristics'!J:J,MATCH($C1560,'Policy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0" s="254" t="str">
        <f>IF(ISBLANK(INDEX('Policy Characteristics'!K:K,MATCH($C1560,'Policy Characteristics'!$C:$C,0))),"",INDEX('Policy Characteristics'!K:K,MATCH($C1560,'Policy Characteristics'!$C:$C,0)))</f>
        <v>industry-ag-main.html#fuel-switching</v>
      </c>
      <c r="R1560" s="254" t="str">
        <f>IF(ISBLANK(INDEX('Policy Characteristics'!L:L,MATCH($C1560,'Policy Characteristics'!$C:$C,0))),"",INDEX('Policy Characteristics'!L:L,MATCH($C1560,'Policy Characteristics'!$C:$C,0)))</f>
        <v>industry-elec-and-hydrogen.html</v>
      </c>
    </row>
    <row r="1561" spans="1:18" s="2" customFormat="1" x14ac:dyDescent="0.25">
      <c r="A1561" s="254" t="str">
        <f>IF(ISBLANK(INDEX('Policy Characteristics'!A:A,MATCH($C1561,'Policy Characteristics'!$C:$C,0))),"",INDEX('Policy Characteristics'!A:A,MATCH($C1561,'Policy Characteristics'!$C:$C,0)))</f>
        <v>Industry</v>
      </c>
      <c r="B1561" s="262" t="str">
        <f>IF(ISBLANK(INDEX('Policy Characteristics'!B:B,MATCH($C1561,'Policy Characteristics'!$C:$C,0))),"",INDEX('Policy Characteristics'!B:B,MATCH($C1561,'Policy Characteristics'!$C:$C,0)))</f>
        <v>Alternative Fuel Shifting</v>
      </c>
      <c r="C1561" s="254" t="str">
        <f t="shared" si="51"/>
        <v>Fraction of Eligible Industrial Energy Use Shifted to Alternate Fuel</v>
      </c>
      <c r="D1561" s="6" t="s">
        <v>3035</v>
      </c>
      <c r="E1561" s="1" t="s">
        <v>3982</v>
      </c>
      <c r="F1561" t="s">
        <v>2550</v>
      </c>
      <c r="G1561" s="45" t="s">
        <v>3958</v>
      </c>
      <c r="H1561" s="47">
        <v>1560</v>
      </c>
      <c r="I1561" s="324" t="s">
        <v>41</v>
      </c>
      <c r="J1561" s="255" t="str">
        <f>IF(ISBLANK(INDEX('Policy Characteristics'!D:D,MATCH($C1561,'Policy Characteristics'!$C:$C,0))),"",INDEX('Policy Characteristics'!D:D,MATCH($C1561,'Policy Characteristics'!$C:$C,0)))</f>
        <v>Alternate Fuel Shifting</v>
      </c>
      <c r="K1561" s="254" t="str">
        <f>IF(ISBLANK(INDEX('Policy Characteristics'!E:E,MATCH($C1561,'Policy Characteristics'!$C:$C,0))),"",INDEX('Policy Characteristics'!E:E,MATCH($C1561,'Policy Characteristics'!$C:$C,0)))</f>
        <v>indst shift to alt fuel</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fuel shifted</v>
      </c>
      <c r="P1561" s="254" t="str">
        <f>IF(ISBLANK(INDEX('Policy Characteristics'!J:J,MATCH($C1561,'Policy Characteristics'!$C:$C,0))),"",INDEX('Policy Characteristics'!J:J,MATCH($C1561,'Policy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1" s="254" t="str">
        <f>IF(ISBLANK(INDEX('Policy Characteristics'!K:K,MATCH($C1561,'Policy Characteristics'!$C:$C,0))),"",INDEX('Policy Characteristics'!K:K,MATCH($C1561,'Policy Characteristics'!$C:$C,0)))</f>
        <v>industry-ag-main.html#fuel-switching</v>
      </c>
      <c r="R1561" s="254" t="str">
        <f>IF(ISBLANK(INDEX('Policy Characteristics'!L:L,MATCH($C1561,'Policy Characteristics'!$C:$C,0))),"",INDEX('Policy Characteristics'!L:L,MATCH($C1561,'Policy Characteristics'!$C:$C,0)))</f>
        <v>industry-elec-and-hydrogen.html</v>
      </c>
    </row>
    <row r="1562" spans="1:18" s="2" customFormat="1" x14ac:dyDescent="0.25">
      <c r="A1562" s="254" t="str">
        <f>IF(ISBLANK(INDEX('Policy Characteristics'!A:A,MATCH($C1562,'Policy Characteristics'!$C:$C,0))),"",INDEX('Policy Characteristics'!A:A,MATCH($C1562,'Policy Characteristics'!$C:$C,0)))</f>
        <v>Industry</v>
      </c>
      <c r="B1562" s="262" t="str">
        <f>IF(ISBLANK(INDEX('Policy Characteristics'!B:B,MATCH($C1562,'Policy Characteristics'!$C:$C,0))),"",INDEX('Policy Characteristics'!B:B,MATCH($C1562,'Policy Characteristics'!$C:$C,0)))</f>
        <v>Alternative Fuel Shifting</v>
      </c>
      <c r="C1562" s="254" t="str">
        <f t="shared" si="51"/>
        <v>Fraction of Eligible Industrial Energy Use Shifted to Alternate Fuel</v>
      </c>
      <c r="D1562" s="6" t="s">
        <v>3035</v>
      </c>
      <c r="E1562" s="1" t="s">
        <v>3983</v>
      </c>
      <c r="F1562" t="s">
        <v>2550</v>
      </c>
      <c r="G1562" s="45" t="s">
        <v>3957</v>
      </c>
      <c r="H1562" s="47">
        <v>1561</v>
      </c>
      <c r="I1562" s="324" t="s">
        <v>41</v>
      </c>
      <c r="J1562" s="255" t="str">
        <f>IF(ISBLANK(INDEX('Policy Characteristics'!D:D,MATCH($C1562,'Policy Characteristics'!$C:$C,0))),"",INDEX('Policy Characteristics'!D:D,MATCH($C1562,'Policy Characteristics'!$C:$C,0)))</f>
        <v>Alternate Fuel Shifting</v>
      </c>
      <c r="K1562" s="254" t="str">
        <f>IF(ISBLANK(INDEX('Policy Characteristics'!E:E,MATCH($C1562,'Policy Characteristics'!$C:$C,0))),"",INDEX('Policy Characteristics'!E:E,MATCH($C1562,'Policy Characteristics'!$C:$C,0)))</f>
        <v>indst shift to alt fuel</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fuel shifted</v>
      </c>
      <c r="P1562" s="254" t="str">
        <f>IF(ISBLANK(INDEX('Policy Characteristics'!J:J,MATCH($C1562,'Policy Characteristics'!$C:$C,0))),"",INDEX('Policy Characteristics'!J:J,MATCH($C1562,'Policy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2" s="254" t="str">
        <f>IF(ISBLANK(INDEX('Policy Characteristics'!K:K,MATCH($C1562,'Policy Characteristics'!$C:$C,0))),"",INDEX('Policy Characteristics'!K:K,MATCH($C1562,'Policy Characteristics'!$C:$C,0)))</f>
        <v>industry-ag-main.html#fuel-switching</v>
      </c>
      <c r="R1562" s="254" t="str">
        <f>IF(ISBLANK(INDEX('Policy Characteristics'!L:L,MATCH($C1562,'Policy Characteristics'!$C:$C,0))),"",INDEX('Policy Characteristics'!L:L,MATCH($C1562,'Policy Characteristics'!$C:$C,0)))</f>
        <v>industry-elec-and-hydrogen.html</v>
      </c>
    </row>
    <row r="1563" spans="1:18" s="2" customFormat="1" x14ac:dyDescent="0.25">
      <c r="A1563" s="254" t="str">
        <f>IF(ISBLANK(INDEX('Policy Characteristics'!A:A,MATCH($C1563,'Policy Characteristics'!$C:$C,0))),"",INDEX('Policy Characteristics'!A:A,MATCH($C1563,'Policy Characteristics'!$C:$C,0)))</f>
        <v>Industry</v>
      </c>
      <c r="B1563" s="262" t="str">
        <f>IF(ISBLANK(INDEX('Policy Characteristics'!B:B,MATCH($C1563,'Policy Characteristics'!$C:$C,0))),"",INDEX('Policy Characteristics'!B:B,MATCH($C1563,'Policy Characteristics'!$C:$C,0)))</f>
        <v>Alternative Fuel Shifting</v>
      </c>
      <c r="C1563" s="254" t="str">
        <f t="shared" si="51"/>
        <v>Fraction of Eligible Industrial Energy Use Shifted to Alternate Fuel</v>
      </c>
      <c r="D1563" s="6" t="s">
        <v>3035</v>
      </c>
      <c r="E1563" s="1" t="s">
        <v>3984</v>
      </c>
      <c r="F1563" t="s">
        <v>2550</v>
      </c>
      <c r="G1563" s="45" t="s">
        <v>3959</v>
      </c>
      <c r="H1563" s="47">
        <v>1562</v>
      </c>
      <c r="I1563" s="324" t="s">
        <v>40</v>
      </c>
      <c r="J1563" s="255" t="str">
        <f>IF(ISBLANK(INDEX('Policy Characteristics'!D:D,MATCH($C1563,'Policy Characteristics'!$C:$C,0))),"",INDEX('Policy Characteristics'!D:D,MATCH($C1563,'Policy Characteristics'!$C:$C,0)))</f>
        <v>Alternate Fuel Shifting</v>
      </c>
      <c r="K1563" s="254" t="str">
        <f>IF(ISBLANK(INDEX('Policy Characteristics'!E:E,MATCH($C1563,'Policy Characteristics'!$C:$C,0))),"",INDEX('Policy Characteristics'!E:E,MATCH($C1563,'Policy Characteristics'!$C:$C,0)))</f>
        <v>indst shift to alt fuel</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fuel shifted</v>
      </c>
      <c r="P1563" s="254" t="str">
        <f>IF(ISBLANK(INDEX('Policy Characteristics'!J:J,MATCH($C1563,'Policy Characteristics'!$C:$C,0))),"",INDEX('Policy Characteristics'!J:J,MATCH($C1563,'Policy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3" s="254" t="str">
        <f>IF(ISBLANK(INDEX('Policy Characteristics'!K:K,MATCH($C1563,'Policy Characteristics'!$C:$C,0))),"",INDEX('Policy Characteristics'!K:K,MATCH($C1563,'Policy Characteristics'!$C:$C,0)))</f>
        <v>industry-ag-main.html#fuel-switching</v>
      </c>
      <c r="R1563" s="254" t="str">
        <f>IF(ISBLANK(INDEX('Policy Characteristics'!L:L,MATCH($C1563,'Policy Characteristics'!$C:$C,0))),"",INDEX('Policy Characteristics'!L:L,MATCH($C1563,'Policy Characteristics'!$C:$C,0)))</f>
        <v>industry-elec-and-hydrogen.html</v>
      </c>
    </row>
    <row r="1564" spans="1:18" s="2" customFormat="1" x14ac:dyDescent="0.25">
      <c r="A1564" s="254" t="str">
        <f>IF(ISBLANK(INDEX('Policy Characteristics'!A:A,MATCH($C1564,'Policy Characteristics'!$C:$C,0))),"",INDEX('Policy Characteristics'!A:A,MATCH($C1564,'Policy Characteristics'!$C:$C,0)))</f>
        <v>Industry</v>
      </c>
      <c r="B1564" s="262" t="str">
        <f>IF(ISBLANK(INDEX('Policy Characteristics'!B:B,MATCH($C1564,'Policy Characteristics'!$C:$C,0))),"",INDEX('Policy Characteristics'!B:B,MATCH($C1564,'Policy Characteristics'!$C:$C,0)))</f>
        <v>Alternative Fuel Shifting</v>
      </c>
      <c r="C1564" s="254" t="str">
        <f t="shared" si="51"/>
        <v>Fraction of Eligible Industrial Energy Use Shifted to Alternate Fuel</v>
      </c>
      <c r="D1564" s="6" t="s">
        <v>3036</v>
      </c>
      <c r="E1564" s="1" t="s">
        <v>3467</v>
      </c>
      <c r="F1564" t="s">
        <v>2998</v>
      </c>
      <c r="G1564" s="45" t="s">
        <v>3473</v>
      </c>
      <c r="H1564" s="47">
        <v>1563</v>
      </c>
      <c r="I1564" s="324" t="s">
        <v>41</v>
      </c>
      <c r="J1564" s="255" t="str">
        <f>IF(ISBLANK(INDEX('Policy Characteristics'!D:D,MATCH($C1564,'Policy Characteristics'!$C:$C,0))),"",INDEX('Policy Characteristics'!D:D,MATCH($C1564,'Policy Characteristics'!$C:$C,0)))</f>
        <v>Alternate Fuel Shifting</v>
      </c>
      <c r="K1564" s="254" t="str">
        <f>IF(ISBLANK(INDEX('Policy Characteristics'!E:E,MATCH($C1564,'Policy Characteristics'!$C:$C,0))),"",INDEX('Policy Characteristics'!E:E,MATCH($C1564,'Policy Characteristics'!$C:$C,0)))</f>
        <v>indst shift to alt fuel</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fuel shifted</v>
      </c>
      <c r="P1564" s="254" t="str">
        <f>IF(ISBLANK(INDEX('Policy Characteristics'!J:J,MATCH($C1564,'Policy Characteristics'!$C:$C,0))),"",INDEX('Policy Characteristics'!J:J,MATCH($C1564,'Policy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4" s="254" t="str">
        <f>IF(ISBLANK(INDEX('Policy Characteristics'!K:K,MATCH($C1564,'Policy Characteristics'!$C:$C,0))),"",INDEX('Policy Characteristics'!K:K,MATCH($C1564,'Policy Characteristics'!$C:$C,0)))</f>
        <v>industry-ag-main.html#fuel-switching</v>
      </c>
      <c r="R1564" s="254" t="str">
        <f>IF(ISBLANK(INDEX('Policy Characteristics'!L:L,MATCH($C1564,'Policy Characteristics'!$C:$C,0))),"",INDEX('Policy Characteristics'!L:L,MATCH($C1564,'Policy Characteristics'!$C:$C,0)))</f>
        <v>industry-elec-and-hydrogen.html</v>
      </c>
    </row>
    <row r="1565" spans="1:18" s="2" customFormat="1" x14ac:dyDescent="0.25">
      <c r="A1565" s="254" t="str">
        <f>IF(ISBLANK(INDEX('Policy Characteristics'!A:A,MATCH($C1565,'Policy Characteristics'!$C:$C,0))),"",INDEX('Policy Characteristics'!A:A,MATCH($C1565,'Policy Characteristics'!$C:$C,0)))</f>
        <v>Industry</v>
      </c>
      <c r="B1565" s="262" t="str">
        <f>IF(ISBLANK(INDEX('Policy Characteristics'!B:B,MATCH($C1565,'Policy Characteristics'!$C:$C,0))),"",INDEX('Policy Characteristics'!B:B,MATCH($C1565,'Policy Characteristics'!$C:$C,0)))</f>
        <v>Alternative Fuel Shifting</v>
      </c>
      <c r="C1565" s="254" t="str">
        <f t="shared" si="51"/>
        <v>Fraction of Eligible Industrial Energy Use Shifted to Alternate Fuel</v>
      </c>
      <c r="D1565" s="6" t="s">
        <v>3036</v>
      </c>
      <c r="E1565" s="1" t="s">
        <v>3468</v>
      </c>
      <c r="F1565" t="s">
        <v>2998</v>
      </c>
      <c r="G1565" s="45" t="s">
        <v>3474</v>
      </c>
      <c r="H1565" s="47">
        <v>1564</v>
      </c>
      <c r="I1565" s="324" t="s">
        <v>41</v>
      </c>
      <c r="J1565" s="255" t="str">
        <f>IF(ISBLANK(INDEX('Policy Characteristics'!D:D,MATCH($C1565,'Policy Characteristics'!$C:$C,0))),"",INDEX('Policy Characteristics'!D:D,MATCH($C1565,'Policy Characteristics'!$C:$C,0)))</f>
        <v>Alternate Fuel Shifting</v>
      </c>
      <c r="K1565" s="254" t="str">
        <f>IF(ISBLANK(INDEX('Policy Characteristics'!E:E,MATCH($C1565,'Policy Characteristics'!$C:$C,0))),"",INDEX('Policy Characteristics'!E:E,MATCH($C1565,'Policy Characteristics'!$C:$C,0)))</f>
        <v>indst shift to alt fuel</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fuel shifted</v>
      </c>
      <c r="P1565" s="254" t="str">
        <f>IF(ISBLANK(INDEX('Policy Characteristics'!J:J,MATCH($C1565,'Policy Characteristics'!$C:$C,0))),"",INDEX('Policy Characteristics'!J:J,MATCH($C1565,'Policy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5" s="254" t="str">
        <f>IF(ISBLANK(INDEX('Policy Characteristics'!K:K,MATCH($C1565,'Policy Characteristics'!$C:$C,0))),"",INDEX('Policy Characteristics'!K:K,MATCH($C1565,'Policy Characteristics'!$C:$C,0)))</f>
        <v>industry-ag-main.html#fuel-switching</v>
      </c>
      <c r="R1565" s="254" t="str">
        <f>IF(ISBLANK(INDEX('Policy Characteristics'!L:L,MATCH($C1565,'Policy Characteristics'!$C:$C,0))),"",INDEX('Policy Characteristics'!L:L,MATCH($C1565,'Policy Characteristics'!$C:$C,0)))</f>
        <v>industry-elec-and-hydrogen.html</v>
      </c>
    </row>
    <row r="1566" spans="1:18" s="2" customFormat="1" x14ac:dyDescent="0.25">
      <c r="A1566" s="254" t="str">
        <f>IF(ISBLANK(INDEX('Policy Characteristics'!A:A,MATCH($C1566,'Policy Characteristics'!$C:$C,0))),"",INDEX('Policy Characteristics'!A:A,MATCH($C1566,'Policy Characteristics'!$C:$C,0)))</f>
        <v>Industry</v>
      </c>
      <c r="B1566" s="262" t="str">
        <f>IF(ISBLANK(INDEX('Policy Characteristics'!B:B,MATCH($C1566,'Policy Characteristics'!$C:$C,0))),"",INDEX('Policy Characteristics'!B:B,MATCH($C1566,'Policy Characteristics'!$C:$C,0)))</f>
        <v>Alternative Fuel Shifting</v>
      </c>
      <c r="C1566" s="254" t="str">
        <f t="shared" si="51"/>
        <v>Fraction of Eligible Industrial Energy Use Shifted to Alternate Fuel</v>
      </c>
      <c r="D1566" s="6" t="s">
        <v>3036</v>
      </c>
      <c r="E1566" s="1" t="s">
        <v>3469</v>
      </c>
      <c r="F1566" t="s">
        <v>2998</v>
      </c>
      <c r="G1566" s="45" t="s">
        <v>3475</v>
      </c>
      <c r="H1566" s="47">
        <v>1565</v>
      </c>
      <c r="I1566" s="324" t="s">
        <v>41</v>
      </c>
      <c r="J1566" s="255" t="str">
        <f>IF(ISBLANK(INDEX('Policy Characteristics'!D:D,MATCH($C1566,'Policy Characteristics'!$C:$C,0))),"",INDEX('Policy Characteristics'!D:D,MATCH($C1566,'Policy Characteristics'!$C:$C,0)))</f>
        <v>Alternate Fuel Shifting</v>
      </c>
      <c r="K1566" s="254" t="str">
        <f>IF(ISBLANK(INDEX('Policy Characteristics'!E:E,MATCH($C1566,'Policy Characteristics'!$C:$C,0))),"",INDEX('Policy Characteristics'!E:E,MATCH($C1566,'Policy Characteristics'!$C:$C,0)))</f>
        <v>indst shift to alt fuel</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of fuel shifted</v>
      </c>
      <c r="P1566" s="254" t="str">
        <f>IF(ISBLANK(INDEX('Policy Characteristics'!J:J,MATCH($C1566,'Policy Characteristics'!$C:$C,0))),"",INDEX('Policy Characteristics'!J:J,MATCH($C1566,'Policy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6" s="254" t="str">
        <f>IF(ISBLANK(INDEX('Policy Characteristics'!K:K,MATCH($C1566,'Policy Characteristics'!$C:$C,0))),"",INDEX('Policy Characteristics'!K:K,MATCH($C1566,'Policy Characteristics'!$C:$C,0)))</f>
        <v>industry-ag-main.html#fuel-switching</v>
      </c>
      <c r="R1566" s="254" t="str">
        <f>IF(ISBLANK(INDEX('Policy Characteristics'!L:L,MATCH($C1566,'Policy Characteristics'!$C:$C,0))),"",INDEX('Policy Characteristics'!L:L,MATCH($C1566,'Policy Characteristics'!$C:$C,0)))</f>
        <v>industry-elec-and-hydrogen.html</v>
      </c>
    </row>
    <row r="1567" spans="1:18" s="2" customFormat="1" x14ac:dyDescent="0.25">
      <c r="A1567" s="254" t="str">
        <f>IF(ISBLANK(INDEX('Policy Characteristics'!A:A,MATCH($C1567,'Policy Characteristics'!$C:$C,0))),"",INDEX('Policy Characteristics'!A:A,MATCH($C1567,'Policy Characteristics'!$C:$C,0)))</f>
        <v>Industry</v>
      </c>
      <c r="B1567" s="262" t="str">
        <f>IF(ISBLANK(INDEX('Policy Characteristics'!B:B,MATCH($C1567,'Policy Characteristics'!$C:$C,0))),"",INDEX('Policy Characteristics'!B:B,MATCH($C1567,'Policy Characteristics'!$C:$C,0)))</f>
        <v>Alternative Fuel Shifting</v>
      </c>
      <c r="C1567" s="254" t="str">
        <f t="shared" si="51"/>
        <v>Fraction of Eligible Industrial Energy Use Shifted to Alternate Fuel</v>
      </c>
      <c r="D1567" s="6" t="s">
        <v>3036</v>
      </c>
      <c r="E1567" s="1" t="s">
        <v>3470</v>
      </c>
      <c r="F1567" t="s">
        <v>2998</v>
      </c>
      <c r="G1567" s="45" t="s">
        <v>3476</v>
      </c>
      <c r="H1567" s="47">
        <v>1566</v>
      </c>
      <c r="I1567" s="324" t="s">
        <v>41</v>
      </c>
      <c r="J1567" s="255" t="str">
        <f>IF(ISBLANK(INDEX('Policy Characteristics'!D:D,MATCH($C1567,'Policy Characteristics'!$C:$C,0))),"",INDEX('Policy Characteristics'!D:D,MATCH($C1567,'Policy Characteristics'!$C:$C,0)))</f>
        <v>Alternate Fuel Shifting</v>
      </c>
      <c r="K1567" s="254" t="str">
        <f>IF(ISBLANK(INDEX('Policy Characteristics'!E:E,MATCH($C1567,'Policy Characteristics'!$C:$C,0))),"",INDEX('Policy Characteristics'!E:E,MATCH($C1567,'Policy Characteristics'!$C:$C,0)))</f>
        <v>indst shift to alt fuel</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of fuel shifted</v>
      </c>
      <c r="P1567" s="254" t="str">
        <f>IF(ISBLANK(INDEX('Policy Characteristics'!J:J,MATCH($C1567,'Policy Characteristics'!$C:$C,0))),"",INDEX('Policy Characteristics'!J:J,MATCH($C1567,'Policy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7" s="254" t="str">
        <f>IF(ISBLANK(INDEX('Policy Characteristics'!K:K,MATCH($C1567,'Policy Characteristics'!$C:$C,0))),"",INDEX('Policy Characteristics'!K:K,MATCH($C1567,'Policy Characteristics'!$C:$C,0)))</f>
        <v>industry-ag-main.html#fuel-switching</v>
      </c>
      <c r="R1567" s="254" t="str">
        <f>IF(ISBLANK(INDEX('Policy Characteristics'!L:L,MATCH($C1567,'Policy Characteristics'!$C:$C,0))),"",INDEX('Policy Characteristics'!L:L,MATCH($C1567,'Policy Characteristics'!$C:$C,0)))</f>
        <v>industry-elec-and-hydrogen.html</v>
      </c>
    </row>
    <row r="1568" spans="1:18" s="2" customFormat="1" x14ac:dyDescent="0.25">
      <c r="A1568" s="254" t="str">
        <f>IF(ISBLANK(INDEX('Policy Characteristics'!A:A,MATCH($C1568,'Policy Characteristics'!$C:$C,0))),"",INDEX('Policy Characteristics'!A:A,MATCH($C1568,'Policy Characteristics'!$C:$C,0)))</f>
        <v>Industry</v>
      </c>
      <c r="B1568" s="262" t="str">
        <f>IF(ISBLANK(INDEX('Policy Characteristics'!B:B,MATCH($C1568,'Policy Characteristics'!$C:$C,0))),"",INDEX('Policy Characteristics'!B:B,MATCH($C1568,'Policy Characteristics'!$C:$C,0)))</f>
        <v>Alternative Fuel Shifting</v>
      </c>
      <c r="C1568" s="254" t="str">
        <f t="shared" si="51"/>
        <v>Fraction of Eligible Industrial Energy Use Shifted to Alternate Fuel</v>
      </c>
      <c r="D1568" s="6" t="s">
        <v>3036</v>
      </c>
      <c r="E1568" s="1" t="s">
        <v>3471</v>
      </c>
      <c r="F1568" t="s">
        <v>2998</v>
      </c>
      <c r="G1568" s="45" t="s">
        <v>3477</v>
      </c>
      <c r="H1568" s="47">
        <v>1567</v>
      </c>
      <c r="I1568" s="324" t="s">
        <v>41</v>
      </c>
      <c r="J1568" s="255" t="str">
        <f>IF(ISBLANK(INDEX('Policy Characteristics'!D:D,MATCH($C1568,'Policy Characteristics'!$C:$C,0))),"",INDEX('Policy Characteristics'!D:D,MATCH($C1568,'Policy Characteristics'!$C:$C,0)))</f>
        <v>Alternate Fuel Shifting</v>
      </c>
      <c r="K1568" s="254" t="str">
        <f>IF(ISBLANK(INDEX('Policy Characteristics'!E:E,MATCH($C1568,'Policy Characteristics'!$C:$C,0))),"",INDEX('Policy Characteristics'!E:E,MATCH($C1568,'Policy Characteristics'!$C:$C,0)))</f>
        <v>indst shift to alt fuel</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fuel shifted</v>
      </c>
      <c r="P1568" s="254" t="str">
        <f>IF(ISBLANK(INDEX('Policy Characteristics'!J:J,MATCH($C1568,'Policy Characteristics'!$C:$C,0))),"",INDEX('Policy Characteristics'!J:J,MATCH($C1568,'Policy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8" s="254" t="str">
        <f>IF(ISBLANK(INDEX('Policy Characteristics'!K:K,MATCH($C1568,'Policy Characteristics'!$C:$C,0))),"",INDEX('Policy Characteristics'!K:K,MATCH($C1568,'Policy Characteristics'!$C:$C,0)))</f>
        <v>industry-ag-main.html#fuel-switching</v>
      </c>
      <c r="R1568" s="254" t="str">
        <f>IF(ISBLANK(INDEX('Policy Characteristics'!L:L,MATCH($C1568,'Policy Characteristics'!$C:$C,0))),"",INDEX('Policy Characteristics'!L:L,MATCH($C1568,'Policy Characteristics'!$C:$C,0)))</f>
        <v>industry-elec-and-hydrogen.html</v>
      </c>
    </row>
    <row r="1569" spans="1:18" s="2" customFormat="1" x14ac:dyDescent="0.25">
      <c r="A1569" s="254" t="str">
        <f>IF(ISBLANK(INDEX('Policy Characteristics'!A:A,MATCH($C1569,'Policy Characteristics'!$C:$C,0))),"",INDEX('Policy Characteristics'!A:A,MATCH($C1569,'Policy Characteristics'!$C:$C,0)))</f>
        <v>Industry</v>
      </c>
      <c r="B1569" s="262" t="str">
        <f>IF(ISBLANK(INDEX('Policy Characteristics'!B:B,MATCH($C1569,'Policy Characteristics'!$C:$C,0))),"",INDEX('Policy Characteristics'!B:B,MATCH($C1569,'Policy Characteristics'!$C:$C,0)))</f>
        <v>Alternative Fuel Shifting</v>
      </c>
      <c r="C1569" s="254" t="str">
        <f t="shared" si="51"/>
        <v>Fraction of Eligible Industrial Energy Use Shifted to Alternate Fuel</v>
      </c>
      <c r="D1569" s="6" t="s">
        <v>3036</v>
      </c>
      <c r="E1569" s="1" t="s">
        <v>3472</v>
      </c>
      <c r="F1569" t="s">
        <v>2998</v>
      </c>
      <c r="G1569" s="45" t="s">
        <v>3478</v>
      </c>
      <c r="H1569" s="47">
        <v>1568</v>
      </c>
      <c r="I1569" s="324" t="s">
        <v>41</v>
      </c>
      <c r="J1569" s="255" t="str">
        <f>IF(ISBLANK(INDEX('Policy Characteristics'!D:D,MATCH($C1569,'Policy Characteristics'!$C:$C,0))),"",INDEX('Policy Characteristics'!D:D,MATCH($C1569,'Policy Characteristics'!$C:$C,0)))</f>
        <v>Alternate Fuel Shifting</v>
      </c>
      <c r="K1569" s="254" t="str">
        <f>IF(ISBLANK(INDEX('Policy Characteristics'!E:E,MATCH($C1569,'Policy Characteristics'!$C:$C,0))),"",INDEX('Policy Characteristics'!E:E,MATCH($C1569,'Policy Characteristics'!$C:$C,0)))</f>
        <v>indst shift to alt fuel</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fuel shifted</v>
      </c>
      <c r="P1569" s="254" t="str">
        <f>IF(ISBLANK(INDEX('Policy Characteristics'!J:J,MATCH($C1569,'Policy Characteristics'!$C:$C,0))),"",INDEX('Policy Characteristics'!J:J,MATCH($C1569,'Policy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69" s="254" t="str">
        <f>IF(ISBLANK(INDEX('Policy Characteristics'!K:K,MATCH($C1569,'Policy Characteristics'!$C:$C,0))),"",INDEX('Policy Characteristics'!K:K,MATCH($C1569,'Policy Characteristics'!$C:$C,0)))</f>
        <v>industry-ag-main.html#fuel-switching</v>
      </c>
      <c r="R1569" s="254" t="str">
        <f>IF(ISBLANK(INDEX('Policy Characteristics'!L:L,MATCH($C1569,'Policy Characteristics'!$C:$C,0))),"",INDEX('Policy Characteristics'!L:L,MATCH($C1569,'Policy Characteristics'!$C:$C,0)))</f>
        <v>industry-elec-and-hydrogen.html</v>
      </c>
    </row>
    <row r="1570" spans="1:18" s="2" customFormat="1" x14ac:dyDescent="0.25">
      <c r="A1570" s="254" t="str">
        <f>IF(ISBLANK(INDEX('Policy Characteristics'!A:A,MATCH($C1570,'Policy Characteristics'!$C:$C,0))),"",INDEX('Policy Characteristics'!A:A,MATCH($C1570,'Policy Characteristics'!$C:$C,0)))</f>
        <v>Industry</v>
      </c>
      <c r="B1570" s="262" t="str">
        <f>IF(ISBLANK(INDEX('Policy Characteristics'!B:B,MATCH($C1570,'Policy Characteristics'!$C:$C,0))),"",INDEX('Policy Characteristics'!B:B,MATCH($C1570,'Policy Characteristics'!$C:$C,0)))</f>
        <v>Alternative Fuel Shifting</v>
      </c>
      <c r="C1570" s="254" t="str">
        <f t="shared" si="51"/>
        <v>Fraction of Eligible Industrial Energy Use Shifted to Alternate Fuel</v>
      </c>
      <c r="D1570" s="6" t="s">
        <v>3036</v>
      </c>
      <c r="E1570" s="1" t="s">
        <v>3597</v>
      </c>
      <c r="F1570" t="s">
        <v>2998</v>
      </c>
      <c r="G1570" s="45" t="s">
        <v>3479</v>
      </c>
      <c r="H1570" s="47">
        <v>1569</v>
      </c>
      <c r="I1570" s="324" t="s">
        <v>41</v>
      </c>
      <c r="J1570" s="255" t="str">
        <f>IF(ISBLANK(INDEX('Policy Characteristics'!D:D,MATCH($C1570,'Policy Characteristics'!$C:$C,0))),"",INDEX('Policy Characteristics'!D:D,MATCH($C1570,'Policy Characteristics'!$C:$C,0)))</f>
        <v>Alternate Fuel Shifting</v>
      </c>
      <c r="K1570" s="254" t="str">
        <f>IF(ISBLANK(INDEX('Policy Characteristics'!E:E,MATCH($C1570,'Policy Characteristics'!$C:$C,0))),"",INDEX('Policy Characteristics'!E:E,MATCH($C1570,'Policy Characteristics'!$C:$C,0)))</f>
        <v>indst shift to alt fuel</v>
      </c>
      <c r="L1570" s="261">
        <f>IF(ISBLANK(INDEX('Policy Characteristics'!F:F,MATCH($C1570,'Policy Characteristics'!$C:$C,0))),"",INDEX('Policy Characteristics'!F:F,MATCH($C1570,'Policy Characteristics'!$C:$C,0)))</f>
        <v>0</v>
      </c>
      <c r="M1570" s="261">
        <f>IF(ISBLANK(INDEX('Policy Characteristics'!G:G,MATCH($C1570,'Policy Characteristics'!$C:$C,0))),"",INDEX('Policy Characteristics'!G:G,MATCH($C1570,'Policy Characteristics'!$C:$C,0)))</f>
        <v>1</v>
      </c>
      <c r="N1570" s="261">
        <f>IF(ISBLANK(INDEX('Policy Characteristics'!H:H,MATCH($C1570,'Policy Characteristics'!$C:$C,0))),"",INDEX('Policy Characteristics'!H:H,MATCH($C1570,'Policy Characteristics'!$C:$C,0)))</f>
        <v>0.01</v>
      </c>
      <c r="O1570" s="254" t="str">
        <f>IF(ISBLANK(INDEX('Policy Characteristics'!I:I,MATCH($C1570,'Policy Characteristics'!$C:$C,0))),"",INDEX('Policy Characteristics'!I:I,MATCH($C1570,'Policy Characteristics'!$C:$C,0)))</f>
        <v>% of fuel shifted</v>
      </c>
      <c r="P1570" s="254" t="str">
        <f>IF(ISBLANK(INDEX('Policy Characteristics'!J:J,MATCH($C1570,'Policy Characteristics'!$C:$C,0))),"",INDEX('Policy Characteristics'!J:J,MATCH($C1570,'Policy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0" s="254" t="str">
        <f>IF(ISBLANK(INDEX('Policy Characteristics'!K:K,MATCH($C1570,'Policy Characteristics'!$C:$C,0))),"",INDEX('Policy Characteristics'!K:K,MATCH($C1570,'Policy Characteristics'!$C:$C,0)))</f>
        <v>industry-ag-main.html#fuel-switching</v>
      </c>
      <c r="R1570" s="254" t="str">
        <f>IF(ISBLANK(INDEX('Policy Characteristics'!L:L,MATCH($C1570,'Policy Characteristics'!$C:$C,0))),"",INDEX('Policy Characteristics'!L:L,MATCH($C1570,'Policy Characteristics'!$C:$C,0)))</f>
        <v>industry-elec-and-hydrogen.html</v>
      </c>
    </row>
    <row r="1571" spans="1:18" s="2" customFormat="1" x14ac:dyDescent="0.25">
      <c r="A1571" s="254" t="str">
        <f>IF(ISBLANK(INDEX('Policy Characteristics'!A:A,MATCH($C1571,'Policy Characteristics'!$C:$C,0))),"",INDEX('Policy Characteristics'!A:A,MATCH($C1571,'Policy Characteristics'!$C:$C,0)))</f>
        <v>Industry</v>
      </c>
      <c r="B1571" s="262" t="str">
        <f>IF(ISBLANK(INDEX('Policy Characteristics'!B:B,MATCH($C1571,'Policy Characteristics'!$C:$C,0))),"",INDEX('Policy Characteristics'!B:B,MATCH($C1571,'Policy Characteristics'!$C:$C,0)))</f>
        <v>Alternative Fuel Shifting</v>
      </c>
      <c r="C1571" s="254" t="str">
        <f t="shared" si="51"/>
        <v>Fraction of Eligible Industrial Energy Use Shifted to Alternate Fuel</v>
      </c>
      <c r="D1571" s="6" t="s">
        <v>3036</v>
      </c>
      <c r="E1571" s="1" t="s">
        <v>3982</v>
      </c>
      <c r="F1571" t="s">
        <v>2998</v>
      </c>
      <c r="G1571" s="45" t="s">
        <v>3958</v>
      </c>
      <c r="H1571" s="47">
        <v>1570</v>
      </c>
      <c r="I1571" s="324" t="s">
        <v>40</v>
      </c>
      <c r="J1571" s="255" t="str">
        <f>IF(ISBLANK(INDEX('Policy Characteristics'!D:D,MATCH($C1571,'Policy Characteristics'!$C:$C,0))),"",INDEX('Policy Characteristics'!D:D,MATCH($C1571,'Policy Characteristics'!$C:$C,0)))</f>
        <v>Alternate Fuel Shifting</v>
      </c>
      <c r="K1571" s="254" t="str">
        <f>IF(ISBLANK(INDEX('Policy Characteristics'!E:E,MATCH($C1571,'Policy Characteristics'!$C:$C,0))),"",INDEX('Policy Characteristics'!E:E,MATCH($C1571,'Policy Characteristics'!$C:$C,0)))</f>
        <v>indst shift to alt fuel</v>
      </c>
      <c r="L1571" s="261">
        <f>IF(ISBLANK(INDEX('Policy Characteristics'!F:F,MATCH($C1571,'Policy Characteristics'!$C:$C,0))),"",INDEX('Policy Characteristics'!F:F,MATCH($C1571,'Policy Characteristics'!$C:$C,0)))</f>
        <v>0</v>
      </c>
      <c r="M1571" s="261">
        <f>IF(ISBLANK(INDEX('Policy Characteristics'!G:G,MATCH($C1571,'Policy Characteristics'!$C:$C,0))),"",INDEX('Policy Characteristics'!G:G,MATCH($C1571,'Policy Characteristics'!$C:$C,0)))</f>
        <v>1</v>
      </c>
      <c r="N1571" s="261">
        <f>IF(ISBLANK(INDEX('Policy Characteristics'!H:H,MATCH($C1571,'Policy Characteristics'!$C:$C,0))),"",INDEX('Policy Characteristics'!H:H,MATCH($C1571,'Policy Characteristics'!$C:$C,0)))</f>
        <v>0.01</v>
      </c>
      <c r="O1571" s="254" t="str">
        <f>IF(ISBLANK(INDEX('Policy Characteristics'!I:I,MATCH($C1571,'Policy Characteristics'!$C:$C,0))),"",INDEX('Policy Characteristics'!I:I,MATCH($C1571,'Policy Characteristics'!$C:$C,0)))</f>
        <v>% of fuel shifted</v>
      </c>
      <c r="P1571" s="254" t="str">
        <f>IF(ISBLANK(INDEX('Policy Characteristics'!J:J,MATCH($C1571,'Policy Characteristics'!$C:$C,0))),"",INDEX('Policy Characteristics'!J:J,MATCH($C1571,'Policy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1" s="254" t="str">
        <f>IF(ISBLANK(INDEX('Policy Characteristics'!K:K,MATCH($C1571,'Policy Characteristics'!$C:$C,0))),"",INDEX('Policy Characteristics'!K:K,MATCH($C1571,'Policy Characteristics'!$C:$C,0)))</f>
        <v>industry-ag-main.html#fuel-switching</v>
      </c>
      <c r="R1571" s="254" t="str">
        <f>IF(ISBLANK(INDEX('Policy Characteristics'!L:L,MATCH($C1571,'Policy Characteristics'!$C:$C,0))),"",INDEX('Policy Characteristics'!L:L,MATCH($C1571,'Policy Characteristics'!$C:$C,0)))</f>
        <v>industry-elec-and-hydrogen.html</v>
      </c>
    </row>
    <row r="1572" spans="1:18" s="2" customFormat="1" x14ac:dyDescent="0.25">
      <c r="A1572" s="254" t="str">
        <f>IF(ISBLANK(INDEX('Policy Characteristics'!A:A,MATCH($C1572,'Policy Characteristics'!$C:$C,0))),"",INDEX('Policy Characteristics'!A:A,MATCH($C1572,'Policy Characteristics'!$C:$C,0)))</f>
        <v>Industry</v>
      </c>
      <c r="B1572" s="262" t="str">
        <f>IF(ISBLANK(INDEX('Policy Characteristics'!B:B,MATCH($C1572,'Policy Characteristics'!$C:$C,0))),"",INDEX('Policy Characteristics'!B:B,MATCH($C1572,'Policy Characteristics'!$C:$C,0)))</f>
        <v>Alternative Fuel Shifting</v>
      </c>
      <c r="C1572" s="254" t="str">
        <f t="shared" si="51"/>
        <v>Fraction of Eligible Industrial Energy Use Shifted to Alternate Fuel</v>
      </c>
      <c r="D1572" s="6" t="s">
        <v>3036</v>
      </c>
      <c r="E1572" s="1" t="s">
        <v>3983</v>
      </c>
      <c r="F1572" t="s">
        <v>2998</v>
      </c>
      <c r="G1572" s="45" t="s">
        <v>3957</v>
      </c>
      <c r="H1572" s="47">
        <v>1571</v>
      </c>
      <c r="I1572" s="324" t="s">
        <v>41</v>
      </c>
      <c r="J1572" s="255" t="str">
        <f>IF(ISBLANK(INDEX('Policy Characteristics'!D:D,MATCH($C1572,'Policy Characteristics'!$C:$C,0))),"",INDEX('Policy Characteristics'!D:D,MATCH($C1572,'Policy Characteristics'!$C:$C,0)))</f>
        <v>Alternate Fuel Shifting</v>
      </c>
      <c r="K1572" s="254" t="str">
        <f>IF(ISBLANK(INDEX('Policy Characteristics'!E:E,MATCH($C1572,'Policy Characteristics'!$C:$C,0))),"",INDEX('Policy Characteristics'!E:E,MATCH($C1572,'Policy Characteristics'!$C:$C,0)))</f>
        <v>indst shift to alt fuel</v>
      </c>
      <c r="L1572" s="261">
        <f>IF(ISBLANK(INDEX('Policy Characteristics'!F:F,MATCH($C1572,'Policy Characteristics'!$C:$C,0))),"",INDEX('Policy Characteristics'!F:F,MATCH($C1572,'Policy Characteristics'!$C:$C,0)))</f>
        <v>0</v>
      </c>
      <c r="M1572" s="261">
        <f>IF(ISBLANK(INDEX('Policy Characteristics'!G:G,MATCH($C1572,'Policy Characteristics'!$C:$C,0))),"",INDEX('Policy Characteristics'!G:G,MATCH($C1572,'Policy Characteristics'!$C:$C,0)))</f>
        <v>1</v>
      </c>
      <c r="N1572" s="261">
        <f>IF(ISBLANK(INDEX('Policy Characteristics'!H:H,MATCH($C1572,'Policy Characteristics'!$C:$C,0))),"",INDEX('Policy Characteristics'!H:H,MATCH($C1572,'Policy Characteristics'!$C:$C,0)))</f>
        <v>0.01</v>
      </c>
      <c r="O1572" s="254" t="str">
        <f>IF(ISBLANK(INDEX('Policy Characteristics'!I:I,MATCH($C1572,'Policy Characteristics'!$C:$C,0))),"",INDEX('Policy Characteristics'!I:I,MATCH($C1572,'Policy Characteristics'!$C:$C,0)))</f>
        <v>% of fuel shifted</v>
      </c>
      <c r="P1572" s="254" t="str">
        <f>IF(ISBLANK(INDEX('Policy Characteristics'!J:J,MATCH($C1572,'Policy Characteristics'!$C:$C,0))),"",INDEX('Policy Characteristics'!J:J,MATCH($C1572,'Policy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2" s="254" t="str">
        <f>IF(ISBLANK(INDEX('Policy Characteristics'!K:K,MATCH($C1572,'Policy Characteristics'!$C:$C,0))),"",INDEX('Policy Characteristics'!K:K,MATCH($C1572,'Policy Characteristics'!$C:$C,0)))</f>
        <v>industry-ag-main.html#fuel-switching</v>
      </c>
      <c r="R1572" s="254" t="str">
        <f>IF(ISBLANK(INDEX('Policy Characteristics'!L:L,MATCH($C1572,'Policy Characteristics'!$C:$C,0))),"",INDEX('Policy Characteristics'!L:L,MATCH($C1572,'Policy Characteristics'!$C:$C,0)))</f>
        <v>industry-elec-and-hydrogen.html</v>
      </c>
    </row>
    <row r="1573" spans="1:18" s="2" customFormat="1" x14ac:dyDescent="0.25">
      <c r="A1573" s="254" t="str">
        <f>IF(ISBLANK(INDEX('Policy Characteristics'!A:A,MATCH($C1573,'Policy Characteristics'!$C:$C,0))),"",INDEX('Policy Characteristics'!A:A,MATCH($C1573,'Policy Characteristics'!$C:$C,0)))</f>
        <v>Industry</v>
      </c>
      <c r="B1573" s="262" t="str">
        <f>IF(ISBLANK(INDEX('Policy Characteristics'!B:B,MATCH($C1573,'Policy Characteristics'!$C:$C,0))),"",INDEX('Policy Characteristics'!B:B,MATCH($C1573,'Policy Characteristics'!$C:$C,0)))</f>
        <v>Alternative Fuel Shifting</v>
      </c>
      <c r="C1573" s="254" t="str">
        <f t="shared" si="51"/>
        <v>Fraction of Eligible Industrial Energy Use Shifted to Alternate Fuel</v>
      </c>
      <c r="D1573" s="6" t="s">
        <v>3036</v>
      </c>
      <c r="E1573" s="1" t="s">
        <v>3984</v>
      </c>
      <c r="F1573" t="s">
        <v>2998</v>
      </c>
      <c r="G1573" s="45" t="s">
        <v>3959</v>
      </c>
      <c r="H1573" s="47">
        <v>1572</v>
      </c>
      <c r="I1573" s="324" t="s">
        <v>41</v>
      </c>
      <c r="J1573" s="255" t="str">
        <f>IF(ISBLANK(INDEX('Policy Characteristics'!D:D,MATCH($C1573,'Policy Characteristics'!$C:$C,0))),"",INDEX('Policy Characteristics'!D:D,MATCH($C1573,'Policy Characteristics'!$C:$C,0)))</f>
        <v>Alternate Fuel Shifting</v>
      </c>
      <c r="K1573" s="254" t="str">
        <f>IF(ISBLANK(INDEX('Policy Characteristics'!E:E,MATCH($C1573,'Policy Characteristics'!$C:$C,0))),"",INDEX('Policy Characteristics'!E:E,MATCH($C1573,'Policy Characteristics'!$C:$C,0)))</f>
        <v>indst shift to alt fuel</v>
      </c>
      <c r="L1573" s="261">
        <f>IF(ISBLANK(INDEX('Policy Characteristics'!F:F,MATCH($C1573,'Policy Characteristics'!$C:$C,0))),"",INDEX('Policy Characteristics'!F:F,MATCH($C1573,'Policy Characteristics'!$C:$C,0)))</f>
        <v>0</v>
      </c>
      <c r="M1573" s="261">
        <f>IF(ISBLANK(INDEX('Policy Characteristics'!G:G,MATCH($C1573,'Policy Characteristics'!$C:$C,0))),"",INDEX('Policy Characteristics'!G:G,MATCH($C1573,'Policy Characteristics'!$C:$C,0)))</f>
        <v>1</v>
      </c>
      <c r="N1573" s="261">
        <f>IF(ISBLANK(INDEX('Policy Characteristics'!H:H,MATCH($C1573,'Policy Characteristics'!$C:$C,0))),"",INDEX('Policy Characteristics'!H:H,MATCH($C1573,'Policy Characteristics'!$C:$C,0)))</f>
        <v>0.01</v>
      </c>
      <c r="O1573" s="254" t="str">
        <f>IF(ISBLANK(INDEX('Policy Characteristics'!I:I,MATCH($C1573,'Policy Characteristics'!$C:$C,0))),"",INDEX('Policy Characteristics'!I:I,MATCH($C1573,'Policy Characteristics'!$C:$C,0)))</f>
        <v>% of fuel shifted</v>
      </c>
      <c r="P1573" s="254" t="str">
        <f>IF(ISBLANK(INDEX('Policy Characteristics'!J:J,MATCH($C1573,'Policy Characteristics'!$C:$C,0))),"",INDEX('Policy Characteristics'!J:J,MATCH($C1573,'Policy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3" s="254" t="str">
        <f>IF(ISBLANK(INDEX('Policy Characteristics'!K:K,MATCH($C1573,'Policy Characteristics'!$C:$C,0))),"",INDEX('Policy Characteristics'!K:K,MATCH($C1573,'Policy Characteristics'!$C:$C,0)))</f>
        <v>industry-ag-main.html#fuel-switching</v>
      </c>
      <c r="R1573" s="254" t="str">
        <f>IF(ISBLANK(INDEX('Policy Characteristics'!L:L,MATCH($C1573,'Policy Characteristics'!$C:$C,0))),"",INDEX('Policy Characteristics'!L:L,MATCH($C1573,'Policy Characteristics'!$C:$C,0)))</f>
        <v>industry-elec-and-hydrogen.html</v>
      </c>
    </row>
    <row r="1574" spans="1:18" s="2" customFormat="1" x14ac:dyDescent="0.25">
      <c r="A1574" s="254" t="str">
        <f>IF(ISBLANK(INDEX('Policy Characteristics'!A:A,MATCH($C1574,'Policy Characteristics'!$C:$C,0))),"",INDEX('Policy Characteristics'!A:A,MATCH($C1574,'Policy Characteristics'!$C:$C,0)))</f>
        <v>Industry</v>
      </c>
      <c r="B1574" s="262" t="str">
        <f>IF(ISBLANK(INDEX('Policy Characteristics'!B:B,MATCH($C1574,'Policy Characteristics'!$C:$C,0))),"",INDEX('Policy Characteristics'!B:B,MATCH($C1574,'Policy Characteristics'!$C:$C,0)))</f>
        <v>Alternative Fuel Shifting</v>
      </c>
      <c r="C1574" s="254" t="str">
        <f t="shared" si="51"/>
        <v>Fraction of Eligible Industrial Energy Use Shifted to Alternate Fuel</v>
      </c>
      <c r="D1574" s="6" t="s">
        <v>3037</v>
      </c>
      <c r="E1574" s="1" t="s">
        <v>3467</v>
      </c>
      <c r="F1574" t="s">
        <v>2999</v>
      </c>
      <c r="G1574" s="45" t="s">
        <v>3473</v>
      </c>
      <c r="H1574" s="47">
        <v>1573</v>
      </c>
      <c r="I1574" s="324" t="s">
        <v>41</v>
      </c>
      <c r="J1574" s="255" t="str">
        <f>IF(ISBLANK(INDEX('Policy Characteristics'!D:D,MATCH($C1574,'Policy Characteristics'!$C:$C,0))),"",INDEX('Policy Characteristics'!D:D,MATCH($C1574,'Policy Characteristics'!$C:$C,0)))</f>
        <v>Alternate Fuel Shifting</v>
      </c>
      <c r="K1574" s="254" t="str">
        <f>IF(ISBLANK(INDEX('Policy Characteristics'!E:E,MATCH($C1574,'Policy Characteristics'!$C:$C,0))),"",INDEX('Policy Characteristics'!E:E,MATCH($C1574,'Policy Characteristics'!$C:$C,0)))</f>
        <v>indst shift to alt fuel</v>
      </c>
      <c r="L1574" s="261">
        <f>IF(ISBLANK(INDEX('Policy Characteristics'!F:F,MATCH($C1574,'Policy Characteristics'!$C:$C,0))),"",INDEX('Policy Characteristics'!F:F,MATCH($C1574,'Policy Characteristics'!$C:$C,0)))</f>
        <v>0</v>
      </c>
      <c r="M1574" s="261">
        <f>IF(ISBLANK(INDEX('Policy Characteristics'!G:G,MATCH($C1574,'Policy Characteristics'!$C:$C,0))),"",INDEX('Policy Characteristics'!G:G,MATCH($C1574,'Policy Characteristics'!$C:$C,0)))</f>
        <v>1</v>
      </c>
      <c r="N1574" s="261">
        <f>IF(ISBLANK(INDEX('Policy Characteristics'!H:H,MATCH($C1574,'Policy Characteristics'!$C:$C,0))),"",INDEX('Policy Characteristics'!H:H,MATCH($C1574,'Policy Characteristics'!$C:$C,0)))</f>
        <v>0.01</v>
      </c>
      <c r="O1574" s="254" t="str">
        <f>IF(ISBLANK(INDEX('Policy Characteristics'!I:I,MATCH($C1574,'Policy Characteristics'!$C:$C,0))),"",INDEX('Policy Characteristics'!I:I,MATCH($C1574,'Policy Characteristics'!$C:$C,0)))</f>
        <v>% of fuel shifted</v>
      </c>
      <c r="P1574" s="254" t="str">
        <f>IF(ISBLANK(INDEX('Policy Characteristics'!J:J,MATCH($C1574,'Policy Characteristics'!$C:$C,0))),"",INDEX('Policy Characteristics'!J:J,MATCH($C1574,'Policy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4" s="254" t="str">
        <f>IF(ISBLANK(INDEX('Policy Characteristics'!K:K,MATCH($C1574,'Policy Characteristics'!$C:$C,0))),"",INDEX('Policy Characteristics'!K:K,MATCH($C1574,'Policy Characteristics'!$C:$C,0)))</f>
        <v>industry-ag-main.html#fuel-switching</v>
      </c>
      <c r="R1574" s="254" t="str">
        <f>IF(ISBLANK(INDEX('Policy Characteristics'!L:L,MATCH($C1574,'Policy Characteristics'!$C:$C,0))),"",INDEX('Policy Characteristics'!L:L,MATCH($C1574,'Policy Characteristics'!$C:$C,0)))</f>
        <v>industry-elec-and-hydrogen.html</v>
      </c>
    </row>
    <row r="1575" spans="1:18" s="2" customFormat="1" x14ac:dyDescent="0.25">
      <c r="A1575" s="254" t="str">
        <f>IF(ISBLANK(INDEX('Policy Characteristics'!A:A,MATCH($C1575,'Policy Characteristics'!$C:$C,0))),"",INDEX('Policy Characteristics'!A:A,MATCH($C1575,'Policy Characteristics'!$C:$C,0)))</f>
        <v>Industry</v>
      </c>
      <c r="B1575" s="262" t="str">
        <f>IF(ISBLANK(INDEX('Policy Characteristics'!B:B,MATCH($C1575,'Policy Characteristics'!$C:$C,0))),"",INDEX('Policy Characteristics'!B:B,MATCH($C1575,'Policy Characteristics'!$C:$C,0)))</f>
        <v>Alternative Fuel Shifting</v>
      </c>
      <c r="C1575" s="254" t="str">
        <f t="shared" si="51"/>
        <v>Fraction of Eligible Industrial Energy Use Shifted to Alternate Fuel</v>
      </c>
      <c r="D1575" s="6" t="s">
        <v>3037</v>
      </c>
      <c r="E1575" s="1" t="s">
        <v>3468</v>
      </c>
      <c r="F1575" t="s">
        <v>2999</v>
      </c>
      <c r="G1575" s="45" t="s">
        <v>3474</v>
      </c>
      <c r="H1575" s="47">
        <v>1574</v>
      </c>
      <c r="I1575" s="324" t="s">
        <v>41</v>
      </c>
      <c r="J1575" s="255" t="str">
        <f>IF(ISBLANK(INDEX('Policy Characteristics'!D:D,MATCH($C1575,'Policy Characteristics'!$C:$C,0))),"",INDEX('Policy Characteristics'!D:D,MATCH($C1575,'Policy Characteristics'!$C:$C,0)))</f>
        <v>Alternate Fuel Shifting</v>
      </c>
      <c r="K1575" s="254" t="str">
        <f>IF(ISBLANK(INDEX('Policy Characteristics'!E:E,MATCH($C1575,'Policy Characteristics'!$C:$C,0))),"",INDEX('Policy Characteristics'!E:E,MATCH($C1575,'Policy Characteristics'!$C:$C,0)))</f>
        <v>indst shift to alt fuel</v>
      </c>
      <c r="L1575" s="261">
        <f>IF(ISBLANK(INDEX('Policy Characteristics'!F:F,MATCH($C1575,'Policy Characteristics'!$C:$C,0))),"",INDEX('Policy Characteristics'!F:F,MATCH($C1575,'Policy Characteristics'!$C:$C,0)))</f>
        <v>0</v>
      </c>
      <c r="M1575" s="261">
        <f>IF(ISBLANK(INDEX('Policy Characteristics'!G:G,MATCH($C1575,'Policy Characteristics'!$C:$C,0))),"",INDEX('Policy Characteristics'!G:G,MATCH($C1575,'Policy Characteristics'!$C:$C,0)))</f>
        <v>1</v>
      </c>
      <c r="N1575" s="261">
        <f>IF(ISBLANK(INDEX('Policy Characteristics'!H:H,MATCH($C1575,'Policy Characteristics'!$C:$C,0))),"",INDEX('Policy Characteristics'!H:H,MATCH($C1575,'Policy Characteristics'!$C:$C,0)))</f>
        <v>0.01</v>
      </c>
      <c r="O1575" s="254" t="str">
        <f>IF(ISBLANK(INDEX('Policy Characteristics'!I:I,MATCH($C1575,'Policy Characteristics'!$C:$C,0))),"",INDEX('Policy Characteristics'!I:I,MATCH($C1575,'Policy Characteristics'!$C:$C,0)))</f>
        <v>% of fuel shifted</v>
      </c>
      <c r="P1575" s="254" t="str">
        <f>IF(ISBLANK(INDEX('Policy Characteristics'!J:J,MATCH($C1575,'Policy Characteristics'!$C:$C,0))),"",INDEX('Policy Characteristics'!J:J,MATCH($C1575,'Policy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5" s="254" t="str">
        <f>IF(ISBLANK(INDEX('Policy Characteristics'!K:K,MATCH($C1575,'Policy Characteristics'!$C:$C,0))),"",INDEX('Policy Characteristics'!K:K,MATCH($C1575,'Policy Characteristics'!$C:$C,0)))</f>
        <v>industry-ag-main.html#fuel-switching</v>
      </c>
      <c r="R1575" s="254" t="str">
        <f>IF(ISBLANK(INDEX('Policy Characteristics'!L:L,MATCH($C1575,'Policy Characteristics'!$C:$C,0))),"",INDEX('Policy Characteristics'!L:L,MATCH($C1575,'Policy Characteristics'!$C:$C,0)))</f>
        <v>industry-elec-and-hydrogen.html</v>
      </c>
    </row>
    <row r="1576" spans="1:18" s="2" customFormat="1" x14ac:dyDescent="0.25">
      <c r="A1576" s="254" t="str">
        <f>IF(ISBLANK(INDEX('Policy Characteristics'!A:A,MATCH($C1576,'Policy Characteristics'!$C:$C,0))),"",INDEX('Policy Characteristics'!A:A,MATCH($C1576,'Policy Characteristics'!$C:$C,0)))</f>
        <v>Industry</v>
      </c>
      <c r="B1576" s="262" t="str">
        <f>IF(ISBLANK(INDEX('Policy Characteristics'!B:B,MATCH($C1576,'Policy Characteristics'!$C:$C,0))),"",INDEX('Policy Characteristics'!B:B,MATCH($C1576,'Policy Characteristics'!$C:$C,0)))</f>
        <v>Alternative Fuel Shifting</v>
      </c>
      <c r="C1576" s="254" t="str">
        <f t="shared" si="51"/>
        <v>Fraction of Eligible Industrial Energy Use Shifted to Alternate Fuel</v>
      </c>
      <c r="D1576" s="6" t="s">
        <v>3037</v>
      </c>
      <c r="E1576" s="1" t="s">
        <v>3469</v>
      </c>
      <c r="F1576" t="s">
        <v>2999</v>
      </c>
      <c r="G1576" s="45" t="s">
        <v>3475</v>
      </c>
      <c r="H1576" s="47">
        <v>1575</v>
      </c>
      <c r="I1576" s="324" t="s">
        <v>41</v>
      </c>
      <c r="J1576" s="255" t="str">
        <f>IF(ISBLANK(INDEX('Policy Characteristics'!D:D,MATCH($C1576,'Policy Characteristics'!$C:$C,0))),"",INDEX('Policy Characteristics'!D:D,MATCH($C1576,'Policy Characteristics'!$C:$C,0)))</f>
        <v>Alternate Fuel Shifting</v>
      </c>
      <c r="K1576" s="254" t="str">
        <f>IF(ISBLANK(INDEX('Policy Characteristics'!E:E,MATCH($C1576,'Policy Characteristics'!$C:$C,0))),"",INDEX('Policy Characteristics'!E:E,MATCH($C1576,'Policy Characteristics'!$C:$C,0)))</f>
        <v>indst shift to alt fuel</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of fuel shifted</v>
      </c>
      <c r="P1576" s="254" t="str">
        <f>IF(ISBLANK(INDEX('Policy Characteristics'!J:J,MATCH($C1576,'Policy Characteristics'!$C:$C,0))),"",INDEX('Policy Characteristics'!J:J,MATCH($C1576,'Policy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6" s="254" t="str">
        <f>IF(ISBLANK(INDEX('Policy Characteristics'!K:K,MATCH($C1576,'Policy Characteristics'!$C:$C,0))),"",INDEX('Policy Characteristics'!K:K,MATCH($C1576,'Policy Characteristics'!$C:$C,0)))</f>
        <v>industry-ag-main.html#fuel-switching</v>
      </c>
      <c r="R1576" s="254" t="str">
        <f>IF(ISBLANK(INDEX('Policy Characteristics'!L:L,MATCH($C1576,'Policy Characteristics'!$C:$C,0))),"",INDEX('Policy Characteristics'!L:L,MATCH($C1576,'Policy Characteristics'!$C:$C,0)))</f>
        <v>industry-elec-and-hydrogen.html</v>
      </c>
    </row>
    <row r="1577" spans="1:18" s="2" customFormat="1" x14ac:dyDescent="0.25">
      <c r="A1577" s="254" t="str">
        <f>IF(ISBLANK(INDEX('Policy Characteristics'!A:A,MATCH($C1577,'Policy Characteristics'!$C:$C,0))),"",INDEX('Policy Characteristics'!A:A,MATCH($C1577,'Policy Characteristics'!$C:$C,0)))</f>
        <v>Industry</v>
      </c>
      <c r="B1577" s="262" t="str">
        <f>IF(ISBLANK(INDEX('Policy Characteristics'!B:B,MATCH($C1577,'Policy Characteristics'!$C:$C,0))),"",INDEX('Policy Characteristics'!B:B,MATCH($C1577,'Policy Characteristics'!$C:$C,0)))</f>
        <v>Alternative Fuel Shifting</v>
      </c>
      <c r="C1577" s="254" t="str">
        <f t="shared" si="51"/>
        <v>Fraction of Eligible Industrial Energy Use Shifted to Alternate Fuel</v>
      </c>
      <c r="D1577" s="6" t="s">
        <v>3037</v>
      </c>
      <c r="E1577" s="1" t="s">
        <v>3470</v>
      </c>
      <c r="F1577" t="s">
        <v>2999</v>
      </c>
      <c r="G1577" s="45" t="s">
        <v>3476</v>
      </c>
      <c r="H1577" s="47">
        <v>1576</v>
      </c>
      <c r="I1577" s="324" t="s">
        <v>41</v>
      </c>
      <c r="J1577" s="255" t="str">
        <f>IF(ISBLANK(INDEX('Policy Characteristics'!D:D,MATCH($C1577,'Policy Characteristics'!$C:$C,0))),"",INDEX('Policy Characteristics'!D:D,MATCH($C1577,'Policy Characteristics'!$C:$C,0)))</f>
        <v>Alternate Fuel Shifting</v>
      </c>
      <c r="K1577" s="254" t="str">
        <f>IF(ISBLANK(INDEX('Policy Characteristics'!E:E,MATCH($C1577,'Policy Characteristics'!$C:$C,0))),"",INDEX('Policy Characteristics'!E:E,MATCH($C1577,'Policy Characteristics'!$C:$C,0)))</f>
        <v>indst shift to alt fuel</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of fuel shifted</v>
      </c>
      <c r="P1577" s="254" t="str">
        <f>IF(ISBLANK(INDEX('Policy Characteristics'!J:J,MATCH($C1577,'Policy Characteristics'!$C:$C,0))),"",INDEX('Policy Characteristics'!J:J,MATCH($C1577,'Policy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7" s="254" t="str">
        <f>IF(ISBLANK(INDEX('Policy Characteristics'!K:K,MATCH($C1577,'Policy Characteristics'!$C:$C,0))),"",INDEX('Policy Characteristics'!K:K,MATCH($C1577,'Policy Characteristics'!$C:$C,0)))</f>
        <v>industry-ag-main.html#fuel-switching</v>
      </c>
      <c r="R1577" s="254" t="str">
        <f>IF(ISBLANK(INDEX('Policy Characteristics'!L:L,MATCH($C1577,'Policy Characteristics'!$C:$C,0))),"",INDEX('Policy Characteristics'!L:L,MATCH($C1577,'Policy Characteristics'!$C:$C,0)))</f>
        <v>industry-elec-and-hydrogen.html</v>
      </c>
    </row>
    <row r="1578" spans="1:18" s="2" customFormat="1" x14ac:dyDescent="0.25">
      <c r="A1578" s="254" t="str">
        <f>IF(ISBLANK(INDEX('Policy Characteristics'!A:A,MATCH($C1578,'Policy Characteristics'!$C:$C,0))),"",INDEX('Policy Characteristics'!A:A,MATCH($C1578,'Policy Characteristics'!$C:$C,0)))</f>
        <v>Industry</v>
      </c>
      <c r="B1578" s="262" t="str">
        <f>IF(ISBLANK(INDEX('Policy Characteristics'!B:B,MATCH($C1578,'Policy Characteristics'!$C:$C,0))),"",INDEX('Policy Characteristics'!B:B,MATCH($C1578,'Policy Characteristics'!$C:$C,0)))</f>
        <v>Alternative Fuel Shifting</v>
      </c>
      <c r="C1578" s="254" t="str">
        <f t="shared" si="51"/>
        <v>Fraction of Eligible Industrial Energy Use Shifted to Alternate Fuel</v>
      </c>
      <c r="D1578" s="6" t="s">
        <v>3037</v>
      </c>
      <c r="E1578" s="1" t="s">
        <v>3471</v>
      </c>
      <c r="F1578" t="s">
        <v>2999</v>
      </c>
      <c r="G1578" s="45" t="s">
        <v>3477</v>
      </c>
      <c r="H1578" s="47">
        <v>1577</v>
      </c>
      <c r="I1578" s="324" t="s">
        <v>41</v>
      </c>
      <c r="J1578" s="255" t="str">
        <f>IF(ISBLANK(INDEX('Policy Characteristics'!D:D,MATCH($C1578,'Policy Characteristics'!$C:$C,0))),"",INDEX('Policy Characteristics'!D:D,MATCH($C1578,'Policy Characteristics'!$C:$C,0)))</f>
        <v>Alternate Fuel Shifting</v>
      </c>
      <c r="K1578" s="254" t="str">
        <f>IF(ISBLANK(INDEX('Policy Characteristics'!E:E,MATCH($C1578,'Policy Characteristics'!$C:$C,0))),"",INDEX('Policy Characteristics'!E:E,MATCH($C1578,'Policy Characteristics'!$C:$C,0)))</f>
        <v>indst shift to alt fuel</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of fuel shifted</v>
      </c>
      <c r="P1578" s="254" t="str">
        <f>IF(ISBLANK(INDEX('Policy Characteristics'!J:J,MATCH($C1578,'Policy Characteristics'!$C:$C,0))),"",INDEX('Policy Characteristics'!J:J,MATCH($C1578,'Policy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8" s="254" t="str">
        <f>IF(ISBLANK(INDEX('Policy Characteristics'!K:K,MATCH($C1578,'Policy Characteristics'!$C:$C,0))),"",INDEX('Policy Characteristics'!K:K,MATCH($C1578,'Policy Characteristics'!$C:$C,0)))</f>
        <v>industry-ag-main.html#fuel-switching</v>
      </c>
      <c r="R1578" s="254" t="str">
        <f>IF(ISBLANK(INDEX('Policy Characteristics'!L:L,MATCH($C1578,'Policy Characteristics'!$C:$C,0))),"",INDEX('Policy Characteristics'!L:L,MATCH($C1578,'Policy Characteristics'!$C:$C,0)))</f>
        <v>industry-elec-and-hydrogen.html</v>
      </c>
    </row>
    <row r="1579" spans="1:18" s="2" customFormat="1" x14ac:dyDescent="0.25">
      <c r="A1579" s="254" t="str">
        <f>IF(ISBLANK(INDEX('Policy Characteristics'!A:A,MATCH($C1579,'Policy Characteristics'!$C:$C,0))),"",INDEX('Policy Characteristics'!A:A,MATCH($C1579,'Policy Characteristics'!$C:$C,0)))</f>
        <v>Industry</v>
      </c>
      <c r="B1579" s="262" t="str">
        <f>IF(ISBLANK(INDEX('Policy Characteristics'!B:B,MATCH($C1579,'Policy Characteristics'!$C:$C,0))),"",INDEX('Policy Characteristics'!B:B,MATCH($C1579,'Policy Characteristics'!$C:$C,0)))</f>
        <v>Alternative Fuel Shifting</v>
      </c>
      <c r="C1579" s="254" t="str">
        <f t="shared" si="51"/>
        <v>Fraction of Eligible Industrial Energy Use Shifted to Alternate Fuel</v>
      </c>
      <c r="D1579" s="6" t="s">
        <v>3037</v>
      </c>
      <c r="E1579" s="1" t="s">
        <v>3472</v>
      </c>
      <c r="F1579" t="s">
        <v>2999</v>
      </c>
      <c r="G1579" s="45" t="s">
        <v>3478</v>
      </c>
      <c r="H1579" s="47">
        <v>1578</v>
      </c>
      <c r="I1579" s="324" t="s">
        <v>40</v>
      </c>
      <c r="J1579" s="255" t="str">
        <f>IF(ISBLANK(INDEX('Policy Characteristics'!D:D,MATCH($C1579,'Policy Characteristics'!$C:$C,0))),"",INDEX('Policy Characteristics'!D:D,MATCH($C1579,'Policy Characteristics'!$C:$C,0)))</f>
        <v>Alternate Fuel Shifting</v>
      </c>
      <c r="K1579" s="254" t="str">
        <f>IF(ISBLANK(INDEX('Policy Characteristics'!E:E,MATCH($C1579,'Policy Characteristics'!$C:$C,0))),"",INDEX('Policy Characteristics'!E:E,MATCH($C1579,'Policy Characteristics'!$C:$C,0)))</f>
        <v>indst shift to alt fuel</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of fuel shifted</v>
      </c>
      <c r="P1579" s="254" t="str">
        <f>IF(ISBLANK(INDEX('Policy Characteristics'!J:J,MATCH($C1579,'Policy Characteristics'!$C:$C,0))),"",INDEX('Policy Characteristics'!J:J,MATCH($C1579,'Policy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79" s="254" t="str">
        <f>IF(ISBLANK(INDEX('Policy Characteristics'!K:K,MATCH($C1579,'Policy Characteristics'!$C:$C,0))),"",INDEX('Policy Characteristics'!K:K,MATCH($C1579,'Policy Characteristics'!$C:$C,0)))</f>
        <v>industry-ag-main.html#fuel-switching</v>
      </c>
      <c r="R1579" s="254" t="str">
        <f>IF(ISBLANK(INDEX('Policy Characteristics'!L:L,MATCH($C1579,'Policy Characteristics'!$C:$C,0))),"",INDEX('Policy Characteristics'!L:L,MATCH($C1579,'Policy Characteristics'!$C:$C,0)))</f>
        <v>industry-elec-and-hydrogen.html</v>
      </c>
    </row>
    <row r="1580" spans="1:18" s="2" customFormat="1" x14ac:dyDescent="0.25">
      <c r="A1580" s="254" t="str">
        <f>IF(ISBLANK(INDEX('Policy Characteristics'!A:A,MATCH($C1580,'Policy Characteristics'!$C:$C,0))),"",INDEX('Policy Characteristics'!A:A,MATCH($C1580,'Policy Characteristics'!$C:$C,0)))</f>
        <v>Industry</v>
      </c>
      <c r="B1580" s="262" t="str">
        <f>IF(ISBLANK(INDEX('Policy Characteristics'!B:B,MATCH($C1580,'Policy Characteristics'!$C:$C,0))),"",INDEX('Policy Characteristics'!B:B,MATCH($C1580,'Policy Characteristics'!$C:$C,0)))</f>
        <v>Alternative Fuel Shifting</v>
      </c>
      <c r="C1580" s="254" t="str">
        <f t="shared" si="51"/>
        <v>Fraction of Eligible Industrial Energy Use Shifted to Alternate Fuel</v>
      </c>
      <c r="D1580" s="6" t="s">
        <v>3037</v>
      </c>
      <c r="E1580" s="1" t="s">
        <v>3597</v>
      </c>
      <c r="F1580" t="s">
        <v>2999</v>
      </c>
      <c r="G1580" s="45" t="s">
        <v>3479</v>
      </c>
      <c r="H1580" s="47">
        <v>1579</v>
      </c>
      <c r="I1580" s="324" t="s">
        <v>41</v>
      </c>
      <c r="J1580" s="255" t="str">
        <f>IF(ISBLANK(INDEX('Policy Characteristics'!D:D,MATCH($C1580,'Policy Characteristics'!$C:$C,0))),"",INDEX('Policy Characteristics'!D:D,MATCH($C1580,'Policy Characteristics'!$C:$C,0)))</f>
        <v>Alternate Fuel Shifting</v>
      </c>
      <c r="K1580" s="254" t="str">
        <f>IF(ISBLANK(INDEX('Policy Characteristics'!E:E,MATCH($C1580,'Policy Characteristics'!$C:$C,0))),"",INDEX('Policy Characteristics'!E:E,MATCH($C1580,'Policy Characteristics'!$C:$C,0)))</f>
        <v>indst shift to alt fuel</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of fuel shifted</v>
      </c>
      <c r="P1580" s="254" t="str">
        <f>IF(ISBLANK(INDEX('Policy Characteristics'!J:J,MATCH($C1580,'Policy Characteristics'!$C:$C,0))),"",INDEX('Policy Characteristics'!J:J,MATCH($C1580,'Policy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0" s="254" t="str">
        <f>IF(ISBLANK(INDEX('Policy Characteristics'!K:K,MATCH($C1580,'Policy Characteristics'!$C:$C,0))),"",INDEX('Policy Characteristics'!K:K,MATCH($C1580,'Policy Characteristics'!$C:$C,0)))</f>
        <v>industry-ag-main.html#fuel-switching</v>
      </c>
      <c r="R1580" s="254" t="str">
        <f>IF(ISBLANK(INDEX('Policy Characteristics'!L:L,MATCH($C1580,'Policy Characteristics'!$C:$C,0))),"",INDEX('Policy Characteristics'!L:L,MATCH($C1580,'Policy Characteristics'!$C:$C,0)))</f>
        <v>industry-elec-and-hydrogen.html</v>
      </c>
    </row>
    <row r="1581" spans="1:18" s="2" customFormat="1" x14ac:dyDescent="0.25">
      <c r="A1581" s="254" t="str">
        <f>IF(ISBLANK(INDEX('Policy Characteristics'!A:A,MATCH($C1581,'Policy Characteristics'!$C:$C,0))),"",INDEX('Policy Characteristics'!A:A,MATCH($C1581,'Policy Characteristics'!$C:$C,0)))</f>
        <v>Industry</v>
      </c>
      <c r="B1581" s="262" t="str">
        <f>IF(ISBLANK(INDEX('Policy Characteristics'!B:B,MATCH($C1581,'Policy Characteristics'!$C:$C,0))),"",INDEX('Policy Characteristics'!B:B,MATCH($C1581,'Policy Characteristics'!$C:$C,0)))</f>
        <v>Alternative Fuel Shifting</v>
      </c>
      <c r="C1581" s="254" t="str">
        <f t="shared" si="51"/>
        <v>Fraction of Eligible Industrial Energy Use Shifted to Alternate Fuel</v>
      </c>
      <c r="D1581" s="6" t="s">
        <v>3037</v>
      </c>
      <c r="E1581" s="1" t="s">
        <v>3982</v>
      </c>
      <c r="F1581" t="s">
        <v>2999</v>
      </c>
      <c r="G1581" s="45" t="s">
        <v>3958</v>
      </c>
      <c r="H1581" s="47">
        <v>1580</v>
      </c>
      <c r="I1581" s="324" t="s">
        <v>41</v>
      </c>
      <c r="J1581" s="255" t="str">
        <f>IF(ISBLANK(INDEX('Policy Characteristics'!D:D,MATCH($C1581,'Policy Characteristics'!$C:$C,0))),"",INDEX('Policy Characteristics'!D:D,MATCH($C1581,'Policy Characteristics'!$C:$C,0)))</f>
        <v>Alternate Fuel Shifting</v>
      </c>
      <c r="K1581" s="254" t="str">
        <f>IF(ISBLANK(INDEX('Policy Characteristics'!E:E,MATCH($C1581,'Policy Characteristics'!$C:$C,0))),"",INDEX('Policy Characteristics'!E:E,MATCH($C1581,'Policy Characteristics'!$C:$C,0)))</f>
        <v>indst shift to alt fuel</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of fuel shifted</v>
      </c>
      <c r="P1581" s="254" t="str">
        <f>IF(ISBLANK(INDEX('Policy Characteristics'!J:J,MATCH($C1581,'Policy Characteristics'!$C:$C,0))),"",INDEX('Policy Characteristics'!J:J,MATCH($C1581,'Policy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1" s="254" t="str">
        <f>IF(ISBLANK(INDEX('Policy Characteristics'!K:K,MATCH($C1581,'Policy Characteristics'!$C:$C,0))),"",INDEX('Policy Characteristics'!K:K,MATCH($C1581,'Policy Characteristics'!$C:$C,0)))</f>
        <v>industry-ag-main.html#fuel-switching</v>
      </c>
      <c r="R1581" s="254" t="str">
        <f>IF(ISBLANK(INDEX('Policy Characteristics'!L:L,MATCH($C1581,'Policy Characteristics'!$C:$C,0))),"",INDEX('Policy Characteristics'!L:L,MATCH($C1581,'Policy Characteristics'!$C:$C,0)))</f>
        <v>industry-elec-and-hydrogen.html</v>
      </c>
    </row>
    <row r="1582" spans="1:18" s="2" customFormat="1" x14ac:dyDescent="0.25">
      <c r="A1582" s="254" t="str">
        <f>IF(ISBLANK(INDEX('Policy Characteristics'!A:A,MATCH($C1582,'Policy Characteristics'!$C:$C,0))),"",INDEX('Policy Characteristics'!A:A,MATCH($C1582,'Policy Characteristics'!$C:$C,0)))</f>
        <v>Industry</v>
      </c>
      <c r="B1582" s="262" t="str">
        <f>IF(ISBLANK(INDEX('Policy Characteristics'!B:B,MATCH($C1582,'Policy Characteristics'!$C:$C,0))),"",INDEX('Policy Characteristics'!B:B,MATCH($C1582,'Policy Characteristics'!$C:$C,0)))</f>
        <v>Alternative Fuel Shifting</v>
      </c>
      <c r="C1582" s="254" t="str">
        <f t="shared" si="51"/>
        <v>Fraction of Eligible Industrial Energy Use Shifted to Alternate Fuel</v>
      </c>
      <c r="D1582" s="6" t="s">
        <v>3037</v>
      </c>
      <c r="E1582" s="1" t="s">
        <v>3983</v>
      </c>
      <c r="F1582" t="s">
        <v>2999</v>
      </c>
      <c r="G1582" s="45" t="s">
        <v>3957</v>
      </c>
      <c r="H1582" s="47">
        <v>1581</v>
      </c>
      <c r="I1582" s="324" t="s">
        <v>41</v>
      </c>
      <c r="J1582" s="255" t="str">
        <f>IF(ISBLANK(INDEX('Policy Characteristics'!D:D,MATCH($C1582,'Policy Characteristics'!$C:$C,0))),"",INDEX('Policy Characteristics'!D:D,MATCH($C1582,'Policy Characteristics'!$C:$C,0)))</f>
        <v>Alternate Fuel Shifting</v>
      </c>
      <c r="K1582" s="254" t="str">
        <f>IF(ISBLANK(INDEX('Policy Characteristics'!E:E,MATCH($C1582,'Policy Characteristics'!$C:$C,0))),"",INDEX('Policy Characteristics'!E:E,MATCH($C1582,'Policy Characteristics'!$C:$C,0)))</f>
        <v>indst shift to alt fuel</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of fuel shifted</v>
      </c>
      <c r="P1582" s="254" t="str">
        <f>IF(ISBLANK(INDEX('Policy Characteristics'!J:J,MATCH($C1582,'Policy Characteristics'!$C:$C,0))),"",INDEX('Policy Characteristics'!J:J,MATCH($C1582,'Policy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2" s="254" t="str">
        <f>IF(ISBLANK(INDEX('Policy Characteristics'!K:K,MATCH($C1582,'Policy Characteristics'!$C:$C,0))),"",INDEX('Policy Characteristics'!K:K,MATCH($C1582,'Policy Characteristics'!$C:$C,0)))</f>
        <v>industry-ag-main.html#fuel-switching</v>
      </c>
      <c r="R1582" s="254" t="str">
        <f>IF(ISBLANK(INDEX('Policy Characteristics'!L:L,MATCH($C1582,'Policy Characteristics'!$C:$C,0))),"",INDEX('Policy Characteristics'!L:L,MATCH($C1582,'Policy Characteristics'!$C:$C,0)))</f>
        <v>industry-elec-and-hydrogen.html</v>
      </c>
    </row>
    <row r="1583" spans="1:18" s="2" customFormat="1" x14ac:dyDescent="0.25">
      <c r="A1583" s="254" t="str">
        <f>IF(ISBLANK(INDEX('Policy Characteristics'!A:A,MATCH($C1583,'Policy Characteristics'!$C:$C,0))),"",INDEX('Policy Characteristics'!A:A,MATCH($C1583,'Policy Characteristics'!$C:$C,0)))</f>
        <v>Industry</v>
      </c>
      <c r="B1583" s="262" t="str">
        <f>IF(ISBLANK(INDEX('Policy Characteristics'!B:B,MATCH($C1583,'Policy Characteristics'!$C:$C,0))),"",INDEX('Policy Characteristics'!B:B,MATCH($C1583,'Policy Characteristics'!$C:$C,0)))</f>
        <v>Alternative Fuel Shifting</v>
      </c>
      <c r="C1583" s="254" t="str">
        <f t="shared" si="51"/>
        <v>Fraction of Eligible Industrial Energy Use Shifted to Alternate Fuel</v>
      </c>
      <c r="D1583" s="6" t="s">
        <v>3037</v>
      </c>
      <c r="E1583" s="1" t="s">
        <v>3984</v>
      </c>
      <c r="F1583" t="s">
        <v>2999</v>
      </c>
      <c r="G1583" s="45" t="s">
        <v>3959</v>
      </c>
      <c r="H1583" s="47">
        <v>1582</v>
      </c>
      <c r="I1583" s="324" t="s">
        <v>41</v>
      </c>
      <c r="J1583" s="255" t="str">
        <f>IF(ISBLANK(INDEX('Policy Characteristics'!D:D,MATCH($C1583,'Policy Characteristics'!$C:$C,0))),"",INDEX('Policy Characteristics'!D:D,MATCH($C1583,'Policy Characteristics'!$C:$C,0)))</f>
        <v>Alternate Fuel Shifting</v>
      </c>
      <c r="K1583" s="254" t="str">
        <f>IF(ISBLANK(INDEX('Policy Characteristics'!E:E,MATCH($C1583,'Policy Characteristics'!$C:$C,0))),"",INDEX('Policy Characteristics'!E:E,MATCH($C1583,'Policy Characteristics'!$C:$C,0)))</f>
        <v>indst shift to alt fuel</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of fuel shifted</v>
      </c>
      <c r="P1583" s="254" t="str">
        <f>IF(ISBLANK(INDEX('Policy Characteristics'!J:J,MATCH($C1583,'Policy Characteristics'!$C:$C,0))),"",INDEX('Policy Characteristics'!J:J,MATCH($C1583,'Policy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3" s="254" t="str">
        <f>IF(ISBLANK(INDEX('Policy Characteristics'!K:K,MATCH($C1583,'Policy Characteristics'!$C:$C,0))),"",INDEX('Policy Characteristics'!K:K,MATCH($C1583,'Policy Characteristics'!$C:$C,0)))</f>
        <v>industry-ag-main.html#fuel-switching</v>
      </c>
      <c r="R1583" s="254" t="str">
        <f>IF(ISBLANK(INDEX('Policy Characteristics'!L:L,MATCH($C1583,'Policy Characteristics'!$C:$C,0))),"",INDEX('Policy Characteristics'!L:L,MATCH($C1583,'Policy Characteristics'!$C:$C,0)))</f>
        <v>industry-elec-and-hydrogen.html</v>
      </c>
    </row>
    <row r="1584" spans="1:18" s="2" customFormat="1" x14ac:dyDescent="0.25">
      <c r="A1584" s="254" t="str">
        <f>IF(ISBLANK(INDEX('Policy Characteristics'!A:A,MATCH($C1584,'Policy Characteristics'!$C:$C,0))),"",INDEX('Policy Characteristics'!A:A,MATCH($C1584,'Policy Characteristics'!$C:$C,0)))</f>
        <v>Industry</v>
      </c>
      <c r="B1584" s="262" t="str">
        <f>IF(ISBLANK(INDEX('Policy Characteristics'!B:B,MATCH($C1584,'Policy Characteristics'!$C:$C,0))),"",INDEX('Policy Characteristics'!B:B,MATCH($C1584,'Policy Characteristics'!$C:$C,0)))</f>
        <v>Alternative Fuel Shifting</v>
      </c>
      <c r="C1584" s="254" t="str">
        <f t="shared" si="51"/>
        <v>Fraction of Eligible Industrial Energy Use Shifted to Alternate Fuel</v>
      </c>
      <c r="D1584" s="6" t="s">
        <v>3038</v>
      </c>
      <c r="E1584" s="1" t="s">
        <v>3467</v>
      </c>
      <c r="F1584" t="s">
        <v>3000</v>
      </c>
      <c r="G1584" s="45" t="s">
        <v>3473</v>
      </c>
      <c r="H1584" s="47">
        <v>1583</v>
      </c>
      <c r="I1584" s="324" t="s">
        <v>41</v>
      </c>
      <c r="J1584" s="255" t="str">
        <f>IF(ISBLANK(INDEX('Policy Characteristics'!D:D,MATCH($C1584,'Policy Characteristics'!$C:$C,0))),"",INDEX('Policy Characteristics'!D:D,MATCH($C1584,'Policy Characteristics'!$C:$C,0)))</f>
        <v>Alternate Fuel Shifting</v>
      </c>
      <c r="K1584" s="254" t="str">
        <f>IF(ISBLANK(INDEX('Policy Characteristics'!E:E,MATCH($C1584,'Policy Characteristics'!$C:$C,0))),"",INDEX('Policy Characteristics'!E:E,MATCH($C1584,'Policy Characteristics'!$C:$C,0)))</f>
        <v>indst shift to alt fuel</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of fuel shifted</v>
      </c>
      <c r="P1584" s="254" t="str">
        <f>IF(ISBLANK(INDEX('Policy Characteristics'!J:J,MATCH($C1584,'Policy Characteristics'!$C:$C,0))),"",INDEX('Policy Characteristics'!J:J,MATCH($C1584,'Policy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4" s="254" t="str">
        <f>IF(ISBLANK(INDEX('Policy Characteristics'!K:K,MATCH($C1584,'Policy Characteristics'!$C:$C,0))),"",INDEX('Policy Characteristics'!K:K,MATCH($C1584,'Policy Characteristics'!$C:$C,0)))</f>
        <v>industry-ag-main.html#fuel-switching</v>
      </c>
      <c r="R1584" s="254" t="str">
        <f>IF(ISBLANK(INDEX('Policy Characteristics'!L:L,MATCH($C1584,'Policy Characteristics'!$C:$C,0))),"",INDEX('Policy Characteristics'!L:L,MATCH($C1584,'Policy Characteristics'!$C:$C,0)))</f>
        <v>industry-elec-and-hydrogen.html</v>
      </c>
    </row>
    <row r="1585" spans="1:18" s="2" customFormat="1" x14ac:dyDescent="0.25">
      <c r="A1585" s="254" t="str">
        <f>IF(ISBLANK(INDEX('Policy Characteristics'!A:A,MATCH($C1585,'Policy Characteristics'!$C:$C,0))),"",INDEX('Policy Characteristics'!A:A,MATCH($C1585,'Policy Characteristics'!$C:$C,0)))</f>
        <v>Industry</v>
      </c>
      <c r="B1585" s="262" t="str">
        <f>IF(ISBLANK(INDEX('Policy Characteristics'!B:B,MATCH($C1585,'Policy Characteristics'!$C:$C,0))),"",INDEX('Policy Characteristics'!B:B,MATCH($C1585,'Policy Characteristics'!$C:$C,0)))</f>
        <v>Alternative Fuel Shifting</v>
      </c>
      <c r="C1585" s="254" t="str">
        <f t="shared" si="51"/>
        <v>Fraction of Eligible Industrial Energy Use Shifted to Alternate Fuel</v>
      </c>
      <c r="D1585" s="6" t="s">
        <v>3038</v>
      </c>
      <c r="E1585" s="1" t="s">
        <v>3468</v>
      </c>
      <c r="F1585" t="s">
        <v>3000</v>
      </c>
      <c r="G1585" s="45" t="s">
        <v>3474</v>
      </c>
      <c r="H1585" s="47">
        <v>1584</v>
      </c>
      <c r="I1585" s="324" t="s">
        <v>41</v>
      </c>
      <c r="J1585" s="255" t="str">
        <f>IF(ISBLANK(INDEX('Policy Characteristics'!D:D,MATCH($C1585,'Policy Characteristics'!$C:$C,0))),"",INDEX('Policy Characteristics'!D:D,MATCH($C1585,'Policy Characteristics'!$C:$C,0)))</f>
        <v>Alternate Fuel Shifting</v>
      </c>
      <c r="K1585" s="254" t="str">
        <f>IF(ISBLANK(INDEX('Policy Characteristics'!E:E,MATCH($C1585,'Policy Characteristics'!$C:$C,0))),"",INDEX('Policy Characteristics'!E:E,MATCH($C1585,'Policy Characteristics'!$C:$C,0)))</f>
        <v>indst shift to alt fuel</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of fuel shifted</v>
      </c>
      <c r="P1585" s="254" t="str">
        <f>IF(ISBLANK(INDEX('Policy Characteristics'!J:J,MATCH($C1585,'Policy Characteristics'!$C:$C,0))),"",INDEX('Policy Characteristics'!J:J,MATCH($C1585,'Policy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5" s="254" t="str">
        <f>IF(ISBLANK(INDEX('Policy Characteristics'!K:K,MATCH($C1585,'Policy Characteristics'!$C:$C,0))),"",INDEX('Policy Characteristics'!K:K,MATCH($C1585,'Policy Characteristics'!$C:$C,0)))</f>
        <v>industry-ag-main.html#fuel-switching</v>
      </c>
      <c r="R1585" s="254" t="str">
        <f>IF(ISBLANK(INDEX('Policy Characteristics'!L:L,MATCH($C1585,'Policy Characteristics'!$C:$C,0))),"",INDEX('Policy Characteristics'!L:L,MATCH($C1585,'Policy Characteristics'!$C:$C,0)))</f>
        <v>industry-elec-and-hydrogen.html</v>
      </c>
    </row>
    <row r="1586" spans="1:18" s="2" customFormat="1" x14ac:dyDescent="0.25">
      <c r="A1586" s="254" t="str">
        <f>IF(ISBLANK(INDEX('Policy Characteristics'!A:A,MATCH($C1586,'Policy Characteristics'!$C:$C,0))),"",INDEX('Policy Characteristics'!A:A,MATCH($C1586,'Policy Characteristics'!$C:$C,0)))</f>
        <v>Industry</v>
      </c>
      <c r="B1586" s="262" t="str">
        <f>IF(ISBLANK(INDEX('Policy Characteristics'!B:B,MATCH($C1586,'Policy Characteristics'!$C:$C,0))),"",INDEX('Policy Characteristics'!B:B,MATCH($C1586,'Policy Characteristics'!$C:$C,0)))</f>
        <v>Alternative Fuel Shifting</v>
      </c>
      <c r="C1586" s="254" t="str">
        <f t="shared" si="51"/>
        <v>Fraction of Eligible Industrial Energy Use Shifted to Alternate Fuel</v>
      </c>
      <c r="D1586" s="6" t="s">
        <v>3038</v>
      </c>
      <c r="E1586" s="1" t="s">
        <v>3469</v>
      </c>
      <c r="F1586" t="s">
        <v>3000</v>
      </c>
      <c r="G1586" s="45" t="s">
        <v>3475</v>
      </c>
      <c r="H1586" s="47">
        <v>1585</v>
      </c>
      <c r="I1586" s="324" t="s">
        <v>41</v>
      </c>
      <c r="J1586" s="255" t="str">
        <f>IF(ISBLANK(INDEX('Policy Characteristics'!D:D,MATCH($C1586,'Policy Characteristics'!$C:$C,0))),"",INDEX('Policy Characteristics'!D:D,MATCH($C1586,'Policy Characteristics'!$C:$C,0)))</f>
        <v>Alternate Fuel Shifting</v>
      </c>
      <c r="K1586" s="254" t="str">
        <f>IF(ISBLANK(INDEX('Policy Characteristics'!E:E,MATCH($C1586,'Policy Characteristics'!$C:$C,0))),"",INDEX('Policy Characteristics'!E:E,MATCH($C1586,'Policy Characteristics'!$C:$C,0)))</f>
        <v>indst shift to alt fuel</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of fuel shifted</v>
      </c>
      <c r="P1586" s="254" t="str">
        <f>IF(ISBLANK(INDEX('Policy Characteristics'!J:J,MATCH($C1586,'Policy Characteristics'!$C:$C,0))),"",INDEX('Policy Characteristics'!J:J,MATCH($C1586,'Policy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6" s="254" t="str">
        <f>IF(ISBLANK(INDEX('Policy Characteristics'!K:K,MATCH($C1586,'Policy Characteristics'!$C:$C,0))),"",INDEX('Policy Characteristics'!K:K,MATCH($C1586,'Policy Characteristics'!$C:$C,0)))</f>
        <v>industry-ag-main.html#fuel-switching</v>
      </c>
      <c r="R1586" s="254" t="str">
        <f>IF(ISBLANK(INDEX('Policy Characteristics'!L:L,MATCH($C1586,'Policy Characteristics'!$C:$C,0))),"",INDEX('Policy Characteristics'!L:L,MATCH($C1586,'Policy Characteristics'!$C:$C,0)))</f>
        <v>industry-elec-and-hydrogen.html</v>
      </c>
    </row>
    <row r="1587" spans="1:18" s="2" customFormat="1" x14ac:dyDescent="0.25">
      <c r="A1587" s="254" t="str">
        <f>IF(ISBLANK(INDEX('Policy Characteristics'!A:A,MATCH($C1587,'Policy Characteristics'!$C:$C,0))),"",INDEX('Policy Characteristics'!A:A,MATCH($C1587,'Policy Characteristics'!$C:$C,0)))</f>
        <v>Industry</v>
      </c>
      <c r="B1587" s="262" t="str">
        <f>IF(ISBLANK(INDEX('Policy Characteristics'!B:B,MATCH($C1587,'Policy Characteristics'!$C:$C,0))),"",INDEX('Policy Characteristics'!B:B,MATCH($C1587,'Policy Characteristics'!$C:$C,0)))</f>
        <v>Alternative Fuel Shifting</v>
      </c>
      <c r="C1587" s="254" t="str">
        <f t="shared" si="51"/>
        <v>Fraction of Eligible Industrial Energy Use Shifted to Alternate Fuel</v>
      </c>
      <c r="D1587" s="6" t="s">
        <v>3038</v>
      </c>
      <c r="E1587" s="1" t="s">
        <v>3470</v>
      </c>
      <c r="F1587" t="s">
        <v>3000</v>
      </c>
      <c r="G1587" s="45" t="s">
        <v>3476</v>
      </c>
      <c r="H1587" s="47">
        <v>1586</v>
      </c>
      <c r="I1587" s="324" t="s">
        <v>40</v>
      </c>
      <c r="J1587" s="255" t="str">
        <f>IF(ISBLANK(INDEX('Policy Characteristics'!D:D,MATCH($C1587,'Policy Characteristics'!$C:$C,0))),"",INDEX('Policy Characteristics'!D:D,MATCH($C1587,'Policy Characteristics'!$C:$C,0)))</f>
        <v>Alternate Fuel Shifting</v>
      </c>
      <c r="K1587" s="254" t="str">
        <f>IF(ISBLANK(INDEX('Policy Characteristics'!E:E,MATCH($C1587,'Policy Characteristics'!$C:$C,0))),"",INDEX('Policy Characteristics'!E:E,MATCH($C1587,'Policy Characteristics'!$C:$C,0)))</f>
        <v>indst shift to alt fuel</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of fuel shifted</v>
      </c>
      <c r="P1587" s="254" t="str">
        <f>IF(ISBLANK(INDEX('Policy Characteristics'!J:J,MATCH($C1587,'Policy Characteristics'!$C:$C,0))),"",INDEX('Policy Characteristics'!J:J,MATCH($C1587,'Policy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7" s="254" t="str">
        <f>IF(ISBLANK(INDEX('Policy Characteristics'!K:K,MATCH($C1587,'Policy Characteristics'!$C:$C,0))),"",INDEX('Policy Characteristics'!K:K,MATCH($C1587,'Policy Characteristics'!$C:$C,0)))</f>
        <v>industry-ag-main.html#fuel-switching</v>
      </c>
      <c r="R1587" s="254" t="str">
        <f>IF(ISBLANK(INDEX('Policy Characteristics'!L:L,MATCH($C1587,'Policy Characteristics'!$C:$C,0))),"",INDEX('Policy Characteristics'!L:L,MATCH($C1587,'Policy Characteristics'!$C:$C,0)))</f>
        <v>industry-elec-and-hydrogen.html</v>
      </c>
    </row>
    <row r="1588" spans="1:18" s="2" customFormat="1" x14ac:dyDescent="0.25">
      <c r="A1588" s="254" t="str">
        <f>IF(ISBLANK(INDEX('Policy Characteristics'!A:A,MATCH($C1588,'Policy Characteristics'!$C:$C,0))),"",INDEX('Policy Characteristics'!A:A,MATCH($C1588,'Policy Characteristics'!$C:$C,0)))</f>
        <v>Industry</v>
      </c>
      <c r="B1588" s="262" t="str">
        <f>IF(ISBLANK(INDEX('Policy Characteristics'!B:B,MATCH($C1588,'Policy Characteristics'!$C:$C,0))),"",INDEX('Policy Characteristics'!B:B,MATCH($C1588,'Policy Characteristics'!$C:$C,0)))</f>
        <v>Alternative Fuel Shifting</v>
      </c>
      <c r="C1588" s="254" t="str">
        <f t="shared" si="51"/>
        <v>Fraction of Eligible Industrial Energy Use Shifted to Alternate Fuel</v>
      </c>
      <c r="D1588" s="6" t="s">
        <v>3038</v>
      </c>
      <c r="E1588" s="1" t="s">
        <v>3471</v>
      </c>
      <c r="F1588" t="s">
        <v>3000</v>
      </c>
      <c r="G1588" s="45" t="s">
        <v>3477</v>
      </c>
      <c r="H1588" s="47">
        <v>1587</v>
      </c>
      <c r="I1588" s="324" t="s">
        <v>41</v>
      </c>
      <c r="J1588" s="255" t="str">
        <f>IF(ISBLANK(INDEX('Policy Characteristics'!D:D,MATCH($C1588,'Policy Characteristics'!$C:$C,0))),"",INDEX('Policy Characteristics'!D:D,MATCH($C1588,'Policy Characteristics'!$C:$C,0)))</f>
        <v>Alternate Fuel Shifting</v>
      </c>
      <c r="K1588" s="254" t="str">
        <f>IF(ISBLANK(INDEX('Policy Characteristics'!E:E,MATCH($C1588,'Policy Characteristics'!$C:$C,0))),"",INDEX('Policy Characteristics'!E:E,MATCH($C1588,'Policy Characteristics'!$C:$C,0)))</f>
        <v>indst shift to alt fuel</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of fuel shifted</v>
      </c>
      <c r="P1588" s="254" t="str">
        <f>IF(ISBLANK(INDEX('Policy Characteristics'!J:J,MATCH($C1588,'Policy Characteristics'!$C:$C,0))),"",INDEX('Policy Characteristics'!J:J,MATCH($C1588,'Policy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8" s="254" t="str">
        <f>IF(ISBLANK(INDEX('Policy Characteristics'!K:K,MATCH($C1588,'Policy Characteristics'!$C:$C,0))),"",INDEX('Policy Characteristics'!K:K,MATCH($C1588,'Policy Characteristics'!$C:$C,0)))</f>
        <v>industry-ag-main.html#fuel-switching</v>
      </c>
      <c r="R1588" s="254" t="str">
        <f>IF(ISBLANK(INDEX('Policy Characteristics'!L:L,MATCH($C1588,'Policy Characteristics'!$C:$C,0))),"",INDEX('Policy Characteristics'!L:L,MATCH($C1588,'Policy Characteristics'!$C:$C,0)))</f>
        <v>industry-elec-and-hydrogen.html</v>
      </c>
    </row>
    <row r="1589" spans="1:18" s="2" customFormat="1" x14ac:dyDescent="0.25">
      <c r="A1589" s="254" t="str">
        <f>IF(ISBLANK(INDEX('Policy Characteristics'!A:A,MATCH($C1589,'Policy Characteristics'!$C:$C,0))),"",INDEX('Policy Characteristics'!A:A,MATCH($C1589,'Policy Characteristics'!$C:$C,0)))</f>
        <v>Industry</v>
      </c>
      <c r="B1589" s="262" t="str">
        <f>IF(ISBLANK(INDEX('Policy Characteristics'!B:B,MATCH($C1589,'Policy Characteristics'!$C:$C,0))),"",INDEX('Policy Characteristics'!B:B,MATCH($C1589,'Policy Characteristics'!$C:$C,0)))</f>
        <v>Alternative Fuel Shifting</v>
      </c>
      <c r="C1589" s="254" t="str">
        <f t="shared" si="51"/>
        <v>Fraction of Eligible Industrial Energy Use Shifted to Alternate Fuel</v>
      </c>
      <c r="D1589" s="6" t="s">
        <v>3038</v>
      </c>
      <c r="E1589" s="1" t="s">
        <v>3472</v>
      </c>
      <c r="F1589" t="s">
        <v>3000</v>
      </c>
      <c r="G1589" s="45" t="s">
        <v>3478</v>
      </c>
      <c r="H1589" s="47">
        <v>1588</v>
      </c>
      <c r="I1589" s="324" t="s">
        <v>41</v>
      </c>
      <c r="J1589" s="255" t="str">
        <f>IF(ISBLANK(INDEX('Policy Characteristics'!D:D,MATCH($C1589,'Policy Characteristics'!$C:$C,0))),"",INDEX('Policy Characteristics'!D:D,MATCH($C1589,'Policy Characteristics'!$C:$C,0)))</f>
        <v>Alternate Fuel Shifting</v>
      </c>
      <c r="K1589" s="254" t="str">
        <f>IF(ISBLANK(INDEX('Policy Characteristics'!E:E,MATCH($C1589,'Policy Characteristics'!$C:$C,0))),"",INDEX('Policy Characteristics'!E:E,MATCH($C1589,'Policy Characteristics'!$C:$C,0)))</f>
        <v>indst shift to alt fuel</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of fuel shifted</v>
      </c>
      <c r="P1589" s="254" t="str">
        <f>IF(ISBLANK(INDEX('Policy Characteristics'!J:J,MATCH($C1589,'Policy Characteristics'!$C:$C,0))),"",INDEX('Policy Characteristics'!J:J,MATCH($C1589,'Policy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89" s="254" t="str">
        <f>IF(ISBLANK(INDEX('Policy Characteristics'!K:K,MATCH($C1589,'Policy Characteristics'!$C:$C,0))),"",INDEX('Policy Characteristics'!K:K,MATCH($C1589,'Policy Characteristics'!$C:$C,0)))</f>
        <v>industry-ag-main.html#fuel-switching</v>
      </c>
      <c r="R1589" s="254" t="str">
        <f>IF(ISBLANK(INDEX('Policy Characteristics'!L:L,MATCH($C1589,'Policy Characteristics'!$C:$C,0))),"",INDEX('Policy Characteristics'!L:L,MATCH($C1589,'Policy Characteristics'!$C:$C,0)))</f>
        <v>industry-elec-and-hydrogen.html</v>
      </c>
    </row>
    <row r="1590" spans="1:18" s="2" customFormat="1" x14ac:dyDescent="0.25">
      <c r="A1590" s="254" t="str">
        <f>IF(ISBLANK(INDEX('Policy Characteristics'!A:A,MATCH($C1590,'Policy Characteristics'!$C:$C,0))),"",INDEX('Policy Characteristics'!A:A,MATCH($C1590,'Policy Characteristics'!$C:$C,0)))</f>
        <v>Industry</v>
      </c>
      <c r="B1590" s="262" t="str">
        <f>IF(ISBLANK(INDEX('Policy Characteristics'!B:B,MATCH($C1590,'Policy Characteristics'!$C:$C,0))),"",INDEX('Policy Characteristics'!B:B,MATCH($C1590,'Policy Characteristics'!$C:$C,0)))</f>
        <v>Alternative Fuel Shifting</v>
      </c>
      <c r="C1590" s="254" t="str">
        <f t="shared" si="51"/>
        <v>Fraction of Eligible Industrial Energy Use Shifted to Alternate Fuel</v>
      </c>
      <c r="D1590" s="6" t="s">
        <v>3038</v>
      </c>
      <c r="E1590" s="1" t="s">
        <v>3597</v>
      </c>
      <c r="F1590" t="s">
        <v>3000</v>
      </c>
      <c r="G1590" s="45" t="s">
        <v>3479</v>
      </c>
      <c r="H1590" s="47">
        <v>1589</v>
      </c>
      <c r="I1590" s="324" t="s">
        <v>41</v>
      </c>
      <c r="J1590" s="255" t="str">
        <f>IF(ISBLANK(INDEX('Policy Characteristics'!D:D,MATCH($C1590,'Policy Characteristics'!$C:$C,0))),"",INDEX('Policy Characteristics'!D:D,MATCH($C1590,'Policy Characteristics'!$C:$C,0)))</f>
        <v>Alternate Fuel Shifting</v>
      </c>
      <c r="K1590" s="254" t="str">
        <f>IF(ISBLANK(INDEX('Policy Characteristics'!E:E,MATCH($C1590,'Policy Characteristics'!$C:$C,0))),"",INDEX('Policy Characteristics'!E:E,MATCH($C1590,'Policy Characteristics'!$C:$C,0)))</f>
        <v>indst shift to alt fuel</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of fuel shifted</v>
      </c>
      <c r="P1590" s="254" t="str">
        <f>IF(ISBLANK(INDEX('Policy Characteristics'!J:J,MATCH($C1590,'Policy Characteristics'!$C:$C,0))),"",INDEX('Policy Characteristics'!J:J,MATCH($C1590,'Policy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0" s="254" t="str">
        <f>IF(ISBLANK(INDEX('Policy Characteristics'!K:K,MATCH($C1590,'Policy Characteristics'!$C:$C,0))),"",INDEX('Policy Characteristics'!K:K,MATCH($C1590,'Policy Characteristics'!$C:$C,0)))</f>
        <v>industry-ag-main.html#fuel-switching</v>
      </c>
      <c r="R1590" s="254" t="str">
        <f>IF(ISBLANK(INDEX('Policy Characteristics'!L:L,MATCH($C1590,'Policy Characteristics'!$C:$C,0))),"",INDEX('Policy Characteristics'!L:L,MATCH($C1590,'Policy Characteristics'!$C:$C,0)))</f>
        <v>industry-elec-and-hydrogen.html</v>
      </c>
    </row>
    <row r="1591" spans="1:18" s="2" customFormat="1" x14ac:dyDescent="0.25">
      <c r="A1591" s="254" t="str">
        <f>IF(ISBLANK(INDEX('Policy Characteristics'!A:A,MATCH($C1591,'Policy Characteristics'!$C:$C,0))),"",INDEX('Policy Characteristics'!A:A,MATCH($C1591,'Policy Characteristics'!$C:$C,0)))</f>
        <v>Industry</v>
      </c>
      <c r="B1591" s="262" t="str">
        <f>IF(ISBLANK(INDEX('Policy Characteristics'!B:B,MATCH($C1591,'Policy Characteristics'!$C:$C,0))),"",INDEX('Policy Characteristics'!B:B,MATCH($C1591,'Policy Characteristics'!$C:$C,0)))</f>
        <v>Alternative Fuel Shifting</v>
      </c>
      <c r="C1591" s="254" t="str">
        <f t="shared" si="51"/>
        <v>Fraction of Eligible Industrial Energy Use Shifted to Alternate Fuel</v>
      </c>
      <c r="D1591" s="6" t="s">
        <v>3038</v>
      </c>
      <c r="E1591" s="1" t="s">
        <v>3982</v>
      </c>
      <c r="F1591" t="s">
        <v>3000</v>
      </c>
      <c r="G1591" s="45" t="s">
        <v>3958</v>
      </c>
      <c r="H1591" s="47">
        <v>1590</v>
      </c>
      <c r="I1591" s="324" t="s">
        <v>41</v>
      </c>
      <c r="J1591" s="255" t="str">
        <f>IF(ISBLANK(INDEX('Policy Characteristics'!D:D,MATCH($C1591,'Policy Characteristics'!$C:$C,0))),"",INDEX('Policy Characteristics'!D:D,MATCH($C1591,'Policy Characteristics'!$C:$C,0)))</f>
        <v>Alternate Fuel Shifting</v>
      </c>
      <c r="K1591" s="254" t="str">
        <f>IF(ISBLANK(INDEX('Policy Characteristics'!E:E,MATCH($C1591,'Policy Characteristics'!$C:$C,0))),"",INDEX('Policy Characteristics'!E:E,MATCH($C1591,'Policy Characteristics'!$C:$C,0)))</f>
        <v>indst shift to alt fuel</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of fuel shifted</v>
      </c>
      <c r="P1591" s="254" t="str">
        <f>IF(ISBLANK(INDEX('Policy Characteristics'!J:J,MATCH($C1591,'Policy Characteristics'!$C:$C,0))),"",INDEX('Policy Characteristics'!J:J,MATCH($C1591,'Policy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1" s="254" t="str">
        <f>IF(ISBLANK(INDEX('Policy Characteristics'!K:K,MATCH($C1591,'Policy Characteristics'!$C:$C,0))),"",INDEX('Policy Characteristics'!K:K,MATCH($C1591,'Policy Characteristics'!$C:$C,0)))</f>
        <v>industry-ag-main.html#fuel-switching</v>
      </c>
      <c r="R1591" s="254" t="str">
        <f>IF(ISBLANK(INDEX('Policy Characteristics'!L:L,MATCH($C1591,'Policy Characteristics'!$C:$C,0))),"",INDEX('Policy Characteristics'!L:L,MATCH($C1591,'Policy Characteristics'!$C:$C,0)))</f>
        <v>industry-elec-and-hydrogen.html</v>
      </c>
    </row>
    <row r="1592" spans="1:18" s="2" customFormat="1" x14ac:dyDescent="0.25">
      <c r="A1592" s="254" t="str">
        <f>IF(ISBLANK(INDEX('Policy Characteristics'!A:A,MATCH($C1592,'Policy Characteristics'!$C:$C,0))),"",INDEX('Policy Characteristics'!A:A,MATCH($C1592,'Policy Characteristics'!$C:$C,0)))</f>
        <v>Industry</v>
      </c>
      <c r="B1592" s="262" t="str">
        <f>IF(ISBLANK(INDEX('Policy Characteristics'!B:B,MATCH($C1592,'Policy Characteristics'!$C:$C,0))),"",INDEX('Policy Characteristics'!B:B,MATCH($C1592,'Policy Characteristics'!$C:$C,0)))</f>
        <v>Alternative Fuel Shifting</v>
      </c>
      <c r="C1592" s="254" t="str">
        <f t="shared" si="51"/>
        <v>Fraction of Eligible Industrial Energy Use Shifted to Alternate Fuel</v>
      </c>
      <c r="D1592" s="6" t="s">
        <v>3038</v>
      </c>
      <c r="E1592" s="1" t="s">
        <v>3983</v>
      </c>
      <c r="F1592" t="s">
        <v>3000</v>
      </c>
      <c r="G1592" s="45" t="s">
        <v>3957</v>
      </c>
      <c r="H1592" s="47">
        <v>1591</v>
      </c>
      <c r="I1592" s="324" t="s">
        <v>41</v>
      </c>
      <c r="J1592" s="255" t="str">
        <f>IF(ISBLANK(INDEX('Policy Characteristics'!D:D,MATCH($C1592,'Policy Characteristics'!$C:$C,0))),"",INDEX('Policy Characteristics'!D:D,MATCH($C1592,'Policy Characteristics'!$C:$C,0)))</f>
        <v>Alternate Fuel Shifting</v>
      </c>
      <c r="K1592" s="254" t="str">
        <f>IF(ISBLANK(INDEX('Policy Characteristics'!E:E,MATCH($C1592,'Policy Characteristics'!$C:$C,0))),"",INDEX('Policy Characteristics'!E:E,MATCH($C1592,'Policy Characteristics'!$C:$C,0)))</f>
        <v>indst shift to alt fuel</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of fuel shifted</v>
      </c>
      <c r="P1592" s="254" t="str">
        <f>IF(ISBLANK(INDEX('Policy Characteristics'!J:J,MATCH($C1592,'Policy Characteristics'!$C:$C,0))),"",INDEX('Policy Characteristics'!J:J,MATCH($C1592,'Policy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2" s="254" t="str">
        <f>IF(ISBLANK(INDEX('Policy Characteristics'!K:K,MATCH($C1592,'Policy Characteristics'!$C:$C,0))),"",INDEX('Policy Characteristics'!K:K,MATCH($C1592,'Policy Characteristics'!$C:$C,0)))</f>
        <v>industry-ag-main.html#fuel-switching</v>
      </c>
      <c r="R1592" s="254" t="str">
        <f>IF(ISBLANK(INDEX('Policy Characteristics'!L:L,MATCH($C1592,'Policy Characteristics'!$C:$C,0))),"",INDEX('Policy Characteristics'!L:L,MATCH($C1592,'Policy Characteristics'!$C:$C,0)))</f>
        <v>industry-elec-and-hydrogen.html</v>
      </c>
    </row>
    <row r="1593" spans="1:18" s="2" customFormat="1" x14ac:dyDescent="0.25">
      <c r="A1593" s="254" t="str">
        <f>IF(ISBLANK(INDEX('Policy Characteristics'!A:A,MATCH($C1593,'Policy Characteristics'!$C:$C,0))),"",INDEX('Policy Characteristics'!A:A,MATCH($C1593,'Policy Characteristics'!$C:$C,0)))</f>
        <v>Industry</v>
      </c>
      <c r="B1593" s="262" t="str">
        <f>IF(ISBLANK(INDEX('Policy Characteristics'!B:B,MATCH($C1593,'Policy Characteristics'!$C:$C,0))),"",INDEX('Policy Characteristics'!B:B,MATCH($C1593,'Policy Characteristics'!$C:$C,0)))</f>
        <v>Alternative Fuel Shifting</v>
      </c>
      <c r="C1593" s="254" t="str">
        <f t="shared" si="51"/>
        <v>Fraction of Eligible Industrial Energy Use Shifted to Alternate Fuel</v>
      </c>
      <c r="D1593" s="6" t="s">
        <v>3038</v>
      </c>
      <c r="E1593" s="1" t="s">
        <v>3984</v>
      </c>
      <c r="F1593" t="s">
        <v>3000</v>
      </c>
      <c r="G1593" s="45" t="s">
        <v>3959</v>
      </c>
      <c r="H1593" s="47">
        <v>1592</v>
      </c>
      <c r="I1593" s="324" t="s">
        <v>41</v>
      </c>
      <c r="J1593" s="255" t="str">
        <f>IF(ISBLANK(INDEX('Policy Characteristics'!D:D,MATCH($C1593,'Policy Characteristics'!$C:$C,0))),"",INDEX('Policy Characteristics'!D:D,MATCH($C1593,'Policy Characteristics'!$C:$C,0)))</f>
        <v>Alternate Fuel Shifting</v>
      </c>
      <c r="K1593" s="254" t="str">
        <f>IF(ISBLANK(INDEX('Policy Characteristics'!E:E,MATCH($C1593,'Policy Characteristics'!$C:$C,0))),"",INDEX('Policy Characteristics'!E:E,MATCH($C1593,'Policy Characteristics'!$C:$C,0)))</f>
        <v>indst shift to alt fuel</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of fuel shifted</v>
      </c>
      <c r="P1593" s="254" t="str">
        <f>IF(ISBLANK(INDEX('Policy Characteristics'!J:J,MATCH($C1593,'Policy Characteristics'!$C:$C,0))),"",INDEX('Policy Characteristics'!J:J,MATCH($C1593,'Policy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3" s="254" t="str">
        <f>IF(ISBLANK(INDEX('Policy Characteristics'!K:K,MATCH($C1593,'Policy Characteristics'!$C:$C,0))),"",INDEX('Policy Characteristics'!K:K,MATCH($C1593,'Policy Characteristics'!$C:$C,0)))</f>
        <v>industry-ag-main.html#fuel-switching</v>
      </c>
      <c r="R1593" s="254" t="str">
        <f>IF(ISBLANK(INDEX('Policy Characteristics'!L:L,MATCH($C1593,'Policy Characteristics'!$C:$C,0))),"",INDEX('Policy Characteristics'!L:L,MATCH($C1593,'Policy Characteristics'!$C:$C,0)))</f>
        <v>industry-elec-and-hydrogen.html</v>
      </c>
    </row>
    <row r="1594" spans="1:18" s="2" customFormat="1" x14ac:dyDescent="0.25">
      <c r="A1594" s="254" t="str">
        <f>IF(ISBLANK(INDEX('Policy Characteristics'!A:A,MATCH($C1594,'Policy Characteristics'!$C:$C,0))),"",INDEX('Policy Characteristics'!A:A,MATCH($C1594,'Policy Characteristics'!$C:$C,0)))</f>
        <v>Industry</v>
      </c>
      <c r="B1594" s="262" t="str">
        <f>IF(ISBLANK(INDEX('Policy Characteristics'!B:B,MATCH($C1594,'Policy Characteristics'!$C:$C,0))),"",INDEX('Policy Characteristics'!B:B,MATCH($C1594,'Policy Characteristics'!$C:$C,0)))</f>
        <v>Alternative Fuel Shifting</v>
      </c>
      <c r="C1594" s="254" t="str">
        <f t="shared" si="51"/>
        <v>Fraction of Eligible Industrial Energy Use Shifted to Alternate Fuel</v>
      </c>
      <c r="D1594" s="6" t="s">
        <v>3039</v>
      </c>
      <c r="E1594" s="1" t="s">
        <v>3467</v>
      </c>
      <c r="F1594" t="s">
        <v>3001</v>
      </c>
      <c r="G1594" s="45" t="s">
        <v>3473</v>
      </c>
      <c r="H1594" s="47">
        <v>1593</v>
      </c>
      <c r="I1594" s="324" t="s">
        <v>41</v>
      </c>
      <c r="J1594" s="255" t="str">
        <f>IF(ISBLANK(INDEX('Policy Characteristics'!D:D,MATCH($C1594,'Policy Characteristics'!$C:$C,0))),"",INDEX('Policy Characteristics'!D:D,MATCH($C1594,'Policy Characteristics'!$C:$C,0)))</f>
        <v>Alternate Fuel Shifting</v>
      </c>
      <c r="K1594" s="254" t="str">
        <f>IF(ISBLANK(INDEX('Policy Characteristics'!E:E,MATCH($C1594,'Policy Characteristics'!$C:$C,0))),"",INDEX('Policy Characteristics'!E:E,MATCH($C1594,'Policy Characteristics'!$C:$C,0)))</f>
        <v>indst shift to alt fuel</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of fuel shifted</v>
      </c>
      <c r="P1594" s="254" t="str">
        <f>IF(ISBLANK(INDEX('Policy Characteristics'!J:J,MATCH($C1594,'Policy Characteristics'!$C:$C,0))),"",INDEX('Policy Characteristics'!J:J,MATCH($C1594,'Policy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4" s="254" t="str">
        <f>IF(ISBLANK(INDEX('Policy Characteristics'!K:K,MATCH($C1594,'Policy Characteristics'!$C:$C,0))),"",INDEX('Policy Characteristics'!K:K,MATCH($C1594,'Policy Characteristics'!$C:$C,0)))</f>
        <v>industry-ag-main.html#fuel-switching</v>
      </c>
      <c r="R1594" s="254" t="str">
        <f>IF(ISBLANK(INDEX('Policy Characteristics'!L:L,MATCH($C1594,'Policy Characteristics'!$C:$C,0))),"",INDEX('Policy Characteristics'!L:L,MATCH($C1594,'Policy Characteristics'!$C:$C,0)))</f>
        <v>industry-elec-and-hydrogen.html</v>
      </c>
    </row>
    <row r="1595" spans="1:18" s="2" customFormat="1" x14ac:dyDescent="0.25">
      <c r="A1595" s="254" t="str">
        <f>IF(ISBLANK(INDEX('Policy Characteristics'!A:A,MATCH($C1595,'Policy Characteristics'!$C:$C,0))),"",INDEX('Policy Characteristics'!A:A,MATCH($C1595,'Policy Characteristics'!$C:$C,0)))</f>
        <v>Industry</v>
      </c>
      <c r="B1595" s="262" t="str">
        <f>IF(ISBLANK(INDEX('Policy Characteristics'!B:B,MATCH($C1595,'Policy Characteristics'!$C:$C,0))),"",INDEX('Policy Characteristics'!B:B,MATCH($C1595,'Policy Characteristics'!$C:$C,0)))</f>
        <v>Alternative Fuel Shifting</v>
      </c>
      <c r="C1595" s="254" t="str">
        <f t="shared" si="51"/>
        <v>Fraction of Eligible Industrial Energy Use Shifted to Alternate Fuel</v>
      </c>
      <c r="D1595" s="6" t="s">
        <v>3039</v>
      </c>
      <c r="E1595" s="1" t="s">
        <v>3468</v>
      </c>
      <c r="F1595" t="s">
        <v>3001</v>
      </c>
      <c r="G1595" s="45" t="s">
        <v>3474</v>
      </c>
      <c r="H1595" s="47">
        <v>1594</v>
      </c>
      <c r="I1595" s="324" t="s">
        <v>40</v>
      </c>
      <c r="J1595" s="255" t="str">
        <f>IF(ISBLANK(INDEX('Policy Characteristics'!D:D,MATCH($C1595,'Policy Characteristics'!$C:$C,0))),"",INDEX('Policy Characteristics'!D:D,MATCH($C1595,'Policy Characteristics'!$C:$C,0)))</f>
        <v>Alternate Fuel Shifting</v>
      </c>
      <c r="K1595" s="254" t="str">
        <f>IF(ISBLANK(INDEX('Policy Characteristics'!E:E,MATCH($C1595,'Policy Characteristics'!$C:$C,0))),"",INDEX('Policy Characteristics'!E:E,MATCH($C1595,'Policy Characteristics'!$C:$C,0)))</f>
        <v>indst shift to alt fuel</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of fuel shifted</v>
      </c>
      <c r="P1595" s="254" t="str">
        <f>IF(ISBLANK(INDEX('Policy Characteristics'!J:J,MATCH($C1595,'Policy Characteristics'!$C:$C,0))),"",INDEX('Policy Characteristics'!J:J,MATCH($C1595,'Policy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5" s="254" t="str">
        <f>IF(ISBLANK(INDEX('Policy Characteristics'!K:K,MATCH($C1595,'Policy Characteristics'!$C:$C,0))),"",INDEX('Policy Characteristics'!K:K,MATCH($C1595,'Policy Characteristics'!$C:$C,0)))</f>
        <v>industry-ag-main.html#fuel-switching</v>
      </c>
      <c r="R1595" s="254" t="str">
        <f>IF(ISBLANK(INDEX('Policy Characteristics'!L:L,MATCH($C1595,'Policy Characteristics'!$C:$C,0))),"",INDEX('Policy Characteristics'!L:L,MATCH($C1595,'Policy Characteristics'!$C:$C,0)))</f>
        <v>industry-elec-and-hydrogen.html</v>
      </c>
    </row>
    <row r="1596" spans="1:18" s="2" customFormat="1" x14ac:dyDescent="0.25">
      <c r="A1596" s="254" t="str">
        <f>IF(ISBLANK(INDEX('Policy Characteristics'!A:A,MATCH($C1596,'Policy Characteristics'!$C:$C,0))),"",INDEX('Policy Characteristics'!A:A,MATCH($C1596,'Policy Characteristics'!$C:$C,0)))</f>
        <v>Industry</v>
      </c>
      <c r="B1596" s="262" t="str">
        <f>IF(ISBLANK(INDEX('Policy Characteristics'!B:B,MATCH($C1596,'Policy Characteristics'!$C:$C,0))),"",INDEX('Policy Characteristics'!B:B,MATCH($C1596,'Policy Characteristics'!$C:$C,0)))</f>
        <v>Alternative Fuel Shifting</v>
      </c>
      <c r="C1596" s="254" t="str">
        <f t="shared" si="51"/>
        <v>Fraction of Eligible Industrial Energy Use Shifted to Alternate Fuel</v>
      </c>
      <c r="D1596" s="6" t="s">
        <v>3039</v>
      </c>
      <c r="E1596" s="1" t="s">
        <v>3469</v>
      </c>
      <c r="F1596" t="s">
        <v>3001</v>
      </c>
      <c r="G1596" s="45" t="s">
        <v>3475</v>
      </c>
      <c r="H1596" s="47">
        <v>1595</v>
      </c>
      <c r="I1596" s="324" t="s">
        <v>41</v>
      </c>
      <c r="J1596" s="255" t="str">
        <f>IF(ISBLANK(INDEX('Policy Characteristics'!D:D,MATCH($C1596,'Policy Characteristics'!$C:$C,0))),"",INDEX('Policy Characteristics'!D:D,MATCH($C1596,'Policy Characteristics'!$C:$C,0)))</f>
        <v>Alternate Fuel Shifting</v>
      </c>
      <c r="K1596" s="254" t="str">
        <f>IF(ISBLANK(INDEX('Policy Characteristics'!E:E,MATCH($C1596,'Policy Characteristics'!$C:$C,0))),"",INDEX('Policy Characteristics'!E:E,MATCH($C1596,'Policy Characteristics'!$C:$C,0)))</f>
        <v>indst shift to alt fuel</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of fuel shifted</v>
      </c>
      <c r="P1596" s="254" t="str">
        <f>IF(ISBLANK(INDEX('Policy Characteristics'!J:J,MATCH($C1596,'Policy Characteristics'!$C:$C,0))),"",INDEX('Policy Characteristics'!J:J,MATCH($C1596,'Policy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6" s="254" t="str">
        <f>IF(ISBLANK(INDEX('Policy Characteristics'!K:K,MATCH($C1596,'Policy Characteristics'!$C:$C,0))),"",INDEX('Policy Characteristics'!K:K,MATCH($C1596,'Policy Characteristics'!$C:$C,0)))</f>
        <v>industry-ag-main.html#fuel-switching</v>
      </c>
      <c r="R1596" s="254" t="str">
        <f>IF(ISBLANK(INDEX('Policy Characteristics'!L:L,MATCH($C1596,'Policy Characteristics'!$C:$C,0))),"",INDEX('Policy Characteristics'!L:L,MATCH($C1596,'Policy Characteristics'!$C:$C,0)))</f>
        <v>industry-elec-and-hydrogen.html</v>
      </c>
    </row>
    <row r="1597" spans="1:18" s="2" customFormat="1" x14ac:dyDescent="0.25">
      <c r="A1597" s="254" t="str">
        <f>IF(ISBLANK(INDEX('Policy Characteristics'!A:A,MATCH($C1597,'Policy Characteristics'!$C:$C,0))),"",INDEX('Policy Characteristics'!A:A,MATCH($C1597,'Policy Characteristics'!$C:$C,0)))</f>
        <v>Industry</v>
      </c>
      <c r="B1597" s="262" t="str">
        <f>IF(ISBLANK(INDEX('Policy Characteristics'!B:B,MATCH($C1597,'Policy Characteristics'!$C:$C,0))),"",INDEX('Policy Characteristics'!B:B,MATCH($C1597,'Policy Characteristics'!$C:$C,0)))</f>
        <v>Alternative Fuel Shifting</v>
      </c>
      <c r="C1597" s="254" t="str">
        <f t="shared" si="51"/>
        <v>Fraction of Eligible Industrial Energy Use Shifted to Alternate Fuel</v>
      </c>
      <c r="D1597" s="6" t="s">
        <v>3039</v>
      </c>
      <c r="E1597" s="1" t="s">
        <v>3470</v>
      </c>
      <c r="F1597" t="s">
        <v>3001</v>
      </c>
      <c r="G1597" s="45" t="s">
        <v>3476</v>
      </c>
      <c r="H1597" s="47">
        <v>1596</v>
      </c>
      <c r="I1597" s="324" t="s">
        <v>41</v>
      </c>
      <c r="J1597" s="255" t="str">
        <f>IF(ISBLANK(INDEX('Policy Characteristics'!D:D,MATCH($C1597,'Policy Characteristics'!$C:$C,0))),"",INDEX('Policy Characteristics'!D:D,MATCH($C1597,'Policy Characteristics'!$C:$C,0)))</f>
        <v>Alternate Fuel Shifting</v>
      </c>
      <c r="K1597" s="254" t="str">
        <f>IF(ISBLANK(INDEX('Policy Characteristics'!E:E,MATCH($C1597,'Policy Characteristics'!$C:$C,0))),"",INDEX('Policy Characteristics'!E:E,MATCH($C1597,'Policy Characteristics'!$C:$C,0)))</f>
        <v>indst shift to alt fuel</v>
      </c>
      <c r="L1597" s="261">
        <f>IF(ISBLANK(INDEX('Policy Characteristics'!F:F,MATCH($C1597,'Policy Characteristics'!$C:$C,0))),"",INDEX('Policy Characteristics'!F:F,MATCH($C1597,'Policy Characteristics'!$C:$C,0)))</f>
        <v>0</v>
      </c>
      <c r="M1597" s="261">
        <f>IF(ISBLANK(INDEX('Policy Characteristics'!G:G,MATCH($C1597,'Policy Characteristics'!$C:$C,0))),"",INDEX('Policy Characteristics'!G:G,MATCH($C1597,'Policy Characteristics'!$C:$C,0)))</f>
        <v>1</v>
      </c>
      <c r="N1597" s="261">
        <f>IF(ISBLANK(INDEX('Policy Characteristics'!H:H,MATCH($C1597,'Policy Characteristics'!$C:$C,0))),"",INDEX('Policy Characteristics'!H:H,MATCH($C1597,'Policy Characteristics'!$C:$C,0)))</f>
        <v>0.01</v>
      </c>
      <c r="O1597" s="254" t="str">
        <f>IF(ISBLANK(INDEX('Policy Characteristics'!I:I,MATCH($C1597,'Policy Characteristics'!$C:$C,0))),"",INDEX('Policy Characteristics'!I:I,MATCH($C1597,'Policy Characteristics'!$C:$C,0)))</f>
        <v>% of fuel shifted</v>
      </c>
      <c r="P1597" s="254" t="str">
        <f>IF(ISBLANK(INDEX('Policy Characteristics'!J:J,MATCH($C1597,'Policy Characteristics'!$C:$C,0))),"",INDEX('Policy Characteristics'!J:J,MATCH($C1597,'Policy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7" s="254" t="str">
        <f>IF(ISBLANK(INDEX('Policy Characteristics'!K:K,MATCH($C1597,'Policy Characteristics'!$C:$C,0))),"",INDEX('Policy Characteristics'!K:K,MATCH($C1597,'Policy Characteristics'!$C:$C,0)))</f>
        <v>industry-ag-main.html#fuel-switching</v>
      </c>
      <c r="R1597" s="254" t="str">
        <f>IF(ISBLANK(INDEX('Policy Characteristics'!L:L,MATCH($C1597,'Policy Characteristics'!$C:$C,0))),"",INDEX('Policy Characteristics'!L:L,MATCH($C1597,'Policy Characteristics'!$C:$C,0)))</f>
        <v>industry-elec-and-hydrogen.html</v>
      </c>
    </row>
    <row r="1598" spans="1:18" s="2" customFormat="1" x14ac:dyDescent="0.25">
      <c r="A1598" s="254" t="str">
        <f>IF(ISBLANK(INDEX('Policy Characteristics'!A:A,MATCH($C1598,'Policy Characteristics'!$C:$C,0))),"",INDEX('Policy Characteristics'!A:A,MATCH($C1598,'Policy Characteristics'!$C:$C,0)))</f>
        <v>Industry</v>
      </c>
      <c r="B1598" s="262" t="str">
        <f>IF(ISBLANK(INDEX('Policy Characteristics'!B:B,MATCH($C1598,'Policy Characteristics'!$C:$C,0))),"",INDEX('Policy Characteristics'!B:B,MATCH($C1598,'Policy Characteristics'!$C:$C,0)))</f>
        <v>Alternative Fuel Shifting</v>
      </c>
      <c r="C1598" s="254" t="str">
        <f t="shared" si="51"/>
        <v>Fraction of Eligible Industrial Energy Use Shifted to Alternate Fuel</v>
      </c>
      <c r="D1598" s="6" t="s">
        <v>3039</v>
      </c>
      <c r="E1598" s="1" t="s">
        <v>3471</v>
      </c>
      <c r="F1598" t="s">
        <v>3001</v>
      </c>
      <c r="G1598" s="45" t="s">
        <v>3477</v>
      </c>
      <c r="H1598" s="47">
        <v>1597</v>
      </c>
      <c r="I1598" s="324" t="s">
        <v>41</v>
      </c>
      <c r="J1598" s="255" t="str">
        <f>IF(ISBLANK(INDEX('Policy Characteristics'!D:D,MATCH($C1598,'Policy Characteristics'!$C:$C,0))),"",INDEX('Policy Characteristics'!D:D,MATCH($C1598,'Policy Characteristics'!$C:$C,0)))</f>
        <v>Alternate Fuel Shifting</v>
      </c>
      <c r="K1598" s="254" t="str">
        <f>IF(ISBLANK(INDEX('Policy Characteristics'!E:E,MATCH($C1598,'Policy Characteristics'!$C:$C,0))),"",INDEX('Policy Characteristics'!E:E,MATCH($C1598,'Policy Characteristics'!$C:$C,0)))</f>
        <v>indst shift to alt fuel</v>
      </c>
      <c r="L1598" s="261">
        <f>IF(ISBLANK(INDEX('Policy Characteristics'!F:F,MATCH($C1598,'Policy Characteristics'!$C:$C,0))),"",INDEX('Policy Characteristics'!F:F,MATCH($C1598,'Policy Characteristics'!$C:$C,0)))</f>
        <v>0</v>
      </c>
      <c r="M1598" s="261">
        <f>IF(ISBLANK(INDEX('Policy Characteristics'!G:G,MATCH($C1598,'Policy Characteristics'!$C:$C,0))),"",INDEX('Policy Characteristics'!G:G,MATCH($C1598,'Policy Characteristics'!$C:$C,0)))</f>
        <v>1</v>
      </c>
      <c r="N1598" s="261">
        <f>IF(ISBLANK(INDEX('Policy Characteristics'!H:H,MATCH($C1598,'Policy Characteristics'!$C:$C,0))),"",INDEX('Policy Characteristics'!H:H,MATCH($C1598,'Policy Characteristics'!$C:$C,0)))</f>
        <v>0.01</v>
      </c>
      <c r="O1598" s="254" t="str">
        <f>IF(ISBLANK(INDEX('Policy Characteristics'!I:I,MATCH($C1598,'Policy Characteristics'!$C:$C,0))),"",INDEX('Policy Characteristics'!I:I,MATCH($C1598,'Policy Characteristics'!$C:$C,0)))</f>
        <v>% of fuel shifted</v>
      </c>
      <c r="P1598" s="254" t="str">
        <f>IF(ISBLANK(INDEX('Policy Characteristics'!J:J,MATCH($C1598,'Policy Characteristics'!$C:$C,0))),"",INDEX('Policy Characteristics'!J:J,MATCH($C1598,'Policy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8" s="254" t="str">
        <f>IF(ISBLANK(INDEX('Policy Characteristics'!K:K,MATCH($C1598,'Policy Characteristics'!$C:$C,0))),"",INDEX('Policy Characteristics'!K:K,MATCH($C1598,'Policy Characteristics'!$C:$C,0)))</f>
        <v>industry-ag-main.html#fuel-switching</v>
      </c>
      <c r="R1598" s="254" t="str">
        <f>IF(ISBLANK(INDEX('Policy Characteristics'!L:L,MATCH($C1598,'Policy Characteristics'!$C:$C,0))),"",INDEX('Policy Characteristics'!L:L,MATCH($C1598,'Policy Characteristics'!$C:$C,0)))</f>
        <v>industry-elec-and-hydrogen.html</v>
      </c>
    </row>
    <row r="1599" spans="1:18" s="2" customFormat="1" x14ac:dyDescent="0.25">
      <c r="A1599" s="254" t="str">
        <f>IF(ISBLANK(INDEX('Policy Characteristics'!A:A,MATCH($C1599,'Policy Characteristics'!$C:$C,0))),"",INDEX('Policy Characteristics'!A:A,MATCH($C1599,'Policy Characteristics'!$C:$C,0)))</f>
        <v>Industry</v>
      </c>
      <c r="B1599" s="262" t="str">
        <f>IF(ISBLANK(INDEX('Policy Characteristics'!B:B,MATCH($C1599,'Policy Characteristics'!$C:$C,0))),"",INDEX('Policy Characteristics'!B:B,MATCH($C1599,'Policy Characteristics'!$C:$C,0)))</f>
        <v>Alternative Fuel Shifting</v>
      </c>
      <c r="C1599" s="254" t="str">
        <f t="shared" si="51"/>
        <v>Fraction of Eligible Industrial Energy Use Shifted to Alternate Fuel</v>
      </c>
      <c r="D1599" s="6" t="s">
        <v>3039</v>
      </c>
      <c r="E1599" s="1" t="s">
        <v>3472</v>
      </c>
      <c r="F1599" t="s">
        <v>3001</v>
      </c>
      <c r="G1599" s="45" t="s">
        <v>3478</v>
      </c>
      <c r="H1599" s="47">
        <v>1598</v>
      </c>
      <c r="I1599" s="324" t="s">
        <v>41</v>
      </c>
      <c r="J1599" s="255" t="str">
        <f>IF(ISBLANK(INDEX('Policy Characteristics'!D:D,MATCH($C1599,'Policy Characteristics'!$C:$C,0))),"",INDEX('Policy Characteristics'!D:D,MATCH($C1599,'Policy Characteristics'!$C:$C,0)))</f>
        <v>Alternate Fuel Shifting</v>
      </c>
      <c r="K1599" s="254" t="str">
        <f>IF(ISBLANK(INDEX('Policy Characteristics'!E:E,MATCH($C1599,'Policy Characteristics'!$C:$C,0))),"",INDEX('Policy Characteristics'!E:E,MATCH($C1599,'Policy Characteristics'!$C:$C,0)))</f>
        <v>indst shift to alt fuel</v>
      </c>
      <c r="L1599" s="261">
        <f>IF(ISBLANK(INDEX('Policy Characteristics'!F:F,MATCH($C1599,'Policy Characteristics'!$C:$C,0))),"",INDEX('Policy Characteristics'!F:F,MATCH($C1599,'Policy Characteristics'!$C:$C,0)))</f>
        <v>0</v>
      </c>
      <c r="M1599" s="261">
        <f>IF(ISBLANK(INDEX('Policy Characteristics'!G:G,MATCH($C1599,'Policy Characteristics'!$C:$C,0))),"",INDEX('Policy Characteristics'!G:G,MATCH($C1599,'Policy Characteristics'!$C:$C,0)))</f>
        <v>1</v>
      </c>
      <c r="N1599" s="261">
        <f>IF(ISBLANK(INDEX('Policy Characteristics'!H:H,MATCH($C1599,'Policy Characteristics'!$C:$C,0))),"",INDEX('Policy Characteristics'!H:H,MATCH($C1599,'Policy Characteristics'!$C:$C,0)))</f>
        <v>0.01</v>
      </c>
      <c r="O1599" s="254" t="str">
        <f>IF(ISBLANK(INDEX('Policy Characteristics'!I:I,MATCH($C1599,'Policy Characteristics'!$C:$C,0))),"",INDEX('Policy Characteristics'!I:I,MATCH($C1599,'Policy Characteristics'!$C:$C,0)))</f>
        <v>% of fuel shifted</v>
      </c>
      <c r="P1599" s="254" t="str">
        <f>IF(ISBLANK(INDEX('Policy Characteristics'!J:J,MATCH($C1599,'Policy Characteristics'!$C:$C,0))),"",INDEX('Policy Characteristics'!J:J,MATCH($C1599,'Policy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599" s="254" t="str">
        <f>IF(ISBLANK(INDEX('Policy Characteristics'!K:K,MATCH($C1599,'Policy Characteristics'!$C:$C,0))),"",INDEX('Policy Characteristics'!K:K,MATCH($C1599,'Policy Characteristics'!$C:$C,0)))</f>
        <v>industry-ag-main.html#fuel-switching</v>
      </c>
      <c r="R1599" s="254" t="str">
        <f>IF(ISBLANK(INDEX('Policy Characteristics'!L:L,MATCH($C1599,'Policy Characteristics'!$C:$C,0))),"",INDEX('Policy Characteristics'!L:L,MATCH($C1599,'Policy Characteristics'!$C:$C,0)))</f>
        <v>industry-elec-and-hydrogen.html</v>
      </c>
    </row>
    <row r="1600" spans="1:18" s="2" customFormat="1" x14ac:dyDescent="0.25">
      <c r="A1600" s="254" t="str">
        <f>IF(ISBLANK(INDEX('Policy Characteristics'!A:A,MATCH($C1600,'Policy Characteristics'!$C:$C,0))),"",INDEX('Policy Characteristics'!A:A,MATCH($C1600,'Policy Characteristics'!$C:$C,0)))</f>
        <v>Industry</v>
      </c>
      <c r="B1600" s="262" t="str">
        <f>IF(ISBLANK(INDEX('Policy Characteristics'!B:B,MATCH($C1600,'Policy Characteristics'!$C:$C,0))),"",INDEX('Policy Characteristics'!B:B,MATCH($C1600,'Policy Characteristics'!$C:$C,0)))</f>
        <v>Alternative Fuel Shifting</v>
      </c>
      <c r="C1600" s="254" t="str">
        <f t="shared" si="51"/>
        <v>Fraction of Eligible Industrial Energy Use Shifted to Alternate Fuel</v>
      </c>
      <c r="D1600" s="6" t="s">
        <v>3039</v>
      </c>
      <c r="E1600" s="1" t="s">
        <v>3597</v>
      </c>
      <c r="F1600" t="s">
        <v>3001</v>
      </c>
      <c r="G1600" s="45" t="s">
        <v>3479</v>
      </c>
      <c r="H1600" s="47">
        <v>1599</v>
      </c>
      <c r="I1600" s="324" t="s">
        <v>41</v>
      </c>
      <c r="J1600" s="255" t="str">
        <f>IF(ISBLANK(INDEX('Policy Characteristics'!D:D,MATCH($C1600,'Policy Characteristics'!$C:$C,0))),"",INDEX('Policy Characteristics'!D:D,MATCH($C1600,'Policy Characteristics'!$C:$C,0)))</f>
        <v>Alternate Fuel Shifting</v>
      </c>
      <c r="K1600" s="254" t="str">
        <f>IF(ISBLANK(INDEX('Policy Characteristics'!E:E,MATCH($C1600,'Policy Characteristics'!$C:$C,0))),"",INDEX('Policy Characteristics'!E:E,MATCH($C1600,'Policy Characteristics'!$C:$C,0)))</f>
        <v>indst shift to alt fuel</v>
      </c>
      <c r="L1600" s="261">
        <f>IF(ISBLANK(INDEX('Policy Characteristics'!F:F,MATCH($C1600,'Policy Characteristics'!$C:$C,0))),"",INDEX('Policy Characteristics'!F:F,MATCH($C1600,'Policy Characteristics'!$C:$C,0)))</f>
        <v>0</v>
      </c>
      <c r="M1600" s="261">
        <f>IF(ISBLANK(INDEX('Policy Characteristics'!G:G,MATCH($C1600,'Policy Characteristics'!$C:$C,0))),"",INDEX('Policy Characteristics'!G:G,MATCH($C1600,'Policy Characteristics'!$C:$C,0)))</f>
        <v>1</v>
      </c>
      <c r="N1600" s="261">
        <f>IF(ISBLANK(INDEX('Policy Characteristics'!H:H,MATCH($C1600,'Policy Characteristics'!$C:$C,0))),"",INDEX('Policy Characteristics'!H:H,MATCH($C1600,'Policy Characteristics'!$C:$C,0)))</f>
        <v>0.01</v>
      </c>
      <c r="O1600" s="254" t="str">
        <f>IF(ISBLANK(INDEX('Policy Characteristics'!I:I,MATCH($C1600,'Policy Characteristics'!$C:$C,0))),"",INDEX('Policy Characteristics'!I:I,MATCH($C1600,'Policy Characteristics'!$C:$C,0)))</f>
        <v>% of fuel shifted</v>
      </c>
      <c r="P1600" s="254" t="str">
        <f>IF(ISBLANK(INDEX('Policy Characteristics'!J:J,MATCH($C1600,'Policy Characteristics'!$C:$C,0))),"",INDEX('Policy Characteristics'!J:J,MATCH($C1600,'Policy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0" s="254" t="str">
        <f>IF(ISBLANK(INDEX('Policy Characteristics'!K:K,MATCH($C1600,'Policy Characteristics'!$C:$C,0))),"",INDEX('Policy Characteristics'!K:K,MATCH($C1600,'Policy Characteristics'!$C:$C,0)))</f>
        <v>industry-ag-main.html#fuel-switching</v>
      </c>
      <c r="R1600" s="254" t="str">
        <f>IF(ISBLANK(INDEX('Policy Characteristics'!L:L,MATCH($C1600,'Policy Characteristics'!$C:$C,0))),"",INDEX('Policy Characteristics'!L:L,MATCH($C1600,'Policy Characteristics'!$C:$C,0)))</f>
        <v>industry-elec-and-hydrogen.html</v>
      </c>
    </row>
    <row r="1601" spans="1:18" s="2" customFormat="1" x14ac:dyDescent="0.25">
      <c r="A1601" s="254" t="str">
        <f>IF(ISBLANK(INDEX('Policy Characteristics'!A:A,MATCH($C1601,'Policy Characteristics'!$C:$C,0))),"",INDEX('Policy Characteristics'!A:A,MATCH($C1601,'Policy Characteristics'!$C:$C,0)))</f>
        <v>Industry</v>
      </c>
      <c r="B1601" s="262" t="str">
        <f>IF(ISBLANK(INDEX('Policy Characteristics'!B:B,MATCH($C1601,'Policy Characteristics'!$C:$C,0))),"",INDEX('Policy Characteristics'!B:B,MATCH($C1601,'Policy Characteristics'!$C:$C,0)))</f>
        <v>Alternative Fuel Shifting</v>
      </c>
      <c r="C1601" s="254" t="str">
        <f t="shared" si="51"/>
        <v>Fraction of Eligible Industrial Energy Use Shifted to Alternate Fuel</v>
      </c>
      <c r="D1601" s="6" t="s">
        <v>3039</v>
      </c>
      <c r="E1601" s="1" t="s">
        <v>3982</v>
      </c>
      <c r="F1601" t="s">
        <v>3001</v>
      </c>
      <c r="G1601" s="45" t="s">
        <v>3958</v>
      </c>
      <c r="H1601" s="47">
        <v>1600</v>
      </c>
      <c r="I1601" s="324" t="s">
        <v>41</v>
      </c>
      <c r="J1601" s="255" t="str">
        <f>IF(ISBLANK(INDEX('Policy Characteristics'!D:D,MATCH($C1601,'Policy Characteristics'!$C:$C,0))),"",INDEX('Policy Characteristics'!D:D,MATCH($C1601,'Policy Characteristics'!$C:$C,0)))</f>
        <v>Alternate Fuel Shifting</v>
      </c>
      <c r="K1601" s="254" t="str">
        <f>IF(ISBLANK(INDEX('Policy Characteristics'!E:E,MATCH($C1601,'Policy Characteristics'!$C:$C,0))),"",INDEX('Policy Characteristics'!E:E,MATCH($C1601,'Policy Characteristics'!$C:$C,0)))</f>
        <v>indst shift to alt fuel</v>
      </c>
      <c r="L1601" s="261">
        <f>IF(ISBLANK(INDEX('Policy Characteristics'!F:F,MATCH($C1601,'Policy Characteristics'!$C:$C,0))),"",INDEX('Policy Characteristics'!F:F,MATCH($C1601,'Policy Characteristics'!$C:$C,0)))</f>
        <v>0</v>
      </c>
      <c r="M1601" s="261">
        <f>IF(ISBLANK(INDEX('Policy Characteristics'!G:G,MATCH($C1601,'Policy Characteristics'!$C:$C,0))),"",INDEX('Policy Characteristics'!G:G,MATCH($C1601,'Policy Characteristics'!$C:$C,0)))</f>
        <v>1</v>
      </c>
      <c r="N1601" s="261">
        <f>IF(ISBLANK(INDEX('Policy Characteristics'!H:H,MATCH($C1601,'Policy Characteristics'!$C:$C,0))),"",INDEX('Policy Characteristics'!H:H,MATCH($C1601,'Policy Characteristics'!$C:$C,0)))</f>
        <v>0.01</v>
      </c>
      <c r="O1601" s="254" t="str">
        <f>IF(ISBLANK(INDEX('Policy Characteristics'!I:I,MATCH($C1601,'Policy Characteristics'!$C:$C,0))),"",INDEX('Policy Characteristics'!I:I,MATCH($C1601,'Policy Characteristics'!$C:$C,0)))</f>
        <v>% of fuel shifted</v>
      </c>
      <c r="P1601" s="254" t="str">
        <f>IF(ISBLANK(INDEX('Policy Characteristics'!J:J,MATCH($C1601,'Policy Characteristics'!$C:$C,0))),"",INDEX('Policy Characteristics'!J:J,MATCH($C1601,'Policy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1" s="254" t="str">
        <f>IF(ISBLANK(INDEX('Policy Characteristics'!K:K,MATCH($C1601,'Policy Characteristics'!$C:$C,0))),"",INDEX('Policy Characteristics'!K:K,MATCH($C1601,'Policy Characteristics'!$C:$C,0)))</f>
        <v>industry-ag-main.html#fuel-switching</v>
      </c>
      <c r="R1601" s="254" t="str">
        <f>IF(ISBLANK(INDEX('Policy Characteristics'!L:L,MATCH($C1601,'Policy Characteristics'!$C:$C,0))),"",INDEX('Policy Characteristics'!L:L,MATCH($C1601,'Policy Characteristics'!$C:$C,0)))</f>
        <v>industry-elec-and-hydrogen.html</v>
      </c>
    </row>
    <row r="1602" spans="1:18" s="2" customFormat="1" x14ac:dyDescent="0.25">
      <c r="A1602" s="254" t="str">
        <f>IF(ISBLANK(INDEX('Policy Characteristics'!A:A,MATCH($C1602,'Policy Characteristics'!$C:$C,0))),"",INDEX('Policy Characteristics'!A:A,MATCH($C1602,'Policy Characteristics'!$C:$C,0)))</f>
        <v>Industry</v>
      </c>
      <c r="B1602" s="262" t="str">
        <f>IF(ISBLANK(INDEX('Policy Characteristics'!B:B,MATCH($C1602,'Policy Characteristics'!$C:$C,0))),"",INDEX('Policy Characteristics'!B:B,MATCH($C1602,'Policy Characteristics'!$C:$C,0)))</f>
        <v>Alternative Fuel Shifting</v>
      </c>
      <c r="C1602" s="254" t="str">
        <f t="shared" si="51"/>
        <v>Fraction of Eligible Industrial Energy Use Shifted to Alternate Fuel</v>
      </c>
      <c r="D1602" s="6" t="s">
        <v>3039</v>
      </c>
      <c r="E1602" s="1" t="s">
        <v>3983</v>
      </c>
      <c r="F1602" t="s">
        <v>3001</v>
      </c>
      <c r="G1602" s="45" t="s">
        <v>3957</v>
      </c>
      <c r="H1602" s="47">
        <v>1601</v>
      </c>
      <c r="I1602" s="324" t="s">
        <v>41</v>
      </c>
      <c r="J1602" s="255" t="str">
        <f>IF(ISBLANK(INDEX('Policy Characteristics'!D:D,MATCH($C1602,'Policy Characteristics'!$C:$C,0))),"",INDEX('Policy Characteristics'!D:D,MATCH($C1602,'Policy Characteristics'!$C:$C,0)))</f>
        <v>Alternate Fuel Shifting</v>
      </c>
      <c r="K1602" s="254" t="str">
        <f>IF(ISBLANK(INDEX('Policy Characteristics'!E:E,MATCH($C1602,'Policy Characteristics'!$C:$C,0))),"",INDEX('Policy Characteristics'!E:E,MATCH($C1602,'Policy Characteristics'!$C:$C,0)))</f>
        <v>indst shift to alt fuel</v>
      </c>
      <c r="L1602" s="261">
        <f>IF(ISBLANK(INDEX('Policy Characteristics'!F:F,MATCH($C1602,'Policy Characteristics'!$C:$C,0))),"",INDEX('Policy Characteristics'!F:F,MATCH($C1602,'Policy Characteristics'!$C:$C,0)))</f>
        <v>0</v>
      </c>
      <c r="M1602" s="261">
        <f>IF(ISBLANK(INDEX('Policy Characteristics'!G:G,MATCH($C1602,'Policy Characteristics'!$C:$C,0))),"",INDEX('Policy Characteristics'!G:G,MATCH($C1602,'Policy Characteristics'!$C:$C,0)))</f>
        <v>1</v>
      </c>
      <c r="N1602" s="261">
        <f>IF(ISBLANK(INDEX('Policy Characteristics'!H:H,MATCH($C1602,'Policy Characteristics'!$C:$C,0))),"",INDEX('Policy Characteristics'!H:H,MATCH($C1602,'Policy Characteristics'!$C:$C,0)))</f>
        <v>0.01</v>
      </c>
      <c r="O1602" s="254" t="str">
        <f>IF(ISBLANK(INDEX('Policy Characteristics'!I:I,MATCH($C1602,'Policy Characteristics'!$C:$C,0))),"",INDEX('Policy Characteristics'!I:I,MATCH($C1602,'Policy Characteristics'!$C:$C,0)))</f>
        <v>% of fuel shifted</v>
      </c>
      <c r="P1602" s="254" t="str">
        <f>IF(ISBLANK(INDEX('Policy Characteristics'!J:J,MATCH($C1602,'Policy Characteristics'!$C:$C,0))),"",INDEX('Policy Characteristics'!J:J,MATCH($C1602,'Policy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2" s="254" t="str">
        <f>IF(ISBLANK(INDEX('Policy Characteristics'!K:K,MATCH($C1602,'Policy Characteristics'!$C:$C,0))),"",INDEX('Policy Characteristics'!K:K,MATCH($C1602,'Policy Characteristics'!$C:$C,0)))</f>
        <v>industry-ag-main.html#fuel-switching</v>
      </c>
      <c r="R1602" s="254" t="str">
        <f>IF(ISBLANK(INDEX('Policy Characteristics'!L:L,MATCH($C1602,'Policy Characteristics'!$C:$C,0))),"",INDEX('Policy Characteristics'!L:L,MATCH($C1602,'Policy Characteristics'!$C:$C,0)))</f>
        <v>industry-elec-and-hydrogen.html</v>
      </c>
    </row>
    <row r="1603" spans="1:18" s="2" customFormat="1" x14ac:dyDescent="0.25">
      <c r="A1603" s="254" t="str">
        <f>IF(ISBLANK(INDEX('Policy Characteristics'!A:A,MATCH($C1603,'Policy Characteristics'!$C:$C,0))),"",INDEX('Policy Characteristics'!A:A,MATCH($C1603,'Policy Characteristics'!$C:$C,0)))</f>
        <v>Industry</v>
      </c>
      <c r="B1603" s="262" t="str">
        <f>IF(ISBLANK(INDEX('Policy Characteristics'!B:B,MATCH($C1603,'Policy Characteristics'!$C:$C,0))),"",INDEX('Policy Characteristics'!B:B,MATCH($C1603,'Policy Characteristics'!$C:$C,0)))</f>
        <v>Alternative Fuel Shifting</v>
      </c>
      <c r="C1603" s="254" t="str">
        <f t="shared" si="51"/>
        <v>Fraction of Eligible Industrial Energy Use Shifted to Alternate Fuel</v>
      </c>
      <c r="D1603" s="6" t="s">
        <v>3039</v>
      </c>
      <c r="E1603" s="1" t="s">
        <v>3984</v>
      </c>
      <c r="F1603" t="s">
        <v>3001</v>
      </c>
      <c r="G1603" s="45" t="s">
        <v>3959</v>
      </c>
      <c r="H1603" s="47">
        <v>1602</v>
      </c>
      <c r="I1603" s="324" t="s">
        <v>40</v>
      </c>
      <c r="J1603" s="255" t="str">
        <f>IF(ISBLANK(INDEX('Policy Characteristics'!D:D,MATCH($C1603,'Policy Characteristics'!$C:$C,0))),"",INDEX('Policy Characteristics'!D:D,MATCH($C1603,'Policy Characteristics'!$C:$C,0)))</f>
        <v>Alternate Fuel Shifting</v>
      </c>
      <c r="K1603" s="254" t="str">
        <f>IF(ISBLANK(INDEX('Policy Characteristics'!E:E,MATCH($C1603,'Policy Characteristics'!$C:$C,0))),"",INDEX('Policy Characteristics'!E:E,MATCH($C1603,'Policy Characteristics'!$C:$C,0)))</f>
        <v>indst shift to alt fuel</v>
      </c>
      <c r="L1603" s="261">
        <f>IF(ISBLANK(INDEX('Policy Characteristics'!F:F,MATCH($C1603,'Policy Characteristics'!$C:$C,0))),"",INDEX('Policy Characteristics'!F:F,MATCH($C1603,'Policy Characteristics'!$C:$C,0)))</f>
        <v>0</v>
      </c>
      <c r="M1603" s="261">
        <f>IF(ISBLANK(INDEX('Policy Characteristics'!G:G,MATCH($C1603,'Policy Characteristics'!$C:$C,0))),"",INDEX('Policy Characteristics'!G:G,MATCH($C1603,'Policy Characteristics'!$C:$C,0)))</f>
        <v>1</v>
      </c>
      <c r="N1603" s="261">
        <f>IF(ISBLANK(INDEX('Policy Characteristics'!H:H,MATCH($C1603,'Policy Characteristics'!$C:$C,0))),"",INDEX('Policy Characteristics'!H:H,MATCH($C1603,'Policy Characteristics'!$C:$C,0)))</f>
        <v>0.01</v>
      </c>
      <c r="O1603" s="254" t="str">
        <f>IF(ISBLANK(INDEX('Policy Characteristics'!I:I,MATCH($C1603,'Policy Characteristics'!$C:$C,0))),"",INDEX('Policy Characteristics'!I:I,MATCH($C1603,'Policy Characteristics'!$C:$C,0)))</f>
        <v>% of fuel shifted</v>
      </c>
      <c r="P1603" s="254" t="str">
        <f>IF(ISBLANK(INDEX('Policy Characteristics'!J:J,MATCH($C1603,'Policy Characteristics'!$C:$C,0))),"",INDEX('Policy Characteristics'!J:J,MATCH($C1603,'Policy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3" s="254" t="str">
        <f>IF(ISBLANK(INDEX('Policy Characteristics'!K:K,MATCH($C1603,'Policy Characteristics'!$C:$C,0))),"",INDEX('Policy Characteristics'!K:K,MATCH($C1603,'Policy Characteristics'!$C:$C,0)))</f>
        <v>industry-ag-main.html#fuel-switching</v>
      </c>
      <c r="R1603" s="254" t="str">
        <f>IF(ISBLANK(INDEX('Policy Characteristics'!L:L,MATCH($C1603,'Policy Characteristics'!$C:$C,0))),"",INDEX('Policy Characteristics'!L:L,MATCH($C1603,'Policy Characteristics'!$C:$C,0)))</f>
        <v>industry-elec-and-hydrogen.html</v>
      </c>
    </row>
    <row r="1604" spans="1:18" s="2" customFormat="1" x14ac:dyDescent="0.25">
      <c r="A1604" s="254" t="str">
        <f>IF(ISBLANK(INDEX('Policy Characteristics'!A:A,MATCH($C1604,'Policy Characteristics'!$C:$C,0))),"",INDEX('Policy Characteristics'!A:A,MATCH($C1604,'Policy Characteristics'!$C:$C,0)))</f>
        <v>Industry</v>
      </c>
      <c r="B1604" s="262" t="str">
        <f>IF(ISBLANK(INDEX('Policy Characteristics'!B:B,MATCH($C1604,'Policy Characteristics'!$C:$C,0))),"",INDEX('Policy Characteristics'!B:B,MATCH($C1604,'Policy Characteristics'!$C:$C,0)))</f>
        <v>Alternative Fuel Shifting</v>
      </c>
      <c r="C1604" s="254" t="str">
        <f t="shared" si="51"/>
        <v>Fraction of Eligible Industrial Energy Use Shifted to Alternate Fuel</v>
      </c>
      <c r="D1604" s="6" t="s">
        <v>3040</v>
      </c>
      <c r="E1604" s="1" t="s">
        <v>3467</v>
      </c>
      <c r="F1604" t="s">
        <v>3002</v>
      </c>
      <c r="G1604" s="45" t="s">
        <v>3473</v>
      </c>
      <c r="H1604" s="47">
        <v>1603</v>
      </c>
      <c r="I1604" s="324" t="s">
        <v>41</v>
      </c>
      <c r="J1604" s="255" t="str">
        <f>IF(ISBLANK(INDEX('Policy Characteristics'!D:D,MATCH($C1604,'Policy Characteristics'!$C:$C,0))),"",INDEX('Policy Characteristics'!D:D,MATCH($C1604,'Policy Characteristics'!$C:$C,0)))</f>
        <v>Alternate Fuel Shifting</v>
      </c>
      <c r="K1604" s="254" t="str">
        <f>IF(ISBLANK(INDEX('Policy Characteristics'!E:E,MATCH($C1604,'Policy Characteristics'!$C:$C,0))),"",INDEX('Policy Characteristics'!E:E,MATCH($C1604,'Policy Characteristics'!$C:$C,0)))</f>
        <v>indst shift to alt fuel</v>
      </c>
      <c r="L1604" s="261">
        <f>IF(ISBLANK(INDEX('Policy Characteristics'!F:F,MATCH($C1604,'Policy Characteristics'!$C:$C,0))),"",INDEX('Policy Characteristics'!F:F,MATCH($C1604,'Policy Characteristics'!$C:$C,0)))</f>
        <v>0</v>
      </c>
      <c r="M1604" s="261">
        <f>IF(ISBLANK(INDEX('Policy Characteristics'!G:G,MATCH($C1604,'Policy Characteristics'!$C:$C,0))),"",INDEX('Policy Characteristics'!G:G,MATCH($C1604,'Policy Characteristics'!$C:$C,0)))</f>
        <v>1</v>
      </c>
      <c r="N1604" s="261">
        <f>IF(ISBLANK(INDEX('Policy Characteristics'!H:H,MATCH($C1604,'Policy Characteristics'!$C:$C,0))),"",INDEX('Policy Characteristics'!H:H,MATCH($C1604,'Policy Characteristics'!$C:$C,0)))</f>
        <v>0.01</v>
      </c>
      <c r="O1604" s="254" t="str">
        <f>IF(ISBLANK(INDEX('Policy Characteristics'!I:I,MATCH($C1604,'Policy Characteristics'!$C:$C,0))),"",INDEX('Policy Characteristics'!I:I,MATCH($C1604,'Policy Characteristics'!$C:$C,0)))</f>
        <v>% of fuel shifted</v>
      </c>
      <c r="P1604" s="254" t="str">
        <f>IF(ISBLANK(INDEX('Policy Characteristics'!J:J,MATCH($C1604,'Policy Characteristics'!$C:$C,0))),"",INDEX('Policy Characteristics'!J:J,MATCH($C1604,'Policy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4" s="254" t="str">
        <f>IF(ISBLANK(INDEX('Policy Characteristics'!K:K,MATCH($C1604,'Policy Characteristics'!$C:$C,0))),"",INDEX('Policy Characteristics'!K:K,MATCH($C1604,'Policy Characteristics'!$C:$C,0)))</f>
        <v>industry-ag-main.html#fuel-switching</v>
      </c>
      <c r="R1604" s="254" t="str">
        <f>IF(ISBLANK(INDEX('Policy Characteristics'!L:L,MATCH($C1604,'Policy Characteristics'!$C:$C,0))),"",INDEX('Policy Characteristics'!L:L,MATCH($C1604,'Policy Characteristics'!$C:$C,0)))</f>
        <v>industry-elec-and-hydrogen.html</v>
      </c>
    </row>
    <row r="1605" spans="1:18" s="2" customFormat="1" x14ac:dyDescent="0.25">
      <c r="A1605" s="254" t="str">
        <f>IF(ISBLANK(INDEX('Policy Characteristics'!A:A,MATCH($C1605,'Policy Characteristics'!$C:$C,0))),"",INDEX('Policy Characteristics'!A:A,MATCH($C1605,'Policy Characteristics'!$C:$C,0)))</f>
        <v>Industry</v>
      </c>
      <c r="B1605" s="262" t="str">
        <f>IF(ISBLANK(INDEX('Policy Characteristics'!B:B,MATCH($C1605,'Policy Characteristics'!$C:$C,0))),"",INDEX('Policy Characteristics'!B:B,MATCH($C1605,'Policy Characteristics'!$C:$C,0)))</f>
        <v>Alternative Fuel Shifting</v>
      </c>
      <c r="C1605" s="254" t="str">
        <f t="shared" si="51"/>
        <v>Fraction of Eligible Industrial Energy Use Shifted to Alternate Fuel</v>
      </c>
      <c r="D1605" s="6" t="s">
        <v>3040</v>
      </c>
      <c r="E1605" s="1" t="s">
        <v>3468</v>
      </c>
      <c r="F1605" t="s">
        <v>3002</v>
      </c>
      <c r="G1605" s="45" t="s">
        <v>3474</v>
      </c>
      <c r="H1605" s="47">
        <v>1604</v>
      </c>
      <c r="I1605" s="324" t="s">
        <v>41</v>
      </c>
      <c r="J1605" s="255" t="str">
        <f>IF(ISBLANK(INDEX('Policy Characteristics'!D:D,MATCH($C1605,'Policy Characteristics'!$C:$C,0))),"",INDEX('Policy Characteristics'!D:D,MATCH($C1605,'Policy Characteristics'!$C:$C,0)))</f>
        <v>Alternate Fuel Shifting</v>
      </c>
      <c r="K1605" s="254" t="str">
        <f>IF(ISBLANK(INDEX('Policy Characteristics'!E:E,MATCH($C1605,'Policy Characteristics'!$C:$C,0))),"",INDEX('Policy Characteristics'!E:E,MATCH($C1605,'Policy Characteristics'!$C:$C,0)))</f>
        <v>indst shift to alt fuel</v>
      </c>
      <c r="L1605" s="261">
        <f>IF(ISBLANK(INDEX('Policy Characteristics'!F:F,MATCH($C1605,'Policy Characteristics'!$C:$C,0))),"",INDEX('Policy Characteristics'!F:F,MATCH($C1605,'Policy Characteristics'!$C:$C,0)))</f>
        <v>0</v>
      </c>
      <c r="M1605" s="261">
        <f>IF(ISBLANK(INDEX('Policy Characteristics'!G:G,MATCH($C1605,'Policy Characteristics'!$C:$C,0))),"",INDEX('Policy Characteristics'!G:G,MATCH($C1605,'Policy Characteristics'!$C:$C,0)))</f>
        <v>1</v>
      </c>
      <c r="N1605" s="261">
        <f>IF(ISBLANK(INDEX('Policy Characteristics'!H:H,MATCH($C1605,'Policy Characteristics'!$C:$C,0))),"",INDEX('Policy Characteristics'!H:H,MATCH($C1605,'Policy Characteristics'!$C:$C,0)))</f>
        <v>0.01</v>
      </c>
      <c r="O1605" s="254" t="str">
        <f>IF(ISBLANK(INDEX('Policy Characteristics'!I:I,MATCH($C1605,'Policy Characteristics'!$C:$C,0))),"",INDEX('Policy Characteristics'!I:I,MATCH($C1605,'Policy Characteristics'!$C:$C,0)))</f>
        <v>% of fuel shifted</v>
      </c>
      <c r="P1605" s="254" t="str">
        <f>IF(ISBLANK(INDEX('Policy Characteristics'!J:J,MATCH($C1605,'Policy Characteristics'!$C:$C,0))),"",INDEX('Policy Characteristics'!J:J,MATCH($C1605,'Policy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5" s="254" t="str">
        <f>IF(ISBLANK(INDEX('Policy Characteristics'!K:K,MATCH($C1605,'Policy Characteristics'!$C:$C,0))),"",INDEX('Policy Characteristics'!K:K,MATCH($C1605,'Policy Characteristics'!$C:$C,0)))</f>
        <v>industry-ag-main.html#fuel-switching</v>
      </c>
      <c r="R1605" s="254" t="str">
        <f>IF(ISBLANK(INDEX('Policy Characteristics'!L:L,MATCH($C1605,'Policy Characteristics'!$C:$C,0))),"",INDEX('Policy Characteristics'!L:L,MATCH($C1605,'Policy Characteristics'!$C:$C,0)))</f>
        <v>industry-elec-and-hydrogen.html</v>
      </c>
    </row>
    <row r="1606" spans="1:18" s="2" customFormat="1" x14ac:dyDescent="0.25">
      <c r="A1606" s="254" t="str">
        <f>IF(ISBLANK(INDEX('Policy Characteristics'!A:A,MATCH($C1606,'Policy Characteristics'!$C:$C,0))),"",INDEX('Policy Characteristics'!A:A,MATCH($C1606,'Policy Characteristics'!$C:$C,0)))</f>
        <v>Industry</v>
      </c>
      <c r="B1606" s="262" t="str">
        <f>IF(ISBLANK(INDEX('Policy Characteristics'!B:B,MATCH($C1606,'Policy Characteristics'!$C:$C,0))),"",INDEX('Policy Characteristics'!B:B,MATCH($C1606,'Policy Characteristics'!$C:$C,0)))</f>
        <v>Alternative Fuel Shifting</v>
      </c>
      <c r="C1606" s="254" t="str">
        <f t="shared" si="51"/>
        <v>Fraction of Eligible Industrial Energy Use Shifted to Alternate Fuel</v>
      </c>
      <c r="D1606" s="6" t="s">
        <v>3040</v>
      </c>
      <c r="E1606" s="1" t="s">
        <v>3469</v>
      </c>
      <c r="F1606" t="s">
        <v>3002</v>
      </c>
      <c r="G1606" s="45" t="s">
        <v>3475</v>
      </c>
      <c r="H1606" s="47">
        <v>1605</v>
      </c>
      <c r="I1606" s="324" t="s">
        <v>41</v>
      </c>
      <c r="J1606" s="255" t="str">
        <f>IF(ISBLANK(INDEX('Policy Characteristics'!D:D,MATCH($C1606,'Policy Characteristics'!$C:$C,0))),"",INDEX('Policy Characteristics'!D:D,MATCH($C1606,'Policy Characteristics'!$C:$C,0)))</f>
        <v>Alternate Fuel Shifting</v>
      </c>
      <c r="K1606" s="254" t="str">
        <f>IF(ISBLANK(INDEX('Policy Characteristics'!E:E,MATCH($C1606,'Policy Characteristics'!$C:$C,0))),"",INDEX('Policy Characteristics'!E:E,MATCH($C1606,'Policy Characteristics'!$C:$C,0)))</f>
        <v>indst shift to alt fuel</v>
      </c>
      <c r="L1606" s="261">
        <f>IF(ISBLANK(INDEX('Policy Characteristics'!F:F,MATCH($C1606,'Policy Characteristics'!$C:$C,0))),"",INDEX('Policy Characteristics'!F:F,MATCH($C1606,'Policy Characteristics'!$C:$C,0)))</f>
        <v>0</v>
      </c>
      <c r="M1606" s="261">
        <f>IF(ISBLANK(INDEX('Policy Characteristics'!G:G,MATCH($C1606,'Policy Characteristics'!$C:$C,0))),"",INDEX('Policy Characteristics'!G:G,MATCH($C1606,'Policy Characteristics'!$C:$C,0)))</f>
        <v>1</v>
      </c>
      <c r="N1606" s="261">
        <f>IF(ISBLANK(INDEX('Policy Characteristics'!H:H,MATCH($C1606,'Policy Characteristics'!$C:$C,0))),"",INDEX('Policy Characteristics'!H:H,MATCH($C1606,'Policy Characteristics'!$C:$C,0)))</f>
        <v>0.01</v>
      </c>
      <c r="O1606" s="254" t="str">
        <f>IF(ISBLANK(INDEX('Policy Characteristics'!I:I,MATCH($C1606,'Policy Characteristics'!$C:$C,0))),"",INDEX('Policy Characteristics'!I:I,MATCH($C1606,'Policy Characteristics'!$C:$C,0)))</f>
        <v>% of fuel shifted</v>
      </c>
      <c r="P1606" s="254" t="str">
        <f>IF(ISBLANK(INDEX('Policy Characteristics'!J:J,MATCH($C1606,'Policy Characteristics'!$C:$C,0))),"",INDEX('Policy Characteristics'!J:J,MATCH($C1606,'Policy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6" s="254" t="str">
        <f>IF(ISBLANK(INDEX('Policy Characteristics'!K:K,MATCH($C1606,'Policy Characteristics'!$C:$C,0))),"",INDEX('Policy Characteristics'!K:K,MATCH($C1606,'Policy Characteristics'!$C:$C,0)))</f>
        <v>industry-ag-main.html#fuel-switching</v>
      </c>
      <c r="R1606" s="254" t="str">
        <f>IF(ISBLANK(INDEX('Policy Characteristics'!L:L,MATCH($C1606,'Policy Characteristics'!$C:$C,0))),"",INDEX('Policy Characteristics'!L:L,MATCH($C1606,'Policy Characteristics'!$C:$C,0)))</f>
        <v>industry-elec-and-hydrogen.html</v>
      </c>
    </row>
    <row r="1607" spans="1:18" s="2" customFormat="1" x14ac:dyDescent="0.25">
      <c r="A1607" s="254" t="str">
        <f>IF(ISBLANK(INDEX('Policy Characteristics'!A:A,MATCH($C1607,'Policy Characteristics'!$C:$C,0))),"",INDEX('Policy Characteristics'!A:A,MATCH($C1607,'Policy Characteristics'!$C:$C,0)))</f>
        <v>Industry</v>
      </c>
      <c r="B1607" s="262" t="str">
        <f>IF(ISBLANK(INDEX('Policy Characteristics'!B:B,MATCH($C1607,'Policy Characteristics'!$C:$C,0))),"",INDEX('Policy Characteristics'!B:B,MATCH($C1607,'Policy Characteristics'!$C:$C,0)))</f>
        <v>Alternative Fuel Shifting</v>
      </c>
      <c r="C1607" s="254" t="str">
        <f t="shared" si="51"/>
        <v>Fraction of Eligible Industrial Energy Use Shifted to Alternate Fuel</v>
      </c>
      <c r="D1607" s="6" t="s">
        <v>3040</v>
      </c>
      <c r="E1607" s="1" t="s">
        <v>3470</v>
      </c>
      <c r="F1607" t="s">
        <v>3002</v>
      </c>
      <c r="G1607" s="45" t="s">
        <v>3476</v>
      </c>
      <c r="H1607" s="47">
        <v>1606</v>
      </c>
      <c r="I1607" s="324" t="s">
        <v>41</v>
      </c>
      <c r="J1607" s="255" t="str">
        <f>IF(ISBLANK(INDEX('Policy Characteristics'!D:D,MATCH($C1607,'Policy Characteristics'!$C:$C,0))),"",INDEX('Policy Characteristics'!D:D,MATCH($C1607,'Policy Characteristics'!$C:$C,0)))</f>
        <v>Alternate Fuel Shifting</v>
      </c>
      <c r="K1607" s="254" t="str">
        <f>IF(ISBLANK(INDEX('Policy Characteristics'!E:E,MATCH($C1607,'Policy Characteristics'!$C:$C,0))),"",INDEX('Policy Characteristics'!E:E,MATCH($C1607,'Policy Characteristics'!$C:$C,0)))</f>
        <v>indst shift to alt fuel</v>
      </c>
      <c r="L1607" s="261">
        <f>IF(ISBLANK(INDEX('Policy Characteristics'!F:F,MATCH($C1607,'Policy Characteristics'!$C:$C,0))),"",INDEX('Policy Characteristics'!F:F,MATCH($C1607,'Policy Characteristics'!$C:$C,0)))</f>
        <v>0</v>
      </c>
      <c r="M1607" s="261">
        <f>IF(ISBLANK(INDEX('Policy Characteristics'!G:G,MATCH($C1607,'Policy Characteristics'!$C:$C,0))),"",INDEX('Policy Characteristics'!G:G,MATCH($C1607,'Policy Characteristics'!$C:$C,0)))</f>
        <v>1</v>
      </c>
      <c r="N1607" s="261">
        <f>IF(ISBLANK(INDEX('Policy Characteristics'!H:H,MATCH($C1607,'Policy Characteristics'!$C:$C,0))),"",INDEX('Policy Characteristics'!H:H,MATCH($C1607,'Policy Characteristics'!$C:$C,0)))</f>
        <v>0.01</v>
      </c>
      <c r="O1607" s="254" t="str">
        <f>IF(ISBLANK(INDEX('Policy Characteristics'!I:I,MATCH($C1607,'Policy Characteristics'!$C:$C,0))),"",INDEX('Policy Characteristics'!I:I,MATCH($C1607,'Policy Characteristics'!$C:$C,0)))</f>
        <v>% of fuel shifted</v>
      </c>
      <c r="P1607" s="254" t="str">
        <f>IF(ISBLANK(INDEX('Policy Characteristics'!J:J,MATCH($C1607,'Policy Characteristics'!$C:$C,0))),"",INDEX('Policy Characteristics'!J:J,MATCH($C1607,'Policy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7" s="254" t="str">
        <f>IF(ISBLANK(INDEX('Policy Characteristics'!K:K,MATCH($C1607,'Policy Characteristics'!$C:$C,0))),"",INDEX('Policy Characteristics'!K:K,MATCH($C1607,'Policy Characteristics'!$C:$C,0)))</f>
        <v>industry-ag-main.html#fuel-switching</v>
      </c>
      <c r="R1607" s="254" t="str">
        <f>IF(ISBLANK(INDEX('Policy Characteristics'!L:L,MATCH($C1607,'Policy Characteristics'!$C:$C,0))),"",INDEX('Policy Characteristics'!L:L,MATCH($C1607,'Policy Characteristics'!$C:$C,0)))</f>
        <v>industry-elec-and-hydrogen.html</v>
      </c>
    </row>
    <row r="1608" spans="1:18" s="2" customFormat="1" x14ac:dyDescent="0.25">
      <c r="A1608" s="254" t="str">
        <f>IF(ISBLANK(INDEX('Policy Characteristics'!A:A,MATCH($C1608,'Policy Characteristics'!$C:$C,0))),"",INDEX('Policy Characteristics'!A:A,MATCH($C1608,'Policy Characteristics'!$C:$C,0)))</f>
        <v>Industry</v>
      </c>
      <c r="B1608" s="262" t="str">
        <f>IF(ISBLANK(INDEX('Policy Characteristics'!B:B,MATCH($C1608,'Policy Characteristics'!$C:$C,0))),"",INDEX('Policy Characteristics'!B:B,MATCH($C1608,'Policy Characteristics'!$C:$C,0)))</f>
        <v>Alternative Fuel Shifting</v>
      </c>
      <c r="C1608" s="254" t="str">
        <f t="shared" si="51"/>
        <v>Fraction of Eligible Industrial Energy Use Shifted to Alternate Fuel</v>
      </c>
      <c r="D1608" s="6" t="s">
        <v>3040</v>
      </c>
      <c r="E1608" s="1" t="s">
        <v>3471</v>
      </c>
      <c r="F1608" t="s">
        <v>3002</v>
      </c>
      <c r="G1608" s="45" t="s">
        <v>3477</v>
      </c>
      <c r="H1608" s="47">
        <v>1607</v>
      </c>
      <c r="I1608" s="324" t="s">
        <v>41</v>
      </c>
      <c r="J1608" s="255" t="str">
        <f>IF(ISBLANK(INDEX('Policy Characteristics'!D:D,MATCH($C1608,'Policy Characteristics'!$C:$C,0))),"",INDEX('Policy Characteristics'!D:D,MATCH($C1608,'Policy Characteristics'!$C:$C,0)))</f>
        <v>Alternate Fuel Shifting</v>
      </c>
      <c r="K1608" s="254" t="str">
        <f>IF(ISBLANK(INDEX('Policy Characteristics'!E:E,MATCH($C1608,'Policy Characteristics'!$C:$C,0))),"",INDEX('Policy Characteristics'!E:E,MATCH($C1608,'Policy Characteristics'!$C:$C,0)))</f>
        <v>indst shift to alt fuel</v>
      </c>
      <c r="L1608" s="261">
        <f>IF(ISBLANK(INDEX('Policy Characteristics'!F:F,MATCH($C1608,'Policy Characteristics'!$C:$C,0))),"",INDEX('Policy Characteristics'!F:F,MATCH($C1608,'Policy Characteristics'!$C:$C,0)))</f>
        <v>0</v>
      </c>
      <c r="M1608" s="261">
        <f>IF(ISBLANK(INDEX('Policy Characteristics'!G:G,MATCH($C1608,'Policy Characteristics'!$C:$C,0))),"",INDEX('Policy Characteristics'!G:G,MATCH($C1608,'Policy Characteristics'!$C:$C,0)))</f>
        <v>1</v>
      </c>
      <c r="N1608" s="261">
        <f>IF(ISBLANK(INDEX('Policy Characteristics'!H:H,MATCH($C1608,'Policy Characteristics'!$C:$C,0))),"",INDEX('Policy Characteristics'!H:H,MATCH($C1608,'Policy Characteristics'!$C:$C,0)))</f>
        <v>0.01</v>
      </c>
      <c r="O1608" s="254" t="str">
        <f>IF(ISBLANK(INDEX('Policy Characteristics'!I:I,MATCH($C1608,'Policy Characteristics'!$C:$C,0))),"",INDEX('Policy Characteristics'!I:I,MATCH($C1608,'Policy Characteristics'!$C:$C,0)))</f>
        <v>% of fuel shifted</v>
      </c>
      <c r="P1608" s="254" t="str">
        <f>IF(ISBLANK(INDEX('Policy Characteristics'!J:J,MATCH($C1608,'Policy Characteristics'!$C:$C,0))),"",INDEX('Policy Characteristics'!J:J,MATCH($C1608,'Policy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8" s="254" t="str">
        <f>IF(ISBLANK(INDEX('Policy Characteristics'!K:K,MATCH($C1608,'Policy Characteristics'!$C:$C,0))),"",INDEX('Policy Characteristics'!K:K,MATCH($C1608,'Policy Characteristics'!$C:$C,0)))</f>
        <v>industry-ag-main.html#fuel-switching</v>
      </c>
      <c r="R1608" s="254" t="str">
        <f>IF(ISBLANK(INDEX('Policy Characteristics'!L:L,MATCH($C1608,'Policy Characteristics'!$C:$C,0))),"",INDEX('Policy Characteristics'!L:L,MATCH($C1608,'Policy Characteristics'!$C:$C,0)))</f>
        <v>industry-elec-and-hydrogen.html</v>
      </c>
    </row>
    <row r="1609" spans="1:18" s="2" customFormat="1" x14ac:dyDescent="0.25">
      <c r="A1609" s="254" t="str">
        <f>IF(ISBLANK(INDEX('Policy Characteristics'!A:A,MATCH($C1609,'Policy Characteristics'!$C:$C,0))),"",INDEX('Policy Characteristics'!A:A,MATCH($C1609,'Policy Characteristics'!$C:$C,0)))</f>
        <v>Industry</v>
      </c>
      <c r="B1609" s="262" t="str">
        <f>IF(ISBLANK(INDEX('Policy Characteristics'!B:B,MATCH($C1609,'Policy Characteristics'!$C:$C,0))),"",INDEX('Policy Characteristics'!B:B,MATCH($C1609,'Policy Characteristics'!$C:$C,0)))</f>
        <v>Alternative Fuel Shifting</v>
      </c>
      <c r="C1609" s="254" t="str">
        <f t="shared" si="51"/>
        <v>Fraction of Eligible Industrial Energy Use Shifted to Alternate Fuel</v>
      </c>
      <c r="D1609" s="6" t="s">
        <v>3040</v>
      </c>
      <c r="E1609" s="1" t="s">
        <v>3472</v>
      </c>
      <c r="F1609" t="s">
        <v>3002</v>
      </c>
      <c r="G1609" s="45" t="s">
        <v>3478</v>
      </c>
      <c r="H1609" s="47">
        <v>1608</v>
      </c>
      <c r="I1609" s="324" t="s">
        <v>41</v>
      </c>
      <c r="J1609" s="255" t="str">
        <f>IF(ISBLANK(INDEX('Policy Characteristics'!D:D,MATCH($C1609,'Policy Characteristics'!$C:$C,0))),"",INDEX('Policy Characteristics'!D:D,MATCH($C1609,'Policy Characteristics'!$C:$C,0)))</f>
        <v>Alternate Fuel Shifting</v>
      </c>
      <c r="K1609" s="254" t="str">
        <f>IF(ISBLANK(INDEX('Policy Characteristics'!E:E,MATCH($C1609,'Policy Characteristics'!$C:$C,0))),"",INDEX('Policy Characteristics'!E:E,MATCH($C1609,'Policy Characteristics'!$C:$C,0)))</f>
        <v>indst shift to alt fuel</v>
      </c>
      <c r="L1609" s="261">
        <f>IF(ISBLANK(INDEX('Policy Characteristics'!F:F,MATCH($C1609,'Policy Characteristics'!$C:$C,0))),"",INDEX('Policy Characteristics'!F:F,MATCH($C1609,'Policy Characteristics'!$C:$C,0)))</f>
        <v>0</v>
      </c>
      <c r="M1609" s="261">
        <f>IF(ISBLANK(INDEX('Policy Characteristics'!G:G,MATCH($C1609,'Policy Characteristics'!$C:$C,0))),"",INDEX('Policy Characteristics'!G:G,MATCH($C1609,'Policy Characteristics'!$C:$C,0)))</f>
        <v>1</v>
      </c>
      <c r="N1609" s="261">
        <f>IF(ISBLANK(INDEX('Policy Characteristics'!H:H,MATCH($C1609,'Policy Characteristics'!$C:$C,0))),"",INDEX('Policy Characteristics'!H:H,MATCH($C1609,'Policy Characteristics'!$C:$C,0)))</f>
        <v>0.01</v>
      </c>
      <c r="O1609" s="254" t="str">
        <f>IF(ISBLANK(INDEX('Policy Characteristics'!I:I,MATCH($C1609,'Policy Characteristics'!$C:$C,0))),"",INDEX('Policy Characteristics'!I:I,MATCH($C1609,'Policy Characteristics'!$C:$C,0)))</f>
        <v>% of fuel shifted</v>
      </c>
      <c r="P1609" s="254" t="str">
        <f>IF(ISBLANK(INDEX('Policy Characteristics'!J:J,MATCH($C1609,'Policy Characteristics'!$C:$C,0))),"",INDEX('Policy Characteristics'!J:J,MATCH($C1609,'Policy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09" s="254" t="str">
        <f>IF(ISBLANK(INDEX('Policy Characteristics'!K:K,MATCH($C1609,'Policy Characteristics'!$C:$C,0))),"",INDEX('Policy Characteristics'!K:K,MATCH($C1609,'Policy Characteristics'!$C:$C,0)))</f>
        <v>industry-ag-main.html#fuel-switching</v>
      </c>
      <c r="R1609" s="254" t="str">
        <f>IF(ISBLANK(INDEX('Policy Characteristics'!L:L,MATCH($C1609,'Policy Characteristics'!$C:$C,0))),"",INDEX('Policy Characteristics'!L:L,MATCH($C1609,'Policy Characteristics'!$C:$C,0)))</f>
        <v>industry-elec-and-hydrogen.html</v>
      </c>
    </row>
    <row r="1610" spans="1:18" s="2" customFormat="1" x14ac:dyDescent="0.25">
      <c r="A1610" s="254" t="str">
        <f>IF(ISBLANK(INDEX('Policy Characteristics'!A:A,MATCH($C1610,'Policy Characteristics'!$C:$C,0))),"",INDEX('Policy Characteristics'!A:A,MATCH($C1610,'Policy Characteristics'!$C:$C,0)))</f>
        <v>Industry</v>
      </c>
      <c r="B1610" s="262" t="str">
        <f>IF(ISBLANK(INDEX('Policy Characteristics'!B:B,MATCH($C1610,'Policy Characteristics'!$C:$C,0))),"",INDEX('Policy Characteristics'!B:B,MATCH($C1610,'Policy Characteristics'!$C:$C,0)))</f>
        <v>Alternative Fuel Shifting</v>
      </c>
      <c r="C1610" s="254" t="str">
        <f t="shared" si="51"/>
        <v>Fraction of Eligible Industrial Energy Use Shifted to Alternate Fuel</v>
      </c>
      <c r="D1610" s="6" t="s">
        <v>3040</v>
      </c>
      <c r="E1610" s="1" t="s">
        <v>3597</v>
      </c>
      <c r="F1610" t="s">
        <v>3002</v>
      </c>
      <c r="G1610" s="45" t="s">
        <v>3479</v>
      </c>
      <c r="H1610" s="47">
        <v>1609</v>
      </c>
      <c r="I1610" s="324" t="s">
        <v>41</v>
      </c>
      <c r="J1610" s="255" t="str">
        <f>IF(ISBLANK(INDEX('Policy Characteristics'!D:D,MATCH($C1610,'Policy Characteristics'!$C:$C,0))),"",INDEX('Policy Characteristics'!D:D,MATCH($C1610,'Policy Characteristics'!$C:$C,0)))</f>
        <v>Alternate Fuel Shifting</v>
      </c>
      <c r="K1610" s="254" t="str">
        <f>IF(ISBLANK(INDEX('Policy Characteristics'!E:E,MATCH($C1610,'Policy Characteristics'!$C:$C,0))),"",INDEX('Policy Characteristics'!E:E,MATCH($C1610,'Policy Characteristics'!$C:$C,0)))</f>
        <v>indst shift to alt fuel</v>
      </c>
      <c r="L1610" s="261">
        <f>IF(ISBLANK(INDEX('Policy Characteristics'!F:F,MATCH($C1610,'Policy Characteristics'!$C:$C,0))),"",INDEX('Policy Characteristics'!F:F,MATCH($C1610,'Policy Characteristics'!$C:$C,0)))</f>
        <v>0</v>
      </c>
      <c r="M1610" s="261">
        <f>IF(ISBLANK(INDEX('Policy Characteristics'!G:G,MATCH($C1610,'Policy Characteristics'!$C:$C,0))),"",INDEX('Policy Characteristics'!G:G,MATCH($C1610,'Policy Characteristics'!$C:$C,0)))</f>
        <v>1</v>
      </c>
      <c r="N1610" s="261">
        <f>IF(ISBLANK(INDEX('Policy Characteristics'!H:H,MATCH($C1610,'Policy Characteristics'!$C:$C,0))),"",INDEX('Policy Characteristics'!H:H,MATCH($C1610,'Policy Characteristics'!$C:$C,0)))</f>
        <v>0.01</v>
      </c>
      <c r="O1610" s="254" t="str">
        <f>IF(ISBLANK(INDEX('Policy Characteristics'!I:I,MATCH($C1610,'Policy Characteristics'!$C:$C,0))),"",INDEX('Policy Characteristics'!I:I,MATCH($C1610,'Policy Characteristics'!$C:$C,0)))</f>
        <v>% of fuel shifted</v>
      </c>
      <c r="P1610" s="254" t="str">
        <f>IF(ISBLANK(INDEX('Policy Characteristics'!J:J,MATCH($C1610,'Policy Characteristics'!$C:$C,0))),"",INDEX('Policy Characteristics'!J:J,MATCH($C1610,'Policy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0" s="254" t="str">
        <f>IF(ISBLANK(INDEX('Policy Characteristics'!K:K,MATCH($C1610,'Policy Characteristics'!$C:$C,0))),"",INDEX('Policy Characteristics'!K:K,MATCH($C1610,'Policy Characteristics'!$C:$C,0)))</f>
        <v>industry-ag-main.html#fuel-switching</v>
      </c>
      <c r="R1610" s="254" t="str">
        <f>IF(ISBLANK(INDEX('Policy Characteristics'!L:L,MATCH($C1610,'Policy Characteristics'!$C:$C,0))),"",INDEX('Policy Characteristics'!L:L,MATCH($C1610,'Policy Characteristics'!$C:$C,0)))</f>
        <v>industry-elec-and-hydrogen.html</v>
      </c>
    </row>
    <row r="1611" spans="1:18" s="2" customFormat="1" x14ac:dyDescent="0.25">
      <c r="A1611" s="254" t="str">
        <f>IF(ISBLANK(INDEX('Policy Characteristics'!A:A,MATCH($C1611,'Policy Characteristics'!$C:$C,0))),"",INDEX('Policy Characteristics'!A:A,MATCH($C1611,'Policy Characteristics'!$C:$C,0)))</f>
        <v>Industry</v>
      </c>
      <c r="B1611" s="262" t="str">
        <f>IF(ISBLANK(INDEX('Policy Characteristics'!B:B,MATCH($C1611,'Policy Characteristics'!$C:$C,0))),"",INDEX('Policy Characteristics'!B:B,MATCH($C1611,'Policy Characteristics'!$C:$C,0)))</f>
        <v>Alternative Fuel Shifting</v>
      </c>
      <c r="C1611" s="254" t="str">
        <f t="shared" si="51"/>
        <v>Fraction of Eligible Industrial Energy Use Shifted to Alternate Fuel</v>
      </c>
      <c r="D1611" s="6" t="s">
        <v>3040</v>
      </c>
      <c r="E1611" s="1" t="s">
        <v>3982</v>
      </c>
      <c r="F1611" t="s">
        <v>3002</v>
      </c>
      <c r="G1611" s="45" t="s">
        <v>3958</v>
      </c>
      <c r="H1611" s="47">
        <v>1610</v>
      </c>
      <c r="I1611" s="324" t="s">
        <v>40</v>
      </c>
      <c r="J1611" s="255" t="str">
        <f>IF(ISBLANK(INDEX('Policy Characteristics'!D:D,MATCH($C1611,'Policy Characteristics'!$C:$C,0))),"",INDEX('Policy Characteristics'!D:D,MATCH($C1611,'Policy Characteristics'!$C:$C,0)))</f>
        <v>Alternate Fuel Shifting</v>
      </c>
      <c r="K1611" s="254" t="str">
        <f>IF(ISBLANK(INDEX('Policy Characteristics'!E:E,MATCH($C1611,'Policy Characteristics'!$C:$C,0))),"",INDEX('Policy Characteristics'!E:E,MATCH($C1611,'Policy Characteristics'!$C:$C,0)))</f>
        <v>indst shift to alt fuel</v>
      </c>
      <c r="L1611" s="261">
        <f>IF(ISBLANK(INDEX('Policy Characteristics'!F:F,MATCH($C1611,'Policy Characteristics'!$C:$C,0))),"",INDEX('Policy Characteristics'!F:F,MATCH($C1611,'Policy Characteristics'!$C:$C,0)))</f>
        <v>0</v>
      </c>
      <c r="M1611" s="261">
        <f>IF(ISBLANK(INDEX('Policy Characteristics'!G:G,MATCH($C1611,'Policy Characteristics'!$C:$C,0))),"",INDEX('Policy Characteristics'!G:G,MATCH($C1611,'Policy Characteristics'!$C:$C,0)))</f>
        <v>1</v>
      </c>
      <c r="N1611" s="261">
        <f>IF(ISBLANK(INDEX('Policy Characteristics'!H:H,MATCH($C1611,'Policy Characteristics'!$C:$C,0))),"",INDEX('Policy Characteristics'!H:H,MATCH($C1611,'Policy Characteristics'!$C:$C,0)))</f>
        <v>0.01</v>
      </c>
      <c r="O1611" s="254" t="str">
        <f>IF(ISBLANK(INDEX('Policy Characteristics'!I:I,MATCH($C1611,'Policy Characteristics'!$C:$C,0))),"",INDEX('Policy Characteristics'!I:I,MATCH($C1611,'Policy Characteristics'!$C:$C,0)))</f>
        <v>% of fuel shifted</v>
      </c>
      <c r="P1611" s="254" t="str">
        <f>IF(ISBLANK(INDEX('Policy Characteristics'!J:J,MATCH($C1611,'Policy Characteristics'!$C:$C,0))),"",INDEX('Policy Characteristics'!J:J,MATCH($C1611,'Policy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1" s="254" t="str">
        <f>IF(ISBLANK(INDEX('Policy Characteristics'!K:K,MATCH($C1611,'Policy Characteristics'!$C:$C,0))),"",INDEX('Policy Characteristics'!K:K,MATCH($C1611,'Policy Characteristics'!$C:$C,0)))</f>
        <v>industry-ag-main.html#fuel-switching</v>
      </c>
      <c r="R1611" s="254" t="str">
        <f>IF(ISBLANK(INDEX('Policy Characteristics'!L:L,MATCH($C1611,'Policy Characteristics'!$C:$C,0))),"",INDEX('Policy Characteristics'!L:L,MATCH($C1611,'Policy Characteristics'!$C:$C,0)))</f>
        <v>industry-elec-and-hydrogen.html</v>
      </c>
    </row>
    <row r="1612" spans="1:18" s="2" customFormat="1" x14ac:dyDescent="0.25">
      <c r="A1612" s="254" t="str">
        <f>IF(ISBLANK(INDEX('Policy Characteristics'!A:A,MATCH($C1612,'Policy Characteristics'!$C:$C,0))),"",INDEX('Policy Characteristics'!A:A,MATCH($C1612,'Policy Characteristics'!$C:$C,0)))</f>
        <v>Industry</v>
      </c>
      <c r="B1612" s="262" t="str">
        <f>IF(ISBLANK(INDEX('Policy Characteristics'!B:B,MATCH($C1612,'Policy Characteristics'!$C:$C,0))),"",INDEX('Policy Characteristics'!B:B,MATCH($C1612,'Policy Characteristics'!$C:$C,0)))</f>
        <v>Alternative Fuel Shifting</v>
      </c>
      <c r="C1612" s="254" t="str">
        <f t="shared" si="51"/>
        <v>Fraction of Eligible Industrial Energy Use Shifted to Alternate Fuel</v>
      </c>
      <c r="D1612" s="6" t="s">
        <v>3040</v>
      </c>
      <c r="E1612" s="1" t="s">
        <v>3983</v>
      </c>
      <c r="F1612" t="s">
        <v>3002</v>
      </c>
      <c r="G1612" s="45" t="s">
        <v>3957</v>
      </c>
      <c r="H1612" s="47">
        <v>1611</v>
      </c>
      <c r="I1612" s="324" t="s">
        <v>41</v>
      </c>
      <c r="J1612" s="255" t="str">
        <f>IF(ISBLANK(INDEX('Policy Characteristics'!D:D,MATCH($C1612,'Policy Characteristics'!$C:$C,0))),"",INDEX('Policy Characteristics'!D:D,MATCH($C1612,'Policy Characteristics'!$C:$C,0)))</f>
        <v>Alternate Fuel Shifting</v>
      </c>
      <c r="K1612" s="254" t="str">
        <f>IF(ISBLANK(INDEX('Policy Characteristics'!E:E,MATCH($C1612,'Policy Characteristics'!$C:$C,0))),"",INDEX('Policy Characteristics'!E:E,MATCH($C1612,'Policy Characteristics'!$C:$C,0)))</f>
        <v>indst shift to alt fuel</v>
      </c>
      <c r="L1612" s="261">
        <f>IF(ISBLANK(INDEX('Policy Characteristics'!F:F,MATCH($C1612,'Policy Characteristics'!$C:$C,0))),"",INDEX('Policy Characteristics'!F:F,MATCH($C1612,'Policy Characteristics'!$C:$C,0)))</f>
        <v>0</v>
      </c>
      <c r="M1612" s="261">
        <f>IF(ISBLANK(INDEX('Policy Characteristics'!G:G,MATCH($C1612,'Policy Characteristics'!$C:$C,0))),"",INDEX('Policy Characteristics'!G:G,MATCH($C1612,'Policy Characteristics'!$C:$C,0)))</f>
        <v>1</v>
      </c>
      <c r="N1612" s="261">
        <f>IF(ISBLANK(INDEX('Policy Characteristics'!H:H,MATCH($C1612,'Policy Characteristics'!$C:$C,0))),"",INDEX('Policy Characteristics'!H:H,MATCH($C1612,'Policy Characteristics'!$C:$C,0)))</f>
        <v>0.01</v>
      </c>
      <c r="O1612" s="254" t="str">
        <f>IF(ISBLANK(INDEX('Policy Characteristics'!I:I,MATCH($C1612,'Policy Characteristics'!$C:$C,0))),"",INDEX('Policy Characteristics'!I:I,MATCH($C1612,'Policy Characteristics'!$C:$C,0)))</f>
        <v>% of fuel shifted</v>
      </c>
      <c r="P1612" s="254" t="str">
        <f>IF(ISBLANK(INDEX('Policy Characteristics'!J:J,MATCH($C1612,'Policy Characteristics'!$C:$C,0))),"",INDEX('Policy Characteristics'!J:J,MATCH($C1612,'Policy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2" s="254" t="str">
        <f>IF(ISBLANK(INDEX('Policy Characteristics'!K:K,MATCH($C1612,'Policy Characteristics'!$C:$C,0))),"",INDEX('Policy Characteristics'!K:K,MATCH($C1612,'Policy Characteristics'!$C:$C,0)))</f>
        <v>industry-ag-main.html#fuel-switching</v>
      </c>
      <c r="R1612" s="254" t="str">
        <f>IF(ISBLANK(INDEX('Policy Characteristics'!L:L,MATCH($C1612,'Policy Characteristics'!$C:$C,0))),"",INDEX('Policy Characteristics'!L:L,MATCH($C1612,'Policy Characteristics'!$C:$C,0)))</f>
        <v>industry-elec-and-hydrogen.html</v>
      </c>
    </row>
    <row r="1613" spans="1:18" s="2" customFormat="1" x14ac:dyDescent="0.25">
      <c r="A1613" s="254" t="str">
        <f>IF(ISBLANK(INDEX('Policy Characteristics'!A:A,MATCH($C1613,'Policy Characteristics'!$C:$C,0))),"",INDEX('Policy Characteristics'!A:A,MATCH($C1613,'Policy Characteristics'!$C:$C,0)))</f>
        <v>Industry</v>
      </c>
      <c r="B1613" s="262" t="str">
        <f>IF(ISBLANK(INDEX('Policy Characteristics'!B:B,MATCH($C1613,'Policy Characteristics'!$C:$C,0))),"",INDEX('Policy Characteristics'!B:B,MATCH($C1613,'Policy Characteristics'!$C:$C,0)))</f>
        <v>Alternative Fuel Shifting</v>
      </c>
      <c r="C1613" s="254" t="str">
        <f t="shared" si="51"/>
        <v>Fraction of Eligible Industrial Energy Use Shifted to Alternate Fuel</v>
      </c>
      <c r="D1613" s="6" t="s">
        <v>3040</v>
      </c>
      <c r="E1613" s="1" t="s">
        <v>3984</v>
      </c>
      <c r="F1613" t="s">
        <v>3002</v>
      </c>
      <c r="G1613" s="45" t="s">
        <v>3959</v>
      </c>
      <c r="H1613" s="47">
        <v>1612</v>
      </c>
      <c r="I1613" s="324" t="s">
        <v>41</v>
      </c>
      <c r="J1613" s="255" t="str">
        <f>IF(ISBLANK(INDEX('Policy Characteristics'!D:D,MATCH($C1613,'Policy Characteristics'!$C:$C,0))),"",INDEX('Policy Characteristics'!D:D,MATCH($C1613,'Policy Characteristics'!$C:$C,0)))</f>
        <v>Alternate Fuel Shifting</v>
      </c>
      <c r="K1613" s="254" t="str">
        <f>IF(ISBLANK(INDEX('Policy Characteristics'!E:E,MATCH($C1613,'Policy Characteristics'!$C:$C,0))),"",INDEX('Policy Characteristics'!E:E,MATCH($C1613,'Policy Characteristics'!$C:$C,0)))</f>
        <v>indst shift to alt fuel</v>
      </c>
      <c r="L1613" s="261">
        <f>IF(ISBLANK(INDEX('Policy Characteristics'!F:F,MATCH($C1613,'Policy Characteristics'!$C:$C,0))),"",INDEX('Policy Characteristics'!F:F,MATCH($C1613,'Policy Characteristics'!$C:$C,0)))</f>
        <v>0</v>
      </c>
      <c r="M1613" s="261">
        <f>IF(ISBLANK(INDEX('Policy Characteristics'!G:G,MATCH($C1613,'Policy Characteristics'!$C:$C,0))),"",INDEX('Policy Characteristics'!G:G,MATCH($C1613,'Policy Characteristics'!$C:$C,0)))</f>
        <v>1</v>
      </c>
      <c r="N1613" s="261">
        <f>IF(ISBLANK(INDEX('Policy Characteristics'!H:H,MATCH($C1613,'Policy Characteristics'!$C:$C,0))),"",INDEX('Policy Characteristics'!H:H,MATCH($C1613,'Policy Characteristics'!$C:$C,0)))</f>
        <v>0.01</v>
      </c>
      <c r="O1613" s="254" t="str">
        <f>IF(ISBLANK(INDEX('Policy Characteristics'!I:I,MATCH($C1613,'Policy Characteristics'!$C:$C,0))),"",INDEX('Policy Characteristics'!I:I,MATCH($C1613,'Policy Characteristics'!$C:$C,0)))</f>
        <v>% of fuel shifted</v>
      </c>
      <c r="P1613" s="254" t="str">
        <f>IF(ISBLANK(INDEX('Policy Characteristics'!J:J,MATCH($C1613,'Policy Characteristics'!$C:$C,0))),"",INDEX('Policy Characteristics'!J:J,MATCH($C1613,'Policy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3" s="254" t="str">
        <f>IF(ISBLANK(INDEX('Policy Characteristics'!K:K,MATCH($C1613,'Policy Characteristics'!$C:$C,0))),"",INDEX('Policy Characteristics'!K:K,MATCH($C1613,'Policy Characteristics'!$C:$C,0)))</f>
        <v>industry-ag-main.html#fuel-switching</v>
      </c>
      <c r="R1613" s="254" t="str">
        <f>IF(ISBLANK(INDEX('Policy Characteristics'!L:L,MATCH($C1613,'Policy Characteristics'!$C:$C,0))),"",INDEX('Policy Characteristics'!L:L,MATCH($C1613,'Policy Characteristics'!$C:$C,0)))</f>
        <v>industry-elec-and-hydrogen.html</v>
      </c>
    </row>
    <row r="1614" spans="1:18" s="2" customFormat="1" x14ac:dyDescent="0.25">
      <c r="A1614" s="254" t="str">
        <f>IF(ISBLANK(INDEX('Policy Characteristics'!A:A,MATCH($C1614,'Policy Characteristics'!$C:$C,0))),"",INDEX('Policy Characteristics'!A:A,MATCH($C1614,'Policy Characteristics'!$C:$C,0)))</f>
        <v>Industry</v>
      </c>
      <c r="B1614" s="262" t="str">
        <f>IF(ISBLANK(INDEX('Policy Characteristics'!B:B,MATCH($C1614,'Policy Characteristics'!$C:$C,0))),"",INDEX('Policy Characteristics'!B:B,MATCH($C1614,'Policy Characteristics'!$C:$C,0)))</f>
        <v>Alternative Fuel Shifting</v>
      </c>
      <c r="C1614" s="254" t="str">
        <f t="shared" si="51"/>
        <v>Fraction of Eligible Industrial Energy Use Shifted to Alternate Fuel</v>
      </c>
      <c r="D1614" s="6" t="s">
        <v>3041</v>
      </c>
      <c r="E1614" s="1" t="s">
        <v>3467</v>
      </c>
      <c r="F1614" t="s">
        <v>3003</v>
      </c>
      <c r="G1614" s="45" t="s">
        <v>3473</v>
      </c>
      <c r="H1614" s="47">
        <v>1613</v>
      </c>
      <c r="I1614" s="324" t="s">
        <v>41</v>
      </c>
      <c r="J1614" s="255" t="str">
        <f>IF(ISBLANK(INDEX('Policy Characteristics'!D:D,MATCH($C1614,'Policy Characteristics'!$C:$C,0))),"",INDEX('Policy Characteristics'!D:D,MATCH($C1614,'Policy Characteristics'!$C:$C,0)))</f>
        <v>Alternate Fuel Shifting</v>
      </c>
      <c r="K1614" s="254" t="str">
        <f>IF(ISBLANK(INDEX('Policy Characteristics'!E:E,MATCH($C1614,'Policy Characteristics'!$C:$C,0))),"",INDEX('Policy Characteristics'!E:E,MATCH($C1614,'Policy Characteristics'!$C:$C,0)))</f>
        <v>indst shift to alt fuel</v>
      </c>
      <c r="L1614" s="261">
        <f>IF(ISBLANK(INDEX('Policy Characteristics'!F:F,MATCH($C1614,'Policy Characteristics'!$C:$C,0))),"",INDEX('Policy Characteristics'!F:F,MATCH($C1614,'Policy Characteristics'!$C:$C,0)))</f>
        <v>0</v>
      </c>
      <c r="M1614" s="261">
        <f>IF(ISBLANK(INDEX('Policy Characteristics'!G:G,MATCH($C1614,'Policy Characteristics'!$C:$C,0))),"",INDEX('Policy Characteristics'!G:G,MATCH($C1614,'Policy Characteristics'!$C:$C,0)))</f>
        <v>1</v>
      </c>
      <c r="N1614" s="261">
        <f>IF(ISBLANK(INDEX('Policy Characteristics'!H:H,MATCH($C1614,'Policy Characteristics'!$C:$C,0))),"",INDEX('Policy Characteristics'!H:H,MATCH($C1614,'Policy Characteristics'!$C:$C,0)))</f>
        <v>0.01</v>
      </c>
      <c r="O1614" s="254" t="str">
        <f>IF(ISBLANK(INDEX('Policy Characteristics'!I:I,MATCH($C1614,'Policy Characteristics'!$C:$C,0))),"",INDEX('Policy Characteristics'!I:I,MATCH($C1614,'Policy Characteristics'!$C:$C,0)))</f>
        <v>% of fuel shifted</v>
      </c>
      <c r="P1614" s="254" t="str">
        <f>IF(ISBLANK(INDEX('Policy Characteristics'!J:J,MATCH($C1614,'Policy Characteristics'!$C:$C,0))),"",INDEX('Policy Characteristics'!J:J,MATCH($C1614,'Policy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4" s="254" t="str">
        <f>IF(ISBLANK(INDEX('Policy Characteristics'!K:K,MATCH($C1614,'Policy Characteristics'!$C:$C,0))),"",INDEX('Policy Characteristics'!K:K,MATCH($C1614,'Policy Characteristics'!$C:$C,0)))</f>
        <v>industry-ag-main.html#fuel-switching</v>
      </c>
      <c r="R1614" s="254" t="str">
        <f>IF(ISBLANK(INDEX('Policy Characteristics'!L:L,MATCH($C1614,'Policy Characteristics'!$C:$C,0))),"",INDEX('Policy Characteristics'!L:L,MATCH($C1614,'Policy Characteristics'!$C:$C,0)))</f>
        <v>industry-elec-and-hydrogen.html</v>
      </c>
    </row>
    <row r="1615" spans="1:18" s="2" customFormat="1" x14ac:dyDescent="0.25">
      <c r="A1615" s="254" t="str">
        <f>IF(ISBLANK(INDEX('Policy Characteristics'!A:A,MATCH($C1615,'Policy Characteristics'!$C:$C,0))),"",INDEX('Policy Characteristics'!A:A,MATCH($C1615,'Policy Characteristics'!$C:$C,0)))</f>
        <v>Industry</v>
      </c>
      <c r="B1615" s="262" t="str">
        <f>IF(ISBLANK(INDEX('Policy Characteristics'!B:B,MATCH($C1615,'Policy Characteristics'!$C:$C,0))),"",INDEX('Policy Characteristics'!B:B,MATCH($C1615,'Policy Characteristics'!$C:$C,0)))</f>
        <v>Alternative Fuel Shifting</v>
      </c>
      <c r="C1615" s="254" t="str">
        <f t="shared" si="51"/>
        <v>Fraction of Eligible Industrial Energy Use Shifted to Alternate Fuel</v>
      </c>
      <c r="D1615" s="6" t="s">
        <v>3041</v>
      </c>
      <c r="E1615" s="1" t="s">
        <v>3468</v>
      </c>
      <c r="F1615" t="s">
        <v>3003</v>
      </c>
      <c r="G1615" s="45" t="s">
        <v>3474</v>
      </c>
      <c r="H1615" s="47">
        <v>1614</v>
      </c>
      <c r="I1615" s="324" t="s">
        <v>41</v>
      </c>
      <c r="J1615" s="255" t="str">
        <f>IF(ISBLANK(INDEX('Policy Characteristics'!D:D,MATCH($C1615,'Policy Characteristics'!$C:$C,0))),"",INDEX('Policy Characteristics'!D:D,MATCH($C1615,'Policy Characteristics'!$C:$C,0)))</f>
        <v>Alternate Fuel Shifting</v>
      </c>
      <c r="K1615" s="254" t="str">
        <f>IF(ISBLANK(INDEX('Policy Characteristics'!E:E,MATCH($C1615,'Policy Characteristics'!$C:$C,0))),"",INDEX('Policy Characteristics'!E:E,MATCH($C1615,'Policy Characteristics'!$C:$C,0)))</f>
        <v>indst shift to alt fuel</v>
      </c>
      <c r="L1615" s="261">
        <f>IF(ISBLANK(INDEX('Policy Characteristics'!F:F,MATCH($C1615,'Policy Characteristics'!$C:$C,0))),"",INDEX('Policy Characteristics'!F:F,MATCH($C1615,'Policy Characteristics'!$C:$C,0)))</f>
        <v>0</v>
      </c>
      <c r="M1615" s="261">
        <f>IF(ISBLANK(INDEX('Policy Characteristics'!G:G,MATCH($C1615,'Policy Characteristics'!$C:$C,0))),"",INDEX('Policy Characteristics'!G:G,MATCH($C1615,'Policy Characteristics'!$C:$C,0)))</f>
        <v>1</v>
      </c>
      <c r="N1615" s="261">
        <f>IF(ISBLANK(INDEX('Policy Characteristics'!H:H,MATCH($C1615,'Policy Characteristics'!$C:$C,0))),"",INDEX('Policy Characteristics'!H:H,MATCH($C1615,'Policy Characteristics'!$C:$C,0)))</f>
        <v>0.01</v>
      </c>
      <c r="O1615" s="254" t="str">
        <f>IF(ISBLANK(INDEX('Policy Characteristics'!I:I,MATCH($C1615,'Policy Characteristics'!$C:$C,0))),"",INDEX('Policy Characteristics'!I:I,MATCH($C1615,'Policy Characteristics'!$C:$C,0)))</f>
        <v>% of fuel shifted</v>
      </c>
      <c r="P1615" s="254" t="str">
        <f>IF(ISBLANK(INDEX('Policy Characteristics'!J:J,MATCH($C1615,'Policy Characteristics'!$C:$C,0))),"",INDEX('Policy Characteristics'!J:J,MATCH($C1615,'Policy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5" s="254" t="str">
        <f>IF(ISBLANK(INDEX('Policy Characteristics'!K:K,MATCH($C1615,'Policy Characteristics'!$C:$C,0))),"",INDEX('Policy Characteristics'!K:K,MATCH($C1615,'Policy Characteristics'!$C:$C,0)))</f>
        <v>industry-ag-main.html#fuel-switching</v>
      </c>
      <c r="R1615" s="254" t="str">
        <f>IF(ISBLANK(INDEX('Policy Characteristics'!L:L,MATCH($C1615,'Policy Characteristics'!$C:$C,0))),"",INDEX('Policy Characteristics'!L:L,MATCH($C1615,'Policy Characteristics'!$C:$C,0)))</f>
        <v>industry-elec-and-hydrogen.html</v>
      </c>
    </row>
    <row r="1616" spans="1:18" s="2" customFormat="1" x14ac:dyDescent="0.25">
      <c r="A1616" s="254" t="str">
        <f>IF(ISBLANK(INDEX('Policy Characteristics'!A:A,MATCH($C1616,'Policy Characteristics'!$C:$C,0))),"",INDEX('Policy Characteristics'!A:A,MATCH($C1616,'Policy Characteristics'!$C:$C,0)))</f>
        <v>Industry</v>
      </c>
      <c r="B1616" s="262" t="str">
        <f>IF(ISBLANK(INDEX('Policy Characteristics'!B:B,MATCH($C1616,'Policy Characteristics'!$C:$C,0))),"",INDEX('Policy Characteristics'!B:B,MATCH($C1616,'Policy Characteristics'!$C:$C,0)))</f>
        <v>Alternative Fuel Shifting</v>
      </c>
      <c r="C1616" s="254" t="str">
        <f t="shared" si="51"/>
        <v>Fraction of Eligible Industrial Energy Use Shifted to Alternate Fuel</v>
      </c>
      <c r="D1616" s="6" t="s">
        <v>3041</v>
      </c>
      <c r="E1616" s="1" t="s">
        <v>3469</v>
      </c>
      <c r="F1616" t="s">
        <v>3003</v>
      </c>
      <c r="G1616" s="45" t="s">
        <v>3475</v>
      </c>
      <c r="H1616" s="47">
        <v>1615</v>
      </c>
      <c r="I1616" s="324" t="s">
        <v>41</v>
      </c>
      <c r="J1616" s="255" t="str">
        <f>IF(ISBLANK(INDEX('Policy Characteristics'!D:D,MATCH($C1616,'Policy Characteristics'!$C:$C,0))),"",INDEX('Policy Characteristics'!D:D,MATCH($C1616,'Policy Characteristics'!$C:$C,0)))</f>
        <v>Alternate Fuel Shifting</v>
      </c>
      <c r="K1616" s="254" t="str">
        <f>IF(ISBLANK(INDEX('Policy Characteristics'!E:E,MATCH($C1616,'Policy Characteristics'!$C:$C,0))),"",INDEX('Policy Characteristics'!E:E,MATCH($C1616,'Policy Characteristics'!$C:$C,0)))</f>
        <v>indst shift to alt fuel</v>
      </c>
      <c r="L1616" s="261">
        <f>IF(ISBLANK(INDEX('Policy Characteristics'!F:F,MATCH($C1616,'Policy Characteristics'!$C:$C,0))),"",INDEX('Policy Characteristics'!F:F,MATCH($C1616,'Policy Characteristics'!$C:$C,0)))</f>
        <v>0</v>
      </c>
      <c r="M1616" s="261">
        <f>IF(ISBLANK(INDEX('Policy Characteristics'!G:G,MATCH($C1616,'Policy Characteristics'!$C:$C,0))),"",INDEX('Policy Characteristics'!G:G,MATCH($C1616,'Policy Characteristics'!$C:$C,0)))</f>
        <v>1</v>
      </c>
      <c r="N1616" s="261">
        <f>IF(ISBLANK(INDEX('Policy Characteristics'!H:H,MATCH($C1616,'Policy Characteristics'!$C:$C,0))),"",INDEX('Policy Characteristics'!H:H,MATCH($C1616,'Policy Characteristics'!$C:$C,0)))</f>
        <v>0.01</v>
      </c>
      <c r="O1616" s="254" t="str">
        <f>IF(ISBLANK(INDEX('Policy Characteristics'!I:I,MATCH($C1616,'Policy Characteristics'!$C:$C,0))),"",INDEX('Policy Characteristics'!I:I,MATCH($C1616,'Policy Characteristics'!$C:$C,0)))</f>
        <v>% of fuel shifted</v>
      </c>
      <c r="P1616" s="254" t="str">
        <f>IF(ISBLANK(INDEX('Policy Characteristics'!J:J,MATCH($C1616,'Policy Characteristics'!$C:$C,0))),"",INDEX('Policy Characteristics'!J:J,MATCH($C1616,'Policy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6" s="254" t="str">
        <f>IF(ISBLANK(INDEX('Policy Characteristics'!K:K,MATCH($C1616,'Policy Characteristics'!$C:$C,0))),"",INDEX('Policy Characteristics'!K:K,MATCH($C1616,'Policy Characteristics'!$C:$C,0)))</f>
        <v>industry-ag-main.html#fuel-switching</v>
      </c>
      <c r="R1616" s="254" t="str">
        <f>IF(ISBLANK(INDEX('Policy Characteristics'!L:L,MATCH($C1616,'Policy Characteristics'!$C:$C,0))),"",INDEX('Policy Characteristics'!L:L,MATCH($C1616,'Policy Characteristics'!$C:$C,0)))</f>
        <v>industry-elec-and-hydrogen.html</v>
      </c>
    </row>
    <row r="1617" spans="1:18" s="2" customFormat="1" x14ac:dyDescent="0.25">
      <c r="A1617" s="254" t="str">
        <f>IF(ISBLANK(INDEX('Policy Characteristics'!A:A,MATCH($C1617,'Policy Characteristics'!$C:$C,0))),"",INDEX('Policy Characteristics'!A:A,MATCH($C1617,'Policy Characteristics'!$C:$C,0)))</f>
        <v>Industry</v>
      </c>
      <c r="B1617" s="262" t="str">
        <f>IF(ISBLANK(INDEX('Policy Characteristics'!B:B,MATCH($C1617,'Policy Characteristics'!$C:$C,0))),"",INDEX('Policy Characteristics'!B:B,MATCH($C1617,'Policy Characteristics'!$C:$C,0)))</f>
        <v>Alternative Fuel Shifting</v>
      </c>
      <c r="C1617" s="254" t="str">
        <f t="shared" si="51"/>
        <v>Fraction of Eligible Industrial Energy Use Shifted to Alternate Fuel</v>
      </c>
      <c r="D1617" s="6" t="s">
        <v>3041</v>
      </c>
      <c r="E1617" s="1" t="s">
        <v>3470</v>
      </c>
      <c r="F1617" t="s">
        <v>3003</v>
      </c>
      <c r="G1617" s="45" t="s">
        <v>3476</v>
      </c>
      <c r="H1617" s="47">
        <v>1616</v>
      </c>
      <c r="I1617" s="324" t="s">
        <v>41</v>
      </c>
      <c r="J1617" s="255" t="str">
        <f>IF(ISBLANK(INDEX('Policy Characteristics'!D:D,MATCH($C1617,'Policy Characteristics'!$C:$C,0))),"",INDEX('Policy Characteristics'!D:D,MATCH($C1617,'Policy Characteristics'!$C:$C,0)))</f>
        <v>Alternate Fuel Shifting</v>
      </c>
      <c r="K1617" s="254" t="str">
        <f>IF(ISBLANK(INDEX('Policy Characteristics'!E:E,MATCH($C1617,'Policy Characteristics'!$C:$C,0))),"",INDEX('Policy Characteristics'!E:E,MATCH($C1617,'Policy Characteristics'!$C:$C,0)))</f>
        <v>indst shift to alt fuel</v>
      </c>
      <c r="L1617" s="261">
        <f>IF(ISBLANK(INDEX('Policy Characteristics'!F:F,MATCH($C1617,'Policy Characteristics'!$C:$C,0))),"",INDEX('Policy Characteristics'!F:F,MATCH($C1617,'Policy Characteristics'!$C:$C,0)))</f>
        <v>0</v>
      </c>
      <c r="M1617" s="261">
        <f>IF(ISBLANK(INDEX('Policy Characteristics'!G:G,MATCH($C1617,'Policy Characteristics'!$C:$C,0))),"",INDEX('Policy Characteristics'!G:G,MATCH($C1617,'Policy Characteristics'!$C:$C,0)))</f>
        <v>1</v>
      </c>
      <c r="N1617" s="261">
        <f>IF(ISBLANK(INDEX('Policy Characteristics'!H:H,MATCH($C1617,'Policy Characteristics'!$C:$C,0))),"",INDEX('Policy Characteristics'!H:H,MATCH($C1617,'Policy Characteristics'!$C:$C,0)))</f>
        <v>0.01</v>
      </c>
      <c r="O1617" s="254" t="str">
        <f>IF(ISBLANK(INDEX('Policy Characteristics'!I:I,MATCH($C1617,'Policy Characteristics'!$C:$C,0))),"",INDEX('Policy Characteristics'!I:I,MATCH($C1617,'Policy Characteristics'!$C:$C,0)))</f>
        <v>% of fuel shifted</v>
      </c>
      <c r="P1617" s="254" t="str">
        <f>IF(ISBLANK(INDEX('Policy Characteristics'!J:J,MATCH($C1617,'Policy Characteristics'!$C:$C,0))),"",INDEX('Policy Characteristics'!J:J,MATCH($C1617,'Policy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7" s="254" t="str">
        <f>IF(ISBLANK(INDEX('Policy Characteristics'!K:K,MATCH($C1617,'Policy Characteristics'!$C:$C,0))),"",INDEX('Policy Characteristics'!K:K,MATCH($C1617,'Policy Characteristics'!$C:$C,0)))</f>
        <v>industry-ag-main.html#fuel-switching</v>
      </c>
      <c r="R1617" s="254" t="str">
        <f>IF(ISBLANK(INDEX('Policy Characteristics'!L:L,MATCH($C1617,'Policy Characteristics'!$C:$C,0))),"",INDEX('Policy Characteristics'!L:L,MATCH($C1617,'Policy Characteristics'!$C:$C,0)))</f>
        <v>industry-elec-and-hydrogen.html</v>
      </c>
    </row>
    <row r="1618" spans="1:18" s="2" customFormat="1" x14ac:dyDescent="0.25">
      <c r="A1618" s="254" t="str">
        <f>IF(ISBLANK(INDEX('Policy Characteristics'!A:A,MATCH($C1618,'Policy Characteristics'!$C:$C,0))),"",INDEX('Policy Characteristics'!A:A,MATCH($C1618,'Policy Characteristics'!$C:$C,0)))</f>
        <v>Industry</v>
      </c>
      <c r="B1618" s="262" t="str">
        <f>IF(ISBLANK(INDEX('Policy Characteristics'!B:B,MATCH($C1618,'Policy Characteristics'!$C:$C,0))),"",INDEX('Policy Characteristics'!B:B,MATCH($C1618,'Policy Characteristics'!$C:$C,0)))</f>
        <v>Alternative Fuel Shifting</v>
      </c>
      <c r="C1618" s="254" t="str">
        <f t="shared" ref="C1618:C1673" si="52">C$1424</f>
        <v>Fraction of Eligible Industrial Energy Use Shifted to Alternate Fuel</v>
      </c>
      <c r="D1618" s="6" t="s">
        <v>3041</v>
      </c>
      <c r="E1618" s="1" t="s">
        <v>3471</v>
      </c>
      <c r="F1618" t="s">
        <v>3003</v>
      </c>
      <c r="G1618" s="45" t="s">
        <v>3477</v>
      </c>
      <c r="H1618" s="47">
        <v>1617</v>
      </c>
      <c r="I1618" s="324" t="s">
        <v>41</v>
      </c>
      <c r="J1618" s="255" t="str">
        <f>IF(ISBLANK(INDEX('Policy Characteristics'!D:D,MATCH($C1618,'Policy Characteristics'!$C:$C,0))),"",INDEX('Policy Characteristics'!D:D,MATCH($C1618,'Policy Characteristics'!$C:$C,0)))</f>
        <v>Alternate Fuel Shifting</v>
      </c>
      <c r="K1618" s="254" t="str">
        <f>IF(ISBLANK(INDEX('Policy Characteristics'!E:E,MATCH($C1618,'Policy Characteristics'!$C:$C,0))),"",INDEX('Policy Characteristics'!E:E,MATCH($C1618,'Policy Characteristics'!$C:$C,0)))</f>
        <v>indst shift to alt fuel</v>
      </c>
      <c r="L1618" s="261">
        <f>IF(ISBLANK(INDEX('Policy Characteristics'!F:F,MATCH($C1618,'Policy Characteristics'!$C:$C,0))),"",INDEX('Policy Characteristics'!F:F,MATCH($C1618,'Policy Characteristics'!$C:$C,0)))</f>
        <v>0</v>
      </c>
      <c r="M1618" s="261">
        <f>IF(ISBLANK(INDEX('Policy Characteristics'!G:G,MATCH($C1618,'Policy Characteristics'!$C:$C,0))),"",INDEX('Policy Characteristics'!G:G,MATCH($C1618,'Policy Characteristics'!$C:$C,0)))</f>
        <v>1</v>
      </c>
      <c r="N1618" s="261">
        <f>IF(ISBLANK(INDEX('Policy Characteristics'!H:H,MATCH($C1618,'Policy Characteristics'!$C:$C,0))),"",INDEX('Policy Characteristics'!H:H,MATCH($C1618,'Policy Characteristics'!$C:$C,0)))</f>
        <v>0.01</v>
      </c>
      <c r="O1618" s="254" t="str">
        <f>IF(ISBLANK(INDEX('Policy Characteristics'!I:I,MATCH($C1618,'Policy Characteristics'!$C:$C,0))),"",INDEX('Policy Characteristics'!I:I,MATCH($C1618,'Policy Characteristics'!$C:$C,0)))</f>
        <v>% of fuel shifted</v>
      </c>
      <c r="P1618" s="254" t="str">
        <f>IF(ISBLANK(INDEX('Policy Characteristics'!J:J,MATCH($C1618,'Policy Characteristics'!$C:$C,0))),"",INDEX('Policy Characteristics'!J:J,MATCH($C1618,'Policy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8" s="254" t="str">
        <f>IF(ISBLANK(INDEX('Policy Characteristics'!K:K,MATCH($C1618,'Policy Characteristics'!$C:$C,0))),"",INDEX('Policy Characteristics'!K:K,MATCH($C1618,'Policy Characteristics'!$C:$C,0)))</f>
        <v>industry-ag-main.html#fuel-switching</v>
      </c>
      <c r="R1618" s="254" t="str">
        <f>IF(ISBLANK(INDEX('Policy Characteristics'!L:L,MATCH($C1618,'Policy Characteristics'!$C:$C,0))),"",INDEX('Policy Characteristics'!L:L,MATCH($C1618,'Policy Characteristics'!$C:$C,0)))</f>
        <v>industry-elec-and-hydrogen.html</v>
      </c>
    </row>
    <row r="1619" spans="1:18" s="2" customFormat="1" x14ac:dyDescent="0.25">
      <c r="A1619" s="254" t="str">
        <f>IF(ISBLANK(INDEX('Policy Characteristics'!A:A,MATCH($C1619,'Policy Characteristics'!$C:$C,0))),"",INDEX('Policy Characteristics'!A:A,MATCH($C1619,'Policy Characteristics'!$C:$C,0)))</f>
        <v>Industry</v>
      </c>
      <c r="B1619" s="262" t="str">
        <f>IF(ISBLANK(INDEX('Policy Characteristics'!B:B,MATCH($C1619,'Policy Characteristics'!$C:$C,0))),"",INDEX('Policy Characteristics'!B:B,MATCH($C1619,'Policy Characteristics'!$C:$C,0)))</f>
        <v>Alternative Fuel Shifting</v>
      </c>
      <c r="C1619" s="254" t="str">
        <f t="shared" si="52"/>
        <v>Fraction of Eligible Industrial Energy Use Shifted to Alternate Fuel</v>
      </c>
      <c r="D1619" s="6" t="s">
        <v>3041</v>
      </c>
      <c r="E1619" s="1" t="s">
        <v>3472</v>
      </c>
      <c r="F1619" t="s">
        <v>3003</v>
      </c>
      <c r="G1619" s="45" t="s">
        <v>3478</v>
      </c>
      <c r="H1619" s="47">
        <v>1618</v>
      </c>
      <c r="I1619" s="324" t="s">
        <v>40</v>
      </c>
      <c r="J1619" s="255" t="str">
        <f>IF(ISBLANK(INDEX('Policy Characteristics'!D:D,MATCH($C1619,'Policy Characteristics'!$C:$C,0))),"",INDEX('Policy Characteristics'!D:D,MATCH($C1619,'Policy Characteristics'!$C:$C,0)))</f>
        <v>Alternate Fuel Shifting</v>
      </c>
      <c r="K1619" s="254" t="str">
        <f>IF(ISBLANK(INDEX('Policy Characteristics'!E:E,MATCH($C1619,'Policy Characteristics'!$C:$C,0))),"",INDEX('Policy Characteristics'!E:E,MATCH($C1619,'Policy Characteristics'!$C:$C,0)))</f>
        <v>indst shift to alt fuel</v>
      </c>
      <c r="L1619" s="261">
        <f>IF(ISBLANK(INDEX('Policy Characteristics'!F:F,MATCH($C1619,'Policy Characteristics'!$C:$C,0))),"",INDEX('Policy Characteristics'!F:F,MATCH($C1619,'Policy Characteristics'!$C:$C,0)))</f>
        <v>0</v>
      </c>
      <c r="M1619" s="261">
        <f>IF(ISBLANK(INDEX('Policy Characteristics'!G:G,MATCH($C1619,'Policy Characteristics'!$C:$C,0))),"",INDEX('Policy Characteristics'!G:G,MATCH($C1619,'Policy Characteristics'!$C:$C,0)))</f>
        <v>1</v>
      </c>
      <c r="N1619" s="261">
        <f>IF(ISBLANK(INDEX('Policy Characteristics'!H:H,MATCH($C1619,'Policy Characteristics'!$C:$C,0))),"",INDEX('Policy Characteristics'!H:H,MATCH($C1619,'Policy Characteristics'!$C:$C,0)))</f>
        <v>0.01</v>
      </c>
      <c r="O1619" s="254" t="str">
        <f>IF(ISBLANK(INDEX('Policy Characteristics'!I:I,MATCH($C1619,'Policy Characteristics'!$C:$C,0))),"",INDEX('Policy Characteristics'!I:I,MATCH($C1619,'Policy Characteristics'!$C:$C,0)))</f>
        <v>% of fuel shifted</v>
      </c>
      <c r="P1619" s="254" t="str">
        <f>IF(ISBLANK(INDEX('Policy Characteristics'!J:J,MATCH($C1619,'Policy Characteristics'!$C:$C,0))),"",INDEX('Policy Characteristics'!J:J,MATCH($C1619,'Policy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19" s="254" t="str">
        <f>IF(ISBLANK(INDEX('Policy Characteristics'!K:K,MATCH($C1619,'Policy Characteristics'!$C:$C,0))),"",INDEX('Policy Characteristics'!K:K,MATCH($C1619,'Policy Characteristics'!$C:$C,0)))</f>
        <v>industry-ag-main.html#fuel-switching</v>
      </c>
      <c r="R1619" s="254" t="str">
        <f>IF(ISBLANK(INDEX('Policy Characteristics'!L:L,MATCH($C1619,'Policy Characteristics'!$C:$C,0))),"",INDEX('Policy Characteristics'!L:L,MATCH($C1619,'Policy Characteristics'!$C:$C,0)))</f>
        <v>industry-elec-and-hydrogen.html</v>
      </c>
    </row>
    <row r="1620" spans="1:18" s="2" customFormat="1" x14ac:dyDescent="0.25">
      <c r="A1620" s="254" t="str">
        <f>IF(ISBLANK(INDEX('Policy Characteristics'!A:A,MATCH($C1620,'Policy Characteristics'!$C:$C,0))),"",INDEX('Policy Characteristics'!A:A,MATCH($C1620,'Policy Characteristics'!$C:$C,0)))</f>
        <v>Industry</v>
      </c>
      <c r="B1620" s="262" t="str">
        <f>IF(ISBLANK(INDEX('Policy Characteristics'!B:B,MATCH($C1620,'Policy Characteristics'!$C:$C,0))),"",INDEX('Policy Characteristics'!B:B,MATCH($C1620,'Policy Characteristics'!$C:$C,0)))</f>
        <v>Alternative Fuel Shifting</v>
      </c>
      <c r="C1620" s="254" t="str">
        <f t="shared" si="52"/>
        <v>Fraction of Eligible Industrial Energy Use Shifted to Alternate Fuel</v>
      </c>
      <c r="D1620" s="6" t="s">
        <v>3041</v>
      </c>
      <c r="E1620" s="1" t="s">
        <v>3597</v>
      </c>
      <c r="F1620" t="s">
        <v>3003</v>
      </c>
      <c r="G1620" s="45" t="s">
        <v>3479</v>
      </c>
      <c r="H1620" s="47">
        <v>1619</v>
      </c>
      <c r="I1620" s="324" t="s">
        <v>41</v>
      </c>
      <c r="J1620" s="255" t="str">
        <f>IF(ISBLANK(INDEX('Policy Characteristics'!D:D,MATCH($C1620,'Policy Characteristics'!$C:$C,0))),"",INDEX('Policy Characteristics'!D:D,MATCH($C1620,'Policy Characteristics'!$C:$C,0)))</f>
        <v>Alternate Fuel Shifting</v>
      </c>
      <c r="K1620" s="254" t="str">
        <f>IF(ISBLANK(INDEX('Policy Characteristics'!E:E,MATCH($C1620,'Policy Characteristics'!$C:$C,0))),"",INDEX('Policy Characteristics'!E:E,MATCH($C1620,'Policy Characteristics'!$C:$C,0)))</f>
        <v>indst shift to alt fuel</v>
      </c>
      <c r="L1620" s="261">
        <f>IF(ISBLANK(INDEX('Policy Characteristics'!F:F,MATCH($C1620,'Policy Characteristics'!$C:$C,0))),"",INDEX('Policy Characteristics'!F:F,MATCH($C1620,'Policy Characteristics'!$C:$C,0)))</f>
        <v>0</v>
      </c>
      <c r="M1620" s="261">
        <f>IF(ISBLANK(INDEX('Policy Characteristics'!G:G,MATCH($C1620,'Policy Characteristics'!$C:$C,0))),"",INDEX('Policy Characteristics'!G:G,MATCH($C1620,'Policy Characteristics'!$C:$C,0)))</f>
        <v>1</v>
      </c>
      <c r="N1620" s="261">
        <f>IF(ISBLANK(INDEX('Policy Characteristics'!H:H,MATCH($C1620,'Policy Characteristics'!$C:$C,0))),"",INDEX('Policy Characteristics'!H:H,MATCH($C1620,'Policy Characteristics'!$C:$C,0)))</f>
        <v>0.01</v>
      </c>
      <c r="O1620" s="254" t="str">
        <f>IF(ISBLANK(INDEX('Policy Characteristics'!I:I,MATCH($C1620,'Policy Characteristics'!$C:$C,0))),"",INDEX('Policy Characteristics'!I:I,MATCH($C1620,'Policy Characteristics'!$C:$C,0)))</f>
        <v>% of fuel shifted</v>
      </c>
      <c r="P1620" s="254" t="str">
        <f>IF(ISBLANK(INDEX('Policy Characteristics'!J:J,MATCH($C1620,'Policy Characteristics'!$C:$C,0))),"",INDEX('Policy Characteristics'!J:J,MATCH($C1620,'Policy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0" s="254" t="str">
        <f>IF(ISBLANK(INDEX('Policy Characteristics'!K:K,MATCH($C1620,'Policy Characteristics'!$C:$C,0))),"",INDEX('Policy Characteristics'!K:K,MATCH($C1620,'Policy Characteristics'!$C:$C,0)))</f>
        <v>industry-ag-main.html#fuel-switching</v>
      </c>
      <c r="R1620" s="254" t="str">
        <f>IF(ISBLANK(INDEX('Policy Characteristics'!L:L,MATCH($C1620,'Policy Characteristics'!$C:$C,0))),"",INDEX('Policy Characteristics'!L:L,MATCH($C1620,'Policy Characteristics'!$C:$C,0)))</f>
        <v>industry-elec-and-hydrogen.html</v>
      </c>
    </row>
    <row r="1621" spans="1:18" s="2" customFormat="1" x14ac:dyDescent="0.25">
      <c r="A1621" s="254" t="str">
        <f>IF(ISBLANK(INDEX('Policy Characteristics'!A:A,MATCH($C1621,'Policy Characteristics'!$C:$C,0))),"",INDEX('Policy Characteristics'!A:A,MATCH($C1621,'Policy Characteristics'!$C:$C,0)))</f>
        <v>Industry</v>
      </c>
      <c r="B1621" s="262" t="str">
        <f>IF(ISBLANK(INDEX('Policy Characteristics'!B:B,MATCH($C1621,'Policy Characteristics'!$C:$C,0))),"",INDEX('Policy Characteristics'!B:B,MATCH($C1621,'Policy Characteristics'!$C:$C,0)))</f>
        <v>Alternative Fuel Shifting</v>
      </c>
      <c r="C1621" s="254" t="str">
        <f t="shared" si="52"/>
        <v>Fraction of Eligible Industrial Energy Use Shifted to Alternate Fuel</v>
      </c>
      <c r="D1621" s="6" t="s">
        <v>3041</v>
      </c>
      <c r="E1621" s="1" t="s">
        <v>3982</v>
      </c>
      <c r="F1621" t="s">
        <v>3003</v>
      </c>
      <c r="G1621" s="45" t="s">
        <v>3958</v>
      </c>
      <c r="H1621" s="47">
        <v>1620</v>
      </c>
      <c r="I1621" s="324" t="s">
        <v>41</v>
      </c>
      <c r="J1621" s="255" t="str">
        <f>IF(ISBLANK(INDEX('Policy Characteristics'!D:D,MATCH($C1621,'Policy Characteristics'!$C:$C,0))),"",INDEX('Policy Characteristics'!D:D,MATCH($C1621,'Policy Characteristics'!$C:$C,0)))</f>
        <v>Alternate Fuel Shifting</v>
      </c>
      <c r="K1621" s="254" t="str">
        <f>IF(ISBLANK(INDEX('Policy Characteristics'!E:E,MATCH($C1621,'Policy Characteristics'!$C:$C,0))),"",INDEX('Policy Characteristics'!E:E,MATCH($C1621,'Policy Characteristics'!$C:$C,0)))</f>
        <v>indst shift to alt fuel</v>
      </c>
      <c r="L1621" s="261">
        <f>IF(ISBLANK(INDEX('Policy Characteristics'!F:F,MATCH($C1621,'Policy Characteristics'!$C:$C,0))),"",INDEX('Policy Characteristics'!F:F,MATCH($C1621,'Policy Characteristics'!$C:$C,0)))</f>
        <v>0</v>
      </c>
      <c r="M1621" s="261">
        <f>IF(ISBLANK(INDEX('Policy Characteristics'!G:G,MATCH($C1621,'Policy Characteristics'!$C:$C,0))),"",INDEX('Policy Characteristics'!G:G,MATCH($C1621,'Policy Characteristics'!$C:$C,0)))</f>
        <v>1</v>
      </c>
      <c r="N1621" s="261">
        <f>IF(ISBLANK(INDEX('Policy Characteristics'!H:H,MATCH($C1621,'Policy Characteristics'!$C:$C,0))),"",INDEX('Policy Characteristics'!H:H,MATCH($C1621,'Policy Characteristics'!$C:$C,0)))</f>
        <v>0.01</v>
      </c>
      <c r="O1621" s="254" t="str">
        <f>IF(ISBLANK(INDEX('Policy Characteristics'!I:I,MATCH($C1621,'Policy Characteristics'!$C:$C,0))),"",INDEX('Policy Characteristics'!I:I,MATCH($C1621,'Policy Characteristics'!$C:$C,0)))</f>
        <v>% of fuel shifted</v>
      </c>
      <c r="P1621" s="254" t="str">
        <f>IF(ISBLANK(INDEX('Policy Characteristics'!J:J,MATCH($C1621,'Policy Characteristics'!$C:$C,0))),"",INDEX('Policy Characteristics'!J:J,MATCH($C1621,'Policy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1" s="254" t="str">
        <f>IF(ISBLANK(INDEX('Policy Characteristics'!K:K,MATCH($C1621,'Policy Characteristics'!$C:$C,0))),"",INDEX('Policy Characteristics'!K:K,MATCH($C1621,'Policy Characteristics'!$C:$C,0)))</f>
        <v>industry-ag-main.html#fuel-switching</v>
      </c>
      <c r="R1621" s="254" t="str">
        <f>IF(ISBLANK(INDEX('Policy Characteristics'!L:L,MATCH($C1621,'Policy Characteristics'!$C:$C,0))),"",INDEX('Policy Characteristics'!L:L,MATCH($C1621,'Policy Characteristics'!$C:$C,0)))</f>
        <v>industry-elec-and-hydrogen.html</v>
      </c>
    </row>
    <row r="1622" spans="1:18" s="2" customFormat="1" x14ac:dyDescent="0.25">
      <c r="A1622" s="254" t="str">
        <f>IF(ISBLANK(INDEX('Policy Characteristics'!A:A,MATCH($C1622,'Policy Characteristics'!$C:$C,0))),"",INDEX('Policy Characteristics'!A:A,MATCH($C1622,'Policy Characteristics'!$C:$C,0)))</f>
        <v>Industry</v>
      </c>
      <c r="B1622" s="262" t="str">
        <f>IF(ISBLANK(INDEX('Policy Characteristics'!B:B,MATCH($C1622,'Policy Characteristics'!$C:$C,0))),"",INDEX('Policy Characteristics'!B:B,MATCH($C1622,'Policy Characteristics'!$C:$C,0)))</f>
        <v>Alternative Fuel Shifting</v>
      </c>
      <c r="C1622" s="254" t="str">
        <f t="shared" si="52"/>
        <v>Fraction of Eligible Industrial Energy Use Shifted to Alternate Fuel</v>
      </c>
      <c r="D1622" s="6" t="s">
        <v>3041</v>
      </c>
      <c r="E1622" s="1" t="s">
        <v>3983</v>
      </c>
      <c r="F1622" t="s">
        <v>3003</v>
      </c>
      <c r="G1622" s="45" t="s">
        <v>3957</v>
      </c>
      <c r="H1622" s="47">
        <v>1621</v>
      </c>
      <c r="I1622" s="324" t="s">
        <v>41</v>
      </c>
      <c r="J1622" s="255" t="str">
        <f>IF(ISBLANK(INDEX('Policy Characteristics'!D:D,MATCH($C1622,'Policy Characteristics'!$C:$C,0))),"",INDEX('Policy Characteristics'!D:D,MATCH($C1622,'Policy Characteristics'!$C:$C,0)))</f>
        <v>Alternate Fuel Shifting</v>
      </c>
      <c r="K1622" s="254" t="str">
        <f>IF(ISBLANK(INDEX('Policy Characteristics'!E:E,MATCH($C1622,'Policy Characteristics'!$C:$C,0))),"",INDEX('Policy Characteristics'!E:E,MATCH($C1622,'Policy Characteristics'!$C:$C,0)))</f>
        <v>indst shift to alt fuel</v>
      </c>
      <c r="L1622" s="261">
        <f>IF(ISBLANK(INDEX('Policy Characteristics'!F:F,MATCH($C1622,'Policy Characteristics'!$C:$C,0))),"",INDEX('Policy Characteristics'!F:F,MATCH($C1622,'Policy Characteristics'!$C:$C,0)))</f>
        <v>0</v>
      </c>
      <c r="M1622" s="261">
        <f>IF(ISBLANK(INDEX('Policy Characteristics'!G:G,MATCH($C1622,'Policy Characteristics'!$C:$C,0))),"",INDEX('Policy Characteristics'!G:G,MATCH($C1622,'Policy Characteristics'!$C:$C,0)))</f>
        <v>1</v>
      </c>
      <c r="N1622" s="261">
        <f>IF(ISBLANK(INDEX('Policy Characteristics'!H:H,MATCH($C1622,'Policy Characteristics'!$C:$C,0))),"",INDEX('Policy Characteristics'!H:H,MATCH($C1622,'Policy Characteristics'!$C:$C,0)))</f>
        <v>0.01</v>
      </c>
      <c r="O1622" s="254" t="str">
        <f>IF(ISBLANK(INDEX('Policy Characteristics'!I:I,MATCH($C1622,'Policy Characteristics'!$C:$C,0))),"",INDEX('Policy Characteristics'!I:I,MATCH($C1622,'Policy Characteristics'!$C:$C,0)))</f>
        <v>% of fuel shifted</v>
      </c>
      <c r="P1622" s="254" t="str">
        <f>IF(ISBLANK(INDEX('Policy Characteristics'!J:J,MATCH($C1622,'Policy Characteristics'!$C:$C,0))),"",INDEX('Policy Characteristics'!J:J,MATCH($C1622,'Policy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2" s="254" t="str">
        <f>IF(ISBLANK(INDEX('Policy Characteristics'!K:K,MATCH($C1622,'Policy Characteristics'!$C:$C,0))),"",INDEX('Policy Characteristics'!K:K,MATCH($C1622,'Policy Characteristics'!$C:$C,0)))</f>
        <v>industry-ag-main.html#fuel-switching</v>
      </c>
      <c r="R1622" s="254" t="str">
        <f>IF(ISBLANK(INDEX('Policy Characteristics'!L:L,MATCH($C1622,'Policy Characteristics'!$C:$C,0))),"",INDEX('Policy Characteristics'!L:L,MATCH($C1622,'Policy Characteristics'!$C:$C,0)))</f>
        <v>industry-elec-and-hydrogen.html</v>
      </c>
    </row>
    <row r="1623" spans="1:18" s="2" customFormat="1" x14ac:dyDescent="0.25">
      <c r="A1623" s="254" t="str">
        <f>IF(ISBLANK(INDEX('Policy Characteristics'!A:A,MATCH($C1623,'Policy Characteristics'!$C:$C,0))),"",INDEX('Policy Characteristics'!A:A,MATCH($C1623,'Policy Characteristics'!$C:$C,0)))</f>
        <v>Industry</v>
      </c>
      <c r="B1623" s="262" t="str">
        <f>IF(ISBLANK(INDEX('Policy Characteristics'!B:B,MATCH($C1623,'Policy Characteristics'!$C:$C,0))),"",INDEX('Policy Characteristics'!B:B,MATCH($C1623,'Policy Characteristics'!$C:$C,0)))</f>
        <v>Alternative Fuel Shifting</v>
      </c>
      <c r="C1623" s="254" t="str">
        <f t="shared" si="52"/>
        <v>Fraction of Eligible Industrial Energy Use Shifted to Alternate Fuel</v>
      </c>
      <c r="D1623" s="6" t="s">
        <v>3041</v>
      </c>
      <c r="E1623" s="1" t="s">
        <v>3984</v>
      </c>
      <c r="F1623" t="s">
        <v>3003</v>
      </c>
      <c r="G1623" s="45" t="s">
        <v>3959</v>
      </c>
      <c r="H1623" s="47">
        <v>1622</v>
      </c>
      <c r="I1623" s="324" t="s">
        <v>41</v>
      </c>
      <c r="J1623" s="255" t="str">
        <f>IF(ISBLANK(INDEX('Policy Characteristics'!D:D,MATCH($C1623,'Policy Characteristics'!$C:$C,0))),"",INDEX('Policy Characteristics'!D:D,MATCH($C1623,'Policy Characteristics'!$C:$C,0)))</f>
        <v>Alternate Fuel Shifting</v>
      </c>
      <c r="K1623" s="254" t="str">
        <f>IF(ISBLANK(INDEX('Policy Characteristics'!E:E,MATCH($C1623,'Policy Characteristics'!$C:$C,0))),"",INDEX('Policy Characteristics'!E:E,MATCH($C1623,'Policy Characteristics'!$C:$C,0)))</f>
        <v>indst shift to alt fuel</v>
      </c>
      <c r="L1623" s="261">
        <f>IF(ISBLANK(INDEX('Policy Characteristics'!F:F,MATCH($C1623,'Policy Characteristics'!$C:$C,0))),"",INDEX('Policy Characteristics'!F:F,MATCH($C1623,'Policy Characteristics'!$C:$C,0)))</f>
        <v>0</v>
      </c>
      <c r="M1623" s="261">
        <f>IF(ISBLANK(INDEX('Policy Characteristics'!G:G,MATCH($C1623,'Policy Characteristics'!$C:$C,0))),"",INDEX('Policy Characteristics'!G:G,MATCH($C1623,'Policy Characteristics'!$C:$C,0)))</f>
        <v>1</v>
      </c>
      <c r="N1623" s="261">
        <f>IF(ISBLANK(INDEX('Policy Characteristics'!H:H,MATCH($C1623,'Policy Characteristics'!$C:$C,0))),"",INDEX('Policy Characteristics'!H:H,MATCH($C1623,'Policy Characteristics'!$C:$C,0)))</f>
        <v>0.01</v>
      </c>
      <c r="O1623" s="254" t="str">
        <f>IF(ISBLANK(INDEX('Policy Characteristics'!I:I,MATCH($C1623,'Policy Characteristics'!$C:$C,0))),"",INDEX('Policy Characteristics'!I:I,MATCH($C1623,'Policy Characteristics'!$C:$C,0)))</f>
        <v>% of fuel shifted</v>
      </c>
      <c r="P1623" s="254" t="str">
        <f>IF(ISBLANK(INDEX('Policy Characteristics'!J:J,MATCH($C1623,'Policy Characteristics'!$C:$C,0))),"",INDEX('Policy Characteristics'!J:J,MATCH($C1623,'Policy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3" s="254" t="str">
        <f>IF(ISBLANK(INDEX('Policy Characteristics'!K:K,MATCH($C1623,'Policy Characteristics'!$C:$C,0))),"",INDEX('Policy Characteristics'!K:K,MATCH($C1623,'Policy Characteristics'!$C:$C,0)))</f>
        <v>industry-ag-main.html#fuel-switching</v>
      </c>
      <c r="R1623" s="254" t="str">
        <f>IF(ISBLANK(INDEX('Policy Characteristics'!L:L,MATCH($C1623,'Policy Characteristics'!$C:$C,0))),"",INDEX('Policy Characteristics'!L:L,MATCH($C1623,'Policy Characteristics'!$C:$C,0)))</f>
        <v>industry-elec-and-hydrogen.html</v>
      </c>
    </row>
    <row r="1624" spans="1:18" s="2" customFormat="1" x14ac:dyDescent="0.25">
      <c r="A1624" s="254" t="str">
        <f>IF(ISBLANK(INDEX('Policy Characteristics'!A:A,MATCH($C1624,'Policy Characteristics'!$C:$C,0))),"",INDEX('Policy Characteristics'!A:A,MATCH($C1624,'Policy Characteristics'!$C:$C,0)))</f>
        <v>Industry</v>
      </c>
      <c r="B1624" s="262" t="str">
        <f>IF(ISBLANK(INDEX('Policy Characteristics'!B:B,MATCH($C1624,'Policy Characteristics'!$C:$C,0))),"",INDEX('Policy Characteristics'!B:B,MATCH($C1624,'Policy Characteristics'!$C:$C,0)))</f>
        <v>Alternative Fuel Shifting</v>
      </c>
      <c r="C1624" s="254" t="str">
        <f t="shared" si="52"/>
        <v>Fraction of Eligible Industrial Energy Use Shifted to Alternate Fuel</v>
      </c>
      <c r="D1624" s="6" t="s">
        <v>3042</v>
      </c>
      <c r="E1624" s="1" t="s">
        <v>3467</v>
      </c>
      <c r="F1624" t="s">
        <v>3004</v>
      </c>
      <c r="G1624" s="45" t="s">
        <v>3473</v>
      </c>
      <c r="H1624" s="47">
        <v>1623</v>
      </c>
      <c r="I1624" s="324"/>
      <c r="J1624" s="255" t="str">
        <f>IF(ISBLANK(INDEX('Policy Characteristics'!D:D,MATCH($C1624,'Policy Characteristics'!$C:$C,0))),"",INDEX('Policy Characteristics'!D:D,MATCH($C1624,'Policy Characteristics'!$C:$C,0)))</f>
        <v>Alternate Fuel Shifting</v>
      </c>
      <c r="K1624" s="254" t="str">
        <f>IF(ISBLANK(INDEX('Policy Characteristics'!E:E,MATCH($C1624,'Policy Characteristics'!$C:$C,0))),"",INDEX('Policy Characteristics'!E:E,MATCH($C1624,'Policy Characteristics'!$C:$C,0)))</f>
        <v>indst shift to alt fuel</v>
      </c>
      <c r="L1624" s="261">
        <f>IF(ISBLANK(INDEX('Policy Characteristics'!F:F,MATCH($C1624,'Policy Characteristics'!$C:$C,0))),"",INDEX('Policy Characteristics'!F:F,MATCH($C1624,'Policy Characteristics'!$C:$C,0)))</f>
        <v>0</v>
      </c>
      <c r="M1624" s="261">
        <f>IF(ISBLANK(INDEX('Policy Characteristics'!G:G,MATCH($C1624,'Policy Characteristics'!$C:$C,0))),"",INDEX('Policy Characteristics'!G:G,MATCH($C1624,'Policy Characteristics'!$C:$C,0)))</f>
        <v>1</v>
      </c>
      <c r="N1624" s="261">
        <f>IF(ISBLANK(INDEX('Policy Characteristics'!H:H,MATCH($C1624,'Policy Characteristics'!$C:$C,0))),"",INDEX('Policy Characteristics'!H:H,MATCH($C1624,'Policy Characteristics'!$C:$C,0)))</f>
        <v>0.01</v>
      </c>
      <c r="O1624" s="254" t="str">
        <f>IF(ISBLANK(INDEX('Policy Characteristics'!I:I,MATCH($C1624,'Policy Characteristics'!$C:$C,0))),"",INDEX('Policy Characteristics'!I:I,MATCH($C1624,'Policy Characteristics'!$C:$C,0)))</f>
        <v>% of fuel shifted</v>
      </c>
      <c r="P1624" s="254" t="str">
        <f>IF(ISBLANK(INDEX('Policy Characteristics'!J:J,MATCH($C1624,'Policy Characteristics'!$C:$C,0))),"",INDEX('Policy Characteristics'!J:J,MATCH($C1624,'Policy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4" s="254" t="str">
        <f>IF(ISBLANK(INDEX('Policy Characteristics'!K:K,MATCH($C1624,'Policy Characteristics'!$C:$C,0))),"",INDEX('Policy Characteristics'!K:K,MATCH($C1624,'Policy Characteristics'!$C:$C,0)))</f>
        <v>industry-ag-main.html#fuel-switching</v>
      </c>
      <c r="R1624" s="254" t="str">
        <f>IF(ISBLANK(INDEX('Policy Characteristics'!L:L,MATCH($C1624,'Policy Characteristics'!$C:$C,0))),"",INDEX('Policy Characteristics'!L:L,MATCH($C1624,'Policy Characteristics'!$C:$C,0)))</f>
        <v>industry-elec-and-hydrogen.html</v>
      </c>
    </row>
    <row r="1625" spans="1:18" s="2" customFormat="1" x14ac:dyDescent="0.25">
      <c r="A1625" s="254" t="str">
        <f>IF(ISBLANK(INDEX('Policy Characteristics'!A:A,MATCH($C1625,'Policy Characteristics'!$C:$C,0))),"",INDEX('Policy Characteristics'!A:A,MATCH($C1625,'Policy Characteristics'!$C:$C,0)))</f>
        <v>Industry</v>
      </c>
      <c r="B1625" s="262" t="str">
        <f>IF(ISBLANK(INDEX('Policy Characteristics'!B:B,MATCH($C1625,'Policy Characteristics'!$C:$C,0))),"",INDEX('Policy Characteristics'!B:B,MATCH($C1625,'Policy Characteristics'!$C:$C,0)))</f>
        <v>Alternative Fuel Shifting</v>
      </c>
      <c r="C1625" s="254" t="str">
        <f t="shared" si="52"/>
        <v>Fraction of Eligible Industrial Energy Use Shifted to Alternate Fuel</v>
      </c>
      <c r="D1625" s="6" t="s">
        <v>3042</v>
      </c>
      <c r="E1625" s="1" t="s">
        <v>3468</v>
      </c>
      <c r="F1625" t="s">
        <v>3004</v>
      </c>
      <c r="G1625" s="45" t="s">
        <v>3474</v>
      </c>
      <c r="H1625" s="47">
        <v>1624</v>
      </c>
      <c r="I1625" s="324"/>
      <c r="J1625" s="255" t="str">
        <f>IF(ISBLANK(INDEX('Policy Characteristics'!D:D,MATCH($C1625,'Policy Characteristics'!$C:$C,0))),"",INDEX('Policy Characteristics'!D:D,MATCH($C1625,'Policy Characteristics'!$C:$C,0)))</f>
        <v>Alternate Fuel Shifting</v>
      </c>
      <c r="K1625" s="254" t="str">
        <f>IF(ISBLANK(INDEX('Policy Characteristics'!E:E,MATCH($C1625,'Policy Characteristics'!$C:$C,0))),"",INDEX('Policy Characteristics'!E:E,MATCH($C1625,'Policy Characteristics'!$C:$C,0)))</f>
        <v>indst shift to alt fuel</v>
      </c>
      <c r="L1625" s="261">
        <f>IF(ISBLANK(INDEX('Policy Characteristics'!F:F,MATCH($C1625,'Policy Characteristics'!$C:$C,0))),"",INDEX('Policy Characteristics'!F:F,MATCH($C1625,'Policy Characteristics'!$C:$C,0)))</f>
        <v>0</v>
      </c>
      <c r="M1625" s="261">
        <f>IF(ISBLANK(INDEX('Policy Characteristics'!G:G,MATCH($C1625,'Policy Characteristics'!$C:$C,0))),"",INDEX('Policy Characteristics'!G:G,MATCH($C1625,'Policy Characteristics'!$C:$C,0)))</f>
        <v>1</v>
      </c>
      <c r="N1625" s="261">
        <f>IF(ISBLANK(INDEX('Policy Characteristics'!H:H,MATCH($C1625,'Policy Characteristics'!$C:$C,0))),"",INDEX('Policy Characteristics'!H:H,MATCH($C1625,'Policy Characteristics'!$C:$C,0)))</f>
        <v>0.01</v>
      </c>
      <c r="O1625" s="254" t="str">
        <f>IF(ISBLANK(INDEX('Policy Characteristics'!I:I,MATCH($C1625,'Policy Characteristics'!$C:$C,0))),"",INDEX('Policy Characteristics'!I:I,MATCH($C1625,'Policy Characteristics'!$C:$C,0)))</f>
        <v>% of fuel shifted</v>
      </c>
      <c r="P1625" s="254" t="str">
        <f>IF(ISBLANK(INDEX('Policy Characteristics'!J:J,MATCH($C1625,'Policy Characteristics'!$C:$C,0))),"",INDEX('Policy Characteristics'!J:J,MATCH($C1625,'Policy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5" s="254" t="str">
        <f>IF(ISBLANK(INDEX('Policy Characteristics'!K:K,MATCH($C1625,'Policy Characteristics'!$C:$C,0))),"",INDEX('Policy Characteristics'!K:K,MATCH($C1625,'Policy Characteristics'!$C:$C,0)))</f>
        <v>industry-ag-main.html#fuel-switching</v>
      </c>
      <c r="R1625" s="254" t="str">
        <f>IF(ISBLANK(INDEX('Policy Characteristics'!L:L,MATCH($C1625,'Policy Characteristics'!$C:$C,0))),"",INDEX('Policy Characteristics'!L:L,MATCH($C1625,'Policy Characteristics'!$C:$C,0)))</f>
        <v>industry-elec-and-hydrogen.html</v>
      </c>
    </row>
    <row r="1626" spans="1:18" s="2" customFormat="1" x14ac:dyDescent="0.25">
      <c r="A1626" s="254" t="str">
        <f>IF(ISBLANK(INDEX('Policy Characteristics'!A:A,MATCH($C1626,'Policy Characteristics'!$C:$C,0))),"",INDEX('Policy Characteristics'!A:A,MATCH($C1626,'Policy Characteristics'!$C:$C,0)))</f>
        <v>Industry</v>
      </c>
      <c r="B1626" s="262" t="str">
        <f>IF(ISBLANK(INDEX('Policy Characteristics'!B:B,MATCH($C1626,'Policy Characteristics'!$C:$C,0))),"",INDEX('Policy Characteristics'!B:B,MATCH($C1626,'Policy Characteristics'!$C:$C,0)))</f>
        <v>Alternative Fuel Shifting</v>
      </c>
      <c r="C1626" s="254" t="str">
        <f t="shared" si="52"/>
        <v>Fraction of Eligible Industrial Energy Use Shifted to Alternate Fuel</v>
      </c>
      <c r="D1626" s="6" t="s">
        <v>3042</v>
      </c>
      <c r="E1626" s="1" t="s">
        <v>3469</v>
      </c>
      <c r="F1626" t="s">
        <v>3004</v>
      </c>
      <c r="G1626" s="45" t="s">
        <v>3475</v>
      </c>
      <c r="H1626" s="47">
        <v>1625</v>
      </c>
      <c r="I1626" s="324"/>
      <c r="J1626" s="255" t="str">
        <f>IF(ISBLANK(INDEX('Policy Characteristics'!D:D,MATCH($C1626,'Policy Characteristics'!$C:$C,0))),"",INDEX('Policy Characteristics'!D:D,MATCH($C1626,'Policy Characteristics'!$C:$C,0)))</f>
        <v>Alternate Fuel Shifting</v>
      </c>
      <c r="K1626" s="254" t="str">
        <f>IF(ISBLANK(INDEX('Policy Characteristics'!E:E,MATCH($C1626,'Policy Characteristics'!$C:$C,0))),"",INDEX('Policy Characteristics'!E:E,MATCH($C1626,'Policy Characteristics'!$C:$C,0)))</f>
        <v>indst shift to alt fuel</v>
      </c>
      <c r="L1626" s="261">
        <f>IF(ISBLANK(INDEX('Policy Characteristics'!F:F,MATCH($C1626,'Policy Characteristics'!$C:$C,0))),"",INDEX('Policy Characteristics'!F:F,MATCH($C1626,'Policy Characteristics'!$C:$C,0)))</f>
        <v>0</v>
      </c>
      <c r="M1626" s="261">
        <f>IF(ISBLANK(INDEX('Policy Characteristics'!G:G,MATCH($C1626,'Policy Characteristics'!$C:$C,0))),"",INDEX('Policy Characteristics'!G:G,MATCH($C1626,'Policy Characteristics'!$C:$C,0)))</f>
        <v>1</v>
      </c>
      <c r="N1626" s="261">
        <f>IF(ISBLANK(INDEX('Policy Characteristics'!H:H,MATCH($C1626,'Policy Characteristics'!$C:$C,0))),"",INDEX('Policy Characteristics'!H:H,MATCH($C1626,'Policy Characteristics'!$C:$C,0)))</f>
        <v>0.01</v>
      </c>
      <c r="O1626" s="254" t="str">
        <f>IF(ISBLANK(INDEX('Policy Characteristics'!I:I,MATCH($C1626,'Policy Characteristics'!$C:$C,0))),"",INDEX('Policy Characteristics'!I:I,MATCH($C1626,'Policy Characteristics'!$C:$C,0)))</f>
        <v>% of fuel shifted</v>
      </c>
      <c r="P1626" s="254" t="str">
        <f>IF(ISBLANK(INDEX('Policy Characteristics'!J:J,MATCH($C1626,'Policy Characteristics'!$C:$C,0))),"",INDEX('Policy Characteristics'!J:J,MATCH($C1626,'Policy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6" s="254" t="str">
        <f>IF(ISBLANK(INDEX('Policy Characteristics'!K:K,MATCH($C1626,'Policy Characteristics'!$C:$C,0))),"",INDEX('Policy Characteristics'!K:K,MATCH($C1626,'Policy Characteristics'!$C:$C,0)))</f>
        <v>industry-ag-main.html#fuel-switching</v>
      </c>
      <c r="R1626" s="254" t="str">
        <f>IF(ISBLANK(INDEX('Policy Characteristics'!L:L,MATCH($C1626,'Policy Characteristics'!$C:$C,0))),"",INDEX('Policy Characteristics'!L:L,MATCH($C1626,'Policy Characteristics'!$C:$C,0)))</f>
        <v>industry-elec-and-hydrogen.html</v>
      </c>
    </row>
    <row r="1627" spans="1:18" s="2" customFormat="1" x14ac:dyDescent="0.25">
      <c r="A1627" s="254" t="str">
        <f>IF(ISBLANK(INDEX('Policy Characteristics'!A:A,MATCH($C1627,'Policy Characteristics'!$C:$C,0))),"",INDEX('Policy Characteristics'!A:A,MATCH($C1627,'Policy Characteristics'!$C:$C,0)))</f>
        <v>Industry</v>
      </c>
      <c r="B1627" s="262" t="str">
        <f>IF(ISBLANK(INDEX('Policy Characteristics'!B:B,MATCH($C1627,'Policy Characteristics'!$C:$C,0))),"",INDEX('Policy Characteristics'!B:B,MATCH($C1627,'Policy Characteristics'!$C:$C,0)))</f>
        <v>Alternative Fuel Shifting</v>
      </c>
      <c r="C1627" s="254" t="str">
        <f t="shared" si="52"/>
        <v>Fraction of Eligible Industrial Energy Use Shifted to Alternate Fuel</v>
      </c>
      <c r="D1627" s="6" t="s">
        <v>3042</v>
      </c>
      <c r="E1627" s="1" t="s">
        <v>3470</v>
      </c>
      <c r="F1627" t="s">
        <v>3004</v>
      </c>
      <c r="G1627" s="45" t="s">
        <v>3476</v>
      </c>
      <c r="H1627" s="47">
        <v>1626</v>
      </c>
      <c r="I1627" s="324"/>
      <c r="J1627" s="255" t="str">
        <f>IF(ISBLANK(INDEX('Policy Characteristics'!D:D,MATCH($C1627,'Policy Characteristics'!$C:$C,0))),"",INDEX('Policy Characteristics'!D:D,MATCH($C1627,'Policy Characteristics'!$C:$C,0)))</f>
        <v>Alternate Fuel Shifting</v>
      </c>
      <c r="K1627" s="254" t="str">
        <f>IF(ISBLANK(INDEX('Policy Characteristics'!E:E,MATCH($C1627,'Policy Characteristics'!$C:$C,0))),"",INDEX('Policy Characteristics'!E:E,MATCH($C1627,'Policy Characteristics'!$C:$C,0)))</f>
        <v>indst shift to alt fuel</v>
      </c>
      <c r="L1627" s="261">
        <f>IF(ISBLANK(INDEX('Policy Characteristics'!F:F,MATCH($C1627,'Policy Characteristics'!$C:$C,0))),"",INDEX('Policy Characteristics'!F:F,MATCH($C1627,'Policy Characteristics'!$C:$C,0)))</f>
        <v>0</v>
      </c>
      <c r="M1627" s="261">
        <f>IF(ISBLANK(INDEX('Policy Characteristics'!G:G,MATCH($C1627,'Policy Characteristics'!$C:$C,0))),"",INDEX('Policy Characteristics'!G:G,MATCH($C1627,'Policy Characteristics'!$C:$C,0)))</f>
        <v>1</v>
      </c>
      <c r="N1627" s="261">
        <f>IF(ISBLANK(INDEX('Policy Characteristics'!H:H,MATCH($C1627,'Policy Characteristics'!$C:$C,0))),"",INDEX('Policy Characteristics'!H:H,MATCH($C1627,'Policy Characteristics'!$C:$C,0)))</f>
        <v>0.01</v>
      </c>
      <c r="O1627" s="254" t="str">
        <f>IF(ISBLANK(INDEX('Policy Characteristics'!I:I,MATCH($C1627,'Policy Characteristics'!$C:$C,0))),"",INDEX('Policy Characteristics'!I:I,MATCH($C1627,'Policy Characteristics'!$C:$C,0)))</f>
        <v>% of fuel shifted</v>
      </c>
      <c r="P1627" s="254" t="str">
        <f>IF(ISBLANK(INDEX('Policy Characteristics'!J:J,MATCH($C1627,'Policy Characteristics'!$C:$C,0))),"",INDEX('Policy Characteristics'!J:J,MATCH($C1627,'Policy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7" s="254" t="str">
        <f>IF(ISBLANK(INDEX('Policy Characteristics'!K:K,MATCH($C1627,'Policy Characteristics'!$C:$C,0))),"",INDEX('Policy Characteristics'!K:K,MATCH($C1627,'Policy Characteristics'!$C:$C,0)))</f>
        <v>industry-ag-main.html#fuel-switching</v>
      </c>
      <c r="R1627" s="254" t="str">
        <f>IF(ISBLANK(INDEX('Policy Characteristics'!L:L,MATCH($C1627,'Policy Characteristics'!$C:$C,0))),"",INDEX('Policy Characteristics'!L:L,MATCH($C1627,'Policy Characteristics'!$C:$C,0)))</f>
        <v>industry-elec-and-hydrogen.html</v>
      </c>
    </row>
    <row r="1628" spans="1:18" s="2" customFormat="1" x14ac:dyDescent="0.25">
      <c r="A1628" s="254" t="str">
        <f>IF(ISBLANK(INDEX('Policy Characteristics'!A:A,MATCH($C1628,'Policy Characteristics'!$C:$C,0))),"",INDEX('Policy Characteristics'!A:A,MATCH($C1628,'Policy Characteristics'!$C:$C,0)))</f>
        <v>Industry</v>
      </c>
      <c r="B1628" s="262" t="str">
        <f>IF(ISBLANK(INDEX('Policy Characteristics'!B:B,MATCH($C1628,'Policy Characteristics'!$C:$C,0))),"",INDEX('Policy Characteristics'!B:B,MATCH($C1628,'Policy Characteristics'!$C:$C,0)))</f>
        <v>Alternative Fuel Shifting</v>
      </c>
      <c r="C1628" s="254" t="str">
        <f t="shared" si="52"/>
        <v>Fraction of Eligible Industrial Energy Use Shifted to Alternate Fuel</v>
      </c>
      <c r="D1628" s="6" t="s">
        <v>3042</v>
      </c>
      <c r="E1628" s="1" t="s">
        <v>3471</v>
      </c>
      <c r="F1628" t="s">
        <v>3004</v>
      </c>
      <c r="G1628" s="45" t="s">
        <v>3477</v>
      </c>
      <c r="H1628" s="47">
        <v>1627</v>
      </c>
      <c r="I1628" s="324"/>
      <c r="J1628" s="255" t="str">
        <f>IF(ISBLANK(INDEX('Policy Characteristics'!D:D,MATCH($C1628,'Policy Characteristics'!$C:$C,0))),"",INDEX('Policy Characteristics'!D:D,MATCH($C1628,'Policy Characteristics'!$C:$C,0)))</f>
        <v>Alternate Fuel Shifting</v>
      </c>
      <c r="K1628" s="254" t="str">
        <f>IF(ISBLANK(INDEX('Policy Characteristics'!E:E,MATCH($C1628,'Policy Characteristics'!$C:$C,0))),"",INDEX('Policy Characteristics'!E:E,MATCH($C1628,'Policy Characteristics'!$C:$C,0)))</f>
        <v>indst shift to alt fuel</v>
      </c>
      <c r="L1628" s="261">
        <f>IF(ISBLANK(INDEX('Policy Characteristics'!F:F,MATCH($C1628,'Policy Characteristics'!$C:$C,0))),"",INDEX('Policy Characteristics'!F:F,MATCH($C1628,'Policy Characteristics'!$C:$C,0)))</f>
        <v>0</v>
      </c>
      <c r="M1628" s="261">
        <f>IF(ISBLANK(INDEX('Policy Characteristics'!G:G,MATCH($C1628,'Policy Characteristics'!$C:$C,0))),"",INDEX('Policy Characteristics'!G:G,MATCH($C1628,'Policy Characteristics'!$C:$C,0)))</f>
        <v>1</v>
      </c>
      <c r="N1628" s="261">
        <f>IF(ISBLANK(INDEX('Policy Characteristics'!H:H,MATCH($C1628,'Policy Characteristics'!$C:$C,0))),"",INDEX('Policy Characteristics'!H:H,MATCH($C1628,'Policy Characteristics'!$C:$C,0)))</f>
        <v>0.01</v>
      </c>
      <c r="O1628" s="254" t="str">
        <f>IF(ISBLANK(INDEX('Policy Characteristics'!I:I,MATCH($C1628,'Policy Characteristics'!$C:$C,0))),"",INDEX('Policy Characteristics'!I:I,MATCH($C1628,'Policy Characteristics'!$C:$C,0)))</f>
        <v>% of fuel shifted</v>
      </c>
      <c r="P1628" s="254" t="str">
        <f>IF(ISBLANK(INDEX('Policy Characteristics'!J:J,MATCH($C1628,'Policy Characteristics'!$C:$C,0))),"",INDEX('Policy Characteristics'!J:J,MATCH($C1628,'Policy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8" s="254" t="str">
        <f>IF(ISBLANK(INDEX('Policy Characteristics'!K:K,MATCH($C1628,'Policy Characteristics'!$C:$C,0))),"",INDEX('Policy Characteristics'!K:K,MATCH($C1628,'Policy Characteristics'!$C:$C,0)))</f>
        <v>industry-ag-main.html#fuel-switching</v>
      </c>
      <c r="R1628" s="254" t="str">
        <f>IF(ISBLANK(INDEX('Policy Characteristics'!L:L,MATCH($C1628,'Policy Characteristics'!$C:$C,0))),"",INDEX('Policy Characteristics'!L:L,MATCH($C1628,'Policy Characteristics'!$C:$C,0)))</f>
        <v>industry-elec-and-hydrogen.html</v>
      </c>
    </row>
    <row r="1629" spans="1:18" s="2" customFormat="1" x14ac:dyDescent="0.25">
      <c r="A1629" s="254" t="str">
        <f>IF(ISBLANK(INDEX('Policy Characteristics'!A:A,MATCH($C1629,'Policy Characteristics'!$C:$C,0))),"",INDEX('Policy Characteristics'!A:A,MATCH($C1629,'Policy Characteristics'!$C:$C,0)))</f>
        <v>Industry</v>
      </c>
      <c r="B1629" s="262" t="str">
        <f>IF(ISBLANK(INDEX('Policy Characteristics'!B:B,MATCH($C1629,'Policy Characteristics'!$C:$C,0))),"",INDEX('Policy Characteristics'!B:B,MATCH($C1629,'Policy Characteristics'!$C:$C,0)))</f>
        <v>Alternative Fuel Shifting</v>
      </c>
      <c r="C1629" s="254" t="str">
        <f t="shared" si="52"/>
        <v>Fraction of Eligible Industrial Energy Use Shifted to Alternate Fuel</v>
      </c>
      <c r="D1629" s="6" t="s">
        <v>3042</v>
      </c>
      <c r="E1629" s="1" t="s">
        <v>3472</v>
      </c>
      <c r="F1629" t="s">
        <v>3004</v>
      </c>
      <c r="G1629" s="45" t="s">
        <v>3478</v>
      </c>
      <c r="H1629" s="47">
        <v>1628</v>
      </c>
      <c r="I1629" s="324"/>
      <c r="J1629" s="255" t="str">
        <f>IF(ISBLANK(INDEX('Policy Characteristics'!D:D,MATCH($C1629,'Policy Characteristics'!$C:$C,0))),"",INDEX('Policy Characteristics'!D:D,MATCH($C1629,'Policy Characteristics'!$C:$C,0)))</f>
        <v>Alternate Fuel Shifting</v>
      </c>
      <c r="K1629" s="254" t="str">
        <f>IF(ISBLANK(INDEX('Policy Characteristics'!E:E,MATCH($C1629,'Policy Characteristics'!$C:$C,0))),"",INDEX('Policy Characteristics'!E:E,MATCH($C1629,'Policy Characteristics'!$C:$C,0)))</f>
        <v>indst shift to alt fuel</v>
      </c>
      <c r="L1629" s="261">
        <f>IF(ISBLANK(INDEX('Policy Characteristics'!F:F,MATCH($C1629,'Policy Characteristics'!$C:$C,0))),"",INDEX('Policy Characteristics'!F:F,MATCH($C1629,'Policy Characteristics'!$C:$C,0)))</f>
        <v>0</v>
      </c>
      <c r="M1629" s="261">
        <f>IF(ISBLANK(INDEX('Policy Characteristics'!G:G,MATCH($C1629,'Policy Characteristics'!$C:$C,0))),"",INDEX('Policy Characteristics'!G:G,MATCH($C1629,'Policy Characteristics'!$C:$C,0)))</f>
        <v>1</v>
      </c>
      <c r="N1629" s="261">
        <f>IF(ISBLANK(INDEX('Policy Characteristics'!H:H,MATCH($C1629,'Policy Characteristics'!$C:$C,0))),"",INDEX('Policy Characteristics'!H:H,MATCH($C1629,'Policy Characteristics'!$C:$C,0)))</f>
        <v>0.01</v>
      </c>
      <c r="O1629" s="254" t="str">
        <f>IF(ISBLANK(INDEX('Policy Characteristics'!I:I,MATCH($C1629,'Policy Characteristics'!$C:$C,0))),"",INDEX('Policy Characteristics'!I:I,MATCH($C1629,'Policy Characteristics'!$C:$C,0)))</f>
        <v>% of fuel shifted</v>
      </c>
      <c r="P1629" s="254" t="str">
        <f>IF(ISBLANK(INDEX('Policy Characteristics'!J:J,MATCH($C1629,'Policy Characteristics'!$C:$C,0))),"",INDEX('Policy Characteristics'!J:J,MATCH($C1629,'Policy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29" s="254" t="str">
        <f>IF(ISBLANK(INDEX('Policy Characteristics'!K:K,MATCH($C1629,'Policy Characteristics'!$C:$C,0))),"",INDEX('Policy Characteristics'!K:K,MATCH($C1629,'Policy Characteristics'!$C:$C,0)))</f>
        <v>industry-ag-main.html#fuel-switching</v>
      </c>
      <c r="R1629" s="254" t="str">
        <f>IF(ISBLANK(INDEX('Policy Characteristics'!L:L,MATCH($C1629,'Policy Characteristics'!$C:$C,0))),"",INDEX('Policy Characteristics'!L:L,MATCH($C1629,'Policy Characteristics'!$C:$C,0)))</f>
        <v>industry-elec-and-hydrogen.html</v>
      </c>
    </row>
    <row r="1630" spans="1:18" s="2" customFormat="1" x14ac:dyDescent="0.25">
      <c r="A1630" s="254" t="str">
        <f>IF(ISBLANK(INDEX('Policy Characteristics'!A:A,MATCH($C1630,'Policy Characteristics'!$C:$C,0))),"",INDEX('Policy Characteristics'!A:A,MATCH($C1630,'Policy Characteristics'!$C:$C,0)))</f>
        <v>Industry</v>
      </c>
      <c r="B1630" s="262" t="str">
        <f>IF(ISBLANK(INDEX('Policy Characteristics'!B:B,MATCH($C1630,'Policy Characteristics'!$C:$C,0))),"",INDEX('Policy Characteristics'!B:B,MATCH($C1630,'Policy Characteristics'!$C:$C,0)))</f>
        <v>Alternative Fuel Shifting</v>
      </c>
      <c r="C1630" s="254" t="str">
        <f t="shared" si="52"/>
        <v>Fraction of Eligible Industrial Energy Use Shifted to Alternate Fuel</v>
      </c>
      <c r="D1630" s="6" t="s">
        <v>3042</v>
      </c>
      <c r="E1630" s="1" t="s">
        <v>3597</v>
      </c>
      <c r="F1630" t="s">
        <v>3004</v>
      </c>
      <c r="G1630" s="45" t="s">
        <v>3479</v>
      </c>
      <c r="H1630" s="47">
        <v>1629</v>
      </c>
      <c r="I1630" s="324"/>
      <c r="J1630" s="255" t="str">
        <f>IF(ISBLANK(INDEX('Policy Characteristics'!D:D,MATCH($C1630,'Policy Characteristics'!$C:$C,0))),"",INDEX('Policy Characteristics'!D:D,MATCH($C1630,'Policy Characteristics'!$C:$C,0)))</f>
        <v>Alternate Fuel Shifting</v>
      </c>
      <c r="K1630" s="254" t="str">
        <f>IF(ISBLANK(INDEX('Policy Characteristics'!E:E,MATCH($C1630,'Policy Characteristics'!$C:$C,0))),"",INDEX('Policy Characteristics'!E:E,MATCH($C1630,'Policy Characteristics'!$C:$C,0)))</f>
        <v>indst shift to alt fuel</v>
      </c>
      <c r="L1630" s="261">
        <f>IF(ISBLANK(INDEX('Policy Characteristics'!F:F,MATCH($C1630,'Policy Characteristics'!$C:$C,0))),"",INDEX('Policy Characteristics'!F:F,MATCH($C1630,'Policy Characteristics'!$C:$C,0)))</f>
        <v>0</v>
      </c>
      <c r="M1630" s="261">
        <f>IF(ISBLANK(INDEX('Policy Characteristics'!G:G,MATCH($C1630,'Policy Characteristics'!$C:$C,0))),"",INDEX('Policy Characteristics'!G:G,MATCH($C1630,'Policy Characteristics'!$C:$C,0)))</f>
        <v>1</v>
      </c>
      <c r="N1630" s="261">
        <f>IF(ISBLANK(INDEX('Policy Characteristics'!H:H,MATCH($C1630,'Policy Characteristics'!$C:$C,0))),"",INDEX('Policy Characteristics'!H:H,MATCH($C1630,'Policy Characteristics'!$C:$C,0)))</f>
        <v>0.01</v>
      </c>
      <c r="O1630" s="254" t="str">
        <f>IF(ISBLANK(INDEX('Policy Characteristics'!I:I,MATCH($C1630,'Policy Characteristics'!$C:$C,0))),"",INDEX('Policy Characteristics'!I:I,MATCH($C1630,'Policy Characteristics'!$C:$C,0)))</f>
        <v>% of fuel shifted</v>
      </c>
      <c r="P1630" s="254" t="str">
        <f>IF(ISBLANK(INDEX('Policy Characteristics'!J:J,MATCH($C1630,'Policy Characteristics'!$C:$C,0))),"",INDEX('Policy Characteristics'!J:J,MATCH($C1630,'Policy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0" s="254" t="str">
        <f>IF(ISBLANK(INDEX('Policy Characteristics'!K:K,MATCH($C1630,'Policy Characteristics'!$C:$C,0))),"",INDEX('Policy Characteristics'!K:K,MATCH($C1630,'Policy Characteristics'!$C:$C,0)))</f>
        <v>industry-ag-main.html#fuel-switching</v>
      </c>
      <c r="R1630" s="254" t="str">
        <f>IF(ISBLANK(INDEX('Policy Characteristics'!L:L,MATCH($C1630,'Policy Characteristics'!$C:$C,0))),"",INDEX('Policy Characteristics'!L:L,MATCH($C1630,'Policy Characteristics'!$C:$C,0)))</f>
        <v>industry-elec-and-hydrogen.html</v>
      </c>
    </row>
    <row r="1631" spans="1:18" s="2" customFormat="1" x14ac:dyDescent="0.25">
      <c r="A1631" s="254" t="str">
        <f>IF(ISBLANK(INDEX('Policy Characteristics'!A:A,MATCH($C1631,'Policy Characteristics'!$C:$C,0))),"",INDEX('Policy Characteristics'!A:A,MATCH($C1631,'Policy Characteristics'!$C:$C,0)))</f>
        <v>Industry</v>
      </c>
      <c r="B1631" s="262" t="str">
        <f>IF(ISBLANK(INDEX('Policy Characteristics'!B:B,MATCH($C1631,'Policy Characteristics'!$C:$C,0))),"",INDEX('Policy Characteristics'!B:B,MATCH($C1631,'Policy Characteristics'!$C:$C,0)))</f>
        <v>Alternative Fuel Shifting</v>
      </c>
      <c r="C1631" s="254" t="str">
        <f t="shared" si="52"/>
        <v>Fraction of Eligible Industrial Energy Use Shifted to Alternate Fuel</v>
      </c>
      <c r="D1631" s="6" t="s">
        <v>3042</v>
      </c>
      <c r="E1631" s="1" t="s">
        <v>3982</v>
      </c>
      <c r="F1631" t="s">
        <v>3004</v>
      </c>
      <c r="G1631" s="45" t="s">
        <v>3958</v>
      </c>
      <c r="H1631" s="47">
        <v>1630</v>
      </c>
      <c r="I1631" s="324"/>
      <c r="J1631" s="255" t="str">
        <f>IF(ISBLANK(INDEX('Policy Characteristics'!D:D,MATCH($C1631,'Policy Characteristics'!$C:$C,0))),"",INDEX('Policy Characteristics'!D:D,MATCH($C1631,'Policy Characteristics'!$C:$C,0)))</f>
        <v>Alternate Fuel Shifting</v>
      </c>
      <c r="K1631" s="254" t="str">
        <f>IF(ISBLANK(INDEX('Policy Characteristics'!E:E,MATCH($C1631,'Policy Characteristics'!$C:$C,0))),"",INDEX('Policy Characteristics'!E:E,MATCH($C1631,'Policy Characteristics'!$C:$C,0)))</f>
        <v>indst shift to alt fuel</v>
      </c>
      <c r="L1631" s="261">
        <f>IF(ISBLANK(INDEX('Policy Characteristics'!F:F,MATCH($C1631,'Policy Characteristics'!$C:$C,0))),"",INDEX('Policy Characteristics'!F:F,MATCH($C1631,'Policy Characteristics'!$C:$C,0)))</f>
        <v>0</v>
      </c>
      <c r="M1631" s="261">
        <f>IF(ISBLANK(INDEX('Policy Characteristics'!G:G,MATCH($C1631,'Policy Characteristics'!$C:$C,0))),"",INDEX('Policy Characteristics'!G:G,MATCH($C1631,'Policy Characteristics'!$C:$C,0)))</f>
        <v>1</v>
      </c>
      <c r="N1631" s="261">
        <f>IF(ISBLANK(INDEX('Policy Characteristics'!H:H,MATCH($C1631,'Policy Characteristics'!$C:$C,0))),"",INDEX('Policy Characteristics'!H:H,MATCH($C1631,'Policy Characteristics'!$C:$C,0)))</f>
        <v>0.01</v>
      </c>
      <c r="O1631" s="254" t="str">
        <f>IF(ISBLANK(INDEX('Policy Characteristics'!I:I,MATCH($C1631,'Policy Characteristics'!$C:$C,0))),"",INDEX('Policy Characteristics'!I:I,MATCH($C1631,'Policy Characteristics'!$C:$C,0)))</f>
        <v>% of fuel shifted</v>
      </c>
      <c r="P1631" s="254" t="str">
        <f>IF(ISBLANK(INDEX('Policy Characteristics'!J:J,MATCH($C1631,'Policy Characteristics'!$C:$C,0))),"",INDEX('Policy Characteristics'!J:J,MATCH($C1631,'Policy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1" s="254" t="str">
        <f>IF(ISBLANK(INDEX('Policy Characteristics'!K:K,MATCH($C1631,'Policy Characteristics'!$C:$C,0))),"",INDEX('Policy Characteristics'!K:K,MATCH($C1631,'Policy Characteristics'!$C:$C,0)))</f>
        <v>industry-ag-main.html#fuel-switching</v>
      </c>
      <c r="R1631" s="254" t="str">
        <f>IF(ISBLANK(INDEX('Policy Characteristics'!L:L,MATCH($C1631,'Policy Characteristics'!$C:$C,0))),"",INDEX('Policy Characteristics'!L:L,MATCH($C1631,'Policy Characteristics'!$C:$C,0)))</f>
        <v>industry-elec-and-hydrogen.html</v>
      </c>
    </row>
    <row r="1632" spans="1:18" s="2" customFormat="1" x14ac:dyDescent="0.25">
      <c r="A1632" s="254" t="str">
        <f>IF(ISBLANK(INDEX('Policy Characteristics'!A:A,MATCH($C1632,'Policy Characteristics'!$C:$C,0))),"",INDEX('Policy Characteristics'!A:A,MATCH($C1632,'Policy Characteristics'!$C:$C,0)))</f>
        <v>Industry</v>
      </c>
      <c r="B1632" s="262" t="str">
        <f>IF(ISBLANK(INDEX('Policy Characteristics'!B:B,MATCH($C1632,'Policy Characteristics'!$C:$C,0))),"",INDEX('Policy Characteristics'!B:B,MATCH($C1632,'Policy Characteristics'!$C:$C,0)))</f>
        <v>Alternative Fuel Shifting</v>
      </c>
      <c r="C1632" s="254" t="str">
        <f t="shared" si="52"/>
        <v>Fraction of Eligible Industrial Energy Use Shifted to Alternate Fuel</v>
      </c>
      <c r="D1632" s="6" t="s">
        <v>3042</v>
      </c>
      <c r="E1632" s="1" t="s">
        <v>3983</v>
      </c>
      <c r="F1632" t="s">
        <v>3004</v>
      </c>
      <c r="G1632" s="45" t="s">
        <v>3957</v>
      </c>
      <c r="H1632" s="47">
        <v>1631</v>
      </c>
      <c r="I1632" s="324"/>
      <c r="J1632" s="255" t="str">
        <f>IF(ISBLANK(INDEX('Policy Characteristics'!D:D,MATCH($C1632,'Policy Characteristics'!$C:$C,0))),"",INDEX('Policy Characteristics'!D:D,MATCH($C1632,'Policy Characteristics'!$C:$C,0)))</f>
        <v>Alternate Fuel Shifting</v>
      </c>
      <c r="K1632" s="254" t="str">
        <f>IF(ISBLANK(INDEX('Policy Characteristics'!E:E,MATCH($C1632,'Policy Characteristics'!$C:$C,0))),"",INDEX('Policy Characteristics'!E:E,MATCH($C1632,'Policy Characteristics'!$C:$C,0)))</f>
        <v>indst shift to alt fuel</v>
      </c>
      <c r="L1632" s="261">
        <f>IF(ISBLANK(INDEX('Policy Characteristics'!F:F,MATCH($C1632,'Policy Characteristics'!$C:$C,0))),"",INDEX('Policy Characteristics'!F:F,MATCH($C1632,'Policy Characteristics'!$C:$C,0)))</f>
        <v>0</v>
      </c>
      <c r="M1632" s="261">
        <f>IF(ISBLANK(INDEX('Policy Characteristics'!G:G,MATCH($C1632,'Policy Characteristics'!$C:$C,0))),"",INDEX('Policy Characteristics'!G:G,MATCH($C1632,'Policy Characteristics'!$C:$C,0)))</f>
        <v>1</v>
      </c>
      <c r="N1632" s="261">
        <f>IF(ISBLANK(INDEX('Policy Characteristics'!H:H,MATCH($C1632,'Policy Characteristics'!$C:$C,0))),"",INDEX('Policy Characteristics'!H:H,MATCH($C1632,'Policy Characteristics'!$C:$C,0)))</f>
        <v>0.01</v>
      </c>
      <c r="O1632" s="254" t="str">
        <f>IF(ISBLANK(INDEX('Policy Characteristics'!I:I,MATCH($C1632,'Policy Characteristics'!$C:$C,0))),"",INDEX('Policy Characteristics'!I:I,MATCH($C1632,'Policy Characteristics'!$C:$C,0)))</f>
        <v>% of fuel shifted</v>
      </c>
      <c r="P1632" s="254" t="str">
        <f>IF(ISBLANK(INDEX('Policy Characteristics'!J:J,MATCH($C1632,'Policy Characteristics'!$C:$C,0))),"",INDEX('Policy Characteristics'!J:J,MATCH($C1632,'Policy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2" s="254" t="str">
        <f>IF(ISBLANK(INDEX('Policy Characteristics'!K:K,MATCH($C1632,'Policy Characteristics'!$C:$C,0))),"",INDEX('Policy Characteristics'!K:K,MATCH($C1632,'Policy Characteristics'!$C:$C,0)))</f>
        <v>industry-ag-main.html#fuel-switching</v>
      </c>
      <c r="R1632" s="254" t="str">
        <f>IF(ISBLANK(INDEX('Policy Characteristics'!L:L,MATCH($C1632,'Policy Characteristics'!$C:$C,0))),"",INDEX('Policy Characteristics'!L:L,MATCH($C1632,'Policy Characteristics'!$C:$C,0)))</f>
        <v>industry-elec-and-hydrogen.html</v>
      </c>
    </row>
    <row r="1633" spans="1:18" s="2" customFormat="1" x14ac:dyDescent="0.25">
      <c r="A1633" s="254" t="str">
        <f>IF(ISBLANK(INDEX('Policy Characteristics'!A:A,MATCH($C1633,'Policy Characteristics'!$C:$C,0))),"",INDEX('Policy Characteristics'!A:A,MATCH($C1633,'Policy Characteristics'!$C:$C,0)))</f>
        <v>Industry</v>
      </c>
      <c r="B1633" s="262" t="str">
        <f>IF(ISBLANK(INDEX('Policy Characteristics'!B:B,MATCH($C1633,'Policy Characteristics'!$C:$C,0))),"",INDEX('Policy Characteristics'!B:B,MATCH($C1633,'Policy Characteristics'!$C:$C,0)))</f>
        <v>Alternative Fuel Shifting</v>
      </c>
      <c r="C1633" s="254" t="str">
        <f t="shared" si="52"/>
        <v>Fraction of Eligible Industrial Energy Use Shifted to Alternate Fuel</v>
      </c>
      <c r="D1633" s="6" t="s">
        <v>3042</v>
      </c>
      <c r="E1633" s="1" t="s">
        <v>3984</v>
      </c>
      <c r="F1633" t="s">
        <v>3004</v>
      </c>
      <c r="G1633" s="45" t="s">
        <v>3959</v>
      </c>
      <c r="H1633" s="47">
        <v>1632</v>
      </c>
      <c r="I1633" s="324"/>
      <c r="J1633" s="255" t="str">
        <f>IF(ISBLANK(INDEX('Policy Characteristics'!D:D,MATCH($C1633,'Policy Characteristics'!$C:$C,0))),"",INDEX('Policy Characteristics'!D:D,MATCH($C1633,'Policy Characteristics'!$C:$C,0)))</f>
        <v>Alternate Fuel Shifting</v>
      </c>
      <c r="K1633" s="254" t="str">
        <f>IF(ISBLANK(INDEX('Policy Characteristics'!E:E,MATCH($C1633,'Policy Characteristics'!$C:$C,0))),"",INDEX('Policy Characteristics'!E:E,MATCH($C1633,'Policy Characteristics'!$C:$C,0)))</f>
        <v>indst shift to alt fuel</v>
      </c>
      <c r="L1633" s="261">
        <f>IF(ISBLANK(INDEX('Policy Characteristics'!F:F,MATCH($C1633,'Policy Characteristics'!$C:$C,0))),"",INDEX('Policy Characteristics'!F:F,MATCH($C1633,'Policy Characteristics'!$C:$C,0)))</f>
        <v>0</v>
      </c>
      <c r="M1633" s="261">
        <f>IF(ISBLANK(INDEX('Policy Characteristics'!G:G,MATCH($C1633,'Policy Characteristics'!$C:$C,0))),"",INDEX('Policy Characteristics'!G:G,MATCH($C1633,'Policy Characteristics'!$C:$C,0)))</f>
        <v>1</v>
      </c>
      <c r="N1633" s="261">
        <f>IF(ISBLANK(INDEX('Policy Characteristics'!H:H,MATCH($C1633,'Policy Characteristics'!$C:$C,0))),"",INDEX('Policy Characteristics'!H:H,MATCH($C1633,'Policy Characteristics'!$C:$C,0)))</f>
        <v>0.01</v>
      </c>
      <c r="O1633" s="254" t="str">
        <f>IF(ISBLANK(INDEX('Policy Characteristics'!I:I,MATCH($C1633,'Policy Characteristics'!$C:$C,0))),"",INDEX('Policy Characteristics'!I:I,MATCH($C1633,'Policy Characteristics'!$C:$C,0)))</f>
        <v>% of fuel shifted</v>
      </c>
      <c r="P1633" s="254" t="str">
        <f>IF(ISBLANK(INDEX('Policy Characteristics'!J:J,MATCH($C1633,'Policy Characteristics'!$C:$C,0))),"",INDEX('Policy Characteristics'!J:J,MATCH($C1633,'Policy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3" s="254" t="str">
        <f>IF(ISBLANK(INDEX('Policy Characteristics'!K:K,MATCH($C1633,'Policy Characteristics'!$C:$C,0))),"",INDEX('Policy Characteristics'!K:K,MATCH($C1633,'Policy Characteristics'!$C:$C,0)))</f>
        <v>industry-ag-main.html#fuel-switching</v>
      </c>
      <c r="R1633" s="254" t="str">
        <f>IF(ISBLANK(INDEX('Policy Characteristics'!L:L,MATCH($C1633,'Policy Characteristics'!$C:$C,0))),"",INDEX('Policy Characteristics'!L:L,MATCH($C1633,'Policy Characteristics'!$C:$C,0)))</f>
        <v>industry-elec-and-hydrogen.html</v>
      </c>
    </row>
    <row r="1634" spans="1:18" s="2" customFormat="1" x14ac:dyDescent="0.25">
      <c r="A1634" s="254" t="str">
        <f>IF(ISBLANK(INDEX('Policy Characteristics'!A:A,MATCH($C1634,'Policy Characteristics'!$C:$C,0))),"",INDEX('Policy Characteristics'!A:A,MATCH($C1634,'Policy Characteristics'!$C:$C,0)))</f>
        <v>Industry</v>
      </c>
      <c r="B1634" s="262" t="str">
        <f>IF(ISBLANK(INDEX('Policy Characteristics'!B:B,MATCH($C1634,'Policy Characteristics'!$C:$C,0))),"",INDEX('Policy Characteristics'!B:B,MATCH($C1634,'Policy Characteristics'!$C:$C,0)))</f>
        <v>Alternative Fuel Shifting</v>
      </c>
      <c r="C1634" s="254" t="str">
        <f t="shared" si="52"/>
        <v>Fraction of Eligible Industrial Energy Use Shifted to Alternate Fuel</v>
      </c>
      <c r="D1634" s="6" t="s">
        <v>3043</v>
      </c>
      <c r="E1634" s="1" t="s">
        <v>3467</v>
      </c>
      <c r="F1634" t="s">
        <v>3005</v>
      </c>
      <c r="G1634" s="45" t="s">
        <v>3473</v>
      </c>
      <c r="H1634" s="47">
        <v>1633</v>
      </c>
      <c r="I1634" s="324"/>
      <c r="J1634" s="255" t="str">
        <f>IF(ISBLANK(INDEX('Policy Characteristics'!D:D,MATCH($C1634,'Policy Characteristics'!$C:$C,0))),"",INDEX('Policy Characteristics'!D:D,MATCH($C1634,'Policy Characteristics'!$C:$C,0)))</f>
        <v>Alternate Fuel Shifting</v>
      </c>
      <c r="K1634" s="254" t="str">
        <f>IF(ISBLANK(INDEX('Policy Characteristics'!E:E,MATCH($C1634,'Policy Characteristics'!$C:$C,0))),"",INDEX('Policy Characteristics'!E:E,MATCH($C1634,'Policy Characteristics'!$C:$C,0)))</f>
        <v>indst shift to alt fuel</v>
      </c>
      <c r="L1634" s="261">
        <f>IF(ISBLANK(INDEX('Policy Characteristics'!F:F,MATCH($C1634,'Policy Characteristics'!$C:$C,0))),"",INDEX('Policy Characteristics'!F:F,MATCH($C1634,'Policy Characteristics'!$C:$C,0)))</f>
        <v>0</v>
      </c>
      <c r="M1634" s="261">
        <f>IF(ISBLANK(INDEX('Policy Characteristics'!G:G,MATCH($C1634,'Policy Characteristics'!$C:$C,0))),"",INDEX('Policy Characteristics'!G:G,MATCH($C1634,'Policy Characteristics'!$C:$C,0)))</f>
        <v>1</v>
      </c>
      <c r="N1634" s="261">
        <f>IF(ISBLANK(INDEX('Policy Characteristics'!H:H,MATCH($C1634,'Policy Characteristics'!$C:$C,0))),"",INDEX('Policy Characteristics'!H:H,MATCH($C1634,'Policy Characteristics'!$C:$C,0)))</f>
        <v>0.01</v>
      </c>
      <c r="O1634" s="254" t="str">
        <f>IF(ISBLANK(INDEX('Policy Characteristics'!I:I,MATCH($C1634,'Policy Characteristics'!$C:$C,0))),"",INDEX('Policy Characteristics'!I:I,MATCH($C1634,'Policy Characteristics'!$C:$C,0)))</f>
        <v>% of fuel shifted</v>
      </c>
      <c r="P1634" s="254" t="str">
        <f>IF(ISBLANK(INDEX('Policy Characteristics'!J:J,MATCH($C1634,'Policy Characteristics'!$C:$C,0))),"",INDEX('Policy Characteristics'!J:J,MATCH($C1634,'Policy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4" s="254" t="str">
        <f>IF(ISBLANK(INDEX('Policy Characteristics'!K:K,MATCH($C1634,'Policy Characteristics'!$C:$C,0))),"",INDEX('Policy Characteristics'!K:K,MATCH($C1634,'Policy Characteristics'!$C:$C,0)))</f>
        <v>industry-ag-main.html#fuel-switching</v>
      </c>
      <c r="R1634" s="254" t="str">
        <f>IF(ISBLANK(INDEX('Policy Characteristics'!L:L,MATCH($C1634,'Policy Characteristics'!$C:$C,0))),"",INDEX('Policy Characteristics'!L:L,MATCH($C1634,'Policy Characteristics'!$C:$C,0)))</f>
        <v>industry-elec-and-hydrogen.html</v>
      </c>
    </row>
    <row r="1635" spans="1:18" s="2" customFormat="1" x14ac:dyDescent="0.25">
      <c r="A1635" s="254" t="str">
        <f>IF(ISBLANK(INDEX('Policy Characteristics'!A:A,MATCH($C1635,'Policy Characteristics'!$C:$C,0))),"",INDEX('Policy Characteristics'!A:A,MATCH($C1635,'Policy Characteristics'!$C:$C,0)))</f>
        <v>Industry</v>
      </c>
      <c r="B1635" s="262" t="str">
        <f>IF(ISBLANK(INDEX('Policy Characteristics'!B:B,MATCH($C1635,'Policy Characteristics'!$C:$C,0))),"",INDEX('Policy Characteristics'!B:B,MATCH($C1635,'Policy Characteristics'!$C:$C,0)))</f>
        <v>Alternative Fuel Shifting</v>
      </c>
      <c r="C1635" s="254" t="str">
        <f t="shared" si="52"/>
        <v>Fraction of Eligible Industrial Energy Use Shifted to Alternate Fuel</v>
      </c>
      <c r="D1635" s="6" t="s">
        <v>3043</v>
      </c>
      <c r="E1635" s="1" t="s">
        <v>3468</v>
      </c>
      <c r="F1635" t="s">
        <v>3005</v>
      </c>
      <c r="G1635" s="45" t="s">
        <v>3474</v>
      </c>
      <c r="H1635" s="47">
        <v>1634</v>
      </c>
      <c r="I1635" s="324"/>
      <c r="J1635" s="255" t="str">
        <f>IF(ISBLANK(INDEX('Policy Characteristics'!D:D,MATCH($C1635,'Policy Characteristics'!$C:$C,0))),"",INDEX('Policy Characteristics'!D:D,MATCH($C1635,'Policy Characteristics'!$C:$C,0)))</f>
        <v>Alternate Fuel Shifting</v>
      </c>
      <c r="K1635" s="254" t="str">
        <f>IF(ISBLANK(INDEX('Policy Characteristics'!E:E,MATCH($C1635,'Policy Characteristics'!$C:$C,0))),"",INDEX('Policy Characteristics'!E:E,MATCH($C1635,'Policy Characteristics'!$C:$C,0)))</f>
        <v>indst shift to alt fuel</v>
      </c>
      <c r="L1635" s="261">
        <f>IF(ISBLANK(INDEX('Policy Characteristics'!F:F,MATCH($C1635,'Policy Characteristics'!$C:$C,0))),"",INDEX('Policy Characteristics'!F:F,MATCH($C1635,'Policy Characteristics'!$C:$C,0)))</f>
        <v>0</v>
      </c>
      <c r="M1635" s="261">
        <f>IF(ISBLANK(INDEX('Policy Characteristics'!G:G,MATCH($C1635,'Policy Characteristics'!$C:$C,0))),"",INDEX('Policy Characteristics'!G:G,MATCH($C1635,'Policy Characteristics'!$C:$C,0)))</f>
        <v>1</v>
      </c>
      <c r="N1635" s="261">
        <f>IF(ISBLANK(INDEX('Policy Characteristics'!H:H,MATCH($C1635,'Policy Characteristics'!$C:$C,0))),"",INDEX('Policy Characteristics'!H:H,MATCH($C1635,'Policy Characteristics'!$C:$C,0)))</f>
        <v>0.01</v>
      </c>
      <c r="O1635" s="254" t="str">
        <f>IF(ISBLANK(INDEX('Policy Characteristics'!I:I,MATCH($C1635,'Policy Characteristics'!$C:$C,0))),"",INDEX('Policy Characteristics'!I:I,MATCH($C1635,'Policy Characteristics'!$C:$C,0)))</f>
        <v>% of fuel shifted</v>
      </c>
      <c r="P1635" s="254" t="str">
        <f>IF(ISBLANK(INDEX('Policy Characteristics'!J:J,MATCH($C1635,'Policy Characteristics'!$C:$C,0))),"",INDEX('Policy Characteristics'!J:J,MATCH($C1635,'Policy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5" s="254" t="str">
        <f>IF(ISBLANK(INDEX('Policy Characteristics'!K:K,MATCH($C1635,'Policy Characteristics'!$C:$C,0))),"",INDEX('Policy Characteristics'!K:K,MATCH($C1635,'Policy Characteristics'!$C:$C,0)))</f>
        <v>industry-ag-main.html#fuel-switching</v>
      </c>
      <c r="R1635" s="254" t="str">
        <f>IF(ISBLANK(INDEX('Policy Characteristics'!L:L,MATCH($C1635,'Policy Characteristics'!$C:$C,0))),"",INDEX('Policy Characteristics'!L:L,MATCH($C1635,'Policy Characteristics'!$C:$C,0)))</f>
        <v>industry-elec-and-hydrogen.html</v>
      </c>
    </row>
    <row r="1636" spans="1:18" s="2" customFormat="1" x14ac:dyDescent="0.25">
      <c r="A1636" s="254" t="str">
        <f>IF(ISBLANK(INDEX('Policy Characteristics'!A:A,MATCH($C1636,'Policy Characteristics'!$C:$C,0))),"",INDEX('Policy Characteristics'!A:A,MATCH($C1636,'Policy Characteristics'!$C:$C,0)))</f>
        <v>Industry</v>
      </c>
      <c r="B1636" s="262" t="str">
        <f>IF(ISBLANK(INDEX('Policy Characteristics'!B:B,MATCH($C1636,'Policy Characteristics'!$C:$C,0))),"",INDEX('Policy Characteristics'!B:B,MATCH($C1636,'Policy Characteristics'!$C:$C,0)))</f>
        <v>Alternative Fuel Shifting</v>
      </c>
      <c r="C1636" s="254" t="str">
        <f t="shared" si="52"/>
        <v>Fraction of Eligible Industrial Energy Use Shifted to Alternate Fuel</v>
      </c>
      <c r="D1636" s="6" t="s">
        <v>3043</v>
      </c>
      <c r="E1636" s="1" t="s">
        <v>3469</v>
      </c>
      <c r="F1636" t="s">
        <v>3005</v>
      </c>
      <c r="G1636" s="45" t="s">
        <v>3475</v>
      </c>
      <c r="H1636" s="47">
        <v>1635</v>
      </c>
      <c r="I1636" s="324"/>
      <c r="J1636" s="255" t="str">
        <f>IF(ISBLANK(INDEX('Policy Characteristics'!D:D,MATCH($C1636,'Policy Characteristics'!$C:$C,0))),"",INDEX('Policy Characteristics'!D:D,MATCH($C1636,'Policy Characteristics'!$C:$C,0)))</f>
        <v>Alternate Fuel Shifting</v>
      </c>
      <c r="K1636" s="254" t="str">
        <f>IF(ISBLANK(INDEX('Policy Characteristics'!E:E,MATCH($C1636,'Policy Characteristics'!$C:$C,0))),"",INDEX('Policy Characteristics'!E:E,MATCH($C1636,'Policy Characteristics'!$C:$C,0)))</f>
        <v>indst shift to alt fuel</v>
      </c>
      <c r="L1636" s="261">
        <f>IF(ISBLANK(INDEX('Policy Characteristics'!F:F,MATCH($C1636,'Policy Characteristics'!$C:$C,0))),"",INDEX('Policy Characteristics'!F:F,MATCH($C1636,'Policy Characteristics'!$C:$C,0)))</f>
        <v>0</v>
      </c>
      <c r="M1636" s="261">
        <f>IF(ISBLANK(INDEX('Policy Characteristics'!G:G,MATCH($C1636,'Policy Characteristics'!$C:$C,0))),"",INDEX('Policy Characteristics'!G:G,MATCH($C1636,'Policy Characteristics'!$C:$C,0)))</f>
        <v>1</v>
      </c>
      <c r="N1636" s="261">
        <f>IF(ISBLANK(INDEX('Policy Characteristics'!H:H,MATCH($C1636,'Policy Characteristics'!$C:$C,0))),"",INDEX('Policy Characteristics'!H:H,MATCH($C1636,'Policy Characteristics'!$C:$C,0)))</f>
        <v>0.01</v>
      </c>
      <c r="O1636" s="254" t="str">
        <f>IF(ISBLANK(INDEX('Policy Characteristics'!I:I,MATCH($C1636,'Policy Characteristics'!$C:$C,0))),"",INDEX('Policy Characteristics'!I:I,MATCH($C1636,'Policy Characteristics'!$C:$C,0)))</f>
        <v>% of fuel shifted</v>
      </c>
      <c r="P1636" s="254" t="str">
        <f>IF(ISBLANK(INDEX('Policy Characteristics'!J:J,MATCH($C1636,'Policy Characteristics'!$C:$C,0))),"",INDEX('Policy Characteristics'!J:J,MATCH($C1636,'Policy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6" s="254" t="str">
        <f>IF(ISBLANK(INDEX('Policy Characteristics'!K:K,MATCH($C1636,'Policy Characteristics'!$C:$C,0))),"",INDEX('Policy Characteristics'!K:K,MATCH($C1636,'Policy Characteristics'!$C:$C,0)))</f>
        <v>industry-ag-main.html#fuel-switching</v>
      </c>
      <c r="R1636" s="254" t="str">
        <f>IF(ISBLANK(INDEX('Policy Characteristics'!L:L,MATCH($C1636,'Policy Characteristics'!$C:$C,0))),"",INDEX('Policy Characteristics'!L:L,MATCH($C1636,'Policy Characteristics'!$C:$C,0)))</f>
        <v>industry-elec-and-hydrogen.html</v>
      </c>
    </row>
    <row r="1637" spans="1:18" s="2" customFormat="1" x14ac:dyDescent="0.25">
      <c r="A1637" s="254" t="str">
        <f>IF(ISBLANK(INDEX('Policy Characteristics'!A:A,MATCH($C1637,'Policy Characteristics'!$C:$C,0))),"",INDEX('Policy Characteristics'!A:A,MATCH($C1637,'Policy Characteristics'!$C:$C,0)))</f>
        <v>Industry</v>
      </c>
      <c r="B1637" s="262" t="str">
        <f>IF(ISBLANK(INDEX('Policy Characteristics'!B:B,MATCH($C1637,'Policy Characteristics'!$C:$C,0))),"",INDEX('Policy Characteristics'!B:B,MATCH($C1637,'Policy Characteristics'!$C:$C,0)))</f>
        <v>Alternative Fuel Shifting</v>
      </c>
      <c r="C1637" s="254" t="str">
        <f t="shared" si="52"/>
        <v>Fraction of Eligible Industrial Energy Use Shifted to Alternate Fuel</v>
      </c>
      <c r="D1637" s="6" t="s">
        <v>3043</v>
      </c>
      <c r="E1637" s="1" t="s">
        <v>3470</v>
      </c>
      <c r="F1637" t="s">
        <v>3005</v>
      </c>
      <c r="G1637" s="45" t="s">
        <v>3476</v>
      </c>
      <c r="H1637" s="47">
        <v>1636</v>
      </c>
      <c r="I1637" s="324"/>
      <c r="J1637" s="255" t="str">
        <f>IF(ISBLANK(INDEX('Policy Characteristics'!D:D,MATCH($C1637,'Policy Characteristics'!$C:$C,0))),"",INDEX('Policy Characteristics'!D:D,MATCH($C1637,'Policy Characteristics'!$C:$C,0)))</f>
        <v>Alternate Fuel Shifting</v>
      </c>
      <c r="K1637" s="254" t="str">
        <f>IF(ISBLANK(INDEX('Policy Characteristics'!E:E,MATCH($C1637,'Policy Characteristics'!$C:$C,0))),"",INDEX('Policy Characteristics'!E:E,MATCH($C1637,'Policy Characteristics'!$C:$C,0)))</f>
        <v>indst shift to alt fuel</v>
      </c>
      <c r="L1637" s="261">
        <f>IF(ISBLANK(INDEX('Policy Characteristics'!F:F,MATCH($C1637,'Policy Characteristics'!$C:$C,0))),"",INDEX('Policy Characteristics'!F:F,MATCH($C1637,'Policy Characteristics'!$C:$C,0)))</f>
        <v>0</v>
      </c>
      <c r="M1637" s="261">
        <f>IF(ISBLANK(INDEX('Policy Characteristics'!G:G,MATCH($C1637,'Policy Characteristics'!$C:$C,0))),"",INDEX('Policy Characteristics'!G:G,MATCH($C1637,'Policy Characteristics'!$C:$C,0)))</f>
        <v>1</v>
      </c>
      <c r="N1637" s="261">
        <f>IF(ISBLANK(INDEX('Policy Characteristics'!H:H,MATCH($C1637,'Policy Characteristics'!$C:$C,0))),"",INDEX('Policy Characteristics'!H:H,MATCH($C1637,'Policy Characteristics'!$C:$C,0)))</f>
        <v>0.01</v>
      </c>
      <c r="O1637" s="254" t="str">
        <f>IF(ISBLANK(INDEX('Policy Characteristics'!I:I,MATCH($C1637,'Policy Characteristics'!$C:$C,0))),"",INDEX('Policy Characteristics'!I:I,MATCH($C1637,'Policy Characteristics'!$C:$C,0)))</f>
        <v>% of fuel shifted</v>
      </c>
      <c r="P1637" s="254" t="str">
        <f>IF(ISBLANK(INDEX('Policy Characteristics'!J:J,MATCH($C1637,'Policy Characteristics'!$C:$C,0))),"",INDEX('Policy Characteristics'!J:J,MATCH($C1637,'Policy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7" s="254" t="str">
        <f>IF(ISBLANK(INDEX('Policy Characteristics'!K:K,MATCH($C1637,'Policy Characteristics'!$C:$C,0))),"",INDEX('Policy Characteristics'!K:K,MATCH($C1637,'Policy Characteristics'!$C:$C,0)))</f>
        <v>industry-ag-main.html#fuel-switching</v>
      </c>
      <c r="R1637" s="254" t="str">
        <f>IF(ISBLANK(INDEX('Policy Characteristics'!L:L,MATCH($C1637,'Policy Characteristics'!$C:$C,0))),"",INDEX('Policy Characteristics'!L:L,MATCH($C1637,'Policy Characteristics'!$C:$C,0)))</f>
        <v>industry-elec-and-hydrogen.html</v>
      </c>
    </row>
    <row r="1638" spans="1:18" s="2" customFormat="1" x14ac:dyDescent="0.25">
      <c r="A1638" s="254" t="str">
        <f>IF(ISBLANK(INDEX('Policy Characteristics'!A:A,MATCH($C1638,'Policy Characteristics'!$C:$C,0))),"",INDEX('Policy Characteristics'!A:A,MATCH($C1638,'Policy Characteristics'!$C:$C,0)))</f>
        <v>Industry</v>
      </c>
      <c r="B1638" s="262" t="str">
        <f>IF(ISBLANK(INDEX('Policy Characteristics'!B:B,MATCH($C1638,'Policy Characteristics'!$C:$C,0))),"",INDEX('Policy Characteristics'!B:B,MATCH($C1638,'Policy Characteristics'!$C:$C,0)))</f>
        <v>Alternative Fuel Shifting</v>
      </c>
      <c r="C1638" s="254" t="str">
        <f t="shared" si="52"/>
        <v>Fraction of Eligible Industrial Energy Use Shifted to Alternate Fuel</v>
      </c>
      <c r="D1638" s="6" t="s">
        <v>3043</v>
      </c>
      <c r="E1638" s="1" t="s">
        <v>3471</v>
      </c>
      <c r="F1638" t="s">
        <v>3005</v>
      </c>
      <c r="G1638" s="45" t="s">
        <v>3477</v>
      </c>
      <c r="H1638" s="47">
        <v>1637</v>
      </c>
      <c r="I1638" s="324"/>
      <c r="J1638" s="255" t="str">
        <f>IF(ISBLANK(INDEX('Policy Characteristics'!D:D,MATCH($C1638,'Policy Characteristics'!$C:$C,0))),"",INDEX('Policy Characteristics'!D:D,MATCH($C1638,'Policy Characteristics'!$C:$C,0)))</f>
        <v>Alternate Fuel Shifting</v>
      </c>
      <c r="K1638" s="254" t="str">
        <f>IF(ISBLANK(INDEX('Policy Characteristics'!E:E,MATCH($C1638,'Policy Characteristics'!$C:$C,0))),"",INDEX('Policy Characteristics'!E:E,MATCH($C1638,'Policy Characteristics'!$C:$C,0)))</f>
        <v>indst shift to alt fuel</v>
      </c>
      <c r="L1638" s="261">
        <f>IF(ISBLANK(INDEX('Policy Characteristics'!F:F,MATCH($C1638,'Policy Characteristics'!$C:$C,0))),"",INDEX('Policy Characteristics'!F:F,MATCH($C1638,'Policy Characteristics'!$C:$C,0)))</f>
        <v>0</v>
      </c>
      <c r="M1638" s="261">
        <f>IF(ISBLANK(INDEX('Policy Characteristics'!G:G,MATCH($C1638,'Policy Characteristics'!$C:$C,0))),"",INDEX('Policy Characteristics'!G:G,MATCH($C1638,'Policy Characteristics'!$C:$C,0)))</f>
        <v>1</v>
      </c>
      <c r="N1638" s="261">
        <f>IF(ISBLANK(INDEX('Policy Characteristics'!H:H,MATCH($C1638,'Policy Characteristics'!$C:$C,0))),"",INDEX('Policy Characteristics'!H:H,MATCH($C1638,'Policy Characteristics'!$C:$C,0)))</f>
        <v>0.01</v>
      </c>
      <c r="O1638" s="254" t="str">
        <f>IF(ISBLANK(INDEX('Policy Characteristics'!I:I,MATCH($C1638,'Policy Characteristics'!$C:$C,0))),"",INDEX('Policy Characteristics'!I:I,MATCH($C1638,'Policy Characteristics'!$C:$C,0)))</f>
        <v>% of fuel shifted</v>
      </c>
      <c r="P1638" s="254" t="str">
        <f>IF(ISBLANK(INDEX('Policy Characteristics'!J:J,MATCH($C1638,'Policy Characteristics'!$C:$C,0))),"",INDEX('Policy Characteristics'!J:J,MATCH($C1638,'Policy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8" s="254" t="str">
        <f>IF(ISBLANK(INDEX('Policy Characteristics'!K:K,MATCH($C1638,'Policy Characteristics'!$C:$C,0))),"",INDEX('Policy Characteristics'!K:K,MATCH($C1638,'Policy Characteristics'!$C:$C,0)))</f>
        <v>industry-ag-main.html#fuel-switching</v>
      </c>
      <c r="R1638" s="254" t="str">
        <f>IF(ISBLANK(INDEX('Policy Characteristics'!L:L,MATCH($C1638,'Policy Characteristics'!$C:$C,0))),"",INDEX('Policy Characteristics'!L:L,MATCH($C1638,'Policy Characteristics'!$C:$C,0)))</f>
        <v>industry-elec-and-hydrogen.html</v>
      </c>
    </row>
    <row r="1639" spans="1:18" s="2" customFormat="1" x14ac:dyDescent="0.25">
      <c r="A1639" s="254" t="str">
        <f>IF(ISBLANK(INDEX('Policy Characteristics'!A:A,MATCH($C1639,'Policy Characteristics'!$C:$C,0))),"",INDEX('Policy Characteristics'!A:A,MATCH($C1639,'Policy Characteristics'!$C:$C,0)))</f>
        <v>Industry</v>
      </c>
      <c r="B1639" s="262" t="str">
        <f>IF(ISBLANK(INDEX('Policy Characteristics'!B:B,MATCH($C1639,'Policy Characteristics'!$C:$C,0))),"",INDEX('Policy Characteristics'!B:B,MATCH($C1639,'Policy Characteristics'!$C:$C,0)))</f>
        <v>Alternative Fuel Shifting</v>
      </c>
      <c r="C1639" s="254" t="str">
        <f t="shared" si="52"/>
        <v>Fraction of Eligible Industrial Energy Use Shifted to Alternate Fuel</v>
      </c>
      <c r="D1639" s="6" t="s">
        <v>3043</v>
      </c>
      <c r="E1639" s="1" t="s">
        <v>3472</v>
      </c>
      <c r="F1639" t="s">
        <v>3005</v>
      </c>
      <c r="G1639" s="45" t="s">
        <v>3478</v>
      </c>
      <c r="H1639" s="47">
        <v>1638</v>
      </c>
      <c r="I1639" s="324"/>
      <c r="J1639" s="255" t="str">
        <f>IF(ISBLANK(INDEX('Policy Characteristics'!D:D,MATCH($C1639,'Policy Characteristics'!$C:$C,0))),"",INDEX('Policy Characteristics'!D:D,MATCH($C1639,'Policy Characteristics'!$C:$C,0)))</f>
        <v>Alternate Fuel Shifting</v>
      </c>
      <c r="K1639" s="254" t="str">
        <f>IF(ISBLANK(INDEX('Policy Characteristics'!E:E,MATCH($C1639,'Policy Characteristics'!$C:$C,0))),"",INDEX('Policy Characteristics'!E:E,MATCH($C1639,'Policy Characteristics'!$C:$C,0)))</f>
        <v>indst shift to alt fuel</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fuel shifted</v>
      </c>
      <c r="P1639" s="254" t="str">
        <f>IF(ISBLANK(INDEX('Policy Characteristics'!J:J,MATCH($C1639,'Policy Characteristics'!$C:$C,0))),"",INDEX('Policy Characteristics'!J:J,MATCH($C1639,'Policy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39" s="254" t="str">
        <f>IF(ISBLANK(INDEX('Policy Characteristics'!K:K,MATCH($C1639,'Policy Characteristics'!$C:$C,0))),"",INDEX('Policy Characteristics'!K:K,MATCH($C1639,'Policy Characteristics'!$C:$C,0)))</f>
        <v>industry-ag-main.html#fuel-switching</v>
      </c>
      <c r="R1639" s="254" t="str">
        <f>IF(ISBLANK(INDEX('Policy Characteristics'!L:L,MATCH($C1639,'Policy Characteristics'!$C:$C,0))),"",INDEX('Policy Characteristics'!L:L,MATCH($C1639,'Policy Characteristics'!$C:$C,0)))</f>
        <v>industry-elec-and-hydrogen.html</v>
      </c>
    </row>
    <row r="1640" spans="1:18" s="2" customFormat="1" x14ac:dyDescent="0.25">
      <c r="A1640" s="254" t="str">
        <f>IF(ISBLANK(INDEX('Policy Characteristics'!A:A,MATCH($C1640,'Policy Characteristics'!$C:$C,0))),"",INDEX('Policy Characteristics'!A:A,MATCH($C1640,'Policy Characteristics'!$C:$C,0)))</f>
        <v>Industry</v>
      </c>
      <c r="B1640" s="262" t="str">
        <f>IF(ISBLANK(INDEX('Policy Characteristics'!B:B,MATCH($C1640,'Policy Characteristics'!$C:$C,0))),"",INDEX('Policy Characteristics'!B:B,MATCH($C1640,'Policy Characteristics'!$C:$C,0)))</f>
        <v>Alternative Fuel Shifting</v>
      </c>
      <c r="C1640" s="254" t="str">
        <f t="shared" si="52"/>
        <v>Fraction of Eligible Industrial Energy Use Shifted to Alternate Fuel</v>
      </c>
      <c r="D1640" s="6" t="s">
        <v>3043</v>
      </c>
      <c r="E1640" s="1" t="s">
        <v>3597</v>
      </c>
      <c r="F1640" t="s">
        <v>3005</v>
      </c>
      <c r="G1640" s="45" t="s">
        <v>3479</v>
      </c>
      <c r="H1640" s="47">
        <v>1639</v>
      </c>
      <c r="I1640" s="324"/>
      <c r="J1640" s="255" t="str">
        <f>IF(ISBLANK(INDEX('Policy Characteristics'!D:D,MATCH($C1640,'Policy Characteristics'!$C:$C,0))),"",INDEX('Policy Characteristics'!D:D,MATCH($C1640,'Policy Characteristics'!$C:$C,0)))</f>
        <v>Alternate Fuel Shifting</v>
      </c>
      <c r="K1640" s="254" t="str">
        <f>IF(ISBLANK(INDEX('Policy Characteristics'!E:E,MATCH($C1640,'Policy Characteristics'!$C:$C,0))),"",INDEX('Policy Characteristics'!E:E,MATCH($C1640,'Policy Characteristics'!$C:$C,0)))</f>
        <v>indst shift to alt fuel</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fuel shifted</v>
      </c>
      <c r="P1640" s="254" t="str">
        <f>IF(ISBLANK(INDEX('Policy Characteristics'!J:J,MATCH($C1640,'Policy Characteristics'!$C:$C,0))),"",INDEX('Policy Characteristics'!J:J,MATCH($C1640,'Policy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0" s="254" t="str">
        <f>IF(ISBLANK(INDEX('Policy Characteristics'!K:K,MATCH($C1640,'Policy Characteristics'!$C:$C,0))),"",INDEX('Policy Characteristics'!K:K,MATCH($C1640,'Policy Characteristics'!$C:$C,0)))</f>
        <v>industry-ag-main.html#fuel-switching</v>
      </c>
      <c r="R1640" s="254" t="str">
        <f>IF(ISBLANK(INDEX('Policy Characteristics'!L:L,MATCH($C1640,'Policy Characteristics'!$C:$C,0))),"",INDEX('Policy Characteristics'!L:L,MATCH($C1640,'Policy Characteristics'!$C:$C,0)))</f>
        <v>industry-elec-and-hydrogen.html</v>
      </c>
    </row>
    <row r="1641" spans="1:18" s="2" customFormat="1" x14ac:dyDescent="0.25">
      <c r="A1641" s="254" t="str">
        <f>IF(ISBLANK(INDEX('Policy Characteristics'!A:A,MATCH($C1641,'Policy Characteristics'!$C:$C,0))),"",INDEX('Policy Characteristics'!A:A,MATCH($C1641,'Policy Characteristics'!$C:$C,0)))</f>
        <v>Industry</v>
      </c>
      <c r="B1641" s="262" t="str">
        <f>IF(ISBLANK(INDEX('Policy Characteristics'!B:B,MATCH($C1641,'Policy Characteristics'!$C:$C,0))),"",INDEX('Policy Characteristics'!B:B,MATCH($C1641,'Policy Characteristics'!$C:$C,0)))</f>
        <v>Alternative Fuel Shifting</v>
      </c>
      <c r="C1641" s="254" t="str">
        <f t="shared" si="52"/>
        <v>Fraction of Eligible Industrial Energy Use Shifted to Alternate Fuel</v>
      </c>
      <c r="D1641" s="6" t="s">
        <v>3043</v>
      </c>
      <c r="E1641" s="1" t="s">
        <v>3982</v>
      </c>
      <c r="F1641" t="s">
        <v>3005</v>
      </c>
      <c r="G1641" s="45" t="s">
        <v>3958</v>
      </c>
      <c r="H1641" s="47">
        <v>1640</v>
      </c>
      <c r="I1641" s="324"/>
      <c r="J1641" s="255" t="str">
        <f>IF(ISBLANK(INDEX('Policy Characteristics'!D:D,MATCH($C1641,'Policy Characteristics'!$C:$C,0))),"",INDEX('Policy Characteristics'!D:D,MATCH($C1641,'Policy Characteristics'!$C:$C,0)))</f>
        <v>Alternate Fuel Shifting</v>
      </c>
      <c r="K1641" s="254" t="str">
        <f>IF(ISBLANK(INDEX('Policy Characteristics'!E:E,MATCH($C1641,'Policy Characteristics'!$C:$C,0))),"",INDEX('Policy Characteristics'!E:E,MATCH($C1641,'Policy Characteristics'!$C:$C,0)))</f>
        <v>indst shift to alt fuel</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fuel shifted</v>
      </c>
      <c r="P1641" s="254" t="str">
        <f>IF(ISBLANK(INDEX('Policy Characteristics'!J:J,MATCH($C1641,'Policy Characteristics'!$C:$C,0))),"",INDEX('Policy Characteristics'!J:J,MATCH($C1641,'Policy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1" s="254" t="str">
        <f>IF(ISBLANK(INDEX('Policy Characteristics'!K:K,MATCH($C1641,'Policy Characteristics'!$C:$C,0))),"",INDEX('Policy Characteristics'!K:K,MATCH($C1641,'Policy Characteristics'!$C:$C,0)))</f>
        <v>industry-ag-main.html#fuel-switching</v>
      </c>
      <c r="R1641" s="254" t="str">
        <f>IF(ISBLANK(INDEX('Policy Characteristics'!L:L,MATCH($C1641,'Policy Characteristics'!$C:$C,0))),"",INDEX('Policy Characteristics'!L:L,MATCH($C1641,'Policy Characteristics'!$C:$C,0)))</f>
        <v>industry-elec-and-hydrogen.html</v>
      </c>
    </row>
    <row r="1642" spans="1:18" s="2" customFormat="1" x14ac:dyDescent="0.25">
      <c r="A1642" s="254" t="str">
        <f>IF(ISBLANK(INDEX('Policy Characteristics'!A:A,MATCH($C1642,'Policy Characteristics'!$C:$C,0))),"",INDEX('Policy Characteristics'!A:A,MATCH($C1642,'Policy Characteristics'!$C:$C,0)))</f>
        <v>Industry</v>
      </c>
      <c r="B1642" s="262" t="str">
        <f>IF(ISBLANK(INDEX('Policy Characteristics'!B:B,MATCH($C1642,'Policy Characteristics'!$C:$C,0))),"",INDEX('Policy Characteristics'!B:B,MATCH($C1642,'Policy Characteristics'!$C:$C,0)))</f>
        <v>Alternative Fuel Shifting</v>
      </c>
      <c r="C1642" s="254" t="str">
        <f t="shared" si="52"/>
        <v>Fraction of Eligible Industrial Energy Use Shifted to Alternate Fuel</v>
      </c>
      <c r="D1642" s="6" t="s">
        <v>3043</v>
      </c>
      <c r="E1642" s="1" t="s">
        <v>3983</v>
      </c>
      <c r="F1642" t="s">
        <v>3005</v>
      </c>
      <c r="G1642" s="45" t="s">
        <v>3957</v>
      </c>
      <c r="H1642" s="47">
        <v>1641</v>
      </c>
      <c r="I1642" s="324"/>
      <c r="J1642" s="255" t="str">
        <f>IF(ISBLANK(INDEX('Policy Characteristics'!D:D,MATCH($C1642,'Policy Characteristics'!$C:$C,0))),"",INDEX('Policy Characteristics'!D:D,MATCH($C1642,'Policy Characteristics'!$C:$C,0)))</f>
        <v>Alternate Fuel Shifting</v>
      </c>
      <c r="K1642" s="254" t="str">
        <f>IF(ISBLANK(INDEX('Policy Characteristics'!E:E,MATCH($C1642,'Policy Characteristics'!$C:$C,0))),"",INDEX('Policy Characteristics'!E:E,MATCH($C1642,'Policy Characteristics'!$C:$C,0)))</f>
        <v>indst shift to alt fuel</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fuel shifted</v>
      </c>
      <c r="P1642" s="254" t="str">
        <f>IF(ISBLANK(INDEX('Policy Characteristics'!J:J,MATCH($C1642,'Policy Characteristics'!$C:$C,0))),"",INDEX('Policy Characteristics'!J:J,MATCH($C1642,'Policy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2" s="254" t="str">
        <f>IF(ISBLANK(INDEX('Policy Characteristics'!K:K,MATCH($C1642,'Policy Characteristics'!$C:$C,0))),"",INDEX('Policy Characteristics'!K:K,MATCH($C1642,'Policy Characteristics'!$C:$C,0)))</f>
        <v>industry-ag-main.html#fuel-switching</v>
      </c>
      <c r="R1642" s="254" t="str">
        <f>IF(ISBLANK(INDEX('Policy Characteristics'!L:L,MATCH($C1642,'Policy Characteristics'!$C:$C,0))),"",INDEX('Policy Characteristics'!L:L,MATCH($C1642,'Policy Characteristics'!$C:$C,0)))</f>
        <v>industry-elec-and-hydrogen.html</v>
      </c>
    </row>
    <row r="1643" spans="1:18" s="2" customFormat="1" x14ac:dyDescent="0.25">
      <c r="A1643" s="254" t="str">
        <f>IF(ISBLANK(INDEX('Policy Characteristics'!A:A,MATCH($C1643,'Policy Characteristics'!$C:$C,0))),"",INDEX('Policy Characteristics'!A:A,MATCH($C1643,'Policy Characteristics'!$C:$C,0)))</f>
        <v>Industry</v>
      </c>
      <c r="B1643" s="262" t="str">
        <f>IF(ISBLANK(INDEX('Policy Characteristics'!B:B,MATCH($C1643,'Policy Characteristics'!$C:$C,0))),"",INDEX('Policy Characteristics'!B:B,MATCH($C1643,'Policy Characteristics'!$C:$C,0)))</f>
        <v>Alternative Fuel Shifting</v>
      </c>
      <c r="C1643" s="254" t="str">
        <f t="shared" si="52"/>
        <v>Fraction of Eligible Industrial Energy Use Shifted to Alternate Fuel</v>
      </c>
      <c r="D1643" s="6" t="s">
        <v>3043</v>
      </c>
      <c r="E1643" s="1" t="s">
        <v>3984</v>
      </c>
      <c r="F1643" t="s">
        <v>3005</v>
      </c>
      <c r="G1643" s="45" t="s">
        <v>3959</v>
      </c>
      <c r="H1643" s="47">
        <v>1642</v>
      </c>
      <c r="I1643" s="324"/>
      <c r="J1643" s="255" t="str">
        <f>IF(ISBLANK(INDEX('Policy Characteristics'!D:D,MATCH($C1643,'Policy Characteristics'!$C:$C,0))),"",INDEX('Policy Characteristics'!D:D,MATCH($C1643,'Policy Characteristics'!$C:$C,0)))</f>
        <v>Alternate Fuel Shifting</v>
      </c>
      <c r="K1643" s="254" t="str">
        <f>IF(ISBLANK(INDEX('Policy Characteristics'!E:E,MATCH($C1643,'Policy Characteristics'!$C:$C,0))),"",INDEX('Policy Characteristics'!E:E,MATCH($C1643,'Policy Characteristics'!$C:$C,0)))</f>
        <v>indst shift to alt fuel</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fuel shifted</v>
      </c>
      <c r="P1643" s="254" t="str">
        <f>IF(ISBLANK(INDEX('Policy Characteristics'!J:J,MATCH($C1643,'Policy Characteristics'!$C:$C,0))),"",INDEX('Policy Characteristics'!J:J,MATCH($C1643,'Policy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3" s="254" t="str">
        <f>IF(ISBLANK(INDEX('Policy Characteristics'!K:K,MATCH($C1643,'Policy Characteristics'!$C:$C,0))),"",INDEX('Policy Characteristics'!K:K,MATCH($C1643,'Policy Characteristics'!$C:$C,0)))</f>
        <v>industry-ag-main.html#fuel-switching</v>
      </c>
      <c r="R1643" s="254" t="str">
        <f>IF(ISBLANK(INDEX('Policy Characteristics'!L:L,MATCH($C1643,'Policy Characteristics'!$C:$C,0))),"",INDEX('Policy Characteristics'!L:L,MATCH($C1643,'Policy Characteristics'!$C:$C,0)))</f>
        <v>industry-elec-and-hydrogen.html</v>
      </c>
    </row>
    <row r="1644" spans="1:18" s="2" customFormat="1" x14ac:dyDescent="0.25">
      <c r="A1644" s="254" t="str">
        <f>IF(ISBLANK(INDEX('Policy Characteristics'!A:A,MATCH($C1644,'Policy Characteristics'!$C:$C,0))),"",INDEX('Policy Characteristics'!A:A,MATCH($C1644,'Policy Characteristics'!$C:$C,0)))</f>
        <v>Industry</v>
      </c>
      <c r="B1644" s="262" t="str">
        <f>IF(ISBLANK(INDEX('Policy Characteristics'!B:B,MATCH($C1644,'Policy Characteristics'!$C:$C,0))),"",INDEX('Policy Characteristics'!B:B,MATCH($C1644,'Policy Characteristics'!$C:$C,0)))</f>
        <v>Alternative Fuel Shifting</v>
      </c>
      <c r="C1644" s="254" t="str">
        <f t="shared" si="52"/>
        <v>Fraction of Eligible Industrial Energy Use Shifted to Alternate Fuel</v>
      </c>
      <c r="D1644" s="6" t="s">
        <v>3044</v>
      </c>
      <c r="E1644" s="1" t="s">
        <v>3467</v>
      </c>
      <c r="F1644" t="s">
        <v>3006</v>
      </c>
      <c r="G1644" s="45" t="s">
        <v>3473</v>
      </c>
      <c r="H1644" s="47">
        <v>1643</v>
      </c>
      <c r="I1644" s="324"/>
      <c r="J1644" s="255" t="str">
        <f>IF(ISBLANK(INDEX('Policy Characteristics'!D:D,MATCH($C1644,'Policy Characteristics'!$C:$C,0))),"",INDEX('Policy Characteristics'!D:D,MATCH($C1644,'Policy Characteristics'!$C:$C,0)))</f>
        <v>Alternate Fuel Shifting</v>
      </c>
      <c r="K1644" s="254" t="str">
        <f>IF(ISBLANK(INDEX('Policy Characteristics'!E:E,MATCH($C1644,'Policy Characteristics'!$C:$C,0))),"",INDEX('Policy Characteristics'!E:E,MATCH($C1644,'Policy Characteristics'!$C:$C,0)))</f>
        <v>indst shift to alt fuel</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fuel shifted</v>
      </c>
      <c r="P1644" s="254" t="str">
        <f>IF(ISBLANK(INDEX('Policy Characteristics'!J:J,MATCH($C1644,'Policy Characteristics'!$C:$C,0))),"",INDEX('Policy Characteristics'!J:J,MATCH($C1644,'Policy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4" s="254" t="str">
        <f>IF(ISBLANK(INDEX('Policy Characteristics'!K:K,MATCH($C1644,'Policy Characteristics'!$C:$C,0))),"",INDEX('Policy Characteristics'!K:K,MATCH($C1644,'Policy Characteristics'!$C:$C,0)))</f>
        <v>industry-ag-main.html#fuel-switching</v>
      </c>
      <c r="R1644" s="254" t="str">
        <f>IF(ISBLANK(INDEX('Policy Characteristics'!L:L,MATCH($C1644,'Policy Characteristics'!$C:$C,0))),"",INDEX('Policy Characteristics'!L:L,MATCH($C1644,'Policy Characteristics'!$C:$C,0)))</f>
        <v>industry-elec-and-hydrogen.html</v>
      </c>
    </row>
    <row r="1645" spans="1:18" s="2" customFormat="1" x14ac:dyDescent="0.25">
      <c r="A1645" s="254" t="str">
        <f>IF(ISBLANK(INDEX('Policy Characteristics'!A:A,MATCH($C1645,'Policy Characteristics'!$C:$C,0))),"",INDEX('Policy Characteristics'!A:A,MATCH($C1645,'Policy Characteristics'!$C:$C,0)))</f>
        <v>Industry</v>
      </c>
      <c r="B1645" s="262" t="str">
        <f>IF(ISBLANK(INDEX('Policy Characteristics'!B:B,MATCH($C1645,'Policy Characteristics'!$C:$C,0))),"",INDEX('Policy Characteristics'!B:B,MATCH($C1645,'Policy Characteristics'!$C:$C,0)))</f>
        <v>Alternative Fuel Shifting</v>
      </c>
      <c r="C1645" s="254" t="str">
        <f t="shared" si="52"/>
        <v>Fraction of Eligible Industrial Energy Use Shifted to Alternate Fuel</v>
      </c>
      <c r="D1645" s="6" t="s">
        <v>3044</v>
      </c>
      <c r="E1645" s="1" t="s">
        <v>3468</v>
      </c>
      <c r="F1645" t="s">
        <v>3006</v>
      </c>
      <c r="G1645" s="45" t="s">
        <v>3474</v>
      </c>
      <c r="H1645" s="47">
        <v>1644</v>
      </c>
      <c r="I1645" s="324"/>
      <c r="J1645" s="255" t="str">
        <f>IF(ISBLANK(INDEX('Policy Characteristics'!D:D,MATCH($C1645,'Policy Characteristics'!$C:$C,0))),"",INDEX('Policy Characteristics'!D:D,MATCH($C1645,'Policy Characteristics'!$C:$C,0)))</f>
        <v>Alternate Fuel Shifting</v>
      </c>
      <c r="K1645" s="254" t="str">
        <f>IF(ISBLANK(INDEX('Policy Characteristics'!E:E,MATCH($C1645,'Policy Characteristics'!$C:$C,0))),"",INDEX('Policy Characteristics'!E:E,MATCH($C1645,'Policy Characteristics'!$C:$C,0)))</f>
        <v>indst shift to alt fuel</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fuel shifted</v>
      </c>
      <c r="P1645" s="254" t="str">
        <f>IF(ISBLANK(INDEX('Policy Characteristics'!J:J,MATCH($C1645,'Policy Characteristics'!$C:$C,0))),"",INDEX('Policy Characteristics'!J:J,MATCH($C1645,'Policy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5" s="254" t="str">
        <f>IF(ISBLANK(INDEX('Policy Characteristics'!K:K,MATCH($C1645,'Policy Characteristics'!$C:$C,0))),"",INDEX('Policy Characteristics'!K:K,MATCH($C1645,'Policy Characteristics'!$C:$C,0)))</f>
        <v>industry-ag-main.html#fuel-switching</v>
      </c>
      <c r="R1645" s="254" t="str">
        <f>IF(ISBLANK(INDEX('Policy Characteristics'!L:L,MATCH($C1645,'Policy Characteristics'!$C:$C,0))),"",INDEX('Policy Characteristics'!L:L,MATCH($C1645,'Policy Characteristics'!$C:$C,0)))</f>
        <v>industry-elec-and-hydrogen.html</v>
      </c>
    </row>
    <row r="1646" spans="1:18" s="2" customFormat="1" x14ac:dyDescent="0.25">
      <c r="A1646" s="254" t="str">
        <f>IF(ISBLANK(INDEX('Policy Characteristics'!A:A,MATCH($C1646,'Policy Characteristics'!$C:$C,0))),"",INDEX('Policy Characteristics'!A:A,MATCH($C1646,'Policy Characteristics'!$C:$C,0)))</f>
        <v>Industry</v>
      </c>
      <c r="B1646" s="262" t="str">
        <f>IF(ISBLANK(INDEX('Policy Characteristics'!B:B,MATCH($C1646,'Policy Characteristics'!$C:$C,0))),"",INDEX('Policy Characteristics'!B:B,MATCH($C1646,'Policy Characteristics'!$C:$C,0)))</f>
        <v>Alternative Fuel Shifting</v>
      </c>
      <c r="C1646" s="254" t="str">
        <f t="shared" si="52"/>
        <v>Fraction of Eligible Industrial Energy Use Shifted to Alternate Fuel</v>
      </c>
      <c r="D1646" s="6" t="s">
        <v>3044</v>
      </c>
      <c r="E1646" s="1" t="s">
        <v>3469</v>
      </c>
      <c r="F1646" t="s">
        <v>3006</v>
      </c>
      <c r="G1646" s="45" t="s">
        <v>3475</v>
      </c>
      <c r="H1646" s="47">
        <v>1645</v>
      </c>
      <c r="I1646" s="324"/>
      <c r="J1646" s="255" t="str">
        <f>IF(ISBLANK(INDEX('Policy Characteristics'!D:D,MATCH($C1646,'Policy Characteristics'!$C:$C,0))),"",INDEX('Policy Characteristics'!D:D,MATCH($C1646,'Policy Characteristics'!$C:$C,0)))</f>
        <v>Alternate Fuel Shifting</v>
      </c>
      <c r="K1646" s="254" t="str">
        <f>IF(ISBLANK(INDEX('Policy Characteristics'!E:E,MATCH($C1646,'Policy Characteristics'!$C:$C,0))),"",INDEX('Policy Characteristics'!E:E,MATCH($C1646,'Policy Characteristics'!$C:$C,0)))</f>
        <v>indst shift to alt fuel</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fuel shifted</v>
      </c>
      <c r="P1646" s="254" t="str">
        <f>IF(ISBLANK(INDEX('Policy Characteristics'!J:J,MATCH($C1646,'Policy Characteristics'!$C:$C,0))),"",INDEX('Policy Characteristics'!J:J,MATCH($C1646,'Policy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6" s="254" t="str">
        <f>IF(ISBLANK(INDEX('Policy Characteristics'!K:K,MATCH($C1646,'Policy Characteristics'!$C:$C,0))),"",INDEX('Policy Characteristics'!K:K,MATCH($C1646,'Policy Characteristics'!$C:$C,0)))</f>
        <v>industry-ag-main.html#fuel-switching</v>
      </c>
      <c r="R1646" s="254" t="str">
        <f>IF(ISBLANK(INDEX('Policy Characteristics'!L:L,MATCH($C1646,'Policy Characteristics'!$C:$C,0))),"",INDEX('Policy Characteristics'!L:L,MATCH($C1646,'Policy Characteristics'!$C:$C,0)))</f>
        <v>industry-elec-and-hydrogen.html</v>
      </c>
    </row>
    <row r="1647" spans="1:18" s="2" customFormat="1" x14ac:dyDescent="0.25">
      <c r="A1647" s="254" t="str">
        <f>IF(ISBLANK(INDEX('Policy Characteristics'!A:A,MATCH($C1647,'Policy Characteristics'!$C:$C,0))),"",INDEX('Policy Characteristics'!A:A,MATCH($C1647,'Policy Characteristics'!$C:$C,0)))</f>
        <v>Industry</v>
      </c>
      <c r="B1647" s="262" t="str">
        <f>IF(ISBLANK(INDEX('Policy Characteristics'!B:B,MATCH($C1647,'Policy Characteristics'!$C:$C,0))),"",INDEX('Policy Characteristics'!B:B,MATCH($C1647,'Policy Characteristics'!$C:$C,0)))</f>
        <v>Alternative Fuel Shifting</v>
      </c>
      <c r="C1647" s="254" t="str">
        <f t="shared" si="52"/>
        <v>Fraction of Eligible Industrial Energy Use Shifted to Alternate Fuel</v>
      </c>
      <c r="D1647" s="6" t="s">
        <v>3044</v>
      </c>
      <c r="E1647" s="1" t="s">
        <v>3470</v>
      </c>
      <c r="F1647" t="s">
        <v>3006</v>
      </c>
      <c r="G1647" s="45" t="s">
        <v>3476</v>
      </c>
      <c r="H1647" s="47">
        <v>1646</v>
      </c>
      <c r="I1647" s="324"/>
      <c r="J1647" s="255" t="str">
        <f>IF(ISBLANK(INDEX('Policy Characteristics'!D:D,MATCH($C1647,'Policy Characteristics'!$C:$C,0))),"",INDEX('Policy Characteristics'!D:D,MATCH($C1647,'Policy Characteristics'!$C:$C,0)))</f>
        <v>Alternate Fuel Shifting</v>
      </c>
      <c r="K1647" s="254" t="str">
        <f>IF(ISBLANK(INDEX('Policy Characteristics'!E:E,MATCH($C1647,'Policy Characteristics'!$C:$C,0))),"",INDEX('Policy Characteristics'!E:E,MATCH($C1647,'Policy Characteristics'!$C:$C,0)))</f>
        <v>indst shift to alt fuel</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fuel shifted</v>
      </c>
      <c r="P1647" s="254" t="str">
        <f>IF(ISBLANK(INDEX('Policy Characteristics'!J:J,MATCH($C1647,'Policy Characteristics'!$C:$C,0))),"",INDEX('Policy Characteristics'!J:J,MATCH($C1647,'Policy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7" s="254" t="str">
        <f>IF(ISBLANK(INDEX('Policy Characteristics'!K:K,MATCH($C1647,'Policy Characteristics'!$C:$C,0))),"",INDEX('Policy Characteristics'!K:K,MATCH($C1647,'Policy Characteristics'!$C:$C,0)))</f>
        <v>industry-ag-main.html#fuel-switching</v>
      </c>
      <c r="R1647" s="254" t="str">
        <f>IF(ISBLANK(INDEX('Policy Characteristics'!L:L,MATCH($C1647,'Policy Characteristics'!$C:$C,0))),"",INDEX('Policy Characteristics'!L:L,MATCH($C1647,'Policy Characteristics'!$C:$C,0)))</f>
        <v>industry-elec-and-hydrogen.html</v>
      </c>
    </row>
    <row r="1648" spans="1:18" s="2" customFormat="1" x14ac:dyDescent="0.25">
      <c r="A1648" s="254" t="str">
        <f>IF(ISBLANK(INDEX('Policy Characteristics'!A:A,MATCH($C1648,'Policy Characteristics'!$C:$C,0))),"",INDEX('Policy Characteristics'!A:A,MATCH($C1648,'Policy Characteristics'!$C:$C,0)))</f>
        <v>Industry</v>
      </c>
      <c r="B1648" s="262" t="str">
        <f>IF(ISBLANK(INDEX('Policy Characteristics'!B:B,MATCH($C1648,'Policy Characteristics'!$C:$C,0))),"",INDEX('Policy Characteristics'!B:B,MATCH($C1648,'Policy Characteristics'!$C:$C,0)))</f>
        <v>Alternative Fuel Shifting</v>
      </c>
      <c r="C1648" s="254" t="str">
        <f t="shared" si="52"/>
        <v>Fraction of Eligible Industrial Energy Use Shifted to Alternate Fuel</v>
      </c>
      <c r="D1648" s="6" t="s">
        <v>3044</v>
      </c>
      <c r="E1648" s="1" t="s">
        <v>3471</v>
      </c>
      <c r="F1648" t="s">
        <v>3006</v>
      </c>
      <c r="G1648" s="45" t="s">
        <v>3477</v>
      </c>
      <c r="H1648" s="47">
        <v>1647</v>
      </c>
      <c r="I1648" s="324"/>
      <c r="J1648" s="255" t="str">
        <f>IF(ISBLANK(INDEX('Policy Characteristics'!D:D,MATCH($C1648,'Policy Characteristics'!$C:$C,0))),"",INDEX('Policy Characteristics'!D:D,MATCH($C1648,'Policy Characteristics'!$C:$C,0)))</f>
        <v>Alternate Fuel Shifting</v>
      </c>
      <c r="K1648" s="254" t="str">
        <f>IF(ISBLANK(INDEX('Policy Characteristics'!E:E,MATCH($C1648,'Policy Characteristics'!$C:$C,0))),"",INDEX('Policy Characteristics'!E:E,MATCH($C1648,'Policy Characteristics'!$C:$C,0)))</f>
        <v>indst shift to alt fuel</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fuel shifted</v>
      </c>
      <c r="P1648" s="254" t="str">
        <f>IF(ISBLANK(INDEX('Policy Characteristics'!J:J,MATCH($C1648,'Policy Characteristics'!$C:$C,0))),"",INDEX('Policy Characteristics'!J:J,MATCH($C1648,'Policy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8" s="254" t="str">
        <f>IF(ISBLANK(INDEX('Policy Characteristics'!K:K,MATCH($C1648,'Policy Characteristics'!$C:$C,0))),"",INDEX('Policy Characteristics'!K:K,MATCH($C1648,'Policy Characteristics'!$C:$C,0)))</f>
        <v>industry-ag-main.html#fuel-switching</v>
      </c>
      <c r="R1648" s="254" t="str">
        <f>IF(ISBLANK(INDEX('Policy Characteristics'!L:L,MATCH($C1648,'Policy Characteristics'!$C:$C,0))),"",INDEX('Policy Characteristics'!L:L,MATCH($C1648,'Policy Characteristics'!$C:$C,0)))</f>
        <v>industry-elec-and-hydrogen.html</v>
      </c>
    </row>
    <row r="1649" spans="1:18" s="2" customFormat="1" x14ac:dyDescent="0.25">
      <c r="A1649" s="254" t="str">
        <f>IF(ISBLANK(INDEX('Policy Characteristics'!A:A,MATCH($C1649,'Policy Characteristics'!$C:$C,0))),"",INDEX('Policy Characteristics'!A:A,MATCH($C1649,'Policy Characteristics'!$C:$C,0)))</f>
        <v>Industry</v>
      </c>
      <c r="B1649" s="262" t="str">
        <f>IF(ISBLANK(INDEX('Policy Characteristics'!B:B,MATCH($C1649,'Policy Characteristics'!$C:$C,0))),"",INDEX('Policy Characteristics'!B:B,MATCH($C1649,'Policy Characteristics'!$C:$C,0)))</f>
        <v>Alternative Fuel Shifting</v>
      </c>
      <c r="C1649" s="254" t="str">
        <f t="shared" si="52"/>
        <v>Fraction of Eligible Industrial Energy Use Shifted to Alternate Fuel</v>
      </c>
      <c r="D1649" s="6" t="s">
        <v>3044</v>
      </c>
      <c r="E1649" s="1" t="s">
        <v>3472</v>
      </c>
      <c r="F1649" t="s">
        <v>3006</v>
      </c>
      <c r="G1649" s="45" t="s">
        <v>3478</v>
      </c>
      <c r="H1649" s="47">
        <v>1648</v>
      </c>
      <c r="I1649" s="324"/>
      <c r="J1649" s="255" t="str">
        <f>IF(ISBLANK(INDEX('Policy Characteristics'!D:D,MATCH($C1649,'Policy Characteristics'!$C:$C,0))),"",INDEX('Policy Characteristics'!D:D,MATCH($C1649,'Policy Characteristics'!$C:$C,0)))</f>
        <v>Alternate Fuel Shifting</v>
      </c>
      <c r="K1649" s="254" t="str">
        <f>IF(ISBLANK(INDEX('Policy Characteristics'!E:E,MATCH($C1649,'Policy Characteristics'!$C:$C,0))),"",INDEX('Policy Characteristics'!E:E,MATCH($C1649,'Policy Characteristics'!$C:$C,0)))</f>
        <v>indst shift to alt fuel</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fuel shifted</v>
      </c>
      <c r="P1649" s="254" t="str">
        <f>IF(ISBLANK(INDEX('Policy Characteristics'!J:J,MATCH($C1649,'Policy Characteristics'!$C:$C,0))),"",INDEX('Policy Characteristics'!J:J,MATCH($C1649,'Policy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49" s="254" t="str">
        <f>IF(ISBLANK(INDEX('Policy Characteristics'!K:K,MATCH($C1649,'Policy Characteristics'!$C:$C,0))),"",INDEX('Policy Characteristics'!K:K,MATCH($C1649,'Policy Characteristics'!$C:$C,0)))</f>
        <v>industry-ag-main.html#fuel-switching</v>
      </c>
      <c r="R1649" s="254" t="str">
        <f>IF(ISBLANK(INDEX('Policy Characteristics'!L:L,MATCH($C1649,'Policy Characteristics'!$C:$C,0))),"",INDEX('Policy Characteristics'!L:L,MATCH($C1649,'Policy Characteristics'!$C:$C,0)))</f>
        <v>industry-elec-and-hydrogen.html</v>
      </c>
    </row>
    <row r="1650" spans="1:18" s="2" customFormat="1" x14ac:dyDescent="0.25">
      <c r="A1650" s="254" t="str">
        <f>IF(ISBLANK(INDEX('Policy Characteristics'!A:A,MATCH($C1650,'Policy Characteristics'!$C:$C,0))),"",INDEX('Policy Characteristics'!A:A,MATCH($C1650,'Policy Characteristics'!$C:$C,0)))</f>
        <v>Industry</v>
      </c>
      <c r="B1650" s="262" t="str">
        <f>IF(ISBLANK(INDEX('Policy Characteristics'!B:B,MATCH($C1650,'Policy Characteristics'!$C:$C,0))),"",INDEX('Policy Characteristics'!B:B,MATCH($C1650,'Policy Characteristics'!$C:$C,0)))</f>
        <v>Alternative Fuel Shifting</v>
      </c>
      <c r="C1650" s="254" t="str">
        <f t="shared" si="52"/>
        <v>Fraction of Eligible Industrial Energy Use Shifted to Alternate Fuel</v>
      </c>
      <c r="D1650" s="6" t="s">
        <v>3044</v>
      </c>
      <c r="E1650" s="1" t="s">
        <v>3597</v>
      </c>
      <c r="F1650" t="s">
        <v>3006</v>
      </c>
      <c r="G1650" s="45" t="s">
        <v>3479</v>
      </c>
      <c r="H1650" s="47">
        <v>1649</v>
      </c>
      <c r="I1650" s="324"/>
      <c r="J1650" s="255" t="str">
        <f>IF(ISBLANK(INDEX('Policy Characteristics'!D:D,MATCH($C1650,'Policy Characteristics'!$C:$C,0))),"",INDEX('Policy Characteristics'!D:D,MATCH($C1650,'Policy Characteristics'!$C:$C,0)))</f>
        <v>Alternate Fuel Shifting</v>
      </c>
      <c r="K1650" s="254" t="str">
        <f>IF(ISBLANK(INDEX('Policy Characteristics'!E:E,MATCH($C1650,'Policy Characteristics'!$C:$C,0))),"",INDEX('Policy Characteristics'!E:E,MATCH($C1650,'Policy Characteristics'!$C:$C,0)))</f>
        <v>indst shift to alt fuel</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fuel shifted</v>
      </c>
      <c r="P1650" s="254" t="str">
        <f>IF(ISBLANK(INDEX('Policy Characteristics'!J:J,MATCH($C1650,'Policy Characteristics'!$C:$C,0))),"",INDEX('Policy Characteristics'!J:J,MATCH($C1650,'Policy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0" s="254" t="str">
        <f>IF(ISBLANK(INDEX('Policy Characteristics'!K:K,MATCH($C1650,'Policy Characteristics'!$C:$C,0))),"",INDEX('Policy Characteristics'!K:K,MATCH($C1650,'Policy Characteristics'!$C:$C,0)))</f>
        <v>industry-ag-main.html#fuel-switching</v>
      </c>
      <c r="R1650" s="254" t="str">
        <f>IF(ISBLANK(INDEX('Policy Characteristics'!L:L,MATCH($C1650,'Policy Characteristics'!$C:$C,0))),"",INDEX('Policy Characteristics'!L:L,MATCH($C1650,'Policy Characteristics'!$C:$C,0)))</f>
        <v>industry-elec-and-hydrogen.html</v>
      </c>
    </row>
    <row r="1651" spans="1:18" s="2" customFormat="1" x14ac:dyDescent="0.25">
      <c r="A1651" s="254" t="str">
        <f>IF(ISBLANK(INDEX('Policy Characteristics'!A:A,MATCH($C1651,'Policy Characteristics'!$C:$C,0))),"",INDEX('Policy Characteristics'!A:A,MATCH($C1651,'Policy Characteristics'!$C:$C,0)))</f>
        <v>Industry</v>
      </c>
      <c r="B1651" s="262" t="str">
        <f>IF(ISBLANK(INDEX('Policy Characteristics'!B:B,MATCH($C1651,'Policy Characteristics'!$C:$C,0))),"",INDEX('Policy Characteristics'!B:B,MATCH($C1651,'Policy Characteristics'!$C:$C,0)))</f>
        <v>Alternative Fuel Shifting</v>
      </c>
      <c r="C1651" s="254" t="str">
        <f t="shared" si="52"/>
        <v>Fraction of Eligible Industrial Energy Use Shifted to Alternate Fuel</v>
      </c>
      <c r="D1651" s="6" t="s">
        <v>3044</v>
      </c>
      <c r="E1651" s="1" t="s">
        <v>3982</v>
      </c>
      <c r="F1651" t="s">
        <v>3006</v>
      </c>
      <c r="G1651" s="45" t="s">
        <v>3958</v>
      </c>
      <c r="H1651" s="47">
        <v>1650</v>
      </c>
      <c r="I1651" s="324"/>
      <c r="J1651" s="255" t="str">
        <f>IF(ISBLANK(INDEX('Policy Characteristics'!D:D,MATCH($C1651,'Policy Characteristics'!$C:$C,0))),"",INDEX('Policy Characteristics'!D:D,MATCH($C1651,'Policy Characteristics'!$C:$C,0)))</f>
        <v>Alternate Fuel Shifting</v>
      </c>
      <c r="K1651" s="254" t="str">
        <f>IF(ISBLANK(INDEX('Policy Characteristics'!E:E,MATCH($C1651,'Policy Characteristics'!$C:$C,0))),"",INDEX('Policy Characteristics'!E:E,MATCH($C1651,'Policy Characteristics'!$C:$C,0)))</f>
        <v>indst shift to alt fuel</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fuel shifted</v>
      </c>
      <c r="P1651" s="254" t="str">
        <f>IF(ISBLANK(INDEX('Policy Characteristics'!J:J,MATCH($C1651,'Policy Characteristics'!$C:$C,0))),"",INDEX('Policy Characteristics'!J:J,MATCH($C1651,'Policy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1" s="254" t="str">
        <f>IF(ISBLANK(INDEX('Policy Characteristics'!K:K,MATCH($C1651,'Policy Characteristics'!$C:$C,0))),"",INDEX('Policy Characteristics'!K:K,MATCH($C1651,'Policy Characteristics'!$C:$C,0)))</f>
        <v>industry-ag-main.html#fuel-switching</v>
      </c>
      <c r="R1651" s="254" t="str">
        <f>IF(ISBLANK(INDEX('Policy Characteristics'!L:L,MATCH($C1651,'Policy Characteristics'!$C:$C,0))),"",INDEX('Policy Characteristics'!L:L,MATCH($C1651,'Policy Characteristics'!$C:$C,0)))</f>
        <v>industry-elec-and-hydrogen.html</v>
      </c>
    </row>
    <row r="1652" spans="1:18" s="2" customFormat="1" x14ac:dyDescent="0.25">
      <c r="A1652" s="254" t="str">
        <f>IF(ISBLANK(INDEX('Policy Characteristics'!A:A,MATCH($C1652,'Policy Characteristics'!$C:$C,0))),"",INDEX('Policy Characteristics'!A:A,MATCH($C1652,'Policy Characteristics'!$C:$C,0)))</f>
        <v>Industry</v>
      </c>
      <c r="B1652" s="262" t="str">
        <f>IF(ISBLANK(INDEX('Policy Characteristics'!B:B,MATCH($C1652,'Policy Characteristics'!$C:$C,0))),"",INDEX('Policy Characteristics'!B:B,MATCH($C1652,'Policy Characteristics'!$C:$C,0)))</f>
        <v>Alternative Fuel Shifting</v>
      </c>
      <c r="C1652" s="254" t="str">
        <f t="shared" si="52"/>
        <v>Fraction of Eligible Industrial Energy Use Shifted to Alternate Fuel</v>
      </c>
      <c r="D1652" s="6" t="s">
        <v>3044</v>
      </c>
      <c r="E1652" s="1" t="s">
        <v>3983</v>
      </c>
      <c r="F1652" t="s">
        <v>3006</v>
      </c>
      <c r="G1652" s="45" t="s">
        <v>3957</v>
      </c>
      <c r="H1652" s="47">
        <v>1651</v>
      </c>
      <c r="I1652" s="324"/>
      <c r="J1652" s="255" t="str">
        <f>IF(ISBLANK(INDEX('Policy Characteristics'!D:D,MATCH($C1652,'Policy Characteristics'!$C:$C,0))),"",INDEX('Policy Characteristics'!D:D,MATCH($C1652,'Policy Characteristics'!$C:$C,0)))</f>
        <v>Alternate Fuel Shifting</v>
      </c>
      <c r="K1652" s="254" t="str">
        <f>IF(ISBLANK(INDEX('Policy Characteristics'!E:E,MATCH($C1652,'Policy Characteristics'!$C:$C,0))),"",INDEX('Policy Characteristics'!E:E,MATCH($C1652,'Policy Characteristics'!$C:$C,0)))</f>
        <v>indst shift to alt fuel</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fuel shifted</v>
      </c>
      <c r="P1652" s="254" t="str">
        <f>IF(ISBLANK(INDEX('Policy Characteristics'!J:J,MATCH($C1652,'Policy Characteristics'!$C:$C,0))),"",INDEX('Policy Characteristics'!J:J,MATCH($C1652,'Policy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2" s="254" t="str">
        <f>IF(ISBLANK(INDEX('Policy Characteristics'!K:K,MATCH($C1652,'Policy Characteristics'!$C:$C,0))),"",INDEX('Policy Characteristics'!K:K,MATCH($C1652,'Policy Characteristics'!$C:$C,0)))</f>
        <v>industry-ag-main.html#fuel-switching</v>
      </c>
      <c r="R1652" s="254" t="str">
        <f>IF(ISBLANK(INDEX('Policy Characteristics'!L:L,MATCH($C1652,'Policy Characteristics'!$C:$C,0))),"",INDEX('Policy Characteristics'!L:L,MATCH($C1652,'Policy Characteristics'!$C:$C,0)))</f>
        <v>industry-elec-and-hydrogen.html</v>
      </c>
    </row>
    <row r="1653" spans="1:18" s="2" customFormat="1" x14ac:dyDescent="0.25">
      <c r="A1653" s="254" t="str">
        <f>IF(ISBLANK(INDEX('Policy Characteristics'!A:A,MATCH($C1653,'Policy Characteristics'!$C:$C,0))),"",INDEX('Policy Characteristics'!A:A,MATCH($C1653,'Policy Characteristics'!$C:$C,0)))</f>
        <v>Industry</v>
      </c>
      <c r="B1653" s="262" t="str">
        <f>IF(ISBLANK(INDEX('Policy Characteristics'!B:B,MATCH($C1653,'Policy Characteristics'!$C:$C,0))),"",INDEX('Policy Characteristics'!B:B,MATCH($C1653,'Policy Characteristics'!$C:$C,0)))</f>
        <v>Alternative Fuel Shifting</v>
      </c>
      <c r="C1653" s="254" t="str">
        <f t="shared" si="52"/>
        <v>Fraction of Eligible Industrial Energy Use Shifted to Alternate Fuel</v>
      </c>
      <c r="D1653" s="6" t="s">
        <v>3044</v>
      </c>
      <c r="E1653" s="1" t="s">
        <v>3984</v>
      </c>
      <c r="F1653" t="s">
        <v>3006</v>
      </c>
      <c r="G1653" s="45" t="s">
        <v>3959</v>
      </c>
      <c r="H1653" s="47">
        <v>1652</v>
      </c>
      <c r="I1653" s="324"/>
      <c r="J1653" s="255" t="str">
        <f>IF(ISBLANK(INDEX('Policy Characteristics'!D:D,MATCH($C1653,'Policy Characteristics'!$C:$C,0))),"",INDEX('Policy Characteristics'!D:D,MATCH($C1653,'Policy Characteristics'!$C:$C,0)))</f>
        <v>Alternate Fuel Shifting</v>
      </c>
      <c r="K1653" s="254" t="str">
        <f>IF(ISBLANK(INDEX('Policy Characteristics'!E:E,MATCH($C1653,'Policy Characteristics'!$C:$C,0))),"",INDEX('Policy Characteristics'!E:E,MATCH($C1653,'Policy Characteristics'!$C:$C,0)))</f>
        <v>indst shift to alt fuel</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fuel shifted</v>
      </c>
      <c r="P1653" s="254" t="str">
        <f>IF(ISBLANK(INDEX('Policy Characteristics'!J:J,MATCH($C1653,'Policy Characteristics'!$C:$C,0))),"",INDEX('Policy Characteristics'!J:J,MATCH($C1653,'Policy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3" s="254" t="str">
        <f>IF(ISBLANK(INDEX('Policy Characteristics'!K:K,MATCH($C1653,'Policy Characteristics'!$C:$C,0))),"",INDEX('Policy Characteristics'!K:K,MATCH($C1653,'Policy Characteristics'!$C:$C,0)))</f>
        <v>industry-ag-main.html#fuel-switching</v>
      </c>
      <c r="R1653" s="254" t="str">
        <f>IF(ISBLANK(INDEX('Policy Characteristics'!L:L,MATCH($C1653,'Policy Characteristics'!$C:$C,0))),"",INDEX('Policy Characteristics'!L:L,MATCH($C1653,'Policy Characteristics'!$C:$C,0)))</f>
        <v>industry-elec-and-hydrogen.html</v>
      </c>
    </row>
    <row r="1654" spans="1:18" s="2" customFormat="1" x14ac:dyDescent="0.25">
      <c r="A1654" s="254" t="str">
        <f>IF(ISBLANK(INDEX('Policy Characteristics'!A:A,MATCH($C1654,'Policy Characteristics'!$C:$C,0))),"",INDEX('Policy Characteristics'!A:A,MATCH($C1654,'Policy Characteristics'!$C:$C,0)))</f>
        <v>Industry</v>
      </c>
      <c r="B1654" s="262" t="str">
        <f>IF(ISBLANK(INDEX('Policy Characteristics'!B:B,MATCH($C1654,'Policy Characteristics'!$C:$C,0))),"",INDEX('Policy Characteristics'!B:B,MATCH($C1654,'Policy Characteristics'!$C:$C,0)))</f>
        <v>Alternative Fuel Shifting</v>
      </c>
      <c r="C1654" s="254" t="str">
        <f t="shared" si="52"/>
        <v>Fraction of Eligible Industrial Energy Use Shifted to Alternate Fuel</v>
      </c>
      <c r="D1654" s="6" t="s">
        <v>3045</v>
      </c>
      <c r="E1654" s="1" t="s">
        <v>3467</v>
      </c>
      <c r="F1654" t="s">
        <v>3048</v>
      </c>
      <c r="G1654" s="45" t="s">
        <v>3473</v>
      </c>
      <c r="H1654" s="47">
        <v>1653</v>
      </c>
      <c r="I1654" s="324"/>
      <c r="J1654" s="255" t="str">
        <f>IF(ISBLANK(INDEX('Policy Characteristics'!D:D,MATCH($C1654,'Policy Characteristics'!$C:$C,0))),"",INDEX('Policy Characteristics'!D:D,MATCH($C1654,'Policy Characteristics'!$C:$C,0)))</f>
        <v>Alternate Fuel Shifting</v>
      </c>
      <c r="K1654" s="254" t="str">
        <f>IF(ISBLANK(INDEX('Policy Characteristics'!E:E,MATCH($C1654,'Policy Characteristics'!$C:$C,0))),"",INDEX('Policy Characteristics'!E:E,MATCH($C1654,'Policy Characteristics'!$C:$C,0)))</f>
        <v>indst shift to alt fuel</v>
      </c>
      <c r="L1654" s="261">
        <f>IF(ISBLANK(INDEX('Policy Characteristics'!F:F,MATCH($C1654,'Policy Characteristics'!$C:$C,0))),"",INDEX('Policy Characteristics'!F:F,MATCH($C1654,'Policy Characteristics'!$C:$C,0)))</f>
        <v>0</v>
      </c>
      <c r="M1654" s="261">
        <f>IF(ISBLANK(INDEX('Policy Characteristics'!G:G,MATCH($C1654,'Policy Characteristics'!$C:$C,0))),"",INDEX('Policy Characteristics'!G:G,MATCH($C1654,'Policy Characteristics'!$C:$C,0)))</f>
        <v>1</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fuel shifted</v>
      </c>
      <c r="P1654" s="254" t="str">
        <f>IF(ISBLANK(INDEX('Policy Characteristics'!J:J,MATCH($C1654,'Policy Characteristics'!$C:$C,0))),"",INDEX('Policy Characteristics'!J:J,MATCH($C1654,'Policy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4" s="254" t="str">
        <f>IF(ISBLANK(INDEX('Policy Characteristics'!K:K,MATCH($C1654,'Policy Characteristics'!$C:$C,0))),"",INDEX('Policy Characteristics'!K:K,MATCH($C1654,'Policy Characteristics'!$C:$C,0)))</f>
        <v>industry-ag-main.html#fuel-switching</v>
      </c>
      <c r="R1654" s="254" t="str">
        <f>IF(ISBLANK(INDEX('Policy Characteristics'!L:L,MATCH($C1654,'Policy Characteristics'!$C:$C,0))),"",INDEX('Policy Characteristics'!L:L,MATCH($C1654,'Policy Characteristics'!$C:$C,0)))</f>
        <v>industry-elec-and-hydrogen.html</v>
      </c>
    </row>
    <row r="1655" spans="1:18" s="2" customFormat="1" x14ac:dyDescent="0.25">
      <c r="A1655" s="254" t="str">
        <f>IF(ISBLANK(INDEX('Policy Characteristics'!A:A,MATCH($C1655,'Policy Characteristics'!$C:$C,0))),"",INDEX('Policy Characteristics'!A:A,MATCH($C1655,'Policy Characteristics'!$C:$C,0)))</f>
        <v>Industry</v>
      </c>
      <c r="B1655" s="262" t="str">
        <f>IF(ISBLANK(INDEX('Policy Characteristics'!B:B,MATCH($C1655,'Policy Characteristics'!$C:$C,0))),"",INDEX('Policy Characteristics'!B:B,MATCH($C1655,'Policy Characteristics'!$C:$C,0)))</f>
        <v>Alternative Fuel Shifting</v>
      </c>
      <c r="C1655" s="254" t="str">
        <f t="shared" si="52"/>
        <v>Fraction of Eligible Industrial Energy Use Shifted to Alternate Fuel</v>
      </c>
      <c r="D1655" s="6" t="s">
        <v>3045</v>
      </c>
      <c r="E1655" s="1" t="s">
        <v>3468</v>
      </c>
      <c r="F1655" t="s">
        <v>3048</v>
      </c>
      <c r="G1655" s="45" t="s">
        <v>3474</v>
      </c>
      <c r="H1655" s="47">
        <v>1654</v>
      </c>
      <c r="I1655" s="324"/>
      <c r="J1655" s="255" t="str">
        <f>IF(ISBLANK(INDEX('Policy Characteristics'!D:D,MATCH($C1655,'Policy Characteristics'!$C:$C,0))),"",INDEX('Policy Characteristics'!D:D,MATCH($C1655,'Policy Characteristics'!$C:$C,0)))</f>
        <v>Alternate Fuel Shifting</v>
      </c>
      <c r="K1655" s="254" t="str">
        <f>IF(ISBLANK(INDEX('Policy Characteristics'!E:E,MATCH($C1655,'Policy Characteristics'!$C:$C,0))),"",INDEX('Policy Characteristics'!E:E,MATCH($C1655,'Policy Characteristics'!$C:$C,0)))</f>
        <v>indst shift to alt fuel</v>
      </c>
      <c r="L1655" s="261">
        <f>IF(ISBLANK(INDEX('Policy Characteristics'!F:F,MATCH($C1655,'Policy Characteristics'!$C:$C,0))),"",INDEX('Policy Characteristics'!F:F,MATCH($C1655,'Policy Characteristics'!$C:$C,0)))</f>
        <v>0</v>
      </c>
      <c r="M1655" s="261">
        <f>IF(ISBLANK(INDEX('Policy Characteristics'!G:G,MATCH($C1655,'Policy Characteristics'!$C:$C,0))),"",INDEX('Policy Characteristics'!G:G,MATCH($C1655,'Policy Characteristics'!$C:$C,0)))</f>
        <v>1</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fuel shifted</v>
      </c>
      <c r="P1655" s="254" t="str">
        <f>IF(ISBLANK(INDEX('Policy Characteristics'!J:J,MATCH($C1655,'Policy Characteristics'!$C:$C,0))),"",INDEX('Policy Characteristics'!J:J,MATCH($C1655,'Policy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5" s="254" t="str">
        <f>IF(ISBLANK(INDEX('Policy Characteristics'!K:K,MATCH($C1655,'Policy Characteristics'!$C:$C,0))),"",INDEX('Policy Characteristics'!K:K,MATCH($C1655,'Policy Characteristics'!$C:$C,0)))</f>
        <v>industry-ag-main.html#fuel-switching</v>
      </c>
      <c r="R1655" s="254" t="str">
        <f>IF(ISBLANK(INDEX('Policy Characteristics'!L:L,MATCH($C1655,'Policy Characteristics'!$C:$C,0))),"",INDEX('Policy Characteristics'!L:L,MATCH($C1655,'Policy Characteristics'!$C:$C,0)))</f>
        <v>industry-elec-and-hydrogen.html</v>
      </c>
    </row>
    <row r="1656" spans="1:18" s="2" customFormat="1" x14ac:dyDescent="0.25">
      <c r="A1656" s="254" t="str">
        <f>IF(ISBLANK(INDEX('Policy Characteristics'!A:A,MATCH($C1656,'Policy Characteristics'!$C:$C,0))),"",INDEX('Policy Characteristics'!A:A,MATCH($C1656,'Policy Characteristics'!$C:$C,0)))</f>
        <v>Industry</v>
      </c>
      <c r="B1656" s="262" t="str">
        <f>IF(ISBLANK(INDEX('Policy Characteristics'!B:B,MATCH($C1656,'Policy Characteristics'!$C:$C,0))),"",INDEX('Policy Characteristics'!B:B,MATCH($C1656,'Policy Characteristics'!$C:$C,0)))</f>
        <v>Alternative Fuel Shifting</v>
      </c>
      <c r="C1656" s="254" t="str">
        <f t="shared" si="52"/>
        <v>Fraction of Eligible Industrial Energy Use Shifted to Alternate Fuel</v>
      </c>
      <c r="D1656" s="6" t="s">
        <v>3045</v>
      </c>
      <c r="E1656" s="1" t="s">
        <v>3469</v>
      </c>
      <c r="F1656" t="s">
        <v>3048</v>
      </c>
      <c r="G1656" s="45" t="s">
        <v>3475</v>
      </c>
      <c r="H1656" s="47">
        <v>1655</v>
      </c>
      <c r="I1656" s="324"/>
      <c r="J1656" s="255" t="str">
        <f>IF(ISBLANK(INDEX('Policy Characteristics'!D:D,MATCH($C1656,'Policy Characteristics'!$C:$C,0))),"",INDEX('Policy Characteristics'!D:D,MATCH($C1656,'Policy Characteristics'!$C:$C,0)))</f>
        <v>Alternate Fuel Shifting</v>
      </c>
      <c r="K1656" s="254" t="str">
        <f>IF(ISBLANK(INDEX('Policy Characteristics'!E:E,MATCH($C1656,'Policy Characteristics'!$C:$C,0))),"",INDEX('Policy Characteristics'!E:E,MATCH($C1656,'Policy Characteristics'!$C:$C,0)))</f>
        <v>indst shift to alt fuel</v>
      </c>
      <c r="L1656" s="261">
        <f>IF(ISBLANK(INDEX('Policy Characteristics'!F:F,MATCH($C1656,'Policy Characteristics'!$C:$C,0))),"",INDEX('Policy Characteristics'!F:F,MATCH($C1656,'Policy Characteristics'!$C:$C,0)))</f>
        <v>0</v>
      </c>
      <c r="M1656" s="261">
        <f>IF(ISBLANK(INDEX('Policy Characteristics'!G:G,MATCH($C1656,'Policy Characteristics'!$C:$C,0))),"",INDEX('Policy Characteristics'!G:G,MATCH($C1656,'Policy Characteristics'!$C:$C,0)))</f>
        <v>1</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fuel shifted</v>
      </c>
      <c r="P1656" s="254" t="str">
        <f>IF(ISBLANK(INDEX('Policy Characteristics'!J:J,MATCH($C1656,'Policy Characteristics'!$C:$C,0))),"",INDEX('Policy Characteristics'!J:J,MATCH($C1656,'Policy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6" s="254" t="str">
        <f>IF(ISBLANK(INDEX('Policy Characteristics'!K:K,MATCH($C1656,'Policy Characteristics'!$C:$C,0))),"",INDEX('Policy Characteristics'!K:K,MATCH($C1656,'Policy Characteristics'!$C:$C,0)))</f>
        <v>industry-ag-main.html#fuel-switching</v>
      </c>
      <c r="R1656" s="254" t="str">
        <f>IF(ISBLANK(INDEX('Policy Characteristics'!L:L,MATCH($C1656,'Policy Characteristics'!$C:$C,0))),"",INDEX('Policy Characteristics'!L:L,MATCH($C1656,'Policy Characteristics'!$C:$C,0)))</f>
        <v>industry-elec-and-hydrogen.html</v>
      </c>
    </row>
    <row r="1657" spans="1:18" s="2" customFormat="1" x14ac:dyDescent="0.25">
      <c r="A1657" s="254" t="str">
        <f>IF(ISBLANK(INDEX('Policy Characteristics'!A:A,MATCH($C1657,'Policy Characteristics'!$C:$C,0))),"",INDEX('Policy Characteristics'!A:A,MATCH($C1657,'Policy Characteristics'!$C:$C,0)))</f>
        <v>Industry</v>
      </c>
      <c r="B1657" s="262" t="str">
        <f>IF(ISBLANK(INDEX('Policy Characteristics'!B:B,MATCH($C1657,'Policy Characteristics'!$C:$C,0))),"",INDEX('Policy Characteristics'!B:B,MATCH($C1657,'Policy Characteristics'!$C:$C,0)))</f>
        <v>Alternative Fuel Shifting</v>
      </c>
      <c r="C1657" s="254" t="str">
        <f t="shared" si="52"/>
        <v>Fraction of Eligible Industrial Energy Use Shifted to Alternate Fuel</v>
      </c>
      <c r="D1657" s="6" t="s">
        <v>3045</v>
      </c>
      <c r="E1657" s="1" t="s">
        <v>3470</v>
      </c>
      <c r="F1657" t="s">
        <v>3048</v>
      </c>
      <c r="G1657" s="45" t="s">
        <v>3476</v>
      </c>
      <c r="H1657" s="47">
        <v>1656</v>
      </c>
      <c r="I1657" s="324"/>
      <c r="J1657" s="255" t="str">
        <f>IF(ISBLANK(INDEX('Policy Characteristics'!D:D,MATCH($C1657,'Policy Characteristics'!$C:$C,0))),"",INDEX('Policy Characteristics'!D:D,MATCH($C1657,'Policy Characteristics'!$C:$C,0)))</f>
        <v>Alternate Fuel Shifting</v>
      </c>
      <c r="K1657" s="254" t="str">
        <f>IF(ISBLANK(INDEX('Policy Characteristics'!E:E,MATCH($C1657,'Policy Characteristics'!$C:$C,0))),"",INDEX('Policy Characteristics'!E:E,MATCH($C1657,'Policy Characteristics'!$C:$C,0)))</f>
        <v>indst shift to alt fuel</v>
      </c>
      <c r="L1657" s="261">
        <f>IF(ISBLANK(INDEX('Policy Characteristics'!F:F,MATCH($C1657,'Policy Characteristics'!$C:$C,0))),"",INDEX('Policy Characteristics'!F:F,MATCH($C1657,'Policy Characteristics'!$C:$C,0)))</f>
        <v>0</v>
      </c>
      <c r="M1657" s="261">
        <f>IF(ISBLANK(INDEX('Policy Characteristics'!G:G,MATCH($C1657,'Policy Characteristics'!$C:$C,0))),"",INDEX('Policy Characteristics'!G:G,MATCH($C1657,'Policy Characteristics'!$C:$C,0)))</f>
        <v>1</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fuel shifted</v>
      </c>
      <c r="P1657" s="254" t="str">
        <f>IF(ISBLANK(INDEX('Policy Characteristics'!J:J,MATCH($C1657,'Policy Characteristics'!$C:$C,0))),"",INDEX('Policy Characteristics'!J:J,MATCH($C1657,'Policy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7" s="254" t="str">
        <f>IF(ISBLANK(INDEX('Policy Characteristics'!K:K,MATCH($C1657,'Policy Characteristics'!$C:$C,0))),"",INDEX('Policy Characteristics'!K:K,MATCH($C1657,'Policy Characteristics'!$C:$C,0)))</f>
        <v>industry-ag-main.html#fuel-switching</v>
      </c>
      <c r="R1657" s="254" t="str">
        <f>IF(ISBLANK(INDEX('Policy Characteristics'!L:L,MATCH($C1657,'Policy Characteristics'!$C:$C,0))),"",INDEX('Policy Characteristics'!L:L,MATCH($C1657,'Policy Characteristics'!$C:$C,0)))</f>
        <v>industry-elec-and-hydrogen.html</v>
      </c>
    </row>
    <row r="1658" spans="1:18" s="2" customFormat="1" x14ac:dyDescent="0.25">
      <c r="A1658" s="254" t="str">
        <f>IF(ISBLANK(INDEX('Policy Characteristics'!A:A,MATCH($C1658,'Policy Characteristics'!$C:$C,0))),"",INDEX('Policy Characteristics'!A:A,MATCH($C1658,'Policy Characteristics'!$C:$C,0)))</f>
        <v>Industry</v>
      </c>
      <c r="B1658" s="262" t="str">
        <f>IF(ISBLANK(INDEX('Policy Characteristics'!B:B,MATCH($C1658,'Policy Characteristics'!$C:$C,0))),"",INDEX('Policy Characteristics'!B:B,MATCH($C1658,'Policy Characteristics'!$C:$C,0)))</f>
        <v>Alternative Fuel Shifting</v>
      </c>
      <c r="C1658" s="254" t="str">
        <f t="shared" si="52"/>
        <v>Fraction of Eligible Industrial Energy Use Shifted to Alternate Fuel</v>
      </c>
      <c r="D1658" s="6" t="s">
        <v>3045</v>
      </c>
      <c r="E1658" s="1" t="s">
        <v>3471</v>
      </c>
      <c r="F1658" t="s">
        <v>3048</v>
      </c>
      <c r="G1658" s="45" t="s">
        <v>3477</v>
      </c>
      <c r="H1658" s="47">
        <v>1657</v>
      </c>
      <c r="I1658" s="324"/>
      <c r="J1658" s="255" t="str">
        <f>IF(ISBLANK(INDEX('Policy Characteristics'!D:D,MATCH($C1658,'Policy Characteristics'!$C:$C,0))),"",INDEX('Policy Characteristics'!D:D,MATCH($C1658,'Policy Characteristics'!$C:$C,0)))</f>
        <v>Alternate Fuel Shifting</v>
      </c>
      <c r="K1658" s="254" t="str">
        <f>IF(ISBLANK(INDEX('Policy Characteristics'!E:E,MATCH($C1658,'Policy Characteristics'!$C:$C,0))),"",INDEX('Policy Characteristics'!E:E,MATCH($C1658,'Policy Characteristics'!$C:$C,0)))</f>
        <v>indst shift to alt fuel</v>
      </c>
      <c r="L1658" s="261">
        <f>IF(ISBLANK(INDEX('Policy Characteristics'!F:F,MATCH($C1658,'Policy Characteristics'!$C:$C,0))),"",INDEX('Policy Characteristics'!F:F,MATCH($C1658,'Policy Characteristics'!$C:$C,0)))</f>
        <v>0</v>
      </c>
      <c r="M1658" s="261">
        <f>IF(ISBLANK(INDEX('Policy Characteristics'!G:G,MATCH($C1658,'Policy Characteristics'!$C:$C,0))),"",INDEX('Policy Characteristics'!G:G,MATCH($C1658,'Policy Characteristics'!$C:$C,0)))</f>
        <v>1</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fuel shifted</v>
      </c>
      <c r="P1658" s="254" t="str">
        <f>IF(ISBLANK(INDEX('Policy Characteristics'!J:J,MATCH($C1658,'Policy Characteristics'!$C:$C,0))),"",INDEX('Policy Characteristics'!J:J,MATCH($C1658,'Policy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8" s="254" t="str">
        <f>IF(ISBLANK(INDEX('Policy Characteristics'!K:K,MATCH($C1658,'Policy Characteristics'!$C:$C,0))),"",INDEX('Policy Characteristics'!K:K,MATCH($C1658,'Policy Characteristics'!$C:$C,0)))</f>
        <v>industry-ag-main.html#fuel-switching</v>
      </c>
      <c r="R1658" s="254" t="str">
        <f>IF(ISBLANK(INDEX('Policy Characteristics'!L:L,MATCH($C1658,'Policy Characteristics'!$C:$C,0))),"",INDEX('Policy Characteristics'!L:L,MATCH($C1658,'Policy Characteristics'!$C:$C,0)))</f>
        <v>industry-elec-and-hydrogen.html</v>
      </c>
    </row>
    <row r="1659" spans="1:18" s="2" customFormat="1" x14ac:dyDescent="0.25">
      <c r="A1659" s="254" t="str">
        <f>IF(ISBLANK(INDEX('Policy Characteristics'!A:A,MATCH($C1659,'Policy Characteristics'!$C:$C,0))),"",INDEX('Policy Characteristics'!A:A,MATCH($C1659,'Policy Characteristics'!$C:$C,0)))</f>
        <v>Industry</v>
      </c>
      <c r="B1659" s="262" t="str">
        <f>IF(ISBLANK(INDEX('Policy Characteristics'!B:B,MATCH($C1659,'Policy Characteristics'!$C:$C,0))),"",INDEX('Policy Characteristics'!B:B,MATCH($C1659,'Policy Characteristics'!$C:$C,0)))</f>
        <v>Alternative Fuel Shifting</v>
      </c>
      <c r="C1659" s="254" t="str">
        <f>C$1424</f>
        <v>Fraction of Eligible Industrial Energy Use Shifted to Alternate Fuel</v>
      </c>
      <c r="D1659" s="6" t="s">
        <v>3045</v>
      </c>
      <c r="E1659" s="1" t="s">
        <v>3472</v>
      </c>
      <c r="F1659" t="s">
        <v>3048</v>
      </c>
      <c r="G1659" s="45" t="s">
        <v>3478</v>
      </c>
      <c r="H1659" s="47">
        <v>1658</v>
      </c>
      <c r="I1659" s="324"/>
      <c r="J1659" s="255" t="str">
        <f>IF(ISBLANK(INDEX('Policy Characteristics'!D:D,MATCH($C1659,'Policy Characteristics'!$C:$C,0))),"",INDEX('Policy Characteristics'!D:D,MATCH($C1659,'Policy Characteristics'!$C:$C,0)))</f>
        <v>Alternate Fuel Shifting</v>
      </c>
      <c r="K1659" s="254" t="str">
        <f>IF(ISBLANK(INDEX('Policy Characteristics'!E:E,MATCH($C1659,'Policy Characteristics'!$C:$C,0))),"",INDEX('Policy Characteristics'!E:E,MATCH($C1659,'Policy Characteristics'!$C:$C,0)))</f>
        <v>indst shift to alt fuel</v>
      </c>
      <c r="L1659" s="261">
        <f>IF(ISBLANK(INDEX('Policy Characteristics'!F:F,MATCH($C1659,'Policy Characteristics'!$C:$C,0))),"",INDEX('Policy Characteristics'!F:F,MATCH($C1659,'Policy Characteristics'!$C:$C,0)))</f>
        <v>0</v>
      </c>
      <c r="M1659" s="261">
        <f>IF(ISBLANK(INDEX('Policy Characteristics'!G:G,MATCH($C1659,'Policy Characteristics'!$C:$C,0))),"",INDEX('Policy Characteristics'!G:G,MATCH($C1659,'Policy Characteristics'!$C:$C,0)))</f>
        <v>1</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fuel shifted</v>
      </c>
      <c r="P1659" s="254" t="str">
        <f>IF(ISBLANK(INDEX('Policy Characteristics'!J:J,MATCH($C1659,'Policy Characteristics'!$C:$C,0))),"",INDEX('Policy Characteristics'!J:J,MATCH($C1659,'Policy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59" s="254" t="str">
        <f>IF(ISBLANK(INDEX('Policy Characteristics'!K:K,MATCH($C1659,'Policy Characteristics'!$C:$C,0))),"",INDEX('Policy Characteristics'!K:K,MATCH($C1659,'Policy Characteristics'!$C:$C,0)))</f>
        <v>industry-ag-main.html#fuel-switching</v>
      </c>
      <c r="R1659" s="254" t="str">
        <f>IF(ISBLANK(INDEX('Policy Characteristics'!L:L,MATCH($C1659,'Policy Characteristics'!$C:$C,0))),"",INDEX('Policy Characteristics'!L:L,MATCH($C1659,'Policy Characteristics'!$C:$C,0)))</f>
        <v>industry-elec-and-hydrogen.html</v>
      </c>
    </row>
    <row r="1660" spans="1:18" s="2" customFormat="1" x14ac:dyDescent="0.25">
      <c r="A1660" s="254" t="str">
        <f>IF(ISBLANK(INDEX('Policy Characteristics'!A:A,MATCH($C1660,'Policy Characteristics'!$C:$C,0))),"",INDEX('Policy Characteristics'!A:A,MATCH($C1660,'Policy Characteristics'!$C:$C,0)))</f>
        <v>Industry</v>
      </c>
      <c r="B1660" s="262" t="str">
        <f>IF(ISBLANK(INDEX('Policy Characteristics'!B:B,MATCH($C1660,'Policy Characteristics'!$C:$C,0))),"",INDEX('Policy Characteristics'!B:B,MATCH($C1660,'Policy Characteristics'!$C:$C,0)))</f>
        <v>Alternative Fuel Shifting</v>
      </c>
      <c r="C1660" s="254" t="str">
        <f t="shared" si="52"/>
        <v>Fraction of Eligible Industrial Energy Use Shifted to Alternate Fuel</v>
      </c>
      <c r="D1660" s="6" t="s">
        <v>3045</v>
      </c>
      <c r="E1660" s="1" t="s">
        <v>3597</v>
      </c>
      <c r="F1660" t="s">
        <v>3048</v>
      </c>
      <c r="G1660" s="45" t="s">
        <v>3479</v>
      </c>
      <c r="H1660" s="47">
        <v>1659</v>
      </c>
      <c r="I1660" s="324"/>
      <c r="J1660" s="255" t="str">
        <f>IF(ISBLANK(INDEX('Policy Characteristics'!D:D,MATCH($C1660,'Policy Characteristics'!$C:$C,0))),"",INDEX('Policy Characteristics'!D:D,MATCH($C1660,'Policy Characteristics'!$C:$C,0)))</f>
        <v>Alternate Fuel Shifting</v>
      </c>
      <c r="K1660" s="254" t="str">
        <f>IF(ISBLANK(INDEX('Policy Characteristics'!E:E,MATCH($C1660,'Policy Characteristics'!$C:$C,0))),"",INDEX('Policy Characteristics'!E:E,MATCH($C1660,'Policy Characteristics'!$C:$C,0)))</f>
        <v>indst shift to alt fuel</v>
      </c>
      <c r="L1660" s="261">
        <f>IF(ISBLANK(INDEX('Policy Characteristics'!F:F,MATCH($C1660,'Policy Characteristics'!$C:$C,0))),"",INDEX('Policy Characteristics'!F:F,MATCH($C1660,'Policy Characteristics'!$C:$C,0)))</f>
        <v>0</v>
      </c>
      <c r="M1660" s="261">
        <f>IF(ISBLANK(INDEX('Policy Characteristics'!G:G,MATCH($C1660,'Policy Characteristics'!$C:$C,0))),"",INDEX('Policy Characteristics'!G:G,MATCH($C1660,'Policy Characteristics'!$C:$C,0)))</f>
        <v>1</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fuel shifted</v>
      </c>
      <c r="P1660" s="254" t="str">
        <f>IF(ISBLANK(INDEX('Policy Characteristics'!J:J,MATCH($C1660,'Policy Characteristics'!$C:$C,0))),"",INDEX('Policy Characteristics'!J:J,MATCH($C1660,'Policy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0" s="254" t="str">
        <f>IF(ISBLANK(INDEX('Policy Characteristics'!K:K,MATCH($C1660,'Policy Characteristics'!$C:$C,0))),"",INDEX('Policy Characteristics'!K:K,MATCH($C1660,'Policy Characteristics'!$C:$C,0)))</f>
        <v>industry-ag-main.html#fuel-switching</v>
      </c>
      <c r="R1660" s="254" t="str">
        <f>IF(ISBLANK(INDEX('Policy Characteristics'!L:L,MATCH($C1660,'Policy Characteristics'!$C:$C,0))),"",INDEX('Policy Characteristics'!L:L,MATCH($C1660,'Policy Characteristics'!$C:$C,0)))</f>
        <v>industry-elec-and-hydrogen.html</v>
      </c>
    </row>
    <row r="1661" spans="1:18" s="2" customFormat="1" x14ac:dyDescent="0.25">
      <c r="A1661" s="254" t="str">
        <f>IF(ISBLANK(INDEX('Policy Characteristics'!A:A,MATCH($C1661,'Policy Characteristics'!$C:$C,0))),"",INDEX('Policy Characteristics'!A:A,MATCH($C1661,'Policy Characteristics'!$C:$C,0)))</f>
        <v>Industry</v>
      </c>
      <c r="B1661" s="262" t="str">
        <f>IF(ISBLANK(INDEX('Policy Characteristics'!B:B,MATCH($C1661,'Policy Characteristics'!$C:$C,0))),"",INDEX('Policy Characteristics'!B:B,MATCH($C1661,'Policy Characteristics'!$C:$C,0)))</f>
        <v>Alternative Fuel Shifting</v>
      </c>
      <c r="C1661" s="254" t="str">
        <f t="shared" si="52"/>
        <v>Fraction of Eligible Industrial Energy Use Shifted to Alternate Fuel</v>
      </c>
      <c r="D1661" s="6" t="s">
        <v>3045</v>
      </c>
      <c r="E1661" s="1" t="s">
        <v>3982</v>
      </c>
      <c r="F1661" t="s">
        <v>3048</v>
      </c>
      <c r="G1661" s="45" t="s">
        <v>3958</v>
      </c>
      <c r="H1661" s="47">
        <v>1660</v>
      </c>
      <c r="I1661" s="324"/>
      <c r="J1661" s="255" t="str">
        <f>IF(ISBLANK(INDEX('Policy Characteristics'!D:D,MATCH($C1661,'Policy Characteristics'!$C:$C,0))),"",INDEX('Policy Characteristics'!D:D,MATCH($C1661,'Policy Characteristics'!$C:$C,0)))</f>
        <v>Alternate Fuel Shifting</v>
      </c>
      <c r="K1661" s="254" t="str">
        <f>IF(ISBLANK(INDEX('Policy Characteristics'!E:E,MATCH($C1661,'Policy Characteristics'!$C:$C,0))),"",INDEX('Policy Characteristics'!E:E,MATCH($C1661,'Policy Characteristics'!$C:$C,0)))</f>
        <v>indst shift to alt fuel</v>
      </c>
      <c r="L1661" s="261">
        <f>IF(ISBLANK(INDEX('Policy Characteristics'!F:F,MATCH($C1661,'Policy Characteristics'!$C:$C,0))),"",INDEX('Policy Characteristics'!F:F,MATCH($C1661,'Policy Characteristics'!$C:$C,0)))</f>
        <v>0</v>
      </c>
      <c r="M1661" s="261">
        <f>IF(ISBLANK(INDEX('Policy Characteristics'!G:G,MATCH($C1661,'Policy Characteristics'!$C:$C,0))),"",INDEX('Policy Characteristics'!G:G,MATCH($C1661,'Policy Characteristics'!$C:$C,0)))</f>
        <v>1</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fuel shifted</v>
      </c>
      <c r="P1661" s="254" t="str">
        <f>IF(ISBLANK(INDEX('Policy Characteristics'!J:J,MATCH($C1661,'Policy Characteristics'!$C:$C,0))),"",INDEX('Policy Characteristics'!J:J,MATCH($C1661,'Policy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1" s="254" t="str">
        <f>IF(ISBLANK(INDEX('Policy Characteristics'!K:K,MATCH($C1661,'Policy Characteristics'!$C:$C,0))),"",INDEX('Policy Characteristics'!K:K,MATCH($C1661,'Policy Characteristics'!$C:$C,0)))</f>
        <v>industry-ag-main.html#fuel-switching</v>
      </c>
      <c r="R1661" s="254" t="str">
        <f>IF(ISBLANK(INDEX('Policy Characteristics'!L:L,MATCH($C1661,'Policy Characteristics'!$C:$C,0))),"",INDEX('Policy Characteristics'!L:L,MATCH($C1661,'Policy Characteristics'!$C:$C,0)))</f>
        <v>industry-elec-and-hydrogen.html</v>
      </c>
    </row>
    <row r="1662" spans="1:18" s="2" customFormat="1" x14ac:dyDescent="0.25">
      <c r="A1662" s="254" t="str">
        <f>IF(ISBLANK(INDEX('Policy Characteristics'!A:A,MATCH($C1662,'Policy Characteristics'!$C:$C,0))),"",INDEX('Policy Characteristics'!A:A,MATCH($C1662,'Policy Characteristics'!$C:$C,0)))</f>
        <v>Industry</v>
      </c>
      <c r="B1662" s="262" t="str">
        <f>IF(ISBLANK(INDEX('Policy Characteristics'!B:B,MATCH($C1662,'Policy Characteristics'!$C:$C,0))),"",INDEX('Policy Characteristics'!B:B,MATCH($C1662,'Policy Characteristics'!$C:$C,0)))</f>
        <v>Alternative Fuel Shifting</v>
      </c>
      <c r="C1662" s="254" t="str">
        <f t="shared" si="52"/>
        <v>Fraction of Eligible Industrial Energy Use Shifted to Alternate Fuel</v>
      </c>
      <c r="D1662" s="6" t="s">
        <v>3045</v>
      </c>
      <c r="E1662" s="1" t="s">
        <v>3983</v>
      </c>
      <c r="F1662" t="s">
        <v>3048</v>
      </c>
      <c r="G1662" s="45" t="s">
        <v>3957</v>
      </c>
      <c r="H1662" s="47">
        <v>1661</v>
      </c>
      <c r="I1662" s="324"/>
      <c r="J1662" s="255" t="str">
        <f>IF(ISBLANK(INDEX('Policy Characteristics'!D:D,MATCH($C1662,'Policy Characteristics'!$C:$C,0))),"",INDEX('Policy Characteristics'!D:D,MATCH($C1662,'Policy Characteristics'!$C:$C,0)))</f>
        <v>Alternate Fuel Shifting</v>
      </c>
      <c r="K1662" s="254" t="str">
        <f>IF(ISBLANK(INDEX('Policy Characteristics'!E:E,MATCH($C1662,'Policy Characteristics'!$C:$C,0))),"",INDEX('Policy Characteristics'!E:E,MATCH($C1662,'Policy Characteristics'!$C:$C,0)))</f>
        <v>indst shift to alt fuel</v>
      </c>
      <c r="L1662" s="261">
        <f>IF(ISBLANK(INDEX('Policy Characteristics'!F:F,MATCH($C1662,'Policy Characteristics'!$C:$C,0))),"",INDEX('Policy Characteristics'!F:F,MATCH($C1662,'Policy Characteristics'!$C:$C,0)))</f>
        <v>0</v>
      </c>
      <c r="M1662" s="261">
        <f>IF(ISBLANK(INDEX('Policy Characteristics'!G:G,MATCH($C1662,'Policy Characteristics'!$C:$C,0))),"",INDEX('Policy Characteristics'!G:G,MATCH($C1662,'Policy Characteristics'!$C:$C,0)))</f>
        <v>1</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fuel shifted</v>
      </c>
      <c r="P1662" s="254" t="str">
        <f>IF(ISBLANK(INDEX('Policy Characteristics'!J:J,MATCH($C1662,'Policy Characteristics'!$C:$C,0))),"",INDEX('Policy Characteristics'!J:J,MATCH($C1662,'Policy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2" s="254" t="str">
        <f>IF(ISBLANK(INDEX('Policy Characteristics'!K:K,MATCH($C1662,'Policy Characteristics'!$C:$C,0))),"",INDEX('Policy Characteristics'!K:K,MATCH($C1662,'Policy Characteristics'!$C:$C,0)))</f>
        <v>industry-ag-main.html#fuel-switching</v>
      </c>
      <c r="R1662" s="254" t="str">
        <f>IF(ISBLANK(INDEX('Policy Characteristics'!L:L,MATCH($C1662,'Policy Characteristics'!$C:$C,0))),"",INDEX('Policy Characteristics'!L:L,MATCH($C1662,'Policy Characteristics'!$C:$C,0)))</f>
        <v>industry-elec-and-hydrogen.html</v>
      </c>
    </row>
    <row r="1663" spans="1:18" s="2" customFormat="1" x14ac:dyDescent="0.25">
      <c r="A1663" s="254" t="str">
        <f>IF(ISBLANK(INDEX('Policy Characteristics'!A:A,MATCH($C1663,'Policy Characteristics'!$C:$C,0))),"",INDEX('Policy Characteristics'!A:A,MATCH($C1663,'Policy Characteristics'!$C:$C,0)))</f>
        <v>Industry</v>
      </c>
      <c r="B1663" s="262" t="str">
        <f>IF(ISBLANK(INDEX('Policy Characteristics'!B:B,MATCH($C1663,'Policy Characteristics'!$C:$C,0))),"",INDEX('Policy Characteristics'!B:B,MATCH($C1663,'Policy Characteristics'!$C:$C,0)))</f>
        <v>Alternative Fuel Shifting</v>
      </c>
      <c r="C1663" s="254" t="str">
        <f t="shared" si="52"/>
        <v>Fraction of Eligible Industrial Energy Use Shifted to Alternate Fuel</v>
      </c>
      <c r="D1663" s="6" t="s">
        <v>3045</v>
      </c>
      <c r="E1663" s="1" t="s">
        <v>3984</v>
      </c>
      <c r="F1663" t="s">
        <v>3048</v>
      </c>
      <c r="G1663" s="45" t="s">
        <v>3959</v>
      </c>
      <c r="H1663" s="47">
        <v>1662</v>
      </c>
      <c r="I1663" s="324"/>
      <c r="J1663" s="255" t="str">
        <f>IF(ISBLANK(INDEX('Policy Characteristics'!D:D,MATCH($C1663,'Policy Characteristics'!$C:$C,0))),"",INDEX('Policy Characteristics'!D:D,MATCH($C1663,'Policy Characteristics'!$C:$C,0)))</f>
        <v>Alternate Fuel Shifting</v>
      </c>
      <c r="K1663" s="254" t="str">
        <f>IF(ISBLANK(INDEX('Policy Characteristics'!E:E,MATCH($C1663,'Policy Characteristics'!$C:$C,0))),"",INDEX('Policy Characteristics'!E:E,MATCH($C1663,'Policy Characteristics'!$C:$C,0)))</f>
        <v>indst shift to alt fuel</v>
      </c>
      <c r="L1663" s="261">
        <f>IF(ISBLANK(INDEX('Policy Characteristics'!F:F,MATCH($C1663,'Policy Characteristics'!$C:$C,0))),"",INDEX('Policy Characteristics'!F:F,MATCH($C1663,'Policy Characteristics'!$C:$C,0)))</f>
        <v>0</v>
      </c>
      <c r="M1663" s="261">
        <f>IF(ISBLANK(INDEX('Policy Characteristics'!G:G,MATCH($C1663,'Policy Characteristics'!$C:$C,0))),"",INDEX('Policy Characteristics'!G:G,MATCH($C1663,'Policy Characteristics'!$C:$C,0)))</f>
        <v>1</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fuel shifted</v>
      </c>
      <c r="P1663" s="254" t="str">
        <f>IF(ISBLANK(INDEX('Policy Characteristics'!J:J,MATCH($C1663,'Policy Characteristics'!$C:$C,0))),"",INDEX('Policy Characteristics'!J:J,MATCH($C1663,'Policy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3" s="254" t="str">
        <f>IF(ISBLANK(INDEX('Policy Characteristics'!K:K,MATCH($C1663,'Policy Characteristics'!$C:$C,0))),"",INDEX('Policy Characteristics'!K:K,MATCH($C1663,'Policy Characteristics'!$C:$C,0)))</f>
        <v>industry-ag-main.html#fuel-switching</v>
      </c>
      <c r="R1663" s="254" t="str">
        <f>IF(ISBLANK(INDEX('Policy Characteristics'!L:L,MATCH($C1663,'Policy Characteristics'!$C:$C,0))),"",INDEX('Policy Characteristics'!L:L,MATCH($C1663,'Policy Characteristics'!$C:$C,0)))</f>
        <v>industry-elec-and-hydrogen.html</v>
      </c>
    </row>
    <row r="1664" spans="1:18" s="2" customFormat="1" x14ac:dyDescent="0.25">
      <c r="A1664" s="254" t="str">
        <f>IF(ISBLANK(INDEX('Policy Characteristics'!A:A,MATCH($C1664,'Policy Characteristics'!$C:$C,0))),"",INDEX('Policy Characteristics'!A:A,MATCH($C1664,'Policy Characteristics'!$C:$C,0)))</f>
        <v>Industry</v>
      </c>
      <c r="B1664" s="262" t="str">
        <f>IF(ISBLANK(INDEX('Policy Characteristics'!B:B,MATCH($C1664,'Policy Characteristics'!$C:$C,0))),"",INDEX('Policy Characteristics'!B:B,MATCH($C1664,'Policy Characteristics'!$C:$C,0)))</f>
        <v>Alternative Fuel Shifting</v>
      </c>
      <c r="C1664" s="254" t="str">
        <f t="shared" si="52"/>
        <v>Fraction of Eligible Industrial Energy Use Shifted to Alternate Fuel</v>
      </c>
      <c r="D1664" s="6" t="s">
        <v>3046</v>
      </c>
      <c r="E1664" s="1" t="s">
        <v>3467</v>
      </c>
      <c r="F1664" t="s">
        <v>3007</v>
      </c>
      <c r="G1664" s="45" t="s">
        <v>3473</v>
      </c>
      <c r="H1664" s="47">
        <v>1663</v>
      </c>
      <c r="I1664" s="324"/>
      <c r="J1664" s="255" t="str">
        <f>IF(ISBLANK(INDEX('Policy Characteristics'!D:D,MATCH($C1664,'Policy Characteristics'!$C:$C,0))),"",INDEX('Policy Characteristics'!D:D,MATCH($C1664,'Policy Characteristics'!$C:$C,0)))</f>
        <v>Alternate Fuel Shifting</v>
      </c>
      <c r="K1664" s="254" t="str">
        <f>IF(ISBLANK(INDEX('Policy Characteristics'!E:E,MATCH($C1664,'Policy Characteristics'!$C:$C,0))),"",INDEX('Policy Characteristics'!E:E,MATCH($C1664,'Policy Characteristics'!$C:$C,0)))</f>
        <v>indst shift to alt fuel</v>
      </c>
      <c r="L1664" s="261">
        <f>IF(ISBLANK(INDEX('Policy Characteristics'!F:F,MATCH($C1664,'Policy Characteristics'!$C:$C,0))),"",INDEX('Policy Characteristics'!F:F,MATCH($C1664,'Policy Characteristics'!$C:$C,0)))</f>
        <v>0</v>
      </c>
      <c r="M1664" s="261">
        <f>IF(ISBLANK(INDEX('Policy Characteristics'!G:G,MATCH($C1664,'Policy Characteristics'!$C:$C,0))),"",INDEX('Policy Characteristics'!G:G,MATCH($C1664,'Policy Characteristics'!$C:$C,0)))</f>
        <v>1</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fuel shifted</v>
      </c>
      <c r="P1664" s="254" t="str">
        <f>IF(ISBLANK(INDEX('Policy Characteristics'!J:J,MATCH($C1664,'Policy Characteristics'!$C:$C,0))),"",INDEX('Policy Characteristics'!J:J,MATCH($C1664,'Policy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4" s="254" t="str">
        <f>IF(ISBLANK(INDEX('Policy Characteristics'!K:K,MATCH($C1664,'Policy Characteristics'!$C:$C,0))),"",INDEX('Policy Characteristics'!K:K,MATCH($C1664,'Policy Characteristics'!$C:$C,0)))</f>
        <v>industry-ag-main.html#fuel-switching</v>
      </c>
      <c r="R1664" s="254" t="str">
        <f>IF(ISBLANK(INDEX('Policy Characteristics'!L:L,MATCH($C1664,'Policy Characteristics'!$C:$C,0))),"",INDEX('Policy Characteristics'!L:L,MATCH($C1664,'Policy Characteristics'!$C:$C,0)))</f>
        <v>industry-elec-and-hydrogen.html</v>
      </c>
    </row>
    <row r="1665" spans="1:18" s="2" customFormat="1" x14ac:dyDescent="0.25">
      <c r="A1665" s="254" t="str">
        <f>IF(ISBLANK(INDEX('Policy Characteristics'!A:A,MATCH($C1665,'Policy Characteristics'!$C:$C,0))),"",INDEX('Policy Characteristics'!A:A,MATCH($C1665,'Policy Characteristics'!$C:$C,0)))</f>
        <v>Industry</v>
      </c>
      <c r="B1665" s="262" t="str">
        <f>IF(ISBLANK(INDEX('Policy Characteristics'!B:B,MATCH($C1665,'Policy Characteristics'!$C:$C,0))),"",INDEX('Policy Characteristics'!B:B,MATCH($C1665,'Policy Characteristics'!$C:$C,0)))</f>
        <v>Alternative Fuel Shifting</v>
      </c>
      <c r="C1665" s="254" t="str">
        <f t="shared" si="52"/>
        <v>Fraction of Eligible Industrial Energy Use Shifted to Alternate Fuel</v>
      </c>
      <c r="D1665" s="6" t="s">
        <v>3046</v>
      </c>
      <c r="E1665" s="1" t="s">
        <v>3468</v>
      </c>
      <c r="F1665" t="s">
        <v>3007</v>
      </c>
      <c r="G1665" s="45" t="s">
        <v>3474</v>
      </c>
      <c r="H1665" s="47">
        <v>1664</v>
      </c>
      <c r="I1665" s="324"/>
      <c r="J1665" s="255" t="str">
        <f>IF(ISBLANK(INDEX('Policy Characteristics'!D:D,MATCH($C1665,'Policy Characteristics'!$C:$C,0))),"",INDEX('Policy Characteristics'!D:D,MATCH($C1665,'Policy Characteristics'!$C:$C,0)))</f>
        <v>Alternate Fuel Shifting</v>
      </c>
      <c r="K1665" s="254" t="str">
        <f>IF(ISBLANK(INDEX('Policy Characteristics'!E:E,MATCH($C1665,'Policy Characteristics'!$C:$C,0))),"",INDEX('Policy Characteristics'!E:E,MATCH($C1665,'Policy Characteristics'!$C:$C,0)))</f>
        <v>indst shift to alt fuel</v>
      </c>
      <c r="L1665" s="261">
        <f>IF(ISBLANK(INDEX('Policy Characteristics'!F:F,MATCH($C1665,'Policy Characteristics'!$C:$C,0))),"",INDEX('Policy Characteristics'!F:F,MATCH($C1665,'Policy Characteristics'!$C:$C,0)))</f>
        <v>0</v>
      </c>
      <c r="M1665" s="261">
        <f>IF(ISBLANK(INDEX('Policy Characteristics'!G:G,MATCH($C1665,'Policy Characteristics'!$C:$C,0))),"",INDEX('Policy Characteristics'!G:G,MATCH($C1665,'Policy Characteristics'!$C:$C,0)))</f>
        <v>1</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fuel shifted</v>
      </c>
      <c r="P1665" s="254" t="str">
        <f>IF(ISBLANK(INDEX('Policy Characteristics'!J:J,MATCH($C1665,'Policy Characteristics'!$C:$C,0))),"",INDEX('Policy Characteristics'!J:J,MATCH($C1665,'Policy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5" s="254" t="str">
        <f>IF(ISBLANK(INDEX('Policy Characteristics'!K:K,MATCH($C1665,'Policy Characteristics'!$C:$C,0))),"",INDEX('Policy Characteristics'!K:K,MATCH($C1665,'Policy Characteristics'!$C:$C,0)))</f>
        <v>industry-ag-main.html#fuel-switching</v>
      </c>
      <c r="R1665" s="254" t="str">
        <f>IF(ISBLANK(INDEX('Policy Characteristics'!L:L,MATCH($C1665,'Policy Characteristics'!$C:$C,0))),"",INDEX('Policy Characteristics'!L:L,MATCH($C1665,'Policy Characteristics'!$C:$C,0)))</f>
        <v>industry-elec-and-hydrogen.html</v>
      </c>
    </row>
    <row r="1666" spans="1:18" s="2" customFormat="1" x14ac:dyDescent="0.25">
      <c r="A1666" s="254" t="str">
        <f>IF(ISBLANK(INDEX('Policy Characteristics'!A:A,MATCH($C1666,'Policy Characteristics'!$C:$C,0))),"",INDEX('Policy Characteristics'!A:A,MATCH($C1666,'Policy Characteristics'!$C:$C,0)))</f>
        <v>Industry</v>
      </c>
      <c r="B1666" s="262" t="str">
        <f>IF(ISBLANK(INDEX('Policy Characteristics'!B:B,MATCH($C1666,'Policy Characteristics'!$C:$C,0))),"",INDEX('Policy Characteristics'!B:B,MATCH($C1666,'Policy Characteristics'!$C:$C,0)))</f>
        <v>Alternative Fuel Shifting</v>
      </c>
      <c r="C1666" s="254" t="str">
        <f t="shared" si="52"/>
        <v>Fraction of Eligible Industrial Energy Use Shifted to Alternate Fuel</v>
      </c>
      <c r="D1666" s="6" t="s">
        <v>3046</v>
      </c>
      <c r="E1666" s="1" t="s">
        <v>3469</v>
      </c>
      <c r="F1666" t="s">
        <v>3007</v>
      </c>
      <c r="G1666" s="45" t="s">
        <v>3475</v>
      </c>
      <c r="H1666" s="47">
        <v>1665</v>
      </c>
      <c r="I1666" s="324"/>
      <c r="J1666" s="255" t="str">
        <f>IF(ISBLANK(INDEX('Policy Characteristics'!D:D,MATCH($C1666,'Policy Characteristics'!$C:$C,0))),"",INDEX('Policy Characteristics'!D:D,MATCH($C1666,'Policy Characteristics'!$C:$C,0)))</f>
        <v>Alternate Fuel Shifting</v>
      </c>
      <c r="K1666" s="254" t="str">
        <f>IF(ISBLANK(INDEX('Policy Characteristics'!E:E,MATCH($C1666,'Policy Characteristics'!$C:$C,0))),"",INDEX('Policy Characteristics'!E:E,MATCH($C1666,'Policy Characteristics'!$C:$C,0)))</f>
        <v>indst shift to alt fuel</v>
      </c>
      <c r="L1666" s="261">
        <f>IF(ISBLANK(INDEX('Policy Characteristics'!F:F,MATCH($C1666,'Policy Characteristics'!$C:$C,0))),"",INDEX('Policy Characteristics'!F:F,MATCH($C1666,'Policy Characteristics'!$C:$C,0)))</f>
        <v>0</v>
      </c>
      <c r="M1666" s="261">
        <f>IF(ISBLANK(INDEX('Policy Characteristics'!G:G,MATCH($C1666,'Policy Characteristics'!$C:$C,0))),"",INDEX('Policy Characteristics'!G:G,MATCH($C1666,'Policy Characteristics'!$C:$C,0)))</f>
        <v>1</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fuel shifted</v>
      </c>
      <c r="P1666" s="254" t="str">
        <f>IF(ISBLANK(INDEX('Policy Characteristics'!J:J,MATCH($C1666,'Policy Characteristics'!$C:$C,0))),"",INDEX('Policy Characteristics'!J:J,MATCH($C1666,'Policy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6" s="254" t="str">
        <f>IF(ISBLANK(INDEX('Policy Characteristics'!K:K,MATCH($C1666,'Policy Characteristics'!$C:$C,0))),"",INDEX('Policy Characteristics'!K:K,MATCH($C1666,'Policy Characteristics'!$C:$C,0)))</f>
        <v>industry-ag-main.html#fuel-switching</v>
      </c>
      <c r="R1666" s="254" t="str">
        <f>IF(ISBLANK(INDEX('Policy Characteristics'!L:L,MATCH($C1666,'Policy Characteristics'!$C:$C,0))),"",INDEX('Policy Characteristics'!L:L,MATCH($C1666,'Policy Characteristics'!$C:$C,0)))</f>
        <v>industry-elec-and-hydrogen.html</v>
      </c>
    </row>
    <row r="1667" spans="1:18" s="2" customFormat="1" x14ac:dyDescent="0.25">
      <c r="A1667" s="254" t="str">
        <f>IF(ISBLANK(INDEX('Policy Characteristics'!A:A,MATCH($C1667,'Policy Characteristics'!$C:$C,0))),"",INDEX('Policy Characteristics'!A:A,MATCH($C1667,'Policy Characteristics'!$C:$C,0)))</f>
        <v>Industry</v>
      </c>
      <c r="B1667" s="262" t="str">
        <f>IF(ISBLANK(INDEX('Policy Characteristics'!B:B,MATCH($C1667,'Policy Characteristics'!$C:$C,0))),"",INDEX('Policy Characteristics'!B:B,MATCH($C1667,'Policy Characteristics'!$C:$C,0)))</f>
        <v>Alternative Fuel Shifting</v>
      </c>
      <c r="C1667" s="254" t="str">
        <f t="shared" si="52"/>
        <v>Fraction of Eligible Industrial Energy Use Shifted to Alternate Fuel</v>
      </c>
      <c r="D1667" s="6" t="s">
        <v>3046</v>
      </c>
      <c r="E1667" s="1" t="s">
        <v>3470</v>
      </c>
      <c r="F1667" t="s">
        <v>3007</v>
      </c>
      <c r="G1667" s="45" t="s">
        <v>3476</v>
      </c>
      <c r="H1667" s="47">
        <v>1666</v>
      </c>
      <c r="I1667" s="324"/>
      <c r="J1667" s="255" t="str">
        <f>IF(ISBLANK(INDEX('Policy Characteristics'!D:D,MATCH($C1667,'Policy Characteristics'!$C:$C,0))),"",INDEX('Policy Characteristics'!D:D,MATCH($C1667,'Policy Characteristics'!$C:$C,0)))</f>
        <v>Alternate Fuel Shifting</v>
      </c>
      <c r="K1667" s="254" t="str">
        <f>IF(ISBLANK(INDEX('Policy Characteristics'!E:E,MATCH($C1667,'Policy Characteristics'!$C:$C,0))),"",INDEX('Policy Characteristics'!E:E,MATCH($C1667,'Policy Characteristics'!$C:$C,0)))</f>
        <v>indst shift to alt fuel</v>
      </c>
      <c r="L1667" s="261">
        <f>IF(ISBLANK(INDEX('Policy Characteristics'!F:F,MATCH($C1667,'Policy Characteristics'!$C:$C,0))),"",INDEX('Policy Characteristics'!F:F,MATCH($C1667,'Policy Characteristics'!$C:$C,0)))</f>
        <v>0</v>
      </c>
      <c r="M1667" s="261">
        <f>IF(ISBLANK(INDEX('Policy Characteristics'!G:G,MATCH($C1667,'Policy Characteristics'!$C:$C,0))),"",INDEX('Policy Characteristics'!G:G,MATCH($C1667,'Policy Characteristics'!$C:$C,0)))</f>
        <v>1</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fuel shifted</v>
      </c>
      <c r="P1667" s="254" t="str">
        <f>IF(ISBLANK(INDEX('Policy Characteristics'!J:J,MATCH($C1667,'Policy Characteristics'!$C:$C,0))),"",INDEX('Policy Characteristics'!J:J,MATCH($C1667,'Policy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7" s="254" t="str">
        <f>IF(ISBLANK(INDEX('Policy Characteristics'!K:K,MATCH($C1667,'Policy Characteristics'!$C:$C,0))),"",INDEX('Policy Characteristics'!K:K,MATCH($C1667,'Policy Characteristics'!$C:$C,0)))</f>
        <v>industry-ag-main.html#fuel-switching</v>
      </c>
      <c r="R1667" s="254" t="str">
        <f>IF(ISBLANK(INDEX('Policy Characteristics'!L:L,MATCH($C1667,'Policy Characteristics'!$C:$C,0))),"",INDEX('Policy Characteristics'!L:L,MATCH($C1667,'Policy Characteristics'!$C:$C,0)))</f>
        <v>industry-elec-and-hydrogen.html</v>
      </c>
    </row>
    <row r="1668" spans="1:18" s="2" customFormat="1" x14ac:dyDescent="0.25">
      <c r="A1668" s="254" t="str">
        <f>IF(ISBLANK(INDEX('Policy Characteristics'!A:A,MATCH($C1668,'Policy Characteristics'!$C:$C,0))),"",INDEX('Policy Characteristics'!A:A,MATCH($C1668,'Policy Characteristics'!$C:$C,0)))</f>
        <v>Industry</v>
      </c>
      <c r="B1668" s="262" t="str">
        <f>IF(ISBLANK(INDEX('Policy Characteristics'!B:B,MATCH($C1668,'Policy Characteristics'!$C:$C,0))),"",INDEX('Policy Characteristics'!B:B,MATCH($C1668,'Policy Characteristics'!$C:$C,0)))</f>
        <v>Alternative Fuel Shifting</v>
      </c>
      <c r="C1668" s="254" t="str">
        <f t="shared" si="52"/>
        <v>Fraction of Eligible Industrial Energy Use Shifted to Alternate Fuel</v>
      </c>
      <c r="D1668" s="6" t="s">
        <v>3046</v>
      </c>
      <c r="E1668" s="1" t="s">
        <v>3471</v>
      </c>
      <c r="F1668" t="s">
        <v>3007</v>
      </c>
      <c r="G1668" s="45" t="s">
        <v>3477</v>
      </c>
      <c r="H1668" s="47">
        <v>1667</v>
      </c>
      <c r="I1668" s="324"/>
      <c r="J1668" s="255" t="str">
        <f>IF(ISBLANK(INDEX('Policy Characteristics'!D:D,MATCH($C1668,'Policy Characteristics'!$C:$C,0))),"",INDEX('Policy Characteristics'!D:D,MATCH($C1668,'Policy Characteristics'!$C:$C,0)))</f>
        <v>Alternate Fuel Shifting</v>
      </c>
      <c r="K1668" s="254" t="str">
        <f>IF(ISBLANK(INDEX('Policy Characteristics'!E:E,MATCH($C1668,'Policy Characteristics'!$C:$C,0))),"",INDEX('Policy Characteristics'!E:E,MATCH($C1668,'Policy Characteristics'!$C:$C,0)))</f>
        <v>indst shift to alt fuel</v>
      </c>
      <c r="L1668" s="261">
        <f>IF(ISBLANK(INDEX('Policy Characteristics'!F:F,MATCH($C1668,'Policy Characteristics'!$C:$C,0))),"",INDEX('Policy Characteristics'!F:F,MATCH($C1668,'Policy Characteristics'!$C:$C,0)))</f>
        <v>0</v>
      </c>
      <c r="M1668" s="261">
        <f>IF(ISBLANK(INDEX('Policy Characteristics'!G:G,MATCH($C1668,'Policy Characteristics'!$C:$C,0))),"",INDEX('Policy Characteristics'!G:G,MATCH($C1668,'Policy Characteristics'!$C:$C,0)))</f>
        <v>1</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fuel shifted</v>
      </c>
      <c r="P1668" s="254" t="str">
        <f>IF(ISBLANK(INDEX('Policy Characteristics'!J:J,MATCH($C1668,'Policy Characteristics'!$C:$C,0))),"",INDEX('Policy Characteristics'!J:J,MATCH($C1668,'Policy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8" s="254" t="str">
        <f>IF(ISBLANK(INDEX('Policy Characteristics'!K:K,MATCH($C1668,'Policy Characteristics'!$C:$C,0))),"",INDEX('Policy Characteristics'!K:K,MATCH($C1668,'Policy Characteristics'!$C:$C,0)))</f>
        <v>industry-ag-main.html#fuel-switching</v>
      </c>
      <c r="R1668" s="254" t="str">
        <f>IF(ISBLANK(INDEX('Policy Characteristics'!L:L,MATCH($C1668,'Policy Characteristics'!$C:$C,0))),"",INDEX('Policy Characteristics'!L:L,MATCH($C1668,'Policy Characteristics'!$C:$C,0)))</f>
        <v>industry-elec-and-hydrogen.html</v>
      </c>
    </row>
    <row r="1669" spans="1:18" s="2" customFormat="1" x14ac:dyDescent="0.25">
      <c r="A1669" s="254" t="str">
        <f>IF(ISBLANK(INDEX('Policy Characteristics'!A:A,MATCH($C1669,'Policy Characteristics'!$C:$C,0))),"",INDEX('Policy Characteristics'!A:A,MATCH($C1669,'Policy Characteristics'!$C:$C,0)))</f>
        <v>Industry</v>
      </c>
      <c r="B1669" s="262" t="str">
        <f>IF(ISBLANK(INDEX('Policy Characteristics'!B:B,MATCH($C1669,'Policy Characteristics'!$C:$C,0))),"",INDEX('Policy Characteristics'!B:B,MATCH($C1669,'Policy Characteristics'!$C:$C,0)))</f>
        <v>Alternative Fuel Shifting</v>
      </c>
      <c r="C1669" s="254" t="str">
        <f t="shared" si="52"/>
        <v>Fraction of Eligible Industrial Energy Use Shifted to Alternate Fuel</v>
      </c>
      <c r="D1669" s="6" t="s">
        <v>3046</v>
      </c>
      <c r="E1669" s="1" t="s">
        <v>3472</v>
      </c>
      <c r="F1669" t="s">
        <v>3007</v>
      </c>
      <c r="G1669" s="45" t="s">
        <v>3478</v>
      </c>
      <c r="H1669" s="47">
        <v>1668</v>
      </c>
      <c r="I1669" s="324"/>
      <c r="J1669" s="255" t="str">
        <f>IF(ISBLANK(INDEX('Policy Characteristics'!D:D,MATCH($C1669,'Policy Characteristics'!$C:$C,0))),"",INDEX('Policy Characteristics'!D:D,MATCH($C1669,'Policy Characteristics'!$C:$C,0)))</f>
        <v>Alternate Fuel Shifting</v>
      </c>
      <c r="K1669" s="254" t="str">
        <f>IF(ISBLANK(INDEX('Policy Characteristics'!E:E,MATCH($C1669,'Policy Characteristics'!$C:$C,0))),"",INDEX('Policy Characteristics'!E:E,MATCH($C1669,'Policy Characteristics'!$C:$C,0)))</f>
        <v>indst shift to alt fuel</v>
      </c>
      <c r="L1669" s="261">
        <f>IF(ISBLANK(INDEX('Policy Characteristics'!F:F,MATCH($C1669,'Policy Characteristics'!$C:$C,0))),"",INDEX('Policy Characteristics'!F:F,MATCH($C1669,'Policy Characteristics'!$C:$C,0)))</f>
        <v>0</v>
      </c>
      <c r="M1669" s="261">
        <f>IF(ISBLANK(INDEX('Policy Characteristics'!G:G,MATCH($C1669,'Policy Characteristics'!$C:$C,0))),"",INDEX('Policy Characteristics'!G:G,MATCH($C1669,'Policy Characteristics'!$C:$C,0)))</f>
        <v>1</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fuel shifted</v>
      </c>
      <c r="P1669" s="254" t="str">
        <f>IF(ISBLANK(INDEX('Policy Characteristics'!J:J,MATCH($C1669,'Policy Characteristics'!$C:$C,0))),"",INDEX('Policy Characteristics'!J:J,MATCH($C1669,'Policy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69" s="254" t="str">
        <f>IF(ISBLANK(INDEX('Policy Characteristics'!K:K,MATCH($C1669,'Policy Characteristics'!$C:$C,0))),"",INDEX('Policy Characteristics'!K:K,MATCH($C1669,'Policy Characteristics'!$C:$C,0)))</f>
        <v>industry-ag-main.html#fuel-switching</v>
      </c>
      <c r="R1669" s="254" t="str">
        <f>IF(ISBLANK(INDEX('Policy Characteristics'!L:L,MATCH($C1669,'Policy Characteristics'!$C:$C,0))),"",INDEX('Policy Characteristics'!L:L,MATCH($C1669,'Policy Characteristics'!$C:$C,0)))</f>
        <v>industry-elec-and-hydrogen.html</v>
      </c>
    </row>
    <row r="1670" spans="1:18" s="2" customFormat="1" x14ac:dyDescent="0.25">
      <c r="A1670" s="254" t="str">
        <f>IF(ISBLANK(INDEX('Policy Characteristics'!A:A,MATCH($C1670,'Policy Characteristics'!$C:$C,0))),"",INDEX('Policy Characteristics'!A:A,MATCH($C1670,'Policy Characteristics'!$C:$C,0)))</f>
        <v>Industry</v>
      </c>
      <c r="B1670" s="262" t="str">
        <f>IF(ISBLANK(INDEX('Policy Characteristics'!B:B,MATCH($C1670,'Policy Characteristics'!$C:$C,0))),"",INDEX('Policy Characteristics'!B:B,MATCH($C1670,'Policy Characteristics'!$C:$C,0)))</f>
        <v>Alternative Fuel Shifting</v>
      </c>
      <c r="C1670" s="254" t="str">
        <f t="shared" si="52"/>
        <v>Fraction of Eligible Industrial Energy Use Shifted to Alternate Fuel</v>
      </c>
      <c r="D1670" s="6" t="s">
        <v>3046</v>
      </c>
      <c r="E1670" s="1" t="s">
        <v>3597</v>
      </c>
      <c r="F1670" t="s">
        <v>3007</v>
      </c>
      <c r="G1670" s="45" t="s">
        <v>3479</v>
      </c>
      <c r="H1670" s="47">
        <v>1669</v>
      </c>
      <c r="I1670" s="324"/>
      <c r="J1670" s="255" t="str">
        <f>IF(ISBLANK(INDEX('Policy Characteristics'!D:D,MATCH($C1670,'Policy Characteristics'!$C:$C,0))),"",INDEX('Policy Characteristics'!D:D,MATCH($C1670,'Policy Characteristics'!$C:$C,0)))</f>
        <v>Alternate Fuel Shifting</v>
      </c>
      <c r="K1670" s="254" t="str">
        <f>IF(ISBLANK(INDEX('Policy Characteristics'!E:E,MATCH($C1670,'Policy Characteristics'!$C:$C,0))),"",INDEX('Policy Characteristics'!E:E,MATCH($C1670,'Policy Characteristics'!$C:$C,0)))</f>
        <v>indst shift to alt fuel</v>
      </c>
      <c r="L1670" s="261">
        <f>IF(ISBLANK(INDEX('Policy Characteristics'!F:F,MATCH($C1670,'Policy Characteristics'!$C:$C,0))),"",INDEX('Policy Characteristics'!F:F,MATCH($C1670,'Policy Characteristics'!$C:$C,0)))</f>
        <v>0</v>
      </c>
      <c r="M1670" s="261">
        <f>IF(ISBLANK(INDEX('Policy Characteristics'!G:G,MATCH($C1670,'Policy Characteristics'!$C:$C,0))),"",INDEX('Policy Characteristics'!G:G,MATCH($C1670,'Policy Characteristics'!$C:$C,0)))</f>
        <v>1</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fuel shifted</v>
      </c>
      <c r="P1670" s="254" t="str">
        <f>IF(ISBLANK(INDEX('Policy Characteristics'!J:J,MATCH($C1670,'Policy Characteristics'!$C:$C,0))),"",INDEX('Policy Characteristics'!J:J,MATCH($C1670,'Policy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0" s="254" t="str">
        <f>IF(ISBLANK(INDEX('Policy Characteristics'!K:K,MATCH($C1670,'Policy Characteristics'!$C:$C,0))),"",INDEX('Policy Characteristics'!K:K,MATCH($C1670,'Policy Characteristics'!$C:$C,0)))</f>
        <v>industry-ag-main.html#fuel-switching</v>
      </c>
      <c r="R1670" s="254" t="str">
        <f>IF(ISBLANK(INDEX('Policy Characteristics'!L:L,MATCH($C1670,'Policy Characteristics'!$C:$C,0))),"",INDEX('Policy Characteristics'!L:L,MATCH($C1670,'Policy Characteristics'!$C:$C,0)))</f>
        <v>industry-elec-and-hydrogen.html</v>
      </c>
    </row>
    <row r="1671" spans="1:18" s="2" customFormat="1" x14ac:dyDescent="0.25">
      <c r="A1671" s="254" t="str">
        <f>IF(ISBLANK(INDEX('Policy Characteristics'!A:A,MATCH($C1671,'Policy Characteristics'!$C:$C,0))),"",INDEX('Policy Characteristics'!A:A,MATCH($C1671,'Policy Characteristics'!$C:$C,0)))</f>
        <v>Industry</v>
      </c>
      <c r="B1671" s="262" t="str">
        <f>IF(ISBLANK(INDEX('Policy Characteristics'!B:B,MATCH($C1671,'Policy Characteristics'!$C:$C,0))),"",INDEX('Policy Characteristics'!B:B,MATCH($C1671,'Policy Characteristics'!$C:$C,0)))</f>
        <v>Alternative Fuel Shifting</v>
      </c>
      <c r="C1671" s="254" t="str">
        <f t="shared" si="52"/>
        <v>Fraction of Eligible Industrial Energy Use Shifted to Alternate Fuel</v>
      </c>
      <c r="D1671" s="6" t="s">
        <v>3046</v>
      </c>
      <c r="E1671" s="1" t="s">
        <v>3982</v>
      </c>
      <c r="F1671" t="s">
        <v>3007</v>
      </c>
      <c r="G1671" s="45" t="s">
        <v>3958</v>
      </c>
      <c r="H1671" s="47">
        <v>1670</v>
      </c>
      <c r="I1671" s="324"/>
      <c r="J1671" s="255" t="str">
        <f>IF(ISBLANK(INDEX('Policy Characteristics'!D:D,MATCH($C1671,'Policy Characteristics'!$C:$C,0))),"",INDEX('Policy Characteristics'!D:D,MATCH($C1671,'Policy Characteristics'!$C:$C,0)))</f>
        <v>Alternate Fuel Shifting</v>
      </c>
      <c r="K1671" s="254" t="str">
        <f>IF(ISBLANK(INDEX('Policy Characteristics'!E:E,MATCH($C1671,'Policy Characteristics'!$C:$C,0))),"",INDEX('Policy Characteristics'!E:E,MATCH($C1671,'Policy Characteristics'!$C:$C,0)))</f>
        <v>indst shift to alt fuel</v>
      </c>
      <c r="L1671" s="261">
        <f>IF(ISBLANK(INDEX('Policy Characteristics'!F:F,MATCH($C1671,'Policy Characteristics'!$C:$C,0))),"",INDEX('Policy Characteristics'!F:F,MATCH($C1671,'Policy Characteristics'!$C:$C,0)))</f>
        <v>0</v>
      </c>
      <c r="M1671" s="261">
        <f>IF(ISBLANK(INDEX('Policy Characteristics'!G:G,MATCH($C1671,'Policy Characteristics'!$C:$C,0))),"",INDEX('Policy Characteristics'!G:G,MATCH($C1671,'Policy Characteristics'!$C:$C,0)))</f>
        <v>1</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fuel shifted</v>
      </c>
      <c r="P1671" s="254" t="str">
        <f>IF(ISBLANK(INDEX('Policy Characteristics'!J:J,MATCH($C1671,'Policy Characteristics'!$C:$C,0))),"",INDEX('Policy Characteristics'!J:J,MATCH($C1671,'Policy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1" s="254" t="str">
        <f>IF(ISBLANK(INDEX('Policy Characteristics'!K:K,MATCH($C1671,'Policy Characteristics'!$C:$C,0))),"",INDEX('Policy Characteristics'!K:K,MATCH($C1671,'Policy Characteristics'!$C:$C,0)))</f>
        <v>industry-ag-main.html#fuel-switching</v>
      </c>
      <c r="R1671" s="254" t="str">
        <f>IF(ISBLANK(INDEX('Policy Characteristics'!L:L,MATCH($C1671,'Policy Characteristics'!$C:$C,0))),"",INDEX('Policy Characteristics'!L:L,MATCH($C1671,'Policy Characteristics'!$C:$C,0)))</f>
        <v>industry-elec-and-hydrogen.html</v>
      </c>
    </row>
    <row r="1672" spans="1:18" s="2" customFormat="1" x14ac:dyDescent="0.25">
      <c r="A1672" s="254" t="str">
        <f>IF(ISBLANK(INDEX('Policy Characteristics'!A:A,MATCH($C1672,'Policy Characteristics'!$C:$C,0))),"",INDEX('Policy Characteristics'!A:A,MATCH($C1672,'Policy Characteristics'!$C:$C,0)))</f>
        <v>Industry</v>
      </c>
      <c r="B1672" s="262" t="str">
        <f>IF(ISBLANK(INDEX('Policy Characteristics'!B:B,MATCH($C1672,'Policy Characteristics'!$C:$C,0))),"",INDEX('Policy Characteristics'!B:B,MATCH($C1672,'Policy Characteristics'!$C:$C,0)))</f>
        <v>Alternative Fuel Shifting</v>
      </c>
      <c r="C1672" s="254" t="str">
        <f t="shared" si="52"/>
        <v>Fraction of Eligible Industrial Energy Use Shifted to Alternate Fuel</v>
      </c>
      <c r="D1672" s="6" t="s">
        <v>3046</v>
      </c>
      <c r="E1672" s="1" t="s">
        <v>3983</v>
      </c>
      <c r="F1672" t="s">
        <v>3007</v>
      </c>
      <c r="G1672" s="45" t="s">
        <v>3957</v>
      </c>
      <c r="H1672" s="47">
        <v>1671</v>
      </c>
      <c r="I1672" s="324"/>
      <c r="J1672" s="255" t="str">
        <f>IF(ISBLANK(INDEX('Policy Characteristics'!D:D,MATCH($C1672,'Policy Characteristics'!$C:$C,0))),"",INDEX('Policy Characteristics'!D:D,MATCH($C1672,'Policy Characteristics'!$C:$C,0)))</f>
        <v>Alternate Fuel Shifting</v>
      </c>
      <c r="K1672" s="254" t="str">
        <f>IF(ISBLANK(INDEX('Policy Characteristics'!E:E,MATCH($C1672,'Policy Characteristics'!$C:$C,0))),"",INDEX('Policy Characteristics'!E:E,MATCH($C1672,'Policy Characteristics'!$C:$C,0)))</f>
        <v>indst shift to alt fuel</v>
      </c>
      <c r="L1672" s="261">
        <f>IF(ISBLANK(INDEX('Policy Characteristics'!F:F,MATCH($C1672,'Policy Characteristics'!$C:$C,0))),"",INDEX('Policy Characteristics'!F:F,MATCH($C1672,'Policy Characteristics'!$C:$C,0)))</f>
        <v>0</v>
      </c>
      <c r="M1672" s="261">
        <f>IF(ISBLANK(INDEX('Policy Characteristics'!G:G,MATCH($C1672,'Policy Characteristics'!$C:$C,0))),"",INDEX('Policy Characteristics'!G:G,MATCH($C1672,'Policy Characteristics'!$C:$C,0)))</f>
        <v>1</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fuel shifted</v>
      </c>
      <c r="P1672" s="254" t="str">
        <f>IF(ISBLANK(INDEX('Policy Characteristics'!J:J,MATCH($C1672,'Policy Characteristics'!$C:$C,0))),"",INDEX('Policy Characteristics'!J:J,MATCH($C1672,'Policy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2" s="254" t="str">
        <f>IF(ISBLANK(INDEX('Policy Characteristics'!K:K,MATCH($C1672,'Policy Characteristics'!$C:$C,0))),"",INDEX('Policy Characteristics'!K:K,MATCH($C1672,'Policy Characteristics'!$C:$C,0)))</f>
        <v>industry-ag-main.html#fuel-switching</v>
      </c>
      <c r="R1672" s="254" t="str">
        <f>IF(ISBLANK(INDEX('Policy Characteristics'!L:L,MATCH($C1672,'Policy Characteristics'!$C:$C,0))),"",INDEX('Policy Characteristics'!L:L,MATCH($C1672,'Policy Characteristics'!$C:$C,0)))</f>
        <v>industry-elec-and-hydrogen.html</v>
      </c>
    </row>
    <row r="1673" spans="1:18" s="2" customFormat="1" x14ac:dyDescent="0.25">
      <c r="A1673" s="254" t="str">
        <f>IF(ISBLANK(INDEX('Policy Characteristics'!A:A,MATCH($C1673,'Policy Characteristics'!$C:$C,0))),"",INDEX('Policy Characteristics'!A:A,MATCH($C1673,'Policy Characteristics'!$C:$C,0)))</f>
        <v>Industry</v>
      </c>
      <c r="B1673" s="262" t="str">
        <f>IF(ISBLANK(INDEX('Policy Characteristics'!B:B,MATCH($C1673,'Policy Characteristics'!$C:$C,0))),"",INDEX('Policy Characteristics'!B:B,MATCH($C1673,'Policy Characteristics'!$C:$C,0)))</f>
        <v>Alternative Fuel Shifting</v>
      </c>
      <c r="C1673" s="254" t="str">
        <f t="shared" si="52"/>
        <v>Fraction of Eligible Industrial Energy Use Shifted to Alternate Fuel</v>
      </c>
      <c r="D1673" s="6" t="s">
        <v>3046</v>
      </c>
      <c r="E1673" s="1" t="s">
        <v>3984</v>
      </c>
      <c r="F1673" t="s">
        <v>3007</v>
      </c>
      <c r="G1673" s="45" t="s">
        <v>3959</v>
      </c>
      <c r="H1673" s="47">
        <v>1672</v>
      </c>
      <c r="I1673" s="324"/>
      <c r="J1673" s="255" t="str">
        <f>IF(ISBLANK(INDEX('Policy Characteristics'!D:D,MATCH($C1673,'Policy Characteristics'!$C:$C,0))),"",INDEX('Policy Characteristics'!D:D,MATCH($C1673,'Policy Characteristics'!$C:$C,0)))</f>
        <v>Alternate Fuel Shifting</v>
      </c>
      <c r="K1673" s="254" t="str">
        <f>IF(ISBLANK(INDEX('Policy Characteristics'!E:E,MATCH($C1673,'Policy Characteristics'!$C:$C,0))),"",INDEX('Policy Characteristics'!E:E,MATCH($C1673,'Policy Characteristics'!$C:$C,0)))</f>
        <v>indst shift to alt fuel</v>
      </c>
      <c r="L1673" s="261">
        <f>IF(ISBLANK(INDEX('Policy Characteristics'!F:F,MATCH($C1673,'Policy Characteristics'!$C:$C,0))),"",INDEX('Policy Characteristics'!F:F,MATCH($C1673,'Policy Characteristics'!$C:$C,0)))</f>
        <v>0</v>
      </c>
      <c r="M1673" s="261">
        <f>IF(ISBLANK(INDEX('Policy Characteristics'!G:G,MATCH($C1673,'Policy Characteristics'!$C:$C,0))),"",INDEX('Policy Characteristics'!G:G,MATCH($C1673,'Policy Characteristics'!$C:$C,0)))</f>
        <v>1</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fuel shifted</v>
      </c>
      <c r="P1673" s="254" t="str">
        <f>IF(ISBLANK(INDEX('Policy Characteristics'!J:J,MATCH($C1673,'Policy Characteristics'!$C:$C,0))),"",INDEX('Policy Characteristics'!J:J,MATCH($C1673,'Policy Characteristics'!$C:$C,0)))</f>
        <v>**Description:** This policy reduces greenhouse gas emissions from the selected industry by switching the fuels used by newly sold industrial equipment to hydrogen combustion. Only fuel consumed for energy, not fuel used as a chemical feedstock, is affected by this policy. Purchased heat (steam) is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673" s="254" t="str">
        <f>IF(ISBLANK(INDEX('Policy Characteristics'!K:K,MATCH($C1673,'Policy Characteristics'!$C:$C,0))),"",INDEX('Policy Characteristics'!K:K,MATCH($C1673,'Policy Characteristics'!$C:$C,0)))</f>
        <v>industry-ag-main.html#fuel-switching</v>
      </c>
      <c r="R1673" s="254" t="str">
        <f>IF(ISBLANK(INDEX('Policy Characteristics'!L:L,MATCH($C1673,'Policy Characteristics'!$C:$C,0))),"",INDEX('Policy Characteristics'!L:L,MATCH($C1673,'Policy Characteristics'!$C:$C,0)))</f>
        <v>industry-elec-and-hydrogen.html</v>
      </c>
    </row>
    <row r="1674" spans="1:18" s="2" customFormat="1" x14ac:dyDescent="0.25">
      <c r="A1674" s="254" t="str">
        <f>IF(ISBLANK(INDEX('Policy Characteristics'!A:A,MATCH($C1674,'Policy Characteristics'!$C:$C,0))),"",INDEX('Policy Characteristics'!A:A,MATCH($C1674,'Policy Characteristics'!$C:$C,0)))</f>
        <v>Industry</v>
      </c>
      <c r="B1674" s="262" t="str">
        <f>IF(ISBLANK(INDEX('Policy Characteristics'!B:B,MATCH($C1674,'Policy Characteristics'!$C:$C,0))),"",INDEX('Policy Characteristics'!B:B,MATCH($C1674,'Policy Characteristics'!$C:$C,0)))</f>
        <v>Early Retirement of Equipment</v>
      </c>
      <c r="C1674" t="s">
        <v>3915</v>
      </c>
      <c r="D1674" s="45" t="s">
        <v>3022</v>
      </c>
      <c r="E1674" s="1" t="s">
        <v>3467</v>
      </c>
      <c r="F1674" t="s">
        <v>3047</v>
      </c>
      <c r="G1674" s="45" t="s">
        <v>3473</v>
      </c>
      <c r="H1674" s="47">
        <v>1673</v>
      </c>
      <c r="I1674" s="324" t="s">
        <v>40</v>
      </c>
      <c r="J1674" s="255" t="str">
        <f>IF(ISBLANK(INDEX('Policy Characteristics'!D:D,MATCH($C1674,'Policy Characteristics'!$C:$C,0))),"",INDEX('Policy Characteristics'!D:D,MATCH($C1674,'Policy Characteristics'!$C:$C,0)))</f>
        <v>Equipment Early Retirement</v>
      </c>
      <c r="K1674" s="254" t="str">
        <f>IF(ISBLANK(INDEX('Policy Characteristics'!E:E,MATCH($C1674,'Policy Characteristics'!$C:$C,0))),"",INDEX('Policy Characteristics'!E:E,MATCH($C1674,'Policy Characteristics'!$C:$C,0)))</f>
        <v>indst eqpt early retirement</v>
      </c>
      <c r="L1674" s="261">
        <f>IF(ISBLANK(INDEX('Policy Characteristics'!F:F,MATCH($C1674,'Policy Characteristics'!$C:$C,0))),"",INDEX('Policy Characteristics'!F:F,MATCH($C1674,'Policy Characteristics'!$C:$C,0)))</f>
        <v>0</v>
      </c>
      <c r="M1674" s="261">
        <f>IF(ISBLANK(INDEX('Policy Characteristics'!G:G,MATCH($C1674,'Policy Characteristics'!$C:$C,0))),"",INDEX('Policy Characteristics'!G:G,MATCH($C1674,'Policy Characteristics'!$C:$C,0)))</f>
        <v>1</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start year equipment</v>
      </c>
      <c r="P1674" s="254" t="str">
        <f>IF(ISBLANK(INDEX('Policy Characteristics'!J:J,MATCH($C1674,'Policy Characteristics'!$C:$C,0))),"",INDEX('Policy Characteristics'!J:J,MATCH($C1674,'Policy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4" s="254" t="str">
        <f>IF(ISBLANK(INDEX('Policy Characteristics'!K:K,MATCH($C1674,'Policy Characteristics'!$C:$C,0))),"",INDEX('Policy Characteristics'!K:K,MATCH($C1674,'Policy Characteristics'!$C:$C,0)))</f>
        <v>industry-ag-main.html#eff-stds</v>
      </c>
      <c r="R1674" s="254" t="str">
        <f>IF(ISBLANK(INDEX('Policy Characteristics'!L:L,MATCH($C1674,'Policy Characteristics'!$C:$C,0))),"",INDEX('Policy Characteristics'!L:L,MATCH($C1674,'Policy Characteristics'!$C:$C,0)))</f>
        <v>industry-energy-efficiency-standards.html</v>
      </c>
    </row>
    <row r="1675" spans="1:18" s="2" customFormat="1" x14ac:dyDescent="0.25">
      <c r="A1675" s="254" t="str">
        <f>IF(ISBLANK(INDEX('Policy Characteristics'!A:A,MATCH($C1675,'Policy Characteristics'!$C:$C,0))),"",INDEX('Policy Characteristics'!A:A,MATCH($C1675,'Policy Characteristics'!$C:$C,0)))</f>
        <v>Industry</v>
      </c>
      <c r="B1675" s="262" t="str">
        <f>IF(ISBLANK(INDEX('Policy Characteristics'!B:B,MATCH($C1675,'Policy Characteristics'!$C:$C,0))),"",INDEX('Policy Characteristics'!B:B,MATCH($C1675,'Policy Characteristics'!$C:$C,0)))</f>
        <v>Early Retirement of Equipment</v>
      </c>
      <c r="C1675" s="254" t="str">
        <f>$C$1674</f>
        <v>Minimum Share of Start Year Industrial Equipment Retired</v>
      </c>
      <c r="D1675" s="45" t="s">
        <v>3022</v>
      </c>
      <c r="E1675" s="1" t="s">
        <v>3468</v>
      </c>
      <c r="F1675" t="s">
        <v>3047</v>
      </c>
      <c r="G1675" s="45" t="s">
        <v>3474</v>
      </c>
      <c r="H1675" s="47">
        <v>1674</v>
      </c>
      <c r="I1675" s="324" t="s">
        <v>40</v>
      </c>
      <c r="J1675" s="255" t="str">
        <f>IF(ISBLANK(INDEX('Policy Characteristics'!D:D,MATCH($C1675,'Policy Characteristics'!$C:$C,0))),"",INDEX('Policy Characteristics'!D:D,MATCH($C1675,'Policy Characteristics'!$C:$C,0)))</f>
        <v>Equipment Early Retirement</v>
      </c>
      <c r="K1675" s="254" t="str">
        <f>IF(ISBLANK(INDEX('Policy Characteristics'!E:E,MATCH($C1675,'Policy Characteristics'!$C:$C,0))),"",INDEX('Policy Characteristics'!E:E,MATCH($C1675,'Policy Characteristics'!$C:$C,0)))</f>
        <v>indst eqpt early retirement</v>
      </c>
      <c r="L1675" s="261">
        <f>IF(ISBLANK(INDEX('Policy Characteristics'!F:F,MATCH($C1675,'Policy Characteristics'!$C:$C,0))),"",INDEX('Policy Characteristics'!F:F,MATCH($C1675,'Policy Characteristics'!$C:$C,0)))</f>
        <v>0</v>
      </c>
      <c r="M1675" s="261">
        <f>IF(ISBLANK(INDEX('Policy Characteristics'!G:G,MATCH($C1675,'Policy Characteristics'!$C:$C,0))),"",INDEX('Policy Characteristics'!G:G,MATCH($C1675,'Policy Characteristics'!$C:$C,0)))</f>
        <v>1</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start year equipment</v>
      </c>
      <c r="P1675" s="254" t="str">
        <f>IF(ISBLANK(INDEX('Policy Characteristics'!J:J,MATCH($C1675,'Policy Characteristics'!$C:$C,0))),"",INDEX('Policy Characteristics'!J:J,MATCH($C1675,'Policy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5" s="254" t="str">
        <f>IF(ISBLANK(INDEX('Policy Characteristics'!K:K,MATCH($C1675,'Policy Characteristics'!$C:$C,0))),"",INDEX('Policy Characteristics'!K:K,MATCH($C1675,'Policy Characteristics'!$C:$C,0)))</f>
        <v>industry-ag-main.html#eff-stds</v>
      </c>
      <c r="R1675" s="254" t="str">
        <f>IF(ISBLANK(INDEX('Policy Characteristics'!L:L,MATCH($C1675,'Policy Characteristics'!$C:$C,0))),"",INDEX('Policy Characteristics'!L:L,MATCH($C1675,'Policy Characteristics'!$C:$C,0)))</f>
        <v>industry-energy-efficiency-standards.html</v>
      </c>
    </row>
    <row r="1676" spans="1:18" s="2" customFormat="1" x14ac:dyDescent="0.25">
      <c r="A1676" s="254" t="str">
        <f>IF(ISBLANK(INDEX('Policy Characteristics'!A:A,MATCH($C1676,'Policy Characteristics'!$C:$C,0))),"",INDEX('Policy Characteristics'!A:A,MATCH($C1676,'Policy Characteristics'!$C:$C,0)))</f>
        <v>Industry</v>
      </c>
      <c r="B1676" s="262" t="str">
        <f>IF(ISBLANK(INDEX('Policy Characteristics'!B:B,MATCH($C1676,'Policy Characteristics'!$C:$C,0))),"",INDEX('Policy Characteristics'!B:B,MATCH($C1676,'Policy Characteristics'!$C:$C,0)))</f>
        <v>Early Retirement of Equipment</v>
      </c>
      <c r="C1676" s="254" t="str">
        <f t="shared" ref="C1676:C1739" si="53">$C$1674</f>
        <v>Minimum Share of Start Year Industrial Equipment Retired</v>
      </c>
      <c r="D1676" s="45" t="s">
        <v>3022</v>
      </c>
      <c r="E1676" s="1" t="s">
        <v>3469</v>
      </c>
      <c r="F1676" t="s">
        <v>3047</v>
      </c>
      <c r="G1676" s="45" t="s">
        <v>3475</v>
      </c>
      <c r="H1676" s="47">
        <v>1675</v>
      </c>
      <c r="I1676" s="324" t="s">
        <v>40</v>
      </c>
      <c r="J1676" s="255" t="str">
        <f>IF(ISBLANK(INDEX('Policy Characteristics'!D:D,MATCH($C1676,'Policy Characteristics'!$C:$C,0))),"",INDEX('Policy Characteristics'!D:D,MATCH($C1676,'Policy Characteristics'!$C:$C,0)))</f>
        <v>Equipment Early Retirement</v>
      </c>
      <c r="K1676" s="254" t="str">
        <f>IF(ISBLANK(INDEX('Policy Characteristics'!E:E,MATCH($C1676,'Policy Characteristics'!$C:$C,0))),"",INDEX('Policy Characteristics'!E:E,MATCH($C1676,'Policy Characteristics'!$C:$C,0)))</f>
        <v>indst eqpt early retirement</v>
      </c>
      <c r="L1676" s="261">
        <f>IF(ISBLANK(INDEX('Policy Characteristics'!F:F,MATCH($C1676,'Policy Characteristics'!$C:$C,0))),"",INDEX('Policy Characteristics'!F:F,MATCH($C1676,'Policy Characteristics'!$C:$C,0)))</f>
        <v>0</v>
      </c>
      <c r="M1676" s="261">
        <f>IF(ISBLANK(INDEX('Policy Characteristics'!G:G,MATCH($C1676,'Policy Characteristics'!$C:$C,0))),"",INDEX('Policy Characteristics'!G:G,MATCH($C1676,'Policy Characteristics'!$C:$C,0)))</f>
        <v>1</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start year equipment</v>
      </c>
      <c r="P1676" s="254" t="str">
        <f>IF(ISBLANK(INDEX('Policy Characteristics'!J:J,MATCH($C1676,'Policy Characteristics'!$C:$C,0))),"",INDEX('Policy Characteristics'!J:J,MATCH($C1676,'Policy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6" s="254" t="str">
        <f>IF(ISBLANK(INDEX('Policy Characteristics'!K:K,MATCH($C1676,'Policy Characteristics'!$C:$C,0))),"",INDEX('Policy Characteristics'!K:K,MATCH($C1676,'Policy Characteristics'!$C:$C,0)))</f>
        <v>industry-ag-main.html#eff-stds</v>
      </c>
      <c r="R1676" s="254" t="str">
        <f>IF(ISBLANK(INDEX('Policy Characteristics'!L:L,MATCH($C1676,'Policy Characteristics'!$C:$C,0))),"",INDEX('Policy Characteristics'!L:L,MATCH($C1676,'Policy Characteristics'!$C:$C,0)))</f>
        <v>industry-energy-efficiency-standards.html</v>
      </c>
    </row>
    <row r="1677" spans="1:18" s="2" customFormat="1" x14ac:dyDescent="0.25">
      <c r="A1677" s="254" t="str">
        <f>IF(ISBLANK(INDEX('Policy Characteristics'!A:A,MATCH($C1677,'Policy Characteristics'!$C:$C,0))),"",INDEX('Policy Characteristics'!A:A,MATCH($C1677,'Policy Characteristics'!$C:$C,0)))</f>
        <v>Industry</v>
      </c>
      <c r="B1677" s="262" t="str">
        <f>IF(ISBLANK(INDEX('Policy Characteristics'!B:B,MATCH($C1677,'Policy Characteristics'!$C:$C,0))),"",INDEX('Policy Characteristics'!B:B,MATCH($C1677,'Policy Characteristics'!$C:$C,0)))</f>
        <v>Early Retirement of Equipment</v>
      </c>
      <c r="C1677" s="254" t="str">
        <f t="shared" si="53"/>
        <v>Minimum Share of Start Year Industrial Equipment Retired</v>
      </c>
      <c r="D1677" s="45" t="s">
        <v>3022</v>
      </c>
      <c r="E1677" s="1" t="s">
        <v>3470</v>
      </c>
      <c r="F1677" t="s">
        <v>3047</v>
      </c>
      <c r="G1677" s="45" t="s">
        <v>3476</v>
      </c>
      <c r="H1677" s="47">
        <v>1676</v>
      </c>
      <c r="I1677" s="324" t="s">
        <v>40</v>
      </c>
      <c r="J1677" s="255" t="str">
        <f>IF(ISBLANK(INDEX('Policy Characteristics'!D:D,MATCH($C1677,'Policy Characteristics'!$C:$C,0))),"",INDEX('Policy Characteristics'!D:D,MATCH($C1677,'Policy Characteristics'!$C:$C,0)))</f>
        <v>Equipment Early Retirement</v>
      </c>
      <c r="K1677" s="254" t="str">
        <f>IF(ISBLANK(INDEX('Policy Characteristics'!E:E,MATCH($C1677,'Policy Characteristics'!$C:$C,0))),"",INDEX('Policy Characteristics'!E:E,MATCH($C1677,'Policy Characteristics'!$C:$C,0)))</f>
        <v>indst eqpt early retirement</v>
      </c>
      <c r="L1677" s="261">
        <f>IF(ISBLANK(INDEX('Policy Characteristics'!F:F,MATCH($C1677,'Policy Characteristics'!$C:$C,0))),"",INDEX('Policy Characteristics'!F:F,MATCH($C1677,'Policy Characteristics'!$C:$C,0)))</f>
        <v>0</v>
      </c>
      <c r="M1677" s="261">
        <f>IF(ISBLANK(INDEX('Policy Characteristics'!G:G,MATCH($C1677,'Policy Characteristics'!$C:$C,0))),"",INDEX('Policy Characteristics'!G:G,MATCH($C1677,'Policy Characteristics'!$C:$C,0)))</f>
        <v>1</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start year equipment</v>
      </c>
      <c r="P1677" s="254" t="str">
        <f>IF(ISBLANK(INDEX('Policy Characteristics'!J:J,MATCH($C1677,'Policy Characteristics'!$C:$C,0))),"",INDEX('Policy Characteristics'!J:J,MATCH($C1677,'Policy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7" s="254" t="str">
        <f>IF(ISBLANK(INDEX('Policy Characteristics'!K:K,MATCH($C1677,'Policy Characteristics'!$C:$C,0))),"",INDEX('Policy Characteristics'!K:K,MATCH($C1677,'Policy Characteristics'!$C:$C,0)))</f>
        <v>industry-ag-main.html#eff-stds</v>
      </c>
      <c r="R1677" s="254" t="str">
        <f>IF(ISBLANK(INDEX('Policy Characteristics'!L:L,MATCH($C1677,'Policy Characteristics'!$C:$C,0))),"",INDEX('Policy Characteristics'!L:L,MATCH($C1677,'Policy Characteristics'!$C:$C,0)))</f>
        <v>industry-energy-efficiency-standards.html</v>
      </c>
    </row>
    <row r="1678" spans="1:18" s="2" customFormat="1" x14ac:dyDescent="0.25">
      <c r="A1678" s="254" t="str">
        <f>IF(ISBLANK(INDEX('Policy Characteristics'!A:A,MATCH($C1678,'Policy Characteristics'!$C:$C,0))),"",INDEX('Policy Characteristics'!A:A,MATCH($C1678,'Policy Characteristics'!$C:$C,0)))</f>
        <v>Industry</v>
      </c>
      <c r="B1678" s="262" t="str">
        <f>IF(ISBLANK(INDEX('Policy Characteristics'!B:B,MATCH($C1678,'Policy Characteristics'!$C:$C,0))),"",INDEX('Policy Characteristics'!B:B,MATCH($C1678,'Policy Characteristics'!$C:$C,0)))</f>
        <v>Early Retirement of Equipment</v>
      </c>
      <c r="C1678" s="254" t="str">
        <f t="shared" si="53"/>
        <v>Minimum Share of Start Year Industrial Equipment Retired</v>
      </c>
      <c r="D1678" s="45" t="s">
        <v>3022</v>
      </c>
      <c r="E1678" s="1" t="s">
        <v>3471</v>
      </c>
      <c r="F1678" t="s">
        <v>3047</v>
      </c>
      <c r="G1678" s="45" t="s">
        <v>3477</v>
      </c>
      <c r="H1678" s="47">
        <v>1677</v>
      </c>
      <c r="I1678" s="324" t="s">
        <v>40</v>
      </c>
      <c r="J1678" s="255" t="str">
        <f>IF(ISBLANK(INDEX('Policy Characteristics'!D:D,MATCH($C1678,'Policy Characteristics'!$C:$C,0))),"",INDEX('Policy Characteristics'!D:D,MATCH($C1678,'Policy Characteristics'!$C:$C,0)))</f>
        <v>Equipment Early Retirement</v>
      </c>
      <c r="K1678" s="254" t="str">
        <f>IF(ISBLANK(INDEX('Policy Characteristics'!E:E,MATCH($C1678,'Policy Characteristics'!$C:$C,0))),"",INDEX('Policy Characteristics'!E:E,MATCH($C1678,'Policy Characteristics'!$C:$C,0)))</f>
        <v>indst eqpt early retirement</v>
      </c>
      <c r="L1678" s="261">
        <f>IF(ISBLANK(INDEX('Policy Characteristics'!F:F,MATCH($C1678,'Policy Characteristics'!$C:$C,0))),"",INDEX('Policy Characteristics'!F:F,MATCH($C1678,'Policy Characteristics'!$C:$C,0)))</f>
        <v>0</v>
      </c>
      <c r="M1678" s="261">
        <f>IF(ISBLANK(INDEX('Policy Characteristics'!G:G,MATCH($C1678,'Policy Characteristics'!$C:$C,0))),"",INDEX('Policy Characteristics'!G:G,MATCH($C1678,'Policy Characteristics'!$C:$C,0)))</f>
        <v>1</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start year equipment</v>
      </c>
      <c r="P1678" s="254" t="str">
        <f>IF(ISBLANK(INDEX('Policy Characteristics'!J:J,MATCH($C1678,'Policy Characteristics'!$C:$C,0))),"",INDEX('Policy Characteristics'!J:J,MATCH($C1678,'Policy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8" s="254" t="str">
        <f>IF(ISBLANK(INDEX('Policy Characteristics'!K:K,MATCH($C1678,'Policy Characteristics'!$C:$C,0))),"",INDEX('Policy Characteristics'!K:K,MATCH($C1678,'Policy Characteristics'!$C:$C,0)))</f>
        <v>industry-ag-main.html#eff-stds</v>
      </c>
      <c r="R1678" s="254" t="str">
        <f>IF(ISBLANK(INDEX('Policy Characteristics'!L:L,MATCH($C1678,'Policy Characteristics'!$C:$C,0))),"",INDEX('Policy Characteristics'!L:L,MATCH($C1678,'Policy Characteristics'!$C:$C,0)))</f>
        <v>industry-energy-efficiency-standards.html</v>
      </c>
    </row>
    <row r="1679" spans="1:18" s="2" customFormat="1" x14ac:dyDescent="0.25">
      <c r="A1679" s="254" t="str">
        <f>IF(ISBLANK(INDEX('Policy Characteristics'!A:A,MATCH($C1679,'Policy Characteristics'!$C:$C,0))),"",INDEX('Policy Characteristics'!A:A,MATCH($C1679,'Policy Characteristics'!$C:$C,0)))</f>
        <v>Industry</v>
      </c>
      <c r="B1679" s="262" t="str">
        <f>IF(ISBLANK(INDEX('Policy Characteristics'!B:B,MATCH($C1679,'Policy Characteristics'!$C:$C,0))),"",INDEX('Policy Characteristics'!B:B,MATCH($C1679,'Policy Characteristics'!$C:$C,0)))</f>
        <v>Early Retirement of Equipment</v>
      </c>
      <c r="C1679" s="254" t="str">
        <f t="shared" si="53"/>
        <v>Minimum Share of Start Year Industrial Equipment Retired</v>
      </c>
      <c r="D1679" s="45" t="s">
        <v>3022</v>
      </c>
      <c r="E1679" s="1" t="s">
        <v>3472</v>
      </c>
      <c r="F1679" t="s">
        <v>3047</v>
      </c>
      <c r="G1679" s="45" t="s">
        <v>3478</v>
      </c>
      <c r="H1679" s="47">
        <v>1678</v>
      </c>
      <c r="I1679" s="324" t="s">
        <v>40</v>
      </c>
      <c r="J1679" s="255" t="str">
        <f>IF(ISBLANK(INDEX('Policy Characteristics'!D:D,MATCH($C1679,'Policy Characteristics'!$C:$C,0))),"",INDEX('Policy Characteristics'!D:D,MATCH($C1679,'Policy Characteristics'!$C:$C,0)))</f>
        <v>Equipment Early Retirement</v>
      </c>
      <c r="K1679" s="254" t="str">
        <f>IF(ISBLANK(INDEX('Policy Characteristics'!E:E,MATCH($C1679,'Policy Characteristics'!$C:$C,0))),"",INDEX('Policy Characteristics'!E:E,MATCH($C1679,'Policy Characteristics'!$C:$C,0)))</f>
        <v>indst eqpt early retirement</v>
      </c>
      <c r="L1679" s="261">
        <f>IF(ISBLANK(INDEX('Policy Characteristics'!F:F,MATCH($C1679,'Policy Characteristics'!$C:$C,0))),"",INDEX('Policy Characteristics'!F:F,MATCH($C1679,'Policy Characteristics'!$C:$C,0)))</f>
        <v>0</v>
      </c>
      <c r="M1679" s="261">
        <f>IF(ISBLANK(INDEX('Policy Characteristics'!G:G,MATCH($C1679,'Policy Characteristics'!$C:$C,0))),"",INDEX('Policy Characteristics'!G:G,MATCH($C1679,'Policy Characteristics'!$C:$C,0)))</f>
        <v>1</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start year equipment</v>
      </c>
      <c r="P1679" s="254" t="str">
        <f>IF(ISBLANK(INDEX('Policy Characteristics'!J:J,MATCH($C1679,'Policy Characteristics'!$C:$C,0))),"",INDEX('Policy Characteristics'!J:J,MATCH($C1679,'Policy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79" s="254" t="str">
        <f>IF(ISBLANK(INDEX('Policy Characteristics'!K:K,MATCH($C1679,'Policy Characteristics'!$C:$C,0))),"",INDEX('Policy Characteristics'!K:K,MATCH($C1679,'Policy Characteristics'!$C:$C,0)))</f>
        <v>industry-ag-main.html#eff-stds</v>
      </c>
      <c r="R1679" s="254" t="str">
        <f>IF(ISBLANK(INDEX('Policy Characteristics'!L:L,MATCH($C1679,'Policy Characteristics'!$C:$C,0))),"",INDEX('Policy Characteristics'!L:L,MATCH($C1679,'Policy Characteristics'!$C:$C,0)))</f>
        <v>industry-energy-efficiency-standards.html</v>
      </c>
    </row>
    <row r="1680" spans="1:18" s="2" customFormat="1" x14ac:dyDescent="0.25">
      <c r="A1680" s="254" t="str">
        <f>IF(ISBLANK(INDEX('Policy Characteristics'!A:A,MATCH($C1680,'Policy Characteristics'!$C:$C,0))),"",INDEX('Policy Characteristics'!A:A,MATCH($C1680,'Policy Characteristics'!$C:$C,0)))</f>
        <v>Industry</v>
      </c>
      <c r="B1680" s="262" t="str">
        <f>IF(ISBLANK(INDEX('Policy Characteristics'!B:B,MATCH($C1680,'Policy Characteristics'!$C:$C,0))),"",INDEX('Policy Characteristics'!B:B,MATCH($C1680,'Policy Characteristics'!$C:$C,0)))</f>
        <v>Early Retirement of Equipment</v>
      </c>
      <c r="C1680" s="254" t="str">
        <f t="shared" si="53"/>
        <v>Minimum Share of Start Year Industrial Equipment Retired</v>
      </c>
      <c r="D1680" s="45" t="s">
        <v>3022</v>
      </c>
      <c r="E1680" s="1" t="s">
        <v>3597</v>
      </c>
      <c r="F1680" t="s">
        <v>3047</v>
      </c>
      <c r="G1680" s="45" t="s">
        <v>3479</v>
      </c>
      <c r="H1680" s="47">
        <v>1679</v>
      </c>
      <c r="I1680" s="324" t="s">
        <v>40</v>
      </c>
      <c r="J1680" s="255" t="str">
        <f>IF(ISBLANK(INDEX('Policy Characteristics'!D:D,MATCH($C1680,'Policy Characteristics'!$C:$C,0))),"",INDEX('Policy Characteristics'!D:D,MATCH($C1680,'Policy Characteristics'!$C:$C,0)))</f>
        <v>Equipment Early Retirement</v>
      </c>
      <c r="K1680" s="254" t="str">
        <f>IF(ISBLANK(INDEX('Policy Characteristics'!E:E,MATCH($C1680,'Policy Characteristics'!$C:$C,0))),"",INDEX('Policy Characteristics'!E:E,MATCH($C1680,'Policy Characteristics'!$C:$C,0)))</f>
        <v>indst eqpt early retirement</v>
      </c>
      <c r="L1680" s="261">
        <f>IF(ISBLANK(INDEX('Policy Characteristics'!F:F,MATCH($C1680,'Policy Characteristics'!$C:$C,0))),"",INDEX('Policy Characteristics'!F:F,MATCH($C1680,'Policy Characteristics'!$C:$C,0)))</f>
        <v>0</v>
      </c>
      <c r="M1680" s="261">
        <f>IF(ISBLANK(INDEX('Policy Characteristics'!G:G,MATCH($C1680,'Policy Characteristics'!$C:$C,0))),"",INDEX('Policy Characteristics'!G:G,MATCH($C1680,'Policy Characteristics'!$C:$C,0)))</f>
        <v>1</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start year equipment</v>
      </c>
      <c r="P1680" s="254" t="str">
        <f>IF(ISBLANK(INDEX('Policy Characteristics'!J:J,MATCH($C1680,'Policy Characteristics'!$C:$C,0))),"",INDEX('Policy Characteristics'!J:J,MATCH($C1680,'Policy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0" s="254" t="str">
        <f>IF(ISBLANK(INDEX('Policy Characteristics'!K:K,MATCH($C1680,'Policy Characteristics'!$C:$C,0))),"",INDEX('Policy Characteristics'!K:K,MATCH($C1680,'Policy Characteristics'!$C:$C,0)))</f>
        <v>industry-ag-main.html#eff-stds</v>
      </c>
      <c r="R1680" s="254" t="str">
        <f>IF(ISBLANK(INDEX('Policy Characteristics'!L:L,MATCH($C1680,'Policy Characteristics'!$C:$C,0))),"",INDEX('Policy Characteristics'!L:L,MATCH($C1680,'Policy Characteristics'!$C:$C,0)))</f>
        <v>industry-energy-efficiency-standards.html</v>
      </c>
    </row>
    <row r="1681" spans="1:18" s="2" customFormat="1" x14ac:dyDescent="0.25">
      <c r="A1681" s="254" t="str">
        <f>IF(ISBLANK(INDEX('Policy Characteristics'!A:A,MATCH($C1681,'Policy Characteristics'!$C:$C,0))),"",INDEX('Policy Characteristics'!A:A,MATCH($C1681,'Policy Characteristics'!$C:$C,0)))</f>
        <v>Industry</v>
      </c>
      <c r="B1681" s="262" t="str">
        <f>IF(ISBLANK(INDEX('Policy Characteristics'!B:B,MATCH($C1681,'Policy Characteristics'!$C:$C,0))),"",INDEX('Policy Characteristics'!B:B,MATCH($C1681,'Policy Characteristics'!$C:$C,0)))</f>
        <v>Early Retirement of Equipment</v>
      </c>
      <c r="C1681" s="254" t="str">
        <f t="shared" si="53"/>
        <v>Minimum Share of Start Year Industrial Equipment Retired</v>
      </c>
      <c r="D1681" s="45" t="s">
        <v>3022</v>
      </c>
      <c r="E1681" s="1" t="s">
        <v>3982</v>
      </c>
      <c r="F1681" t="s">
        <v>3047</v>
      </c>
      <c r="G1681" s="45" t="s">
        <v>3958</v>
      </c>
      <c r="H1681" s="47">
        <v>1680</v>
      </c>
      <c r="I1681" s="324" t="s">
        <v>40</v>
      </c>
      <c r="J1681" s="255" t="str">
        <f>IF(ISBLANK(INDEX('Policy Characteristics'!D:D,MATCH($C1681,'Policy Characteristics'!$C:$C,0))),"",INDEX('Policy Characteristics'!D:D,MATCH($C1681,'Policy Characteristics'!$C:$C,0)))</f>
        <v>Equipment Early Retirement</v>
      </c>
      <c r="K1681" s="254" t="str">
        <f>IF(ISBLANK(INDEX('Policy Characteristics'!E:E,MATCH($C1681,'Policy Characteristics'!$C:$C,0))),"",INDEX('Policy Characteristics'!E:E,MATCH($C1681,'Policy Characteristics'!$C:$C,0)))</f>
        <v>indst eqpt early retirement</v>
      </c>
      <c r="L1681" s="261">
        <f>IF(ISBLANK(INDEX('Policy Characteristics'!F:F,MATCH($C1681,'Policy Characteristics'!$C:$C,0))),"",INDEX('Policy Characteristics'!F:F,MATCH($C1681,'Policy Characteristics'!$C:$C,0)))</f>
        <v>0</v>
      </c>
      <c r="M1681" s="261">
        <f>IF(ISBLANK(INDEX('Policy Characteristics'!G:G,MATCH($C1681,'Policy Characteristics'!$C:$C,0))),"",INDEX('Policy Characteristics'!G:G,MATCH($C1681,'Policy Characteristics'!$C:$C,0)))</f>
        <v>1</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start year equipment</v>
      </c>
      <c r="P1681" s="254" t="str">
        <f>IF(ISBLANK(INDEX('Policy Characteristics'!J:J,MATCH($C1681,'Policy Characteristics'!$C:$C,0))),"",INDEX('Policy Characteristics'!J:J,MATCH($C1681,'Policy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1" s="254" t="str">
        <f>IF(ISBLANK(INDEX('Policy Characteristics'!K:K,MATCH($C1681,'Policy Characteristics'!$C:$C,0))),"",INDEX('Policy Characteristics'!K:K,MATCH($C1681,'Policy Characteristics'!$C:$C,0)))</f>
        <v>industry-ag-main.html#eff-stds</v>
      </c>
      <c r="R1681" s="254" t="str">
        <f>IF(ISBLANK(INDEX('Policy Characteristics'!L:L,MATCH($C1681,'Policy Characteristics'!$C:$C,0))),"",INDEX('Policy Characteristics'!L:L,MATCH($C1681,'Policy Characteristics'!$C:$C,0)))</f>
        <v>industry-energy-efficiency-standards.html</v>
      </c>
    </row>
    <row r="1682" spans="1:18" s="2" customFormat="1" x14ac:dyDescent="0.25">
      <c r="A1682" s="254" t="str">
        <f>IF(ISBLANK(INDEX('Policy Characteristics'!A:A,MATCH($C1682,'Policy Characteristics'!$C:$C,0))),"",INDEX('Policy Characteristics'!A:A,MATCH($C1682,'Policy Characteristics'!$C:$C,0)))</f>
        <v>Industry</v>
      </c>
      <c r="B1682" s="262" t="str">
        <f>IF(ISBLANK(INDEX('Policy Characteristics'!B:B,MATCH($C1682,'Policy Characteristics'!$C:$C,0))),"",INDEX('Policy Characteristics'!B:B,MATCH($C1682,'Policy Characteristics'!$C:$C,0)))</f>
        <v>Early Retirement of Equipment</v>
      </c>
      <c r="C1682" s="254" t="str">
        <f t="shared" si="53"/>
        <v>Minimum Share of Start Year Industrial Equipment Retired</v>
      </c>
      <c r="D1682" s="45" t="s">
        <v>3022</v>
      </c>
      <c r="E1682" s="1" t="s">
        <v>3983</v>
      </c>
      <c r="F1682" t="s">
        <v>3047</v>
      </c>
      <c r="G1682" s="45" t="s">
        <v>3957</v>
      </c>
      <c r="H1682" s="47">
        <v>1681</v>
      </c>
      <c r="I1682" s="324" t="s">
        <v>40</v>
      </c>
      <c r="J1682" s="255" t="str">
        <f>IF(ISBLANK(INDEX('Policy Characteristics'!D:D,MATCH($C1682,'Policy Characteristics'!$C:$C,0))),"",INDEX('Policy Characteristics'!D:D,MATCH($C1682,'Policy Characteristics'!$C:$C,0)))</f>
        <v>Equipment Early Retirement</v>
      </c>
      <c r="K1682" s="254" t="str">
        <f>IF(ISBLANK(INDEX('Policy Characteristics'!E:E,MATCH($C1682,'Policy Characteristics'!$C:$C,0))),"",INDEX('Policy Characteristics'!E:E,MATCH($C1682,'Policy Characteristics'!$C:$C,0)))</f>
        <v>indst eqpt early retirement</v>
      </c>
      <c r="L1682" s="261">
        <f>IF(ISBLANK(INDEX('Policy Characteristics'!F:F,MATCH($C1682,'Policy Characteristics'!$C:$C,0))),"",INDEX('Policy Characteristics'!F:F,MATCH($C1682,'Policy Characteristics'!$C:$C,0)))</f>
        <v>0</v>
      </c>
      <c r="M1682" s="261">
        <f>IF(ISBLANK(INDEX('Policy Characteristics'!G:G,MATCH($C1682,'Policy Characteristics'!$C:$C,0))),"",INDEX('Policy Characteristics'!G:G,MATCH($C1682,'Policy Characteristics'!$C:$C,0)))</f>
        <v>1</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start year equipment</v>
      </c>
      <c r="P1682" s="254" t="str">
        <f>IF(ISBLANK(INDEX('Policy Characteristics'!J:J,MATCH($C1682,'Policy Characteristics'!$C:$C,0))),"",INDEX('Policy Characteristics'!J:J,MATCH($C1682,'Policy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2" s="254" t="str">
        <f>IF(ISBLANK(INDEX('Policy Characteristics'!K:K,MATCH($C1682,'Policy Characteristics'!$C:$C,0))),"",INDEX('Policy Characteristics'!K:K,MATCH($C1682,'Policy Characteristics'!$C:$C,0)))</f>
        <v>industry-ag-main.html#eff-stds</v>
      </c>
      <c r="R1682" s="254" t="str">
        <f>IF(ISBLANK(INDEX('Policy Characteristics'!L:L,MATCH($C1682,'Policy Characteristics'!$C:$C,0))),"",INDEX('Policy Characteristics'!L:L,MATCH($C1682,'Policy Characteristics'!$C:$C,0)))</f>
        <v>industry-energy-efficiency-standards.html</v>
      </c>
    </row>
    <row r="1683" spans="1:18" s="2" customFormat="1" x14ac:dyDescent="0.25">
      <c r="A1683" s="254" t="str">
        <f>IF(ISBLANK(INDEX('Policy Characteristics'!A:A,MATCH($C1683,'Policy Characteristics'!$C:$C,0))),"",INDEX('Policy Characteristics'!A:A,MATCH($C1683,'Policy Characteristics'!$C:$C,0)))</f>
        <v>Industry</v>
      </c>
      <c r="B1683" s="262" t="str">
        <f>IF(ISBLANK(INDEX('Policy Characteristics'!B:B,MATCH($C1683,'Policy Characteristics'!$C:$C,0))),"",INDEX('Policy Characteristics'!B:B,MATCH($C1683,'Policy Characteristics'!$C:$C,0)))</f>
        <v>Early Retirement of Equipment</v>
      </c>
      <c r="C1683" s="254" t="str">
        <f t="shared" si="53"/>
        <v>Minimum Share of Start Year Industrial Equipment Retired</v>
      </c>
      <c r="D1683" s="45" t="s">
        <v>3022</v>
      </c>
      <c r="E1683" s="1" t="s">
        <v>3984</v>
      </c>
      <c r="F1683" t="s">
        <v>3047</v>
      </c>
      <c r="G1683" s="45" t="s">
        <v>3959</v>
      </c>
      <c r="H1683" s="47">
        <v>1682</v>
      </c>
      <c r="I1683" s="324" t="s">
        <v>40</v>
      </c>
      <c r="J1683" s="255" t="str">
        <f>IF(ISBLANK(INDEX('Policy Characteristics'!D:D,MATCH($C1683,'Policy Characteristics'!$C:$C,0))),"",INDEX('Policy Characteristics'!D:D,MATCH($C1683,'Policy Characteristics'!$C:$C,0)))</f>
        <v>Equipment Early Retirement</v>
      </c>
      <c r="K1683" s="254" t="str">
        <f>IF(ISBLANK(INDEX('Policy Characteristics'!E:E,MATCH($C1683,'Policy Characteristics'!$C:$C,0))),"",INDEX('Policy Characteristics'!E:E,MATCH($C1683,'Policy Characteristics'!$C:$C,0)))</f>
        <v>indst eqpt early retirement</v>
      </c>
      <c r="L1683" s="261">
        <f>IF(ISBLANK(INDEX('Policy Characteristics'!F:F,MATCH($C1683,'Policy Characteristics'!$C:$C,0))),"",INDEX('Policy Characteristics'!F:F,MATCH($C1683,'Policy Characteristics'!$C:$C,0)))</f>
        <v>0</v>
      </c>
      <c r="M1683" s="261">
        <f>IF(ISBLANK(INDEX('Policy Characteristics'!G:G,MATCH($C1683,'Policy Characteristics'!$C:$C,0))),"",INDEX('Policy Characteristics'!G:G,MATCH($C1683,'Policy Characteristics'!$C:$C,0)))</f>
        <v>1</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start year equipment</v>
      </c>
      <c r="P1683" s="254" t="str">
        <f>IF(ISBLANK(INDEX('Policy Characteristics'!J:J,MATCH($C1683,'Policy Characteristics'!$C:$C,0))),"",INDEX('Policy Characteristics'!J:J,MATCH($C1683,'Policy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3" s="254" t="str">
        <f>IF(ISBLANK(INDEX('Policy Characteristics'!K:K,MATCH($C1683,'Policy Characteristics'!$C:$C,0))),"",INDEX('Policy Characteristics'!K:K,MATCH($C1683,'Policy Characteristics'!$C:$C,0)))</f>
        <v>industry-ag-main.html#eff-stds</v>
      </c>
      <c r="R1683" s="254" t="str">
        <f>IF(ISBLANK(INDEX('Policy Characteristics'!L:L,MATCH($C1683,'Policy Characteristics'!$C:$C,0))),"",INDEX('Policy Characteristics'!L:L,MATCH($C1683,'Policy Characteristics'!$C:$C,0)))</f>
        <v>industry-energy-efficiency-standards.html</v>
      </c>
    </row>
    <row r="1684" spans="1:18" s="2" customFormat="1" x14ac:dyDescent="0.25">
      <c r="A1684" s="254" t="str">
        <f>IF(ISBLANK(INDEX('Policy Characteristics'!A:A,MATCH($C1684,'Policy Characteristics'!$C:$C,0))),"",INDEX('Policy Characteristics'!A:A,MATCH($C1684,'Policy Characteristics'!$C:$C,0)))</f>
        <v>Industry</v>
      </c>
      <c r="B1684" s="262" t="str">
        <f>IF(ISBLANK(INDEX('Policy Characteristics'!B:B,MATCH($C1684,'Policy Characteristics'!$C:$C,0))),"",INDEX('Policy Characteristics'!B:B,MATCH($C1684,'Policy Characteristics'!$C:$C,0)))</f>
        <v>Early Retirement of Equipment</v>
      </c>
      <c r="C1684" s="254" t="str">
        <f t="shared" si="53"/>
        <v>Minimum Share of Start Year Industrial Equipment Retired</v>
      </c>
      <c r="D1684" s="6" t="s">
        <v>3023</v>
      </c>
      <c r="E1684" s="1" t="s">
        <v>3467</v>
      </c>
      <c r="F1684" t="s">
        <v>2729</v>
      </c>
      <c r="G1684" s="45" t="s">
        <v>3473</v>
      </c>
      <c r="H1684" s="47">
        <v>1683</v>
      </c>
      <c r="I1684" s="324" t="s">
        <v>40</v>
      </c>
      <c r="J1684" s="255" t="str">
        <f>IF(ISBLANK(INDEX('Policy Characteristics'!D:D,MATCH($C1684,'Policy Characteristics'!$C:$C,0))),"",INDEX('Policy Characteristics'!D:D,MATCH($C1684,'Policy Characteristics'!$C:$C,0)))</f>
        <v>Equipment Early Retirement</v>
      </c>
      <c r="K1684" s="254" t="str">
        <f>IF(ISBLANK(INDEX('Policy Characteristics'!E:E,MATCH($C1684,'Policy Characteristics'!$C:$C,0))),"",INDEX('Policy Characteristics'!E:E,MATCH($C1684,'Policy Characteristics'!$C:$C,0)))</f>
        <v>indst eqpt early retirement</v>
      </c>
      <c r="L1684" s="261">
        <f>IF(ISBLANK(INDEX('Policy Characteristics'!F:F,MATCH($C1684,'Policy Characteristics'!$C:$C,0))),"",INDEX('Policy Characteristics'!F:F,MATCH($C1684,'Policy Characteristics'!$C:$C,0)))</f>
        <v>0</v>
      </c>
      <c r="M1684" s="261">
        <f>IF(ISBLANK(INDEX('Policy Characteristics'!G:G,MATCH($C1684,'Policy Characteristics'!$C:$C,0))),"",INDEX('Policy Characteristics'!G:G,MATCH($C1684,'Policy Characteristics'!$C:$C,0)))</f>
        <v>1</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start year equipment</v>
      </c>
      <c r="P1684" s="254" t="str">
        <f>IF(ISBLANK(INDEX('Policy Characteristics'!J:J,MATCH($C1684,'Policy Characteristics'!$C:$C,0))),"",INDEX('Policy Characteristics'!J:J,MATCH($C1684,'Policy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4" s="254" t="str">
        <f>IF(ISBLANK(INDEX('Policy Characteristics'!K:K,MATCH($C1684,'Policy Characteristics'!$C:$C,0))),"",INDEX('Policy Characteristics'!K:K,MATCH($C1684,'Policy Characteristics'!$C:$C,0)))</f>
        <v>industry-ag-main.html#eff-stds</v>
      </c>
      <c r="R1684" s="254" t="str">
        <f>IF(ISBLANK(INDEX('Policy Characteristics'!L:L,MATCH($C1684,'Policy Characteristics'!$C:$C,0))),"",INDEX('Policy Characteristics'!L:L,MATCH($C1684,'Policy Characteristics'!$C:$C,0)))</f>
        <v>industry-energy-efficiency-standards.html</v>
      </c>
    </row>
    <row r="1685" spans="1:18" s="2" customFormat="1" x14ac:dyDescent="0.25">
      <c r="A1685" s="254" t="str">
        <f>IF(ISBLANK(INDEX('Policy Characteristics'!A:A,MATCH($C1685,'Policy Characteristics'!$C:$C,0))),"",INDEX('Policy Characteristics'!A:A,MATCH($C1685,'Policy Characteristics'!$C:$C,0)))</f>
        <v>Industry</v>
      </c>
      <c r="B1685" s="262" t="str">
        <f>IF(ISBLANK(INDEX('Policy Characteristics'!B:B,MATCH($C1685,'Policy Characteristics'!$C:$C,0))),"",INDEX('Policy Characteristics'!B:B,MATCH($C1685,'Policy Characteristics'!$C:$C,0)))</f>
        <v>Early Retirement of Equipment</v>
      </c>
      <c r="C1685" s="254" t="str">
        <f t="shared" si="53"/>
        <v>Minimum Share of Start Year Industrial Equipment Retired</v>
      </c>
      <c r="D1685" s="6" t="s">
        <v>3023</v>
      </c>
      <c r="E1685" s="1" t="s">
        <v>3468</v>
      </c>
      <c r="F1685" t="s">
        <v>2729</v>
      </c>
      <c r="G1685" s="45" t="s">
        <v>3474</v>
      </c>
      <c r="H1685" s="47">
        <v>1684</v>
      </c>
      <c r="I1685" s="324" t="s">
        <v>40</v>
      </c>
      <c r="J1685" s="255" t="str">
        <f>IF(ISBLANK(INDEX('Policy Characteristics'!D:D,MATCH($C1685,'Policy Characteristics'!$C:$C,0))),"",INDEX('Policy Characteristics'!D:D,MATCH($C1685,'Policy Characteristics'!$C:$C,0)))</f>
        <v>Equipment Early Retirement</v>
      </c>
      <c r="K1685" s="254" t="str">
        <f>IF(ISBLANK(INDEX('Policy Characteristics'!E:E,MATCH($C1685,'Policy Characteristics'!$C:$C,0))),"",INDEX('Policy Characteristics'!E:E,MATCH($C1685,'Policy Characteristics'!$C:$C,0)))</f>
        <v>indst eqpt early retirement</v>
      </c>
      <c r="L1685" s="261">
        <f>IF(ISBLANK(INDEX('Policy Characteristics'!F:F,MATCH($C1685,'Policy Characteristics'!$C:$C,0))),"",INDEX('Policy Characteristics'!F:F,MATCH($C1685,'Policy Characteristics'!$C:$C,0)))</f>
        <v>0</v>
      </c>
      <c r="M1685" s="261">
        <f>IF(ISBLANK(INDEX('Policy Characteristics'!G:G,MATCH($C1685,'Policy Characteristics'!$C:$C,0))),"",INDEX('Policy Characteristics'!G:G,MATCH($C1685,'Policy Characteristics'!$C:$C,0)))</f>
        <v>1</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start year equipment</v>
      </c>
      <c r="P1685" s="254" t="str">
        <f>IF(ISBLANK(INDEX('Policy Characteristics'!J:J,MATCH($C1685,'Policy Characteristics'!$C:$C,0))),"",INDEX('Policy Characteristics'!J:J,MATCH($C1685,'Policy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5" s="254" t="str">
        <f>IF(ISBLANK(INDEX('Policy Characteristics'!K:K,MATCH($C1685,'Policy Characteristics'!$C:$C,0))),"",INDEX('Policy Characteristics'!K:K,MATCH($C1685,'Policy Characteristics'!$C:$C,0)))</f>
        <v>industry-ag-main.html#eff-stds</v>
      </c>
      <c r="R1685" s="254" t="str">
        <f>IF(ISBLANK(INDEX('Policy Characteristics'!L:L,MATCH($C1685,'Policy Characteristics'!$C:$C,0))),"",INDEX('Policy Characteristics'!L:L,MATCH($C1685,'Policy Characteristics'!$C:$C,0)))</f>
        <v>industry-energy-efficiency-standards.html</v>
      </c>
    </row>
    <row r="1686" spans="1:18" s="2" customFormat="1" x14ac:dyDescent="0.25">
      <c r="A1686" s="254" t="str">
        <f>IF(ISBLANK(INDEX('Policy Characteristics'!A:A,MATCH($C1686,'Policy Characteristics'!$C:$C,0))),"",INDEX('Policy Characteristics'!A:A,MATCH($C1686,'Policy Characteristics'!$C:$C,0)))</f>
        <v>Industry</v>
      </c>
      <c r="B1686" s="262" t="str">
        <f>IF(ISBLANK(INDEX('Policy Characteristics'!B:B,MATCH($C1686,'Policy Characteristics'!$C:$C,0))),"",INDEX('Policy Characteristics'!B:B,MATCH($C1686,'Policy Characteristics'!$C:$C,0)))</f>
        <v>Early Retirement of Equipment</v>
      </c>
      <c r="C1686" s="254" t="str">
        <f t="shared" si="53"/>
        <v>Minimum Share of Start Year Industrial Equipment Retired</v>
      </c>
      <c r="D1686" s="6" t="s">
        <v>3023</v>
      </c>
      <c r="E1686" s="1" t="s">
        <v>3469</v>
      </c>
      <c r="F1686" t="s">
        <v>2729</v>
      </c>
      <c r="G1686" s="45" t="s">
        <v>3475</v>
      </c>
      <c r="H1686" s="47">
        <v>1685</v>
      </c>
      <c r="I1686" s="324" t="s">
        <v>40</v>
      </c>
      <c r="J1686" s="255" t="str">
        <f>IF(ISBLANK(INDEX('Policy Characteristics'!D:D,MATCH($C1686,'Policy Characteristics'!$C:$C,0))),"",INDEX('Policy Characteristics'!D:D,MATCH($C1686,'Policy Characteristics'!$C:$C,0)))</f>
        <v>Equipment Early Retirement</v>
      </c>
      <c r="K1686" s="254" t="str">
        <f>IF(ISBLANK(INDEX('Policy Characteristics'!E:E,MATCH($C1686,'Policy Characteristics'!$C:$C,0))),"",INDEX('Policy Characteristics'!E:E,MATCH($C1686,'Policy Characteristics'!$C:$C,0)))</f>
        <v>indst eqpt early retirement</v>
      </c>
      <c r="L1686" s="261">
        <f>IF(ISBLANK(INDEX('Policy Characteristics'!F:F,MATCH($C1686,'Policy Characteristics'!$C:$C,0))),"",INDEX('Policy Characteristics'!F:F,MATCH($C1686,'Policy Characteristics'!$C:$C,0)))</f>
        <v>0</v>
      </c>
      <c r="M1686" s="261">
        <f>IF(ISBLANK(INDEX('Policy Characteristics'!G:G,MATCH($C1686,'Policy Characteristics'!$C:$C,0))),"",INDEX('Policy Characteristics'!G:G,MATCH($C1686,'Policy Characteristics'!$C:$C,0)))</f>
        <v>1</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start year equipment</v>
      </c>
      <c r="P1686" s="254" t="str">
        <f>IF(ISBLANK(INDEX('Policy Characteristics'!J:J,MATCH($C1686,'Policy Characteristics'!$C:$C,0))),"",INDEX('Policy Characteristics'!J:J,MATCH($C1686,'Policy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6" s="254" t="str">
        <f>IF(ISBLANK(INDEX('Policy Characteristics'!K:K,MATCH($C1686,'Policy Characteristics'!$C:$C,0))),"",INDEX('Policy Characteristics'!K:K,MATCH($C1686,'Policy Characteristics'!$C:$C,0)))</f>
        <v>industry-ag-main.html#eff-stds</v>
      </c>
      <c r="R1686" s="254" t="str">
        <f>IF(ISBLANK(INDEX('Policy Characteristics'!L:L,MATCH($C1686,'Policy Characteristics'!$C:$C,0))),"",INDEX('Policy Characteristics'!L:L,MATCH($C1686,'Policy Characteristics'!$C:$C,0)))</f>
        <v>industry-energy-efficiency-standards.html</v>
      </c>
    </row>
    <row r="1687" spans="1:18" s="2" customFormat="1" x14ac:dyDescent="0.25">
      <c r="A1687" s="254" t="str">
        <f>IF(ISBLANK(INDEX('Policy Characteristics'!A:A,MATCH($C1687,'Policy Characteristics'!$C:$C,0))),"",INDEX('Policy Characteristics'!A:A,MATCH($C1687,'Policy Characteristics'!$C:$C,0)))</f>
        <v>Industry</v>
      </c>
      <c r="B1687" s="262" t="str">
        <f>IF(ISBLANK(INDEX('Policy Characteristics'!B:B,MATCH($C1687,'Policy Characteristics'!$C:$C,0))),"",INDEX('Policy Characteristics'!B:B,MATCH($C1687,'Policy Characteristics'!$C:$C,0)))</f>
        <v>Early Retirement of Equipment</v>
      </c>
      <c r="C1687" s="254" t="str">
        <f t="shared" si="53"/>
        <v>Minimum Share of Start Year Industrial Equipment Retired</v>
      </c>
      <c r="D1687" s="6" t="s">
        <v>3023</v>
      </c>
      <c r="E1687" s="1" t="s">
        <v>3470</v>
      </c>
      <c r="F1687" t="s">
        <v>2729</v>
      </c>
      <c r="G1687" s="45" t="s">
        <v>3476</v>
      </c>
      <c r="H1687" s="47">
        <v>1686</v>
      </c>
      <c r="I1687" s="324" t="s">
        <v>40</v>
      </c>
      <c r="J1687" s="255" t="str">
        <f>IF(ISBLANK(INDEX('Policy Characteristics'!D:D,MATCH($C1687,'Policy Characteristics'!$C:$C,0))),"",INDEX('Policy Characteristics'!D:D,MATCH($C1687,'Policy Characteristics'!$C:$C,0)))</f>
        <v>Equipment Early Retirement</v>
      </c>
      <c r="K1687" s="254" t="str">
        <f>IF(ISBLANK(INDEX('Policy Characteristics'!E:E,MATCH($C1687,'Policy Characteristics'!$C:$C,0))),"",INDEX('Policy Characteristics'!E:E,MATCH($C1687,'Policy Characteristics'!$C:$C,0)))</f>
        <v>indst eqpt early retirement</v>
      </c>
      <c r="L1687" s="261">
        <f>IF(ISBLANK(INDEX('Policy Characteristics'!F:F,MATCH($C1687,'Policy Characteristics'!$C:$C,0))),"",INDEX('Policy Characteristics'!F:F,MATCH($C1687,'Policy Characteristics'!$C:$C,0)))</f>
        <v>0</v>
      </c>
      <c r="M1687" s="261">
        <f>IF(ISBLANK(INDEX('Policy Characteristics'!G:G,MATCH($C1687,'Policy Characteristics'!$C:$C,0))),"",INDEX('Policy Characteristics'!G:G,MATCH($C1687,'Policy Characteristics'!$C:$C,0)))</f>
        <v>1</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start year equipment</v>
      </c>
      <c r="P1687" s="254" t="str">
        <f>IF(ISBLANK(INDEX('Policy Characteristics'!J:J,MATCH($C1687,'Policy Characteristics'!$C:$C,0))),"",INDEX('Policy Characteristics'!J:J,MATCH($C1687,'Policy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7" s="254" t="str">
        <f>IF(ISBLANK(INDEX('Policy Characteristics'!K:K,MATCH($C1687,'Policy Characteristics'!$C:$C,0))),"",INDEX('Policy Characteristics'!K:K,MATCH($C1687,'Policy Characteristics'!$C:$C,0)))</f>
        <v>industry-ag-main.html#eff-stds</v>
      </c>
      <c r="R1687" s="254" t="str">
        <f>IF(ISBLANK(INDEX('Policy Characteristics'!L:L,MATCH($C1687,'Policy Characteristics'!$C:$C,0))),"",INDEX('Policy Characteristics'!L:L,MATCH($C1687,'Policy Characteristics'!$C:$C,0)))</f>
        <v>industry-energy-efficiency-standards.html</v>
      </c>
    </row>
    <row r="1688" spans="1:18" s="2" customFormat="1" x14ac:dyDescent="0.25">
      <c r="A1688" s="254" t="str">
        <f>IF(ISBLANK(INDEX('Policy Characteristics'!A:A,MATCH($C1688,'Policy Characteristics'!$C:$C,0))),"",INDEX('Policy Characteristics'!A:A,MATCH($C1688,'Policy Characteristics'!$C:$C,0)))</f>
        <v>Industry</v>
      </c>
      <c r="B1688" s="262" t="str">
        <f>IF(ISBLANK(INDEX('Policy Characteristics'!B:B,MATCH($C1688,'Policy Characteristics'!$C:$C,0))),"",INDEX('Policy Characteristics'!B:B,MATCH($C1688,'Policy Characteristics'!$C:$C,0)))</f>
        <v>Early Retirement of Equipment</v>
      </c>
      <c r="C1688" s="254" t="str">
        <f t="shared" si="53"/>
        <v>Minimum Share of Start Year Industrial Equipment Retired</v>
      </c>
      <c r="D1688" s="6" t="s">
        <v>3023</v>
      </c>
      <c r="E1688" s="1" t="s">
        <v>3471</v>
      </c>
      <c r="F1688" t="s">
        <v>2729</v>
      </c>
      <c r="G1688" s="45" t="s">
        <v>3477</v>
      </c>
      <c r="H1688" s="47">
        <v>1687</v>
      </c>
      <c r="I1688" s="324" t="s">
        <v>40</v>
      </c>
      <c r="J1688" s="255" t="str">
        <f>IF(ISBLANK(INDEX('Policy Characteristics'!D:D,MATCH($C1688,'Policy Characteristics'!$C:$C,0))),"",INDEX('Policy Characteristics'!D:D,MATCH($C1688,'Policy Characteristics'!$C:$C,0)))</f>
        <v>Equipment Early Retirement</v>
      </c>
      <c r="K1688" s="254" t="str">
        <f>IF(ISBLANK(INDEX('Policy Characteristics'!E:E,MATCH($C1688,'Policy Characteristics'!$C:$C,0))),"",INDEX('Policy Characteristics'!E:E,MATCH($C1688,'Policy Characteristics'!$C:$C,0)))</f>
        <v>indst eqpt early retirement</v>
      </c>
      <c r="L1688" s="261">
        <f>IF(ISBLANK(INDEX('Policy Characteristics'!F:F,MATCH($C1688,'Policy Characteristics'!$C:$C,0))),"",INDEX('Policy Characteristics'!F:F,MATCH($C1688,'Policy Characteristics'!$C:$C,0)))</f>
        <v>0</v>
      </c>
      <c r="M1688" s="261">
        <f>IF(ISBLANK(INDEX('Policy Characteristics'!G:G,MATCH($C1688,'Policy Characteristics'!$C:$C,0))),"",INDEX('Policy Characteristics'!G:G,MATCH($C1688,'Policy Characteristics'!$C:$C,0)))</f>
        <v>1</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start year equipment</v>
      </c>
      <c r="P1688" s="254" t="str">
        <f>IF(ISBLANK(INDEX('Policy Characteristics'!J:J,MATCH($C1688,'Policy Characteristics'!$C:$C,0))),"",INDEX('Policy Characteristics'!J:J,MATCH($C1688,'Policy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8" s="254" t="str">
        <f>IF(ISBLANK(INDEX('Policy Characteristics'!K:K,MATCH($C1688,'Policy Characteristics'!$C:$C,0))),"",INDEX('Policy Characteristics'!K:K,MATCH($C1688,'Policy Characteristics'!$C:$C,0)))</f>
        <v>industry-ag-main.html#eff-stds</v>
      </c>
      <c r="R1688" s="254" t="str">
        <f>IF(ISBLANK(INDEX('Policy Characteristics'!L:L,MATCH($C1688,'Policy Characteristics'!$C:$C,0))),"",INDEX('Policy Characteristics'!L:L,MATCH($C1688,'Policy Characteristics'!$C:$C,0)))</f>
        <v>industry-energy-efficiency-standards.html</v>
      </c>
    </row>
    <row r="1689" spans="1:18" s="2" customFormat="1" x14ac:dyDescent="0.25">
      <c r="A1689" s="254" t="str">
        <f>IF(ISBLANK(INDEX('Policy Characteristics'!A:A,MATCH($C1689,'Policy Characteristics'!$C:$C,0))),"",INDEX('Policy Characteristics'!A:A,MATCH($C1689,'Policy Characteristics'!$C:$C,0)))</f>
        <v>Industry</v>
      </c>
      <c r="B1689" s="262" t="str">
        <f>IF(ISBLANK(INDEX('Policy Characteristics'!B:B,MATCH($C1689,'Policy Characteristics'!$C:$C,0))),"",INDEX('Policy Characteristics'!B:B,MATCH($C1689,'Policy Characteristics'!$C:$C,0)))</f>
        <v>Early Retirement of Equipment</v>
      </c>
      <c r="C1689" s="254" t="str">
        <f t="shared" si="53"/>
        <v>Minimum Share of Start Year Industrial Equipment Retired</v>
      </c>
      <c r="D1689" s="6" t="s">
        <v>3023</v>
      </c>
      <c r="E1689" s="1" t="s">
        <v>3472</v>
      </c>
      <c r="F1689" t="s">
        <v>2729</v>
      </c>
      <c r="G1689" s="45" t="s">
        <v>3478</v>
      </c>
      <c r="H1689" s="47">
        <v>1688</v>
      </c>
      <c r="I1689" s="324" t="s">
        <v>40</v>
      </c>
      <c r="J1689" s="255" t="str">
        <f>IF(ISBLANK(INDEX('Policy Characteristics'!D:D,MATCH($C1689,'Policy Characteristics'!$C:$C,0))),"",INDEX('Policy Characteristics'!D:D,MATCH($C1689,'Policy Characteristics'!$C:$C,0)))</f>
        <v>Equipment Early Retirement</v>
      </c>
      <c r="K1689" s="254" t="str">
        <f>IF(ISBLANK(INDEX('Policy Characteristics'!E:E,MATCH($C1689,'Policy Characteristics'!$C:$C,0))),"",INDEX('Policy Characteristics'!E:E,MATCH($C1689,'Policy Characteristics'!$C:$C,0)))</f>
        <v>indst eqpt early retirement</v>
      </c>
      <c r="L1689" s="261">
        <f>IF(ISBLANK(INDEX('Policy Characteristics'!F:F,MATCH($C1689,'Policy Characteristics'!$C:$C,0))),"",INDEX('Policy Characteristics'!F:F,MATCH($C1689,'Policy Characteristics'!$C:$C,0)))</f>
        <v>0</v>
      </c>
      <c r="M1689" s="261">
        <f>IF(ISBLANK(INDEX('Policy Characteristics'!G:G,MATCH($C1689,'Policy Characteristics'!$C:$C,0))),"",INDEX('Policy Characteristics'!G:G,MATCH($C1689,'Policy Characteristics'!$C:$C,0)))</f>
        <v>1</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start year equipment</v>
      </c>
      <c r="P1689" s="254" t="str">
        <f>IF(ISBLANK(INDEX('Policy Characteristics'!J:J,MATCH($C1689,'Policy Characteristics'!$C:$C,0))),"",INDEX('Policy Characteristics'!J:J,MATCH($C1689,'Policy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89" s="254" t="str">
        <f>IF(ISBLANK(INDEX('Policy Characteristics'!K:K,MATCH($C1689,'Policy Characteristics'!$C:$C,0))),"",INDEX('Policy Characteristics'!K:K,MATCH($C1689,'Policy Characteristics'!$C:$C,0)))</f>
        <v>industry-ag-main.html#eff-stds</v>
      </c>
      <c r="R1689" s="254" t="str">
        <f>IF(ISBLANK(INDEX('Policy Characteristics'!L:L,MATCH($C1689,'Policy Characteristics'!$C:$C,0))),"",INDEX('Policy Characteristics'!L:L,MATCH($C1689,'Policy Characteristics'!$C:$C,0)))</f>
        <v>industry-energy-efficiency-standards.html</v>
      </c>
    </row>
    <row r="1690" spans="1:18" s="2" customFormat="1" x14ac:dyDescent="0.25">
      <c r="A1690" s="254" t="str">
        <f>IF(ISBLANK(INDEX('Policy Characteristics'!A:A,MATCH($C1690,'Policy Characteristics'!$C:$C,0))),"",INDEX('Policy Characteristics'!A:A,MATCH($C1690,'Policy Characteristics'!$C:$C,0)))</f>
        <v>Industry</v>
      </c>
      <c r="B1690" s="262" t="str">
        <f>IF(ISBLANK(INDEX('Policy Characteristics'!B:B,MATCH($C1690,'Policy Characteristics'!$C:$C,0))),"",INDEX('Policy Characteristics'!B:B,MATCH($C1690,'Policy Characteristics'!$C:$C,0)))</f>
        <v>Early Retirement of Equipment</v>
      </c>
      <c r="C1690" s="254" t="str">
        <f t="shared" si="53"/>
        <v>Minimum Share of Start Year Industrial Equipment Retired</v>
      </c>
      <c r="D1690" s="6" t="s">
        <v>3023</v>
      </c>
      <c r="E1690" s="1" t="s">
        <v>3597</v>
      </c>
      <c r="F1690" t="s">
        <v>2729</v>
      </c>
      <c r="G1690" s="45" t="s">
        <v>3479</v>
      </c>
      <c r="H1690" s="47">
        <v>1689</v>
      </c>
      <c r="I1690" s="324" t="s">
        <v>40</v>
      </c>
      <c r="J1690" s="255" t="str">
        <f>IF(ISBLANK(INDEX('Policy Characteristics'!D:D,MATCH($C1690,'Policy Characteristics'!$C:$C,0))),"",INDEX('Policy Characteristics'!D:D,MATCH($C1690,'Policy Characteristics'!$C:$C,0)))</f>
        <v>Equipment Early Retirement</v>
      </c>
      <c r="K1690" s="254" t="str">
        <f>IF(ISBLANK(INDEX('Policy Characteristics'!E:E,MATCH($C1690,'Policy Characteristics'!$C:$C,0))),"",INDEX('Policy Characteristics'!E:E,MATCH($C1690,'Policy Characteristics'!$C:$C,0)))</f>
        <v>indst eqpt early retirement</v>
      </c>
      <c r="L1690" s="261">
        <f>IF(ISBLANK(INDEX('Policy Characteristics'!F:F,MATCH($C1690,'Policy Characteristics'!$C:$C,0))),"",INDEX('Policy Characteristics'!F:F,MATCH($C1690,'Policy Characteristics'!$C:$C,0)))</f>
        <v>0</v>
      </c>
      <c r="M1690" s="261">
        <f>IF(ISBLANK(INDEX('Policy Characteristics'!G:G,MATCH($C1690,'Policy Characteristics'!$C:$C,0))),"",INDEX('Policy Characteristics'!G:G,MATCH($C1690,'Policy Characteristics'!$C:$C,0)))</f>
        <v>1</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start year equipment</v>
      </c>
      <c r="P1690" s="254" t="str">
        <f>IF(ISBLANK(INDEX('Policy Characteristics'!J:J,MATCH($C1690,'Policy Characteristics'!$C:$C,0))),"",INDEX('Policy Characteristics'!J:J,MATCH($C1690,'Policy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0" s="254" t="str">
        <f>IF(ISBLANK(INDEX('Policy Characteristics'!K:K,MATCH($C1690,'Policy Characteristics'!$C:$C,0))),"",INDEX('Policy Characteristics'!K:K,MATCH($C1690,'Policy Characteristics'!$C:$C,0)))</f>
        <v>industry-ag-main.html#eff-stds</v>
      </c>
      <c r="R1690" s="254" t="str">
        <f>IF(ISBLANK(INDEX('Policy Characteristics'!L:L,MATCH($C1690,'Policy Characteristics'!$C:$C,0))),"",INDEX('Policy Characteristics'!L:L,MATCH($C1690,'Policy Characteristics'!$C:$C,0)))</f>
        <v>industry-energy-efficiency-standards.html</v>
      </c>
    </row>
    <row r="1691" spans="1:18" s="2" customFormat="1" x14ac:dyDescent="0.25">
      <c r="A1691" s="254" t="str">
        <f>IF(ISBLANK(INDEX('Policy Characteristics'!A:A,MATCH($C1691,'Policy Characteristics'!$C:$C,0))),"",INDEX('Policy Characteristics'!A:A,MATCH($C1691,'Policy Characteristics'!$C:$C,0)))</f>
        <v>Industry</v>
      </c>
      <c r="B1691" s="262" t="str">
        <f>IF(ISBLANK(INDEX('Policy Characteristics'!B:B,MATCH($C1691,'Policy Characteristics'!$C:$C,0))),"",INDEX('Policy Characteristics'!B:B,MATCH($C1691,'Policy Characteristics'!$C:$C,0)))</f>
        <v>Early Retirement of Equipment</v>
      </c>
      <c r="C1691" s="254" t="str">
        <f t="shared" si="53"/>
        <v>Minimum Share of Start Year Industrial Equipment Retired</v>
      </c>
      <c r="D1691" s="6" t="s">
        <v>3023</v>
      </c>
      <c r="E1691" s="1" t="s">
        <v>3982</v>
      </c>
      <c r="F1691" t="s">
        <v>2729</v>
      </c>
      <c r="G1691" s="45" t="s">
        <v>3958</v>
      </c>
      <c r="H1691" s="47">
        <v>1690</v>
      </c>
      <c r="I1691" s="324" t="s">
        <v>40</v>
      </c>
      <c r="J1691" s="255" t="str">
        <f>IF(ISBLANK(INDEX('Policy Characteristics'!D:D,MATCH($C1691,'Policy Characteristics'!$C:$C,0))),"",INDEX('Policy Characteristics'!D:D,MATCH($C1691,'Policy Characteristics'!$C:$C,0)))</f>
        <v>Equipment Early Retirement</v>
      </c>
      <c r="K1691" s="254" t="str">
        <f>IF(ISBLANK(INDEX('Policy Characteristics'!E:E,MATCH($C1691,'Policy Characteristics'!$C:$C,0))),"",INDEX('Policy Characteristics'!E:E,MATCH($C1691,'Policy Characteristics'!$C:$C,0)))</f>
        <v>indst eqpt early retirement</v>
      </c>
      <c r="L1691" s="261">
        <f>IF(ISBLANK(INDEX('Policy Characteristics'!F:F,MATCH($C1691,'Policy Characteristics'!$C:$C,0))),"",INDEX('Policy Characteristics'!F:F,MATCH($C1691,'Policy Characteristics'!$C:$C,0)))</f>
        <v>0</v>
      </c>
      <c r="M1691" s="261">
        <f>IF(ISBLANK(INDEX('Policy Characteristics'!G:G,MATCH($C1691,'Policy Characteristics'!$C:$C,0))),"",INDEX('Policy Characteristics'!G:G,MATCH($C1691,'Policy Characteristics'!$C:$C,0)))</f>
        <v>1</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start year equipment</v>
      </c>
      <c r="P1691" s="254" t="str">
        <f>IF(ISBLANK(INDEX('Policy Characteristics'!J:J,MATCH($C1691,'Policy Characteristics'!$C:$C,0))),"",INDEX('Policy Characteristics'!J:J,MATCH($C1691,'Policy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1" s="254" t="str">
        <f>IF(ISBLANK(INDEX('Policy Characteristics'!K:K,MATCH($C1691,'Policy Characteristics'!$C:$C,0))),"",INDEX('Policy Characteristics'!K:K,MATCH($C1691,'Policy Characteristics'!$C:$C,0)))</f>
        <v>industry-ag-main.html#eff-stds</v>
      </c>
      <c r="R1691" s="254" t="str">
        <f>IF(ISBLANK(INDEX('Policy Characteristics'!L:L,MATCH($C1691,'Policy Characteristics'!$C:$C,0))),"",INDEX('Policy Characteristics'!L:L,MATCH($C1691,'Policy Characteristics'!$C:$C,0)))</f>
        <v>industry-energy-efficiency-standards.html</v>
      </c>
    </row>
    <row r="1692" spans="1:18" s="2" customFormat="1" x14ac:dyDescent="0.25">
      <c r="A1692" s="254" t="str">
        <f>IF(ISBLANK(INDEX('Policy Characteristics'!A:A,MATCH($C1692,'Policy Characteristics'!$C:$C,0))),"",INDEX('Policy Characteristics'!A:A,MATCH($C1692,'Policy Characteristics'!$C:$C,0)))</f>
        <v>Industry</v>
      </c>
      <c r="B1692" s="262" t="str">
        <f>IF(ISBLANK(INDEX('Policy Characteristics'!B:B,MATCH($C1692,'Policy Characteristics'!$C:$C,0))),"",INDEX('Policy Characteristics'!B:B,MATCH($C1692,'Policy Characteristics'!$C:$C,0)))</f>
        <v>Early Retirement of Equipment</v>
      </c>
      <c r="C1692" s="254" t="str">
        <f t="shared" si="53"/>
        <v>Minimum Share of Start Year Industrial Equipment Retired</v>
      </c>
      <c r="D1692" s="6" t="s">
        <v>3023</v>
      </c>
      <c r="E1692" s="1" t="s">
        <v>3983</v>
      </c>
      <c r="F1692" t="s">
        <v>2729</v>
      </c>
      <c r="G1692" s="45" t="s">
        <v>3957</v>
      </c>
      <c r="H1692" s="47">
        <v>1691</v>
      </c>
      <c r="I1692" s="324" t="s">
        <v>40</v>
      </c>
      <c r="J1692" s="255" t="str">
        <f>IF(ISBLANK(INDEX('Policy Characteristics'!D:D,MATCH($C1692,'Policy Characteristics'!$C:$C,0))),"",INDEX('Policy Characteristics'!D:D,MATCH($C1692,'Policy Characteristics'!$C:$C,0)))</f>
        <v>Equipment Early Retirement</v>
      </c>
      <c r="K1692" s="254" t="str">
        <f>IF(ISBLANK(INDEX('Policy Characteristics'!E:E,MATCH($C1692,'Policy Characteristics'!$C:$C,0))),"",INDEX('Policy Characteristics'!E:E,MATCH($C1692,'Policy Characteristics'!$C:$C,0)))</f>
        <v>indst eqpt early retirement</v>
      </c>
      <c r="L1692" s="261">
        <f>IF(ISBLANK(INDEX('Policy Characteristics'!F:F,MATCH($C1692,'Policy Characteristics'!$C:$C,0))),"",INDEX('Policy Characteristics'!F:F,MATCH($C1692,'Policy Characteristics'!$C:$C,0)))</f>
        <v>0</v>
      </c>
      <c r="M1692" s="261">
        <f>IF(ISBLANK(INDEX('Policy Characteristics'!G:G,MATCH($C1692,'Policy Characteristics'!$C:$C,0))),"",INDEX('Policy Characteristics'!G:G,MATCH($C1692,'Policy Characteristics'!$C:$C,0)))</f>
        <v>1</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start year equipment</v>
      </c>
      <c r="P1692" s="254" t="str">
        <f>IF(ISBLANK(INDEX('Policy Characteristics'!J:J,MATCH($C1692,'Policy Characteristics'!$C:$C,0))),"",INDEX('Policy Characteristics'!J:J,MATCH($C1692,'Policy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2" s="254" t="str">
        <f>IF(ISBLANK(INDEX('Policy Characteristics'!K:K,MATCH($C1692,'Policy Characteristics'!$C:$C,0))),"",INDEX('Policy Characteristics'!K:K,MATCH($C1692,'Policy Characteristics'!$C:$C,0)))</f>
        <v>industry-ag-main.html#eff-stds</v>
      </c>
      <c r="R1692" s="254" t="str">
        <f>IF(ISBLANK(INDEX('Policy Characteristics'!L:L,MATCH($C1692,'Policy Characteristics'!$C:$C,0))),"",INDEX('Policy Characteristics'!L:L,MATCH($C1692,'Policy Characteristics'!$C:$C,0)))</f>
        <v>industry-energy-efficiency-standards.html</v>
      </c>
    </row>
    <row r="1693" spans="1:18" s="2" customFormat="1" x14ac:dyDescent="0.25">
      <c r="A1693" s="254" t="str">
        <f>IF(ISBLANK(INDEX('Policy Characteristics'!A:A,MATCH($C1693,'Policy Characteristics'!$C:$C,0))),"",INDEX('Policy Characteristics'!A:A,MATCH($C1693,'Policy Characteristics'!$C:$C,0)))</f>
        <v>Industry</v>
      </c>
      <c r="B1693" s="262" t="str">
        <f>IF(ISBLANK(INDEX('Policy Characteristics'!B:B,MATCH($C1693,'Policy Characteristics'!$C:$C,0))),"",INDEX('Policy Characteristics'!B:B,MATCH($C1693,'Policy Characteristics'!$C:$C,0)))</f>
        <v>Early Retirement of Equipment</v>
      </c>
      <c r="C1693" s="254" t="str">
        <f t="shared" si="53"/>
        <v>Minimum Share of Start Year Industrial Equipment Retired</v>
      </c>
      <c r="D1693" s="6" t="s">
        <v>3023</v>
      </c>
      <c r="E1693" s="1" t="s">
        <v>3984</v>
      </c>
      <c r="F1693" t="s">
        <v>2729</v>
      </c>
      <c r="G1693" s="45" t="s">
        <v>3959</v>
      </c>
      <c r="H1693" s="47">
        <v>1692</v>
      </c>
      <c r="I1693" s="324" t="s">
        <v>40</v>
      </c>
      <c r="J1693" s="255" t="str">
        <f>IF(ISBLANK(INDEX('Policy Characteristics'!D:D,MATCH($C1693,'Policy Characteristics'!$C:$C,0))),"",INDEX('Policy Characteristics'!D:D,MATCH($C1693,'Policy Characteristics'!$C:$C,0)))</f>
        <v>Equipment Early Retirement</v>
      </c>
      <c r="K1693" s="254" t="str">
        <f>IF(ISBLANK(INDEX('Policy Characteristics'!E:E,MATCH($C1693,'Policy Characteristics'!$C:$C,0))),"",INDEX('Policy Characteristics'!E:E,MATCH($C1693,'Policy Characteristics'!$C:$C,0)))</f>
        <v>indst eqpt early retirement</v>
      </c>
      <c r="L1693" s="261">
        <f>IF(ISBLANK(INDEX('Policy Characteristics'!F:F,MATCH($C1693,'Policy Characteristics'!$C:$C,0))),"",INDEX('Policy Characteristics'!F:F,MATCH($C1693,'Policy Characteristics'!$C:$C,0)))</f>
        <v>0</v>
      </c>
      <c r="M1693" s="261">
        <f>IF(ISBLANK(INDEX('Policy Characteristics'!G:G,MATCH($C1693,'Policy Characteristics'!$C:$C,0))),"",INDEX('Policy Characteristics'!G:G,MATCH($C1693,'Policy Characteristics'!$C:$C,0)))</f>
        <v>1</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start year equipment</v>
      </c>
      <c r="P1693" s="254" t="str">
        <f>IF(ISBLANK(INDEX('Policy Characteristics'!J:J,MATCH($C1693,'Policy Characteristics'!$C:$C,0))),"",INDEX('Policy Characteristics'!J:J,MATCH($C1693,'Policy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3" s="254" t="str">
        <f>IF(ISBLANK(INDEX('Policy Characteristics'!K:K,MATCH($C1693,'Policy Characteristics'!$C:$C,0))),"",INDEX('Policy Characteristics'!K:K,MATCH($C1693,'Policy Characteristics'!$C:$C,0)))</f>
        <v>industry-ag-main.html#eff-stds</v>
      </c>
      <c r="R1693" s="254" t="str">
        <f>IF(ISBLANK(INDEX('Policy Characteristics'!L:L,MATCH($C1693,'Policy Characteristics'!$C:$C,0))),"",INDEX('Policy Characteristics'!L:L,MATCH($C1693,'Policy Characteristics'!$C:$C,0)))</f>
        <v>industry-energy-efficiency-standards.html</v>
      </c>
    </row>
    <row r="1694" spans="1:18" s="2" customFormat="1" x14ac:dyDescent="0.25">
      <c r="A1694" s="254" t="str">
        <f>IF(ISBLANK(INDEX('Policy Characteristics'!A:A,MATCH($C1694,'Policy Characteristics'!$C:$C,0))),"",INDEX('Policy Characteristics'!A:A,MATCH($C1694,'Policy Characteristics'!$C:$C,0)))</f>
        <v>Industry</v>
      </c>
      <c r="B1694" s="262" t="str">
        <f>IF(ISBLANK(INDEX('Policy Characteristics'!B:B,MATCH($C1694,'Policy Characteristics'!$C:$C,0))),"",INDEX('Policy Characteristics'!B:B,MATCH($C1694,'Policy Characteristics'!$C:$C,0)))</f>
        <v>Early Retirement of Equipment</v>
      </c>
      <c r="C1694" s="254" t="str">
        <f t="shared" si="53"/>
        <v>Minimum Share of Start Year Industrial Equipment Retired</v>
      </c>
      <c r="D1694" s="6" t="s">
        <v>3024</v>
      </c>
      <c r="E1694" s="1" t="s">
        <v>3467</v>
      </c>
      <c r="F1694" t="s">
        <v>2988</v>
      </c>
      <c r="G1694" s="45" t="s">
        <v>3473</v>
      </c>
      <c r="H1694" s="47">
        <v>1693</v>
      </c>
      <c r="I1694" s="324" t="s">
        <v>40</v>
      </c>
      <c r="J1694" s="255" t="str">
        <f>IF(ISBLANK(INDEX('Policy Characteristics'!D:D,MATCH($C1694,'Policy Characteristics'!$C:$C,0))),"",INDEX('Policy Characteristics'!D:D,MATCH($C1694,'Policy Characteristics'!$C:$C,0)))</f>
        <v>Equipment Early Retirement</v>
      </c>
      <c r="K1694" s="254" t="str">
        <f>IF(ISBLANK(INDEX('Policy Characteristics'!E:E,MATCH($C1694,'Policy Characteristics'!$C:$C,0))),"",INDEX('Policy Characteristics'!E:E,MATCH($C1694,'Policy Characteristics'!$C:$C,0)))</f>
        <v>indst eqpt early retirement</v>
      </c>
      <c r="L1694" s="261">
        <f>IF(ISBLANK(INDEX('Policy Characteristics'!F:F,MATCH($C1694,'Policy Characteristics'!$C:$C,0))),"",INDEX('Policy Characteristics'!F:F,MATCH($C1694,'Policy Characteristics'!$C:$C,0)))</f>
        <v>0</v>
      </c>
      <c r="M1694" s="261">
        <f>IF(ISBLANK(INDEX('Policy Characteristics'!G:G,MATCH($C1694,'Policy Characteristics'!$C:$C,0))),"",INDEX('Policy Characteristics'!G:G,MATCH($C1694,'Policy Characteristics'!$C:$C,0)))</f>
        <v>1</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start year equipment</v>
      </c>
      <c r="P1694" s="254" t="str">
        <f>IF(ISBLANK(INDEX('Policy Characteristics'!J:J,MATCH($C1694,'Policy Characteristics'!$C:$C,0))),"",INDEX('Policy Characteristics'!J:J,MATCH($C1694,'Policy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4" s="254" t="str">
        <f>IF(ISBLANK(INDEX('Policy Characteristics'!K:K,MATCH($C1694,'Policy Characteristics'!$C:$C,0))),"",INDEX('Policy Characteristics'!K:K,MATCH($C1694,'Policy Characteristics'!$C:$C,0)))</f>
        <v>industry-ag-main.html#eff-stds</v>
      </c>
      <c r="R1694" s="254" t="str">
        <f>IF(ISBLANK(INDEX('Policy Characteristics'!L:L,MATCH($C1694,'Policy Characteristics'!$C:$C,0))),"",INDEX('Policy Characteristics'!L:L,MATCH($C1694,'Policy Characteristics'!$C:$C,0)))</f>
        <v>industry-energy-efficiency-standards.html</v>
      </c>
    </row>
    <row r="1695" spans="1:18" s="2" customFormat="1" x14ac:dyDescent="0.25">
      <c r="A1695" s="254" t="str">
        <f>IF(ISBLANK(INDEX('Policy Characteristics'!A:A,MATCH($C1695,'Policy Characteristics'!$C:$C,0))),"",INDEX('Policy Characteristics'!A:A,MATCH($C1695,'Policy Characteristics'!$C:$C,0)))</f>
        <v>Industry</v>
      </c>
      <c r="B1695" s="262" t="str">
        <f>IF(ISBLANK(INDEX('Policy Characteristics'!B:B,MATCH($C1695,'Policy Characteristics'!$C:$C,0))),"",INDEX('Policy Characteristics'!B:B,MATCH($C1695,'Policy Characteristics'!$C:$C,0)))</f>
        <v>Early Retirement of Equipment</v>
      </c>
      <c r="C1695" s="254" t="str">
        <f t="shared" si="53"/>
        <v>Minimum Share of Start Year Industrial Equipment Retired</v>
      </c>
      <c r="D1695" s="6" t="s">
        <v>3024</v>
      </c>
      <c r="E1695" s="1" t="s">
        <v>3468</v>
      </c>
      <c r="F1695" t="s">
        <v>2988</v>
      </c>
      <c r="G1695" s="45" t="s">
        <v>3474</v>
      </c>
      <c r="H1695" s="47">
        <v>1694</v>
      </c>
      <c r="I1695" s="324" t="s">
        <v>40</v>
      </c>
      <c r="J1695" s="255" t="str">
        <f>IF(ISBLANK(INDEX('Policy Characteristics'!D:D,MATCH($C1695,'Policy Characteristics'!$C:$C,0))),"",INDEX('Policy Characteristics'!D:D,MATCH($C1695,'Policy Characteristics'!$C:$C,0)))</f>
        <v>Equipment Early Retirement</v>
      </c>
      <c r="K1695" s="254" t="str">
        <f>IF(ISBLANK(INDEX('Policy Characteristics'!E:E,MATCH($C1695,'Policy Characteristics'!$C:$C,0))),"",INDEX('Policy Characteristics'!E:E,MATCH($C1695,'Policy Characteristics'!$C:$C,0)))</f>
        <v>indst eqpt early retirement</v>
      </c>
      <c r="L1695" s="261">
        <f>IF(ISBLANK(INDEX('Policy Characteristics'!F:F,MATCH($C1695,'Policy Characteristics'!$C:$C,0))),"",INDEX('Policy Characteristics'!F:F,MATCH($C1695,'Policy Characteristics'!$C:$C,0)))</f>
        <v>0</v>
      </c>
      <c r="M1695" s="261">
        <f>IF(ISBLANK(INDEX('Policy Characteristics'!G:G,MATCH($C1695,'Policy Characteristics'!$C:$C,0))),"",INDEX('Policy Characteristics'!G:G,MATCH($C1695,'Policy Characteristics'!$C:$C,0)))</f>
        <v>1</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start year equipment</v>
      </c>
      <c r="P1695" s="254" t="str">
        <f>IF(ISBLANK(INDEX('Policy Characteristics'!J:J,MATCH($C1695,'Policy Characteristics'!$C:$C,0))),"",INDEX('Policy Characteristics'!J:J,MATCH($C1695,'Policy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5" s="254" t="str">
        <f>IF(ISBLANK(INDEX('Policy Characteristics'!K:K,MATCH($C1695,'Policy Characteristics'!$C:$C,0))),"",INDEX('Policy Characteristics'!K:K,MATCH($C1695,'Policy Characteristics'!$C:$C,0)))</f>
        <v>industry-ag-main.html#eff-stds</v>
      </c>
      <c r="R1695" s="254" t="str">
        <f>IF(ISBLANK(INDEX('Policy Characteristics'!L:L,MATCH($C1695,'Policy Characteristics'!$C:$C,0))),"",INDEX('Policy Characteristics'!L:L,MATCH($C1695,'Policy Characteristics'!$C:$C,0)))</f>
        <v>industry-energy-efficiency-standards.html</v>
      </c>
    </row>
    <row r="1696" spans="1:18" s="2" customFormat="1" x14ac:dyDescent="0.25">
      <c r="A1696" s="254" t="str">
        <f>IF(ISBLANK(INDEX('Policy Characteristics'!A:A,MATCH($C1696,'Policy Characteristics'!$C:$C,0))),"",INDEX('Policy Characteristics'!A:A,MATCH($C1696,'Policy Characteristics'!$C:$C,0)))</f>
        <v>Industry</v>
      </c>
      <c r="B1696" s="262" t="str">
        <f>IF(ISBLANK(INDEX('Policy Characteristics'!B:B,MATCH($C1696,'Policy Characteristics'!$C:$C,0))),"",INDEX('Policy Characteristics'!B:B,MATCH($C1696,'Policy Characteristics'!$C:$C,0)))</f>
        <v>Early Retirement of Equipment</v>
      </c>
      <c r="C1696" s="254" t="str">
        <f t="shared" si="53"/>
        <v>Minimum Share of Start Year Industrial Equipment Retired</v>
      </c>
      <c r="D1696" s="6" t="s">
        <v>3024</v>
      </c>
      <c r="E1696" s="1" t="s">
        <v>3469</v>
      </c>
      <c r="F1696" t="s">
        <v>2988</v>
      </c>
      <c r="G1696" s="45" t="s">
        <v>3475</v>
      </c>
      <c r="H1696" s="47">
        <v>1695</v>
      </c>
      <c r="I1696" s="324" t="s">
        <v>40</v>
      </c>
      <c r="J1696" s="255" t="str">
        <f>IF(ISBLANK(INDEX('Policy Characteristics'!D:D,MATCH($C1696,'Policy Characteristics'!$C:$C,0))),"",INDEX('Policy Characteristics'!D:D,MATCH($C1696,'Policy Characteristics'!$C:$C,0)))</f>
        <v>Equipment Early Retirement</v>
      </c>
      <c r="K1696" s="254" t="str">
        <f>IF(ISBLANK(INDEX('Policy Characteristics'!E:E,MATCH($C1696,'Policy Characteristics'!$C:$C,0))),"",INDEX('Policy Characteristics'!E:E,MATCH($C1696,'Policy Characteristics'!$C:$C,0)))</f>
        <v>indst eqpt early retirement</v>
      </c>
      <c r="L1696" s="261">
        <f>IF(ISBLANK(INDEX('Policy Characteristics'!F:F,MATCH($C1696,'Policy Characteristics'!$C:$C,0))),"",INDEX('Policy Characteristics'!F:F,MATCH($C1696,'Policy Characteristics'!$C:$C,0)))</f>
        <v>0</v>
      </c>
      <c r="M1696" s="261">
        <f>IF(ISBLANK(INDEX('Policy Characteristics'!G:G,MATCH($C1696,'Policy Characteristics'!$C:$C,0))),"",INDEX('Policy Characteristics'!G:G,MATCH($C1696,'Policy Characteristics'!$C:$C,0)))</f>
        <v>1</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start year equipment</v>
      </c>
      <c r="P1696" s="254" t="str">
        <f>IF(ISBLANK(INDEX('Policy Characteristics'!J:J,MATCH($C1696,'Policy Characteristics'!$C:$C,0))),"",INDEX('Policy Characteristics'!J:J,MATCH($C1696,'Policy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6" s="254" t="str">
        <f>IF(ISBLANK(INDEX('Policy Characteristics'!K:K,MATCH($C1696,'Policy Characteristics'!$C:$C,0))),"",INDEX('Policy Characteristics'!K:K,MATCH($C1696,'Policy Characteristics'!$C:$C,0)))</f>
        <v>industry-ag-main.html#eff-stds</v>
      </c>
      <c r="R1696" s="254" t="str">
        <f>IF(ISBLANK(INDEX('Policy Characteristics'!L:L,MATCH($C1696,'Policy Characteristics'!$C:$C,0))),"",INDEX('Policy Characteristics'!L:L,MATCH($C1696,'Policy Characteristics'!$C:$C,0)))</f>
        <v>industry-energy-efficiency-standards.html</v>
      </c>
    </row>
    <row r="1697" spans="1:18" s="2" customFormat="1" x14ac:dyDescent="0.25">
      <c r="A1697" s="254" t="str">
        <f>IF(ISBLANK(INDEX('Policy Characteristics'!A:A,MATCH($C1697,'Policy Characteristics'!$C:$C,0))),"",INDEX('Policy Characteristics'!A:A,MATCH($C1697,'Policy Characteristics'!$C:$C,0)))</f>
        <v>Industry</v>
      </c>
      <c r="B1697" s="262" t="str">
        <f>IF(ISBLANK(INDEX('Policy Characteristics'!B:B,MATCH($C1697,'Policy Characteristics'!$C:$C,0))),"",INDEX('Policy Characteristics'!B:B,MATCH($C1697,'Policy Characteristics'!$C:$C,0)))</f>
        <v>Early Retirement of Equipment</v>
      </c>
      <c r="C1697" s="254" t="str">
        <f t="shared" si="53"/>
        <v>Minimum Share of Start Year Industrial Equipment Retired</v>
      </c>
      <c r="D1697" s="6" t="s">
        <v>3024</v>
      </c>
      <c r="E1697" s="1" t="s">
        <v>3470</v>
      </c>
      <c r="F1697" t="s">
        <v>2988</v>
      </c>
      <c r="G1697" s="45" t="s">
        <v>3476</v>
      </c>
      <c r="H1697" s="47">
        <v>1696</v>
      </c>
      <c r="I1697" s="324" t="s">
        <v>40</v>
      </c>
      <c r="J1697" s="255" t="str">
        <f>IF(ISBLANK(INDEX('Policy Characteristics'!D:D,MATCH($C1697,'Policy Characteristics'!$C:$C,0))),"",INDEX('Policy Characteristics'!D:D,MATCH($C1697,'Policy Characteristics'!$C:$C,0)))</f>
        <v>Equipment Early Retirement</v>
      </c>
      <c r="K1697" s="254" t="str">
        <f>IF(ISBLANK(INDEX('Policy Characteristics'!E:E,MATCH($C1697,'Policy Characteristics'!$C:$C,0))),"",INDEX('Policy Characteristics'!E:E,MATCH($C1697,'Policy Characteristics'!$C:$C,0)))</f>
        <v>indst eqpt early retirement</v>
      </c>
      <c r="L1697" s="261">
        <f>IF(ISBLANK(INDEX('Policy Characteristics'!F:F,MATCH($C1697,'Policy Characteristics'!$C:$C,0))),"",INDEX('Policy Characteristics'!F:F,MATCH($C1697,'Policy Characteristics'!$C:$C,0)))</f>
        <v>0</v>
      </c>
      <c r="M1697" s="261">
        <f>IF(ISBLANK(INDEX('Policy Characteristics'!G:G,MATCH($C1697,'Policy Characteristics'!$C:$C,0))),"",INDEX('Policy Characteristics'!G:G,MATCH($C1697,'Policy Characteristics'!$C:$C,0)))</f>
        <v>1</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start year equipment</v>
      </c>
      <c r="P1697" s="254" t="str">
        <f>IF(ISBLANK(INDEX('Policy Characteristics'!J:J,MATCH($C1697,'Policy Characteristics'!$C:$C,0))),"",INDEX('Policy Characteristics'!J:J,MATCH($C1697,'Policy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7" s="254" t="str">
        <f>IF(ISBLANK(INDEX('Policy Characteristics'!K:K,MATCH($C1697,'Policy Characteristics'!$C:$C,0))),"",INDEX('Policy Characteristics'!K:K,MATCH($C1697,'Policy Characteristics'!$C:$C,0)))</f>
        <v>industry-ag-main.html#eff-stds</v>
      </c>
      <c r="R1697" s="254" t="str">
        <f>IF(ISBLANK(INDEX('Policy Characteristics'!L:L,MATCH($C1697,'Policy Characteristics'!$C:$C,0))),"",INDEX('Policy Characteristics'!L:L,MATCH($C1697,'Policy Characteristics'!$C:$C,0)))</f>
        <v>industry-energy-efficiency-standards.html</v>
      </c>
    </row>
    <row r="1698" spans="1:18" s="2" customFormat="1" x14ac:dyDescent="0.25">
      <c r="A1698" s="254" t="str">
        <f>IF(ISBLANK(INDEX('Policy Characteristics'!A:A,MATCH($C1698,'Policy Characteristics'!$C:$C,0))),"",INDEX('Policy Characteristics'!A:A,MATCH($C1698,'Policy Characteristics'!$C:$C,0)))</f>
        <v>Industry</v>
      </c>
      <c r="B1698" s="262" t="str">
        <f>IF(ISBLANK(INDEX('Policy Characteristics'!B:B,MATCH($C1698,'Policy Characteristics'!$C:$C,0))),"",INDEX('Policy Characteristics'!B:B,MATCH($C1698,'Policy Characteristics'!$C:$C,0)))</f>
        <v>Early Retirement of Equipment</v>
      </c>
      <c r="C1698" s="254" t="str">
        <f t="shared" si="53"/>
        <v>Minimum Share of Start Year Industrial Equipment Retired</v>
      </c>
      <c r="D1698" s="6" t="s">
        <v>3024</v>
      </c>
      <c r="E1698" s="1" t="s">
        <v>3471</v>
      </c>
      <c r="F1698" t="s">
        <v>2988</v>
      </c>
      <c r="G1698" s="45" t="s">
        <v>3477</v>
      </c>
      <c r="H1698" s="47">
        <v>1697</v>
      </c>
      <c r="I1698" s="324" t="s">
        <v>40</v>
      </c>
      <c r="J1698" s="255" t="str">
        <f>IF(ISBLANK(INDEX('Policy Characteristics'!D:D,MATCH($C1698,'Policy Characteristics'!$C:$C,0))),"",INDEX('Policy Characteristics'!D:D,MATCH($C1698,'Policy Characteristics'!$C:$C,0)))</f>
        <v>Equipment Early Retirement</v>
      </c>
      <c r="K1698" s="254" t="str">
        <f>IF(ISBLANK(INDEX('Policy Characteristics'!E:E,MATCH($C1698,'Policy Characteristics'!$C:$C,0))),"",INDEX('Policy Characteristics'!E:E,MATCH($C1698,'Policy Characteristics'!$C:$C,0)))</f>
        <v>indst eqpt early retirement</v>
      </c>
      <c r="L1698" s="261">
        <f>IF(ISBLANK(INDEX('Policy Characteristics'!F:F,MATCH($C1698,'Policy Characteristics'!$C:$C,0))),"",INDEX('Policy Characteristics'!F:F,MATCH($C1698,'Policy Characteristics'!$C:$C,0)))</f>
        <v>0</v>
      </c>
      <c r="M1698" s="261">
        <f>IF(ISBLANK(INDEX('Policy Characteristics'!G:G,MATCH($C1698,'Policy Characteristics'!$C:$C,0))),"",INDEX('Policy Characteristics'!G:G,MATCH($C1698,'Policy Characteristics'!$C:$C,0)))</f>
        <v>1</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start year equipment</v>
      </c>
      <c r="P1698" s="254" t="str">
        <f>IF(ISBLANK(INDEX('Policy Characteristics'!J:J,MATCH($C1698,'Policy Characteristics'!$C:$C,0))),"",INDEX('Policy Characteristics'!J:J,MATCH($C1698,'Policy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8" s="254" t="str">
        <f>IF(ISBLANK(INDEX('Policy Characteristics'!K:K,MATCH($C1698,'Policy Characteristics'!$C:$C,0))),"",INDEX('Policy Characteristics'!K:K,MATCH($C1698,'Policy Characteristics'!$C:$C,0)))</f>
        <v>industry-ag-main.html#eff-stds</v>
      </c>
      <c r="R1698" s="254" t="str">
        <f>IF(ISBLANK(INDEX('Policy Characteristics'!L:L,MATCH($C1698,'Policy Characteristics'!$C:$C,0))),"",INDEX('Policy Characteristics'!L:L,MATCH($C1698,'Policy Characteristics'!$C:$C,0)))</f>
        <v>industry-energy-efficiency-standards.html</v>
      </c>
    </row>
    <row r="1699" spans="1:18" s="2" customFormat="1" x14ac:dyDescent="0.25">
      <c r="A1699" s="254" t="str">
        <f>IF(ISBLANK(INDEX('Policy Characteristics'!A:A,MATCH($C1699,'Policy Characteristics'!$C:$C,0))),"",INDEX('Policy Characteristics'!A:A,MATCH($C1699,'Policy Characteristics'!$C:$C,0)))</f>
        <v>Industry</v>
      </c>
      <c r="B1699" s="262" t="str">
        <f>IF(ISBLANK(INDEX('Policy Characteristics'!B:B,MATCH($C1699,'Policy Characteristics'!$C:$C,0))),"",INDEX('Policy Characteristics'!B:B,MATCH($C1699,'Policy Characteristics'!$C:$C,0)))</f>
        <v>Early Retirement of Equipment</v>
      </c>
      <c r="C1699" s="254" t="str">
        <f t="shared" si="53"/>
        <v>Minimum Share of Start Year Industrial Equipment Retired</v>
      </c>
      <c r="D1699" s="6" t="s">
        <v>3024</v>
      </c>
      <c r="E1699" s="1" t="s">
        <v>3472</v>
      </c>
      <c r="F1699" t="s">
        <v>2988</v>
      </c>
      <c r="G1699" s="45" t="s">
        <v>3478</v>
      </c>
      <c r="H1699" s="47">
        <v>1698</v>
      </c>
      <c r="I1699" s="324" t="s">
        <v>40</v>
      </c>
      <c r="J1699" s="255" t="str">
        <f>IF(ISBLANK(INDEX('Policy Characteristics'!D:D,MATCH($C1699,'Policy Characteristics'!$C:$C,0))),"",INDEX('Policy Characteristics'!D:D,MATCH($C1699,'Policy Characteristics'!$C:$C,0)))</f>
        <v>Equipment Early Retirement</v>
      </c>
      <c r="K1699" s="254" t="str">
        <f>IF(ISBLANK(INDEX('Policy Characteristics'!E:E,MATCH($C1699,'Policy Characteristics'!$C:$C,0))),"",INDEX('Policy Characteristics'!E:E,MATCH($C1699,'Policy Characteristics'!$C:$C,0)))</f>
        <v>indst eqpt early retirement</v>
      </c>
      <c r="L1699" s="261">
        <f>IF(ISBLANK(INDEX('Policy Characteristics'!F:F,MATCH($C1699,'Policy Characteristics'!$C:$C,0))),"",INDEX('Policy Characteristics'!F:F,MATCH($C1699,'Policy Characteristics'!$C:$C,0)))</f>
        <v>0</v>
      </c>
      <c r="M1699" s="261">
        <f>IF(ISBLANK(INDEX('Policy Characteristics'!G:G,MATCH($C1699,'Policy Characteristics'!$C:$C,0))),"",INDEX('Policy Characteristics'!G:G,MATCH($C1699,'Policy Characteristics'!$C:$C,0)))</f>
        <v>1</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start year equipment</v>
      </c>
      <c r="P1699" s="254" t="str">
        <f>IF(ISBLANK(INDEX('Policy Characteristics'!J:J,MATCH($C1699,'Policy Characteristics'!$C:$C,0))),"",INDEX('Policy Characteristics'!J:J,MATCH($C1699,'Policy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699" s="254" t="str">
        <f>IF(ISBLANK(INDEX('Policy Characteristics'!K:K,MATCH($C1699,'Policy Characteristics'!$C:$C,0))),"",INDEX('Policy Characteristics'!K:K,MATCH($C1699,'Policy Characteristics'!$C:$C,0)))</f>
        <v>industry-ag-main.html#eff-stds</v>
      </c>
      <c r="R1699" s="254" t="str">
        <f>IF(ISBLANK(INDEX('Policy Characteristics'!L:L,MATCH($C1699,'Policy Characteristics'!$C:$C,0))),"",INDEX('Policy Characteristics'!L:L,MATCH($C1699,'Policy Characteristics'!$C:$C,0)))</f>
        <v>industry-energy-efficiency-standards.html</v>
      </c>
    </row>
    <row r="1700" spans="1:18" s="2" customFormat="1" x14ac:dyDescent="0.25">
      <c r="A1700" s="254" t="str">
        <f>IF(ISBLANK(INDEX('Policy Characteristics'!A:A,MATCH($C1700,'Policy Characteristics'!$C:$C,0))),"",INDEX('Policy Characteristics'!A:A,MATCH($C1700,'Policy Characteristics'!$C:$C,0)))</f>
        <v>Industry</v>
      </c>
      <c r="B1700" s="262" t="str">
        <f>IF(ISBLANK(INDEX('Policy Characteristics'!B:B,MATCH($C1700,'Policy Characteristics'!$C:$C,0))),"",INDEX('Policy Characteristics'!B:B,MATCH($C1700,'Policy Characteristics'!$C:$C,0)))</f>
        <v>Early Retirement of Equipment</v>
      </c>
      <c r="C1700" s="254" t="str">
        <f t="shared" si="53"/>
        <v>Minimum Share of Start Year Industrial Equipment Retired</v>
      </c>
      <c r="D1700" s="6" t="s">
        <v>3024</v>
      </c>
      <c r="E1700" s="1" t="s">
        <v>3597</v>
      </c>
      <c r="F1700" t="s">
        <v>2988</v>
      </c>
      <c r="G1700" s="45" t="s">
        <v>3479</v>
      </c>
      <c r="H1700" s="47">
        <v>1699</v>
      </c>
      <c r="I1700" s="324" t="s">
        <v>40</v>
      </c>
      <c r="J1700" s="255" t="str">
        <f>IF(ISBLANK(INDEX('Policy Characteristics'!D:D,MATCH($C1700,'Policy Characteristics'!$C:$C,0))),"",INDEX('Policy Characteristics'!D:D,MATCH($C1700,'Policy Characteristics'!$C:$C,0)))</f>
        <v>Equipment Early Retirement</v>
      </c>
      <c r="K1700" s="254" t="str">
        <f>IF(ISBLANK(INDEX('Policy Characteristics'!E:E,MATCH($C1700,'Policy Characteristics'!$C:$C,0))),"",INDEX('Policy Characteristics'!E:E,MATCH($C1700,'Policy Characteristics'!$C:$C,0)))</f>
        <v>indst eqpt early retirement</v>
      </c>
      <c r="L1700" s="261">
        <f>IF(ISBLANK(INDEX('Policy Characteristics'!F:F,MATCH($C1700,'Policy Characteristics'!$C:$C,0))),"",INDEX('Policy Characteristics'!F:F,MATCH($C1700,'Policy Characteristics'!$C:$C,0)))</f>
        <v>0</v>
      </c>
      <c r="M1700" s="261">
        <f>IF(ISBLANK(INDEX('Policy Characteristics'!G:G,MATCH($C1700,'Policy Characteristics'!$C:$C,0))),"",INDEX('Policy Characteristics'!G:G,MATCH($C1700,'Policy Characteristics'!$C:$C,0)))</f>
        <v>1</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start year equipment</v>
      </c>
      <c r="P1700" s="254" t="str">
        <f>IF(ISBLANK(INDEX('Policy Characteristics'!J:J,MATCH($C1700,'Policy Characteristics'!$C:$C,0))),"",INDEX('Policy Characteristics'!J:J,MATCH($C1700,'Policy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0" s="254" t="str">
        <f>IF(ISBLANK(INDEX('Policy Characteristics'!K:K,MATCH($C1700,'Policy Characteristics'!$C:$C,0))),"",INDEX('Policy Characteristics'!K:K,MATCH($C1700,'Policy Characteristics'!$C:$C,0)))</f>
        <v>industry-ag-main.html#eff-stds</v>
      </c>
      <c r="R1700" s="254" t="str">
        <f>IF(ISBLANK(INDEX('Policy Characteristics'!L:L,MATCH($C1700,'Policy Characteristics'!$C:$C,0))),"",INDEX('Policy Characteristics'!L:L,MATCH($C1700,'Policy Characteristics'!$C:$C,0)))</f>
        <v>industry-energy-efficiency-standards.html</v>
      </c>
    </row>
    <row r="1701" spans="1:18" s="2" customFormat="1" x14ac:dyDescent="0.25">
      <c r="A1701" s="254" t="str">
        <f>IF(ISBLANK(INDEX('Policy Characteristics'!A:A,MATCH($C1701,'Policy Characteristics'!$C:$C,0))),"",INDEX('Policy Characteristics'!A:A,MATCH($C1701,'Policy Characteristics'!$C:$C,0)))</f>
        <v>Industry</v>
      </c>
      <c r="B1701" s="262" t="str">
        <f>IF(ISBLANK(INDEX('Policy Characteristics'!B:B,MATCH($C1701,'Policy Characteristics'!$C:$C,0))),"",INDEX('Policy Characteristics'!B:B,MATCH($C1701,'Policy Characteristics'!$C:$C,0)))</f>
        <v>Early Retirement of Equipment</v>
      </c>
      <c r="C1701" s="254" t="str">
        <f t="shared" si="53"/>
        <v>Minimum Share of Start Year Industrial Equipment Retired</v>
      </c>
      <c r="D1701" s="6" t="s">
        <v>3024</v>
      </c>
      <c r="E1701" s="1" t="s">
        <v>3982</v>
      </c>
      <c r="F1701" t="s">
        <v>2988</v>
      </c>
      <c r="G1701" s="45" t="s">
        <v>3958</v>
      </c>
      <c r="H1701" s="47">
        <v>1700</v>
      </c>
      <c r="I1701" s="324" t="s">
        <v>40</v>
      </c>
      <c r="J1701" s="255" t="str">
        <f>IF(ISBLANK(INDEX('Policy Characteristics'!D:D,MATCH($C1701,'Policy Characteristics'!$C:$C,0))),"",INDEX('Policy Characteristics'!D:D,MATCH($C1701,'Policy Characteristics'!$C:$C,0)))</f>
        <v>Equipment Early Retirement</v>
      </c>
      <c r="K1701" s="254" t="str">
        <f>IF(ISBLANK(INDEX('Policy Characteristics'!E:E,MATCH($C1701,'Policy Characteristics'!$C:$C,0))),"",INDEX('Policy Characteristics'!E:E,MATCH($C1701,'Policy Characteristics'!$C:$C,0)))</f>
        <v>indst eqpt early retirement</v>
      </c>
      <c r="L1701" s="261">
        <f>IF(ISBLANK(INDEX('Policy Characteristics'!F:F,MATCH($C1701,'Policy Characteristics'!$C:$C,0))),"",INDEX('Policy Characteristics'!F:F,MATCH($C1701,'Policy Characteristics'!$C:$C,0)))</f>
        <v>0</v>
      </c>
      <c r="M1701" s="261">
        <f>IF(ISBLANK(INDEX('Policy Characteristics'!G:G,MATCH($C1701,'Policy Characteristics'!$C:$C,0))),"",INDEX('Policy Characteristics'!G:G,MATCH($C1701,'Policy Characteristics'!$C:$C,0)))</f>
        <v>1</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start year equipment</v>
      </c>
      <c r="P1701" s="254" t="str">
        <f>IF(ISBLANK(INDEX('Policy Characteristics'!J:J,MATCH($C1701,'Policy Characteristics'!$C:$C,0))),"",INDEX('Policy Characteristics'!J:J,MATCH($C1701,'Policy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1" s="254" t="str">
        <f>IF(ISBLANK(INDEX('Policy Characteristics'!K:K,MATCH($C1701,'Policy Characteristics'!$C:$C,0))),"",INDEX('Policy Characteristics'!K:K,MATCH($C1701,'Policy Characteristics'!$C:$C,0)))</f>
        <v>industry-ag-main.html#eff-stds</v>
      </c>
      <c r="R1701" s="254" t="str">
        <f>IF(ISBLANK(INDEX('Policy Characteristics'!L:L,MATCH($C1701,'Policy Characteristics'!$C:$C,0))),"",INDEX('Policy Characteristics'!L:L,MATCH($C1701,'Policy Characteristics'!$C:$C,0)))</f>
        <v>industry-energy-efficiency-standards.html</v>
      </c>
    </row>
    <row r="1702" spans="1:18" s="2" customFormat="1" x14ac:dyDescent="0.25">
      <c r="A1702" s="254" t="str">
        <f>IF(ISBLANK(INDEX('Policy Characteristics'!A:A,MATCH($C1702,'Policy Characteristics'!$C:$C,0))),"",INDEX('Policy Characteristics'!A:A,MATCH($C1702,'Policy Characteristics'!$C:$C,0)))</f>
        <v>Industry</v>
      </c>
      <c r="B1702" s="262" t="str">
        <f>IF(ISBLANK(INDEX('Policy Characteristics'!B:B,MATCH($C1702,'Policy Characteristics'!$C:$C,0))),"",INDEX('Policy Characteristics'!B:B,MATCH($C1702,'Policy Characteristics'!$C:$C,0)))</f>
        <v>Early Retirement of Equipment</v>
      </c>
      <c r="C1702" s="254" t="str">
        <f t="shared" si="53"/>
        <v>Minimum Share of Start Year Industrial Equipment Retired</v>
      </c>
      <c r="D1702" s="6" t="s">
        <v>3024</v>
      </c>
      <c r="E1702" s="1" t="s">
        <v>3983</v>
      </c>
      <c r="F1702" t="s">
        <v>2988</v>
      </c>
      <c r="G1702" s="45" t="s">
        <v>3957</v>
      </c>
      <c r="H1702" s="47">
        <v>1701</v>
      </c>
      <c r="I1702" s="324" t="s">
        <v>40</v>
      </c>
      <c r="J1702" s="255" t="str">
        <f>IF(ISBLANK(INDEX('Policy Characteristics'!D:D,MATCH($C1702,'Policy Characteristics'!$C:$C,0))),"",INDEX('Policy Characteristics'!D:D,MATCH($C1702,'Policy Characteristics'!$C:$C,0)))</f>
        <v>Equipment Early Retirement</v>
      </c>
      <c r="K1702" s="254" t="str">
        <f>IF(ISBLANK(INDEX('Policy Characteristics'!E:E,MATCH($C1702,'Policy Characteristics'!$C:$C,0))),"",INDEX('Policy Characteristics'!E:E,MATCH($C1702,'Policy Characteristics'!$C:$C,0)))</f>
        <v>indst eqpt early retirement</v>
      </c>
      <c r="L1702" s="261">
        <f>IF(ISBLANK(INDEX('Policy Characteristics'!F:F,MATCH($C1702,'Policy Characteristics'!$C:$C,0))),"",INDEX('Policy Characteristics'!F:F,MATCH($C1702,'Policy Characteristics'!$C:$C,0)))</f>
        <v>0</v>
      </c>
      <c r="M1702" s="261">
        <f>IF(ISBLANK(INDEX('Policy Characteristics'!G:G,MATCH($C1702,'Policy Characteristics'!$C:$C,0))),"",INDEX('Policy Characteristics'!G:G,MATCH($C1702,'Policy Characteristics'!$C:$C,0)))</f>
        <v>1</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start year equipment</v>
      </c>
      <c r="P1702" s="254" t="str">
        <f>IF(ISBLANK(INDEX('Policy Characteristics'!J:J,MATCH($C1702,'Policy Characteristics'!$C:$C,0))),"",INDEX('Policy Characteristics'!J:J,MATCH($C1702,'Policy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2" s="254" t="str">
        <f>IF(ISBLANK(INDEX('Policy Characteristics'!K:K,MATCH($C1702,'Policy Characteristics'!$C:$C,0))),"",INDEX('Policy Characteristics'!K:K,MATCH($C1702,'Policy Characteristics'!$C:$C,0)))</f>
        <v>industry-ag-main.html#eff-stds</v>
      </c>
      <c r="R1702" s="254" t="str">
        <f>IF(ISBLANK(INDEX('Policy Characteristics'!L:L,MATCH($C1702,'Policy Characteristics'!$C:$C,0))),"",INDEX('Policy Characteristics'!L:L,MATCH($C1702,'Policy Characteristics'!$C:$C,0)))</f>
        <v>industry-energy-efficiency-standards.html</v>
      </c>
    </row>
    <row r="1703" spans="1:18" s="2" customFormat="1" x14ac:dyDescent="0.25">
      <c r="A1703" s="254" t="str">
        <f>IF(ISBLANK(INDEX('Policy Characteristics'!A:A,MATCH($C1703,'Policy Characteristics'!$C:$C,0))),"",INDEX('Policy Characteristics'!A:A,MATCH($C1703,'Policy Characteristics'!$C:$C,0)))</f>
        <v>Industry</v>
      </c>
      <c r="B1703" s="262" t="str">
        <f>IF(ISBLANK(INDEX('Policy Characteristics'!B:B,MATCH($C1703,'Policy Characteristics'!$C:$C,0))),"",INDEX('Policy Characteristics'!B:B,MATCH($C1703,'Policy Characteristics'!$C:$C,0)))</f>
        <v>Early Retirement of Equipment</v>
      </c>
      <c r="C1703" s="254" t="str">
        <f t="shared" si="53"/>
        <v>Minimum Share of Start Year Industrial Equipment Retired</v>
      </c>
      <c r="D1703" s="6" t="s">
        <v>3024</v>
      </c>
      <c r="E1703" s="1" t="s">
        <v>3984</v>
      </c>
      <c r="F1703" t="s">
        <v>2988</v>
      </c>
      <c r="G1703" s="45" t="s">
        <v>3959</v>
      </c>
      <c r="H1703" s="47">
        <v>1702</v>
      </c>
      <c r="I1703" s="324" t="s">
        <v>40</v>
      </c>
      <c r="J1703" s="255" t="str">
        <f>IF(ISBLANK(INDEX('Policy Characteristics'!D:D,MATCH($C1703,'Policy Characteristics'!$C:$C,0))),"",INDEX('Policy Characteristics'!D:D,MATCH($C1703,'Policy Characteristics'!$C:$C,0)))</f>
        <v>Equipment Early Retirement</v>
      </c>
      <c r="K1703" s="254" t="str">
        <f>IF(ISBLANK(INDEX('Policy Characteristics'!E:E,MATCH($C1703,'Policy Characteristics'!$C:$C,0))),"",INDEX('Policy Characteristics'!E:E,MATCH($C1703,'Policy Characteristics'!$C:$C,0)))</f>
        <v>indst eqpt early retirement</v>
      </c>
      <c r="L1703" s="261">
        <f>IF(ISBLANK(INDEX('Policy Characteristics'!F:F,MATCH($C1703,'Policy Characteristics'!$C:$C,0))),"",INDEX('Policy Characteristics'!F:F,MATCH($C1703,'Policy Characteristics'!$C:$C,0)))</f>
        <v>0</v>
      </c>
      <c r="M1703" s="261">
        <f>IF(ISBLANK(INDEX('Policy Characteristics'!G:G,MATCH($C1703,'Policy Characteristics'!$C:$C,0))),"",INDEX('Policy Characteristics'!G:G,MATCH($C1703,'Policy Characteristics'!$C:$C,0)))</f>
        <v>1</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start year equipment</v>
      </c>
      <c r="P1703" s="254" t="str">
        <f>IF(ISBLANK(INDEX('Policy Characteristics'!J:J,MATCH($C1703,'Policy Characteristics'!$C:$C,0))),"",INDEX('Policy Characteristics'!J:J,MATCH($C1703,'Policy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3" s="254" t="str">
        <f>IF(ISBLANK(INDEX('Policy Characteristics'!K:K,MATCH($C1703,'Policy Characteristics'!$C:$C,0))),"",INDEX('Policy Characteristics'!K:K,MATCH($C1703,'Policy Characteristics'!$C:$C,0)))</f>
        <v>industry-ag-main.html#eff-stds</v>
      </c>
      <c r="R1703" s="254" t="str">
        <f>IF(ISBLANK(INDEX('Policy Characteristics'!L:L,MATCH($C1703,'Policy Characteristics'!$C:$C,0))),"",INDEX('Policy Characteristics'!L:L,MATCH($C1703,'Policy Characteristics'!$C:$C,0)))</f>
        <v>industry-energy-efficiency-standards.html</v>
      </c>
    </row>
    <row r="1704" spans="1:18" s="2" customFormat="1" x14ac:dyDescent="0.25">
      <c r="A1704" s="254" t="str">
        <f>IF(ISBLANK(INDEX('Policy Characteristics'!A:A,MATCH($C1704,'Policy Characteristics'!$C:$C,0))),"",INDEX('Policy Characteristics'!A:A,MATCH($C1704,'Policy Characteristics'!$C:$C,0)))</f>
        <v>Industry</v>
      </c>
      <c r="B1704" s="262" t="str">
        <f>IF(ISBLANK(INDEX('Policy Characteristics'!B:B,MATCH($C1704,'Policy Characteristics'!$C:$C,0))),"",INDEX('Policy Characteristics'!B:B,MATCH($C1704,'Policy Characteristics'!$C:$C,0)))</f>
        <v>Early Retirement of Equipment</v>
      </c>
      <c r="C1704" s="254" t="str">
        <f t="shared" si="53"/>
        <v>Minimum Share of Start Year Industrial Equipment Retired</v>
      </c>
      <c r="D1704" s="6" t="s">
        <v>3025</v>
      </c>
      <c r="E1704" s="1" t="s">
        <v>3467</v>
      </c>
      <c r="F1704" t="s">
        <v>2989</v>
      </c>
      <c r="G1704" s="45" t="s">
        <v>3473</v>
      </c>
      <c r="H1704" s="47">
        <v>1703</v>
      </c>
      <c r="I1704" s="324" t="s">
        <v>40</v>
      </c>
      <c r="J1704" s="255" t="str">
        <f>IF(ISBLANK(INDEX('Policy Characteristics'!D:D,MATCH($C1704,'Policy Characteristics'!$C:$C,0))),"",INDEX('Policy Characteristics'!D:D,MATCH($C1704,'Policy Characteristics'!$C:$C,0)))</f>
        <v>Equipment Early Retirement</v>
      </c>
      <c r="K1704" s="254" t="str">
        <f>IF(ISBLANK(INDEX('Policy Characteristics'!E:E,MATCH($C1704,'Policy Characteristics'!$C:$C,0))),"",INDEX('Policy Characteristics'!E:E,MATCH($C1704,'Policy Characteristics'!$C:$C,0)))</f>
        <v>indst eqpt early retirement</v>
      </c>
      <c r="L1704" s="261">
        <f>IF(ISBLANK(INDEX('Policy Characteristics'!F:F,MATCH($C1704,'Policy Characteristics'!$C:$C,0))),"",INDEX('Policy Characteristics'!F:F,MATCH($C1704,'Policy Characteristics'!$C:$C,0)))</f>
        <v>0</v>
      </c>
      <c r="M1704" s="261">
        <f>IF(ISBLANK(INDEX('Policy Characteristics'!G:G,MATCH($C1704,'Policy Characteristics'!$C:$C,0))),"",INDEX('Policy Characteristics'!G:G,MATCH($C1704,'Policy Characteristics'!$C:$C,0)))</f>
        <v>1</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start year equipment</v>
      </c>
      <c r="P1704" s="254" t="str">
        <f>IF(ISBLANK(INDEX('Policy Characteristics'!J:J,MATCH($C1704,'Policy Characteristics'!$C:$C,0))),"",INDEX('Policy Characteristics'!J:J,MATCH($C1704,'Policy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4" s="254" t="str">
        <f>IF(ISBLANK(INDEX('Policy Characteristics'!K:K,MATCH($C1704,'Policy Characteristics'!$C:$C,0))),"",INDEX('Policy Characteristics'!K:K,MATCH($C1704,'Policy Characteristics'!$C:$C,0)))</f>
        <v>industry-ag-main.html#eff-stds</v>
      </c>
      <c r="R1704" s="254" t="str">
        <f>IF(ISBLANK(INDEX('Policy Characteristics'!L:L,MATCH($C1704,'Policy Characteristics'!$C:$C,0))),"",INDEX('Policy Characteristics'!L:L,MATCH($C1704,'Policy Characteristics'!$C:$C,0)))</f>
        <v>industry-energy-efficiency-standards.html</v>
      </c>
    </row>
    <row r="1705" spans="1:18" s="2" customFormat="1" x14ac:dyDescent="0.25">
      <c r="A1705" s="254" t="str">
        <f>IF(ISBLANK(INDEX('Policy Characteristics'!A:A,MATCH($C1705,'Policy Characteristics'!$C:$C,0))),"",INDEX('Policy Characteristics'!A:A,MATCH($C1705,'Policy Characteristics'!$C:$C,0)))</f>
        <v>Industry</v>
      </c>
      <c r="B1705" s="262" t="str">
        <f>IF(ISBLANK(INDEX('Policy Characteristics'!B:B,MATCH($C1705,'Policy Characteristics'!$C:$C,0))),"",INDEX('Policy Characteristics'!B:B,MATCH($C1705,'Policy Characteristics'!$C:$C,0)))</f>
        <v>Early Retirement of Equipment</v>
      </c>
      <c r="C1705" s="254" t="str">
        <f t="shared" si="53"/>
        <v>Minimum Share of Start Year Industrial Equipment Retired</v>
      </c>
      <c r="D1705" s="6" t="s">
        <v>3025</v>
      </c>
      <c r="E1705" s="1" t="s">
        <v>3468</v>
      </c>
      <c r="F1705" t="s">
        <v>2989</v>
      </c>
      <c r="G1705" s="45" t="s">
        <v>3474</v>
      </c>
      <c r="H1705" s="47">
        <v>1704</v>
      </c>
      <c r="I1705" s="324" t="s">
        <v>40</v>
      </c>
      <c r="J1705" s="255" t="str">
        <f>IF(ISBLANK(INDEX('Policy Characteristics'!D:D,MATCH($C1705,'Policy Characteristics'!$C:$C,0))),"",INDEX('Policy Characteristics'!D:D,MATCH($C1705,'Policy Characteristics'!$C:$C,0)))</f>
        <v>Equipment Early Retirement</v>
      </c>
      <c r="K1705" s="254" t="str">
        <f>IF(ISBLANK(INDEX('Policy Characteristics'!E:E,MATCH($C1705,'Policy Characteristics'!$C:$C,0))),"",INDEX('Policy Characteristics'!E:E,MATCH($C1705,'Policy Characteristics'!$C:$C,0)))</f>
        <v>indst eqpt early retirement</v>
      </c>
      <c r="L1705" s="261">
        <f>IF(ISBLANK(INDEX('Policy Characteristics'!F:F,MATCH($C1705,'Policy Characteristics'!$C:$C,0))),"",INDEX('Policy Characteristics'!F:F,MATCH($C1705,'Policy Characteristics'!$C:$C,0)))</f>
        <v>0</v>
      </c>
      <c r="M1705" s="261">
        <f>IF(ISBLANK(INDEX('Policy Characteristics'!G:G,MATCH($C1705,'Policy Characteristics'!$C:$C,0))),"",INDEX('Policy Characteristics'!G:G,MATCH($C1705,'Policy Characteristics'!$C:$C,0)))</f>
        <v>1</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start year equipment</v>
      </c>
      <c r="P1705" s="254" t="str">
        <f>IF(ISBLANK(INDEX('Policy Characteristics'!J:J,MATCH($C1705,'Policy Characteristics'!$C:$C,0))),"",INDEX('Policy Characteristics'!J:J,MATCH($C1705,'Policy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5" s="254" t="str">
        <f>IF(ISBLANK(INDEX('Policy Characteristics'!K:K,MATCH($C1705,'Policy Characteristics'!$C:$C,0))),"",INDEX('Policy Characteristics'!K:K,MATCH($C1705,'Policy Characteristics'!$C:$C,0)))</f>
        <v>industry-ag-main.html#eff-stds</v>
      </c>
      <c r="R1705" s="254" t="str">
        <f>IF(ISBLANK(INDEX('Policy Characteristics'!L:L,MATCH($C1705,'Policy Characteristics'!$C:$C,0))),"",INDEX('Policy Characteristics'!L:L,MATCH($C1705,'Policy Characteristics'!$C:$C,0)))</f>
        <v>industry-energy-efficiency-standards.html</v>
      </c>
    </row>
    <row r="1706" spans="1:18" s="2" customFormat="1" x14ac:dyDescent="0.25">
      <c r="A1706" s="254" t="str">
        <f>IF(ISBLANK(INDEX('Policy Characteristics'!A:A,MATCH($C1706,'Policy Characteristics'!$C:$C,0))),"",INDEX('Policy Characteristics'!A:A,MATCH($C1706,'Policy Characteristics'!$C:$C,0)))</f>
        <v>Industry</v>
      </c>
      <c r="B1706" s="262" t="str">
        <f>IF(ISBLANK(INDEX('Policy Characteristics'!B:B,MATCH($C1706,'Policy Characteristics'!$C:$C,0))),"",INDEX('Policy Characteristics'!B:B,MATCH($C1706,'Policy Characteristics'!$C:$C,0)))</f>
        <v>Early Retirement of Equipment</v>
      </c>
      <c r="C1706" s="254" t="str">
        <f t="shared" si="53"/>
        <v>Minimum Share of Start Year Industrial Equipment Retired</v>
      </c>
      <c r="D1706" s="6" t="s">
        <v>3025</v>
      </c>
      <c r="E1706" s="1" t="s">
        <v>3469</v>
      </c>
      <c r="F1706" t="s">
        <v>2989</v>
      </c>
      <c r="G1706" s="45" t="s">
        <v>3475</v>
      </c>
      <c r="H1706" s="47">
        <v>1705</v>
      </c>
      <c r="I1706" s="324" t="s">
        <v>40</v>
      </c>
      <c r="J1706" s="255" t="str">
        <f>IF(ISBLANK(INDEX('Policy Characteristics'!D:D,MATCH($C1706,'Policy Characteristics'!$C:$C,0))),"",INDEX('Policy Characteristics'!D:D,MATCH($C1706,'Policy Characteristics'!$C:$C,0)))</f>
        <v>Equipment Early Retirement</v>
      </c>
      <c r="K1706" s="254" t="str">
        <f>IF(ISBLANK(INDEX('Policy Characteristics'!E:E,MATCH($C1706,'Policy Characteristics'!$C:$C,0))),"",INDEX('Policy Characteristics'!E:E,MATCH($C1706,'Policy Characteristics'!$C:$C,0)))</f>
        <v>indst eqpt early retirement</v>
      </c>
      <c r="L1706" s="261">
        <f>IF(ISBLANK(INDEX('Policy Characteristics'!F:F,MATCH($C1706,'Policy Characteristics'!$C:$C,0))),"",INDEX('Policy Characteristics'!F:F,MATCH($C1706,'Policy Characteristics'!$C:$C,0)))</f>
        <v>0</v>
      </c>
      <c r="M1706" s="261">
        <f>IF(ISBLANK(INDEX('Policy Characteristics'!G:G,MATCH($C1706,'Policy Characteristics'!$C:$C,0))),"",INDEX('Policy Characteristics'!G:G,MATCH($C1706,'Policy Characteristics'!$C:$C,0)))</f>
        <v>1</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start year equipment</v>
      </c>
      <c r="P1706" s="254" t="str">
        <f>IF(ISBLANK(INDEX('Policy Characteristics'!J:J,MATCH($C1706,'Policy Characteristics'!$C:$C,0))),"",INDEX('Policy Characteristics'!J:J,MATCH($C1706,'Policy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6" s="254" t="str">
        <f>IF(ISBLANK(INDEX('Policy Characteristics'!K:K,MATCH($C1706,'Policy Characteristics'!$C:$C,0))),"",INDEX('Policy Characteristics'!K:K,MATCH($C1706,'Policy Characteristics'!$C:$C,0)))</f>
        <v>industry-ag-main.html#eff-stds</v>
      </c>
      <c r="R1706" s="254" t="str">
        <f>IF(ISBLANK(INDEX('Policy Characteristics'!L:L,MATCH($C1706,'Policy Characteristics'!$C:$C,0))),"",INDEX('Policy Characteristics'!L:L,MATCH($C1706,'Policy Characteristics'!$C:$C,0)))</f>
        <v>industry-energy-efficiency-standards.html</v>
      </c>
    </row>
    <row r="1707" spans="1:18" s="2" customFormat="1" x14ac:dyDescent="0.25">
      <c r="A1707" s="254" t="str">
        <f>IF(ISBLANK(INDEX('Policy Characteristics'!A:A,MATCH($C1707,'Policy Characteristics'!$C:$C,0))),"",INDEX('Policy Characteristics'!A:A,MATCH($C1707,'Policy Characteristics'!$C:$C,0)))</f>
        <v>Industry</v>
      </c>
      <c r="B1707" s="262" t="str">
        <f>IF(ISBLANK(INDEX('Policy Characteristics'!B:B,MATCH($C1707,'Policy Characteristics'!$C:$C,0))),"",INDEX('Policy Characteristics'!B:B,MATCH($C1707,'Policy Characteristics'!$C:$C,0)))</f>
        <v>Early Retirement of Equipment</v>
      </c>
      <c r="C1707" s="254" t="str">
        <f t="shared" si="53"/>
        <v>Minimum Share of Start Year Industrial Equipment Retired</v>
      </c>
      <c r="D1707" s="6" t="s">
        <v>3025</v>
      </c>
      <c r="E1707" s="1" t="s">
        <v>3470</v>
      </c>
      <c r="F1707" t="s">
        <v>2989</v>
      </c>
      <c r="G1707" s="45" t="s">
        <v>3476</v>
      </c>
      <c r="H1707" s="47">
        <v>1706</v>
      </c>
      <c r="I1707" s="324" t="s">
        <v>40</v>
      </c>
      <c r="J1707" s="255" t="str">
        <f>IF(ISBLANK(INDEX('Policy Characteristics'!D:D,MATCH($C1707,'Policy Characteristics'!$C:$C,0))),"",INDEX('Policy Characteristics'!D:D,MATCH($C1707,'Policy Characteristics'!$C:$C,0)))</f>
        <v>Equipment Early Retirement</v>
      </c>
      <c r="K1707" s="254" t="str">
        <f>IF(ISBLANK(INDEX('Policy Characteristics'!E:E,MATCH($C1707,'Policy Characteristics'!$C:$C,0))),"",INDEX('Policy Characteristics'!E:E,MATCH($C1707,'Policy Characteristics'!$C:$C,0)))</f>
        <v>indst eqpt early retirement</v>
      </c>
      <c r="L1707" s="261">
        <f>IF(ISBLANK(INDEX('Policy Characteristics'!F:F,MATCH($C1707,'Policy Characteristics'!$C:$C,0))),"",INDEX('Policy Characteristics'!F:F,MATCH($C1707,'Policy Characteristics'!$C:$C,0)))</f>
        <v>0</v>
      </c>
      <c r="M1707" s="261">
        <f>IF(ISBLANK(INDEX('Policy Characteristics'!G:G,MATCH($C1707,'Policy Characteristics'!$C:$C,0))),"",INDEX('Policy Characteristics'!G:G,MATCH($C1707,'Policy Characteristics'!$C:$C,0)))</f>
        <v>1</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start year equipment</v>
      </c>
      <c r="P1707" s="254" t="str">
        <f>IF(ISBLANK(INDEX('Policy Characteristics'!J:J,MATCH($C1707,'Policy Characteristics'!$C:$C,0))),"",INDEX('Policy Characteristics'!J:J,MATCH($C1707,'Policy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7" s="254" t="str">
        <f>IF(ISBLANK(INDEX('Policy Characteristics'!K:K,MATCH($C1707,'Policy Characteristics'!$C:$C,0))),"",INDEX('Policy Characteristics'!K:K,MATCH($C1707,'Policy Characteristics'!$C:$C,0)))</f>
        <v>industry-ag-main.html#eff-stds</v>
      </c>
      <c r="R1707" s="254" t="str">
        <f>IF(ISBLANK(INDEX('Policy Characteristics'!L:L,MATCH($C1707,'Policy Characteristics'!$C:$C,0))),"",INDEX('Policy Characteristics'!L:L,MATCH($C1707,'Policy Characteristics'!$C:$C,0)))</f>
        <v>industry-energy-efficiency-standards.html</v>
      </c>
    </row>
    <row r="1708" spans="1:18" s="2" customFormat="1" x14ac:dyDescent="0.25">
      <c r="A1708" s="254" t="str">
        <f>IF(ISBLANK(INDEX('Policy Characteristics'!A:A,MATCH($C1708,'Policy Characteristics'!$C:$C,0))),"",INDEX('Policy Characteristics'!A:A,MATCH($C1708,'Policy Characteristics'!$C:$C,0)))</f>
        <v>Industry</v>
      </c>
      <c r="B1708" s="262" t="str">
        <f>IF(ISBLANK(INDEX('Policy Characteristics'!B:B,MATCH($C1708,'Policy Characteristics'!$C:$C,0))),"",INDEX('Policy Characteristics'!B:B,MATCH($C1708,'Policy Characteristics'!$C:$C,0)))</f>
        <v>Early Retirement of Equipment</v>
      </c>
      <c r="C1708" s="254" t="str">
        <f t="shared" si="53"/>
        <v>Minimum Share of Start Year Industrial Equipment Retired</v>
      </c>
      <c r="D1708" s="6" t="s">
        <v>3025</v>
      </c>
      <c r="E1708" s="1" t="s">
        <v>3471</v>
      </c>
      <c r="F1708" t="s">
        <v>2989</v>
      </c>
      <c r="G1708" s="45" t="s">
        <v>3477</v>
      </c>
      <c r="H1708" s="47">
        <v>1707</v>
      </c>
      <c r="I1708" s="324" t="s">
        <v>40</v>
      </c>
      <c r="J1708" s="255" t="str">
        <f>IF(ISBLANK(INDEX('Policy Characteristics'!D:D,MATCH($C1708,'Policy Characteristics'!$C:$C,0))),"",INDEX('Policy Characteristics'!D:D,MATCH($C1708,'Policy Characteristics'!$C:$C,0)))</f>
        <v>Equipment Early Retirement</v>
      </c>
      <c r="K1708" s="254" t="str">
        <f>IF(ISBLANK(INDEX('Policy Characteristics'!E:E,MATCH($C1708,'Policy Characteristics'!$C:$C,0))),"",INDEX('Policy Characteristics'!E:E,MATCH($C1708,'Policy Characteristics'!$C:$C,0)))</f>
        <v>indst eqpt early retirement</v>
      </c>
      <c r="L1708" s="261">
        <f>IF(ISBLANK(INDEX('Policy Characteristics'!F:F,MATCH($C1708,'Policy Characteristics'!$C:$C,0))),"",INDEX('Policy Characteristics'!F:F,MATCH($C1708,'Policy Characteristics'!$C:$C,0)))</f>
        <v>0</v>
      </c>
      <c r="M1708" s="261">
        <f>IF(ISBLANK(INDEX('Policy Characteristics'!G:G,MATCH($C1708,'Policy Characteristics'!$C:$C,0))),"",INDEX('Policy Characteristics'!G:G,MATCH($C1708,'Policy Characteristics'!$C:$C,0)))</f>
        <v>1</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start year equipment</v>
      </c>
      <c r="P1708" s="254" t="str">
        <f>IF(ISBLANK(INDEX('Policy Characteristics'!J:J,MATCH($C1708,'Policy Characteristics'!$C:$C,0))),"",INDEX('Policy Characteristics'!J:J,MATCH($C1708,'Policy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8" s="254" t="str">
        <f>IF(ISBLANK(INDEX('Policy Characteristics'!K:K,MATCH($C1708,'Policy Characteristics'!$C:$C,0))),"",INDEX('Policy Characteristics'!K:K,MATCH($C1708,'Policy Characteristics'!$C:$C,0)))</f>
        <v>industry-ag-main.html#eff-stds</v>
      </c>
      <c r="R1708" s="254" t="str">
        <f>IF(ISBLANK(INDEX('Policy Characteristics'!L:L,MATCH($C1708,'Policy Characteristics'!$C:$C,0))),"",INDEX('Policy Characteristics'!L:L,MATCH($C1708,'Policy Characteristics'!$C:$C,0)))</f>
        <v>industry-energy-efficiency-standards.html</v>
      </c>
    </row>
    <row r="1709" spans="1:18" s="2" customFormat="1" x14ac:dyDescent="0.25">
      <c r="A1709" s="254" t="str">
        <f>IF(ISBLANK(INDEX('Policy Characteristics'!A:A,MATCH($C1709,'Policy Characteristics'!$C:$C,0))),"",INDEX('Policy Characteristics'!A:A,MATCH($C1709,'Policy Characteristics'!$C:$C,0)))</f>
        <v>Industry</v>
      </c>
      <c r="B1709" s="262" t="str">
        <f>IF(ISBLANK(INDEX('Policy Characteristics'!B:B,MATCH($C1709,'Policy Characteristics'!$C:$C,0))),"",INDEX('Policy Characteristics'!B:B,MATCH($C1709,'Policy Characteristics'!$C:$C,0)))</f>
        <v>Early Retirement of Equipment</v>
      </c>
      <c r="C1709" s="254" t="str">
        <f t="shared" si="53"/>
        <v>Minimum Share of Start Year Industrial Equipment Retired</v>
      </c>
      <c r="D1709" s="6" t="s">
        <v>3025</v>
      </c>
      <c r="E1709" s="1" t="s">
        <v>3472</v>
      </c>
      <c r="F1709" t="s">
        <v>2989</v>
      </c>
      <c r="G1709" s="45" t="s">
        <v>3478</v>
      </c>
      <c r="H1709" s="47">
        <v>1708</v>
      </c>
      <c r="I1709" s="324" t="s">
        <v>40</v>
      </c>
      <c r="J1709" s="255" t="str">
        <f>IF(ISBLANK(INDEX('Policy Characteristics'!D:D,MATCH($C1709,'Policy Characteristics'!$C:$C,0))),"",INDEX('Policy Characteristics'!D:D,MATCH($C1709,'Policy Characteristics'!$C:$C,0)))</f>
        <v>Equipment Early Retirement</v>
      </c>
      <c r="K1709" s="254" t="str">
        <f>IF(ISBLANK(INDEX('Policy Characteristics'!E:E,MATCH($C1709,'Policy Characteristics'!$C:$C,0))),"",INDEX('Policy Characteristics'!E:E,MATCH($C1709,'Policy Characteristics'!$C:$C,0)))</f>
        <v>indst eqpt early retirement</v>
      </c>
      <c r="L1709" s="261">
        <f>IF(ISBLANK(INDEX('Policy Characteristics'!F:F,MATCH($C1709,'Policy Characteristics'!$C:$C,0))),"",INDEX('Policy Characteristics'!F:F,MATCH($C1709,'Policy Characteristics'!$C:$C,0)))</f>
        <v>0</v>
      </c>
      <c r="M1709" s="261">
        <f>IF(ISBLANK(INDEX('Policy Characteristics'!G:G,MATCH($C1709,'Policy Characteristics'!$C:$C,0))),"",INDEX('Policy Characteristics'!G:G,MATCH($C1709,'Policy Characteristics'!$C:$C,0)))</f>
        <v>1</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start year equipment</v>
      </c>
      <c r="P1709" s="254" t="str">
        <f>IF(ISBLANK(INDEX('Policy Characteristics'!J:J,MATCH($C1709,'Policy Characteristics'!$C:$C,0))),"",INDEX('Policy Characteristics'!J:J,MATCH($C1709,'Policy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09" s="254" t="str">
        <f>IF(ISBLANK(INDEX('Policy Characteristics'!K:K,MATCH($C1709,'Policy Characteristics'!$C:$C,0))),"",INDEX('Policy Characteristics'!K:K,MATCH($C1709,'Policy Characteristics'!$C:$C,0)))</f>
        <v>industry-ag-main.html#eff-stds</v>
      </c>
      <c r="R1709" s="254" t="str">
        <f>IF(ISBLANK(INDEX('Policy Characteristics'!L:L,MATCH($C1709,'Policy Characteristics'!$C:$C,0))),"",INDEX('Policy Characteristics'!L:L,MATCH($C1709,'Policy Characteristics'!$C:$C,0)))</f>
        <v>industry-energy-efficiency-standards.html</v>
      </c>
    </row>
    <row r="1710" spans="1:18" s="2" customFormat="1" x14ac:dyDescent="0.25">
      <c r="A1710" s="254" t="str">
        <f>IF(ISBLANK(INDEX('Policy Characteristics'!A:A,MATCH($C1710,'Policy Characteristics'!$C:$C,0))),"",INDEX('Policy Characteristics'!A:A,MATCH($C1710,'Policy Characteristics'!$C:$C,0)))</f>
        <v>Industry</v>
      </c>
      <c r="B1710" s="262" t="str">
        <f>IF(ISBLANK(INDEX('Policy Characteristics'!B:B,MATCH($C1710,'Policy Characteristics'!$C:$C,0))),"",INDEX('Policy Characteristics'!B:B,MATCH($C1710,'Policy Characteristics'!$C:$C,0)))</f>
        <v>Early Retirement of Equipment</v>
      </c>
      <c r="C1710" s="254" t="str">
        <f t="shared" si="53"/>
        <v>Minimum Share of Start Year Industrial Equipment Retired</v>
      </c>
      <c r="D1710" s="6" t="s">
        <v>3025</v>
      </c>
      <c r="E1710" s="1" t="s">
        <v>3597</v>
      </c>
      <c r="F1710" t="s">
        <v>2989</v>
      </c>
      <c r="G1710" s="45" t="s">
        <v>3479</v>
      </c>
      <c r="H1710" s="47">
        <v>1709</v>
      </c>
      <c r="I1710" s="324" t="s">
        <v>40</v>
      </c>
      <c r="J1710" s="255" t="str">
        <f>IF(ISBLANK(INDEX('Policy Characteristics'!D:D,MATCH($C1710,'Policy Characteristics'!$C:$C,0))),"",INDEX('Policy Characteristics'!D:D,MATCH($C1710,'Policy Characteristics'!$C:$C,0)))</f>
        <v>Equipment Early Retirement</v>
      </c>
      <c r="K1710" s="254" t="str">
        <f>IF(ISBLANK(INDEX('Policy Characteristics'!E:E,MATCH($C1710,'Policy Characteristics'!$C:$C,0))),"",INDEX('Policy Characteristics'!E:E,MATCH($C1710,'Policy Characteristics'!$C:$C,0)))</f>
        <v>indst eqpt early retirement</v>
      </c>
      <c r="L1710" s="261">
        <f>IF(ISBLANK(INDEX('Policy Characteristics'!F:F,MATCH($C1710,'Policy Characteristics'!$C:$C,0))),"",INDEX('Policy Characteristics'!F:F,MATCH($C1710,'Policy Characteristics'!$C:$C,0)))</f>
        <v>0</v>
      </c>
      <c r="M1710" s="261">
        <f>IF(ISBLANK(INDEX('Policy Characteristics'!G:G,MATCH($C1710,'Policy Characteristics'!$C:$C,0))),"",INDEX('Policy Characteristics'!G:G,MATCH($C1710,'Policy Characteristics'!$C:$C,0)))</f>
        <v>1</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start year equipment</v>
      </c>
      <c r="P1710" s="254" t="str">
        <f>IF(ISBLANK(INDEX('Policy Characteristics'!J:J,MATCH($C1710,'Policy Characteristics'!$C:$C,0))),"",INDEX('Policy Characteristics'!J:J,MATCH($C1710,'Policy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0" s="254" t="str">
        <f>IF(ISBLANK(INDEX('Policy Characteristics'!K:K,MATCH($C1710,'Policy Characteristics'!$C:$C,0))),"",INDEX('Policy Characteristics'!K:K,MATCH($C1710,'Policy Characteristics'!$C:$C,0)))</f>
        <v>industry-ag-main.html#eff-stds</v>
      </c>
      <c r="R1710" s="254" t="str">
        <f>IF(ISBLANK(INDEX('Policy Characteristics'!L:L,MATCH($C1710,'Policy Characteristics'!$C:$C,0))),"",INDEX('Policy Characteristics'!L:L,MATCH($C1710,'Policy Characteristics'!$C:$C,0)))</f>
        <v>industry-energy-efficiency-standards.html</v>
      </c>
    </row>
    <row r="1711" spans="1:18" s="2" customFormat="1" x14ac:dyDescent="0.25">
      <c r="A1711" s="254" t="str">
        <f>IF(ISBLANK(INDEX('Policy Characteristics'!A:A,MATCH($C1711,'Policy Characteristics'!$C:$C,0))),"",INDEX('Policy Characteristics'!A:A,MATCH($C1711,'Policy Characteristics'!$C:$C,0)))</f>
        <v>Industry</v>
      </c>
      <c r="B1711" s="262" t="str">
        <f>IF(ISBLANK(INDEX('Policy Characteristics'!B:B,MATCH($C1711,'Policy Characteristics'!$C:$C,0))),"",INDEX('Policy Characteristics'!B:B,MATCH($C1711,'Policy Characteristics'!$C:$C,0)))</f>
        <v>Early Retirement of Equipment</v>
      </c>
      <c r="C1711" s="254" t="str">
        <f t="shared" si="53"/>
        <v>Minimum Share of Start Year Industrial Equipment Retired</v>
      </c>
      <c r="D1711" s="6" t="s">
        <v>3025</v>
      </c>
      <c r="E1711" s="1" t="s">
        <v>3982</v>
      </c>
      <c r="F1711" t="s">
        <v>2989</v>
      </c>
      <c r="G1711" s="45" t="s">
        <v>3958</v>
      </c>
      <c r="H1711" s="47">
        <v>1710</v>
      </c>
      <c r="I1711" s="324" t="s">
        <v>40</v>
      </c>
      <c r="J1711" s="255" t="str">
        <f>IF(ISBLANK(INDEX('Policy Characteristics'!D:D,MATCH($C1711,'Policy Characteristics'!$C:$C,0))),"",INDEX('Policy Characteristics'!D:D,MATCH($C1711,'Policy Characteristics'!$C:$C,0)))</f>
        <v>Equipment Early Retirement</v>
      </c>
      <c r="K1711" s="254" t="str">
        <f>IF(ISBLANK(INDEX('Policy Characteristics'!E:E,MATCH($C1711,'Policy Characteristics'!$C:$C,0))),"",INDEX('Policy Characteristics'!E:E,MATCH($C1711,'Policy Characteristics'!$C:$C,0)))</f>
        <v>indst eqpt early retirement</v>
      </c>
      <c r="L1711" s="261">
        <f>IF(ISBLANK(INDEX('Policy Characteristics'!F:F,MATCH($C1711,'Policy Characteristics'!$C:$C,0))),"",INDEX('Policy Characteristics'!F:F,MATCH($C1711,'Policy Characteristics'!$C:$C,0)))</f>
        <v>0</v>
      </c>
      <c r="M1711" s="261">
        <f>IF(ISBLANK(INDEX('Policy Characteristics'!G:G,MATCH($C1711,'Policy Characteristics'!$C:$C,0))),"",INDEX('Policy Characteristics'!G:G,MATCH($C1711,'Policy Characteristics'!$C:$C,0)))</f>
        <v>1</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start year equipment</v>
      </c>
      <c r="P1711" s="254" t="str">
        <f>IF(ISBLANK(INDEX('Policy Characteristics'!J:J,MATCH($C1711,'Policy Characteristics'!$C:$C,0))),"",INDEX('Policy Characteristics'!J:J,MATCH($C1711,'Policy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1" s="254" t="str">
        <f>IF(ISBLANK(INDEX('Policy Characteristics'!K:K,MATCH($C1711,'Policy Characteristics'!$C:$C,0))),"",INDEX('Policy Characteristics'!K:K,MATCH($C1711,'Policy Characteristics'!$C:$C,0)))</f>
        <v>industry-ag-main.html#eff-stds</v>
      </c>
      <c r="R1711" s="254" t="str">
        <f>IF(ISBLANK(INDEX('Policy Characteristics'!L:L,MATCH($C1711,'Policy Characteristics'!$C:$C,0))),"",INDEX('Policy Characteristics'!L:L,MATCH($C1711,'Policy Characteristics'!$C:$C,0)))</f>
        <v>industry-energy-efficiency-standards.html</v>
      </c>
    </row>
    <row r="1712" spans="1:18" s="2" customFormat="1" x14ac:dyDescent="0.25">
      <c r="A1712" s="254" t="str">
        <f>IF(ISBLANK(INDEX('Policy Characteristics'!A:A,MATCH($C1712,'Policy Characteristics'!$C:$C,0))),"",INDEX('Policy Characteristics'!A:A,MATCH($C1712,'Policy Characteristics'!$C:$C,0)))</f>
        <v>Industry</v>
      </c>
      <c r="B1712" s="262" t="str">
        <f>IF(ISBLANK(INDEX('Policy Characteristics'!B:B,MATCH($C1712,'Policy Characteristics'!$C:$C,0))),"",INDEX('Policy Characteristics'!B:B,MATCH($C1712,'Policy Characteristics'!$C:$C,0)))</f>
        <v>Early Retirement of Equipment</v>
      </c>
      <c r="C1712" s="254" t="str">
        <f t="shared" si="53"/>
        <v>Minimum Share of Start Year Industrial Equipment Retired</v>
      </c>
      <c r="D1712" s="6" t="s">
        <v>3025</v>
      </c>
      <c r="E1712" s="1" t="s">
        <v>3983</v>
      </c>
      <c r="F1712" t="s">
        <v>2989</v>
      </c>
      <c r="G1712" s="45" t="s">
        <v>3957</v>
      </c>
      <c r="H1712" s="47">
        <v>1711</v>
      </c>
      <c r="I1712" s="324" t="s">
        <v>40</v>
      </c>
      <c r="J1712" s="255" t="str">
        <f>IF(ISBLANK(INDEX('Policy Characteristics'!D:D,MATCH($C1712,'Policy Characteristics'!$C:$C,0))),"",INDEX('Policy Characteristics'!D:D,MATCH($C1712,'Policy Characteristics'!$C:$C,0)))</f>
        <v>Equipment Early Retirement</v>
      </c>
      <c r="K1712" s="254" t="str">
        <f>IF(ISBLANK(INDEX('Policy Characteristics'!E:E,MATCH($C1712,'Policy Characteristics'!$C:$C,0))),"",INDEX('Policy Characteristics'!E:E,MATCH($C1712,'Policy Characteristics'!$C:$C,0)))</f>
        <v>indst eqpt early retirement</v>
      </c>
      <c r="L1712" s="261">
        <f>IF(ISBLANK(INDEX('Policy Characteristics'!F:F,MATCH($C1712,'Policy Characteristics'!$C:$C,0))),"",INDEX('Policy Characteristics'!F:F,MATCH($C1712,'Policy Characteristics'!$C:$C,0)))</f>
        <v>0</v>
      </c>
      <c r="M1712" s="261">
        <f>IF(ISBLANK(INDEX('Policy Characteristics'!G:G,MATCH($C1712,'Policy Characteristics'!$C:$C,0))),"",INDEX('Policy Characteristics'!G:G,MATCH($C1712,'Policy Characteristics'!$C:$C,0)))</f>
        <v>1</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start year equipment</v>
      </c>
      <c r="P1712" s="254" t="str">
        <f>IF(ISBLANK(INDEX('Policy Characteristics'!J:J,MATCH($C1712,'Policy Characteristics'!$C:$C,0))),"",INDEX('Policy Characteristics'!J:J,MATCH($C1712,'Policy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2" s="254" t="str">
        <f>IF(ISBLANK(INDEX('Policy Characteristics'!K:K,MATCH($C1712,'Policy Characteristics'!$C:$C,0))),"",INDEX('Policy Characteristics'!K:K,MATCH($C1712,'Policy Characteristics'!$C:$C,0)))</f>
        <v>industry-ag-main.html#eff-stds</v>
      </c>
      <c r="R1712" s="254" t="str">
        <f>IF(ISBLANK(INDEX('Policy Characteristics'!L:L,MATCH($C1712,'Policy Characteristics'!$C:$C,0))),"",INDEX('Policy Characteristics'!L:L,MATCH($C1712,'Policy Characteristics'!$C:$C,0)))</f>
        <v>industry-energy-efficiency-standards.html</v>
      </c>
    </row>
    <row r="1713" spans="1:18" s="2" customFormat="1" x14ac:dyDescent="0.25">
      <c r="A1713" s="254" t="str">
        <f>IF(ISBLANK(INDEX('Policy Characteristics'!A:A,MATCH($C1713,'Policy Characteristics'!$C:$C,0))),"",INDEX('Policy Characteristics'!A:A,MATCH($C1713,'Policy Characteristics'!$C:$C,0)))</f>
        <v>Industry</v>
      </c>
      <c r="B1713" s="262" t="str">
        <f>IF(ISBLANK(INDEX('Policy Characteristics'!B:B,MATCH($C1713,'Policy Characteristics'!$C:$C,0))),"",INDEX('Policy Characteristics'!B:B,MATCH($C1713,'Policy Characteristics'!$C:$C,0)))</f>
        <v>Early Retirement of Equipment</v>
      </c>
      <c r="C1713" s="254" t="str">
        <f t="shared" si="53"/>
        <v>Minimum Share of Start Year Industrial Equipment Retired</v>
      </c>
      <c r="D1713" s="6" t="s">
        <v>3025</v>
      </c>
      <c r="E1713" s="1" t="s">
        <v>3984</v>
      </c>
      <c r="F1713" t="s">
        <v>2989</v>
      </c>
      <c r="G1713" s="45" t="s">
        <v>3959</v>
      </c>
      <c r="H1713" s="47">
        <v>1712</v>
      </c>
      <c r="I1713" s="324" t="s">
        <v>40</v>
      </c>
      <c r="J1713" s="255" t="str">
        <f>IF(ISBLANK(INDEX('Policy Characteristics'!D:D,MATCH($C1713,'Policy Characteristics'!$C:$C,0))),"",INDEX('Policy Characteristics'!D:D,MATCH($C1713,'Policy Characteristics'!$C:$C,0)))</f>
        <v>Equipment Early Retirement</v>
      </c>
      <c r="K1713" s="254" t="str">
        <f>IF(ISBLANK(INDEX('Policy Characteristics'!E:E,MATCH($C1713,'Policy Characteristics'!$C:$C,0))),"",INDEX('Policy Characteristics'!E:E,MATCH($C1713,'Policy Characteristics'!$C:$C,0)))</f>
        <v>indst eqpt early retirement</v>
      </c>
      <c r="L1713" s="261">
        <f>IF(ISBLANK(INDEX('Policy Characteristics'!F:F,MATCH($C1713,'Policy Characteristics'!$C:$C,0))),"",INDEX('Policy Characteristics'!F:F,MATCH($C1713,'Policy Characteristics'!$C:$C,0)))</f>
        <v>0</v>
      </c>
      <c r="M1713" s="261">
        <f>IF(ISBLANK(INDEX('Policy Characteristics'!G:G,MATCH($C1713,'Policy Characteristics'!$C:$C,0))),"",INDEX('Policy Characteristics'!G:G,MATCH($C1713,'Policy Characteristics'!$C:$C,0)))</f>
        <v>1</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start year equipment</v>
      </c>
      <c r="P1713" s="254" t="str">
        <f>IF(ISBLANK(INDEX('Policy Characteristics'!J:J,MATCH($C1713,'Policy Characteristics'!$C:$C,0))),"",INDEX('Policy Characteristics'!J:J,MATCH($C1713,'Policy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3" s="254" t="str">
        <f>IF(ISBLANK(INDEX('Policy Characteristics'!K:K,MATCH($C1713,'Policy Characteristics'!$C:$C,0))),"",INDEX('Policy Characteristics'!K:K,MATCH($C1713,'Policy Characteristics'!$C:$C,0)))</f>
        <v>industry-ag-main.html#eff-stds</v>
      </c>
      <c r="R1713" s="254" t="str">
        <f>IF(ISBLANK(INDEX('Policy Characteristics'!L:L,MATCH($C1713,'Policy Characteristics'!$C:$C,0))),"",INDEX('Policy Characteristics'!L:L,MATCH($C1713,'Policy Characteristics'!$C:$C,0)))</f>
        <v>industry-energy-efficiency-standards.html</v>
      </c>
    </row>
    <row r="1714" spans="1:18" s="2" customFormat="1" x14ac:dyDescent="0.25">
      <c r="A1714" s="254" t="str">
        <f>IF(ISBLANK(INDEX('Policy Characteristics'!A:A,MATCH($C1714,'Policy Characteristics'!$C:$C,0))),"",INDEX('Policy Characteristics'!A:A,MATCH($C1714,'Policy Characteristics'!$C:$C,0)))</f>
        <v>Industry</v>
      </c>
      <c r="B1714" s="262" t="str">
        <f>IF(ISBLANK(INDEX('Policy Characteristics'!B:B,MATCH($C1714,'Policy Characteristics'!$C:$C,0))),"",INDEX('Policy Characteristics'!B:B,MATCH($C1714,'Policy Characteristics'!$C:$C,0)))</f>
        <v>Early Retirement of Equipment</v>
      </c>
      <c r="C1714" s="254" t="str">
        <f t="shared" si="53"/>
        <v>Minimum Share of Start Year Industrial Equipment Retired</v>
      </c>
      <c r="D1714" s="6" t="s">
        <v>3026</v>
      </c>
      <c r="E1714" s="1" t="s">
        <v>3467</v>
      </c>
      <c r="F1714" t="s">
        <v>2990</v>
      </c>
      <c r="G1714" s="45" t="s">
        <v>3473</v>
      </c>
      <c r="H1714" s="47">
        <v>1713</v>
      </c>
      <c r="I1714" s="324" t="s">
        <v>40</v>
      </c>
      <c r="J1714" s="255" t="str">
        <f>IF(ISBLANK(INDEX('Policy Characteristics'!D:D,MATCH($C1714,'Policy Characteristics'!$C:$C,0))),"",INDEX('Policy Characteristics'!D:D,MATCH($C1714,'Policy Characteristics'!$C:$C,0)))</f>
        <v>Equipment Early Retirement</v>
      </c>
      <c r="K1714" s="254" t="str">
        <f>IF(ISBLANK(INDEX('Policy Characteristics'!E:E,MATCH($C1714,'Policy Characteristics'!$C:$C,0))),"",INDEX('Policy Characteristics'!E:E,MATCH($C1714,'Policy Characteristics'!$C:$C,0)))</f>
        <v>indst eqpt early retirement</v>
      </c>
      <c r="L1714" s="261">
        <f>IF(ISBLANK(INDEX('Policy Characteristics'!F:F,MATCH($C1714,'Policy Characteristics'!$C:$C,0))),"",INDEX('Policy Characteristics'!F:F,MATCH($C1714,'Policy Characteristics'!$C:$C,0)))</f>
        <v>0</v>
      </c>
      <c r="M1714" s="261">
        <f>IF(ISBLANK(INDEX('Policy Characteristics'!G:G,MATCH($C1714,'Policy Characteristics'!$C:$C,0))),"",INDEX('Policy Characteristics'!G:G,MATCH($C1714,'Policy Characteristics'!$C:$C,0)))</f>
        <v>1</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start year equipment</v>
      </c>
      <c r="P1714" s="254" t="str">
        <f>IF(ISBLANK(INDEX('Policy Characteristics'!J:J,MATCH($C1714,'Policy Characteristics'!$C:$C,0))),"",INDEX('Policy Characteristics'!J:J,MATCH($C1714,'Policy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4" s="254" t="str">
        <f>IF(ISBLANK(INDEX('Policy Characteristics'!K:K,MATCH($C1714,'Policy Characteristics'!$C:$C,0))),"",INDEX('Policy Characteristics'!K:K,MATCH($C1714,'Policy Characteristics'!$C:$C,0)))</f>
        <v>industry-ag-main.html#eff-stds</v>
      </c>
      <c r="R1714" s="254" t="str">
        <f>IF(ISBLANK(INDEX('Policy Characteristics'!L:L,MATCH($C1714,'Policy Characteristics'!$C:$C,0))),"",INDEX('Policy Characteristics'!L:L,MATCH($C1714,'Policy Characteristics'!$C:$C,0)))</f>
        <v>industry-energy-efficiency-standards.html</v>
      </c>
    </row>
    <row r="1715" spans="1:18" s="2" customFormat="1" x14ac:dyDescent="0.25">
      <c r="A1715" s="254" t="str">
        <f>IF(ISBLANK(INDEX('Policy Characteristics'!A:A,MATCH($C1715,'Policy Characteristics'!$C:$C,0))),"",INDEX('Policy Characteristics'!A:A,MATCH($C1715,'Policy Characteristics'!$C:$C,0)))</f>
        <v>Industry</v>
      </c>
      <c r="B1715" s="262" t="str">
        <f>IF(ISBLANK(INDEX('Policy Characteristics'!B:B,MATCH($C1715,'Policy Characteristics'!$C:$C,0))),"",INDEX('Policy Characteristics'!B:B,MATCH($C1715,'Policy Characteristics'!$C:$C,0)))</f>
        <v>Early Retirement of Equipment</v>
      </c>
      <c r="C1715" s="254" t="str">
        <f t="shared" si="53"/>
        <v>Minimum Share of Start Year Industrial Equipment Retired</v>
      </c>
      <c r="D1715" s="6" t="s">
        <v>3026</v>
      </c>
      <c r="E1715" s="1" t="s">
        <v>3468</v>
      </c>
      <c r="F1715" t="s">
        <v>2990</v>
      </c>
      <c r="G1715" s="45" t="s">
        <v>3474</v>
      </c>
      <c r="H1715" s="47">
        <v>1714</v>
      </c>
      <c r="I1715" s="324" t="s">
        <v>40</v>
      </c>
      <c r="J1715" s="255" t="str">
        <f>IF(ISBLANK(INDEX('Policy Characteristics'!D:D,MATCH($C1715,'Policy Characteristics'!$C:$C,0))),"",INDEX('Policy Characteristics'!D:D,MATCH($C1715,'Policy Characteristics'!$C:$C,0)))</f>
        <v>Equipment Early Retirement</v>
      </c>
      <c r="K1715" s="254" t="str">
        <f>IF(ISBLANK(INDEX('Policy Characteristics'!E:E,MATCH($C1715,'Policy Characteristics'!$C:$C,0))),"",INDEX('Policy Characteristics'!E:E,MATCH($C1715,'Policy Characteristics'!$C:$C,0)))</f>
        <v>indst eqpt early retirement</v>
      </c>
      <c r="L1715" s="261">
        <f>IF(ISBLANK(INDEX('Policy Characteristics'!F:F,MATCH($C1715,'Policy Characteristics'!$C:$C,0))),"",INDEX('Policy Characteristics'!F:F,MATCH($C1715,'Policy Characteristics'!$C:$C,0)))</f>
        <v>0</v>
      </c>
      <c r="M1715" s="261">
        <f>IF(ISBLANK(INDEX('Policy Characteristics'!G:G,MATCH($C1715,'Policy Characteristics'!$C:$C,0))),"",INDEX('Policy Characteristics'!G:G,MATCH($C1715,'Policy Characteristics'!$C:$C,0)))</f>
        <v>1</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start year equipment</v>
      </c>
      <c r="P1715" s="254" t="str">
        <f>IF(ISBLANK(INDEX('Policy Characteristics'!J:J,MATCH($C1715,'Policy Characteristics'!$C:$C,0))),"",INDEX('Policy Characteristics'!J:J,MATCH($C1715,'Policy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5" s="254" t="str">
        <f>IF(ISBLANK(INDEX('Policy Characteristics'!K:K,MATCH($C1715,'Policy Characteristics'!$C:$C,0))),"",INDEX('Policy Characteristics'!K:K,MATCH($C1715,'Policy Characteristics'!$C:$C,0)))</f>
        <v>industry-ag-main.html#eff-stds</v>
      </c>
      <c r="R1715" s="254" t="str">
        <f>IF(ISBLANK(INDEX('Policy Characteristics'!L:L,MATCH($C1715,'Policy Characteristics'!$C:$C,0))),"",INDEX('Policy Characteristics'!L:L,MATCH($C1715,'Policy Characteristics'!$C:$C,0)))</f>
        <v>industry-energy-efficiency-standards.html</v>
      </c>
    </row>
    <row r="1716" spans="1:18" s="2" customFormat="1" x14ac:dyDescent="0.25">
      <c r="A1716" s="254" t="str">
        <f>IF(ISBLANK(INDEX('Policy Characteristics'!A:A,MATCH($C1716,'Policy Characteristics'!$C:$C,0))),"",INDEX('Policy Characteristics'!A:A,MATCH($C1716,'Policy Characteristics'!$C:$C,0)))</f>
        <v>Industry</v>
      </c>
      <c r="B1716" s="262" t="str">
        <f>IF(ISBLANK(INDEX('Policy Characteristics'!B:B,MATCH($C1716,'Policy Characteristics'!$C:$C,0))),"",INDEX('Policy Characteristics'!B:B,MATCH($C1716,'Policy Characteristics'!$C:$C,0)))</f>
        <v>Early Retirement of Equipment</v>
      </c>
      <c r="C1716" s="254" t="str">
        <f t="shared" si="53"/>
        <v>Minimum Share of Start Year Industrial Equipment Retired</v>
      </c>
      <c r="D1716" s="6" t="s">
        <v>3026</v>
      </c>
      <c r="E1716" s="1" t="s">
        <v>3469</v>
      </c>
      <c r="F1716" t="s">
        <v>2990</v>
      </c>
      <c r="G1716" s="45" t="s">
        <v>3475</v>
      </c>
      <c r="H1716" s="47">
        <v>1715</v>
      </c>
      <c r="I1716" s="324" t="s">
        <v>40</v>
      </c>
      <c r="J1716" s="255" t="str">
        <f>IF(ISBLANK(INDEX('Policy Characteristics'!D:D,MATCH($C1716,'Policy Characteristics'!$C:$C,0))),"",INDEX('Policy Characteristics'!D:D,MATCH($C1716,'Policy Characteristics'!$C:$C,0)))</f>
        <v>Equipment Early Retirement</v>
      </c>
      <c r="K1716" s="254" t="str">
        <f>IF(ISBLANK(INDEX('Policy Characteristics'!E:E,MATCH($C1716,'Policy Characteristics'!$C:$C,0))),"",INDEX('Policy Characteristics'!E:E,MATCH($C1716,'Policy Characteristics'!$C:$C,0)))</f>
        <v>indst eqpt early retirement</v>
      </c>
      <c r="L1716" s="261">
        <f>IF(ISBLANK(INDEX('Policy Characteristics'!F:F,MATCH($C1716,'Policy Characteristics'!$C:$C,0))),"",INDEX('Policy Characteristics'!F:F,MATCH($C1716,'Policy Characteristics'!$C:$C,0)))</f>
        <v>0</v>
      </c>
      <c r="M1716" s="261">
        <f>IF(ISBLANK(INDEX('Policy Characteristics'!G:G,MATCH($C1716,'Policy Characteristics'!$C:$C,0))),"",INDEX('Policy Characteristics'!G:G,MATCH($C1716,'Policy Characteristics'!$C:$C,0)))</f>
        <v>1</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start year equipment</v>
      </c>
      <c r="P1716" s="254" t="str">
        <f>IF(ISBLANK(INDEX('Policy Characteristics'!J:J,MATCH($C1716,'Policy Characteristics'!$C:$C,0))),"",INDEX('Policy Characteristics'!J:J,MATCH($C1716,'Policy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6" s="254" t="str">
        <f>IF(ISBLANK(INDEX('Policy Characteristics'!K:K,MATCH($C1716,'Policy Characteristics'!$C:$C,0))),"",INDEX('Policy Characteristics'!K:K,MATCH($C1716,'Policy Characteristics'!$C:$C,0)))</f>
        <v>industry-ag-main.html#eff-stds</v>
      </c>
      <c r="R1716" s="254" t="str">
        <f>IF(ISBLANK(INDEX('Policy Characteristics'!L:L,MATCH($C1716,'Policy Characteristics'!$C:$C,0))),"",INDEX('Policy Characteristics'!L:L,MATCH($C1716,'Policy Characteristics'!$C:$C,0)))</f>
        <v>industry-energy-efficiency-standards.html</v>
      </c>
    </row>
    <row r="1717" spans="1:18" s="2" customFormat="1" x14ac:dyDescent="0.25">
      <c r="A1717" s="254" t="str">
        <f>IF(ISBLANK(INDEX('Policy Characteristics'!A:A,MATCH($C1717,'Policy Characteristics'!$C:$C,0))),"",INDEX('Policy Characteristics'!A:A,MATCH($C1717,'Policy Characteristics'!$C:$C,0)))</f>
        <v>Industry</v>
      </c>
      <c r="B1717" s="262" t="str">
        <f>IF(ISBLANK(INDEX('Policy Characteristics'!B:B,MATCH($C1717,'Policy Characteristics'!$C:$C,0))),"",INDEX('Policy Characteristics'!B:B,MATCH($C1717,'Policy Characteristics'!$C:$C,0)))</f>
        <v>Early Retirement of Equipment</v>
      </c>
      <c r="C1717" s="254" t="str">
        <f t="shared" si="53"/>
        <v>Minimum Share of Start Year Industrial Equipment Retired</v>
      </c>
      <c r="D1717" s="6" t="s">
        <v>3026</v>
      </c>
      <c r="E1717" s="1" t="s">
        <v>3470</v>
      </c>
      <c r="F1717" t="s">
        <v>2990</v>
      </c>
      <c r="G1717" s="45" t="s">
        <v>3476</v>
      </c>
      <c r="H1717" s="47">
        <v>1716</v>
      </c>
      <c r="I1717" s="324" t="s">
        <v>40</v>
      </c>
      <c r="J1717" s="255" t="str">
        <f>IF(ISBLANK(INDEX('Policy Characteristics'!D:D,MATCH($C1717,'Policy Characteristics'!$C:$C,0))),"",INDEX('Policy Characteristics'!D:D,MATCH($C1717,'Policy Characteristics'!$C:$C,0)))</f>
        <v>Equipment Early Retirement</v>
      </c>
      <c r="K1717" s="254" t="str">
        <f>IF(ISBLANK(INDEX('Policy Characteristics'!E:E,MATCH($C1717,'Policy Characteristics'!$C:$C,0))),"",INDEX('Policy Characteristics'!E:E,MATCH($C1717,'Policy Characteristics'!$C:$C,0)))</f>
        <v>indst eqpt early retirement</v>
      </c>
      <c r="L1717" s="261">
        <f>IF(ISBLANK(INDEX('Policy Characteristics'!F:F,MATCH($C1717,'Policy Characteristics'!$C:$C,0))),"",INDEX('Policy Characteristics'!F:F,MATCH($C1717,'Policy Characteristics'!$C:$C,0)))</f>
        <v>0</v>
      </c>
      <c r="M1717" s="261">
        <f>IF(ISBLANK(INDEX('Policy Characteristics'!G:G,MATCH($C1717,'Policy Characteristics'!$C:$C,0))),"",INDEX('Policy Characteristics'!G:G,MATCH($C1717,'Policy Characteristics'!$C:$C,0)))</f>
        <v>1</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start year equipment</v>
      </c>
      <c r="P1717" s="254" t="str">
        <f>IF(ISBLANK(INDEX('Policy Characteristics'!J:J,MATCH($C1717,'Policy Characteristics'!$C:$C,0))),"",INDEX('Policy Characteristics'!J:J,MATCH($C1717,'Policy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7" s="254" t="str">
        <f>IF(ISBLANK(INDEX('Policy Characteristics'!K:K,MATCH($C1717,'Policy Characteristics'!$C:$C,0))),"",INDEX('Policy Characteristics'!K:K,MATCH($C1717,'Policy Characteristics'!$C:$C,0)))</f>
        <v>industry-ag-main.html#eff-stds</v>
      </c>
      <c r="R1717" s="254" t="str">
        <f>IF(ISBLANK(INDEX('Policy Characteristics'!L:L,MATCH($C1717,'Policy Characteristics'!$C:$C,0))),"",INDEX('Policy Characteristics'!L:L,MATCH($C1717,'Policy Characteristics'!$C:$C,0)))</f>
        <v>industry-energy-efficiency-standards.html</v>
      </c>
    </row>
    <row r="1718" spans="1:18" s="2" customFormat="1" x14ac:dyDescent="0.25">
      <c r="A1718" s="254" t="str">
        <f>IF(ISBLANK(INDEX('Policy Characteristics'!A:A,MATCH($C1718,'Policy Characteristics'!$C:$C,0))),"",INDEX('Policy Characteristics'!A:A,MATCH($C1718,'Policy Characteristics'!$C:$C,0)))</f>
        <v>Industry</v>
      </c>
      <c r="B1718" s="262" t="str">
        <f>IF(ISBLANK(INDEX('Policy Characteristics'!B:B,MATCH($C1718,'Policy Characteristics'!$C:$C,0))),"",INDEX('Policy Characteristics'!B:B,MATCH($C1718,'Policy Characteristics'!$C:$C,0)))</f>
        <v>Early Retirement of Equipment</v>
      </c>
      <c r="C1718" s="254" t="str">
        <f t="shared" si="53"/>
        <v>Minimum Share of Start Year Industrial Equipment Retired</v>
      </c>
      <c r="D1718" s="6" t="s">
        <v>3026</v>
      </c>
      <c r="E1718" s="1" t="s">
        <v>3471</v>
      </c>
      <c r="F1718" t="s">
        <v>2990</v>
      </c>
      <c r="G1718" s="45" t="s">
        <v>3477</v>
      </c>
      <c r="H1718" s="47">
        <v>1717</v>
      </c>
      <c r="I1718" s="324" t="s">
        <v>40</v>
      </c>
      <c r="J1718" s="255" t="str">
        <f>IF(ISBLANK(INDEX('Policy Characteristics'!D:D,MATCH($C1718,'Policy Characteristics'!$C:$C,0))),"",INDEX('Policy Characteristics'!D:D,MATCH($C1718,'Policy Characteristics'!$C:$C,0)))</f>
        <v>Equipment Early Retirement</v>
      </c>
      <c r="K1718" s="254" t="str">
        <f>IF(ISBLANK(INDEX('Policy Characteristics'!E:E,MATCH($C1718,'Policy Characteristics'!$C:$C,0))),"",INDEX('Policy Characteristics'!E:E,MATCH($C1718,'Policy Characteristics'!$C:$C,0)))</f>
        <v>indst eqpt early retirement</v>
      </c>
      <c r="L1718" s="261">
        <f>IF(ISBLANK(INDEX('Policy Characteristics'!F:F,MATCH($C1718,'Policy Characteristics'!$C:$C,0))),"",INDEX('Policy Characteristics'!F:F,MATCH($C1718,'Policy Characteristics'!$C:$C,0)))</f>
        <v>0</v>
      </c>
      <c r="M1718" s="261">
        <f>IF(ISBLANK(INDEX('Policy Characteristics'!G:G,MATCH($C1718,'Policy Characteristics'!$C:$C,0))),"",INDEX('Policy Characteristics'!G:G,MATCH($C1718,'Policy Characteristics'!$C:$C,0)))</f>
        <v>1</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start year equipment</v>
      </c>
      <c r="P1718" s="254" t="str">
        <f>IF(ISBLANK(INDEX('Policy Characteristics'!J:J,MATCH($C1718,'Policy Characteristics'!$C:$C,0))),"",INDEX('Policy Characteristics'!J:J,MATCH($C1718,'Policy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8" s="254" t="str">
        <f>IF(ISBLANK(INDEX('Policy Characteristics'!K:K,MATCH($C1718,'Policy Characteristics'!$C:$C,0))),"",INDEX('Policy Characteristics'!K:K,MATCH($C1718,'Policy Characteristics'!$C:$C,0)))</f>
        <v>industry-ag-main.html#eff-stds</v>
      </c>
      <c r="R1718" s="254" t="str">
        <f>IF(ISBLANK(INDEX('Policy Characteristics'!L:L,MATCH($C1718,'Policy Characteristics'!$C:$C,0))),"",INDEX('Policy Characteristics'!L:L,MATCH($C1718,'Policy Characteristics'!$C:$C,0)))</f>
        <v>industry-energy-efficiency-standards.html</v>
      </c>
    </row>
    <row r="1719" spans="1:18" s="2" customFormat="1" x14ac:dyDescent="0.25">
      <c r="A1719" s="254" t="str">
        <f>IF(ISBLANK(INDEX('Policy Characteristics'!A:A,MATCH($C1719,'Policy Characteristics'!$C:$C,0))),"",INDEX('Policy Characteristics'!A:A,MATCH($C1719,'Policy Characteristics'!$C:$C,0)))</f>
        <v>Industry</v>
      </c>
      <c r="B1719" s="262" t="str">
        <f>IF(ISBLANK(INDEX('Policy Characteristics'!B:B,MATCH($C1719,'Policy Characteristics'!$C:$C,0))),"",INDEX('Policy Characteristics'!B:B,MATCH($C1719,'Policy Characteristics'!$C:$C,0)))</f>
        <v>Early Retirement of Equipment</v>
      </c>
      <c r="C1719" s="254" t="str">
        <f t="shared" si="53"/>
        <v>Minimum Share of Start Year Industrial Equipment Retired</v>
      </c>
      <c r="D1719" s="6" t="s">
        <v>3026</v>
      </c>
      <c r="E1719" s="1" t="s">
        <v>3472</v>
      </c>
      <c r="F1719" t="s">
        <v>2990</v>
      </c>
      <c r="G1719" s="45" t="s">
        <v>3478</v>
      </c>
      <c r="H1719" s="47">
        <v>1718</v>
      </c>
      <c r="I1719" s="324" t="s">
        <v>40</v>
      </c>
      <c r="J1719" s="255" t="str">
        <f>IF(ISBLANK(INDEX('Policy Characteristics'!D:D,MATCH($C1719,'Policy Characteristics'!$C:$C,0))),"",INDEX('Policy Characteristics'!D:D,MATCH($C1719,'Policy Characteristics'!$C:$C,0)))</f>
        <v>Equipment Early Retirement</v>
      </c>
      <c r="K1719" s="254" t="str">
        <f>IF(ISBLANK(INDEX('Policy Characteristics'!E:E,MATCH($C1719,'Policy Characteristics'!$C:$C,0))),"",INDEX('Policy Characteristics'!E:E,MATCH($C1719,'Policy Characteristics'!$C:$C,0)))</f>
        <v>indst eqpt early retirement</v>
      </c>
      <c r="L1719" s="261">
        <f>IF(ISBLANK(INDEX('Policy Characteristics'!F:F,MATCH($C1719,'Policy Characteristics'!$C:$C,0))),"",INDEX('Policy Characteristics'!F:F,MATCH($C1719,'Policy Characteristics'!$C:$C,0)))</f>
        <v>0</v>
      </c>
      <c r="M1719" s="261">
        <f>IF(ISBLANK(INDEX('Policy Characteristics'!G:G,MATCH($C1719,'Policy Characteristics'!$C:$C,0))),"",INDEX('Policy Characteristics'!G:G,MATCH($C1719,'Policy Characteristics'!$C:$C,0)))</f>
        <v>1</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start year equipment</v>
      </c>
      <c r="P1719" s="254" t="str">
        <f>IF(ISBLANK(INDEX('Policy Characteristics'!J:J,MATCH($C1719,'Policy Characteristics'!$C:$C,0))),"",INDEX('Policy Characteristics'!J:J,MATCH($C1719,'Policy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19" s="254" t="str">
        <f>IF(ISBLANK(INDEX('Policy Characteristics'!K:K,MATCH($C1719,'Policy Characteristics'!$C:$C,0))),"",INDEX('Policy Characteristics'!K:K,MATCH($C1719,'Policy Characteristics'!$C:$C,0)))</f>
        <v>industry-ag-main.html#eff-stds</v>
      </c>
      <c r="R1719" s="254" t="str">
        <f>IF(ISBLANK(INDEX('Policy Characteristics'!L:L,MATCH($C1719,'Policy Characteristics'!$C:$C,0))),"",INDEX('Policy Characteristics'!L:L,MATCH($C1719,'Policy Characteristics'!$C:$C,0)))</f>
        <v>industry-energy-efficiency-standards.html</v>
      </c>
    </row>
    <row r="1720" spans="1:18" s="2" customFormat="1" x14ac:dyDescent="0.25">
      <c r="A1720" s="254" t="str">
        <f>IF(ISBLANK(INDEX('Policy Characteristics'!A:A,MATCH($C1720,'Policy Characteristics'!$C:$C,0))),"",INDEX('Policy Characteristics'!A:A,MATCH($C1720,'Policy Characteristics'!$C:$C,0)))</f>
        <v>Industry</v>
      </c>
      <c r="B1720" s="262" t="str">
        <f>IF(ISBLANK(INDEX('Policy Characteristics'!B:B,MATCH($C1720,'Policy Characteristics'!$C:$C,0))),"",INDEX('Policy Characteristics'!B:B,MATCH($C1720,'Policy Characteristics'!$C:$C,0)))</f>
        <v>Early Retirement of Equipment</v>
      </c>
      <c r="C1720" s="254" t="str">
        <f t="shared" si="53"/>
        <v>Minimum Share of Start Year Industrial Equipment Retired</v>
      </c>
      <c r="D1720" s="6" t="s">
        <v>3026</v>
      </c>
      <c r="E1720" s="1" t="s">
        <v>3597</v>
      </c>
      <c r="F1720" t="s">
        <v>2990</v>
      </c>
      <c r="G1720" s="45" t="s">
        <v>3479</v>
      </c>
      <c r="H1720" s="47">
        <v>1719</v>
      </c>
      <c r="I1720" s="324" t="s">
        <v>40</v>
      </c>
      <c r="J1720" s="255" t="str">
        <f>IF(ISBLANK(INDEX('Policy Characteristics'!D:D,MATCH($C1720,'Policy Characteristics'!$C:$C,0))),"",INDEX('Policy Characteristics'!D:D,MATCH($C1720,'Policy Characteristics'!$C:$C,0)))</f>
        <v>Equipment Early Retirement</v>
      </c>
      <c r="K1720" s="254" t="str">
        <f>IF(ISBLANK(INDEX('Policy Characteristics'!E:E,MATCH($C1720,'Policy Characteristics'!$C:$C,0))),"",INDEX('Policy Characteristics'!E:E,MATCH($C1720,'Policy Characteristics'!$C:$C,0)))</f>
        <v>indst eqpt early retirement</v>
      </c>
      <c r="L1720" s="261">
        <f>IF(ISBLANK(INDEX('Policy Characteristics'!F:F,MATCH($C1720,'Policy Characteristics'!$C:$C,0))),"",INDEX('Policy Characteristics'!F:F,MATCH($C1720,'Policy Characteristics'!$C:$C,0)))</f>
        <v>0</v>
      </c>
      <c r="M1720" s="261">
        <f>IF(ISBLANK(INDEX('Policy Characteristics'!G:G,MATCH($C1720,'Policy Characteristics'!$C:$C,0))),"",INDEX('Policy Characteristics'!G:G,MATCH($C1720,'Policy Characteristics'!$C:$C,0)))</f>
        <v>1</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start year equipment</v>
      </c>
      <c r="P1720" s="254" t="str">
        <f>IF(ISBLANK(INDEX('Policy Characteristics'!J:J,MATCH($C1720,'Policy Characteristics'!$C:$C,0))),"",INDEX('Policy Characteristics'!J:J,MATCH($C1720,'Policy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0" s="254" t="str">
        <f>IF(ISBLANK(INDEX('Policy Characteristics'!K:K,MATCH($C1720,'Policy Characteristics'!$C:$C,0))),"",INDEX('Policy Characteristics'!K:K,MATCH($C1720,'Policy Characteristics'!$C:$C,0)))</f>
        <v>industry-ag-main.html#eff-stds</v>
      </c>
      <c r="R1720" s="254" t="str">
        <f>IF(ISBLANK(INDEX('Policy Characteristics'!L:L,MATCH($C1720,'Policy Characteristics'!$C:$C,0))),"",INDEX('Policy Characteristics'!L:L,MATCH($C1720,'Policy Characteristics'!$C:$C,0)))</f>
        <v>industry-energy-efficiency-standards.html</v>
      </c>
    </row>
    <row r="1721" spans="1:18" s="2" customFormat="1" x14ac:dyDescent="0.25">
      <c r="A1721" s="254" t="str">
        <f>IF(ISBLANK(INDEX('Policy Characteristics'!A:A,MATCH($C1721,'Policy Characteristics'!$C:$C,0))),"",INDEX('Policy Characteristics'!A:A,MATCH($C1721,'Policy Characteristics'!$C:$C,0)))</f>
        <v>Industry</v>
      </c>
      <c r="B1721" s="262" t="str">
        <f>IF(ISBLANK(INDEX('Policy Characteristics'!B:B,MATCH($C1721,'Policy Characteristics'!$C:$C,0))),"",INDEX('Policy Characteristics'!B:B,MATCH($C1721,'Policy Characteristics'!$C:$C,0)))</f>
        <v>Early Retirement of Equipment</v>
      </c>
      <c r="C1721" s="254" t="str">
        <f t="shared" si="53"/>
        <v>Minimum Share of Start Year Industrial Equipment Retired</v>
      </c>
      <c r="D1721" s="6" t="s">
        <v>3026</v>
      </c>
      <c r="E1721" s="1" t="s">
        <v>3982</v>
      </c>
      <c r="F1721" t="s">
        <v>2990</v>
      </c>
      <c r="G1721" s="45" t="s">
        <v>3958</v>
      </c>
      <c r="H1721" s="47">
        <v>1720</v>
      </c>
      <c r="I1721" s="324" t="s">
        <v>40</v>
      </c>
      <c r="J1721" s="255" t="str">
        <f>IF(ISBLANK(INDEX('Policy Characteristics'!D:D,MATCH($C1721,'Policy Characteristics'!$C:$C,0))),"",INDEX('Policy Characteristics'!D:D,MATCH($C1721,'Policy Characteristics'!$C:$C,0)))</f>
        <v>Equipment Early Retirement</v>
      </c>
      <c r="K1721" s="254" t="str">
        <f>IF(ISBLANK(INDEX('Policy Characteristics'!E:E,MATCH($C1721,'Policy Characteristics'!$C:$C,0))),"",INDEX('Policy Characteristics'!E:E,MATCH($C1721,'Policy Characteristics'!$C:$C,0)))</f>
        <v>indst eqpt early retirement</v>
      </c>
      <c r="L1721" s="261">
        <f>IF(ISBLANK(INDEX('Policy Characteristics'!F:F,MATCH($C1721,'Policy Characteristics'!$C:$C,0))),"",INDEX('Policy Characteristics'!F:F,MATCH($C1721,'Policy Characteristics'!$C:$C,0)))</f>
        <v>0</v>
      </c>
      <c r="M1721" s="261">
        <f>IF(ISBLANK(INDEX('Policy Characteristics'!G:G,MATCH($C1721,'Policy Characteristics'!$C:$C,0))),"",INDEX('Policy Characteristics'!G:G,MATCH($C1721,'Policy Characteristics'!$C:$C,0)))</f>
        <v>1</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start year equipment</v>
      </c>
      <c r="P1721" s="254" t="str">
        <f>IF(ISBLANK(INDEX('Policy Characteristics'!J:J,MATCH($C1721,'Policy Characteristics'!$C:$C,0))),"",INDEX('Policy Characteristics'!J:J,MATCH($C1721,'Policy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1" s="254" t="str">
        <f>IF(ISBLANK(INDEX('Policy Characteristics'!K:K,MATCH($C1721,'Policy Characteristics'!$C:$C,0))),"",INDEX('Policy Characteristics'!K:K,MATCH($C1721,'Policy Characteristics'!$C:$C,0)))</f>
        <v>industry-ag-main.html#eff-stds</v>
      </c>
      <c r="R1721" s="254" t="str">
        <f>IF(ISBLANK(INDEX('Policy Characteristics'!L:L,MATCH($C1721,'Policy Characteristics'!$C:$C,0))),"",INDEX('Policy Characteristics'!L:L,MATCH($C1721,'Policy Characteristics'!$C:$C,0)))</f>
        <v>industry-energy-efficiency-standards.html</v>
      </c>
    </row>
    <row r="1722" spans="1:18" s="2" customFormat="1" x14ac:dyDescent="0.25">
      <c r="A1722" s="254" t="str">
        <f>IF(ISBLANK(INDEX('Policy Characteristics'!A:A,MATCH($C1722,'Policy Characteristics'!$C:$C,0))),"",INDEX('Policy Characteristics'!A:A,MATCH($C1722,'Policy Characteristics'!$C:$C,0)))</f>
        <v>Industry</v>
      </c>
      <c r="B1722" s="262" t="str">
        <f>IF(ISBLANK(INDEX('Policy Characteristics'!B:B,MATCH($C1722,'Policy Characteristics'!$C:$C,0))),"",INDEX('Policy Characteristics'!B:B,MATCH($C1722,'Policy Characteristics'!$C:$C,0)))</f>
        <v>Early Retirement of Equipment</v>
      </c>
      <c r="C1722" s="254" t="str">
        <f t="shared" si="53"/>
        <v>Minimum Share of Start Year Industrial Equipment Retired</v>
      </c>
      <c r="D1722" s="6" t="s">
        <v>3026</v>
      </c>
      <c r="E1722" s="1" t="s">
        <v>3983</v>
      </c>
      <c r="F1722" t="s">
        <v>2990</v>
      </c>
      <c r="G1722" s="45" t="s">
        <v>3957</v>
      </c>
      <c r="H1722" s="47">
        <v>1721</v>
      </c>
      <c r="I1722" s="324" t="s">
        <v>40</v>
      </c>
      <c r="J1722" s="255" t="str">
        <f>IF(ISBLANK(INDEX('Policy Characteristics'!D:D,MATCH($C1722,'Policy Characteristics'!$C:$C,0))),"",INDEX('Policy Characteristics'!D:D,MATCH($C1722,'Policy Characteristics'!$C:$C,0)))</f>
        <v>Equipment Early Retirement</v>
      </c>
      <c r="K1722" s="254" t="str">
        <f>IF(ISBLANK(INDEX('Policy Characteristics'!E:E,MATCH($C1722,'Policy Characteristics'!$C:$C,0))),"",INDEX('Policy Characteristics'!E:E,MATCH($C1722,'Policy Characteristics'!$C:$C,0)))</f>
        <v>indst eqpt early retirement</v>
      </c>
      <c r="L1722" s="261">
        <f>IF(ISBLANK(INDEX('Policy Characteristics'!F:F,MATCH($C1722,'Policy Characteristics'!$C:$C,0))),"",INDEX('Policy Characteristics'!F:F,MATCH($C1722,'Policy Characteristics'!$C:$C,0)))</f>
        <v>0</v>
      </c>
      <c r="M1722" s="261">
        <f>IF(ISBLANK(INDEX('Policy Characteristics'!G:G,MATCH($C1722,'Policy Characteristics'!$C:$C,0))),"",INDEX('Policy Characteristics'!G:G,MATCH($C1722,'Policy Characteristics'!$C:$C,0)))</f>
        <v>1</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start year equipment</v>
      </c>
      <c r="P1722" s="254" t="str">
        <f>IF(ISBLANK(INDEX('Policy Characteristics'!J:J,MATCH($C1722,'Policy Characteristics'!$C:$C,0))),"",INDEX('Policy Characteristics'!J:J,MATCH($C1722,'Policy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2" s="254" t="str">
        <f>IF(ISBLANK(INDEX('Policy Characteristics'!K:K,MATCH($C1722,'Policy Characteristics'!$C:$C,0))),"",INDEX('Policy Characteristics'!K:K,MATCH($C1722,'Policy Characteristics'!$C:$C,0)))</f>
        <v>industry-ag-main.html#eff-stds</v>
      </c>
      <c r="R1722" s="254" t="str">
        <f>IF(ISBLANK(INDEX('Policy Characteristics'!L:L,MATCH($C1722,'Policy Characteristics'!$C:$C,0))),"",INDEX('Policy Characteristics'!L:L,MATCH($C1722,'Policy Characteristics'!$C:$C,0)))</f>
        <v>industry-energy-efficiency-standards.html</v>
      </c>
    </row>
    <row r="1723" spans="1:18" s="2" customFormat="1" x14ac:dyDescent="0.25">
      <c r="A1723" s="254" t="str">
        <f>IF(ISBLANK(INDEX('Policy Characteristics'!A:A,MATCH($C1723,'Policy Characteristics'!$C:$C,0))),"",INDEX('Policy Characteristics'!A:A,MATCH($C1723,'Policy Characteristics'!$C:$C,0)))</f>
        <v>Industry</v>
      </c>
      <c r="B1723" s="262" t="str">
        <f>IF(ISBLANK(INDEX('Policy Characteristics'!B:B,MATCH($C1723,'Policy Characteristics'!$C:$C,0))),"",INDEX('Policy Characteristics'!B:B,MATCH($C1723,'Policy Characteristics'!$C:$C,0)))</f>
        <v>Early Retirement of Equipment</v>
      </c>
      <c r="C1723" s="254" t="str">
        <f t="shared" si="53"/>
        <v>Minimum Share of Start Year Industrial Equipment Retired</v>
      </c>
      <c r="D1723" s="6" t="s">
        <v>3026</v>
      </c>
      <c r="E1723" s="1" t="s">
        <v>3984</v>
      </c>
      <c r="F1723" t="s">
        <v>2990</v>
      </c>
      <c r="G1723" s="45" t="s">
        <v>3959</v>
      </c>
      <c r="H1723" s="47">
        <v>1722</v>
      </c>
      <c r="I1723" s="324" t="s">
        <v>40</v>
      </c>
      <c r="J1723" s="255" t="str">
        <f>IF(ISBLANK(INDEX('Policy Characteristics'!D:D,MATCH($C1723,'Policy Characteristics'!$C:$C,0))),"",INDEX('Policy Characteristics'!D:D,MATCH($C1723,'Policy Characteristics'!$C:$C,0)))</f>
        <v>Equipment Early Retirement</v>
      </c>
      <c r="K1723" s="254" t="str">
        <f>IF(ISBLANK(INDEX('Policy Characteristics'!E:E,MATCH($C1723,'Policy Characteristics'!$C:$C,0))),"",INDEX('Policy Characteristics'!E:E,MATCH($C1723,'Policy Characteristics'!$C:$C,0)))</f>
        <v>indst eqpt early retirement</v>
      </c>
      <c r="L1723" s="261">
        <f>IF(ISBLANK(INDEX('Policy Characteristics'!F:F,MATCH($C1723,'Policy Characteristics'!$C:$C,0))),"",INDEX('Policy Characteristics'!F:F,MATCH($C1723,'Policy Characteristics'!$C:$C,0)))</f>
        <v>0</v>
      </c>
      <c r="M1723" s="261">
        <f>IF(ISBLANK(INDEX('Policy Characteristics'!G:G,MATCH($C1723,'Policy Characteristics'!$C:$C,0))),"",INDEX('Policy Characteristics'!G:G,MATCH($C1723,'Policy Characteristics'!$C:$C,0)))</f>
        <v>1</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start year equipment</v>
      </c>
      <c r="P1723" s="254" t="str">
        <f>IF(ISBLANK(INDEX('Policy Characteristics'!J:J,MATCH($C1723,'Policy Characteristics'!$C:$C,0))),"",INDEX('Policy Characteristics'!J:J,MATCH($C1723,'Policy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3" s="254" t="str">
        <f>IF(ISBLANK(INDEX('Policy Characteristics'!K:K,MATCH($C1723,'Policy Characteristics'!$C:$C,0))),"",INDEX('Policy Characteristics'!K:K,MATCH($C1723,'Policy Characteristics'!$C:$C,0)))</f>
        <v>industry-ag-main.html#eff-stds</v>
      </c>
      <c r="R1723" s="254" t="str">
        <f>IF(ISBLANK(INDEX('Policy Characteristics'!L:L,MATCH($C1723,'Policy Characteristics'!$C:$C,0))),"",INDEX('Policy Characteristics'!L:L,MATCH($C1723,'Policy Characteristics'!$C:$C,0)))</f>
        <v>industry-energy-efficiency-standards.html</v>
      </c>
    </row>
    <row r="1724" spans="1:18" s="2" customFormat="1" x14ac:dyDescent="0.25">
      <c r="A1724" s="254" t="str">
        <f>IF(ISBLANK(INDEX('Policy Characteristics'!A:A,MATCH($C1724,'Policy Characteristics'!$C:$C,0))),"",INDEX('Policy Characteristics'!A:A,MATCH($C1724,'Policy Characteristics'!$C:$C,0)))</f>
        <v>Industry</v>
      </c>
      <c r="B1724" s="262" t="str">
        <f>IF(ISBLANK(INDEX('Policy Characteristics'!B:B,MATCH($C1724,'Policy Characteristics'!$C:$C,0))),"",INDEX('Policy Characteristics'!B:B,MATCH($C1724,'Policy Characteristics'!$C:$C,0)))</f>
        <v>Early Retirement of Equipment</v>
      </c>
      <c r="C1724" s="254" t="str">
        <f t="shared" si="53"/>
        <v>Minimum Share of Start Year Industrial Equipment Retired</v>
      </c>
      <c r="D1724" s="6" t="s">
        <v>3027</v>
      </c>
      <c r="E1724" s="1" t="s">
        <v>3467</v>
      </c>
      <c r="F1724" t="s">
        <v>2991</v>
      </c>
      <c r="G1724" s="45" t="s">
        <v>3473</v>
      </c>
      <c r="H1724" s="47">
        <v>1723</v>
      </c>
      <c r="I1724" s="324" t="s">
        <v>40</v>
      </c>
      <c r="J1724" s="255" t="str">
        <f>IF(ISBLANK(INDEX('Policy Characteristics'!D:D,MATCH($C1724,'Policy Characteristics'!$C:$C,0))),"",INDEX('Policy Characteristics'!D:D,MATCH($C1724,'Policy Characteristics'!$C:$C,0)))</f>
        <v>Equipment Early Retirement</v>
      </c>
      <c r="K1724" s="254" t="str">
        <f>IF(ISBLANK(INDEX('Policy Characteristics'!E:E,MATCH($C1724,'Policy Characteristics'!$C:$C,0))),"",INDEX('Policy Characteristics'!E:E,MATCH($C1724,'Policy Characteristics'!$C:$C,0)))</f>
        <v>indst eqpt early retirement</v>
      </c>
      <c r="L1724" s="261">
        <f>IF(ISBLANK(INDEX('Policy Characteristics'!F:F,MATCH($C1724,'Policy Characteristics'!$C:$C,0))),"",INDEX('Policy Characteristics'!F:F,MATCH($C1724,'Policy Characteristics'!$C:$C,0)))</f>
        <v>0</v>
      </c>
      <c r="M1724" s="261">
        <f>IF(ISBLANK(INDEX('Policy Characteristics'!G:G,MATCH($C1724,'Policy Characteristics'!$C:$C,0))),"",INDEX('Policy Characteristics'!G:G,MATCH($C1724,'Policy Characteristics'!$C:$C,0)))</f>
        <v>1</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start year equipment</v>
      </c>
      <c r="P1724" s="254" t="str">
        <f>IF(ISBLANK(INDEX('Policy Characteristics'!J:J,MATCH($C1724,'Policy Characteristics'!$C:$C,0))),"",INDEX('Policy Characteristics'!J:J,MATCH($C1724,'Policy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4" s="254" t="str">
        <f>IF(ISBLANK(INDEX('Policy Characteristics'!K:K,MATCH($C1724,'Policy Characteristics'!$C:$C,0))),"",INDEX('Policy Characteristics'!K:K,MATCH($C1724,'Policy Characteristics'!$C:$C,0)))</f>
        <v>industry-ag-main.html#eff-stds</v>
      </c>
      <c r="R1724" s="254" t="str">
        <f>IF(ISBLANK(INDEX('Policy Characteristics'!L:L,MATCH($C1724,'Policy Characteristics'!$C:$C,0))),"",INDEX('Policy Characteristics'!L:L,MATCH($C1724,'Policy Characteristics'!$C:$C,0)))</f>
        <v>industry-energy-efficiency-standards.html</v>
      </c>
    </row>
    <row r="1725" spans="1:18" s="2" customFormat="1" x14ac:dyDescent="0.25">
      <c r="A1725" s="254" t="str">
        <f>IF(ISBLANK(INDEX('Policy Characteristics'!A:A,MATCH($C1725,'Policy Characteristics'!$C:$C,0))),"",INDEX('Policy Characteristics'!A:A,MATCH($C1725,'Policy Characteristics'!$C:$C,0)))</f>
        <v>Industry</v>
      </c>
      <c r="B1725" s="262" t="str">
        <f>IF(ISBLANK(INDEX('Policy Characteristics'!B:B,MATCH($C1725,'Policy Characteristics'!$C:$C,0))),"",INDEX('Policy Characteristics'!B:B,MATCH($C1725,'Policy Characteristics'!$C:$C,0)))</f>
        <v>Early Retirement of Equipment</v>
      </c>
      <c r="C1725" s="254" t="str">
        <f t="shared" si="53"/>
        <v>Minimum Share of Start Year Industrial Equipment Retired</v>
      </c>
      <c r="D1725" s="6" t="s">
        <v>3027</v>
      </c>
      <c r="E1725" s="1" t="s">
        <v>3468</v>
      </c>
      <c r="F1725" t="s">
        <v>2991</v>
      </c>
      <c r="G1725" s="45" t="s">
        <v>3474</v>
      </c>
      <c r="H1725" s="47">
        <v>1724</v>
      </c>
      <c r="I1725" s="324" t="s">
        <v>40</v>
      </c>
      <c r="J1725" s="255" t="str">
        <f>IF(ISBLANK(INDEX('Policy Characteristics'!D:D,MATCH($C1725,'Policy Characteristics'!$C:$C,0))),"",INDEX('Policy Characteristics'!D:D,MATCH($C1725,'Policy Characteristics'!$C:$C,0)))</f>
        <v>Equipment Early Retirement</v>
      </c>
      <c r="K1725" s="254" t="str">
        <f>IF(ISBLANK(INDEX('Policy Characteristics'!E:E,MATCH($C1725,'Policy Characteristics'!$C:$C,0))),"",INDEX('Policy Characteristics'!E:E,MATCH($C1725,'Policy Characteristics'!$C:$C,0)))</f>
        <v>indst eqpt early retirement</v>
      </c>
      <c r="L1725" s="261">
        <f>IF(ISBLANK(INDEX('Policy Characteristics'!F:F,MATCH($C1725,'Policy Characteristics'!$C:$C,0))),"",INDEX('Policy Characteristics'!F:F,MATCH($C1725,'Policy Characteristics'!$C:$C,0)))</f>
        <v>0</v>
      </c>
      <c r="M1725" s="261">
        <f>IF(ISBLANK(INDEX('Policy Characteristics'!G:G,MATCH($C1725,'Policy Characteristics'!$C:$C,0))),"",INDEX('Policy Characteristics'!G:G,MATCH($C1725,'Policy Characteristics'!$C:$C,0)))</f>
        <v>1</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start year equipment</v>
      </c>
      <c r="P1725" s="254" t="str">
        <f>IF(ISBLANK(INDEX('Policy Characteristics'!J:J,MATCH($C1725,'Policy Characteristics'!$C:$C,0))),"",INDEX('Policy Characteristics'!J:J,MATCH($C1725,'Policy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5" s="254" t="str">
        <f>IF(ISBLANK(INDEX('Policy Characteristics'!K:K,MATCH($C1725,'Policy Characteristics'!$C:$C,0))),"",INDEX('Policy Characteristics'!K:K,MATCH($C1725,'Policy Characteristics'!$C:$C,0)))</f>
        <v>industry-ag-main.html#eff-stds</v>
      </c>
      <c r="R1725" s="254" t="str">
        <f>IF(ISBLANK(INDEX('Policy Characteristics'!L:L,MATCH($C1725,'Policy Characteristics'!$C:$C,0))),"",INDEX('Policy Characteristics'!L:L,MATCH($C1725,'Policy Characteristics'!$C:$C,0)))</f>
        <v>industry-energy-efficiency-standards.html</v>
      </c>
    </row>
    <row r="1726" spans="1:18" s="2" customFormat="1" x14ac:dyDescent="0.25">
      <c r="A1726" s="254" t="str">
        <f>IF(ISBLANK(INDEX('Policy Characteristics'!A:A,MATCH($C1726,'Policy Characteristics'!$C:$C,0))),"",INDEX('Policy Characteristics'!A:A,MATCH($C1726,'Policy Characteristics'!$C:$C,0)))</f>
        <v>Industry</v>
      </c>
      <c r="B1726" s="262" t="str">
        <f>IF(ISBLANK(INDEX('Policy Characteristics'!B:B,MATCH($C1726,'Policy Characteristics'!$C:$C,0))),"",INDEX('Policy Characteristics'!B:B,MATCH($C1726,'Policy Characteristics'!$C:$C,0)))</f>
        <v>Early Retirement of Equipment</v>
      </c>
      <c r="C1726" s="254" t="str">
        <f t="shared" si="53"/>
        <v>Minimum Share of Start Year Industrial Equipment Retired</v>
      </c>
      <c r="D1726" s="6" t="s">
        <v>3027</v>
      </c>
      <c r="E1726" s="1" t="s">
        <v>3469</v>
      </c>
      <c r="F1726" t="s">
        <v>2991</v>
      </c>
      <c r="G1726" s="45" t="s">
        <v>3475</v>
      </c>
      <c r="H1726" s="47">
        <v>1725</v>
      </c>
      <c r="I1726" s="324" t="s">
        <v>40</v>
      </c>
      <c r="J1726" s="255" t="str">
        <f>IF(ISBLANK(INDEX('Policy Characteristics'!D:D,MATCH($C1726,'Policy Characteristics'!$C:$C,0))),"",INDEX('Policy Characteristics'!D:D,MATCH($C1726,'Policy Characteristics'!$C:$C,0)))</f>
        <v>Equipment Early Retirement</v>
      </c>
      <c r="K1726" s="254" t="str">
        <f>IF(ISBLANK(INDEX('Policy Characteristics'!E:E,MATCH($C1726,'Policy Characteristics'!$C:$C,0))),"",INDEX('Policy Characteristics'!E:E,MATCH($C1726,'Policy Characteristics'!$C:$C,0)))</f>
        <v>indst eqpt early retirement</v>
      </c>
      <c r="L1726" s="261">
        <f>IF(ISBLANK(INDEX('Policy Characteristics'!F:F,MATCH($C1726,'Policy Characteristics'!$C:$C,0))),"",INDEX('Policy Characteristics'!F:F,MATCH($C1726,'Policy Characteristics'!$C:$C,0)))</f>
        <v>0</v>
      </c>
      <c r="M1726" s="261">
        <f>IF(ISBLANK(INDEX('Policy Characteristics'!G:G,MATCH($C1726,'Policy Characteristics'!$C:$C,0))),"",INDEX('Policy Characteristics'!G:G,MATCH($C1726,'Policy Characteristics'!$C:$C,0)))</f>
        <v>1</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start year equipment</v>
      </c>
      <c r="P1726" s="254" t="str">
        <f>IF(ISBLANK(INDEX('Policy Characteristics'!J:J,MATCH($C1726,'Policy Characteristics'!$C:$C,0))),"",INDEX('Policy Characteristics'!J:J,MATCH($C1726,'Policy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6" s="254" t="str">
        <f>IF(ISBLANK(INDEX('Policy Characteristics'!K:K,MATCH($C1726,'Policy Characteristics'!$C:$C,0))),"",INDEX('Policy Characteristics'!K:K,MATCH($C1726,'Policy Characteristics'!$C:$C,0)))</f>
        <v>industry-ag-main.html#eff-stds</v>
      </c>
      <c r="R1726" s="254" t="str">
        <f>IF(ISBLANK(INDEX('Policy Characteristics'!L:L,MATCH($C1726,'Policy Characteristics'!$C:$C,0))),"",INDEX('Policy Characteristics'!L:L,MATCH($C1726,'Policy Characteristics'!$C:$C,0)))</f>
        <v>industry-energy-efficiency-standards.html</v>
      </c>
    </row>
    <row r="1727" spans="1:18" s="2" customFormat="1" x14ac:dyDescent="0.25">
      <c r="A1727" s="254" t="str">
        <f>IF(ISBLANK(INDEX('Policy Characteristics'!A:A,MATCH($C1727,'Policy Characteristics'!$C:$C,0))),"",INDEX('Policy Characteristics'!A:A,MATCH($C1727,'Policy Characteristics'!$C:$C,0)))</f>
        <v>Industry</v>
      </c>
      <c r="B1727" s="262" t="str">
        <f>IF(ISBLANK(INDEX('Policy Characteristics'!B:B,MATCH($C1727,'Policy Characteristics'!$C:$C,0))),"",INDEX('Policy Characteristics'!B:B,MATCH($C1727,'Policy Characteristics'!$C:$C,0)))</f>
        <v>Early Retirement of Equipment</v>
      </c>
      <c r="C1727" s="254" t="str">
        <f t="shared" si="53"/>
        <v>Minimum Share of Start Year Industrial Equipment Retired</v>
      </c>
      <c r="D1727" s="6" t="s">
        <v>3027</v>
      </c>
      <c r="E1727" s="1" t="s">
        <v>3470</v>
      </c>
      <c r="F1727" t="s">
        <v>2991</v>
      </c>
      <c r="G1727" s="45" t="s">
        <v>3476</v>
      </c>
      <c r="H1727" s="47">
        <v>1726</v>
      </c>
      <c r="I1727" s="324" t="s">
        <v>40</v>
      </c>
      <c r="J1727" s="255" t="str">
        <f>IF(ISBLANK(INDEX('Policy Characteristics'!D:D,MATCH($C1727,'Policy Characteristics'!$C:$C,0))),"",INDEX('Policy Characteristics'!D:D,MATCH($C1727,'Policy Characteristics'!$C:$C,0)))</f>
        <v>Equipment Early Retirement</v>
      </c>
      <c r="K1727" s="254" t="str">
        <f>IF(ISBLANK(INDEX('Policy Characteristics'!E:E,MATCH($C1727,'Policy Characteristics'!$C:$C,0))),"",INDEX('Policy Characteristics'!E:E,MATCH($C1727,'Policy Characteristics'!$C:$C,0)))</f>
        <v>indst eqpt early retirement</v>
      </c>
      <c r="L1727" s="261">
        <f>IF(ISBLANK(INDEX('Policy Characteristics'!F:F,MATCH($C1727,'Policy Characteristics'!$C:$C,0))),"",INDEX('Policy Characteristics'!F:F,MATCH($C1727,'Policy Characteristics'!$C:$C,0)))</f>
        <v>0</v>
      </c>
      <c r="M1727" s="261">
        <f>IF(ISBLANK(INDEX('Policy Characteristics'!G:G,MATCH($C1727,'Policy Characteristics'!$C:$C,0))),"",INDEX('Policy Characteristics'!G:G,MATCH($C1727,'Policy Characteristics'!$C:$C,0)))</f>
        <v>1</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start year equipment</v>
      </c>
      <c r="P1727" s="254" t="str">
        <f>IF(ISBLANK(INDEX('Policy Characteristics'!J:J,MATCH($C1727,'Policy Characteristics'!$C:$C,0))),"",INDEX('Policy Characteristics'!J:J,MATCH($C1727,'Policy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7" s="254" t="str">
        <f>IF(ISBLANK(INDEX('Policy Characteristics'!K:K,MATCH($C1727,'Policy Characteristics'!$C:$C,0))),"",INDEX('Policy Characteristics'!K:K,MATCH($C1727,'Policy Characteristics'!$C:$C,0)))</f>
        <v>industry-ag-main.html#eff-stds</v>
      </c>
      <c r="R1727" s="254" t="str">
        <f>IF(ISBLANK(INDEX('Policy Characteristics'!L:L,MATCH($C1727,'Policy Characteristics'!$C:$C,0))),"",INDEX('Policy Characteristics'!L:L,MATCH($C1727,'Policy Characteristics'!$C:$C,0)))</f>
        <v>industry-energy-efficiency-standards.html</v>
      </c>
    </row>
    <row r="1728" spans="1:18" s="2" customFormat="1" x14ac:dyDescent="0.25">
      <c r="A1728" s="254" t="str">
        <f>IF(ISBLANK(INDEX('Policy Characteristics'!A:A,MATCH($C1728,'Policy Characteristics'!$C:$C,0))),"",INDEX('Policy Characteristics'!A:A,MATCH($C1728,'Policy Characteristics'!$C:$C,0)))</f>
        <v>Industry</v>
      </c>
      <c r="B1728" s="262" t="str">
        <f>IF(ISBLANK(INDEX('Policy Characteristics'!B:B,MATCH($C1728,'Policy Characteristics'!$C:$C,0))),"",INDEX('Policy Characteristics'!B:B,MATCH($C1728,'Policy Characteristics'!$C:$C,0)))</f>
        <v>Early Retirement of Equipment</v>
      </c>
      <c r="C1728" s="254" t="str">
        <f t="shared" si="53"/>
        <v>Minimum Share of Start Year Industrial Equipment Retired</v>
      </c>
      <c r="D1728" s="6" t="s">
        <v>3027</v>
      </c>
      <c r="E1728" s="1" t="s">
        <v>3471</v>
      </c>
      <c r="F1728" t="s">
        <v>2991</v>
      </c>
      <c r="G1728" s="45" t="s">
        <v>3477</v>
      </c>
      <c r="H1728" s="47">
        <v>1727</v>
      </c>
      <c r="I1728" s="324" t="s">
        <v>40</v>
      </c>
      <c r="J1728" s="255" t="str">
        <f>IF(ISBLANK(INDEX('Policy Characteristics'!D:D,MATCH($C1728,'Policy Characteristics'!$C:$C,0))),"",INDEX('Policy Characteristics'!D:D,MATCH($C1728,'Policy Characteristics'!$C:$C,0)))</f>
        <v>Equipment Early Retirement</v>
      </c>
      <c r="K1728" s="254" t="str">
        <f>IF(ISBLANK(INDEX('Policy Characteristics'!E:E,MATCH($C1728,'Policy Characteristics'!$C:$C,0))),"",INDEX('Policy Characteristics'!E:E,MATCH($C1728,'Policy Characteristics'!$C:$C,0)))</f>
        <v>indst eqpt early retirement</v>
      </c>
      <c r="L1728" s="261">
        <f>IF(ISBLANK(INDEX('Policy Characteristics'!F:F,MATCH($C1728,'Policy Characteristics'!$C:$C,0))),"",INDEX('Policy Characteristics'!F:F,MATCH($C1728,'Policy Characteristics'!$C:$C,0)))</f>
        <v>0</v>
      </c>
      <c r="M1728" s="261">
        <f>IF(ISBLANK(INDEX('Policy Characteristics'!G:G,MATCH($C1728,'Policy Characteristics'!$C:$C,0))),"",INDEX('Policy Characteristics'!G:G,MATCH($C1728,'Policy Characteristics'!$C:$C,0)))</f>
        <v>1</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start year equipment</v>
      </c>
      <c r="P1728" s="254" t="str">
        <f>IF(ISBLANK(INDEX('Policy Characteristics'!J:J,MATCH($C1728,'Policy Characteristics'!$C:$C,0))),"",INDEX('Policy Characteristics'!J:J,MATCH($C1728,'Policy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8" s="254" t="str">
        <f>IF(ISBLANK(INDEX('Policy Characteristics'!K:K,MATCH($C1728,'Policy Characteristics'!$C:$C,0))),"",INDEX('Policy Characteristics'!K:K,MATCH($C1728,'Policy Characteristics'!$C:$C,0)))</f>
        <v>industry-ag-main.html#eff-stds</v>
      </c>
      <c r="R1728" s="254" t="str">
        <f>IF(ISBLANK(INDEX('Policy Characteristics'!L:L,MATCH($C1728,'Policy Characteristics'!$C:$C,0))),"",INDEX('Policy Characteristics'!L:L,MATCH($C1728,'Policy Characteristics'!$C:$C,0)))</f>
        <v>industry-energy-efficiency-standards.html</v>
      </c>
    </row>
    <row r="1729" spans="1:18" s="2" customFormat="1" x14ac:dyDescent="0.25">
      <c r="A1729" s="254" t="str">
        <f>IF(ISBLANK(INDEX('Policy Characteristics'!A:A,MATCH($C1729,'Policy Characteristics'!$C:$C,0))),"",INDEX('Policy Characteristics'!A:A,MATCH($C1729,'Policy Characteristics'!$C:$C,0)))</f>
        <v>Industry</v>
      </c>
      <c r="B1729" s="262" t="str">
        <f>IF(ISBLANK(INDEX('Policy Characteristics'!B:B,MATCH($C1729,'Policy Characteristics'!$C:$C,0))),"",INDEX('Policy Characteristics'!B:B,MATCH($C1729,'Policy Characteristics'!$C:$C,0)))</f>
        <v>Early Retirement of Equipment</v>
      </c>
      <c r="C1729" s="254" t="str">
        <f t="shared" si="53"/>
        <v>Minimum Share of Start Year Industrial Equipment Retired</v>
      </c>
      <c r="D1729" s="6" t="s">
        <v>3027</v>
      </c>
      <c r="E1729" s="1" t="s">
        <v>3472</v>
      </c>
      <c r="F1729" t="s">
        <v>2991</v>
      </c>
      <c r="G1729" s="45" t="s">
        <v>3478</v>
      </c>
      <c r="H1729" s="47">
        <v>1728</v>
      </c>
      <c r="I1729" s="324" t="s">
        <v>40</v>
      </c>
      <c r="J1729" s="255" t="str">
        <f>IF(ISBLANK(INDEX('Policy Characteristics'!D:D,MATCH($C1729,'Policy Characteristics'!$C:$C,0))),"",INDEX('Policy Characteristics'!D:D,MATCH($C1729,'Policy Characteristics'!$C:$C,0)))</f>
        <v>Equipment Early Retirement</v>
      </c>
      <c r="K1729" s="254" t="str">
        <f>IF(ISBLANK(INDEX('Policy Characteristics'!E:E,MATCH($C1729,'Policy Characteristics'!$C:$C,0))),"",INDEX('Policy Characteristics'!E:E,MATCH($C1729,'Policy Characteristics'!$C:$C,0)))</f>
        <v>indst eqpt early retirement</v>
      </c>
      <c r="L1729" s="261">
        <f>IF(ISBLANK(INDEX('Policy Characteristics'!F:F,MATCH($C1729,'Policy Characteristics'!$C:$C,0))),"",INDEX('Policy Characteristics'!F:F,MATCH($C1729,'Policy Characteristics'!$C:$C,0)))</f>
        <v>0</v>
      </c>
      <c r="M1729" s="261">
        <f>IF(ISBLANK(INDEX('Policy Characteristics'!G:G,MATCH($C1729,'Policy Characteristics'!$C:$C,0))),"",INDEX('Policy Characteristics'!G:G,MATCH($C1729,'Policy Characteristics'!$C:$C,0)))</f>
        <v>1</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start year equipment</v>
      </c>
      <c r="P1729" s="254" t="str">
        <f>IF(ISBLANK(INDEX('Policy Characteristics'!J:J,MATCH($C1729,'Policy Characteristics'!$C:$C,0))),"",INDEX('Policy Characteristics'!J:J,MATCH($C1729,'Policy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29" s="254" t="str">
        <f>IF(ISBLANK(INDEX('Policy Characteristics'!K:K,MATCH($C1729,'Policy Characteristics'!$C:$C,0))),"",INDEX('Policy Characteristics'!K:K,MATCH($C1729,'Policy Characteristics'!$C:$C,0)))</f>
        <v>industry-ag-main.html#eff-stds</v>
      </c>
      <c r="R1729" s="254" t="str">
        <f>IF(ISBLANK(INDEX('Policy Characteristics'!L:L,MATCH($C1729,'Policy Characteristics'!$C:$C,0))),"",INDEX('Policy Characteristics'!L:L,MATCH($C1729,'Policy Characteristics'!$C:$C,0)))</f>
        <v>industry-energy-efficiency-standards.html</v>
      </c>
    </row>
    <row r="1730" spans="1:18" s="2" customFormat="1" x14ac:dyDescent="0.25">
      <c r="A1730" s="254" t="str">
        <f>IF(ISBLANK(INDEX('Policy Characteristics'!A:A,MATCH($C1730,'Policy Characteristics'!$C:$C,0))),"",INDEX('Policy Characteristics'!A:A,MATCH($C1730,'Policy Characteristics'!$C:$C,0)))</f>
        <v>Industry</v>
      </c>
      <c r="B1730" s="262" t="str">
        <f>IF(ISBLANK(INDEX('Policy Characteristics'!B:B,MATCH($C1730,'Policy Characteristics'!$C:$C,0))),"",INDEX('Policy Characteristics'!B:B,MATCH($C1730,'Policy Characteristics'!$C:$C,0)))</f>
        <v>Early Retirement of Equipment</v>
      </c>
      <c r="C1730" s="254" t="str">
        <f t="shared" si="53"/>
        <v>Minimum Share of Start Year Industrial Equipment Retired</v>
      </c>
      <c r="D1730" s="6" t="s">
        <v>3027</v>
      </c>
      <c r="E1730" s="1" t="s">
        <v>3597</v>
      </c>
      <c r="F1730" t="s">
        <v>2991</v>
      </c>
      <c r="G1730" s="45" t="s">
        <v>3479</v>
      </c>
      <c r="H1730" s="47">
        <v>1729</v>
      </c>
      <c r="I1730" s="324" t="s">
        <v>40</v>
      </c>
      <c r="J1730" s="255" t="str">
        <f>IF(ISBLANK(INDEX('Policy Characteristics'!D:D,MATCH($C1730,'Policy Characteristics'!$C:$C,0))),"",INDEX('Policy Characteristics'!D:D,MATCH($C1730,'Policy Characteristics'!$C:$C,0)))</f>
        <v>Equipment Early Retirement</v>
      </c>
      <c r="K1730" s="254" t="str">
        <f>IF(ISBLANK(INDEX('Policy Characteristics'!E:E,MATCH($C1730,'Policy Characteristics'!$C:$C,0))),"",INDEX('Policy Characteristics'!E:E,MATCH($C1730,'Policy Characteristics'!$C:$C,0)))</f>
        <v>indst eqpt early retirement</v>
      </c>
      <c r="L1730" s="261">
        <f>IF(ISBLANK(INDEX('Policy Characteristics'!F:F,MATCH($C1730,'Policy Characteristics'!$C:$C,0))),"",INDEX('Policy Characteristics'!F:F,MATCH($C1730,'Policy Characteristics'!$C:$C,0)))</f>
        <v>0</v>
      </c>
      <c r="M1730" s="261">
        <f>IF(ISBLANK(INDEX('Policy Characteristics'!G:G,MATCH($C1730,'Policy Characteristics'!$C:$C,0))),"",INDEX('Policy Characteristics'!G:G,MATCH($C1730,'Policy Characteristics'!$C:$C,0)))</f>
        <v>1</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start year equipment</v>
      </c>
      <c r="P1730" s="254" t="str">
        <f>IF(ISBLANK(INDEX('Policy Characteristics'!J:J,MATCH($C1730,'Policy Characteristics'!$C:$C,0))),"",INDEX('Policy Characteristics'!J:J,MATCH($C1730,'Policy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0" s="254" t="str">
        <f>IF(ISBLANK(INDEX('Policy Characteristics'!K:K,MATCH($C1730,'Policy Characteristics'!$C:$C,0))),"",INDEX('Policy Characteristics'!K:K,MATCH($C1730,'Policy Characteristics'!$C:$C,0)))</f>
        <v>industry-ag-main.html#eff-stds</v>
      </c>
      <c r="R1730" s="254" t="str">
        <f>IF(ISBLANK(INDEX('Policy Characteristics'!L:L,MATCH($C1730,'Policy Characteristics'!$C:$C,0))),"",INDEX('Policy Characteristics'!L:L,MATCH($C1730,'Policy Characteristics'!$C:$C,0)))</f>
        <v>industry-energy-efficiency-standards.html</v>
      </c>
    </row>
    <row r="1731" spans="1:18" s="2" customFormat="1" x14ac:dyDescent="0.25">
      <c r="A1731" s="254" t="str">
        <f>IF(ISBLANK(INDEX('Policy Characteristics'!A:A,MATCH($C1731,'Policy Characteristics'!$C:$C,0))),"",INDEX('Policy Characteristics'!A:A,MATCH($C1731,'Policy Characteristics'!$C:$C,0)))</f>
        <v>Industry</v>
      </c>
      <c r="B1731" s="262" t="str">
        <f>IF(ISBLANK(INDEX('Policy Characteristics'!B:B,MATCH($C1731,'Policy Characteristics'!$C:$C,0))),"",INDEX('Policy Characteristics'!B:B,MATCH($C1731,'Policy Characteristics'!$C:$C,0)))</f>
        <v>Early Retirement of Equipment</v>
      </c>
      <c r="C1731" s="254" t="str">
        <f t="shared" si="53"/>
        <v>Minimum Share of Start Year Industrial Equipment Retired</v>
      </c>
      <c r="D1731" s="6" t="s">
        <v>3027</v>
      </c>
      <c r="E1731" s="1" t="s">
        <v>3982</v>
      </c>
      <c r="F1731" t="s">
        <v>2991</v>
      </c>
      <c r="G1731" s="45" t="s">
        <v>3958</v>
      </c>
      <c r="H1731" s="47">
        <v>1730</v>
      </c>
      <c r="I1731" s="324" t="s">
        <v>40</v>
      </c>
      <c r="J1731" s="255" t="str">
        <f>IF(ISBLANK(INDEX('Policy Characteristics'!D:D,MATCH($C1731,'Policy Characteristics'!$C:$C,0))),"",INDEX('Policy Characteristics'!D:D,MATCH($C1731,'Policy Characteristics'!$C:$C,0)))</f>
        <v>Equipment Early Retirement</v>
      </c>
      <c r="K1731" s="254" t="str">
        <f>IF(ISBLANK(INDEX('Policy Characteristics'!E:E,MATCH($C1731,'Policy Characteristics'!$C:$C,0))),"",INDEX('Policy Characteristics'!E:E,MATCH($C1731,'Policy Characteristics'!$C:$C,0)))</f>
        <v>indst eqpt early retirement</v>
      </c>
      <c r="L1731" s="261">
        <f>IF(ISBLANK(INDEX('Policy Characteristics'!F:F,MATCH($C1731,'Policy Characteristics'!$C:$C,0))),"",INDEX('Policy Characteristics'!F:F,MATCH($C1731,'Policy Characteristics'!$C:$C,0)))</f>
        <v>0</v>
      </c>
      <c r="M1731" s="261">
        <f>IF(ISBLANK(INDEX('Policy Characteristics'!G:G,MATCH($C1731,'Policy Characteristics'!$C:$C,0))),"",INDEX('Policy Characteristics'!G:G,MATCH($C1731,'Policy Characteristics'!$C:$C,0)))</f>
        <v>1</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start year equipment</v>
      </c>
      <c r="P1731" s="254" t="str">
        <f>IF(ISBLANK(INDEX('Policy Characteristics'!J:J,MATCH($C1731,'Policy Characteristics'!$C:$C,0))),"",INDEX('Policy Characteristics'!J:J,MATCH($C1731,'Policy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1" s="254" t="str">
        <f>IF(ISBLANK(INDEX('Policy Characteristics'!K:K,MATCH($C1731,'Policy Characteristics'!$C:$C,0))),"",INDEX('Policy Characteristics'!K:K,MATCH($C1731,'Policy Characteristics'!$C:$C,0)))</f>
        <v>industry-ag-main.html#eff-stds</v>
      </c>
      <c r="R1731" s="254" t="str">
        <f>IF(ISBLANK(INDEX('Policy Characteristics'!L:L,MATCH($C1731,'Policy Characteristics'!$C:$C,0))),"",INDEX('Policy Characteristics'!L:L,MATCH($C1731,'Policy Characteristics'!$C:$C,0)))</f>
        <v>industry-energy-efficiency-standards.html</v>
      </c>
    </row>
    <row r="1732" spans="1:18" s="2" customFormat="1" x14ac:dyDescent="0.25">
      <c r="A1732" s="254" t="str">
        <f>IF(ISBLANK(INDEX('Policy Characteristics'!A:A,MATCH($C1732,'Policy Characteristics'!$C:$C,0))),"",INDEX('Policy Characteristics'!A:A,MATCH($C1732,'Policy Characteristics'!$C:$C,0)))</f>
        <v>Industry</v>
      </c>
      <c r="B1732" s="262" t="str">
        <f>IF(ISBLANK(INDEX('Policy Characteristics'!B:B,MATCH($C1732,'Policy Characteristics'!$C:$C,0))),"",INDEX('Policy Characteristics'!B:B,MATCH($C1732,'Policy Characteristics'!$C:$C,0)))</f>
        <v>Early Retirement of Equipment</v>
      </c>
      <c r="C1732" s="254" t="str">
        <f t="shared" si="53"/>
        <v>Minimum Share of Start Year Industrial Equipment Retired</v>
      </c>
      <c r="D1732" s="6" t="s">
        <v>3027</v>
      </c>
      <c r="E1732" s="1" t="s">
        <v>3983</v>
      </c>
      <c r="F1732" t="s">
        <v>2991</v>
      </c>
      <c r="G1732" s="45" t="s">
        <v>3957</v>
      </c>
      <c r="H1732" s="47">
        <v>1731</v>
      </c>
      <c r="I1732" s="324" t="s">
        <v>40</v>
      </c>
      <c r="J1732" s="255" t="str">
        <f>IF(ISBLANK(INDEX('Policy Characteristics'!D:D,MATCH($C1732,'Policy Characteristics'!$C:$C,0))),"",INDEX('Policy Characteristics'!D:D,MATCH($C1732,'Policy Characteristics'!$C:$C,0)))</f>
        <v>Equipment Early Retirement</v>
      </c>
      <c r="K1732" s="254" t="str">
        <f>IF(ISBLANK(INDEX('Policy Characteristics'!E:E,MATCH($C1732,'Policy Characteristics'!$C:$C,0))),"",INDEX('Policy Characteristics'!E:E,MATCH($C1732,'Policy Characteristics'!$C:$C,0)))</f>
        <v>indst eqpt early retirement</v>
      </c>
      <c r="L1732" s="261">
        <f>IF(ISBLANK(INDEX('Policy Characteristics'!F:F,MATCH($C1732,'Policy Characteristics'!$C:$C,0))),"",INDEX('Policy Characteristics'!F:F,MATCH($C1732,'Policy Characteristics'!$C:$C,0)))</f>
        <v>0</v>
      </c>
      <c r="M1732" s="261">
        <f>IF(ISBLANK(INDEX('Policy Characteristics'!G:G,MATCH($C1732,'Policy Characteristics'!$C:$C,0))),"",INDEX('Policy Characteristics'!G:G,MATCH($C1732,'Policy Characteristics'!$C:$C,0)))</f>
        <v>1</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start year equipment</v>
      </c>
      <c r="P1732" s="254" t="str">
        <f>IF(ISBLANK(INDEX('Policy Characteristics'!J:J,MATCH($C1732,'Policy Characteristics'!$C:$C,0))),"",INDEX('Policy Characteristics'!J:J,MATCH($C1732,'Policy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2" s="254" t="str">
        <f>IF(ISBLANK(INDEX('Policy Characteristics'!K:K,MATCH($C1732,'Policy Characteristics'!$C:$C,0))),"",INDEX('Policy Characteristics'!K:K,MATCH($C1732,'Policy Characteristics'!$C:$C,0)))</f>
        <v>industry-ag-main.html#eff-stds</v>
      </c>
      <c r="R1732" s="254" t="str">
        <f>IF(ISBLANK(INDEX('Policy Characteristics'!L:L,MATCH($C1732,'Policy Characteristics'!$C:$C,0))),"",INDEX('Policy Characteristics'!L:L,MATCH($C1732,'Policy Characteristics'!$C:$C,0)))</f>
        <v>industry-energy-efficiency-standards.html</v>
      </c>
    </row>
    <row r="1733" spans="1:18" s="2" customFormat="1" x14ac:dyDescent="0.25">
      <c r="A1733" s="254" t="str">
        <f>IF(ISBLANK(INDEX('Policy Characteristics'!A:A,MATCH($C1733,'Policy Characteristics'!$C:$C,0))),"",INDEX('Policy Characteristics'!A:A,MATCH($C1733,'Policy Characteristics'!$C:$C,0)))</f>
        <v>Industry</v>
      </c>
      <c r="B1733" s="262" t="str">
        <f>IF(ISBLANK(INDEX('Policy Characteristics'!B:B,MATCH($C1733,'Policy Characteristics'!$C:$C,0))),"",INDEX('Policy Characteristics'!B:B,MATCH($C1733,'Policy Characteristics'!$C:$C,0)))</f>
        <v>Early Retirement of Equipment</v>
      </c>
      <c r="C1733" s="254" t="str">
        <f t="shared" si="53"/>
        <v>Minimum Share of Start Year Industrial Equipment Retired</v>
      </c>
      <c r="D1733" s="6" t="s">
        <v>3027</v>
      </c>
      <c r="E1733" s="1" t="s">
        <v>3984</v>
      </c>
      <c r="F1733" t="s">
        <v>2991</v>
      </c>
      <c r="G1733" s="45" t="s">
        <v>3959</v>
      </c>
      <c r="H1733" s="47">
        <v>1732</v>
      </c>
      <c r="I1733" s="324" t="s">
        <v>40</v>
      </c>
      <c r="J1733" s="255" t="str">
        <f>IF(ISBLANK(INDEX('Policy Characteristics'!D:D,MATCH($C1733,'Policy Characteristics'!$C:$C,0))),"",INDEX('Policy Characteristics'!D:D,MATCH($C1733,'Policy Characteristics'!$C:$C,0)))</f>
        <v>Equipment Early Retirement</v>
      </c>
      <c r="K1733" s="254" t="str">
        <f>IF(ISBLANK(INDEX('Policy Characteristics'!E:E,MATCH($C1733,'Policy Characteristics'!$C:$C,0))),"",INDEX('Policy Characteristics'!E:E,MATCH($C1733,'Policy Characteristics'!$C:$C,0)))</f>
        <v>indst eqpt early retirement</v>
      </c>
      <c r="L1733" s="261">
        <f>IF(ISBLANK(INDEX('Policy Characteristics'!F:F,MATCH($C1733,'Policy Characteristics'!$C:$C,0))),"",INDEX('Policy Characteristics'!F:F,MATCH($C1733,'Policy Characteristics'!$C:$C,0)))</f>
        <v>0</v>
      </c>
      <c r="M1733" s="261">
        <f>IF(ISBLANK(INDEX('Policy Characteristics'!G:G,MATCH($C1733,'Policy Characteristics'!$C:$C,0))),"",INDEX('Policy Characteristics'!G:G,MATCH($C1733,'Policy Characteristics'!$C:$C,0)))</f>
        <v>1</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start year equipment</v>
      </c>
      <c r="P1733" s="254" t="str">
        <f>IF(ISBLANK(INDEX('Policy Characteristics'!J:J,MATCH($C1733,'Policy Characteristics'!$C:$C,0))),"",INDEX('Policy Characteristics'!J:J,MATCH($C1733,'Policy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3" s="254" t="str">
        <f>IF(ISBLANK(INDEX('Policy Characteristics'!K:K,MATCH($C1733,'Policy Characteristics'!$C:$C,0))),"",INDEX('Policy Characteristics'!K:K,MATCH($C1733,'Policy Characteristics'!$C:$C,0)))</f>
        <v>industry-ag-main.html#eff-stds</v>
      </c>
      <c r="R1733" s="254" t="str">
        <f>IF(ISBLANK(INDEX('Policy Characteristics'!L:L,MATCH($C1733,'Policy Characteristics'!$C:$C,0))),"",INDEX('Policy Characteristics'!L:L,MATCH($C1733,'Policy Characteristics'!$C:$C,0)))</f>
        <v>industry-energy-efficiency-standards.html</v>
      </c>
    </row>
    <row r="1734" spans="1:18" s="2" customFormat="1" x14ac:dyDescent="0.25">
      <c r="A1734" s="254" t="str">
        <f>IF(ISBLANK(INDEX('Policy Characteristics'!A:A,MATCH($C1734,'Policy Characteristics'!$C:$C,0))),"",INDEX('Policy Characteristics'!A:A,MATCH($C1734,'Policy Characteristics'!$C:$C,0)))</f>
        <v>Industry</v>
      </c>
      <c r="B1734" s="262" t="str">
        <f>IF(ISBLANK(INDEX('Policy Characteristics'!B:B,MATCH($C1734,'Policy Characteristics'!$C:$C,0))),"",INDEX('Policy Characteristics'!B:B,MATCH($C1734,'Policy Characteristics'!$C:$C,0)))</f>
        <v>Early Retirement of Equipment</v>
      </c>
      <c r="C1734" s="254" t="str">
        <f t="shared" si="53"/>
        <v>Minimum Share of Start Year Industrial Equipment Retired</v>
      </c>
      <c r="D1734" s="6" t="s">
        <v>3028</v>
      </c>
      <c r="E1734" s="1" t="s">
        <v>3467</v>
      </c>
      <c r="F1734" t="s">
        <v>2992</v>
      </c>
      <c r="G1734" s="45" t="s">
        <v>3473</v>
      </c>
      <c r="H1734" s="47">
        <v>1733</v>
      </c>
      <c r="I1734" s="324" t="s">
        <v>40</v>
      </c>
      <c r="J1734" s="255" t="str">
        <f>IF(ISBLANK(INDEX('Policy Characteristics'!D:D,MATCH($C1734,'Policy Characteristics'!$C:$C,0))),"",INDEX('Policy Characteristics'!D:D,MATCH($C1734,'Policy Characteristics'!$C:$C,0)))</f>
        <v>Equipment Early Retirement</v>
      </c>
      <c r="K1734" s="254" t="str">
        <f>IF(ISBLANK(INDEX('Policy Characteristics'!E:E,MATCH($C1734,'Policy Characteristics'!$C:$C,0))),"",INDEX('Policy Characteristics'!E:E,MATCH($C1734,'Policy Characteristics'!$C:$C,0)))</f>
        <v>indst eqpt early retirement</v>
      </c>
      <c r="L1734" s="261">
        <f>IF(ISBLANK(INDEX('Policy Characteristics'!F:F,MATCH($C1734,'Policy Characteristics'!$C:$C,0))),"",INDEX('Policy Characteristics'!F:F,MATCH($C1734,'Policy Characteristics'!$C:$C,0)))</f>
        <v>0</v>
      </c>
      <c r="M1734" s="261">
        <f>IF(ISBLANK(INDEX('Policy Characteristics'!G:G,MATCH($C1734,'Policy Characteristics'!$C:$C,0))),"",INDEX('Policy Characteristics'!G:G,MATCH($C1734,'Policy Characteristics'!$C:$C,0)))</f>
        <v>1</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start year equipment</v>
      </c>
      <c r="P1734" s="254" t="str">
        <f>IF(ISBLANK(INDEX('Policy Characteristics'!J:J,MATCH($C1734,'Policy Characteristics'!$C:$C,0))),"",INDEX('Policy Characteristics'!J:J,MATCH($C1734,'Policy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4" s="254" t="str">
        <f>IF(ISBLANK(INDEX('Policy Characteristics'!K:K,MATCH($C1734,'Policy Characteristics'!$C:$C,0))),"",INDEX('Policy Characteristics'!K:K,MATCH($C1734,'Policy Characteristics'!$C:$C,0)))</f>
        <v>industry-ag-main.html#eff-stds</v>
      </c>
      <c r="R1734" s="254" t="str">
        <f>IF(ISBLANK(INDEX('Policy Characteristics'!L:L,MATCH($C1734,'Policy Characteristics'!$C:$C,0))),"",INDEX('Policy Characteristics'!L:L,MATCH($C1734,'Policy Characteristics'!$C:$C,0)))</f>
        <v>industry-energy-efficiency-standards.html</v>
      </c>
    </row>
    <row r="1735" spans="1:18" s="2" customFormat="1" x14ac:dyDescent="0.25">
      <c r="A1735" s="254" t="str">
        <f>IF(ISBLANK(INDEX('Policy Characteristics'!A:A,MATCH($C1735,'Policy Characteristics'!$C:$C,0))),"",INDEX('Policy Characteristics'!A:A,MATCH($C1735,'Policy Characteristics'!$C:$C,0)))</f>
        <v>Industry</v>
      </c>
      <c r="B1735" s="262" t="str">
        <f>IF(ISBLANK(INDEX('Policy Characteristics'!B:B,MATCH($C1735,'Policy Characteristics'!$C:$C,0))),"",INDEX('Policy Characteristics'!B:B,MATCH($C1735,'Policy Characteristics'!$C:$C,0)))</f>
        <v>Early Retirement of Equipment</v>
      </c>
      <c r="C1735" s="254" t="str">
        <f t="shared" si="53"/>
        <v>Minimum Share of Start Year Industrial Equipment Retired</v>
      </c>
      <c r="D1735" s="6" t="s">
        <v>3028</v>
      </c>
      <c r="E1735" s="1" t="s">
        <v>3468</v>
      </c>
      <c r="F1735" t="s">
        <v>2992</v>
      </c>
      <c r="G1735" s="45" t="s">
        <v>3474</v>
      </c>
      <c r="H1735" s="47">
        <v>1734</v>
      </c>
      <c r="I1735" s="324" t="s">
        <v>40</v>
      </c>
      <c r="J1735" s="255" t="str">
        <f>IF(ISBLANK(INDEX('Policy Characteristics'!D:D,MATCH($C1735,'Policy Characteristics'!$C:$C,0))),"",INDEX('Policy Characteristics'!D:D,MATCH($C1735,'Policy Characteristics'!$C:$C,0)))</f>
        <v>Equipment Early Retirement</v>
      </c>
      <c r="K1735" s="254" t="str">
        <f>IF(ISBLANK(INDEX('Policy Characteristics'!E:E,MATCH($C1735,'Policy Characteristics'!$C:$C,0))),"",INDEX('Policy Characteristics'!E:E,MATCH($C1735,'Policy Characteristics'!$C:$C,0)))</f>
        <v>indst eqpt early retirement</v>
      </c>
      <c r="L1735" s="261">
        <f>IF(ISBLANK(INDEX('Policy Characteristics'!F:F,MATCH($C1735,'Policy Characteristics'!$C:$C,0))),"",INDEX('Policy Characteristics'!F:F,MATCH($C1735,'Policy Characteristics'!$C:$C,0)))</f>
        <v>0</v>
      </c>
      <c r="M1735" s="261">
        <f>IF(ISBLANK(INDEX('Policy Characteristics'!G:G,MATCH($C1735,'Policy Characteristics'!$C:$C,0))),"",INDEX('Policy Characteristics'!G:G,MATCH($C1735,'Policy Characteristics'!$C:$C,0)))</f>
        <v>1</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start year equipment</v>
      </c>
      <c r="P1735" s="254" t="str">
        <f>IF(ISBLANK(INDEX('Policy Characteristics'!J:J,MATCH($C1735,'Policy Characteristics'!$C:$C,0))),"",INDEX('Policy Characteristics'!J:J,MATCH($C1735,'Policy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5" s="254" t="str">
        <f>IF(ISBLANK(INDEX('Policy Characteristics'!K:K,MATCH($C1735,'Policy Characteristics'!$C:$C,0))),"",INDEX('Policy Characteristics'!K:K,MATCH($C1735,'Policy Characteristics'!$C:$C,0)))</f>
        <v>industry-ag-main.html#eff-stds</v>
      </c>
      <c r="R1735" s="254" t="str">
        <f>IF(ISBLANK(INDEX('Policy Characteristics'!L:L,MATCH($C1735,'Policy Characteristics'!$C:$C,0))),"",INDEX('Policy Characteristics'!L:L,MATCH($C1735,'Policy Characteristics'!$C:$C,0)))</f>
        <v>industry-energy-efficiency-standards.html</v>
      </c>
    </row>
    <row r="1736" spans="1:18" s="2" customFormat="1" x14ac:dyDescent="0.25">
      <c r="A1736" s="254" t="str">
        <f>IF(ISBLANK(INDEX('Policy Characteristics'!A:A,MATCH($C1736,'Policy Characteristics'!$C:$C,0))),"",INDEX('Policy Characteristics'!A:A,MATCH($C1736,'Policy Characteristics'!$C:$C,0)))</f>
        <v>Industry</v>
      </c>
      <c r="B1736" s="262" t="str">
        <f>IF(ISBLANK(INDEX('Policy Characteristics'!B:B,MATCH($C1736,'Policy Characteristics'!$C:$C,0))),"",INDEX('Policy Characteristics'!B:B,MATCH($C1736,'Policy Characteristics'!$C:$C,0)))</f>
        <v>Early Retirement of Equipment</v>
      </c>
      <c r="C1736" s="254" t="str">
        <f t="shared" si="53"/>
        <v>Minimum Share of Start Year Industrial Equipment Retired</v>
      </c>
      <c r="D1736" s="6" t="s">
        <v>3028</v>
      </c>
      <c r="E1736" s="1" t="s">
        <v>3469</v>
      </c>
      <c r="F1736" t="s">
        <v>2992</v>
      </c>
      <c r="G1736" s="45" t="s">
        <v>3475</v>
      </c>
      <c r="H1736" s="47">
        <v>1735</v>
      </c>
      <c r="I1736" s="324" t="s">
        <v>40</v>
      </c>
      <c r="J1736" s="255" t="str">
        <f>IF(ISBLANK(INDEX('Policy Characteristics'!D:D,MATCH($C1736,'Policy Characteristics'!$C:$C,0))),"",INDEX('Policy Characteristics'!D:D,MATCH($C1736,'Policy Characteristics'!$C:$C,0)))</f>
        <v>Equipment Early Retirement</v>
      </c>
      <c r="K1736" s="254" t="str">
        <f>IF(ISBLANK(INDEX('Policy Characteristics'!E:E,MATCH($C1736,'Policy Characteristics'!$C:$C,0))),"",INDEX('Policy Characteristics'!E:E,MATCH($C1736,'Policy Characteristics'!$C:$C,0)))</f>
        <v>indst eqpt early retirement</v>
      </c>
      <c r="L1736" s="261">
        <f>IF(ISBLANK(INDEX('Policy Characteristics'!F:F,MATCH($C1736,'Policy Characteristics'!$C:$C,0))),"",INDEX('Policy Characteristics'!F:F,MATCH($C1736,'Policy Characteristics'!$C:$C,0)))</f>
        <v>0</v>
      </c>
      <c r="M1736" s="261">
        <f>IF(ISBLANK(INDEX('Policy Characteristics'!G:G,MATCH($C1736,'Policy Characteristics'!$C:$C,0))),"",INDEX('Policy Characteristics'!G:G,MATCH($C1736,'Policy Characteristics'!$C:$C,0)))</f>
        <v>1</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start year equipment</v>
      </c>
      <c r="P1736" s="254" t="str">
        <f>IF(ISBLANK(INDEX('Policy Characteristics'!J:J,MATCH($C1736,'Policy Characteristics'!$C:$C,0))),"",INDEX('Policy Characteristics'!J:J,MATCH($C1736,'Policy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6" s="254" t="str">
        <f>IF(ISBLANK(INDEX('Policy Characteristics'!K:K,MATCH($C1736,'Policy Characteristics'!$C:$C,0))),"",INDEX('Policy Characteristics'!K:K,MATCH($C1736,'Policy Characteristics'!$C:$C,0)))</f>
        <v>industry-ag-main.html#eff-stds</v>
      </c>
      <c r="R1736" s="254" t="str">
        <f>IF(ISBLANK(INDEX('Policy Characteristics'!L:L,MATCH($C1736,'Policy Characteristics'!$C:$C,0))),"",INDEX('Policy Characteristics'!L:L,MATCH($C1736,'Policy Characteristics'!$C:$C,0)))</f>
        <v>industry-energy-efficiency-standards.html</v>
      </c>
    </row>
    <row r="1737" spans="1:18" s="2" customFormat="1" x14ac:dyDescent="0.25">
      <c r="A1737" s="254" t="str">
        <f>IF(ISBLANK(INDEX('Policy Characteristics'!A:A,MATCH($C1737,'Policy Characteristics'!$C:$C,0))),"",INDEX('Policy Characteristics'!A:A,MATCH($C1737,'Policy Characteristics'!$C:$C,0)))</f>
        <v>Industry</v>
      </c>
      <c r="B1737" s="262" t="str">
        <f>IF(ISBLANK(INDEX('Policy Characteristics'!B:B,MATCH($C1737,'Policy Characteristics'!$C:$C,0))),"",INDEX('Policy Characteristics'!B:B,MATCH($C1737,'Policy Characteristics'!$C:$C,0)))</f>
        <v>Early Retirement of Equipment</v>
      </c>
      <c r="C1737" s="254" t="str">
        <f t="shared" si="53"/>
        <v>Minimum Share of Start Year Industrial Equipment Retired</v>
      </c>
      <c r="D1737" s="6" t="s">
        <v>3028</v>
      </c>
      <c r="E1737" s="1" t="s">
        <v>3470</v>
      </c>
      <c r="F1737" t="s">
        <v>2992</v>
      </c>
      <c r="G1737" s="45" t="s">
        <v>3476</v>
      </c>
      <c r="H1737" s="47">
        <v>1736</v>
      </c>
      <c r="I1737" s="324" t="s">
        <v>40</v>
      </c>
      <c r="J1737" s="255" t="str">
        <f>IF(ISBLANK(INDEX('Policy Characteristics'!D:D,MATCH($C1737,'Policy Characteristics'!$C:$C,0))),"",INDEX('Policy Characteristics'!D:D,MATCH($C1737,'Policy Characteristics'!$C:$C,0)))</f>
        <v>Equipment Early Retirement</v>
      </c>
      <c r="K1737" s="254" t="str">
        <f>IF(ISBLANK(INDEX('Policy Characteristics'!E:E,MATCH($C1737,'Policy Characteristics'!$C:$C,0))),"",INDEX('Policy Characteristics'!E:E,MATCH($C1737,'Policy Characteristics'!$C:$C,0)))</f>
        <v>indst eqpt early retirement</v>
      </c>
      <c r="L1737" s="261">
        <f>IF(ISBLANK(INDEX('Policy Characteristics'!F:F,MATCH($C1737,'Policy Characteristics'!$C:$C,0))),"",INDEX('Policy Characteristics'!F:F,MATCH($C1737,'Policy Characteristics'!$C:$C,0)))</f>
        <v>0</v>
      </c>
      <c r="M1737" s="261">
        <f>IF(ISBLANK(INDEX('Policy Characteristics'!G:G,MATCH($C1737,'Policy Characteristics'!$C:$C,0))),"",INDEX('Policy Characteristics'!G:G,MATCH($C1737,'Policy Characteristics'!$C:$C,0)))</f>
        <v>1</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start year equipment</v>
      </c>
      <c r="P1737" s="254" t="str">
        <f>IF(ISBLANK(INDEX('Policy Characteristics'!J:J,MATCH($C1737,'Policy Characteristics'!$C:$C,0))),"",INDEX('Policy Characteristics'!J:J,MATCH($C1737,'Policy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7" s="254" t="str">
        <f>IF(ISBLANK(INDEX('Policy Characteristics'!K:K,MATCH($C1737,'Policy Characteristics'!$C:$C,0))),"",INDEX('Policy Characteristics'!K:K,MATCH($C1737,'Policy Characteristics'!$C:$C,0)))</f>
        <v>industry-ag-main.html#eff-stds</v>
      </c>
      <c r="R1737" s="254" t="str">
        <f>IF(ISBLANK(INDEX('Policy Characteristics'!L:L,MATCH($C1737,'Policy Characteristics'!$C:$C,0))),"",INDEX('Policy Characteristics'!L:L,MATCH($C1737,'Policy Characteristics'!$C:$C,0)))</f>
        <v>industry-energy-efficiency-standards.html</v>
      </c>
    </row>
    <row r="1738" spans="1:18" s="2" customFormat="1" x14ac:dyDescent="0.25">
      <c r="A1738" s="254" t="str">
        <f>IF(ISBLANK(INDEX('Policy Characteristics'!A:A,MATCH($C1738,'Policy Characteristics'!$C:$C,0))),"",INDEX('Policy Characteristics'!A:A,MATCH($C1738,'Policy Characteristics'!$C:$C,0)))</f>
        <v>Industry</v>
      </c>
      <c r="B1738" s="262" t="str">
        <f>IF(ISBLANK(INDEX('Policy Characteristics'!B:B,MATCH($C1738,'Policy Characteristics'!$C:$C,0))),"",INDEX('Policy Characteristics'!B:B,MATCH($C1738,'Policy Characteristics'!$C:$C,0)))</f>
        <v>Early Retirement of Equipment</v>
      </c>
      <c r="C1738" s="254" t="str">
        <f t="shared" si="53"/>
        <v>Minimum Share of Start Year Industrial Equipment Retired</v>
      </c>
      <c r="D1738" s="6" t="s">
        <v>3028</v>
      </c>
      <c r="E1738" s="1" t="s">
        <v>3471</v>
      </c>
      <c r="F1738" t="s">
        <v>2992</v>
      </c>
      <c r="G1738" s="45" t="s">
        <v>3477</v>
      </c>
      <c r="H1738" s="47">
        <v>1737</v>
      </c>
      <c r="I1738" s="324" t="s">
        <v>40</v>
      </c>
      <c r="J1738" s="255" t="str">
        <f>IF(ISBLANK(INDEX('Policy Characteristics'!D:D,MATCH($C1738,'Policy Characteristics'!$C:$C,0))),"",INDEX('Policy Characteristics'!D:D,MATCH($C1738,'Policy Characteristics'!$C:$C,0)))</f>
        <v>Equipment Early Retirement</v>
      </c>
      <c r="K1738" s="254" t="str">
        <f>IF(ISBLANK(INDEX('Policy Characteristics'!E:E,MATCH($C1738,'Policy Characteristics'!$C:$C,0))),"",INDEX('Policy Characteristics'!E:E,MATCH($C1738,'Policy Characteristics'!$C:$C,0)))</f>
        <v>indst eqpt early retirement</v>
      </c>
      <c r="L1738" s="261">
        <f>IF(ISBLANK(INDEX('Policy Characteristics'!F:F,MATCH($C1738,'Policy Characteristics'!$C:$C,0))),"",INDEX('Policy Characteristics'!F:F,MATCH($C1738,'Policy Characteristics'!$C:$C,0)))</f>
        <v>0</v>
      </c>
      <c r="M1738" s="261">
        <f>IF(ISBLANK(INDEX('Policy Characteristics'!G:G,MATCH($C1738,'Policy Characteristics'!$C:$C,0))),"",INDEX('Policy Characteristics'!G:G,MATCH($C1738,'Policy Characteristics'!$C:$C,0)))</f>
        <v>1</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start year equipment</v>
      </c>
      <c r="P1738" s="254" t="str">
        <f>IF(ISBLANK(INDEX('Policy Characteristics'!J:J,MATCH($C1738,'Policy Characteristics'!$C:$C,0))),"",INDEX('Policy Characteristics'!J:J,MATCH($C1738,'Policy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8" s="254" t="str">
        <f>IF(ISBLANK(INDEX('Policy Characteristics'!K:K,MATCH($C1738,'Policy Characteristics'!$C:$C,0))),"",INDEX('Policy Characteristics'!K:K,MATCH($C1738,'Policy Characteristics'!$C:$C,0)))</f>
        <v>industry-ag-main.html#eff-stds</v>
      </c>
      <c r="R1738" s="254" t="str">
        <f>IF(ISBLANK(INDEX('Policy Characteristics'!L:L,MATCH($C1738,'Policy Characteristics'!$C:$C,0))),"",INDEX('Policy Characteristics'!L:L,MATCH($C1738,'Policy Characteristics'!$C:$C,0)))</f>
        <v>industry-energy-efficiency-standards.html</v>
      </c>
    </row>
    <row r="1739" spans="1:18" s="2" customFormat="1" x14ac:dyDescent="0.25">
      <c r="A1739" s="254" t="str">
        <f>IF(ISBLANK(INDEX('Policy Characteristics'!A:A,MATCH($C1739,'Policy Characteristics'!$C:$C,0))),"",INDEX('Policy Characteristics'!A:A,MATCH($C1739,'Policy Characteristics'!$C:$C,0)))</f>
        <v>Industry</v>
      </c>
      <c r="B1739" s="262" t="str">
        <f>IF(ISBLANK(INDEX('Policy Characteristics'!B:B,MATCH($C1739,'Policy Characteristics'!$C:$C,0))),"",INDEX('Policy Characteristics'!B:B,MATCH($C1739,'Policy Characteristics'!$C:$C,0)))</f>
        <v>Early Retirement of Equipment</v>
      </c>
      <c r="C1739" s="254" t="str">
        <f t="shared" si="53"/>
        <v>Minimum Share of Start Year Industrial Equipment Retired</v>
      </c>
      <c r="D1739" s="6" t="s">
        <v>3028</v>
      </c>
      <c r="E1739" s="1" t="s">
        <v>3472</v>
      </c>
      <c r="F1739" t="s">
        <v>2992</v>
      </c>
      <c r="G1739" s="45" t="s">
        <v>3478</v>
      </c>
      <c r="H1739" s="47">
        <v>1738</v>
      </c>
      <c r="I1739" s="324" t="s">
        <v>40</v>
      </c>
      <c r="J1739" s="255" t="str">
        <f>IF(ISBLANK(INDEX('Policy Characteristics'!D:D,MATCH($C1739,'Policy Characteristics'!$C:$C,0))),"",INDEX('Policy Characteristics'!D:D,MATCH($C1739,'Policy Characteristics'!$C:$C,0)))</f>
        <v>Equipment Early Retirement</v>
      </c>
      <c r="K1739" s="254" t="str">
        <f>IF(ISBLANK(INDEX('Policy Characteristics'!E:E,MATCH($C1739,'Policy Characteristics'!$C:$C,0))),"",INDEX('Policy Characteristics'!E:E,MATCH($C1739,'Policy Characteristics'!$C:$C,0)))</f>
        <v>indst eqpt early retirement</v>
      </c>
      <c r="L1739" s="261">
        <f>IF(ISBLANK(INDEX('Policy Characteristics'!F:F,MATCH($C1739,'Policy Characteristics'!$C:$C,0))),"",INDEX('Policy Characteristics'!F:F,MATCH($C1739,'Policy Characteristics'!$C:$C,0)))</f>
        <v>0</v>
      </c>
      <c r="M1739" s="261">
        <f>IF(ISBLANK(INDEX('Policy Characteristics'!G:G,MATCH($C1739,'Policy Characteristics'!$C:$C,0))),"",INDEX('Policy Characteristics'!G:G,MATCH($C1739,'Policy Characteristics'!$C:$C,0)))</f>
        <v>1</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start year equipment</v>
      </c>
      <c r="P1739" s="254" t="str">
        <f>IF(ISBLANK(INDEX('Policy Characteristics'!J:J,MATCH($C1739,'Policy Characteristics'!$C:$C,0))),"",INDEX('Policy Characteristics'!J:J,MATCH($C1739,'Policy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39" s="254" t="str">
        <f>IF(ISBLANK(INDEX('Policy Characteristics'!K:K,MATCH($C1739,'Policy Characteristics'!$C:$C,0))),"",INDEX('Policy Characteristics'!K:K,MATCH($C1739,'Policy Characteristics'!$C:$C,0)))</f>
        <v>industry-ag-main.html#eff-stds</v>
      </c>
      <c r="R1739" s="254" t="str">
        <f>IF(ISBLANK(INDEX('Policy Characteristics'!L:L,MATCH($C1739,'Policy Characteristics'!$C:$C,0))),"",INDEX('Policy Characteristics'!L:L,MATCH($C1739,'Policy Characteristics'!$C:$C,0)))</f>
        <v>industry-energy-efficiency-standards.html</v>
      </c>
    </row>
    <row r="1740" spans="1:18" s="2" customFormat="1" x14ac:dyDescent="0.25">
      <c r="A1740" s="254" t="str">
        <f>IF(ISBLANK(INDEX('Policy Characteristics'!A:A,MATCH($C1740,'Policy Characteristics'!$C:$C,0))),"",INDEX('Policy Characteristics'!A:A,MATCH($C1740,'Policy Characteristics'!$C:$C,0)))</f>
        <v>Industry</v>
      </c>
      <c r="B1740" s="262" t="str">
        <f>IF(ISBLANK(INDEX('Policy Characteristics'!B:B,MATCH($C1740,'Policy Characteristics'!$C:$C,0))),"",INDEX('Policy Characteristics'!B:B,MATCH($C1740,'Policy Characteristics'!$C:$C,0)))</f>
        <v>Early Retirement of Equipment</v>
      </c>
      <c r="C1740" s="254" t="str">
        <f t="shared" ref="C1740:C1803" si="54">$C$1674</f>
        <v>Minimum Share of Start Year Industrial Equipment Retired</v>
      </c>
      <c r="D1740" s="6" t="s">
        <v>3028</v>
      </c>
      <c r="E1740" s="1" t="s">
        <v>3597</v>
      </c>
      <c r="F1740" t="s">
        <v>2992</v>
      </c>
      <c r="G1740" s="45" t="s">
        <v>3479</v>
      </c>
      <c r="H1740" s="47">
        <v>1739</v>
      </c>
      <c r="I1740" s="324" t="s">
        <v>40</v>
      </c>
      <c r="J1740" s="255" t="str">
        <f>IF(ISBLANK(INDEX('Policy Characteristics'!D:D,MATCH($C1740,'Policy Characteristics'!$C:$C,0))),"",INDEX('Policy Characteristics'!D:D,MATCH($C1740,'Policy Characteristics'!$C:$C,0)))</f>
        <v>Equipment Early Retirement</v>
      </c>
      <c r="K1740" s="254" t="str">
        <f>IF(ISBLANK(INDEX('Policy Characteristics'!E:E,MATCH($C1740,'Policy Characteristics'!$C:$C,0))),"",INDEX('Policy Characteristics'!E:E,MATCH($C1740,'Policy Characteristics'!$C:$C,0)))</f>
        <v>indst eqpt early retirement</v>
      </c>
      <c r="L1740" s="261">
        <f>IF(ISBLANK(INDEX('Policy Characteristics'!F:F,MATCH($C1740,'Policy Characteristics'!$C:$C,0))),"",INDEX('Policy Characteristics'!F:F,MATCH($C1740,'Policy Characteristics'!$C:$C,0)))</f>
        <v>0</v>
      </c>
      <c r="M1740" s="261">
        <f>IF(ISBLANK(INDEX('Policy Characteristics'!G:G,MATCH($C1740,'Policy Characteristics'!$C:$C,0))),"",INDEX('Policy Characteristics'!G:G,MATCH($C1740,'Policy Characteristics'!$C:$C,0)))</f>
        <v>1</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start year equipment</v>
      </c>
      <c r="P1740" s="254" t="str">
        <f>IF(ISBLANK(INDEX('Policy Characteristics'!J:J,MATCH($C1740,'Policy Characteristics'!$C:$C,0))),"",INDEX('Policy Characteristics'!J:J,MATCH($C1740,'Policy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0" s="254" t="str">
        <f>IF(ISBLANK(INDEX('Policy Characteristics'!K:K,MATCH($C1740,'Policy Characteristics'!$C:$C,0))),"",INDEX('Policy Characteristics'!K:K,MATCH($C1740,'Policy Characteristics'!$C:$C,0)))</f>
        <v>industry-ag-main.html#eff-stds</v>
      </c>
      <c r="R1740" s="254" t="str">
        <f>IF(ISBLANK(INDEX('Policy Characteristics'!L:L,MATCH($C1740,'Policy Characteristics'!$C:$C,0))),"",INDEX('Policy Characteristics'!L:L,MATCH($C1740,'Policy Characteristics'!$C:$C,0)))</f>
        <v>industry-energy-efficiency-standards.html</v>
      </c>
    </row>
    <row r="1741" spans="1:18" s="2" customFormat="1" x14ac:dyDescent="0.25">
      <c r="A1741" s="254" t="str">
        <f>IF(ISBLANK(INDEX('Policy Characteristics'!A:A,MATCH($C1741,'Policy Characteristics'!$C:$C,0))),"",INDEX('Policy Characteristics'!A:A,MATCH($C1741,'Policy Characteristics'!$C:$C,0)))</f>
        <v>Industry</v>
      </c>
      <c r="B1741" s="262" t="str">
        <f>IF(ISBLANK(INDEX('Policy Characteristics'!B:B,MATCH($C1741,'Policy Characteristics'!$C:$C,0))),"",INDEX('Policy Characteristics'!B:B,MATCH($C1741,'Policy Characteristics'!$C:$C,0)))</f>
        <v>Early Retirement of Equipment</v>
      </c>
      <c r="C1741" s="254" t="str">
        <f t="shared" si="54"/>
        <v>Minimum Share of Start Year Industrial Equipment Retired</v>
      </c>
      <c r="D1741" s="6" t="s">
        <v>3028</v>
      </c>
      <c r="E1741" s="1" t="s">
        <v>3982</v>
      </c>
      <c r="F1741" t="s">
        <v>2992</v>
      </c>
      <c r="G1741" s="45" t="s">
        <v>3958</v>
      </c>
      <c r="H1741" s="47">
        <v>1740</v>
      </c>
      <c r="I1741" s="324" t="s">
        <v>40</v>
      </c>
      <c r="J1741" s="255" t="str">
        <f>IF(ISBLANK(INDEX('Policy Characteristics'!D:D,MATCH($C1741,'Policy Characteristics'!$C:$C,0))),"",INDEX('Policy Characteristics'!D:D,MATCH($C1741,'Policy Characteristics'!$C:$C,0)))</f>
        <v>Equipment Early Retirement</v>
      </c>
      <c r="K1741" s="254" t="str">
        <f>IF(ISBLANK(INDEX('Policy Characteristics'!E:E,MATCH($C1741,'Policy Characteristics'!$C:$C,0))),"",INDEX('Policy Characteristics'!E:E,MATCH($C1741,'Policy Characteristics'!$C:$C,0)))</f>
        <v>indst eqpt early retirement</v>
      </c>
      <c r="L1741" s="261">
        <f>IF(ISBLANK(INDEX('Policy Characteristics'!F:F,MATCH($C1741,'Policy Characteristics'!$C:$C,0))),"",INDEX('Policy Characteristics'!F:F,MATCH($C1741,'Policy Characteristics'!$C:$C,0)))</f>
        <v>0</v>
      </c>
      <c r="M1741" s="261">
        <f>IF(ISBLANK(INDEX('Policy Characteristics'!G:G,MATCH($C1741,'Policy Characteristics'!$C:$C,0))),"",INDEX('Policy Characteristics'!G:G,MATCH($C1741,'Policy Characteristics'!$C:$C,0)))</f>
        <v>1</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start year equipment</v>
      </c>
      <c r="P1741" s="254" t="str">
        <f>IF(ISBLANK(INDEX('Policy Characteristics'!J:J,MATCH($C1741,'Policy Characteristics'!$C:$C,0))),"",INDEX('Policy Characteristics'!J:J,MATCH($C1741,'Policy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1" s="254" t="str">
        <f>IF(ISBLANK(INDEX('Policy Characteristics'!K:K,MATCH($C1741,'Policy Characteristics'!$C:$C,0))),"",INDEX('Policy Characteristics'!K:K,MATCH($C1741,'Policy Characteristics'!$C:$C,0)))</f>
        <v>industry-ag-main.html#eff-stds</v>
      </c>
      <c r="R1741" s="254" t="str">
        <f>IF(ISBLANK(INDEX('Policy Characteristics'!L:L,MATCH($C1741,'Policy Characteristics'!$C:$C,0))),"",INDEX('Policy Characteristics'!L:L,MATCH($C1741,'Policy Characteristics'!$C:$C,0)))</f>
        <v>industry-energy-efficiency-standards.html</v>
      </c>
    </row>
    <row r="1742" spans="1:18" s="2" customFormat="1" x14ac:dyDescent="0.25">
      <c r="A1742" s="254" t="str">
        <f>IF(ISBLANK(INDEX('Policy Characteristics'!A:A,MATCH($C1742,'Policy Characteristics'!$C:$C,0))),"",INDEX('Policy Characteristics'!A:A,MATCH($C1742,'Policy Characteristics'!$C:$C,0)))</f>
        <v>Industry</v>
      </c>
      <c r="B1742" s="262" t="str">
        <f>IF(ISBLANK(INDEX('Policy Characteristics'!B:B,MATCH($C1742,'Policy Characteristics'!$C:$C,0))),"",INDEX('Policy Characteristics'!B:B,MATCH($C1742,'Policy Characteristics'!$C:$C,0)))</f>
        <v>Early Retirement of Equipment</v>
      </c>
      <c r="C1742" s="254" t="str">
        <f t="shared" si="54"/>
        <v>Minimum Share of Start Year Industrial Equipment Retired</v>
      </c>
      <c r="D1742" s="6" t="s">
        <v>3028</v>
      </c>
      <c r="E1742" s="1" t="s">
        <v>3983</v>
      </c>
      <c r="F1742" t="s">
        <v>2992</v>
      </c>
      <c r="G1742" s="45" t="s">
        <v>3957</v>
      </c>
      <c r="H1742" s="47">
        <v>1741</v>
      </c>
      <c r="I1742" s="324" t="s">
        <v>40</v>
      </c>
      <c r="J1742" s="255" t="str">
        <f>IF(ISBLANK(INDEX('Policy Characteristics'!D:D,MATCH($C1742,'Policy Characteristics'!$C:$C,0))),"",INDEX('Policy Characteristics'!D:D,MATCH($C1742,'Policy Characteristics'!$C:$C,0)))</f>
        <v>Equipment Early Retirement</v>
      </c>
      <c r="K1742" s="254" t="str">
        <f>IF(ISBLANK(INDEX('Policy Characteristics'!E:E,MATCH($C1742,'Policy Characteristics'!$C:$C,0))),"",INDEX('Policy Characteristics'!E:E,MATCH($C1742,'Policy Characteristics'!$C:$C,0)))</f>
        <v>indst eqpt early retirement</v>
      </c>
      <c r="L1742" s="261">
        <f>IF(ISBLANK(INDEX('Policy Characteristics'!F:F,MATCH($C1742,'Policy Characteristics'!$C:$C,0))),"",INDEX('Policy Characteristics'!F:F,MATCH($C1742,'Policy Characteristics'!$C:$C,0)))</f>
        <v>0</v>
      </c>
      <c r="M1742" s="261">
        <f>IF(ISBLANK(INDEX('Policy Characteristics'!G:G,MATCH($C1742,'Policy Characteristics'!$C:$C,0))),"",INDEX('Policy Characteristics'!G:G,MATCH($C1742,'Policy Characteristics'!$C:$C,0)))</f>
        <v>1</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start year equipment</v>
      </c>
      <c r="P1742" s="254" t="str">
        <f>IF(ISBLANK(INDEX('Policy Characteristics'!J:J,MATCH($C1742,'Policy Characteristics'!$C:$C,0))),"",INDEX('Policy Characteristics'!J:J,MATCH($C1742,'Policy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2" s="254" t="str">
        <f>IF(ISBLANK(INDEX('Policy Characteristics'!K:K,MATCH($C1742,'Policy Characteristics'!$C:$C,0))),"",INDEX('Policy Characteristics'!K:K,MATCH($C1742,'Policy Characteristics'!$C:$C,0)))</f>
        <v>industry-ag-main.html#eff-stds</v>
      </c>
      <c r="R1742" s="254" t="str">
        <f>IF(ISBLANK(INDEX('Policy Characteristics'!L:L,MATCH($C1742,'Policy Characteristics'!$C:$C,0))),"",INDEX('Policy Characteristics'!L:L,MATCH($C1742,'Policy Characteristics'!$C:$C,0)))</f>
        <v>industry-energy-efficiency-standards.html</v>
      </c>
    </row>
    <row r="1743" spans="1:18" s="2" customFormat="1" x14ac:dyDescent="0.25">
      <c r="A1743" s="254" t="str">
        <f>IF(ISBLANK(INDEX('Policy Characteristics'!A:A,MATCH($C1743,'Policy Characteristics'!$C:$C,0))),"",INDEX('Policy Characteristics'!A:A,MATCH($C1743,'Policy Characteristics'!$C:$C,0)))</f>
        <v>Industry</v>
      </c>
      <c r="B1743" s="262" t="str">
        <f>IF(ISBLANK(INDEX('Policy Characteristics'!B:B,MATCH($C1743,'Policy Characteristics'!$C:$C,0))),"",INDEX('Policy Characteristics'!B:B,MATCH($C1743,'Policy Characteristics'!$C:$C,0)))</f>
        <v>Early Retirement of Equipment</v>
      </c>
      <c r="C1743" s="254" t="str">
        <f t="shared" si="54"/>
        <v>Minimum Share of Start Year Industrial Equipment Retired</v>
      </c>
      <c r="D1743" s="6" t="s">
        <v>3028</v>
      </c>
      <c r="E1743" s="1" t="s">
        <v>3984</v>
      </c>
      <c r="F1743" t="s">
        <v>2992</v>
      </c>
      <c r="G1743" s="45" t="s">
        <v>3959</v>
      </c>
      <c r="H1743" s="47">
        <v>1742</v>
      </c>
      <c r="I1743" s="324" t="s">
        <v>40</v>
      </c>
      <c r="J1743" s="255" t="str">
        <f>IF(ISBLANK(INDEX('Policy Characteristics'!D:D,MATCH($C1743,'Policy Characteristics'!$C:$C,0))),"",INDEX('Policy Characteristics'!D:D,MATCH($C1743,'Policy Characteristics'!$C:$C,0)))</f>
        <v>Equipment Early Retirement</v>
      </c>
      <c r="K1743" s="254" t="str">
        <f>IF(ISBLANK(INDEX('Policy Characteristics'!E:E,MATCH($C1743,'Policy Characteristics'!$C:$C,0))),"",INDEX('Policy Characteristics'!E:E,MATCH($C1743,'Policy Characteristics'!$C:$C,0)))</f>
        <v>indst eqpt early retirement</v>
      </c>
      <c r="L1743" s="261">
        <f>IF(ISBLANK(INDEX('Policy Characteristics'!F:F,MATCH($C1743,'Policy Characteristics'!$C:$C,0))),"",INDEX('Policy Characteristics'!F:F,MATCH($C1743,'Policy Characteristics'!$C:$C,0)))</f>
        <v>0</v>
      </c>
      <c r="M1743" s="261">
        <f>IF(ISBLANK(INDEX('Policy Characteristics'!G:G,MATCH($C1743,'Policy Characteristics'!$C:$C,0))),"",INDEX('Policy Characteristics'!G:G,MATCH($C1743,'Policy Characteristics'!$C:$C,0)))</f>
        <v>1</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start year equipment</v>
      </c>
      <c r="P1743" s="254" t="str">
        <f>IF(ISBLANK(INDEX('Policy Characteristics'!J:J,MATCH($C1743,'Policy Characteristics'!$C:$C,0))),"",INDEX('Policy Characteristics'!J:J,MATCH($C1743,'Policy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3" s="254" t="str">
        <f>IF(ISBLANK(INDEX('Policy Characteristics'!K:K,MATCH($C1743,'Policy Characteristics'!$C:$C,0))),"",INDEX('Policy Characteristics'!K:K,MATCH($C1743,'Policy Characteristics'!$C:$C,0)))</f>
        <v>industry-ag-main.html#eff-stds</v>
      </c>
      <c r="R1743" s="254" t="str">
        <f>IF(ISBLANK(INDEX('Policy Characteristics'!L:L,MATCH($C1743,'Policy Characteristics'!$C:$C,0))),"",INDEX('Policy Characteristics'!L:L,MATCH($C1743,'Policy Characteristics'!$C:$C,0)))</f>
        <v>industry-energy-efficiency-standards.html</v>
      </c>
    </row>
    <row r="1744" spans="1:18" s="2" customFormat="1" x14ac:dyDescent="0.25">
      <c r="A1744" s="254" t="str">
        <f>IF(ISBLANK(INDEX('Policy Characteristics'!A:A,MATCH($C1744,'Policy Characteristics'!$C:$C,0))),"",INDEX('Policy Characteristics'!A:A,MATCH($C1744,'Policy Characteristics'!$C:$C,0)))</f>
        <v>Industry</v>
      </c>
      <c r="B1744" s="262" t="str">
        <f>IF(ISBLANK(INDEX('Policy Characteristics'!B:B,MATCH($C1744,'Policy Characteristics'!$C:$C,0))),"",INDEX('Policy Characteristics'!B:B,MATCH($C1744,'Policy Characteristics'!$C:$C,0)))</f>
        <v>Early Retirement of Equipment</v>
      </c>
      <c r="C1744" s="254" t="str">
        <f t="shared" si="54"/>
        <v>Minimum Share of Start Year Industrial Equipment Retired</v>
      </c>
      <c r="D1744" s="6" t="s">
        <v>3029</v>
      </c>
      <c r="E1744" s="1" t="s">
        <v>3467</v>
      </c>
      <c r="F1744" t="s">
        <v>2993</v>
      </c>
      <c r="G1744" s="45" t="s">
        <v>3473</v>
      </c>
      <c r="H1744" s="47">
        <v>1743</v>
      </c>
      <c r="I1744" s="324" t="s">
        <v>40</v>
      </c>
      <c r="J1744" s="255" t="str">
        <f>IF(ISBLANK(INDEX('Policy Characteristics'!D:D,MATCH($C1744,'Policy Characteristics'!$C:$C,0))),"",INDEX('Policy Characteristics'!D:D,MATCH($C1744,'Policy Characteristics'!$C:$C,0)))</f>
        <v>Equipment Early Retirement</v>
      </c>
      <c r="K1744" s="254" t="str">
        <f>IF(ISBLANK(INDEX('Policy Characteristics'!E:E,MATCH($C1744,'Policy Characteristics'!$C:$C,0))),"",INDEX('Policy Characteristics'!E:E,MATCH($C1744,'Policy Characteristics'!$C:$C,0)))</f>
        <v>indst eqpt early retirement</v>
      </c>
      <c r="L1744" s="261">
        <f>IF(ISBLANK(INDEX('Policy Characteristics'!F:F,MATCH($C1744,'Policy Characteristics'!$C:$C,0))),"",INDEX('Policy Characteristics'!F:F,MATCH($C1744,'Policy Characteristics'!$C:$C,0)))</f>
        <v>0</v>
      </c>
      <c r="M1744" s="261">
        <f>IF(ISBLANK(INDEX('Policy Characteristics'!G:G,MATCH($C1744,'Policy Characteristics'!$C:$C,0))),"",INDEX('Policy Characteristics'!G:G,MATCH($C1744,'Policy Characteristics'!$C:$C,0)))</f>
        <v>1</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start year equipment</v>
      </c>
      <c r="P1744" s="254" t="str">
        <f>IF(ISBLANK(INDEX('Policy Characteristics'!J:J,MATCH($C1744,'Policy Characteristics'!$C:$C,0))),"",INDEX('Policy Characteristics'!J:J,MATCH($C1744,'Policy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4" s="254" t="str">
        <f>IF(ISBLANK(INDEX('Policy Characteristics'!K:K,MATCH($C1744,'Policy Characteristics'!$C:$C,0))),"",INDEX('Policy Characteristics'!K:K,MATCH($C1744,'Policy Characteristics'!$C:$C,0)))</f>
        <v>industry-ag-main.html#eff-stds</v>
      </c>
      <c r="R1744" s="254" t="str">
        <f>IF(ISBLANK(INDEX('Policy Characteristics'!L:L,MATCH($C1744,'Policy Characteristics'!$C:$C,0))),"",INDEX('Policy Characteristics'!L:L,MATCH($C1744,'Policy Characteristics'!$C:$C,0)))</f>
        <v>industry-energy-efficiency-standards.html</v>
      </c>
    </row>
    <row r="1745" spans="1:18" s="2" customFormat="1" x14ac:dyDescent="0.25">
      <c r="A1745" s="254" t="str">
        <f>IF(ISBLANK(INDEX('Policy Characteristics'!A:A,MATCH($C1745,'Policy Characteristics'!$C:$C,0))),"",INDEX('Policy Characteristics'!A:A,MATCH($C1745,'Policy Characteristics'!$C:$C,0)))</f>
        <v>Industry</v>
      </c>
      <c r="B1745" s="262" t="str">
        <f>IF(ISBLANK(INDEX('Policy Characteristics'!B:B,MATCH($C1745,'Policy Characteristics'!$C:$C,0))),"",INDEX('Policy Characteristics'!B:B,MATCH($C1745,'Policy Characteristics'!$C:$C,0)))</f>
        <v>Early Retirement of Equipment</v>
      </c>
      <c r="C1745" s="254" t="str">
        <f t="shared" si="54"/>
        <v>Minimum Share of Start Year Industrial Equipment Retired</v>
      </c>
      <c r="D1745" s="6" t="s">
        <v>3029</v>
      </c>
      <c r="E1745" s="1" t="s">
        <v>3468</v>
      </c>
      <c r="F1745" t="s">
        <v>2993</v>
      </c>
      <c r="G1745" s="45" t="s">
        <v>3474</v>
      </c>
      <c r="H1745" s="47">
        <v>1744</v>
      </c>
      <c r="I1745" s="324" t="s">
        <v>40</v>
      </c>
      <c r="J1745" s="255" t="str">
        <f>IF(ISBLANK(INDEX('Policy Characteristics'!D:D,MATCH($C1745,'Policy Characteristics'!$C:$C,0))),"",INDEX('Policy Characteristics'!D:D,MATCH($C1745,'Policy Characteristics'!$C:$C,0)))</f>
        <v>Equipment Early Retirement</v>
      </c>
      <c r="K1745" s="254" t="str">
        <f>IF(ISBLANK(INDEX('Policy Characteristics'!E:E,MATCH($C1745,'Policy Characteristics'!$C:$C,0))),"",INDEX('Policy Characteristics'!E:E,MATCH($C1745,'Policy Characteristics'!$C:$C,0)))</f>
        <v>indst eqpt early retirement</v>
      </c>
      <c r="L1745" s="261">
        <f>IF(ISBLANK(INDEX('Policy Characteristics'!F:F,MATCH($C1745,'Policy Characteristics'!$C:$C,0))),"",INDEX('Policy Characteristics'!F:F,MATCH($C1745,'Policy Characteristics'!$C:$C,0)))</f>
        <v>0</v>
      </c>
      <c r="M1745" s="261">
        <f>IF(ISBLANK(INDEX('Policy Characteristics'!G:G,MATCH($C1745,'Policy Characteristics'!$C:$C,0))),"",INDEX('Policy Characteristics'!G:G,MATCH($C1745,'Policy Characteristics'!$C:$C,0)))</f>
        <v>1</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start year equipment</v>
      </c>
      <c r="P1745" s="254" t="str">
        <f>IF(ISBLANK(INDEX('Policy Characteristics'!J:J,MATCH($C1745,'Policy Characteristics'!$C:$C,0))),"",INDEX('Policy Characteristics'!J:J,MATCH($C1745,'Policy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5" s="254" t="str">
        <f>IF(ISBLANK(INDEX('Policy Characteristics'!K:K,MATCH($C1745,'Policy Characteristics'!$C:$C,0))),"",INDEX('Policy Characteristics'!K:K,MATCH($C1745,'Policy Characteristics'!$C:$C,0)))</f>
        <v>industry-ag-main.html#eff-stds</v>
      </c>
      <c r="R1745" s="254" t="str">
        <f>IF(ISBLANK(INDEX('Policy Characteristics'!L:L,MATCH($C1745,'Policy Characteristics'!$C:$C,0))),"",INDEX('Policy Characteristics'!L:L,MATCH($C1745,'Policy Characteristics'!$C:$C,0)))</f>
        <v>industry-energy-efficiency-standards.html</v>
      </c>
    </row>
    <row r="1746" spans="1:18" s="2" customFormat="1" x14ac:dyDescent="0.25">
      <c r="A1746" s="254" t="str">
        <f>IF(ISBLANK(INDEX('Policy Characteristics'!A:A,MATCH($C1746,'Policy Characteristics'!$C:$C,0))),"",INDEX('Policy Characteristics'!A:A,MATCH($C1746,'Policy Characteristics'!$C:$C,0)))</f>
        <v>Industry</v>
      </c>
      <c r="B1746" s="262" t="str">
        <f>IF(ISBLANK(INDEX('Policy Characteristics'!B:B,MATCH($C1746,'Policy Characteristics'!$C:$C,0))),"",INDEX('Policy Characteristics'!B:B,MATCH($C1746,'Policy Characteristics'!$C:$C,0)))</f>
        <v>Early Retirement of Equipment</v>
      </c>
      <c r="C1746" s="254" t="str">
        <f t="shared" si="54"/>
        <v>Minimum Share of Start Year Industrial Equipment Retired</v>
      </c>
      <c r="D1746" s="6" t="s">
        <v>3029</v>
      </c>
      <c r="E1746" s="1" t="s">
        <v>3469</v>
      </c>
      <c r="F1746" t="s">
        <v>2993</v>
      </c>
      <c r="G1746" s="45" t="s">
        <v>3475</v>
      </c>
      <c r="H1746" s="47">
        <v>1745</v>
      </c>
      <c r="I1746" s="324" t="s">
        <v>40</v>
      </c>
      <c r="J1746" s="255" t="str">
        <f>IF(ISBLANK(INDEX('Policy Characteristics'!D:D,MATCH($C1746,'Policy Characteristics'!$C:$C,0))),"",INDEX('Policy Characteristics'!D:D,MATCH($C1746,'Policy Characteristics'!$C:$C,0)))</f>
        <v>Equipment Early Retirement</v>
      </c>
      <c r="K1746" s="254" t="str">
        <f>IF(ISBLANK(INDEX('Policy Characteristics'!E:E,MATCH($C1746,'Policy Characteristics'!$C:$C,0))),"",INDEX('Policy Characteristics'!E:E,MATCH($C1746,'Policy Characteristics'!$C:$C,0)))</f>
        <v>indst eqpt early retirement</v>
      </c>
      <c r="L1746" s="261">
        <f>IF(ISBLANK(INDEX('Policy Characteristics'!F:F,MATCH($C1746,'Policy Characteristics'!$C:$C,0))),"",INDEX('Policy Characteristics'!F:F,MATCH($C1746,'Policy Characteristics'!$C:$C,0)))</f>
        <v>0</v>
      </c>
      <c r="M1746" s="261">
        <f>IF(ISBLANK(INDEX('Policy Characteristics'!G:G,MATCH($C1746,'Policy Characteristics'!$C:$C,0))),"",INDEX('Policy Characteristics'!G:G,MATCH($C1746,'Policy Characteristics'!$C:$C,0)))</f>
        <v>1</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start year equipment</v>
      </c>
      <c r="P1746" s="254" t="str">
        <f>IF(ISBLANK(INDEX('Policy Characteristics'!J:J,MATCH($C1746,'Policy Characteristics'!$C:$C,0))),"",INDEX('Policy Characteristics'!J:J,MATCH($C1746,'Policy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6" s="254" t="str">
        <f>IF(ISBLANK(INDEX('Policy Characteristics'!K:K,MATCH($C1746,'Policy Characteristics'!$C:$C,0))),"",INDEX('Policy Characteristics'!K:K,MATCH($C1746,'Policy Characteristics'!$C:$C,0)))</f>
        <v>industry-ag-main.html#eff-stds</v>
      </c>
      <c r="R1746" s="254" t="str">
        <f>IF(ISBLANK(INDEX('Policy Characteristics'!L:L,MATCH($C1746,'Policy Characteristics'!$C:$C,0))),"",INDEX('Policy Characteristics'!L:L,MATCH($C1746,'Policy Characteristics'!$C:$C,0)))</f>
        <v>industry-energy-efficiency-standards.html</v>
      </c>
    </row>
    <row r="1747" spans="1:18" s="2" customFormat="1" x14ac:dyDescent="0.25">
      <c r="A1747" s="254" t="str">
        <f>IF(ISBLANK(INDEX('Policy Characteristics'!A:A,MATCH($C1747,'Policy Characteristics'!$C:$C,0))),"",INDEX('Policy Characteristics'!A:A,MATCH($C1747,'Policy Characteristics'!$C:$C,0)))</f>
        <v>Industry</v>
      </c>
      <c r="B1747" s="262" t="str">
        <f>IF(ISBLANK(INDEX('Policy Characteristics'!B:B,MATCH($C1747,'Policy Characteristics'!$C:$C,0))),"",INDEX('Policy Characteristics'!B:B,MATCH($C1747,'Policy Characteristics'!$C:$C,0)))</f>
        <v>Early Retirement of Equipment</v>
      </c>
      <c r="C1747" s="254" t="str">
        <f t="shared" si="54"/>
        <v>Minimum Share of Start Year Industrial Equipment Retired</v>
      </c>
      <c r="D1747" s="6" t="s">
        <v>3029</v>
      </c>
      <c r="E1747" s="1" t="s">
        <v>3470</v>
      </c>
      <c r="F1747" t="s">
        <v>2993</v>
      </c>
      <c r="G1747" s="45" t="s">
        <v>3476</v>
      </c>
      <c r="H1747" s="47">
        <v>1746</v>
      </c>
      <c r="I1747" s="324" t="s">
        <v>40</v>
      </c>
      <c r="J1747" s="255" t="str">
        <f>IF(ISBLANK(INDEX('Policy Characteristics'!D:D,MATCH($C1747,'Policy Characteristics'!$C:$C,0))),"",INDEX('Policy Characteristics'!D:D,MATCH($C1747,'Policy Characteristics'!$C:$C,0)))</f>
        <v>Equipment Early Retirement</v>
      </c>
      <c r="K1747" s="254" t="str">
        <f>IF(ISBLANK(INDEX('Policy Characteristics'!E:E,MATCH($C1747,'Policy Characteristics'!$C:$C,0))),"",INDEX('Policy Characteristics'!E:E,MATCH($C1747,'Policy Characteristics'!$C:$C,0)))</f>
        <v>indst eqpt early retirement</v>
      </c>
      <c r="L1747" s="261">
        <f>IF(ISBLANK(INDEX('Policy Characteristics'!F:F,MATCH($C1747,'Policy Characteristics'!$C:$C,0))),"",INDEX('Policy Characteristics'!F:F,MATCH($C1747,'Policy Characteristics'!$C:$C,0)))</f>
        <v>0</v>
      </c>
      <c r="M1747" s="261">
        <f>IF(ISBLANK(INDEX('Policy Characteristics'!G:G,MATCH($C1747,'Policy Characteristics'!$C:$C,0))),"",INDEX('Policy Characteristics'!G:G,MATCH($C1747,'Policy Characteristics'!$C:$C,0)))</f>
        <v>1</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start year equipment</v>
      </c>
      <c r="P1747" s="254" t="str">
        <f>IF(ISBLANK(INDEX('Policy Characteristics'!J:J,MATCH($C1747,'Policy Characteristics'!$C:$C,0))),"",INDEX('Policy Characteristics'!J:J,MATCH($C1747,'Policy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7" s="254" t="str">
        <f>IF(ISBLANK(INDEX('Policy Characteristics'!K:K,MATCH($C1747,'Policy Characteristics'!$C:$C,0))),"",INDEX('Policy Characteristics'!K:K,MATCH($C1747,'Policy Characteristics'!$C:$C,0)))</f>
        <v>industry-ag-main.html#eff-stds</v>
      </c>
      <c r="R1747" s="254" t="str">
        <f>IF(ISBLANK(INDEX('Policy Characteristics'!L:L,MATCH($C1747,'Policy Characteristics'!$C:$C,0))),"",INDEX('Policy Characteristics'!L:L,MATCH($C1747,'Policy Characteristics'!$C:$C,0)))</f>
        <v>industry-energy-efficiency-standards.html</v>
      </c>
    </row>
    <row r="1748" spans="1:18" s="2" customFormat="1" x14ac:dyDescent="0.25">
      <c r="A1748" s="254" t="str">
        <f>IF(ISBLANK(INDEX('Policy Characteristics'!A:A,MATCH($C1748,'Policy Characteristics'!$C:$C,0))),"",INDEX('Policy Characteristics'!A:A,MATCH($C1748,'Policy Characteristics'!$C:$C,0)))</f>
        <v>Industry</v>
      </c>
      <c r="B1748" s="262" t="str">
        <f>IF(ISBLANK(INDEX('Policy Characteristics'!B:B,MATCH($C1748,'Policy Characteristics'!$C:$C,0))),"",INDEX('Policy Characteristics'!B:B,MATCH($C1748,'Policy Characteristics'!$C:$C,0)))</f>
        <v>Early Retirement of Equipment</v>
      </c>
      <c r="C1748" s="254" t="str">
        <f t="shared" si="54"/>
        <v>Minimum Share of Start Year Industrial Equipment Retired</v>
      </c>
      <c r="D1748" s="6" t="s">
        <v>3029</v>
      </c>
      <c r="E1748" s="1" t="s">
        <v>3471</v>
      </c>
      <c r="F1748" t="s">
        <v>2993</v>
      </c>
      <c r="G1748" s="45" t="s">
        <v>3477</v>
      </c>
      <c r="H1748" s="47">
        <v>1747</v>
      </c>
      <c r="I1748" s="324" t="s">
        <v>40</v>
      </c>
      <c r="J1748" s="255" t="str">
        <f>IF(ISBLANK(INDEX('Policy Characteristics'!D:D,MATCH($C1748,'Policy Characteristics'!$C:$C,0))),"",INDEX('Policy Characteristics'!D:D,MATCH($C1748,'Policy Characteristics'!$C:$C,0)))</f>
        <v>Equipment Early Retirement</v>
      </c>
      <c r="K1748" s="254" t="str">
        <f>IF(ISBLANK(INDEX('Policy Characteristics'!E:E,MATCH($C1748,'Policy Characteristics'!$C:$C,0))),"",INDEX('Policy Characteristics'!E:E,MATCH($C1748,'Policy Characteristics'!$C:$C,0)))</f>
        <v>indst eqpt early retirement</v>
      </c>
      <c r="L1748" s="261">
        <f>IF(ISBLANK(INDEX('Policy Characteristics'!F:F,MATCH($C1748,'Policy Characteristics'!$C:$C,0))),"",INDEX('Policy Characteristics'!F:F,MATCH($C1748,'Policy Characteristics'!$C:$C,0)))</f>
        <v>0</v>
      </c>
      <c r="M1748" s="261">
        <f>IF(ISBLANK(INDEX('Policy Characteristics'!G:G,MATCH($C1748,'Policy Characteristics'!$C:$C,0))),"",INDEX('Policy Characteristics'!G:G,MATCH($C1748,'Policy Characteristics'!$C:$C,0)))</f>
        <v>1</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start year equipment</v>
      </c>
      <c r="P1748" s="254" t="str">
        <f>IF(ISBLANK(INDEX('Policy Characteristics'!J:J,MATCH($C1748,'Policy Characteristics'!$C:$C,0))),"",INDEX('Policy Characteristics'!J:J,MATCH($C1748,'Policy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8" s="254" t="str">
        <f>IF(ISBLANK(INDEX('Policy Characteristics'!K:K,MATCH($C1748,'Policy Characteristics'!$C:$C,0))),"",INDEX('Policy Characteristics'!K:K,MATCH($C1748,'Policy Characteristics'!$C:$C,0)))</f>
        <v>industry-ag-main.html#eff-stds</v>
      </c>
      <c r="R1748" s="254" t="str">
        <f>IF(ISBLANK(INDEX('Policy Characteristics'!L:L,MATCH($C1748,'Policy Characteristics'!$C:$C,0))),"",INDEX('Policy Characteristics'!L:L,MATCH($C1748,'Policy Characteristics'!$C:$C,0)))</f>
        <v>industry-energy-efficiency-standards.html</v>
      </c>
    </row>
    <row r="1749" spans="1:18" s="2" customFormat="1" x14ac:dyDescent="0.25">
      <c r="A1749" s="254" t="str">
        <f>IF(ISBLANK(INDEX('Policy Characteristics'!A:A,MATCH($C1749,'Policy Characteristics'!$C:$C,0))),"",INDEX('Policy Characteristics'!A:A,MATCH($C1749,'Policy Characteristics'!$C:$C,0)))</f>
        <v>Industry</v>
      </c>
      <c r="B1749" s="262" t="str">
        <f>IF(ISBLANK(INDEX('Policy Characteristics'!B:B,MATCH($C1749,'Policy Characteristics'!$C:$C,0))),"",INDEX('Policy Characteristics'!B:B,MATCH($C1749,'Policy Characteristics'!$C:$C,0)))</f>
        <v>Early Retirement of Equipment</v>
      </c>
      <c r="C1749" s="254" t="str">
        <f t="shared" si="54"/>
        <v>Minimum Share of Start Year Industrial Equipment Retired</v>
      </c>
      <c r="D1749" s="6" t="s">
        <v>3029</v>
      </c>
      <c r="E1749" s="1" t="s">
        <v>3472</v>
      </c>
      <c r="F1749" t="s">
        <v>2993</v>
      </c>
      <c r="G1749" s="45" t="s">
        <v>3478</v>
      </c>
      <c r="H1749" s="47">
        <v>1748</v>
      </c>
      <c r="I1749" s="324" t="s">
        <v>40</v>
      </c>
      <c r="J1749" s="255" t="str">
        <f>IF(ISBLANK(INDEX('Policy Characteristics'!D:D,MATCH($C1749,'Policy Characteristics'!$C:$C,0))),"",INDEX('Policy Characteristics'!D:D,MATCH($C1749,'Policy Characteristics'!$C:$C,0)))</f>
        <v>Equipment Early Retirement</v>
      </c>
      <c r="K1749" s="254" t="str">
        <f>IF(ISBLANK(INDEX('Policy Characteristics'!E:E,MATCH($C1749,'Policy Characteristics'!$C:$C,0))),"",INDEX('Policy Characteristics'!E:E,MATCH($C1749,'Policy Characteristics'!$C:$C,0)))</f>
        <v>indst eqpt early retirement</v>
      </c>
      <c r="L1749" s="261">
        <f>IF(ISBLANK(INDEX('Policy Characteristics'!F:F,MATCH($C1749,'Policy Characteristics'!$C:$C,0))),"",INDEX('Policy Characteristics'!F:F,MATCH($C1749,'Policy Characteristics'!$C:$C,0)))</f>
        <v>0</v>
      </c>
      <c r="M1749" s="261">
        <f>IF(ISBLANK(INDEX('Policy Characteristics'!G:G,MATCH($C1749,'Policy Characteristics'!$C:$C,0))),"",INDEX('Policy Characteristics'!G:G,MATCH($C1749,'Policy Characteristics'!$C:$C,0)))</f>
        <v>1</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start year equipment</v>
      </c>
      <c r="P1749" s="254" t="str">
        <f>IF(ISBLANK(INDEX('Policy Characteristics'!J:J,MATCH($C1749,'Policy Characteristics'!$C:$C,0))),"",INDEX('Policy Characteristics'!J:J,MATCH($C1749,'Policy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49" s="254" t="str">
        <f>IF(ISBLANK(INDEX('Policy Characteristics'!K:K,MATCH($C1749,'Policy Characteristics'!$C:$C,0))),"",INDEX('Policy Characteristics'!K:K,MATCH($C1749,'Policy Characteristics'!$C:$C,0)))</f>
        <v>industry-ag-main.html#eff-stds</v>
      </c>
      <c r="R1749" s="254" t="str">
        <f>IF(ISBLANK(INDEX('Policy Characteristics'!L:L,MATCH($C1749,'Policy Characteristics'!$C:$C,0))),"",INDEX('Policy Characteristics'!L:L,MATCH($C1749,'Policy Characteristics'!$C:$C,0)))</f>
        <v>industry-energy-efficiency-standards.html</v>
      </c>
    </row>
    <row r="1750" spans="1:18" s="2" customFormat="1" x14ac:dyDescent="0.25">
      <c r="A1750" s="254" t="str">
        <f>IF(ISBLANK(INDEX('Policy Characteristics'!A:A,MATCH($C1750,'Policy Characteristics'!$C:$C,0))),"",INDEX('Policy Characteristics'!A:A,MATCH($C1750,'Policy Characteristics'!$C:$C,0)))</f>
        <v>Industry</v>
      </c>
      <c r="B1750" s="262" t="str">
        <f>IF(ISBLANK(INDEX('Policy Characteristics'!B:B,MATCH($C1750,'Policy Characteristics'!$C:$C,0))),"",INDEX('Policy Characteristics'!B:B,MATCH($C1750,'Policy Characteristics'!$C:$C,0)))</f>
        <v>Early Retirement of Equipment</v>
      </c>
      <c r="C1750" s="254" t="str">
        <f t="shared" si="54"/>
        <v>Minimum Share of Start Year Industrial Equipment Retired</v>
      </c>
      <c r="D1750" s="6" t="s">
        <v>3029</v>
      </c>
      <c r="E1750" s="1" t="s">
        <v>3597</v>
      </c>
      <c r="F1750" t="s">
        <v>2993</v>
      </c>
      <c r="G1750" s="45" t="s">
        <v>3479</v>
      </c>
      <c r="H1750" s="47">
        <v>1749</v>
      </c>
      <c r="I1750" s="324" t="s">
        <v>40</v>
      </c>
      <c r="J1750" s="255" t="str">
        <f>IF(ISBLANK(INDEX('Policy Characteristics'!D:D,MATCH($C1750,'Policy Characteristics'!$C:$C,0))),"",INDEX('Policy Characteristics'!D:D,MATCH($C1750,'Policy Characteristics'!$C:$C,0)))</f>
        <v>Equipment Early Retirement</v>
      </c>
      <c r="K1750" s="254" t="str">
        <f>IF(ISBLANK(INDEX('Policy Characteristics'!E:E,MATCH($C1750,'Policy Characteristics'!$C:$C,0))),"",INDEX('Policy Characteristics'!E:E,MATCH($C1750,'Policy Characteristics'!$C:$C,0)))</f>
        <v>indst eqpt early retirement</v>
      </c>
      <c r="L1750" s="261">
        <f>IF(ISBLANK(INDEX('Policy Characteristics'!F:F,MATCH($C1750,'Policy Characteristics'!$C:$C,0))),"",INDEX('Policy Characteristics'!F:F,MATCH($C1750,'Policy Characteristics'!$C:$C,0)))</f>
        <v>0</v>
      </c>
      <c r="M1750" s="261">
        <f>IF(ISBLANK(INDEX('Policy Characteristics'!G:G,MATCH($C1750,'Policy Characteristics'!$C:$C,0))),"",INDEX('Policy Characteristics'!G:G,MATCH($C1750,'Policy Characteristics'!$C:$C,0)))</f>
        <v>1</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start year equipment</v>
      </c>
      <c r="P1750" s="254" t="str">
        <f>IF(ISBLANK(INDEX('Policy Characteristics'!J:J,MATCH($C1750,'Policy Characteristics'!$C:$C,0))),"",INDEX('Policy Characteristics'!J:J,MATCH($C1750,'Policy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0" s="254" t="str">
        <f>IF(ISBLANK(INDEX('Policy Characteristics'!K:K,MATCH($C1750,'Policy Characteristics'!$C:$C,0))),"",INDEX('Policy Characteristics'!K:K,MATCH($C1750,'Policy Characteristics'!$C:$C,0)))</f>
        <v>industry-ag-main.html#eff-stds</v>
      </c>
      <c r="R1750" s="254" t="str">
        <f>IF(ISBLANK(INDEX('Policy Characteristics'!L:L,MATCH($C1750,'Policy Characteristics'!$C:$C,0))),"",INDEX('Policy Characteristics'!L:L,MATCH($C1750,'Policy Characteristics'!$C:$C,0)))</f>
        <v>industry-energy-efficiency-standards.html</v>
      </c>
    </row>
    <row r="1751" spans="1:18" s="2" customFormat="1" x14ac:dyDescent="0.25">
      <c r="A1751" s="254" t="str">
        <f>IF(ISBLANK(INDEX('Policy Characteristics'!A:A,MATCH($C1751,'Policy Characteristics'!$C:$C,0))),"",INDEX('Policy Characteristics'!A:A,MATCH($C1751,'Policy Characteristics'!$C:$C,0)))</f>
        <v>Industry</v>
      </c>
      <c r="B1751" s="262" t="str">
        <f>IF(ISBLANK(INDEX('Policy Characteristics'!B:B,MATCH($C1751,'Policy Characteristics'!$C:$C,0))),"",INDEX('Policy Characteristics'!B:B,MATCH($C1751,'Policy Characteristics'!$C:$C,0)))</f>
        <v>Early Retirement of Equipment</v>
      </c>
      <c r="C1751" s="254" t="str">
        <f t="shared" si="54"/>
        <v>Minimum Share of Start Year Industrial Equipment Retired</v>
      </c>
      <c r="D1751" s="6" t="s">
        <v>3029</v>
      </c>
      <c r="E1751" s="1" t="s">
        <v>3982</v>
      </c>
      <c r="F1751" t="s">
        <v>2993</v>
      </c>
      <c r="G1751" s="45" t="s">
        <v>3958</v>
      </c>
      <c r="H1751" s="47">
        <v>1750</v>
      </c>
      <c r="I1751" s="324" t="s">
        <v>40</v>
      </c>
      <c r="J1751" s="255" t="str">
        <f>IF(ISBLANK(INDEX('Policy Characteristics'!D:D,MATCH($C1751,'Policy Characteristics'!$C:$C,0))),"",INDEX('Policy Characteristics'!D:D,MATCH($C1751,'Policy Characteristics'!$C:$C,0)))</f>
        <v>Equipment Early Retirement</v>
      </c>
      <c r="K1751" s="254" t="str">
        <f>IF(ISBLANK(INDEX('Policy Characteristics'!E:E,MATCH($C1751,'Policy Characteristics'!$C:$C,0))),"",INDEX('Policy Characteristics'!E:E,MATCH($C1751,'Policy Characteristics'!$C:$C,0)))</f>
        <v>indst eqpt early retirement</v>
      </c>
      <c r="L1751" s="261">
        <f>IF(ISBLANK(INDEX('Policy Characteristics'!F:F,MATCH($C1751,'Policy Characteristics'!$C:$C,0))),"",INDEX('Policy Characteristics'!F:F,MATCH($C1751,'Policy Characteristics'!$C:$C,0)))</f>
        <v>0</v>
      </c>
      <c r="M1751" s="261">
        <f>IF(ISBLANK(INDEX('Policy Characteristics'!G:G,MATCH($C1751,'Policy Characteristics'!$C:$C,0))),"",INDEX('Policy Characteristics'!G:G,MATCH($C1751,'Policy Characteristics'!$C:$C,0)))</f>
        <v>1</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start year equipment</v>
      </c>
      <c r="P1751" s="254" t="str">
        <f>IF(ISBLANK(INDEX('Policy Characteristics'!J:J,MATCH($C1751,'Policy Characteristics'!$C:$C,0))),"",INDEX('Policy Characteristics'!J:J,MATCH($C1751,'Policy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1" s="254" t="str">
        <f>IF(ISBLANK(INDEX('Policy Characteristics'!K:K,MATCH($C1751,'Policy Characteristics'!$C:$C,0))),"",INDEX('Policy Characteristics'!K:K,MATCH($C1751,'Policy Characteristics'!$C:$C,0)))</f>
        <v>industry-ag-main.html#eff-stds</v>
      </c>
      <c r="R1751" s="254" t="str">
        <f>IF(ISBLANK(INDEX('Policy Characteristics'!L:L,MATCH($C1751,'Policy Characteristics'!$C:$C,0))),"",INDEX('Policy Characteristics'!L:L,MATCH($C1751,'Policy Characteristics'!$C:$C,0)))</f>
        <v>industry-energy-efficiency-standards.html</v>
      </c>
    </row>
    <row r="1752" spans="1:18" s="2" customFormat="1" x14ac:dyDescent="0.25">
      <c r="A1752" s="254" t="str">
        <f>IF(ISBLANK(INDEX('Policy Characteristics'!A:A,MATCH($C1752,'Policy Characteristics'!$C:$C,0))),"",INDEX('Policy Characteristics'!A:A,MATCH($C1752,'Policy Characteristics'!$C:$C,0)))</f>
        <v>Industry</v>
      </c>
      <c r="B1752" s="262" t="str">
        <f>IF(ISBLANK(INDEX('Policy Characteristics'!B:B,MATCH($C1752,'Policy Characteristics'!$C:$C,0))),"",INDEX('Policy Characteristics'!B:B,MATCH($C1752,'Policy Characteristics'!$C:$C,0)))</f>
        <v>Early Retirement of Equipment</v>
      </c>
      <c r="C1752" s="254" t="str">
        <f t="shared" si="54"/>
        <v>Minimum Share of Start Year Industrial Equipment Retired</v>
      </c>
      <c r="D1752" s="6" t="s">
        <v>3029</v>
      </c>
      <c r="E1752" s="1" t="s">
        <v>3983</v>
      </c>
      <c r="F1752" t="s">
        <v>2993</v>
      </c>
      <c r="G1752" s="45" t="s">
        <v>3957</v>
      </c>
      <c r="H1752" s="47">
        <v>1751</v>
      </c>
      <c r="I1752" s="324" t="s">
        <v>40</v>
      </c>
      <c r="J1752" s="255" t="str">
        <f>IF(ISBLANK(INDEX('Policy Characteristics'!D:D,MATCH($C1752,'Policy Characteristics'!$C:$C,0))),"",INDEX('Policy Characteristics'!D:D,MATCH($C1752,'Policy Characteristics'!$C:$C,0)))</f>
        <v>Equipment Early Retirement</v>
      </c>
      <c r="K1752" s="254" t="str">
        <f>IF(ISBLANK(INDEX('Policy Characteristics'!E:E,MATCH($C1752,'Policy Characteristics'!$C:$C,0))),"",INDEX('Policy Characteristics'!E:E,MATCH($C1752,'Policy Characteristics'!$C:$C,0)))</f>
        <v>indst eqpt early retirement</v>
      </c>
      <c r="L1752" s="261">
        <f>IF(ISBLANK(INDEX('Policy Characteristics'!F:F,MATCH($C1752,'Policy Characteristics'!$C:$C,0))),"",INDEX('Policy Characteristics'!F:F,MATCH($C1752,'Policy Characteristics'!$C:$C,0)))</f>
        <v>0</v>
      </c>
      <c r="M1752" s="261">
        <f>IF(ISBLANK(INDEX('Policy Characteristics'!G:G,MATCH($C1752,'Policy Characteristics'!$C:$C,0))),"",INDEX('Policy Characteristics'!G:G,MATCH($C1752,'Policy Characteristics'!$C:$C,0)))</f>
        <v>1</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start year equipment</v>
      </c>
      <c r="P1752" s="254" t="str">
        <f>IF(ISBLANK(INDEX('Policy Characteristics'!J:J,MATCH($C1752,'Policy Characteristics'!$C:$C,0))),"",INDEX('Policy Characteristics'!J:J,MATCH($C1752,'Policy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2" s="254" t="str">
        <f>IF(ISBLANK(INDEX('Policy Characteristics'!K:K,MATCH($C1752,'Policy Characteristics'!$C:$C,0))),"",INDEX('Policy Characteristics'!K:K,MATCH($C1752,'Policy Characteristics'!$C:$C,0)))</f>
        <v>industry-ag-main.html#eff-stds</v>
      </c>
      <c r="R1752" s="254" t="str">
        <f>IF(ISBLANK(INDEX('Policy Characteristics'!L:L,MATCH($C1752,'Policy Characteristics'!$C:$C,0))),"",INDEX('Policy Characteristics'!L:L,MATCH($C1752,'Policy Characteristics'!$C:$C,0)))</f>
        <v>industry-energy-efficiency-standards.html</v>
      </c>
    </row>
    <row r="1753" spans="1:18" s="2" customFormat="1" x14ac:dyDescent="0.25">
      <c r="A1753" s="254" t="str">
        <f>IF(ISBLANK(INDEX('Policy Characteristics'!A:A,MATCH($C1753,'Policy Characteristics'!$C:$C,0))),"",INDEX('Policy Characteristics'!A:A,MATCH($C1753,'Policy Characteristics'!$C:$C,0)))</f>
        <v>Industry</v>
      </c>
      <c r="B1753" s="262" t="str">
        <f>IF(ISBLANK(INDEX('Policy Characteristics'!B:B,MATCH($C1753,'Policy Characteristics'!$C:$C,0))),"",INDEX('Policy Characteristics'!B:B,MATCH($C1753,'Policy Characteristics'!$C:$C,0)))</f>
        <v>Early Retirement of Equipment</v>
      </c>
      <c r="C1753" s="254" t="str">
        <f t="shared" si="54"/>
        <v>Minimum Share of Start Year Industrial Equipment Retired</v>
      </c>
      <c r="D1753" s="6" t="s">
        <v>3029</v>
      </c>
      <c r="E1753" s="1" t="s">
        <v>3984</v>
      </c>
      <c r="F1753" t="s">
        <v>2993</v>
      </c>
      <c r="G1753" s="45" t="s">
        <v>3959</v>
      </c>
      <c r="H1753" s="47">
        <v>1752</v>
      </c>
      <c r="I1753" s="324" t="s">
        <v>40</v>
      </c>
      <c r="J1753" s="255" t="str">
        <f>IF(ISBLANK(INDEX('Policy Characteristics'!D:D,MATCH($C1753,'Policy Characteristics'!$C:$C,0))),"",INDEX('Policy Characteristics'!D:D,MATCH($C1753,'Policy Characteristics'!$C:$C,0)))</f>
        <v>Equipment Early Retirement</v>
      </c>
      <c r="K1753" s="254" t="str">
        <f>IF(ISBLANK(INDEX('Policy Characteristics'!E:E,MATCH($C1753,'Policy Characteristics'!$C:$C,0))),"",INDEX('Policy Characteristics'!E:E,MATCH($C1753,'Policy Characteristics'!$C:$C,0)))</f>
        <v>indst eqpt early retirement</v>
      </c>
      <c r="L1753" s="261">
        <f>IF(ISBLANK(INDEX('Policy Characteristics'!F:F,MATCH($C1753,'Policy Characteristics'!$C:$C,0))),"",INDEX('Policy Characteristics'!F:F,MATCH($C1753,'Policy Characteristics'!$C:$C,0)))</f>
        <v>0</v>
      </c>
      <c r="M1753" s="261">
        <f>IF(ISBLANK(INDEX('Policy Characteristics'!G:G,MATCH($C1753,'Policy Characteristics'!$C:$C,0))),"",INDEX('Policy Characteristics'!G:G,MATCH($C1753,'Policy Characteristics'!$C:$C,0)))</f>
        <v>1</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start year equipment</v>
      </c>
      <c r="P1753" s="254" t="str">
        <f>IF(ISBLANK(INDEX('Policy Characteristics'!J:J,MATCH($C1753,'Policy Characteristics'!$C:$C,0))),"",INDEX('Policy Characteristics'!J:J,MATCH($C1753,'Policy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3" s="254" t="str">
        <f>IF(ISBLANK(INDEX('Policy Characteristics'!K:K,MATCH($C1753,'Policy Characteristics'!$C:$C,0))),"",INDEX('Policy Characteristics'!K:K,MATCH($C1753,'Policy Characteristics'!$C:$C,0)))</f>
        <v>industry-ag-main.html#eff-stds</v>
      </c>
      <c r="R1753" s="254" t="str">
        <f>IF(ISBLANK(INDEX('Policy Characteristics'!L:L,MATCH($C1753,'Policy Characteristics'!$C:$C,0))),"",INDEX('Policy Characteristics'!L:L,MATCH($C1753,'Policy Characteristics'!$C:$C,0)))</f>
        <v>industry-energy-efficiency-standards.html</v>
      </c>
    </row>
    <row r="1754" spans="1:18" s="2" customFormat="1" x14ac:dyDescent="0.25">
      <c r="A1754" s="254" t="str">
        <f>IF(ISBLANK(INDEX('Policy Characteristics'!A:A,MATCH($C1754,'Policy Characteristics'!$C:$C,0))),"",INDEX('Policy Characteristics'!A:A,MATCH($C1754,'Policy Characteristics'!$C:$C,0)))</f>
        <v>Industry</v>
      </c>
      <c r="B1754" s="262" t="str">
        <f>IF(ISBLANK(INDEX('Policy Characteristics'!B:B,MATCH($C1754,'Policy Characteristics'!$C:$C,0))),"",INDEX('Policy Characteristics'!B:B,MATCH($C1754,'Policy Characteristics'!$C:$C,0)))</f>
        <v>Early Retirement of Equipment</v>
      </c>
      <c r="C1754" s="254" t="str">
        <f t="shared" si="54"/>
        <v>Minimum Share of Start Year Industrial Equipment Retired</v>
      </c>
      <c r="D1754" s="6" t="s">
        <v>3030</v>
      </c>
      <c r="E1754" s="1" t="s">
        <v>3467</v>
      </c>
      <c r="F1754" t="s">
        <v>2994</v>
      </c>
      <c r="G1754" s="45" t="s">
        <v>3473</v>
      </c>
      <c r="H1754" s="47">
        <v>1753</v>
      </c>
      <c r="I1754" s="324" t="s">
        <v>40</v>
      </c>
      <c r="J1754" s="255" t="str">
        <f>IF(ISBLANK(INDEX('Policy Characteristics'!D:D,MATCH($C1754,'Policy Characteristics'!$C:$C,0))),"",INDEX('Policy Characteristics'!D:D,MATCH($C1754,'Policy Characteristics'!$C:$C,0)))</f>
        <v>Equipment Early Retirement</v>
      </c>
      <c r="K1754" s="254" t="str">
        <f>IF(ISBLANK(INDEX('Policy Characteristics'!E:E,MATCH($C1754,'Policy Characteristics'!$C:$C,0))),"",INDEX('Policy Characteristics'!E:E,MATCH($C1754,'Policy Characteristics'!$C:$C,0)))</f>
        <v>indst eqpt early retirement</v>
      </c>
      <c r="L1754" s="261">
        <f>IF(ISBLANK(INDEX('Policy Characteristics'!F:F,MATCH($C1754,'Policy Characteristics'!$C:$C,0))),"",INDEX('Policy Characteristics'!F:F,MATCH($C1754,'Policy Characteristics'!$C:$C,0)))</f>
        <v>0</v>
      </c>
      <c r="M1754" s="261">
        <f>IF(ISBLANK(INDEX('Policy Characteristics'!G:G,MATCH($C1754,'Policy Characteristics'!$C:$C,0))),"",INDEX('Policy Characteristics'!G:G,MATCH($C1754,'Policy Characteristics'!$C:$C,0)))</f>
        <v>1</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start year equipment</v>
      </c>
      <c r="P1754" s="254" t="str">
        <f>IF(ISBLANK(INDEX('Policy Characteristics'!J:J,MATCH($C1754,'Policy Characteristics'!$C:$C,0))),"",INDEX('Policy Characteristics'!J:J,MATCH($C1754,'Policy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4" s="254" t="str">
        <f>IF(ISBLANK(INDEX('Policy Characteristics'!K:K,MATCH($C1754,'Policy Characteristics'!$C:$C,0))),"",INDEX('Policy Characteristics'!K:K,MATCH($C1754,'Policy Characteristics'!$C:$C,0)))</f>
        <v>industry-ag-main.html#eff-stds</v>
      </c>
      <c r="R1754" s="254" t="str">
        <f>IF(ISBLANK(INDEX('Policy Characteristics'!L:L,MATCH($C1754,'Policy Characteristics'!$C:$C,0))),"",INDEX('Policy Characteristics'!L:L,MATCH($C1754,'Policy Characteristics'!$C:$C,0)))</f>
        <v>industry-energy-efficiency-standards.html</v>
      </c>
    </row>
    <row r="1755" spans="1:18" s="2" customFormat="1" x14ac:dyDescent="0.25">
      <c r="A1755" s="254" t="str">
        <f>IF(ISBLANK(INDEX('Policy Characteristics'!A:A,MATCH($C1755,'Policy Characteristics'!$C:$C,0))),"",INDEX('Policy Characteristics'!A:A,MATCH($C1755,'Policy Characteristics'!$C:$C,0)))</f>
        <v>Industry</v>
      </c>
      <c r="B1755" s="262" t="str">
        <f>IF(ISBLANK(INDEX('Policy Characteristics'!B:B,MATCH($C1755,'Policy Characteristics'!$C:$C,0))),"",INDEX('Policy Characteristics'!B:B,MATCH($C1755,'Policy Characteristics'!$C:$C,0)))</f>
        <v>Early Retirement of Equipment</v>
      </c>
      <c r="C1755" s="254" t="str">
        <f t="shared" si="54"/>
        <v>Minimum Share of Start Year Industrial Equipment Retired</v>
      </c>
      <c r="D1755" s="6" t="s">
        <v>3030</v>
      </c>
      <c r="E1755" s="1" t="s">
        <v>3468</v>
      </c>
      <c r="F1755" t="s">
        <v>2994</v>
      </c>
      <c r="G1755" s="45" t="s">
        <v>3474</v>
      </c>
      <c r="H1755" s="47">
        <v>1754</v>
      </c>
      <c r="I1755" s="324" t="s">
        <v>40</v>
      </c>
      <c r="J1755" s="255" t="str">
        <f>IF(ISBLANK(INDEX('Policy Characteristics'!D:D,MATCH($C1755,'Policy Characteristics'!$C:$C,0))),"",INDEX('Policy Characteristics'!D:D,MATCH($C1755,'Policy Characteristics'!$C:$C,0)))</f>
        <v>Equipment Early Retirement</v>
      </c>
      <c r="K1755" s="254" t="str">
        <f>IF(ISBLANK(INDEX('Policy Characteristics'!E:E,MATCH($C1755,'Policy Characteristics'!$C:$C,0))),"",INDEX('Policy Characteristics'!E:E,MATCH($C1755,'Policy Characteristics'!$C:$C,0)))</f>
        <v>indst eqpt early retirement</v>
      </c>
      <c r="L1755" s="261">
        <f>IF(ISBLANK(INDEX('Policy Characteristics'!F:F,MATCH($C1755,'Policy Characteristics'!$C:$C,0))),"",INDEX('Policy Characteristics'!F:F,MATCH($C1755,'Policy Characteristics'!$C:$C,0)))</f>
        <v>0</v>
      </c>
      <c r="M1755" s="261">
        <f>IF(ISBLANK(INDEX('Policy Characteristics'!G:G,MATCH($C1755,'Policy Characteristics'!$C:$C,0))),"",INDEX('Policy Characteristics'!G:G,MATCH($C1755,'Policy Characteristics'!$C:$C,0)))</f>
        <v>1</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start year equipment</v>
      </c>
      <c r="P1755" s="254" t="str">
        <f>IF(ISBLANK(INDEX('Policy Characteristics'!J:J,MATCH($C1755,'Policy Characteristics'!$C:$C,0))),"",INDEX('Policy Characteristics'!J:J,MATCH($C1755,'Policy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5" s="254" t="str">
        <f>IF(ISBLANK(INDEX('Policy Characteristics'!K:K,MATCH($C1755,'Policy Characteristics'!$C:$C,0))),"",INDEX('Policy Characteristics'!K:K,MATCH($C1755,'Policy Characteristics'!$C:$C,0)))</f>
        <v>industry-ag-main.html#eff-stds</v>
      </c>
      <c r="R1755" s="254" t="str">
        <f>IF(ISBLANK(INDEX('Policy Characteristics'!L:L,MATCH($C1755,'Policy Characteristics'!$C:$C,0))),"",INDEX('Policy Characteristics'!L:L,MATCH($C1755,'Policy Characteristics'!$C:$C,0)))</f>
        <v>industry-energy-efficiency-standards.html</v>
      </c>
    </row>
    <row r="1756" spans="1:18" s="2" customFormat="1" x14ac:dyDescent="0.25">
      <c r="A1756" s="254" t="str">
        <f>IF(ISBLANK(INDEX('Policy Characteristics'!A:A,MATCH($C1756,'Policy Characteristics'!$C:$C,0))),"",INDEX('Policy Characteristics'!A:A,MATCH($C1756,'Policy Characteristics'!$C:$C,0)))</f>
        <v>Industry</v>
      </c>
      <c r="B1756" s="262" t="str">
        <f>IF(ISBLANK(INDEX('Policy Characteristics'!B:B,MATCH($C1756,'Policy Characteristics'!$C:$C,0))),"",INDEX('Policy Characteristics'!B:B,MATCH($C1756,'Policy Characteristics'!$C:$C,0)))</f>
        <v>Early Retirement of Equipment</v>
      </c>
      <c r="C1756" s="254" t="str">
        <f t="shared" si="54"/>
        <v>Minimum Share of Start Year Industrial Equipment Retired</v>
      </c>
      <c r="D1756" s="6" t="s">
        <v>3030</v>
      </c>
      <c r="E1756" s="1" t="s">
        <v>3469</v>
      </c>
      <c r="F1756" t="s">
        <v>2994</v>
      </c>
      <c r="G1756" s="45" t="s">
        <v>3475</v>
      </c>
      <c r="H1756" s="47">
        <v>1755</v>
      </c>
      <c r="I1756" s="324" t="s">
        <v>40</v>
      </c>
      <c r="J1756" s="255" t="str">
        <f>IF(ISBLANK(INDEX('Policy Characteristics'!D:D,MATCH($C1756,'Policy Characteristics'!$C:$C,0))),"",INDEX('Policy Characteristics'!D:D,MATCH($C1756,'Policy Characteristics'!$C:$C,0)))</f>
        <v>Equipment Early Retirement</v>
      </c>
      <c r="K1756" s="254" t="str">
        <f>IF(ISBLANK(INDEX('Policy Characteristics'!E:E,MATCH($C1756,'Policy Characteristics'!$C:$C,0))),"",INDEX('Policy Characteristics'!E:E,MATCH($C1756,'Policy Characteristics'!$C:$C,0)))</f>
        <v>indst eqpt early retirement</v>
      </c>
      <c r="L1756" s="261">
        <f>IF(ISBLANK(INDEX('Policy Characteristics'!F:F,MATCH($C1756,'Policy Characteristics'!$C:$C,0))),"",INDEX('Policy Characteristics'!F:F,MATCH($C1756,'Policy Characteristics'!$C:$C,0)))</f>
        <v>0</v>
      </c>
      <c r="M1756" s="261">
        <f>IF(ISBLANK(INDEX('Policy Characteristics'!G:G,MATCH($C1756,'Policy Characteristics'!$C:$C,0))),"",INDEX('Policy Characteristics'!G:G,MATCH($C1756,'Policy Characteristics'!$C:$C,0)))</f>
        <v>1</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start year equipment</v>
      </c>
      <c r="P1756" s="254" t="str">
        <f>IF(ISBLANK(INDEX('Policy Characteristics'!J:J,MATCH($C1756,'Policy Characteristics'!$C:$C,0))),"",INDEX('Policy Characteristics'!J:J,MATCH($C1756,'Policy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6" s="254" t="str">
        <f>IF(ISBLANK(INDEX('Policy Characteristics'!K:K,MATCH($C1756,'Policy Characteristics'!$C:$C,0))),"",INDEX('Policy Characteristics'!K:K,MATCH($C1756,'Policy Characteristics'!$C:$C,0)))</f>
        <v>industry-ag-main.html#eff-stds</v>
      </c>
      <c r="R1756" s="254" t="str">
        <f>IF(ISBLANK(INDEX('Policy Characteristics'!L:L,MATCH($C1756,'Policy Characteristics'!$C:$C,0))),"",INDEX('Policy Characteristics'!L:L,MATCH($C1756,'Policy Characteristics'!$C:$C,0)))</f>
        <v>industry-energy-efficiency-standards.html</v>
      </c>
    </row>
    <row r="1757" spans="1:18" s="2" customFormat="1" x14ac:dyDescent="0.25">
      <c r="A1757" s="254" t="str">
        <f>IF(ISBLANK(INDEX('Policy Characteristics'!A:A,MATCH($C1757,'Policy Characteristics'!$C:$C,0))),"",INDEX('Policy Characteristics'!A:A,MATCH($C1757,'Policy Characteristics'!$C:$C,0)))</f>
        <v>Industry</v>
      </c>
      <c r="B1757" s="262" t="str">
        <f>IF(ISBLANK(INDEX('Policy Characteristics'!B:B,MATCH($C1757,'Policy Characteristics'!$C:$C,0))),"",INDEX('Policy Characteristics'!B:B,MATCH($C1757,'Policy Characteristics'!$C:$C,0)))</f>
        <v>Early Retirement of Equipment</v>
      </c>
      <c r="C1757" s="254" t="str">
        <f t="shared" si="54"/>
        <v>Minimum Share of Start Year Industrial Equipment Retired</v>
      </c>
      <c r="D1757" s="6" t="s">
        <v>3030</v>
      </c>
      <c r="E1757" s="1" t="s">
        <v>3470</v>
      </c>
      <c r="F1757" t="s">
        <v>2994</v>
      </c>
      <c r="G1757" s="45" t="s">
        <v>3476</v>
      </c>
      <c r="H1757" s="47">
        <v>1756</v>
      </c>
      <c r="I1757" s="324" t="s">
        <v>40</v>
      </c>
      <c r="J1757" s="255" t="str">
        <f>IF(ISBLANK(INDEX('Policy Characteristics'!D:D,MATCH($C1757,'Policy Characteristics'!$C:$C,0))),"",INDEX('Policy Characteristics'!D:D,MATCH($C1757,'Policy Characteristics'!$C:$C,0)))</f>
        <v>Equipment Early Retirement</v>
      </c>
      <c r="K1757" s="254" t="str">
        <f>IF(ISBLANK(INDEX('Policy Characteristics'!E:E,MATCH($C1757,'Policy Characteristics'!$C:$C,0))),"",INDEX('Policy Characteristics'!E:E,MATCH($C1757,'Policy Characteristics'!$C:$C,0)))</f>
        <v>indst eqpt early retirement</v>
      </c>
      <c r="L1757" s="261">
        <f>IF(ISBLANK(INDEX('Policy Characteristics'!F:F,MATCH($C1757,'Policy Characteristics'!$C:$C,0))),"",INDEX('Policy Characteristics'!F:F,MATCH($C1757,'Policy Characteristics'!$C:$C,0)))</f>
        <v>0</v>
      </c>
      <c r="M1757" s="261">
        <f>IF(ISBLANK(INDEX('Policy Characteristics'!G:G,MATCH($C1757,'Policy Characteristics'!$C:$C,0))),"",INDEX('Policy Characteristics'!G:G,MATCH($C1757,'Policy Characteristics'!$C:$C,0)))</f>
        <v>1</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start year equipment</v>
      </c>
      <c r="P1757" s="254" t="str">
        <f>IF(ISBLANK(INDEX('Policy Characteristics'!J:J,MATCH($C1757,'Policy Characteristics'!$C:$C,0))),"",INDEX('Policy Characteristics'!J:J,MATCH($C1757,'Policy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7" s="254" t="str">
        <f>IF(ISBLANK(INDEX('Policy Characteristics'!K:K,MATCH($C1757,'Policy Characteristics'!$C:$C,0))),"",INDEX('Policy Characteristics'!K:K,MATCH($C1757,'Policy Characteristics'!$C:$C,0)))</f>
        <v>industry-ag-main.html#eff-stds</v>
      </c>
      <c r="R1757" s="254" t="str">
        <f>IF(ISBLANK(INDEX('Policy Characteristics'!L:L,MATCH($C1757,'Policy Characteristics'!$C:$C,0))),"",INDEX('Policy Characteristics'!L:L,MATCH($C1757,'Policy Characteristics'!$C:$C,0)))</f>
        <v>industry-energy-efficiency-standards.html</v>
      </c>
    </row>
    <row r="1758" spans="1:18" s="2" customFormat="1" x14ac:dyDescent="0.25">
      <c r="A1758" s="254" t="str">
        <f>IF(ISBLANK(INDEX('Policy Characteristics'!A:A,MATCH($C1758,'Policy Characteristics'!$C:$C,0))),"",INDEX('Policy Characteristics'!A:A,MATCH($C1758,'Policy Characteristics'!$C:$C,0)))</f>
        <v>Industry</v>
      </c>
      <c r="B1758" s="262" t="str">
        <f>IF(ISBLANK(INDEX('Policy Characteristics'!B:B,MATCH($C1758,'Policy Characteristics'!$C:$C,0))),"",INDEX('Policy Characteristics'!B:B,MATCH($C1758,'Policy Characteristics'!$C:$C,0)))</f>
        <v>Early Retirement of Equipment</v>
      </c>
      <c r="C1758" s="254" t="str">
        <f t="shared" si="54"/>
        <v>Minimum Share of Start Year Industrial Equipment Retired</v>
      </c>
      <c r="D1758" s="6" t="s">
        <v>3030</v>
      </c>
      <c r="E1758" s="1" t="s">
        <v>3471</v>
      </c>
      <c r="F1758" t="s">
        <v>2994</v>
      </c>
      <c r="G1758" s="45" t="s">
        <v>3477</v>
      </c>
      <c r="H1758" s="47">
        <v>1757</v>
      </c>
      <c r="I1758" s="324" t="s">
        <v>40</v>
      </c>
      <c r="J1758" s="255" t="str">
        <f>IF(ISBLANK(INDEX('Policy Characteristics'!D:D,MATCH($C1758,'Policy Characteristics'!$C:$C,0))),"",INDEX('Policy Characteristics'!D:D,MATCH($C1758,'Policy Characteristics'!$C:$C,0)))</f>
        <v>Equipment Early Retirement</v>
      </c>
      <c r="K1758" s="254" t="str">
        <f>IF(ISBLANK(INDEX('Policy Characteristics'!E:E,MATCH($C1758,'Policy Characteristics'!$C:$C,0))),"",INDEX('Policy Characteristics'!E:E,MATCH($C1758,'Policy Characteristics'!$C:$C,0)))</f>
        <v>indst eqpt early retirement</v>
      </c>
      <c r="L1758" s="261">
        <f>IF(ISBLANK(INDEX('Policy Characteristics'!F:F,MATCH($C1758,'Policy Characteristics'!$C:$C,0))),"",INDEX('Policy Characteristics'!F:F,MATCH($C1758,'Policy Characteristics'!$C:$C,0)))</f>
        <v>0</v>
      </c>
      <c r="M1758" s="261">
        <f>IF(ISBLANK(INDEX('Policy Characteristics'!G:G,MATCH($C1758,'Policy Characteristics'!$C:$C,0))),"",INDEX('Policy Characteristics'!G:G,MATCH($C1758,'Policy Characteristics'!$C:$C,0)))</f>
        <v>1</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start year equipment</v>
      </c>
      <c r="P1758" s="254" t="str">
        <f>IF(ISBLANK(INDEX('Policy Characteristics'!J:J,MATCH($C1758,'Policy Characteristics'!$C:$C,0))),"",INDEX('Policy Characteristics'!J:J,MATCH($C1758,'Policy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8" s="254" t="str">
        <f>IF(ISBLANK(INDEX('Policy Characteristics'!K:K,MATCH($C1758,'Policy Characteristics'!$C:$C,0))),"",INDEX('Policy Characteristics'!K:K,MATCH($C1758,'Policy Characteristics'!$C:$C,0)))</f>
        <v>industry-ag-main.html#eff-stds</v>
      </c>
      <c r="R1758" s="254" t="str">
        <f>IF(ISBLANK(INDEX('Policy Characteristics'!L:L,MATCH($C1758,'Policy Characteristics'!$C:$C,0))),"",INDEX('Policy Characteristics'!L:L,MATCH($C1758,'Policy Characteristics'!$C:$C,0)))</f>
        <v>industry-energy-efficiency-standards.html</v>
      </c>
    </row>
    <row r="1759" spans="1:18" s="2" customFormat="1" x14ac:dyDescent="0.25">
      <c r="A1759" s="254" t="str">
        <f>IF(ISBLANK(INDEX('Policy Characteristics'!A:A,MATCH($C1759,'Policy Characteristics'!$C:$C,0))),"",INDEX('Policy Characteristics'!A:A,MATCH($C1759,'Policy Characteristics'!$C:$C,0)))</f>
        <v>Industry</v>
      </c>
      <c r="B1759" s="262" t="str">
        <f>IF(ISBLANK(INDEX('Policy Characteristics'!B:B,MATCH($C1759,'Policy Characteristics'!$C:$C,0))),"",INDEX('Policy Characteristics'!B:B,MATCH($C1759,'Policy Characteristics'!$C:$C,0)))</f>
        <v>Early Retirement of Equipment</v>
      </c>
      <c r="C1759" s="254" t="str">
        <f t="shared" si="54"/>
        <v>Minimum Share of Start Year Industrial Equipment Retired</v>
      </c>
      <c r="D1759" s="6" t="s">
        <v>3030</v>
      </c>
      <c r="E1759" s="1" t="s">
        <v>3472</v>
      </c>
      <c r="F1759" t="s">
        <v>2994</v>
      </c>
      <c r="G1759" s="45" t="s">
        <v>3478</v>
      </c>
      <c r="H1759" s="47">
        <v>1758</v>
      </c>
      <c r="I1759" s="324" t="s">
        <v>40</v>
      </c>
      <c r="J1759" s="255" t="str">
        <f>IF(ISBLANK(INDEX('Policy Characteristics'!D:D,MATCH($C1759,'Policy Characteristics'!$C:$C,0))),"",INDEX('Policy Characteristics'!D:D,MATCH($C1759,'Policy Characteristics'!$C:$C,0)))</f>
        <v>Equipment Early Retirement</v>
      </c>
      <c r="K1759" s="254" t="str">
        <f>IF(ISBLANK(INDEX('Policy Characteristics'!E:E,MATCH($C1759,'Policy Characteristics'!$C:$C,0))),"",INDEX('Policy Characteristics'!E:E,MATCH($C1759,'Policy Characteristics'!$C:$C,0)))</f>
        <v>indst eqpt early retirement</v>
      </c>
      <c r="L1759" s="261">
        <f>IF(ISBLANK(INDEX('Policy Characteristics'!F:F,MATCH($C1759,'Policy Characteristics'!$C:$C,0))),"",INDEX('Policy Characteristics'!F:F,MATCH($C1759,'Policy Characteristics'!$C:$C,0)))</f>
        <v>0</v>
      </c>
      <c r="M1759" s="261">
        <f>IF(ISBLANK(INDEX('Policy Characteristics'!G:G,MATCH($C1759,'Policy Characteristics'!$C:$C,0))),"",INDEX('Policy Characteristics'!G:G,MATCH($C1759,'Policy Characteristics'!$C:$C,0)))</f>
        <v>1</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start year equipment</v>
      </c>
      <c r="P1759" s="254" t="str">
        <f>IF(ISBLANK(INDEX('Policy Characteristics'!J:J,MATCH($C1759,'Policy Characteristics'!$C:$C,0))),"",INDEX('Policy Characteristics'!J:J,MATCH($C1759,'Policy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59" s="254" t="str">
        <f>IF(ISBLANK(INDEX('Policy Characteristics'!K:K,MATCH($C1759,'Policy Characteristics'!$C:$C,0))),"",INDEX('Policy Characteristics'!K:K,MATCH($C1759,'Policy Characteristics'!$C:$C,0)))</f>
        <v>industry-ag-main.html#eff-stds</v>
      </c>
      <c r="R1759" s="254" t="str">
        <f>IF(ISBLANK(INDEX('Policy Characteristics'!L:L,MATCH($C1759,'Policy Characteristics'!$C:$C,0))),"",INDEX('Policy Characteristics'!L:L,MATCH($C1759,'Policy Characteristics'!$C:$C,0)))</f>
        <v>industry-energy-efficiency-standards.html</v>
      </c>
    </row>
    <row r="1760" spans="1:18" s="2" customFormat="1" x14ac:dyDescent="0.25">
      <c r="A1760" s="254" t="str">
        <f>IF(ISBLANK(INDEX('Policy Characteristics'!A:A,MATCH($C1760,'Policy Characteristics'!$C:$C,0))),"",INDEX('Policy Characteristics'!A:A,MATCH($C1760,'Policy Characteristics'!$C:$C,0)))</f>
        <v>Industry</v>
      </c>
      <c r="B1760" s="262" t="str">
        <f>IF(ISBLANK(INDEX('Policy Characteristics'!B:B,MATCH($C1760,'Policy Characteristics'!$C:$C,0))),"",INDEX('Policy Characteristics'!B:B,MATCH($C1760,'Policy Characteristics'!$C:$C,0)))</f>
        <v>Early Retirement of Equipment</v>
      </c>
      <c r="C1760" s="254" t="str">
        <f t="shared" si="54"/>
        <v>Minimum Share of Start Year Industrial Equipment Retired</v>
      </c>
      <c r="D1760" s="6" t="s">
        <v>3030</v>
      </c>
      <c r="E1760" s="1" t="s">
        <v>3597</v>
      </c>
      <c r="F1760" t="s">
        <v>2994</v>
      </c>
      <c r="G1760" s="45" t="s">
        <v>3479</v>
      </c>
      <c r="H1760" s="47">
        <v>1759</v>
      </c>
      <c r="I1760" s="324" t="s">
        <v>40</v>
      </c>
      <c r="J1760" s="255" t="str">
        <f>IF(ISBLANK(INDEX('Policy Characteristics'!D:D,MATCH($C1760,'Policy Characteristics'!$C:$C,0))),"",INDEX('Policy Characteristics'!D:D,MATCH($C1760,'Policy Characteristics'!$C:$C,0)))</f>
        <v>Equipment Early Retirement</v>
      </c>
      <c r="K1760" s="254" t="str">
        <f>IF(ISBLANK(INDEX('Policy Characteristics'!E:E,MATCH($C1760,'Policy Characteristics'!$C:$C,0))),"",INDEX('Policy Characteristics'!E:E,MATCH($C1760,'Policy Characteristics'!$C:$C,0)))</f>
        <v>indst eqpt early retirement</v>
      </c>
      <c r="L1760" s="261">
        <f>IF(ISBLANK(INDEX('Policy Characteristics'!F:F,MATCH($C1760,'Policy Characteristics'!$C:$C,0))),"",INDEX('Policy Characteristics'!F:F,MATCH($C1760,'Policy Characteristics'!$C:$C,0)))</f>
        <v>0</v>
      </c>
      <c r="M1760" s="261">
        <f>IF(ISBLANK(INDEX('Policy Characteristics'!G:G,MATCH($C1760,'Policy Characteristics'!$C:$C,0))),"",INDEX('Policy Characteristics'!G:G,MATCH($C1760,'Policy Characteristics'!$C:$C,0)))</f>
        <v>1</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start year equipment</v>
      </c>
      <c r="P1760" s="254" t="str">
        <f>IF(ISBLANK(INDEX('Policy Characteristics'!J:J,MATCH($C1760,'Policy Characteristics'!$C:$C,0))),"",INDEX('Policy Characteristics'!J:J,MATCH($C1760,'Policy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0" s="254" t="str">
        <f>IF(ISBLANK(INDEX('Policy Characteristics'!K:K,MATCH($C1760,'Policy Characteristics'!$C:$C,0))),"",INDEX('Policy Characteristics'!K:K,MATCH($C1760,'Policy Characteristics'!$C:$C,0)))</f>
        <v>industry-ag-main.html#eff-stds</v>
      </c>
      <c r="R1760" s="254" t="str">
        <f>IF(ISBLANK(INDEX('Policy Characteristics'!L:L,MATCH($C1760,'Policy Characteristics'!$C:$C,0))),"",INDEX('Policy Characteristics'!L:L,MATCH($C1760,'Policy Characteristics'!$C:$C,0)))</f>
        <v>industry-energy-efficiency-standards.html</v>
      </c>
    </row>
    <row r="1761" spans="1:18" s="2" customFormat="1" x14ac:dyDescent="0.25">
      <c r="A1761" s="254" t="str">
        <f>IF(ISBLANK(INDEX('Policy Characteristics'!A:A,MATCH($C1761,'Policy Characteristics'!$C:$C,0))),"",INDEX('Policy Characteristics'!A:A,MATCH($C1761,'Policy Characteristics'!$C:$C,0)))</f>
        <v>Industry</v>
      </c>
      <c r="B1761" s="262" t="str">
        <f>IF(ISBLANK(INDEX('Policy Characteristics'!B:B,MATCH($C1761,'Policy Characteristics'!$C:$C,0))),"",INDEX('Policy Characteristics'!B:B,MATCH($C1761,'Policy Characteristics'!$C:$C,0)))</f>
        <v>Early Retirement of Equipment</v>
      </c>
      <c r="C1761" s="254" t="str">
        <f t="shared" si="54"/>
        <v>Minimum Share of Start Year Industrial Equipment Retired</v>
      </c>
      <c r="D1761" s="6" t="s">
        <v>3030</v>
      </c>
      <c r="E1761" s="1" t="s">
        <v>3982</v>
      </c>
      <c r="F1761" t="s">
        <v>2994</v>
      </c>
      <c r="G1761" s="45" t="s">
        <v>3958</v>
      </c>
      <c r="H1761" s="47">
        <v>1760</v>
      </c>
      <c r="I1761" s="324" t="s">
        <v>40</v>
      </c>
      <c r="J1761" s="255" t="str">
        <f>IF(ISBLANK(INDEX('Policy Characteristics'!D:D,MATCH($C1761,'Policy Characteristics'!$C:$C,0))),"",INDEX('Policy Characteristics'!D:D,MATCH($C1761,'Policy Characteristics'!$C:$C,0)))</f>
        <v>Equipment Early Retirement</v>
      </c>
      <c r="K1761" s="254" t="str">
        <f>IF(ISBLANK(INDEX('Policy Characteristics'!E:E,MATCH($C1761,'Policy Characteristics'!$C:$C,0))),"",INDEX('Policy Characteristics'!E:E,MATCH($C1761,'Policy Characteristics'!$C:$C,0)))</f>
        <v>indst eqpt early retirement</v>
      </c>
      <c r="L1761" s="261">
        <f>IF(ISBLANK(INDEX('Policy Characteristics'!F:F,MATCH($C1761,'Policy Characteristics'!$C:$C,0))),"",INDEX('Policy Characteristics'!F:F,MATCH($C1761,'Policy Characteristics'!$C:$C,0)))</f>
        <v>0</v>
      </c>
      <c r="M1761" s="261">
        <f>IF(ISBLANK(INDEX('Policy Characteristics'!G:G,MATCH($C1761,'Policy Characteristics'!$C:$C,0))),"",INDEX('Policy Characteristics'!G:G,MATCH($C1761,'Policy Characteristics'!$C:$C,0)))</f>
        <v>1</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start year equipment</v>
      </c>
      <c r="P1761" s="254" t="str">
        <f>IF(ISBLANK(INDEX('Policy Characteristics'!J:J,MATCH($C1761,'Policy Characteristics'!$C:$C,0))),"",INDEX('Policy Characteristics'!J:J,MATCH($C1761,'Policy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1" s="254" t="str">
        <f>IF(ISBLANK(INDEX('Policy Characteristics'!K:K,MATCH($C1761,'Policy Characteristics'!$C:$C,0))),"",INDEX('Policy Characteristics'!K:K,MATCH($C1761,'Policy Characteristics'!$C:$C,0)))</f>
        <v>industry-ag-main.html#eff-stds</v>
      </c>
      <c r="R1761" s="254" t="str">
        <f>IF(ISBLANK(INDEX('Policy Characteristics'!L:L,MATCH($C1761,'Policy Characteristics'!$C:$C,0))),"",INDEX('Policy Characteristics'!L:L,MATCH($C1761,'Policy Characteristics'!$C:$C,0)))</f>
        <v>industry-energy-efficiency-standards.html</v>
      </c>
    </row>
    <row r="1762" spans="1:18" s="2" customFormat="1" x14ac:dyDescent="0.25">
      <c r="A1762" s="254" t="str">
        <f>IF(ISBLANK(INDEX('Policy Characteristics'!A:A,MATCH($C1762,'Policy Characteristics'!$C:$C,0))),"",INDEX('Policy Characteristics'!A:A,MATCH($C1762,'Policy Characteristics'!$C:$C,0)))</f>
        <v>Industry</v>
      </c>
      <c r="B1762" s="262" t="str">
        <f>IF(ISBLANK(INDEX('Policy Characteristics'!B:B,MATCH($C1762,'Policy Characteristics'!$C:$C,0))),"",INDEX('Policy Characteristics'!B:B,MATCH($C1762,'Policy Characteristics'!$C:$C,0)))</f>
        <v>Early Retirement of Equipment</v>
      </c>
      <c r="C1762" s="254" t="str">
        <f t="shared" si="54"/>
        <v>Minimum Share of Start Year Industrial Equipment Retired</v>
      </c>
      <c r="D1762" s="6" t="s">
        <v>3030</v>
      </c>
      <c r="E1762" s="1" t="s">
        <v>3983</v>
      </c>
      <c r="F1762" t="s">
        <v>2994</v>
      </c>
      <c r="G1762" s="45" t="s">
        <v>3957</v>
      </c>
      <c r="H1762" s="47">
        <v>1761</v>
      </c>
      <c r="I1762" s="324" t="s">
        <v>40</v>
      </c>
      <c r="J1762" s="255" t="str">
        <f>IF(ISBLANK(INDEX('Policy Characteristics'!D:D,MATCH($C1762,'Policy Characteristics'!$C:$C,0))),"",INDEX('Policy Characteristics'!D:D,MATCH($C1762,'Policy Characteristics'!$C:$C,0)))</f>
        <v>Equipment Early Retirement</v>
      </c>
      <c r="K1762" s="254" t="str">
        <f>IF(ISBLANK(INDEX('Policy Characteristics'!E:E,MATCH($C1762,'Policy Characteristics'!$C:$C,0))),"",INDEX('Policy Characteristics'!E:E,MATCH($C1762,'Policy Characteristics'!$C:$C,0)))</f>
        <v>indst eqpt early retirement</v>
      </c>
      <c r="L1762" s="261">
        <f>IF(ISBLANK(INDEX('Policy Characteristics'!F:F,MATCH($C1762,'Policy Characteristics'!$C:$C,0))),"",INDEX('Policy Characteristics'!F:F,MATCH($C1762,'Policy Characteristics'!$C:$C,0)))</f>
        <v>0</v>
      </c>
      <c r="M1762" s="261">
        <f>IF(ISBLANK(INDEX('Policy Characteristics'!G:G,MATCH($C1762,'Policy Characteristics'!$C:$C,0))),"",INDEX('Policy Characteristics'!G:G,MATCH($C1762,'Policy Characteristics'!$C:$C,0)))</f>
        <v>1</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start year equipment</v>
      </c>
      <c r="P1762" s="254" t="str">
        <f>IF(ISBLANK(INDEX('Policy Characteristics'!J:J,MATCH($C1762,'Policy Characteristics'!$C:$C,0))),"",INDEX('Policy Characteristics'!J:J,MATCH($C1762,'Policy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2" s="254" t="str">
        <f>IF(ISBLANK(INDEX('Policy Characteristics'!K:K,MATCH($C1762,'Policy Characteristics'!$C:$C,0))),"",INDEX('Policy Characteristics'!K:K,MATCH($C1762,'Policy Characteristics'!$C:$C,0)))</f>
        <v>industry-ag-main.html#eff-stds</v>
      </c>
      <c r="R1762" s="254" t="str">
        <f>IF(ISBLANK(INDEX('Policy Characteristics'!L:L,MATCH($C1762,'Policy Characteristics'!$C:$C,0))),"",INDEX('Policy Characteristics'!L:L,MATCH($C1762,'Policy Characteristics'!$C:$C,0)))</f>
        <v>industry-energy-efficiency-standards.html</v>
      </c>
    </row>
    <row r="1763" spans="1:18" s="2" customFormat="1" x14ac:dyDescent="0.25">
      <c r="A1763" s="254" t="str">
        <f>IF(ISBLANK(INDEX('Policy Characteristics'!A:A,MATCH($C1763,'Policy Characteristics'!$C:$C,0))),"",INDEX('Policy Characteristics'!A:A,MATCH($C1763,'Policy Characteristics'!$C:$C,0)))</f>
        <v>Industry</v>
      </c>
      <c r="B1763" s="262" t="str">
        <f>IF(ISBLANK(INDEX('Policy Characteristics'!B:B,MATCH($C1763,'Policy Characteristics'!$C:$C,0))),"",INDEX('Policy Characteristics'!B:B,MATCH($C1763,'Policy Characteristics'!$C:$C,0)))</f>
        <v>Early Retirement of Equipment</v>
      </c>
      <c r="C1763" s="254" t="str">
        <f t="shared" si="54"/>
        <v>Minimum Share of Start Year Industrial Equipment Retired</v>
      </c>
      <c r="D1763" s="6" t="s">
        <v>3030</v>
      </c>
      <c r="E1763" s="1" t="s">
        <v>3984</v>
      </c>
      <c r="F1763" t="s">
        <v>2994</v>
      </c>
      <c r="G1763" s="45" t="s">
        <v>3959</v>
      </c>
      <c r="H1763" s="47">
        <v>1762</v>
      </c>
      <c r="I1763" s="324" t="s">
        <v>40</v>
      </c>
      <c r="J1763" s="255" t="str">
        <f>IF(ISBLANK(INDEX('Policy Characteristics'!D:D,MATCH($C1763,'Policy Characteristics'!$C:$C,0))),"",INDEX('Policy Characteristics'!D:D,MATCH($C1763,'Policy Characteristics'!$C:$C,0)))</f>
        <v>Equipment Early Retirement</v>
      </c>
      <c r="K1763" s="254" t="str">
        <f>IF(ISBLANK(INDEX('Policy Characteristics'!E:E,MATCH($C1763,'Policy Characteristics'!$C:$C,0))),"",INDEX('Policy Characteristics'!E:E,MATCH($C1763,'Policy Characteristics'!$C:$C,0)))</f>
        <v>indst eqpt early retirement</v>
      </c>
      <c r="L1763" s="261">
        <f>IF(ISBLANK(INDEX('Policy Characteristics'!F:F,MATCH($C1763,'Policy Characteristics'!$C:$C,0))),"",INDEX('Policy Characteristics'!F:F,MATCH($C1763,'Policy Characteristics'!$C:$C,0)))</f>
        <v>0</v>
      </c>
      <c r="M1763" s="261">
        <f>IF(ISBLANK(INDEX('Policy Characteristics'!G:G,MATCH($C1763,'Policy Characteristics'!$C:$C,0))),"",INDEX('Policy Characteristics'!G:G,MATCH($C1763,'Policy Characteristics'!$C:$C,0)))</f>
        <v>1</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start year equipment</v>
      </c>
      <c r="P1763" s="254" t="str">
        <f>IF(ISBLANK(INDEX('Policy Characteristics'!J:J,MATCH($C1763,'Policy Characteristics'!$C:$C,0))),"",INDEX('Policy Characteristics'!J:J,MATCH($C1763,'Policy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3" s="254" t="str">
        <f>IF(ISBLANK(INDEX('Policy Characteristics'!K:K,MATCH($C1763,'Policy Characteristics'!$C:$C,0))),"",INDEX('Policy Characteristics'!K:K,MATCH($C1763,'Policy Characteristics'!$C:$C,0)))</f>
        <v>industry-ag-main.html#eff-stds</v>
      </c>
      <c r="R1763" s="254" t="str">
        <f>IF(ISBLANK(INDEX('Policy Characteristics'!L:L,MATCH($C1763,'Policy Characteristics'!$C:$C,0))),"",INDEX('Policy Characteristics'!L:L,MATCH($C1763,'Policy Characteristics'!$C:$C,0)))</f>
        <v>industry-energy-efficiency-standards.html</v>
      </c>
    </row>
    <row r="1764" spans="1:18" s="2" customFormat="1" x14ac:dyDescent="0.25">
      <c r="A1764" s="254" t="str">
        <f>IF(ISBLANK(INDEX('Policy Characteristics'!A:A,MATCH($C1764,'Policy Characteristics'!$C:$C,0))),"",INDEX('Policy Characteristics'!A:A,MATCH($C1764,'Policy Characteristics'!$C:$C,0)))</f>
        <v>Industry</v>
      </c>
      <c r="B1764" s="262" t="str">
        <f>IF(ISBLANK(INDEX('Policy Characteristics'!B:B,MATCH($C1764,'Policy Characteristics'!$C:$C,0))),"",INDEX('Policy Characteristics'!B:B,MATCH($C1764,'Policy Characteristics'!$C:$C,0)))</f>
        <v>Early Retirement of Equipment</v>
      </c>
      <c r="C1764" s="254" t="str">
        <f t="shared" si="54"/>
        <v>Minimum Share of Start Year Industrial Equipment Retired</v>
      </c>
      <c r="D1764" s="6" t="s">
        <v>3031</v>
      </c>
      <c r="E1764" s="1" t="s">
        <v>3467</v>
      </c>
      <c r="F1764" t="s">
        <v>2549</v>
      </c>
      <c r="G1764" s="45" t="s">
        <v>3473</v>
      </c>
      <c r="H1764" s="47">
        <v>1763</v>
      </c>
      <c r="I1764" s="324" t="s">
        <v>40</v>
      </c>
      <c r="J1764" s="255" t="str">
        <f>IF(ISBLANK(INDEX('Policy Characteristics'!D:D,MATCH($C1764,'Policy Characteristics'!$C:$C,0))),"",INDEX('Policy Characteristics'!D:D,MATCH($C1764,'Policy Characteristics'!$C:$C,0)))</f>
        <v>Equipment Early Retirement</v>
      </c>
      <c r="K1764" s="254" t="str">
        <f>IF(ISBLANK(INDEX('Policy Characteristics'!E:E,MATCH($C1764,'Policy Characteristics'!$C:$C,0))),"",INDEX('Policy Characteristics'!E:E,MATCH($C1764,'Policy Characteristics'!$C:$C,0)))</f>
        <v>indst eqpt early retirement</v>
      </c>
      <c r="L1764" s="261">
        <f>IF(ISBLANK(INDEX('Policy Characteristics'!F:F,MATCH($C1764,'Policy Characteristics'!$C:$C,0))),"",INDEX('Policy Characteristics'!F:F,MATCH($C1764,'Policy Characteristics'!$C:$C,0)))</f>
        <v>0</v>
      </c>
      <c r="M1764" s="261">
        <f>IF(ISBLANK(INDEX('Policy Characteristics'!G:G,MATCH($C1764,'Policy Characteristics'!$C:$C,0))),"",INDEX('Policy Characteristics'!G:G,MATCH($C1764,'Policy Characteristics'!$C:$C,0)))</f>
        <v>1</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start year equipment</v>
      </c>
      <c r="P1764" s="254" t="str">
        <f>IF(ISBLANK(INDEX('Policy Characteristics'!J:J,MATCH($C1764,'Policy Characteristics'!$C:$C,0))),"",INDEX('Policy Characteristics'!J:J,MATCH($C1764,'Policy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4" s="254" t="str">
        <f>IF(ISBLANK(INDEX('Policy Characteristics'!K:K,MATCH($C1764,'Policy Characteristics'!$C:$C,0))),"",INDEX('Policy Characteristics'!K:K,MATCH($C1764,'Policy Characteristics'!$C:$C,0)))</f>
        <v>industry-ag-main.html#eff-stds</v>
      </c>
      <c r="R1764" s="254" t="str">
        <f>IF(ISBLANK(INDEX('Policy Characteristics'!L:L,MATCH($C1764,'Policy Characteristics'!$C:$C,0))),"",INDEX('Policy Characteristics'!L:L,MATCH($C1764,'Policy Characteristics'!$C:$C,0)))</f>
        <v>industry-energy-efficiency-standards.html</v>
      </c>
    </row>
    <row r="1765" spans="1:18" s="2" customFormat="1" x14ac:dyDescent="0.25">
      <c r="A1765" s="254" t="str">
        <f>IF(ISBLANK(INDEX('Policy Characteristics'!A:A,MATCH($C1765,'Policy Characteristics'!$C:$C,0))),"",INDEX('Policy Characteristics'!A:A,MATCH($C1765,'Policy Characteristics'!$C:$C,0)))</f>
        <v>Industry</v>
      </c>
      <c r="B1765" s="262" t="str">
        <f>IF(ISBLANK(INDEX('Policy Characteristics'!B:B,MATCH($C1765,'Policy Characteristics'!$C:$C,0))),"",INDEX('Policy Characteristics'!B:B,MATCH($C1765,'Policy Characteristics'!$C:$C,0)))</f>
        <v>Early Retirement of Equipment</v>
      </c>
      <c r="C1765" s="254" t="str">
        <f t="shared" si="54"/>
        <v>Minimum Share of Start Year Industrial Equipment Retired</v>
      </c>
      <c r="D1765" s="6" t="s">
        <v>3031</v>
      </c>
      <c r="E1765" s="1" t="s">
        <v>3468</v>
      </c>
      <c r="F1765" t="s">
        <v>2549</v>
      </c>
      <c r="G1765" s="45" t="s">
        <v>3474</v>
      </c>
      <c r="H1765" s="47">
        <v>1764</v>
      </c>
      <c r="I1765" s="324" t="s">
        <v>40</v>
      </c>
      <c r="J1765" s="255" t="str">
        <f>IF(ISBLANK(INDEX('Policy Characteristics'!D:D,MATCH($C1765,'Policy Characteristics'!$C:$C,0))),"",INDEX('Policy Characteristics'!D:D,MATCH($C1765,'Policy Characteristics'!$C:$C,0)))</f>
        <v>Equipment Early Retirement</v>
      </c>
      <c r="K1765" s="254" t="str">
        <f>IF(ISBLANK(INDEX('Policy Characteristics'!E:E,MATCH($C1765,'Policy Characteristics'!$C:$C,0))),"",INDEX('Policy Characteristics'!E:E,MATCH($C1765,'Policy Characteristics'!$C:$C,0)))</f>
        <v>indst eqpt early retirement</v>
      </c>
      <c r="L1765" s="261">
        <f>IF(ISBLANK(INDEX('Policy Characteristics'!F:F,MATCH($C1765,'Policy Characteristics'!$C:$C,0))),"",INDEX('Policy Characteristics'!F:F,MATCH($C1765,'Policy Characteristics'!$C:$C,0)))</f>
        <v>0</v>
      </c>
      <c r="M1765" s="261">
        <f>IF(ISBLANK(INDEX('Policy Characteristics'!G:G,MATCH($C1765,'Policy Characteristics'!$C:$C,0))),"",INDEX('Policy Characteristics'!G:G,MATCH($C1765,'Policy Characteristics'!$C:$C,0)))</f>
        <v>1</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start year equipment</v>
      </c>
      <c r="P1765" s="254" t="str">
        <f>IF(ISBLANK(INDEX('Policy Characteristics'!J:J,MATCH($C1765,'Policy Characteristics'!$C:$C,0))),"",INDEX('Policy Characteristics'!J:J,MATCH($C1765,'Policy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5" s="254" t="str">
        <f>IF(ISBLANK(INDEX('Policy Characteristics'!K:K,MATCH($C1765,'Policy Characteristics'!$C:$C,0))),"",INDEX('Policy Characteristics'!K:K,MATCH($C1765,'Policy Characteristics'!$C:$C,0)))</f>
        <v>industry-ag-main.html#eff-stds</v>
      </c>
      <c r="R1765" s="254" t="str">
        <f>IF(ISBLANK(INDEX('Policy Characteristics'!L:L,MATCH($C1765,'Policy Characteristics'!$C:$C,0))),"",INDEX('Policy Characteristics'!L:L,MATCH($C1765,'Policy Characteristics'!$C:$C,0)))</f>
        <v>industry-energy-efficiency-standards.html</v>
      </c>
    </row>
    <row r="1766" spans="1:18" s="2" customFormat="1" x14ac:dyDescent="0.25">
      <c r="A1766" s="254" t="str">
        <f>IF(ISBLANK(INDEX('Policy Characteristics'!A:A,MATCH($C1766,'Policy Characteristics'!$C:$C,0))),"",INDEX('Policy Characteristics'!A:A,MATCH($C1766,'Policy Characteristics'!$C:$C,0)))</f>
        <v>Industry</v>
      </c>
      <c r="B1766" s="262" t="str">
        <f>IF(ISBLANK(INDEX('Policy Characteristics'!B:B,MATCH($C1766,'Policy Characteristics'!$C:$C,0))),"",INDEX('Policy Characteristics'!B:B,MATCH($C1766,'Policy Characteristics'!$C:$C,0)))</f>
        <v>Early Retirement of Equipment</v>
      </c>
      <c r="C1766" s="254" t="str">
        <f t="shared" si="54"/>
        <v>Minimum Share of Start Year Industrial Equipment Retired</v>
      </c>
      <c r="D1766" s="6" t="s">
        <v>3031</v>
      </c>
      <c r="E1766" s="1" t="s">
        <v>3469</v>
      </c>
      <c r="F1766" t="s">
        <v>2549</v>
      </c>
      <c r="G1766" s="45" t="s">
        <v>3475</v>
      </c>
      <c r="H1766" s="47">
        <v>1765</v>
      </c>
      <c r="I1766" s="324" t="s">
        <v>40</v>
      </c>
      <c r="J1766" s="255" t="str">
        <f>IF(ISBLANK(INDEX('Policy Characteristics'!D:D,MATCH($C1766,'Policy Characteristics'!$C:$C,0))),"",INDEX('Policy Characteristics'!D:D,MATCH($C1766,'Policy Characteristics'!$C:$C,0)))</f>
        <v>Equipment Early Retirement</v>
      </c>
      <c r="K1766" s="254" t="str">
        <f>IF(ISBLANK(INDEX('Policy Characteristics'!E:E,MATCH($C1766,'Policy Characteristics'!$C:$C,0))),"",INDEX('Policy Characteristics'!E:E,MATCH($C1766,'Policy Characteristics'!$C:$C,0)))</f>
        <v>indst eqpt early retirement</v>
      </c>
      <c r="L1766" s="261">
        <f>IF(ISBLANK(INDEX('Policy Characteristics'!F:F,MATCH($C1766,'Policy Characteristics'!$C:$C,0))),"",INDEX('Policy Characteristics'!F:F,MATCH($C1766,'Policy Characteristics'!$C:$C,0)))</f>
        <v>0</v>
      </c>
      <c r="M1766" s="261">
        <f>IF(ISBLANK(INDEX('Policy Characteristics'!G:G,MATCH($C1766,'Policy Characteristics'!$C:$C,0))),"",INDEX('Policy Characteristics'!G:G,MATCH($C1766,'Policy Characteristics'!$C:$C,0)))</f>
        <v>1</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start year equipment</v>
      </c>
      <c r="P1766" s="254" t="str">
        <f>IF(ISBLANK(INDEX('Policy Characteristics'!J:J,MATCH($C1766,'Policy Characteristics'!$C:$C,0))),"",INDEX('Policy Characteristics'!J:J,MATCH($C1766,'Policy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6" s="254" t="str">
        <f>IF(ISBLANK(INDEX('Policy Characteristics'!K:K,MATCH($C1766,'Policy Characteristics'!$C:$C,0))),"",INDEX('Policy Characteristics'!K:K,MATCH($C1766,'Policy Characteristics'!$C:$C,0)))</f>
        <v>industry-ag-main.html#eff-stds</v>
      </c>
      <c r="R1766" s="254" t="str">
        <f>IF(ISBLANK(INDEX('Policy Characteristics'!L:L,MATCH($C1766,'Policy Characteristics'!$C:$C,0))),"",INDEX('Policy Characteristics'!L:L,MATCH($C1766,'Policy Characteristics'!$C:$C,0)))</f>
        <v>industry-energy-efficiency-standards.html</v>
      </c>
    </row>
    <row r="1767" spans="1:18" s="2" customFormat="1" x14ac:dyDescent="0.25">
      <c r="A1767" s="254" t="str">
        <f>IF(ISBLANK(INDEX('Policy Characteristics'!A:A,MATCH($C1767,'Policy Characteristics'!$C:$C,0))),"",INDEX('Policy Characteristics'!A:A,MATCH($C1767,'Policy Characteristics'!$C:$C,0)))</f>
        <v>Industry</v>
      </c>
      <c r="B1767" s="262" t="str">
        <f>IF(ISBLANK(INDEX('Policy Characteristics'!B:B,MATCH($C1767,'Policy Characteristics'!$C:$C,0))),"",INDEX('Policy Characteristics'!B:B,MATCH($C1767,'Policy Characteristics'!$C:$C,0)))</f>
        <v>Early Retirement of Equipment</v>
      </c>
      <c r="C1767" s="254" t="str">
        <f t="shared" si="54"/>
        <v>Minimum Share of Start Year Industrial Equipment Retired</v>
      </c>
      <c r="D1767" s="6" t="s">
        <v>3031</v>
      </c>
      <c r="E1767" s="1" t="s">
        <v>3470</v>
      </c>
      <c r="F1767" t="s">
        <v>2549</v>
      </c>
      <c r="G1767" s="45" t="s">
        <v>3476</v>
      </c>
      <c r="H1767" s="47">
        <v>1766</v>
      </c>
      <c r="I1767" s="324" t="s">
        <v>40</v>
      </c>
      <c r="J1767" s="255" t="str">
        <f>IF(ISBLANK(INDEX('Policy Characteristics'!D:D,MATCH($C1767,'Policy Characteristics'!$C:$C,0))),"",INDEX('Policy Characteristics'!D:D,MATCH($C1767,'Policy Characteristics'!$C:$C,0)))</f>
        <v>Equipment Early Retirement</v>
      </c>
      <c r="K1767" s="254" t="str">
        <f>IF(ISBLANK(INDEX('Policy Characteristics'!E:E,MATCH($C1767,'Policy Characteristics'!$C:$C,0))),"",INDEX('Policy Characteristics'!E:E,MATCH($C1767,'Policy Characteristics'!$C:$C,0)))</f>
        <v>indst eqpt early retirement</v>
      </c>
      <c r="L1767" s="261">
        <f>IF(ISBLANK(INDEX('Policy Characteristics'!F:F,MATCH($C1767,'Policy Characteristics'!$C:$C,0))),"",INDEX('Policy Characteristics'!F:F,MATCH($C1767,'Policy Characteristics'!$C:$C,0)))</f>
        <v>0</v>
      </c>
      <c r="M1767" s="261">
        <f>IF(ISBLANK(INDEX('Policy Characteristics'!G:G,MATCH($C1767,'Policy Characteristics'!$C:$C,0))),"",INDEX('Policy Characteristics'!G:G,MATCH($C1767,'Policy Characteristics'!$C:$C,0)))</f>
        <v>1</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start year equipment</v>
      </c>
      <c r="P1767" s="254" t="str">
        <f>IF(ISBLANK(INDEX('Policy Characteristics'!J:J,MATCH($C1767,'Policy Characteristics'!$C:$C,0))),"",INDEX('Policy Characteristics'!J:J,MATCH($C1767,'Policy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7" s="254" t="str">
        <f>IF(ISBLANK(INDEX('Policy Characteristics'!K:K,MATCH($C1767,'Policy Characteristics'!$C:$C,0))),"",INDEX('Policy Characteristics'!K:K,MATCH($C1767,'Policy Characteristics'!$C:$C,0)))</f>
        <v>industry-ag-main.html#eff-stds</v>
      </c>
      <c r="R1767" s="254" t="str">
        <f>IF(ISBLANK(INDEX('Policy Characteristics'!L:L,MATCH($C1767,'Policy Characteristics'!$C:$C,0))),"",INDEX('Policy Characteristics'!L:L,MATCH($C1767,'Policy Characteristics'!$C:$C,0)))</f>
        <v>industry-energy-efficiency-standards.html</v>
      </c>
    </row>
    <row r="1768" spans="1:18" s="2" customFormat="1" x14ac:dyDescent="0.25">
      <c r="A1768" s="254" t="str">
        <f>IF(ISBLANK(INDEX('Policy Characteristics'!A:A,MATCH($C1768,'Policy Characteristics'!$C:$C,0))),"",INDEX('Policy Characteristics'!A:A,MATCH($C1768,'Policy Characteristics'!$C:$C,0)))</f>
        <v>Industry</v>
      </c>
      <c r="B1768" s="262" t="str">
        <f>IF(ISBLANK(INDEX('Policy Characteristics'!B:B,MATCH($C1768,'Policy Characteristics'!$C:$C,0))),"",INDEX('Policy Characteristics'!B:B,MATCH($C1768,'Policy Characteristics'!$C:$C,0)))</f>
        <v>Early Retirement of Equipment</v>
      </c>
      <c r="C1768" s="254" t="str">
        <f t="shared" si="54"/>
        <v>Minimum Share of Start Year Industrial Equipment Retired</v>
      </c>
      <c r="D1768" s="6" t="s">
        <v>3031</v>
      </c>
      <c r="E1768" s="1" t="s">
        <v>3471</v>
      </c>
      <c r="F1768" t="s">
        <v>2549</v>
      </c>
      <c r="G1768" s="45" t="s">
        <v>3477</v>
      </c>
      <c r="H1768" s="47">
        <v>1767</v>
      </c>
      <c r="I1768" s="324" t="s">
        <v>40</v>
      </c>
      <c r="J1768" s="255" t="str">
        <f>IF(ISBLANK(INDEX('Policy Characteristics'!D:D,MATCH($C1768,'Policy Characteristics'!$C:$C,0))),"",INDEX('Policy Characteristics'!D:D,MATCH($C1768,'Policy Characteristics'!$C:$C,0)))</f>
        <v>Equipment Early Retirement</v>
      </c>
      <c r="K1768" s="254" t="str">
        <f>IF(ISBLANK(INDEX('Policy Characteristics'!E:E,MATCH($C1768,'Policy Characteristics'!$C:$C,0))),"",INDEX('Policy Characteristics'!E:E,MATCH($C1768,'Policy Characteristics'!$C:$C,0)))</f>
        <v>indst eqpt early retirement</v>
      </c>
      <c r="L1768" s="261">
        <f>IF(ISBLANK(INDEX('Policy Characteristics'!F:F,MATCH($C1768,'Policy Characteristics'!$C:$C,0))),"",INDEX('Policy Characteristics'!F:F,MATCH($C1768,'Policy Characteristics'!$C:$C,0)))</f>
        <v>0</v>
      </c>
      <c r="M1768" s="261">
        <f>IF(ISBLANK(INDEX('Policy Characteristics'!G:G,MATCH($C1768,'Policy Characteristics'!$C:$C,0))),"",INDEX('Policy Characteristics'!G:G,MATCH($C1768,'Policy Characteristics'!$C:$C,0)))</f>
        <v>1</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start year equipment</v>
      </c>
      <c r="P1768" s="254" t="str">
        <f>IF(ISBLANK(INDEX('Policy Characteristics'!J:J,MATCH($C1768,'Policy Characteristics'!$C:$C,0))),"",INDEX('Policy Characteristics'!J:J,MATCH($C1768,'Policy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8" s="254" t="str">
        <f>IF(ISBLANK(INDEX('Policy Characteristics'!K:K,MATCH($C1768,'Policy Characteristics'!$C:$C,0))),"",INDEX('Policy Characteristics'!K:K,MATCH($C1768,'Policy Characteristics'!$C:$C,0)))</f>
        <v>industry-ag-main.html#eff-stds</v>
      </c>
      <c r="R1768" s="254" t="str">
        <f>IF(ISBLANK(INDEX('Policy Characteristics'!L:L,MATCH($C1768,'Policy Characteristics'!$C:$C,0))),"",INDEX('Policy Characteristics'!L:L,MATCH($C1768,'Policy Characteristics'!$C:$C,0)))</f>
        <v>industry-energy-efficiency-standards.html</v>
      </c>
    </row>
    <row r="1769" spans="1:18" s="2" customFormat="1" x14ac:dyDescent="0.25">
      <c r="A1769" s="254" t="str">
        <f>IF(ISBLANK(INDEX('Policy Characteristics'!A:A,MATCH($C1769,'Policy Characteristics'!$C:$C,0))),"",INDEX('Policy Characteristics'!A:A,MATCH($C1769,'Policy Characteristics'!$C:$C,0)))</f>
        <v>Industry</v>
      </c>
      <c r="B1769" s="262" t="str">
        <f>IF(ISBLANK(INDEX('Policy Characteristics'!B:B,MATCH($C1769,'Policy Characteristics'!$C:$C,0))),"",INDEX('Policy Characteristics'!B:B,MATCH($C1769,'Policy Characteristics'!$C:$C,0)))</f>
        <v>Early Retirement of Equipment</v>
      </c>
      <c r="C1769" s="254" t="str">
        <f t="shared" si="54"/>
        <v>Minimum Share of Start Year Industrial Equipment Retired</v>
      </c>
      <c r="D1769" s="6" t="s">
        <v>3031</v>
      </c>
      <c r="E1769" s="1" t="s">
        <v>3472</v>
      </c>
      <c r="F1769" t="s">
        <v>2549</v>
      </c>
      <c r="G1769" s="45" t="s">
        <v>3478</v>
      </c>
      <c r="H1769" s="47">
        <v>1768</v>
      </c>
      <c r="I1769" s="324" t="s">
        <v>40</v>
      </c>
      <c r="J1769" s="255" t="str">
        <f>IF(ISBLANK(INDEX('Policy Characteristics'!D:D,MATCH($C1769,'Policy Characteristics'!$C:$C,0))),"",INDEX('Policy Characteristics'!D:D,MATCH($C1769,'Policy Characteristics'!$C:$C,0)))</f>
        <v>Equipment Early Retirement</v>
      </c>
      <c r="K1769" s="254" t="str">
        <f>IF(ISBLANK(INDEX('Policy Characteristics'!E:E,MATCH($C1769,'Policy Characteristics'!$C:$C,0))),"",INDEX('Policy Characteristics'!E:E,MATCH($C1769,'Policy Characteristics'!$C:$C,0)))</f>
        <v>indst eqpt early retirement</v>
      </c>
      <c r="L1769" s="261">
        <f>IF(ISBLANK(INDEX('Policy Characteristics'!F:F,MATCH($C1769,'Policy Characteristics'!$C:$C,0))),"",INDEX('Policy Characteristics'!F:F,MATCH($C1769,'Policy Characteristics'!$C:$C,0)))</f>
        <v>0</v>
      </c>
      <c r="M1769" s="261">
        <f>IF(ISBLANK(INDEX('Policy Characteristics'!G:G,MATCH($C1769,'Policy Characteristics'!$C:$C,0))),"",INDEX('Policy Characteristics'!G:G,MATCH($C1769,'Policy Characteristics'!$C:$C,0)))</f>
        <v>1</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start year equipment</v>
      </c>
      <c r="P1769" s="254" t="str">
        <f>IF(ISBLANK(INDEX('Policy Characteristics'!J:J,MATCH($C1769,'Policy Characteristics'!$C:$C,0))),"",INDEX('Policy Characteristics'!J:J,MATCH($C1769,'Policy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69" s="254" t="str">
        <f>IF(ISBLANK(INDEX('Policy Characteristics'!K:K,MATCH($C1769,'Policy Characteristics'!$C:$C,0))),"",INDEX('Policy Characteristics'!K:K,MATCH($C1769,'Policy Characteristics'!$C:$C,0)))</f>
        <v>industry-ag-main.html#eff-stds</v>
      </c>
      <c r="R1769" s="254" t="str">
        <f>IF(ISBLANK(INDEX('Policy Characteristics'!L:L,MATCH($C1769,'Policy Characteristics'!$C:$C,0))),"",INDEX('Policy Characteristics'!L:L,MATCH($C1769,'Policy Characteristics'!$C:$C,0)))</f>
        <v>industry-energy-efficiency-standards.html</v>
      </c>
    </row>
    <row r="1770" spans="1:18" s="2" customFormat="1" x14ac:dyDescent="0.25">
      <c r="A1770" s="254" t="str">
        <f>IF(ISBLANK(INDEX('Policy Characteristics'!A:A,MATCH($C1770,'Policy Characteristics'!$C:$C,0))),"",INDEX('Policy Characteristics'!A:A,MATCH($C1770,'Policy Characteristics'!$C:$C,0)))</f>
        <v>Industry</v>
      </c>
      <c r="B1770" s="262" t="str">
        <f>IF(ISBLANK(INDEX('Policy Characteristics'!B:B,MATCH($C1770,'Policy Characteristics'!$C:$C,0))),"",INDEX('Policy Characteristics'!B:B,MATCH($C1770,'Policy Characteristics'!$C:$C,0)))</f>
        <v>Early Retirement of Equipment</v>
      </c>
      <c r="C1770" s="254" t="str">
        <f t="shared" si="54"/>
        <v>Minimum Share of Start Year Industrial Equipment Retired</v>
      </c>
      <c r="D1770" s="6" t="s">
        <v>3031</v>
      </c>
      <c r="E1770" s="1" t="s">
        <v>3597</v>
      </c>
      <c r="F1770" t="s">
        <v>2549</v>
      </c>
      <c r="G1770" s="45" t="s">
        <v>3479</v>
      </c>
      <c r="H1770" s="47">
        <v>1769</v>
      </c>
      <c r="I1770" s="324" t="s">
        <v>40</v>
      </c>
      <c r="J1770" s="255" t="str">
        <f>IF(ISBLANK(INDEX('Policy Characteristics'!D:D,MATCH($C1770,'Policy Characteristics'!$C:$C,0))),"",INDEX('Policy Characteristics'!D:D,MATCH($C1770,'Policy Characteristics'!$C:$C,0)))</f>
        <v>Equipment Early Retirement</v>
      </c>
      <c r="K1770" s="254" t="str">
        <f>IF(ISBLANK(INDEX('Policy Characteristics'!E:E,MATCH($C1770,'Policy Characteristics'!$C:$C,0))),"",INDEX('Policy Characteristics'!E:E,MATCH($C1770,'Policy Characteristics'!$C:$C,0)))</f>
        <v>indst eqpt early retirement</v>
      </c>
      <c r="L1770" s="261">
        <f>IF(ISBLANK(INDEX('Policy Characteristics'!F:F,MATCH($C1770,'Policy Characteristics'!$C:$C,0))),"",INDEX('Policy Characteristics'!F:F,MATCH($C1770,'Policy Characteristics'!$C:$C,0)))</f>
        <v>0</v>
      </c>
      <c r="M1770" s="261">
        <f>IF(ISBLANK(INDEX('Policy Characteristics'!G:G,MATCH($C1770,'Policy Characteristics'!$C:$C,0))),"",INDEX('Policy Characteristics'!G:G,MATCH($C1770,'Policy Characteristics'!$C:$C,0)))</f>
        <v>1</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start year equipment</v>
      </c>
      <c r="P1770" s="254" t="str">
        <f>IF(ISBLANK(INDEX('Policy Characteristics'!J:J,MATCH($C1770,'Policy Characteristics'!$C:$C,0))),"",INDEX('Policy Characteristics'!J:J,MATCH($C1770,'Policy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0" s="254" t="str">
        <f>IF(ISBLANK(INDEX('Policy Characteristics'!K:K,MATCH($C1770,'Policy Characteristics'!$C:$C,0))),"",INDEX('Policy Characteristics'!K:K,MATCH($C1770,'Policy Characteristics'!$C:$C,0)))</f>
        <v>industry-ag-main.html#eff-stds</v>
      </c>
      <c r="R1770" s="254" t="str">
        <f>IF(ISBLANK(INDEX('Policy Characteristics'!L:L,MATCH($C1770,'Policy Characteristics'!$C:$C,0))),"",INDEX('Policy Characteristics'!L:L,MATCH($C1770,'Policy Characteristics'!$C:$C,0)))</f>
        <v>industry-energy-efficiency-standards.html</v>
      </c>
    </row>
    <row r="1771" spans="1:18" s="2" customFormat="1" x14ac:dyDescent="0.25">
      <c r="A1771" s="254" t="str">
        <f>IF(ISBLANK(INDEX('Policy Characteristics'!A:A,MATCH($C1771,'Policy Characteristics'!$C:$C,0))),"",INDEX('Policy Characteristics'!A:A,MATCH($C1771,'Policy Characteristics'!$C:$C,0)))</f>
        <v>Industry</v>
      </c>
      <c r="B1771" s="262" t="str">
        <f>IF(ISBLANK(INDEX('Policy Characteristics'!B:B,MATCH($C1771,'Policy Characteristics'!$C:$C,0))),"",INDEX('Policy Characteristics'!B:B,MATCH($C1771,'Policy Characteristics'!$C:$C,0)))</f>
        <v>Early Retirement of Equipment</v>
      </c>
      <c r="C1771" s="254" t="str">
        <f t="shared" si="54"/>
        <v>Minimum Share of Start Year Industrial Equipment Retired</v>
      </c>
      <c r="D1771" s="6" t="s">
        <v>3031</v>
      </c>
      <c r="E1771" s="1" t="s">
        <v>3982</v>
      </c>
      <c r="F1771" t="s">
        <v>2549</v>
      </c>
      <c r="G1771" s="45" t="s">
        <v>3958</v>
      </c>
      <c r="H1771" s="47">
        <v>1770</v>
      </c>
      <c r="I1771" s="324" t="s">
        <v>40</v>
      </c>
      <c r="J1771" s="255" t="str">
        <f>IF(ISBLANK(INDEX('Policy Characteristics'!D:D,MATCH($C1771,'Policy Characteristics'!$C:$C,0))),"",INDEX('Policy Characteristics'!D:D,MATCH($C1771,'Policy Characteristics'!$C:$C,0)))</f>
        <v>Equipment Early Retirement</v>
      </c>
      <c r="K1771" s="254" t="str">
        <f>IF(ISBLANK(INDEX('Policy Characteristics'!E:E,MATCH($C1771,'Policy Characteristics'!$C:$C,0))),"",INDEX('Policy Characteristics'!E:E,MATCH($C1771,'Policy Characteristics'!$C:$C,0)))</f>
        <v>indst eqpt early retirement</v>
      </c>
      <c r="L1771" s="261">
        <f>IF(ISBLANK(INDEX('Policy Characteristics'!F:F,MATCH($C1771,'Policy Characteristics'!$C:$C,0))),"",INDEX('Policy Characteristics'!F:F,MATCH($C1771,'Policy Characteristics'!$C:$C,0)))</f>
        <v>0</v>
      </c>
      <c r="M1771" s="261">
        <f>IF(ISBLANK(INDEX('Policy Characteristics'!G:G,MATCH($C1771,'Policy Characteristics'!$C:$C,0))),"",INDEX('Policy Characteristics'!G:G,MATCH($C1771,'Policy Characteristics'!$C:$C,0)))</f>
        <v>1</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start year equipment</v>
      </c>
      <c r="P1771" s="254" t="str">
        <f>IF(ISBLANK(INDEX('Policy Characteristics'!J:J,MATCH($C1771,'Policy Characteristics'!$C:$C,0))),"",INDEX('Policy Characteristics'!J:J,MATCH($C1771,'Policy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1" s="254" t="str">
        <f>IF(ISBLANK(INDEX('Policy Characteristics'!K:K,MATCH($C1771,'Policy Characteristics'!$C:$C,0))),"",INDEX('Policy Characteristics'!K:K,MATCH($C1771,'Policy Characteristics'!$C:$C,0)))</f>
        <v>industry-ag-main.html#eff-stds</v>
      </c>
      <c r="R1771" s="254" t="str">
        <f>IF(ISBLANK(INDEX('Policy Characteristics'!L:L,MATCH($C1771,'Policy Characteristics'!$C:$C,0))),"",INDEX('Policy Characteristics'!L:L,MATCH($C1771,'Policy Characteristics'!$C:$C,0)))</f>
        <v>industry-energy-efficiency-standards.html</v>
      </c>
    </row>
    <row r="1772" spans="1:18" s="2" customFormat="1" x14ac:dyDescent="0.25">
      <c r="A1772" s="254" t="str">
        <f>IF(ISBLANK(INDEX('Policy Characteristics'!A:A,MATCH($C1772,'Policy Characteristics'!$C:$C,0))),"",INDEX('Policy Characteristics'!A:A,MATCH($C1772,'Policy Characteristics'!$C:$C,0)))</f>
        <v>Industry</v>
      </c>
      <c r="B1772" s="262" t="str">
        <f>IF(ISBLANK(INDEX('Policy Characteristics'!B:B,MATCH($C1772,'Policy Characteristics'!$C:$C,0))),"",INDEX('Policy Characteristics'!B:B,MATCH($C1772,'Policy Characteristics'!$C:$C,0)))</f>
        <v>Early Retirement of Equipment</v>
      </c>
      <c r="C1772" s="254" t="str">
        <f t="shared" si="54"/>
        <v>Minimum Share of Start Year Industrial Equipment Retired</v>
      </c>
      <c r="D1772" s="6" t="s">
        <v>3031</v>
      </c>
      <c r="E1772" s="1" t="s">
        <v>3983</v>
      </c>
      <c r="F1772" t="s">
        <v>2549</v>
      </c>
      <c r="G1772" s="45" t="s">
        <v>3957</v>
      </c>
      <c r="H1772" s="47">
        <v>1771</v>
      </c>
      <c r="I1772" s="324" t="s">
        <v>40</v>
      </c>
      <c r="J1772" s="255" t="str">
        <f>IF(ISBLANK(INDEX('Policy Characteristics'!D:D,MATCH($C1772,'Policy Characteristics'!$C:$C,0))),"",INDEX('Policy Characteristics'!D:D,MATCH($C1772,'Policy Characteristics'!$C:$C,0)))</f>
        <v>Equipment Early Retirement</v>
      </c>
      <c r="K1772" s="254" t="str">
        <f>IF(ISBLANK(INDEX('Policy Characteristics'!E:E,MATCH($C1772,'Policy Characteristics'!$C:$C,0))),"",INDEX('Policy Characteristics'!E:E,MATCH($C1772,'Policy Characteristics'!$C:$C,0)))</f>
        <v>indst eqpt early retirement</v>
      </c>
      <c r="L1772" s="261">
        <f>IF(ISBLANK(INDEX('Policy Characteristics'!F:F,MATCH($C1772,'Policy Characteristics'!$C:$C,0))),"",INDEX('Policy Characteristics'!F:F,MATCH($C1772,'Policy Characteristics'!$C:$C,0)))</f>
        <v>0</v>
      </c>
      <c r="M1772" s="261">
        <f>IF(ISBLANK(INDEX('Policy Characteristics'!G:G,MATCH($C1772,'Policy Characteristics'!$C:$C,0))),"",INDEX('Policy Characteristics'!G:G,MATCH($C1772,'Policy Characteristics'!$C:$C,0)))</f>
        <v>1</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start year equipment</v>
      </c>
      <c r="P1772" s="254" t="str">
        <f>IF(ISBLANK(INDEX('Policy Characteristics'!J:J,MATCH($C1772,'Policy Characteristics'!$C:$C,0))),"",INDEX('Policy Characteristics'!J:J,MATCH($C1772,'Policy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2" s="254" t="str">
        <f>IF(ISBLANK(INDEX('Policy Characteristics'!K:K,MATCH($C1772,'Policy Characteristics'!$C:$C,0))),"",INDEX('Policy Characteristics'!K:K,MATCH($C1772,'Policy Characteristics'!$C:$C,0)))</f>
        <v>industry-ag-main.html#eff-stds</v>
      </c>
      <c r="R1772" s="254" t="str">
        <f>IF(ISBLANK(INDEX('Policy Characteristics'!L:L,MATCH($C1772,'Policy Characteristics'!$C:$C,0))),"",INDEX('Policy Characteristics'!L:L,MATCH($C1772,'Policy Characteristics'!$C:$C,0)))</f>
        <v>industry-energy-efficiency-standards.html</v>
      </c>
    </row>
    <row r="1773" spans="1:18" s="2" customFormat="1" x14ac:dyDescent="0.25">
      <c r="A1773" s="254" t="str">
        <f>IF(ISBLANK(INDEX('Policy Characteristics'!A:A,MATCH($C1773,'Policy Characteristics'!$C:$C,0))),"",INDEX('Policy Characteristics'!A:A,MATCH($C1773,'Policy Characteristics'!$C:$C,0)))</f>
        <v>Industry</v>
      </c>
      <c r="B1773" s="262" t="str">
        <f>IF(ISBLANK(INDEX('Policy Characteristics'!B:B,MATCH($C1773,'Policy Characteristics'!$C:$C,0))),"",INDEX('Policy Characteristics'!B:B,MATCH($C1773,'Policy Characteristics'!$C:$C,0)))</f>
        <v>Early Retirement of Equipment</v>
      </c>
      <c r="C1773" s="254" t="str">
        <f t="shared" si="54"/>
        <v>Minimum Share of Start Year Industrial Equipment Retired</v>
      </c>
      <c r="D1773" s="6" t="s">
        <v>3031</v>
      </c>
      <c r="E1773" s="1" t="s">
        <v>3984</v>
      </c>
      <c r="F1773" t="s">
        <v>2549</v>
      </c>
      <c r="G1773" s="45" t="s">
        <v>3959</v>
      </c>
      <c r="H1773" s="47">
        <v>1772</v>
      </c>
      <c r="I1773" s="324" t="s">
        <v>40</v>
      </c>
      <c r="J1773" s="255" t="str">
        <f>IF(ISBLANK(INDEX('Policy Characteristics'!D:D,MATCH($C1773,'Policy Characteristics'!$C:$C,0))),"",INDEX('Policy Characteristics'!D:D,MATCH($C1773,'Policy Characteristics'!$C:$C,0)))</f>
        <v>Equipment Early Retirement</v>
      </c>
      <c r="K1773" s="254" t="str">
        <f>IF(ISBLANK(INDEX('Policy Characteristics'!E:E,MATCH($C1773,'Policy Characteristics'!$C:$C,0))),"",INDEX('Policy Characteristics'!E:E,MATCH($C1773,'Policy Characteristics'!$C:$C,0)))</f>
        <v>indst eqpt early retirement</v>
      </c>
      <c r="L1773" s="261">
        <f>IF(ISBLANK(INDEX('Policy Characteristics'!F:F,MATCH($C1773,'Policy Characteristics'!$C:$C,0))),"",INDEX('Policy Characteristics'!F:F,MATCH($C1773,'Policy Characteristics'!$C:$C,0)))</f>
        <v>0</v>
      </c>
      <c r="M1773" s="261">
        <f>IF(ISBLANK(INDEX('Policy Characteristics'!G:G,MATCH($C1773,'Policy Characteristics'!$C:$C,0))),"",INDEX('Policy Characteristics'!G:G,MATCH($C1773,'Policy Characteristics'!$C:$C,0)))</f>
        <v>1</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start year equipment</v>
      </c>
      <c r="P1773" s="254" t="str">
        <f>IF(ISBLANK(INDEX('Policy Characteristics'!J:J,MATCH($C1773,'Policy Characteristics'!$C:$C,0))),"",INDEX('Policy Characteristics'!J:J,MATCH($C1773,'Policy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3" s="254" t="str">
        <f>IF(ISBLANK(INDEX('Policy Characteristics'!K:K,MATCH($C1773,'Policy Characteristics'!$C:$C,0))),"",INDEX('Policy Characteristics'!K:K,MATCH($C1773,'Policy Characteristics'!$C:$C,0)))</f>
        <v>industry-ag-main.html#eff-stds</v>
      </c>
      <c r="R1773" s="254" t="str">
        <f>IF(ISBLANK(INDEX('Policy Characteristics'!L:L,MATCH($C1773,'Policy Characteristics'!$C:$C,0))),"",INDEX('Policy Characteristics'!L:L,MATCH($C1773,'Policy Characteristics'!$C:$C,0)))</f>
        <v>industry-energy-efficiency-standards.html</v>
      </c>
    </row>
    <row r="1774" spans="1:18" s="2" customFormat="1" x14ac:dyDescent="0.25">
      <c r="A1774" s="254" t="str">
        <f>IF(ISBLANK(INDEX('Policy Characteristics'!A:A,MATCH($C1774,'Policy Characteristics'!$C:$C,0))),"",INDEX('Policy Characteristics'!A:A,MATCH($C1774,'Policy Characteristics'!$C:$C,0)))</f>
        <v>Industry</v>
      </c>
      <c r="B1774" s="262" t="str">
        <f>IF(ISBLANK(INDEX('Policy Characteristics'!B:B,MATCH($C1774,'Policy Characteristics'!$C:$C,0))),"",INDEX('Policy Characteristics'!B:B,MATCH($C1774,'Policy Characteristics'!$C:$C,0)))</f>
        <v>Early Retirement of Equipment</v>
      </c>
      <c r="C1774" s="254" t="str">
        <f t="shared" si="54"/>
        <v>Minimum Share of Start Year Industrial Equipment Retired</v>
      </c>
      <c r="D1774" s="6" t="s">
        <v>3032</v>
      </c>
      <c r="E1774" s="1" t="s">
        <v>3467</v>
      </c>
      <c r="F1774" t="s">
        <v>2995</v>
      </c>
      <c r="G1774" s="45" t="s">
        <v>3473</v>
      </c>
      <c r="H1774" s="47">
        <v>1773</v>
      </c>
      <c r="I1774" s="324" t="s">
        <v>40</v>
      </c>
      <c r="J1774" s="255" t="str">
        <f>IF(ISBLANK(INDEX('Policy Characteristics'!D:D,MATCH($C1774,'Policy Characteristics'!$C:$C,0))),"",INDEX('Policy Characteristics'!D:D,MATCH($C1774,'Policy Characteristics'!$C:$C,0)))</f>
        <v>Equipment Early Retirement</v>
      </c>
      <c r="K1774" s="254" t="str">
        <f>IF(ISBLANK(INDEX('Policy Characteristics'!E:E,MATCH($C1774,'Policy Characteristics'!$C:$C,0))),"",INDEX('Policy Characteristics'!E:E,MATCH($C1774,'Policy Characteristics'!$C:$C,0)))</f>
        <v>indst eqpt early retirement</v>
      </c>
      <c r="L1774" s="261">
        <f>IF(ISBLANK(INDEX('Policy Characteristics'!F:F,MATCH($C1774,'Policy Characteristics'!$C:$C,0))),"",INDEX('Policy Characteristics'!F:F,MATCH($C1774,'Policy Characteristics'!$C:$C,0)))</f>
        <v>0</v>
      </c>
      <c r="M1774" s="261">
        <f>IF(ISBLANK(INDEX('Policy Characteristics'!G:G,MATCH($C1774,'Policy Characteristics'!$C:$C,0))),"",INDEX('Policy Characteristics'!G:G,MATCH($C1774,'Policy Characteristics'!$C:$C,0)))</f>
        <v>1</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start year equipment</v>
      </c>
      <c r="P1774" s="254" t="str">
        <f>IF(ISBLANK(INDEX('Policy Characteristics'!J:J,MATCH($C1774,'Policy Characteristics'!$C:$C,0))),"",INDEX('Policy Characteristics'!J:J,MATCH($C1774,'Policy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4" s="254" t="str">
        <f>IF(ISBLANK(INDEX('Policy Characteristics'!K:K,MATCH($C1774,'Policy Characteristics'!$C:$C,0))),"",INDEX('Policy Characteristics'!K:K,MATCH($C1774,'Policy Characteristics'!$C:$C,0)))</f>
        <v>industry-ag-main.html#eff-stds</v>
      </c>
      <c r="R1774" s="254" t="str">
        <f>IF(ISBLANK(INDEX('Policy Characteristics'!L:L,MATCH($C1774,'Policy Characteristics'!$C:$C,0))),"",INDEX('Policy Characteristics'!L:L,MATCH($C1774,'Policy Characteristics'!$C:$C,0)))</f>
        <v>industry-energy-efficiency-standards.html</v>
      </c>
    </row>
    <row r="1775" spans="1:18" s="2" customFormat="1" x14ac:dyDescent="0.25">
      <c r="A1775" s="254" t="str">
        <f>IF(ISBLANK(INDEX('Policy Characteristics'!A:A,MATCH($C1775,'Policy Characteristics'!$C:$C,0))),"",INDEX('Policy Characteristics'!A:A,MATCH($C1775,'Policy Characteristics'!$C:$C,0)))</f>
        <v>Industry</v>
      </c>
      <c r="B1775" s="262" t="str">
        <f>IF(ISBLANK(INDEX('Policy Characteristics'!B:B,MATCH($C1775,'Policy Characteristics'!$C:$C,0))),"",INDEX('Policy Characteristics'!B:B,MATCH($C1775,'Policy Characteristics'!$C:$C,0)))</f>
        <v>Early Retirement of Equipment</v>
      </c>
      <c r="C1775" s="254" t="str">
        <f t="shared" si="54"/>
        <v>Minimum Share of Start Year Industrial Equipment Retired</v>
      </c>
      <c r="D1775" s="6" t="s">
        <v>3032</v>
      </c>
      <c r="E1775" s="1" t="s">
        <v>3468</v>
      </c>
      <c r="F1775" t="s">
        <v>2995</v>
      </c>
      <c r="G1775" s="45" t="s">
        <v>3474</v>
      </c>
      <c r="H1775" s="47">
        <v>1774</v>
      </c>
      <c r="I1775" s="324" t="s">
        <v>40</v>
      </c>
      <c r="J1775" s="255" t="str">
        <f>IF(ISBLANK(INDEX('Policy Characteristics'!D:D,MATCH($C1775,'Policy Characteristics'!$C:$C,0))),"",INDEX('Policy Characteristics'!D:D,MATCH($C1775,'Policy Characteristics'!$C:$C,0)))</f>
        <v>Equipment Early Retirement</v>
      </c>
      <c r="K1775" s="254" t="str">
        <f>IF(ISBLANK(INDEX('Policy Characteristics'!E:E,MATCH($C1775,'Policy Characteristics'!$C:$C,0))),"",INDEX('Policy Characteristics'!E:E,MATCH($C1775,'Policy Characteristics'!$C:$C,0)))</f>
        <v>indst eqpt early retirement</v>
      </c>
      <c r="L1775" s="261">
        <f>IF(ISBLANK(INDEX('Policy Characteristics'!F:F,MATCH($C1775,'Policy Characteristics'!$C:$C,0))),"",INDEX('Policy Characteristics'!F:F,MATCH($C1775,'Policy Characteristics'!$C:$C,0)))</f>
        <v>0</v>
      </c>
      <c r="M1775" s="261">
        <f>IF(ISBLANK(INDEX('Policy Characteristics'!G:G,MATCH($C1775,'Policy Characteristics'!$C:$C,0))),"",INDEX('Policy Characteristics'!G:G,MATCH($C1775,'Policy Characteristics'!$C:$C,0)))</f>
        <v>1</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start year equipment</v>
      </c>
      <c r="P1775" s="254" t="str">
        <f>IF(ISBLANK(INDEX('Policy Characteristics'!J:J,MATCH($C1775,'Policy Characteristics'!$C:$C,0))),"",INDEX('Policy Characteristics'!J:J,MATCH($C1775,'Policy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5" s="254" t="str">
        <f>IF(ISBLANK(INDEX('Policy Characteristics'!K:K,MATCH($C1775,'Policy Characteristics'!$C:$C,0))),"",INDEX('Policy Characteristics'!K:K,MATCH($C1775,'Policy Characteristics'!$C:$C,0)))</f>
        <v>industry-ag-main.html#eff-stds</v>
      </c>
      <c r="R1775" s="254" t="str">
        <f>IF(ISBLANK(INDEX('Policy Characteristics'!L:L,MATCH($C1775,'Policy Characteristics'!$C:$C,0))),"",INDEX('Policy Characteristics'!L:L,MATCH($C1775,'Policy Characteristics'!$C:$C,0)))</f>
        <v>industry-energy-efficiency-standards.html</v>
      </c>
    </row>
    <row r="1776" spans="1:18" s="2" customFormat="1" x14ac:dyDescent="0.25">
      <c r="A1776" s="254" t="str">
        <f>IF(ISBLANK(INDEX('Policy Characteristics'!A:A,MATCH($C1776,'Policy Characteristics'!$C:$C,0))),"",INDEX('Policy Characteristics'!A:A,MATCH($C1776,'Policy Characteristics'!$C:$C,0)))</f>
        <v>Industry</v>
      </c>
      <c r="B1776" s="262" t="str">
        <f>IF(ISBLANK(INDEX('Policy Characteristics'!B:B,MATCH($C1776,'Policy Characteristics'!$C:$C,0))),"",INDEX('Policy Characteristics'!B:B,MATCH($C1776,'Policy Characteristics'!$C:$C,0)))</f>
        <v>Early Retirement of Equipment</v>
      </c>
      <c r="C1776" s="254" t="str">
        <f t="shared" si="54"/>
        <v>Minimum Share of Start Year Industrial Equipment Retired</v>
      </c>
      <c r="D1776" s="6" t="s">
        <v>3032</v>
      </c>
      <c r="E1776" s="1" t="s">
        <v>3469</v>
      </c>
      <c r="F1776" t="s">
        <v>2995</v>
      </c>
      <c r="G1776" s="45" t="s">
        <v>3475</v>
      </c>
      <c r="H1776" s="47">
        <v>1775</v>
      </c>
      <c r="I1776" s="324" t="s">
        <v>40</v>
      </c>
      <c r="J1776" s="255" t="str">
        <f>IF(ISBLANK(INDEX('Policy Characteristics'!D:D,MATCH($C1776,'Policy Characteristics'!$C:$C,0))),"",INDEX('Policy Characteristics'!D:D,MATCH($C1776,'Policy Characteristics'!$C:$C,0)))</f>
        <v>Equipment Early Retirement</v>
      </c>
      <c r="K1776" s="254" t="str">
        <f>IF(ISBLANK(INDEX('Policy Characteristics'!E:E,MATCH($C1776,'Policy Characteristics'!$C:$C,0))),"",INDEX('Policy Characteristics'!E:E,MATCH($C1776,'Policy Characteristics'!$C:$C,0)))</f>
        <v>indst eqpt early retirement</v>
      </c>
      <c r="L1776" s="261">
        <f>IF(ISBLANK(INDEX('Policy Characteristics'!F:F,MATCH($C1776,'Policy Characteristics'!$C:$C,0))),"",INDEX('Policy Characteristics'!F:F,MATCH($C1776,'Policy Characteristics'!$C:$C,0)))</f>
        <v>0</v>
      </c>
      <c r="M1776" s="261">
        <f>IF(ISBLANK(INDEX('Policy Characteristics'!G:G,MATCH($C1776,'Policy Characteristics'!$C:$C,0))),"",INDEX('Policy Characteristics'!G:G,MATCH($C1776,'Policy Characteristics'!$C:$C,0)))</f>
        <v>1</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start year equipment</v>
      </c>
      <c r="P1776" s="254" t="str">
        <f>IF(ISBLANK(INDEX('Policy Characteristics'!J:J,MATCH($C1776,'Policy Characteristics'!$C:$C,0))),"",INDEX('Policy Characteristics'!J:J,MATCH($C1776,'Policy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6" s="254" t="str">
        <f>IF(ISBLANK(INDEX('Policy Characteristics'!K:K,MATCH($C1776,'Policy Characteristics'!$C:$C,0))),"",INDEX('Policy Characteristics'!K:K,MATCH($C1776,'Policy Characteristics'!$C:$C,0)))</f>
        <v>industry-ag-main.html#eff-stds</v>
      </c>
      <c r="R1776" s="254" t="str">
        <f>IF(ISBLANK(INDEX('Policy Characteristics'!L:L,MATCH($C1776,'Policy Characteristics'!$C:$C,0))),"",INDEX('Policy Characteristics'!L:L,MATCH($C1776,'Policy Characteristics'!$C:$C,0)))</f>
        <v>industry-energy-efficiency-standards.html</v>
      </c>
    </row>
    <row r="1777" spans="1:18" s="2" customFormat="1" x14ac:dyDescent="0.25">
      <c r="A1777" s="254" t="str">
        <f>IF(ISBLANK(INDEX('Policy Characteristics'!A:A,MATCH($C1777,'Policy Characteristics'!$C:$C,0))),"",INDEX('Policy Characteristics'!A:A,MATCH($C1777,'Policy Characteristics'!$C:$C,0)))</f>
        <v>Industry</v>
      </c>
      <c r="B1777" s="262" t="str">
        <f>IF(ISBLANK(INDEX('Policy Characteristics'!B:B,MATCH($C1777,'Policy Characteristics'!$C:$C,0))),"",INDEX('Policy Characteristics'!B:B,MATCH($C1777,'Policy Characteristics'!$C:$C,0)))</f>
        <v>Early Retirement of Equipment</v>
      </c>
      <c r="C1777" s="254" t="str">
        <f t="shared" si="54"/>
        <v>Minimum Share of Start Year Industrial Equipment Retired</v>
      </c>
      <c r="D1777" s="6" t="s">
        <v>3032</v>
      </c>
      <c r="E1777" s="1" t="s">
        <v>3470</v>
      </c>
      <c r="F1777" t="s">
        <v>2995</v>
      </c>
      <c r="G1777" s="45" t="s">
        <v>3476</v>
      </c>
      <c r="H1777" s="47">
        <v>1776</v>
      </c>
      <c r="I1777" s="324" t="s">
        <v>40</v>
      </c>
      <c r="J1777" s="255" t="str">
        <f>IF(ISBLANK(INDEX('Policy Characteristics'!D:D,MATCH($C1777,'Policy Characteristics'!$C:$C,0))),"",INDEX('Policy Characteristics'!D:D,MATCH($C1777,'Policy Characteristics'!$C:$C,0)))</f>
        <v>Equipment Early Retirement</v>
      </c>
      <c r="K1777" s="254" t="str">
        <f>IF(ISBLANK(INDEX('Policy Characteristics'!E:E,MATCH($C1777,'Policy Characteristics'!$C:$C,0))),"",INDEX('Policy Characteristics'!E:E,MATCH($C1777,'Policy Characteristics'!$C:$C,0)))</f>
        <v>indst eqpt early retirement</v>
      </c>
      <c r="L1777" s="261">
        <f>IF(ISBLANK(INDEX('Policy Characteristics'!F:F,MATCH($C1777,'Policy Characteristics'!$C:$C,0))),"",INDEX('Policy Characteristics'!F:F,MATCH($C1777,'Policy Characteristics'!$C:$C,0)))</f>
        <v>0</v>
      </c>
      <c r="M1777" s="261">
        <f>IF(ISBLANK(INDEX('Policy Characteristics'!G:G,MATCH($C1777,'Policy Characteristics'!$C:$C,0))),"",INDEX('Policy Characteristics'!G:G,MATCH($C1777,'Policy Characteristics'!$C:$C,0)))</f>
        <v>1</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start year equipment</v>
      </c>
      <c r="P1777" s="254" t="str">
        <f>IF(ISBLANK(INDEX('Policy Characteristics'!J:J,MATCH($C1777,'Policy Characteristics'!$C:$C,0))),"",INDEX('Policy Characteristics'!J:J,MATCH($C1777,'Policy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7" s="254" t="str">
        <f>IF(ISBLANK(INDEX('Policy Characteristics'!K:K,MATCH($C1777,'Policy Characteristics'!$C:$C,0))),"",INDEX('Policy Characteristics'!K:K,MATCH($C1777,'Policy Characteristics'!$C:$C,0)))</f>
        <v>industry-ag-main.html#eff-stds</v>
      </c>
      <c r="R1777" s="254" t="str">
        <f>IF(ISBLANK(INDEX('Policy Characteristics'!L:L,MATCH($C1777,'Policy Characteristics'!$C:$C,0))),"",INDEX('Policy Characteristics'!L:L,MATCH($C1777,'Policy Characteristics'!$C:$C,0)))</f>
        <v>industry-energy-efficiency-standards.html</v>
      </c>
    </row>
    <row r="1778" spans="1:18" s="2" customFormat="1" x14ac:dyDescent="0.25">
      <c r="A1778" s="254" t="str">
        <f>IF(ISBLANK(INDEX('Policy Characteristics'!A:A,MATCH($C1778,'Policy Characteristics'!$C:$C,0))),"",INDEX('Policy Characteristics'!A:A,MATCH($C1778,'Policy Characteristics'!$C:$C,0)))</f>
        <v>Industry</v>
      </c>
      <c r="B1778" s="262" t="str">
        <f>IF(ISBLANK(INDEX('Policy Characteristics'!B:B,MATCH($C1778,'Policy Characteristics'!$C:$C,0))),"",INDEX('Policy Characteristics'!B:B,MATCH($C1778,'Policy Characteristics'!$C:$C,0)))</f>
        <v>Early Retirement of Equipment</v>
      </c>
      <c r="C1778" s="254" t="str">
        <f t="shared" si="54"/>
        <v>Minimum Share of Start Year Industrial Equipment Retired</v>
      </c>
      <c r="D1778" s="6" t="s">
        <v>3032</v>
      </c>
      <c r="E1778" s="1" t="s">
        <v>3471</v>
      </c>
      <c r="F1778" t="s">
        <v>2995</v>
      </c>
      <c r="G1778" s="45" t="s">
        <v>3477</v>
      </c>
      <c r="H1778" s="47">
        <v>1777</v>
      </c>
      <c r="I1778" s="324" t="s">
        <v>40</v>
      </c>
      <c r="J1778" s="255" t="str">
        <f>IF(ISBLANK(INDEX('Policy Characteristics'!D:D,MATCH($C1778,'Policy Characteristics'!$C:$C,0))),"",INDEX('Policy Characteristics'!D:D,MATCH($C1778,'Policy Characteristics'!$C:$C,0)))</f>
        <v>Equipment Early Retirement</v>
      </c>
      <c r="K1778" s="254" t="str">
        <f>IF(ISBLANK(INDEX('Policy Characteristics'!E:E,MATCH($C1778,'Policy Characteristics'!$C:$C,0))),"",INDEX('Policy Characteristics'!E:E,MATCH($C1778,'Policy Characteristics'!$C:$C,0)))</f>
        <v>indst eqpt early retirement</v>
      </c>
      <c r="L1778" s="261">
        <f>IF(ISBLANK(INDEX('Policy Characteristics'!F:F,MATCH($C1778,'Policy Characteristics'!$C:$C,0))),"",INDEX('Policy Characteristics'!F:F,MATCH($C1778,'Policy Characteristics'!$C:$C,0)))</f>
        <v>0</v>
      </c>
      <c r="M1778" s="261">
        <f>IF(ISBLANK(INDEX('Policy Characteristics'!G:G,MATCH($C1778,'Policy Characteristics'!$C:$C,0))),"",INDEX('Policy Characteristics'!G:G,MATCH($C1778,'Policy Characteristics'!$C:$C,0)))</f>
        <v>1</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start year equipment</v>
      </c>
      <c r="P1778" s="254" t="str">
        <f>IF(ISBLANK(INDEX('Policy Characteristics'!J:J,MATCH($C1778,'Policy Characteristics'!$C:$C,0))),"",INDEX('Policy Characteristics'!J:J,MATCH($C1778,'Policy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8" s="254" t="str">
        <f>IF(ISBLANK(INDEX('Policy Characteristics'!K:K,MATCH($C1778,'Policy Characteristics'!$C:$C,0))),"",INDEX('Policy Characteristics'!K:K,MATCH($C1778,'Policy Characteristics'!$C:$C,0)))</f>
        <v>industry-ag-main.html#eff-stds</v>
      </c>
      <c r="R1778" s="254" t="str">
        <f>IF(ISBLANK(INDEX('Policy Characteristics'!L:L,MATCH($C1778,'Policy Characteristics'!$C:$C,0))),"",INDEX('Policy Characteristics'!L:L,MATCH($C1778,'Policy Characteristics'!$C:$C,0)))</f>
        <v>industry-energy-efficiency-standards.html</v>
      </c>
    </row>
    <row r="1779" spans="1:18" s="2" customFormat="1" x14ac:dyDescent="0.25">
      <c r="A1779" s="254" t="str">
        <f>IF(ISBLANK(INDEX('Policy Characteristics'!A:A,MATCH($C1779,'Policy Characteristics'!$C:$C,0))),"",INDEX('Policy Characteristics'!A:A,MATCH($C1779,'Policy Characteristics'!$C:$C,0)))</f>
        <v>Industry</v>
      </c>
      <c r="B1779" s="262" t="str">
        <f>IF(ISBLANK(INDEX('Policy Characteristics'!B:B,MATCH($C1779,'Policy Characteristics'!$C:$C,0))),"",INDEX('Policy Characteristics'!B:B,MATCH($C1779,'Policy Characteristics'!$C:$C,0)))</f>
        <v>Early Retirement of Equipment</v>
      </c>
      <c r="C1779" s="254" t="str">
        <f t="shared" si="54"/>
        <v>Minimum Share of Start Year Industrial Equipment Retired</v>
      </c>
      <c r="D1779" s="6" t="s">
        <v>3032</v>
      </c>
      <c r="E1779" s="1" t="s">
        <v>3472</v>
      </c>
      <c r="F1779" t="s">
        <v>2995</v>
      </c>
      <c r="G1779" s="45" t="s">
        <v>3478</v>
      </c>
      <c r="H1779" s="47">
        <v>1778</v>
      </c>
      <c r="I1779" s="324" t="s">
        <v>40</v>
      </c>
      <c r="J1779" s="255" t="str">
        <f>IF(ISBLANK(INDEX('Policy Characteristics'!D:D,MATCH($C1779,'Policy Characteristics'!$C:$C,0))),"",INDEX('Policy Characteristics'!D:D,MATCH($C1779,'Policy Characteristics'!$C:$C,0)))</f>
        <v>Equipment Early Retirement</v>
      </c>
      <c r="K1779" s="254" t="str">
        <f>IF(ISBLANK(INDEX('Policy Characteristics'!E:E,MATCH($C1779,'Policy Characteristics'!$C:$C,0))),"",INDEX('Policy Characteristics'!E:E,MATCH($C1779,'Policy Characteristics'!$C:$C,0)))</f>
        <v>indst eqpt early retirement</v>
      </c>
      <c r="L1779" s="261">
        <f>IF(ISBLANK(INDEX('Policy Characteristics'!F:F,MATCH($C1779,'Policy Characteristics'!$C:$C,0))),"",INDEX('Policy Characteristics'!F:F,MATCH($C1779,'Policy Characteristics'!$C:$C,0)))</f>
        <v>0</v>
      </c>
      <c r="M1779" s="261">
        <f>IF(ISBLANK(INDEX('Policy Characteristics'!G:G,MATCH($C1779,'Policy Characteristics'!$C:$C,0))),"",INDEX('Policy Characteristics'!G:G,MATCH($C1779,'Policy Characteristics'!$C:$C,0)))</f>
        <v>1</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start year equipment</v>
      </c>
      <c r="P1779" s="254" t="str">
        <f>IF(ISBLANK(INDEX('Policy Characteristics'!J:J,MATCH($C1779,'Policy Characteristics'!$C:$C,0))),"",INDEX('Policy Characteristics'!J:J,MATCH($C1779,'Policy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79" s="254" t="str">
        <f>IF(ISBLANK(INDEX('Policy Characteristics'!K:K,MATCH($C1779,'Policy Characteristics'!$C:$C,0))),"",INDEX('Policy Characteristics'!K:K,MATCH($C1779,'Policy Characteristics'!$C:$C,0)))</f>
        <v>industry-ag-main.html#eff-stds</v>
      </c>
      <c r="R1779" s="254" t="str">
        <f>IF(ISBLANK(INDEX('Policy Characteristics'!L:L,MATCH($C1779,'Policy Characteristics'!$C:$C,0))),"",INDEX('Policy Characteristics'!L:L,MATCH($C1779,'Policy Characteristics'!$C:$C,0)))</f>
        <v>industry-energy-efficiency-standards.html</v>
      </c>
    </row>
    <row r="1780" spans="1:18" s="2" customFormat="1" x14ac:dyDescent="0.25">
      <c r="A1780" s="254" t="str">
        <f>IF(ISBLANK(INDEX('Policy Characteristics'!A:A,MATCH($C1780,'Policy Characteristics'!$C:$C,0))),"",INDEX('Policy Characteristics'!A:A,MATCH($C1780,'Policy Characteristics'!$C:$C,0)))</f>
        <v>Industry</v>
      </c>
      <c r="B1780" s="262" t="str">
        <f>IF(ISBLANK(INDEX('Policy Characteristics'!B:B,MATCH($C1780,'Policy Characteristics'!$C:$C,0))),"",INDEX('Policy Characteristics'!B:B,MATCH($C1780,'Policy Characteristics'!$C:$C,0)))</f>
        <v>Early Retirement of Equipment</v>
      </c>
      <c r="C1780" s="254" t="str">
        <f t="shared" si="54"/>
        <v>Minimum Share of Start Year Industrial Equipment Retired</v>
      </c>
      <c r="D1780" s="6" t="s">
        <v>3032</v>
      </c>
      <c r="E1780" s="1" t="s">
        <v>3597</v>
      </c>
      <c r="F1780" t="s">
        <v>2995</v>
      </c>
      <c r="G1780" s="45" t="s">
        <v>3479</v>
      </c>
      <c r="H1780" s="47">
        <v>1779</v>
      </c>
      <c r="I1780" s="324" t="s">
        <v>40</v>
      </c>
      <c r="J1780" s="255" t="str">
        <f>IF(ISBLANK(INDEX('Policy Characteristics'!D:D,MATCH($C1780,'Policy Characteristics'!$C:$C,0))),"",INDEX('Policy Characteristics'!D:D,MATCH($C1780,'Policy Characteristics'!$C:$C,0)))</f>
        <v>Equipment Early Retirement</v>
      </c>
      <c r="K1780" s="254" t="str">
        <f>IF(ISBLANK(INDEX('Policy Characteristics'!E:E,MATCH($C1780,'Policy Characteristics'!$C:$C,0))),"",INDEX('Policy Characteristics'!E:E,MATCH($C1780,'Policy Characteristics'!$C:$C,0)))</f>
        <v>indst eqpt early retirement</v>
      </c>
      <c r="L1780" s="261">
        <f>IF(ISBLANK(INDEX('Policy Characteristics'!F:F,MATCH($C1780,'Policy Characteristics'!$C:$C,0))),"",INDEX('Policy Characteristics'!F:F,MATCH($C1780,'Policy Characteristics'!$C:$C,0)))</f>
        <v>0</v>
      </c>
      <c r="M1780" s="261">
        <f>IF(ISBLANK(INDEX('Policy Characteristics'!G:G,MATCH($C1780,'Policy Characteristics'!$C:$C,0))),"",INDEX('Policy Characteristics'!G:G,MATCH($C1780,'Policy Characteristics'!$C:$C,0)))</f>
        <v>1</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start year equipment</v>
      </c>
      <c r="P1780" s="254" t="str">
        <f>IF(ISBLANK(INDEX('Policy Characteristics'!J:J,MATCH($C1780,'Policy Characteristics'!$C:$C,0))),"",INDEX('Policy Characteristics'!J:J,MATCH($C1780,'Policy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0" s="254" t="str">
        <f>IF(ISBLANK(INDEX('Policy Characteristics'!K:K,MATCH($C1780,'Policy Characteristics'!$C:$C,0))),"",INDEX('Policy Characteristics'!K:K,MATCH($C1780,'Policy Characteristics'!$C:$C,0)))</f>
        <v>industry-ag-main.html#eff-stds</v>
      </c>
      <c r="R1780" s="254" t="str">
        <f>IF(ISBLANK(INDEX('Policy Characteristics'!L:L,MATCH($C1780,'Policy Characteristics'!$C:$C,0))),"",INDEX('Policy Characteristics'!L:L,MATCH($C1780,'Policy Characteristics'!$C:$C,0)))</f>
        <v>industry-energy-efficiency-standards.html</v>
      </c>
    </row>
    <row r="1781" spans="1:18" s="2" customFormat="1" x14ac:dyDescent="0.25">
      <c r="A1781" s="254" t="str">
        <f>IF(ISBLANK(INDEX('Policy Characteristics'!A:A,MATCH($C1781,'Policy Characteristics'!$C:$C,0))),"",INDEX('Policy Characteristics'!A:A,MATCH($C1781,'Policy Characteristics'!$C:$C,0)))</f>
        <v>Industry</v>
      </c>
      <c r="B1781" s="262" t="str">
        <f>IF(ISBLANK(INDEX('Policy Characteristics'!B:B,MATCH($C1781,'Policy Characteristics'!$C:$C,0))),"",INDEX('Policy Characteristics'!B:B,MATCH($C1781,'Policy Characteristics'!$C:$C,0)))</f>
        <v>Early Retirement of Equipment</v>
      </c>
      <c r="C1781" s="254" t="str">
        <f t="shared" si="54"/>
        <v>Minimum Share of Start Year Industrial Equipment Retired</v>
      </c>
      <c r="D1781" s="6" t="s">
        <v>3032</v>
      </c>
      <c r="E1781" s="1" t="s">
        <v>3982</v>
      </c>
      <c r="F1781" t="s">
        <v>2995</v>
      </c>
      <c r="G1781" s="45" t="s">
        <v>3958</v>
      </c>
      <c r="H1781" s="47">
        <v>1780</v>
      </c>
      <c r="I1781" s="324" t="s">
        <v>40</v>
      </c>
      <c r="J1781" s="255" t="str">
        <f>IF(ISBLANK(INDEX('Policy Characteristics'!D:D,MATCH($C1781,'Policy Characteristics'!$C:$C,0))),"",INDEX('Policy Characteristics'!D:D,MATCH($C1781,'Policy Characteristics'!$C:$C,0)))</f>
        <v>Equipment Early Retirement</v>
      </c>
      <c r="K1781" s="254" t="str">
        <f>IF(ISBLANK(INDEX('Policy Characteristics'!E:E,MATCH($C1781,'Policy Characteristics'!$C:$C,0))),"",INDEX('Policy Characteristics'!E:E,MATCH($C1781,'Policy Characteristics'!$C:$C,0)))</f>
        <v>indst eqpt early retirement</v>
      </c>
      <c r="L1781" s="261">
        <f>IF(ISBLANK(INDEX('Policy Characteristics'!F:F,MATCH($C1781,'Policy Characteristics'!$C:$C,0))),"",INDEX('Policy Characteristics'!F:F,MATCH($C1781,'Policy Characteristics'!$C:$C,0)))</f>
        <v>0</v>
      </c>
      <c r="M1781" s="261">
        <f>IF(ISBLANK(INDEX('Policy Characteristics'!G:G,MATCH($C1781,'Policy Characteristics'!$C:$C,0))),"",INDEX('Policy Characteristics'!G:G,MATCH($C1781,'Policy Characteristics'!$C:$C,0)))</f>
        <v>1</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start year equipment</v>
      </c>
      <c r="P1781" s="254" t="str">
        <f>IF(ISBLANK(INDEX('Policy Characteristics'!J:J,MATCH($C1781,'Policy Characteristics'!$C:$C,0))),"",INDEX('Policy Characteristics'!J:J,MATCH($C1781,'Policy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1" s="254" t="str">
        <f>IF(ISBLANK(INDEX('Policy Characteristics'!K:K,MATCH($C1781,'Policy Characteristics'!$C:$C,0))),"",INDEX('Policy Characteristics'!K:K,MATCH($C1781,'Policy Characteristics'!$C:$C,0)))</f>
        <v>industry-ag-main.html#eff-stds</v>
      </c>
      <c r="R1781" s="254" t="str">
        <f>IF(ISBLANK(INDEX('Policy Characteristics'!L:L,MATCH($C1781,'Policy Characteristics'!$C:$C,0))),"",INDEX('Policy Characteristics'!L:L,MATCH($C1781,'Policy Characteristics'!$C:$C,0)))</f>
        <v>industry-energy-efficiency-standards.html</v>
      </c>
    </row>
    <row r="1782" spans="1:18" s="2" customFormat="1" x14ac:dyDescent="0.25">
      <c r="A1782" s="254" t="str">
        <f>IF(ISBLANK(INDEX('Policy Characteristics'!A:A,MATCH($C1782,'Policy Characteristics'!$C:$C,0))),"",INDEX('Policy Characteristics'!A:A,MATCH($C1782,'Policy Characteristics'!$C:$C,0)))</f>
        <v>Industry</v>
      </c>
      <c r="B1782" s="262" t="str">
        <f>IF(ISBLANK(INDEX('Policy Characteristics'!B:B,MATCH($C1782,'Policy Characteristics'!$C:$C,0))),"",INDEX('Policy Characteristics'!B:B,MATCH($C1782,'Policy Characteristics'!$C:$C,0)))</f>
        <v>Early Retirement of Equipment</v>
      </c>
      <c r="C1782" s="254" t="str">
        <f t="shared" si="54"/>
        <v>Minimum Share of Start Year Industrial Equipment Retired</v>
      </c>
      <c r="D1782" s="6" t="s">
        <v>3032</v>
      </c>
      <c r="E1782" s="1" t="s">
        <v>3983</v>
      </c>
      <c r="F1782" t="s">
        <v>2995</v>
      </c>
      <c r="G1782" s="45" t="s">
        <v>3957</v>
      </c>
      <c r="H1782" s="47">
        <v>1781</v>
      </c>
      <c r="I1782" s="324" t="s">
        <v>40</v>
      </c>
      <c r="J1782" s="255" t="str">
        <f>IF(ISBLANK(INDEX('Policy Characteristics'!D:D,MATCH($C1782,'Policy Characteristics'!$C:$C,0))),"",INDEX('Policy Characteristics'!D:D,MATCH($C1782,'Policy Characteristics'!$C:$C,0)))</f>
        <v>Equipment Early Retirement</v>
      </c>
      <c r="K1782" s="254" t="str">
        <f>IF(ISBLANK(INDEX('Policy Characteristics'!E:E,MATCH($C1782,'Policy Characteristics'!$C:$C,0))),"",INDEX('Policy Characteristics'!E:E,MATCH($C1782,'Policy Characteristics'!$C:$C,0)))</f>
        <v>indst eqpt early retirement</v>
      </c>
      <c r="L1782" s="261">
        <f>IF(ISBLANK(INDEX('Policy Characteristics'!F:F,MATCH($C1782,'Policy Characteristics'!$C:$C,0))),"",INDEX('Policy Characteristics'!F:F,MATCH($C1782,'Policy Characteristics'!$C:$C,0)))</f>
        <v>0</v>
      </c>
      <c r="M1782" s="261">
        <f>IF(ISBLANK(INDEX('Policy Characteristics'!G:G,MATCH($C1782,'Policy Characteristics'!$C:$C,0))),"",INDEX('Policy Characteristics'!G:G,MATCH($C1782,'Policy Characteristics'!$C:$C,0)))</f>
        <v>1</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start year equipment</v>
      </c>
      <c r="P1782" s="254" t="str">
        <f>IF(ISBLANK(INDEX('Policy Characteristics'!J:J,MATCH($C1782,'Policy Characteristics'!$C:$C,0))),"",INDEX('Policy Characteristics'!J:J,MATCH($C1782,'Policy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2" s="254" t="str">
        <f>IF(ISBLANK(INDEX('Policy Characteristics'!K:K,MATCH($C1782,'Policy Characteristics'!$C:$C,0))),"",INDEX('Policy Characteristics'!K:K,MATCH($C1782,'Policy Characteristics'!$C:$C,0)))</f>
        <v>industry-ag-main.html#eff-stds</v>
      </c>
      <c r="R1782" s="254" t="str">
        <f>IF(ISBLANK(INDEX('Policy Characteristics'!L:L,MATCH($C1782,'Policy Characteristics'!$C:$C,0))),"",INDEX('Policy Characteristics'!L:L,MATCH($C1782,'Policy Characteristics'!$C:$C,0)))</f>
        <v>industry-energy-efficiency-standards.html</v>
      </c>
    </row>
    <row r="1783" spans="1:18" s="2" customFormat="1" x14ac:dyDescent="0.25">
      <c r="A1783" s="254" t="str">
        <f>IF(ISBLANK(INDEX('Policy Characteristics'!A:A,MATCH($C1783,'Policy Characteristics'!$C:$C,0))),"",INDEX('Policy Characteristics'!A:A,MATCH($C1783,'Policy Characteristics'!$C:$C,0)))</f>
        <v>Industry</v>
      </c>
      <c r="B1783" s="262" t="str">
        <f>IF(ISBLANK(INDEX('Policy Characteristics'!B:B,MATCH($C1783,'Policy Characteristics'!$C:$C,0))),"",INDEX('Policy Characteristics'!B:B,MATCH($C1783,'Policy Characteristics'!$C:$C,0)))</f>
        <v>Early Retirement of Equipment</v>
      </c>
      <c r="C1783" s="254" t="str">
        <f t="shared" si="54"/>
        <v>Minimum Share of Start Year Industrial Equipment Retired</v>
      </c>
      <c r="D1783" s="6" t="s">
        <v>3032</v>
      </c>
      <c r="E1783" s="1" t="s">
        <v>3984</v>
      </c>
      <c r="F1783" t="s">
        <v>2995</v>
      </c>
      <c r="G1783" s="45" t="s">
        <v>3959</v>
      </c>
      <c r="H1783" s="47">
        <v>1782</v>
      </c>
      <c r="I1783" s="324" t="s">
        <v>40</v>
      </c>
      <c r="J1783" s="255" t="str">
        <f>IF(ISBLANK(INDEX('Policy Characteristics'!D:D,MATCH($C1783,'Policy Characteristics'!$C:$C,0))),"",INDEX('Policy Characteristics'!D:D,MATCH($C1783,'Policy Characteristics'!$C:$C,0)))</f>
        <v>Equipment Early Retirement</v>
      </c>
      <c r="K1783" s="254" t="str">
        <f>IF(ISBLANK(INDEX('Policy Characteristics'!E:E,MATCH($C1783,'Policy Characteristics'!$C:$C,0))),"",INDEX('Policy Characteristics'!E:E,MATCH($C1783,'Policy Characteristics'!$C:$C,0)))</f>
        <v>indst eqpt early retirement</v>
      </c>
      <c r="L1783" s="261">
        <f>IF(ISBLANK(INDEX('Policy Characteristics'!F:F,MATCH($C1783,'Policy Characteristics'!$C:$C,0))),"",INDEX('Policy Characteristics'!F:F,MATCH($C1783,'Policy Characteristics'!$C:$C,0)))</f>
        <v>0</v>
      </c>
      <c r="M1783" s="261">
        <f>IF(ISBLANK(INDEX('Policy Characteristics'!G:G,MATCH($C1783,'Policy Characteristics'!$C:$C,0))),"",INDEX('Policy Characteristics'!G:G,MATCH($C1783,'Policy Characteristics'!$C:$C,0)))</f>
        <v>1</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start year equipment</v>
      </c>
      <c r="P1783" s="254" t="str">
        <f>IF(ISBLANK(INDEX('Policy Characteristics'!J:J,MATCH($C1783,'Policy Characteristics'!$C:$C,0))),"",INDEX('Policy Characteristics'!J:J,MATCH($C1783,'Policy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3" s="254" t="str">
        <f>IF(ISBLANK(INDEX('Policy Characteristics'!K:K,MATCH($C1783,'Policy Characteristics'!$C:$C,0))),"",INDEX('Policy Characteristics'!K:K,MATCH($C1783,'Policy Characteristics'!$C:$C,0)))</f>
        <v>industry-ag-main.html#eff-stds</v>
      </c>
      <c r="R1783" s="254" t="str">
        <f>IF(ISBLANK(INDEX('Policy Characteristics'!L:L,MATCH($C1783,'Policy Characteristics'!$C:$C,0))),"",INDEX('Policy Characteristics'!L:L,MATCH($C1783,'Policy Characteristics'!$C:$C,0)))</f>
        <v>industry-energy-efficiency-standards.html</v>
      </c>
    </row>
    <row r="1784" spans="1:18" s="2" customFormat="1" x14ac:dyDescent="0.25">
      <c r="A1784" s="254" t="str">
        <f>IF(ISBLANK(INDEX('Policy Characteristics'!A:A,MATCH($C1784,'Policy Characteristics'!$C:$C,0))),"",INDEX('Policy Characteristics'!A:A,MATCH($C1784,'Policy Characteristics'!$C:$C,0)))</f>
        <v>Industry</v>
      </c>
      <c r="B1784" s="262" t="str">
        <f>IF(ISBLANK(INDEX('Policy Characteristics'!B:B,MATCH($C1784,'Policy Characteristics'!$C:$C,0))),"",INDEX('Policy Characteristics'!B:B,MATCH($C1784,'Policy Characteristics'!$C:$C,0)))</f>
        <v>Early Retirement of Equipment</v>
      </c>
      <c r="C1784" s="254" t="str">
        <f t="shared" si="54"/>
        <v>Minimum Share of Start Year Industrial Equipment Retired</v>
      </c>
      <c r="D1784" s="6" t="s">
        <v>3033</v>
      </c>
      <c r="E1784" s="1" t="s">
        <v>3467</v>
      </c>
      <c r="F1784" t="s">
        <v>2996</v>
      </c>
      <c r="G1784" s="45" t="s">
        <v>3473</v>
      </c>
      <c r="H1784" s="47">
        <v>1783</v>
      </c>
      <c r="I1784" s="324" t="s">
        <v>40</v>
      </c>
      <c r="J1784" s="255" t="str">
        <f>IF(ISBLANK(INDEX('Policy Characteristics'!D:D,MATCH($C1784,'Policy Characteristics'!$C:$C,0))),"",INDEX('Policy Characteristics'!D:D,MATCH($C1784,'Policy Characteristics'!$C:$C,0)))</f>
        <v>Equipment Early Retirement</v>
      </c>
      <c r="K1784" s="254" t="str">
        <f>IF(ISBLANK(INDEX('Policy Characteristics'!E:E,MATCH($C1784,'Policy Characteristics'!$C:$C,0))),"",INDEX('Policy Characteristics'!E:E,MATCH($C1784,'Policy Characteristics'!$C:$C,0)))</f>
        <v>indst eqpt early retirement</v>
      </c>
      <c r="L1784" s="261">
        <f>IF(ISBLANK(INDEX('Policy Characteristics'!F:F,MATCH($C1784,'Policy Characteristics'!$C:$C,0))),"",INDEX('Policy Characteristics'!F:F,MATCH($C1784,'Policy Characteristics'!$C:$C,0)))</f>
        <v>0</v>
      </c>
      <c r="M1784" s="261">
        <f>IF(ISBLANK(INDEX('Policy Characteristics'!G:G,MATCH($C1784,'Policy Characteristics'!$C:$C,0))),"",INDEX('Policy Characteristics'!G:G,MATCH($C1784,'Policy Characteristics'!$C:$C,0)))</f>
        <v>1</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start year equipment</v>
      </c>
      <c r="P1784" s="254" t="str">
        <f>IF(ISBLANK(INDEX('Policy Characteristics'!J:J,MATCH($C1784,'Policy Characteristics'!$C:$C,0))),"",INDEX('Policy Characteristics'!J:J,MATCH($C1784,'Policy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4" s="254" t="str">
        <f>IF(ISBLANK(INDEX('Policy Characteristics'!K:K,MATCH($C1784,'Policy Characteristics'!$C:$C,0))),"",INDEX('Policy Characteristics'!K:K,MATCH($C1784,'Policy Characteristics'!$C:$C,0)))</f>
        <v>industry-ag-main.html#eff-stds</v>
      </c>
      <c r="R1784" s="254" t="str">
        <f>IF(ISBLANK(INDEX('Policy Characteristics'!L:L,MATCH($C1784,'Policy Characteristics'!$C:$C,0))),"",INDEX('Policy Characteristics'!L:L,MATCH($C1784,'Policy Characteristics'!$C:$C,0)))</f>
        <v>industry-energy-efficiency-standards.html</v>
      </c>
    </row>
    <row r="1785" spans="1:18" s="2" customFormat="1" x14ac:dyDescent="0.25">
      <c r="A1785" s="254" t="str">
        <f>IF(ISBLANK(INDEX('Policy Characteristics'!A:A,MATCH($C1785,'Policy Characteristics'!$C:$C,0))),"",INDEX('Policy Characteristics'!A:A,MATCH($C1785,'Policy Characteristics'!$C:$C,0)))</f>
        <v>Industry</v>
      </c>
      <c r="B1785" s="262" t="str">
        <f>IF(ISBLANK(INDEX('Policy Characteristics'!B:B,MATCH($C1785,'Policy Characteristics'!$C:$C,0))),"",INDEX('Policy Characteristics'!B:B,MATCH($C1785,'Policy Characteristics'!$C:$C,0)))</f>
        <v>Early Retirement of Equipment</v>
      </c>
      <c r="C1785" s="254" t="str">
        <f t="shared" si="54"/>
        <v>Minimum Share of Start Year Industrial Equipment Retired</v>
      </c>
      <c r="D1785" s="6" t="s">
        <v>3033</v>
      </c>
      <c r="E1785" s="1" t="s">
        <v>3468</v>
      </c>
      <c r="F1785" t="s">
        <v>2996</v>
      </c>
      <c r="G1785" s="45" t="s">
        <v>3474</v>
      </c>
      <c r="H1785" s="47">
        <v>1784</v>
      </c>
      <c r="I1785" s="324" t="s">
        <v>40</v>
      </c>
      <c r="J1785" s="255" t="str">
        <f>IF(ISBLANK(INDEX('Policy Characteristics'!D:D,MATCH($C1785,'Policy Characteristics'!$C:$C,0))),"",INDEX('Policy Characteristics'!D:D,MATCH($C1785,'Policy Characteristics'!$C:$C,0)))</f>
        <v>Equipment Early Retirement</v>
      </c>
      <c r="K1785" s="254" t="str">
        <f>IF(ISBLANK(INDEX('Policy Characteristics'!E:E,MATCH($C1785,'Policy Characteristics'!$C:$C,0))),"",INDEX('Policy Characteristics'!E:E,MATCH($C1785,'Policy Characteristics'!$C:$C,0)))</f>
        <v>indst eqpt early retirement</v>
      </c>
      <c r="L1785" s="261">
        <f>IF(ISBLANK(INDEX('Policy Characteristics'!F:F,MATCH($C1785,'Policy Characteristics'!$C:$C,0))),"",INDEX('Policy Characteristics'!F:F,MATCH($C1785,'Policy Characteristics'!$C:$C,0)))</f>
        <v>0</v>
      </c>
      <c r="M1785" s="261">
        <f>IF(ISBLANK(INDEX('Policy Characteristics'!G:G,MATCH($C1785,'Policy Characteristics'!$C:$C,0))),"",INDEX('Policy Characteristics'!G:G,MATCH($C1785,'Policy Characteristics'!$C:$C,0)))</f>
        <v>1</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start year equipment</v>
      </c>
      <c r="P1785" s="254" t="str">
        <f>IF(ISBLANK(INDEX('Policy Characteristics'!J:J,MATCH($C1785,'Policy Characteristics'!$C:$C,0))),"",INDEX('Policy Characteristics'!J:J,MATCH($C1785,'Policy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5" s="254" t="str">
        <f>IF(ISBLANK(INDEX('Policy Characteristics'!K:K,MATCH($C1785,'Policy Characteristics'!$C:$C,0))),"",INDEX('Policy Characteristics'!K:K,MATCH($C1785,'Policy Characteristics'!$C:$C,0)))</f>
        <v>industry-ag-main.html#eff-stds</v>
      </c>
      <c r="R1785" s="254" t="str">
        <f>IF(ISBLANK(INDEX('Policy Characteristics'!L:L,MATCH($C1785,'Policy Characteristics'!$C:$C,0))),"",INDEX('Policy Characteristics'!L:L,MATCH($C1785,'Policy Characteristics'!$C:$C,0)))</f>
        <v>industry-energy-efficiency-standards.html</v>
      </c>
    </row>
    <row r="1786" spans="1:18" s="2" customFormat="1" x14ac:dyDescent="0.25">
      <c r="A1786" s="254" t="str">
        <f>IF(ISBLANK(INDEX('Policy Characteristics'!A:A,MATCH($C1786,'Policy Characteristics'!$C:$C,0))),"",INDEX('Policy Characteristics'!A:A,MATCH($C1786,'Policy Characteristics'!$C:$C,0)))</f>
        <v>Industry</v>
      </c>
      <c r="B1786" s="262" t="str">
        <f>IF(ISBLANK(INDEX('Policy Characteristics'!B:B,MATCH($C1786,'Policy Characteristics'!$C:$C,0))),"",INDEX('Policy Characteristics'!B:B,MATCH($C1786,'Policy Characteristics'!$C:$C,0)))</f>
        <v>Early Retirement of Equipment</v>
      </c>
      <c r="C1786" s="254" t="str">
        <f t="shared" si="54"/>
        <v>Minimum Share of Start Year Industrial Equipment Retired</v>
      </c>
      <c r="D1786" s="6" t="s">
        <v>3033</v>
      </c>
      <c r="E1786" s="1" t="s">
        <v>3469</v>
      </c>
      <c r="F1786" t="s">
        <v>2996</v>
      </c>
      <c r="G1786" s="45" t="s">
        <v>3475</v>
      </c>
      <c r="H1786" s="47">
        <v>1785</v>
      </c>
      <c r="I1786" s="324" t="s">
        <v>40</v>
      </c>
      <c r="J1786" s="255" t="str">
        <f>IF(ISBLANK(INDEX('Policy Characteristics'!D:D,MATCH($C1786,'Policy Characteristics'!$C:$C,0))),"",INDEX('Policy Characteristics'!D:D,MATCH($C1786,'Policy Characteristics'!$C:$C,0)))</f>
        <v>Equipment Early Retirement</v>
      </c>
      <c r="K1786" s="254" t="str">
        <f>IF(ISBLANK(INDEX('Policy Characteristics'!E:E,MATCH($C1786,'Policy Characteristics'!$C:$C,0))),"",INDEX('Policy Characteristics'!E:E,MATCH($C1786,'Policy Characteristics'!$C:$C,0)))</f>
        <v>indst eqpt early retirement</v>
      </c>
      <c r="L1786" s="261">
        <f>IF(ISBLANK(INDEX('Policy Characteristics'!F:F,MATCH($C1786,'Policy Characteristics'!$C:$C,0))),"",INDEX('Policy Characteristics'!F:F,MATCH($C1786,'Policy Characteristics'!$C:$C,0)))</f>
        <v>0</v>
      </c>
      <c r="M1786" s="261">
        <f>IF(ISBLANK(INDEX('Policy Characteristics'!G:G,MATCH($C1786,'Policy Characteristics'!$C:$C,0))),"",INDEX('Policy Characteristics'!G:G,MATCH($C1786,'Policy Characteristics'!$C:$C,0)))</f>
        <v>1</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start year equipment</v>
      </c>
      <c r="P1786" s="254" t="str">
        <f>IF(ISBLANK(INDEX('Policy Characteristics'!J:J,MATCH($C1786,'Policy Characteristics'!$C:$C,0))),"",INDEX('Policy Characteristics'!J:J,MATCH($C1786,'Policy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6" s="254" t="str">
        <f>IF(ISBLANK(INDEX('Policy Characteristics'!K:K,MATCH($C1786,'Policy Characteristics'!$C:$C,0))),"",INDEX('Policy Characteristics'!K:K,MATCH($C1786,'Policy Characteristics'!$C:$C,0)))</f>
        <v>industry-ag-main.html#eff-stds</v>
      </c>
      <c r="R1786" s="254" t="str">
        <f>IF(ISBLANK(INDEX('Policy Characteristics'!L:L,MATCH($C1786,'Policy Characteristics'!$C:$C,0))),"",INDEX('Policy Characteristics'!L:L,MATCH($C1786,'Policy Characteristics'!$C:$C,0)))</f>
        <v>industry-energy-efficiency-standards.html</v>
      </c>
    </row>
    <row r="1787" spans="1:18" s="2" customFormat="1" x14ac:dyDescent="0.25">
      <c r="A1787" s="254" t="str">
        <f>IF(ISBLANK(INDEX('Policy Characteristics'!A:A,MATCH($C1787,'Policy Characteristics'!$C:$C,0))),"",INDEX('Policy Characteristics'!A:A,MATCH($C1787,'Policy Characteristics'!$C:$C,0)))</f>
        <v>Industry</v>
      </c>
      <c r="B1787" s="262" t="str">
        <f>IF(ISBLANK(INDEX('Policy Characteristics'!B:B,MATCH($C1787,'Policy Characteristics'!$C:$C,0))),"",INDEX('Policy Characteristics'!B:B,MATCH($C1787,'Policy Characteristics'!$C:$C,0)))</f>
        <v>Early Retirement of Equipment</v>
      </c>
      <c r="C1787" s="254" t="str">
        <f t="shared" si="54"/>
        <v>Minimum Share of Start Year Industrial Equipment Retired</v>
      </c>
      <c r="D1787" s="6" t="s">
        <v>3033</v>
      </c>
      <c r="E1787" s="1" t="s">
        <v>3470</v>
      </c>
      <c r="F1787" t="s">
        <v>2996</v>
      </c>
      <c r="G1787" s="45" t="s">
        <v>3476</v>
      </c>
      <c r="H1787" s="47">
        <v>1786</v>
      </c>
      <c r="I1787" s="324" t="s">
        <v>40</v>
      </c>
      <c r="J1787" s="255" t="str">
        <f>IF(ISBLANK(INDEX('Policy Characteristics'!D:D,MATCH($C1787,'Policy Characteristics'!$C:$C,0))),"",INDEX('Policy Characteristics'!D:D,MATCH($C1787,'Policy Characteristics'!$C:$C,0)))</f>
        <v>Equipment Early Retirement</v>
      </c>
      <c r="K1787" s="254" t="str">
        <f>IF(ISBLANK(INDEX('Policy Characteristics'!E:E,MATCH($C1787,'Policy Characteristics'!$C:$C,0))),"",INDEX('Policy Characteristics'!E:E,MATCH($C1787,'Policy Characteristics'!$C:$C,0)))</f>
        <v>indst eqpt early retirement</v>
      </c>
      <c r="L1787" s="261">
        <f>IF(ISBLANK(INDEX('Policy Characteristics'!F:F,MATCH($C1787,'Policy Characteristics'!$C:$C,0))),"",INDEX('Policy Characteristics'!F:F,MATCH($C1787,'Policy Characteristics'!$C:$C,0)))</f>
        <v>0</v>
      </c>
      <c r="M1787" s="261">
        <f>IF(ISBLANK(INDEX('Policy Characteristics'!G:G,MATCH($C1787,'Policy Characteristics'!$C:$C,0))),"",INDEX('Policy Characteristics'!G:G,MATCH($C1787,'Policy Characteristics'!$C:$C,0)))</f>
        <v>1</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start year equipment</v>
      </c>
      <c r="P1787" s="254" t="str">
        <f>IF(ISBLANK(INDEX('Policy Characteristics'!J:J,MATCH($C1787,'Policy Characteristics'!$C:$C,0))),"",INDEX('Policy Characteristics'!J:J,MATCH($C1787,'Policy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7" s="254" t="str">
        <f>IF(ISBLANK(INDEX('Policy Characteristics'!K:K,MATCH($C1787,'Policy Characteristics'!$C:$C,0))),"",INDEX('Policy Characteristics'!K:K,MATCH($C1787,'Policy Characteristics'!$C:$C,0)))</f>
        <v>industry-ag-main.html#eff-stds</v>
      </c>
      <c r="R1787" s="254" t="str">
        <f>IF(ISBLANK(INDEX('Policy Characteristics'!L:L,MATCH($C1787,'Policy Characteristics'!$C:$C,0))),"",INDEX('Policy Characteristics'!L:L,MATCH($C1787,'Policy Characteristics'!$C:$C,0)))</f>
        <v>industry-energy-efficiency-standards.html</v>
      </c>
    </row>
    <row r="1788" spans="1:18" s="2" customFormat="1" x14ac:dyDescent="0.25">
      <c r="A1788" s="254" t="str">
        <f>IF(ISBLANK(INDEX('Policy Characteristics'!A:A,MATCH($C1788,'Policy Characteristics'!$C:$C,0))),"",INDEX('Policy Characteristics'!A:A,MATCH($C1788,'Policy Characteristics'!$C:$C,0)))</f>
        <v>Industry</v>
      </c>
      <c r="B1788" s="262" t="str">
        <f>IF(ISBLANK(INDEX('Policy Characteristics'!B:B,MATCH($C1788,'Policy Characteristics'!$C:$C,0))),"",INDEX('Policy Characteristics'!B:B,MATCH($C1788,'Policy Characteristics'!$C:$C,0)))</f>
        <v>Early Retirement of Equipment</v>
      </c>
      <c r="C1788" s="254" t="str">
        <f t="shared" si="54"/>
        <v>Minimum Share of Start Year Industrial Equipment Retired</v>
      </c>
      <c r="D1788" s="6" t="s">
        <v>3033</v>
      </c>
      <c r="E1788" s="1" t="s">
        <v>3471</v>
      </c>
      <c r="F1788" t="s">
        <v>2996</v>
      </c>
      <c r="G1788" s="45" t="s">
        <v>3477</v>
      </c>
      <c r="H1788" s="47">
        <v>1787</v>
      </c>
      <c r="I1788" s="324" t="s">
        <v>40</v>
      </c>
      <c r="J1788" s="255" t="str">
        <f>IF(ISBLANK(INDEX('Policy Characteristics'!D:D,MATCH($C1788,'Policy Characteristics'!$C:$C,0))),"",INDEX('Policy Characteristics'!D:D,MATCH($C1788,'Policy Characteristics'!$C:$C,0)))</f>
        <v>Equipment Early Retirement</v>
      </c>
      <c r="K1788" s="254" t="str">
        <f>IF(ISBLANK(INDEX('Policy Characteristics'!E:E,MATCH($C1788,'Policy Characteristics'!$C:$C,0))),"",INDEX('Policy Characteristics'!E:E,MATCH($C1788,'Policy Characteristics'!$C:$C,0)))</f>
        <v>indst eqpt early retirement</v>
      </c>
      <c r="L1788" s="261">
        <f>IF(ISBLANK(INDEX('Policy Characteristics'!F:F,MATCH($C1788,'Policy Characteristics'!$C:$C,0))),"",INDEX('Policy Characteristics'!F:F,MATCH($C1788,'Policy Characteristics'!$C:$C,0)))</f>
        <v>0</v>
      </c>
      <c r="M1788" s="261">
        <f>IF(ISBLANK(INDEX('Policy Characteristics'!G:G,MATCH($C1788,'Policy Characteristics'!$C:$C,0))),"",INDEX('Policy Characteristics'!G:G,MATCH($C1788,'Policy Characteristics'!$C:$C,0)))</f>
        <v>1</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start year equipment</v>
      </c>
      <c r="P1788" s="254" t="str">
        <f>IF(ISBLANK(INDEX('Policy Characteristics'!J:J,MATCH($C1788,'Policy Characteristics'!$C:$C,0))),"",INDEX('Policy Characteristics'!J:J,MATCH($C1788,'Policy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8" s="254" t="str">
        <f>IF(ISBLANK(INDEX('Policy Characteristics'!K:K,MATCH($C1788,'Policy Characteristics'!$C:$C,0))),"",INDEX('Policy Characteristics'!K:K,MATCH($C1788,'Policy Characteristics'!$C:$C,0)))</f>
        <v>industry-ag-main.html#eff-stds</v>
      </c>
      <c r="R1788" s="254" t="str">
        <f>IF(ISBLANK(INDEX('Policy Characteristics'!L:L,MATCH($C1788,'Policy Characteristics'!$C:$C,0))),"",INDEX('Policy Characteristics'!L:L,MATCH($C1788,'Policy Characteristics'!$C:$C,0)))</f>
        <v>industry-energy-efficiency-standards.html</v>
      </c>
    </row>
    <row r="1789" spans="1:18" s="2" customFormat="1" x14ac:dyDescent="0.25">
      <c r="A1789" s="254" t="str">
        <f>IF(ISBLANK(INDEX('Policy Characteristics'!A:A,MATCH($C1789,'Policy Characteristics'!$C:$C,0))),"",INDEX('Policy Characteristics'!A:A,MATCH($C1789,'Policy Characteristics'!$C:$C,0)))</f>
        <v>Industry</v>
      </c>
      <c r="B1789" s="262" t="str">
        <f>IF(ISBLANK(INDEX('Policy Characteristics'!B:B,MATCH($C1789,'Policy Characteristics'!$C:$C,0))),"",INDEX('Policy Characteristics'!B:B,MATCH($C1789,'Policy Characteristics'!$C:$C,0)))</f>
        <v>Early Retirement of Equipment</v>
      </c>
      <c r="C1789" s="254" t="str">
        <f t="shared" si="54"/>
        <v>Minimum Share of Start Year Industrial Equipment Retired</v>
      </c>
      <c r="D1789" s="6" t="s">
        <v>3033</v>
      </c>
      <c r="E1789" s="1" t="s">
        <v>3472</v>
      </c>
      <c r="F1789" t="s">
        <v>2996</v>
      </c>
      <c r="G1789" s="45" t="s">
        <v>3478</v>
      </c>
      <c r="H1789" s="47">
        <v>1788</v>
      </c>
      <c r="I1789" s="324" t="s">
        <v>40</v>
      </c>
      <c r="J1789" s="255" t="str">
        <f>IF(ISBLANK(INDEX('Policy Characteristics'!D:D,MATCH($C1789,'Policy Characteristics'!$C:$C,0))),"",INDEX('Policy Characteristics'!D:D,MATCH($C1789,'Policy Characteristics'!$C:$C,0)))</f>
        <v>Equipment Early Retirement</v>
      </c>
      <c r="K1789" s="254" t="str">
        <f>IF(ISBLANK(INDEX('Policy Characteristics'!E:E,MATCH($C1789,'Policy Characteristics'!$C:$C,0))),"",INDEX('Policy Characteristics'!E:E,MATCH($C1789,'Policy Characteristics'!$C:$C,0)))</f>
        <v>indst eqpt early retirement</v>
      </c>
      <c r="L1789" s="261">
        <f>IF(ISBLANK(INDEX('Policy Characteristics'!F:F,MATCH($C1789,'Policy Characteristics'!$C:$C,0))),"",INDEX('Policy Characteristics'!F:F,MATCH($C1789,'Policy Characteristics'!$C:$C,0)))</f>
        <v>0</v>
      </c>
      <c r="M1789" s="261">
        <f>IF(ISBLANK(INDEX('Policy Characteristics'!G:G,MATCH($C1789,'Policy Characteristics'!$C:$C,0))),"",INDEX('Policy Characteristics'!G:G,MATCH($C1789,'Policy Characteristics'!$C:$C,0)))</f>
        <v>1</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start year equipment</v>
      </c>
      <c r="P1789" s="254" t="str">
        <f>IF(ISBLANK(INDEX('Policy Characteristics'!J:J,MATCH($C1789,'Policy Characteristics'!$C:$C,0))),"",INDEX('Policy Characteristics'!J:J,MATCH($C1789,'Policy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89" s="254" t="str">
        <f>IF(ISBLANK(INDEX('Policy Characteristics'!K:K,MATCH($C1789,'Policy Characteristics'!$C:$C,0))),"",INDEX('Policy Characteristics'!K:K,MATCH($C1789,'Policy Characteristics'!$C:$C,0)))</f>
        <v>industry-ag-main.html#eff-stds</v>
      </c>
      <c r="R1789" s="254" t="str">
        <f>IF(ISBLANK(INDEX('Policy Characteristics'!L:L,MATCH($C1789,'Policy Characteristics'!$C:$C,0))),"",INDEX('Policy Characteristics'!L:L,MATCH($C1789,'Policy Characteristics'!$C:$C,0)))</f>
        <v>industry-energy-efficiency-standards.html</v>
      </c>
    </row>
    <row r="1790" spans="1:18" s="2" customFormat="1" x14ac:dyDescent="0.25">
      <c r="A1790" s="254" t="str">
        <f>IF(ISBLANK(INDEX('Policy Characteristics'!A:A,MATCH($C1790,'Policy Characteristics'!$C:$C,0))),"",INDEX('Policy Characteristics'!A:A,MATCH($C1790,'Policy Characteristics'!$C:$C,0)))</f>
        <v>Industry</v>
      </c>
      <c r="B1790" s="262" t="str">
        <f>IF(ISBLANK(INDEX('Policy Characteristics'!B:B,MATCH($C1790,'Policy Characteristics'!$C:$C,0))),"",INDEX('Policy Characteristics'!B:B,MATCH($C1790,'Policy Characteristics'!$C:$C,0)))</f>
        <v>Early Retirement of Equipment</v>
      </c>
      <c r="C1790" s="254" t="str">
        <f t="shared" si="54"/>
        <v>Minimum Share of Start Year Industrial Equipment Retired</v>
      </c>
      <c r="D1790" s="6" t="s">
        <v>3033</v>
      </c>
      <c r="E1790" s="1" t="s">
        <v>3597</v>
      </c>
      <c r="F1790" t="s">
        <v>2996</v>
      </c>
      <c r="G1790" s="45" t="s">
        <v>3479</v>
      </c>
      <c r="H1790" s="47">
        <v>1789</v>
      </c>
      <c r="I1790" s="324" t="s">
        <v>40</v>
      </c>
      <c r="J1790" s="255" t="str">
        <f>IF(ISBLANK(INDEX('Policy Characteristics'!D:D,MATCH($C1790,'Policy Characteristics'!$C:$C,0))),"",INDEX('Policy Characteristics'!D:D,MATCH($C1790,'Policy Characteristics'!$C:$C,0)))</f>
        <v>Equipment Early Retirement</v>
      </c>
      <c r="K1790" s="254" t="str">
        <f>IF(ISBLANK(INDEX('Policy Characteristics'!E:E,MATCH($C1790,'Policy Characteristics'!$C:$C,0))),"",INDEX('Policy Characteristics'!E:E,MATCH($C1790,'Policy Characteristics'!$C:$C,0)))</f>
        <v>indst eqpt early retirement</v>
      </c>
      <c r="L1790" s="261">
        <f>IF(ISBLANK(INDEX('Policy Characteristics'!F:F,MATCH($C1790,'Policy Characteristics'!$C:$C,0))),"",INDEX('Policy Characteristics'!F:F,MATCH($C1790,'Policy Characteristics'!$C:$C,0)))</f>
        <v>0</v>
      </c>
      <c r="M1790" s="261">
        <f>IF(ISBLANK(INDEX('Policy Characteristics'!G:G,MATCH($C1790,'Policy Characteristics'!$C:$C,0))),"",INDEX('Policy Characteristics'!G:G,MATCH($C1790,'Policy Characteristics'!$C:$C,0)))</f>
        <v>1</v>
      </c>
      <c r="N1790" s="261">
        <f>IF(ISBLANK(INDEX('Policy Characteristics'!H:H,MATCH($C1790,'Policy Characteristics'!$C:$C,0))),"",INDEX('Policy Characteristics'!H:H,MATCH($C1790,'Policy Characteristics'!$C:$C,0)))</f>
        <v>0.01</v>
      </c>
      <c r="O1790" s="254" t="str">
        <f>IF(ISBLANK(INDEX('Policy Characteristics'!I:I,MATCH($C1790,'Policy Characteristics'!$C:$C,0))),"",INDEX('Policy Characteristics'!I:I,MATCH($C1790,'Policy Characteristics'!$C:$C,0)))</f>
        <v>% of start year equipment</v>
      </c>
      <c r="P1790" s="254" t="str">
        <f>IF(ISBLANK(INDEX('Policy Characteristics'!J:J,MATCH($C1790,'Policy Characteristics'!$C:$C,0))),"",INDEX('Policy Characteristics'!J:J,MATCH($C1790,'Policy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0" s="254" t="str">
        <f>IF(ISBLANK(INDEX('Policy Characteristics'!K:K,MATCH($C1790,'Policy Characteristics'!$C:$C,0))),"",INDEX('Policy Characteristics'!K:K,MATCH($C1790,'Policy Characteristics'!$C:$C,0)))</f>
        <v>industry-ag-main.html#eff-stds</v>
      </c>
      <c r="R1790" s="254" t="str">
        <f>IF(ISBLANK(INDEX('Policy Characteristics'!L:L,MATCH($C1790,'Policy Characteristics'!$C:$C,0))),"",INDEX('Policy Characteristics'!L:L,MATCH($C1790,'Policy Characteristics'!$C:$C,0)))</f>
        <v>industry-energy-efficiency-standards.html</v>
      </c>
    </row>
    <row r="1791" spans="1:18" s="2" customFormat="1" x14ac:dyDescent="0.25">
      <c r="A1791" s="254" t="str">
        <f>IF(ISBLANK(INDEX('Policy Characteristics'!A:A,MATCH($C1791,'Policy Characteristics'!$C:$C,0))),"",INDEX('Policy Characteristics'!A:A,MATCH($C1791,'Policy Characteristics'!$C:$C,0)))</f>
        <v>Industry</v>
      </c>
      <c r="B1791" s="262" t="str">
        <f>IF(ISBLANK(INDEX('Policy Characteristics'!B:B,MATCH($C1791,'Policy Characteristics'!$C:$C,0))),"",INDEX('Policy Characteristics'!B:B,MATCH($C1791,'Policy Characteristics'!$C:$C,0)))</f>
        <v>Early Retirement of Equipment</v>
      </c>
      <c r="C1791" s="254" t="str">
        <f t="shared" si="54"/>
        <v>Minimum Share of Start Year Industrial Equipment Retired</v>
      </c>
      <c r="D1791" s="6" t="s">
        <v>3033</v>
      </c>
      <c r="E1791" s="1" t="s">
        <v>3982</v>
      </c>
      <c r="F1791" t="s">
        <v>2996</v>
      </c>
      <c r="G1791" s="45" t="s">
        <v>3958</v>
      </c>
      <c r="H1791" s="47">
        <v>1790</v>
      </c>
      <c r="I1791" s="324" t="s">
        <v>40</v>
      </c>
      <c r="J1791" s="255" t="str">
        <f>IF(ISBLANK(INDEX('Policy Characteristics'!D:D,MATCH($C1791,'Policy Characteristics'!$C:$C,0))),"",INDEX('Policy Characteristics'!D:D,MATCH($C1791,'Policy Characteristics'!$C:$C,0)))</f>
        <v>Equipment Early Retirement</v>
      </c>
      <c r="K1791" s="254" t="str">
        <f>IF(ISBLANK(INDEX('Policy Characteristics'!E:E,MATCH($C1791,'Policy Characteristics'!$C:$C,0))),"",INDEX('Policy Characteristics'!E:E,MATCH($C1791,'Policy Characteristics'!$C:$C,0)))</f>
        <v>indst eqpt early retirement</v>
      </c>
      <c r="L1791" s="261">
        <f>IF(ISBLANK(INDEX('Policy Characteristics'!F:F,MATCH($C1791,'Policy Characteristics'!$C:$C,0))),"",INDEX('Policy Characteristics'!F:F,MATCH($C1791,'Policy Characteristics'!$C:$C,0)))</f>
        <v>0</v>
      </c>
      <c r="M1791" s="261">
        <f>IF(ISBLANK(INDEX('Policy Characteristics'!G:G,MATCH($C1791,'Policy Characteristics'!$C:$C,0))),"",INDEX('Policy Characteristics'!G:G,MATCH($C1791,'Policy Characteristics'!$C:$C,0)))</f>
        <v>1</v>
      </c>
      <c r="N1791" s="261">
        <f>IF(ISBLANK(INDEX('Policy Characteristics'!H:H,MATCH($C1791,'Policy Characteristics'!$C:$C,0))),"",INDEX('Policy Characteristics'!H:H,MATCH($C1791,'Policy Characteristics'!$C:$C,0)))</f>
        <v>0.01</v>
      </c>
      <c r="O1791" s="254" t="str">
        <f>IF(ISBLANK(INDEX('Policy Characteristics'!I:I,MATCH($C1791,'Policy Characteristics'!$C:$C,0))),"",INDEX('Policy Characteristics'!I:I,MATCH($C1791,'Policy Characteristics'!$C:$C,0)))</f>
        <v>% of start year equipment</v>
      </c>
      <c r="P1791" s="254" t="str">
        <f>IF(ISBLANK(INDEX('Policy Characteristics'!J:J,MATCH($C1791,'Policy Characteristics'!$C:$C,0))),"",INDEX('Policy Characteristics'!J:J,MATCH($C1791,'Policy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1" s="254" t="str">
        <f>IF(ISBLANK(INDEX('Policy Characteristics'!K:K,MATCH($C1791,'Policy Characteristics'!$C:$C,0))),"",INDEX('Policy Characteristics'!K:K,MATCH($C1791,'Policy Characteristics'!$C:$C,0)))</f>
        <v>industry-ag-main.html#eff-stds</v>
      </c>
      <c r="R1791" s="254" t="str">
        <f>IF(ISBLANK(INDEX('Policy Characteristics'!L:L,MATCH($C1791,'Policy Characteristics'!$C:$C,0))),"",INDEX('Policy Characteristics'!L:L,MATCH($C1791,'Policy Characteristics'!$C:$C,0)))</f>
        <v>industry-energy-efficiency-standards.html</v>
      </c>
    </row>
    <row r="1792" spans="1:18" s="2" customFormat="1" x14ac:dyDescent="0.25">
      <c r="A1792" s="254" t="str">
        <f>IF(ISBLANK(INDEX('Policy Characteristics'!A:A,MATCH($C1792,'Policy Characteristics'!$C:$C,0))),"",INDEX('Policy Characteristics'!A:A,MATCH($C1792,'Policy Characteristics'!$C:$C,0)))</f>
        <v>Industry</v>
      </c>
      <c r="B1792" s="262" t="str">
        <f>IF(ISBLANK(INDEX('Policy Characteristics'!B:B,MATCH($C1792,'Policy Characteristics'!$C:$C,0))),"",INDEX('Policy Characteristics'!B:B,MATCH($C1792,'Policy Characteristics'!$C:$C,0)))</f>
        <v>Early Retirement of Equipment</v>
      </c>
      <c r="C1792" s="254" t="str">
        <f t="shared" si="54"/>
        <v>Minimum Share of Start Year Industrial Equipment Retired</v>
      </c>
      <c r="D1792" s="6" t="s">
        <v>3033</v>
      </c>
      <c r="E1792" s="1" t="s">
        <v>3983</v>
      </c>
      <c r="F1792" t="s">
        <v>2996</v>
      </c>
      <c r="G1792" s="45" t="s">
        <v>3957</v>
      </c>
      <c r="H1792" s="47">
        <v>1791</v>
      </c>
      <c r="I1792" s="324" t="s">
        <v>40</v>
      </c>
      <c r="J1792" s="255" t="str">
        <f>IF(ISBLANK(INDEX('Policy Characteristics'!D:D,MATCH($C1792,'Policy Characteristics'!$C:$C,0))),"",INDEX('Policy Characteristics'!D:D,MATCH($C1792,'Policy Characteristics'!$C:$C,0)))</f>
        <v>Equipment Early Retirement</v>
      </c>
      <c r="K1792" s="254" t="str">
        <f>IF(ISBLANK(INDEX('Policy Characteristics'!E:E,MATCH($C1792,'Policy Characteristics'!$C:$C,0))),"",INDEX('Policy Characteristics'!E:E,MATCH($C1792,'Policy Characteristics'!$C:$C,0)))</f>
        <v>indst eqpt early retirement</v>
      </c>
      <c r="L1792" s="261">
        <f>IF(ISBLANK(INDEX('Policy Characteristics'!F:F,MATCH($C1792,'Policy Characteristics'!$C:$C,0))),"",INDEX('Policy Characteristics'!F:F,MATCH($C1792,'Policy Characteristics'!$C:$C,0)))</f>
        <v>0</v>
      </c>
      <c r="M1792" s="261">
        <f>IF(ISBLANK(INDEX('Policy Characteristics'!G:G,MATCH($C1792,'Policy Characteristics'!$C:$C,0))),"",INDEX('Policy Characteristics'!G:G,MATCH($C1792,'Policy Characteristics'!$C:$C,0)))</f>
        <v>1</v>
      </c>
      <c r="N1792" s="261">
        <f>IF(ISBLANK(INDEX('Policy Characteristics'!H:H,MATCH($C1792,'Policy Characteristics'!$C:$C,0))),"",INDEX('Policy Characteristics'!H:H,MATCH($C1792,'Policy Characteristics'!$C:$C,0)))</f>
        <v>0.01</v>
      </c>
      <c r="O1792" s="254" t="str">
        <f>IF(ISBLANK(INDEX('Policy Characteristics'!I:I,MATCH($C1792,'Policy Characteristics'!$C:$C,0))),"",INDEX('Policy Characteristics'!I:I,MATCH($C1792,'Policy Characteristics'!$C:$C,0)))</f>
        <v>% of start year equipment</v>
      </c>
      <c r="P1792" s="254" t="str">
        <f>IF(ISBLANK(INDEX('Policy Characteristics'!J:J,MATCH($C1792,'Policy Characteristics'!$C:$C,0))),"",INDEX('Policy Characteristics'!J:J,MATCH($C1792,'Policy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2" s="254" t="str">
        <f>IF(ISBLANK(INDEX('Policy Characteristics'!K:K,MATCH($C1792,'Policy Characteristics'!$C:$C,0))),"",INDEX('Policy Characteristics'!K:K,MATCH($C1792,'Policy Characteristics'!$C:$C,0)))</f>
        <v>industry-ag-main.html#eff-stds</v>
      </c>
      <c r="R1792" s="254" t="str">
        <f>IF(ISBLANK(INDEX('Policy Characteristics'!L:L,MATCH($C1792,'Policy Characteristics'!$C:$C,0))),"",INDEX('Policy Characteristics'!L:L,MATCH($C1792,'Policy Characteristics'!$C:$C,0)))</f>
        <v>industry-energy-efficiency-standards.html</v>
      </c>
    </row>
    <row r="1793" spans="1:18" s="2" customFormat="1" x14ac:dyDescent="0.25">
      <c r="A1793" s="254" t="str">
        <f>IF(ISBLANK(INDEX('Policy Characteristics'!A:A,MATCH($C1793,'Policy Characteristics'!$C:$C,0))),"",INDEX('Policy Characteristics'!A:A,MATCH($C1793,'Policy Characteristics'!$C:$C,0)))</f>
        <v>Industry</v>
      </c>
      <c r="B1793" s="262" t="str">
        <f>IF(ISBLANK(INDEX('Policy Characteristics'!B:B,MATCH($C1793,'Policy Characteristics'!$C:$C,0))),"",INDEX('Policy Characteristics'!B:B,MATCH($C1793,'Policy Characteristics'!$C:$C,0)))</f>
        <v>Early Retirement of Equipment</v>
      </c>
      <c r="C1793" s="254" t="str">
        <f t="shared" si="54"/>
        <v>Minimum Share of Start Year Industrial Equipment Retired</v>
      </c>
      <c r="D1793" s="6" t="s">
        <v>3033</v>
      </c>
      <c r="E1793" s="1" t="s">
        <v>3984</v>
      </c>
      <c r="F1793" t="s">
        <v>2996</v>
      </c>
      <c r="G1793" s="45" t="s">
        <v>3959</v>
      </c>
      <c r="H1793" s="47">
        <v>1792</v>
      </c>
      <c r="I1793" s="324" t="s">
        <v>40</v>
      </c>
      <c r="J1793" s="255" t="str">
        <f>IF(ISBLANK(INDEX('Policy Characteristics'!D:D,MATCH($C1793,'Policy Characteristics'!$C:$C,0))),"",INDEX('Policy Characteristics'!D:D,MATCH($C1793,'Policy Characteristics'!$C:$C,0)))</f>
        <v>Equipment Early Retirement</v>
      </c>
      <c r="K1793" s="254" t="str">
        <f>IF(ISBLANK(INDEX('Policy Characteristics'!E:E,MATCH($C1793,'Policy Characteristics'!$C:$C,0))),"",INDEX('Policy Characteristics'!E:E,MATCH($C1793,'Policy Characteristics'!$C:$C,0)))</f>
        <v>indst eqpt early retirement</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1</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of start year equipment</v>
      </c>
      <c r="P1793" s="254" t="str">
        <f>IF(ISBLANK(INDEX('Policy Characteristics'!J:J,MATCH($C1793,'Policy Characteristics'!$C:$C,0))),"",INDEX('Policy Characteristics'!J:J,MATCH($C1793,'Policy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3" s="254" t="str">
        <f>IF(ISBLANK(INDEX('Policy Characteristics'!K:K,MATCH($C1793,'Policy Characteristics'!$C:$C,0))),"",INDEX('Policy Characteristics'!K:K,MATCH($C1793,'Policy Characteristics'!$C:$C,0)))</f>
        <v>industry-ag-main.html#eff-stds</v>
      </c>
      <c r="R1793" s="254" t="str">
        <f>IF(ISBLANK(INDEX('Policy Characteristics'!L:L,MATCH($C1793,'Policy Characteristics'!$C:$C,0))),"",INDEX('Policy Characteristics'!L:L,MATCH($C1793,'Policy Characteristics'!$C:$C,0)))</f>
        <v>industry-energy-efficiency-standards.html</v>
      </c>
    </row>
    <row r="1794" spans="1:18" s="2" customFormat="1" x14ac:dyDescent="0.25">
      <c r="A1794" s="254" t="str">
        <f>IF(ISBLANK(INDEX('Policy Characteristics'!A:A,MATCH($C1794,'Policy Characteristics'!$C:$C,0))),"",INDEX('Policy Characteristics'!A:A,MATCH($C1794,'Policy Characteristics'!$C:$C,0)))</f>
        <v>Industry</v>
      </c>
      <c r="B1794" s="262" t="str">
        <f>IF(ISBLANK(INDEX('Policy Characteristics'!B:B,MATCH($C1794,'Policy Characteristics'!$C:$C,0))),"",INDEX('Policy Characteristics'!B:B,MATCH($C1794,'Policy Characteristics'!$C:$C,0)))</f>
        <v>Early Retirement of Equipment</v>
      </c>
      <c r="C1794" s="254" t="str">
        <f t="shared" si="54"/>
        <v>Minimum Share of Start Year Industrial Equipment Retired</v>
      </c>
      <c r="D1794" s="6" t="s">
        <v>3034</v>
      </c>
      <c r="E1794" s="1" t="s">
        <v>3467</v>
      </c>
      <c r="F1794" t="s">
        <v>2997</v>
      </c>
      <c r="G1794" s="45" t="s">
        <v>3473</v>
      </c>
      <c r="H1794" s="47">
        <v>1793</v>
      </c>
      <c r="I1794" s="324" t="s">
        <v>40</v>
      </c>
      <c r="J1794" s="255" t="str">
        <f>IF(ISBLANK(INDEX('Policy Characteristics'!D:D,MATCH($C1794,'Policy Characteristics'!$C:$C,0))),"",INDEX('Policy Characteristics'!D:D,MATCH($C1794,'Policy Characteristics'!$C:$C,0)))</f>
        <v>Equipment Early Retirement</v>
      </c>
      <c r="K1794" s="254" t="str">
        <f>IF(ISBLANK(INDEX('Policy Characteristics'!E:E,MATCH($C1794,'Policy Characteristics'!$C:$C,0))),"",INDEX('Policy Characteristics'!E:E,MATCH($C1794,'Policy Characteristics'!$C:$C,0)))</f>
        <v>indst eqpt early retirement</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1</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of start year equipment</v>
      </c>
      <c r="P1794" s="254" t="str">
        <f>IF(ISBLANK(INDEX('Policy Characteristics'!J:J,MATCH($C1794,'Policy Characteristics'!$C:$C,0))),"",INDEX('Policy Characteristics'!J:J,MATCH($C1794,'Policy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4" s="254" t="str">
        <f>IF(ISBLANK(INDEX('Policy Characteristics'!K:K,MATCH($C1794,'Policy Characteristics'!$C:$C,0))),"",INDEX('Policy Characteristics'!K:K,MATCH($C1794,'Policy Characteristics'!$C:$C,0)))</f>
        <v>industry-ag-main.html#eff-stds</v>
      </c>
      <c r="R1794" s="254" t="str">
        <f>IF(ISBLANK(INDEX('Policy Characteristics'!L:L,MATCH($C1794,'Policy Characteristics'!$C:$C,0))),"",INDEX('Policy Characteristics'!L:L,MATCH($C1794,'Policy Characteristics'!$C:$C,0)))</f>
        <v>industry-energy-efficiency-standards.html</v>
      </c>
    </row>
    <row r="1795" spans="1:18" s="2" customFormat="1" x14ac:dyDescent="0.25">
      <c r="A1795" s="254" t="str">
        <f>IF(ISBLANK(INDEX('Policy Characteristics'!A:A,MATCH($C1795,'Policy Characteristics'!$C:$C,0))),"",INDEX('Policy Characteristics'!A:A,MATCH($C1795,'Policy Characteristics'!$C:$C,0)))</f>
        <v>Industry</v>
      </c>
      <c r="B1795" s="262" t="str">
        <f>IF(ISBLANK(INDEX('Policy Characteristics'!B:B,MATCH($C1795,'Policy Characteristics'!$C:$C,0))),"",INDEX('Policy Characteristics'!B:B,MATCH($C1795,'Policy Characteristics'!$C:$C,0)))</f>
        <v>Early Retirement of Equipment</v>
      </c>
      <c r="C1795" s="254" t="str">
        <f t="shared" si="54"/>
        <v>Minimum Share of Start Year Industrial Equipment Retired</v>
      </c>
      <c r="D1795" s="6" t="s">
        <v>3034</v>
      </c>
      <c r="E1795" s="1" t="s">
        <v>3468</v>
      </c>
      <c r="F1795" t="s">
        <v>2997</v>
      </c>
      <c r="G1795" s="45" t="s">
        <v>3474</v>
      </c>
      <c r="H1795" s="47">
        <v>1794</v>
      </c>
      <c r="I1795" s="324" t="s">
        <v>40</v>
      </c>
      <c r="J1795" s="255" t="str">
        <f>IF(ISBLANK(INDEX('Policy Characteristics'!D:D,MATCH($C1795,'Policy Characteristics'!$C:$C,0))),"",INDEX('Policy Characteristics'!D:D,MATCH($C1795,'Policy Characteristics'!$C:$C,0)))</f>
        <v>Equipment Early Retirement</v>
      </c>
      <c r="K1795" s="254" t="str">
        <f>IF(ISBLANK(INDEX('Policy Characteristics'!E:E,MATCH($C1795,'Policy Characteristics'!$C:$C,0))),"",INDEX('Policy Characteristics'!E:E,MATCH($C1795,'Policy Characteristics'!$C:$C,0)))</f>
        <v>indst eqpt early retirement</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1</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of start year equipment</v>
      </c>
      <c r="P1795" s="254" t="str">
        <f>IF(ISBLANK(INDEX('Policy Characteristics'!J:J,MATCH($C1795,'Policy Characteristics'!$C:$C,0))),"",INDEX('Policy Characteristics'!J:J,MATCH($C1795,'Policy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5" s="254" t="str">
        <f>IF(ISBLANK(INDEX('Policy Characteristics'!K:K,MATCH($C1795,'Policy Characteristics'!$C:$C,0))),"",INDEX('Policy Characteristics'!K:K,MATCH($C1795,'Policy Characteristics'!$C:$C,0)))</f>
        <v>industry-ag-main.html#eff-stds</v>
      </c>
      <c r="R1795" s="254" t="str">
        <f>IF(ISBLANK(INDEX('Policy Characteristics'!L:L,MATCH($C1795,'Policy Characteristics'!$C:$C,0))),"",INDEX('Policy Characteristics'!L:L,MATCH($C1795,'Policy Characteristics'!$C:$C,0)))</f>
        <v>industry-energy-efficiency-standards.html</v>
      </c>
    </row>
    <row r="1796" spans="1:18" s="2" customFormat="1" x14ac:dyDescent="0.25">
      <c r="A1796" s="254" t="str">
        <f>IF(ISBLANK(INDEX('Policy Characteristics'!A:A,MATCH($C1796,'Policy Characteristics'!$C:$C,0))),"",INDEX('Policy Characteristics'!A:A,MATCH($C1796,'Policy Characteristics'!$C:$C,0)))</f>
        <v>Industry</v>
      </c>
      <c r="B1796" s="262" t="str">
        <f>IF(ISBLANK(INDEX('Policy Characteristics'!B:B,MATCH($C1796,'Policy Characteristics'!$C:$C,0))),"",INDEX('Policy Characteristics'!B:B,MATCH($C1796,'Policy Characteristics'!$C:$C,0)))</f>
        <v>Early Retirement of Equipment</v>
      </c>
      <c r="C1796" s="254" t="str">
        <f t="shared" si="54"/>
        <v>Minimum Share of Start Year Industrial Equipment Retired</v>
      </c>
      <c r="D1796" s="6" t="s">
        <v>3034</v>
      </c>
      <c r="E1796" s="1" t="s">
        <v>3469</v>
      </c>
      <c r="F1796" t="s">
        <v>2997</v>
      </c>
      <c r="G1796" s="45" t="s">
        <v>3475</v>
      </c>
      <c r="H1796" s="47">
        <v>1795</v>
      </c>
      <c r="I1796" s="324" t="s">
        <v>40</v>
      </c>
      <c r="J1796" s="255" t="str">
        <f>IF(ISBLANK(INDEX('Policy Characteristics'!D:D,MATCH($C1796,'Policy Characteristics'!$C:$C,0))),"",INDEX('Policy Characteristics'!D:D,MATCH($C1796,'Policy Characteristics'!$C:$C,0)))</f>
        <v>Equipment Early Retirement</v>
      </c>
      <c r="K1796" s="254" t="str">
        <f>IF(ISBLANK(INDEX('Policy Characteristics'!E:E,MATCH($C1796,'Policy Characteristics'!$C:$C,0))),"",INDEX('Policy Characteristics'!E:E,MATCH($C1796,'Policy Characteristics'!$C:$C,0)))</f>
        <v>indst eqpt early retirement</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1</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of start year equipment</v>
      </c>
      <c r="P1796" s="254" t="str">
        <f>IF(ISBLANK(INDEX('Policy Characteristics'!J:J,MATCH($C1796,'Policy Characteristics'!$C:$C,0))),"",INDEX('Policy Characteristics'!J:J,MATCH($C1796,'Policy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6" s="254" t="str">
        <f>IF(ISBLANK(INDEX('Policy Characteristics'!K:K,MATCH($C1796,'Policy Characteristics'!$C:$C,0))),"",INDEX('Policy Characteristics'!K:K,MATCH($C1796,'Policy Characteristics'!$C:$C,0)))</f>
        <v>industry-ag-main.html#eff-stds</v>
      </c>
      <c r="R1796" s="254" t="str">
        <f>IF(ISBLANK(INDEX('Policy Characteristics'!L:L,MATCH($C1796,'Policy Characteristics'!$C:$C,0))),"",INDEX('Policy Characteristics'!L:L,MATCH($C1796,'Policy Characteristics'!$C:$C,0)))</f>
        <v>industry-energy-efficiency-standards.html</v>
      </c>
    </row>
    <row r="1797" spans="1:18" s="2" customFormat="1" x14ac:dyDescent="0.25">
      <c r="A1797" s="254" t="str">
        <f>IF(ISBLANK(INDEX('Policy Characteristics'!A:A,MATCH($C1797,'Policy Characteristics'!$C:$C,0))),"",INDEX('Policy Characteristics'!A:A,MATCH($C1797,'Policy Characteristics'!$C:$C,0)))</f>
        <v>Industry</v>
      </c>
      <c r="B1797" s="262" t="str">
        <f>IF(ISBLANK(INDEX('Policy Characteristics'!B:B,MATCH($C1797,'Policy Characteristics'!$C:$C,0))),"",INDEX('Policy Characteristics'!B:B,MATCH($C1797,'Policy Characteristics'!$C:$C,0)))</f>
        <v>Early Retirement of Equipment</v>
      </c>
      <c r="C1797" s="254" t="str">
        <f t="shared" si="54"/>
        <v>Minimum Share of Start Year Industrial Equipment Retired</v>
      </c>
      <c r="D1797" s="6" t="s">
        <v>3034</v>
      </c>
      <c r="E1797" s="1" t="s">
        <v>3470</v>
      </c>
      <c r="F1797" t="s">
        <v>2997</v>
      </c>
      <c r="G1797" s="45" t="s">
        <v>3476</v>
      </c>
      <c r="H1797" s="47">
        <v>1796</v>
      </c>
      <c r="I1797" s="324" t="s">
        <v>40</v>
      </c>
      <c r="J1797" s="255" t="str">
        <f>IF(ISBLANK(INDEX('Policy Characteristics'!D:D,MATCH($C1797,'Policy Characteristics'!$C:$C,0))),"",INDEX('Policy Characteristics'!D:D,MATCH($C1797,'Policy Characteristics'!$C:$C,0)))</f>
        <v>Equipment Early Retirement</v>
      </c>
      <c r="K1797" s="254" t="str">
        <f>IF(ISBLANK(INDEX('Policy Characteristics'!E:E,MATCH($C1797,'Policy Characteristics'!$C:$C,0))),"",INDEX('Policy Characteristics'!E:E,MATCH($C1797,'Policy Characteristics'!$C:$C,0)))</f>
        <v>indst eqpt early retirement</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1</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of start year equipment</v>
      </c>
      <c r="P1797" s="254" t="str">
        <f>IF(ISBLANK(INDEX('Policy Characteristics'!J:J,MATCH($C1797,'Policy Characteristics'!$C:$C,0))),"",INDEX('Policy Characteristics'!J:J,MATCH($C1797,'Policy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7" s="254" t="str">
        <f>IF(ISBLANK(INDEX('Policy Characteristics'!K:K,MATCH($C1797,'Policy Characteristics'!$C:$C,0))),"",INDEX('Policy Characteristics'!K:K,MATCH($C1797,'Policy Characteristics'!$C:$C,0)))</f>
        <v>industry-ag-main.html#eff-stds</v>
      </c>
      <c r="R1797" s="254" t="str">
        <f>IF(ISBLANK(INDEX('Policy Characteristics'!L:L,MATCH($C1797,'Policy Characteristics'!$C:$C,0))),"",INDEX('Policy Characteristics'!L:L,MATCH($C1797,'Policy Characteristics'!$C:$C,0)))</f>
        <v>industry-energy-efficiency-standards.html</v>
      </c>
    </row>
    <row r="1798" spans="1:18" s="2" customFormat="1" x14ac:dyDescent="0.25">
      <c r="A1798" s="254" t="str">
        <f>IF(ISBLANK(INDEX('Policy Characteristics'!A:A,MATCH($C1798,'Policy Characteristics'!$C:$C,0))),"",INDEX('Policy Characteristics'!A:A,MATCH($C1798,'Policy Characteristics'!$C:$C,0)))</f>
        <v>Industry</v>
      </c>
      <c r="B1798" s="262" t="str">
        <f>IF(ISBLANK(INDEX('Policy Characteristics'!B:B,MATCH($C1798,'Policy Characteristics'!$C:$C,0))),"",INDEX('Policy Characteristics'!B:B,MATCH($C1798,'Policy Characteristics'!$C:$C,0)))</f>
        <v>Early Retirement of Equipment</v>
      </c>
      <c r="C1798" s="254" t="str">
        <f t="shared" si="54"/>
        <v>Minimum Share of Start Year Industrial Equipment Retired</v>
      </c>
      <c r="D1798" s="6" t="s">
        <v>3034</v>
      </c>
      <c r="E1798" s="1" t="s">
        <v>3471</v>
      </c>
      <c r="F1798" t="s">
        <v>2997</v>
      </c>
      <c r="G1798" s="45" t="s">
        <v>3477</v>
      </c>
      <c r="H1798" s="47">
        <v>1797</v>
      </c>
      <c r="I1798" s="324" t="s">
        <v>40</v>
      </c>
      <c r="J1798" s="255" t="str">
        <f>IF(ISBLANK(INDEX('Policy Characteristics'!D:D,MATCH($C1798,'Policy Characteristics'!$C:$C,0))),"",INDEX('Policy Characteristics'!D:D,MATCH($C1798,'Policy Characteristics'!$C:$C,0)))</f>
        <v>Equipment Early Retirement</v>
      </c>
      <c r="K1798" s="254" t="str">
        <f>IF(ISBLANK(INDEX('Policy Characteristics'!E:E,MATCH($C1798,'Policy Characteristics'!$C:$C,0))),"",INDEX('Policy Characteristics'!E:E,MATCH($C1798,'Policy Characteristics'!$C:$C,0)))</f>
        <v>indst eqpt early retirement</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1</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of start year equipment</v>
      </c>
      <c r="P1798" s="254" t="str">
        <f>IF(ISBLANK(INDEX('Policy Characteristics'!J:J,MATCH($C1798,'Policy Characteristics'!$C:$C,0))),"",INDEX('Policy Characteristics'!J:J,MATCH($C1798,'Policy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8" s="254" t="str">
        <f>IF(ISBLANK(INDEX('Policy Characteristics'!K:K,MATCH($C1798,'Policy Characteristics'!$C:$C,0))),"",INDEX('Policy Characteristics'!K:K,MATCH($C1798,'Policy Characteristics'!$C:$C,0)))</f>
        <v>industry-ag-main.html#eff-stds</v>
      </c>
      <c r="R1798" s="254" t="str">
        <f>IF(ISBLANK(INDEX('Policy Characteristics'!L:L,MATCH($C1798,'Policy Characteristics'!$C:$C,0))),"",INDEX('Policy Characteristics'!L:L,MATCH($C1798,'Policy Characteristics'!$C:$C,0)))</f>
        <v>industry-energy-efficiency-standards.html</v>
      </c>
    </row>
    <row r="1799" spans="1:18" s="2" customFormat="1" x14ac:dyDescent="0.25">
      <c r="A1799" s="254" t="str">
        <f>IF(ISBLANK(INDEX('Policy Characteristics'!A:A,MATCH($C1799,'Policy Characteristics'!$C:$C,0))),"",INDEX('Policy Characteristics'!A:A,MATCH($C1799,'Policy Characteristics'!$C:$C,0)))</f>
        <v>Industry</v>
      </c>
      <c r="B1799" s="262" t="str">
        <f>IF(ISBLANK(INDEX('Policy Characteristics'!B:B,MATCH($C1799,'Policy Characteristics'!$C:$C,0))),"",INDEX('Policy Characteristics'!B:B,MATCH($C1799,'Policy Characteristics'!$C:$C,0)))</f>
        <v>Early Retirement of Equipment</v>
      </c>
      <c r="C1799" s="254" t="str">
        <f t="shared" si="54"/>
        <v>Minimum Share of Start Year Industrial Equipment Retired</v>
      </c>
      <c r="D1799" s="6" t="s">
        <v>3034</v>
      </c>
      <c r="E1799" s="1" t="s">
        <v>3472</v>
      </c>
      <c r="F1799" t="s">
        <v>2997</v>
      </c>
      <c r="G1799" s="45" t="s">
        <v>3478</v>
      </c>
      <c r="H1799" s="47">
        <v>1798</v>
      </c>
      <c r="I1799" s="324" t="s">
        <v>40</v>
      </c>
      <c r="J1799" s="255" t="str">
        <f>IF(ISBLANK(INDEX('Policy Characteristics'!D:D,MATCH($C1799,'Policy Characteristics'!$C:$C,0))),"",INDEX('Policy Characteristics'!D:D,MATCH($C1799,'Policy Characteristics'!$C:$C,0)))</f>
        <v>Equipment Early Retirement</v>
      </c>
      <c r="K1799" s="254" t="str">
        <f>IF(ISBLANK(INDEX('Policy Characteristics'!E:E,MATCH($C1799,'Policy Characteristics'!$C:$C,0))),"",INDEX('Policy Characteristics'!E:E,MATCH($C1799,'Policy Characteristics'!$C:$C,0)))</f>
        <v>indst eqpt early retirement</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1</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of start year equipment</v>
      </c>
      <c r="P1799" s="254" t="str">
        <f>IF(ISBLANK(INDEX('Policy Characteristics'!J:J,MATCH($C1799,'Policy Characteristics'!$C:$C,0))),"",INDEX('Policy Characteristics'!J:J,MATCH($C1799,'Policy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799" s="254" t="str">
        <f>IF(ISBLANK(INDEX('Policy Characteristics'!K:K,MATCH($C1799,'Policy Characteristics'!$C:$C,0))),"",INDEX('Policy Characteristics'!K:K,MATCH($C1799,'Policy Characteristics'!$C:$C,0)))</f>
        <v>industry-ag-main.html#eff-stds</v>
      </c>
      <c r="R1799" s="254" t="str">
        <f>IF(ISBLANK(INDEX('Policy Characteristics'!L:L,MATCH($C1799,'Policy Characteristics'!$C:$C,0))),"",INDEX('Policy Characteristics'!L:L,MATCH($C1799,'Policy Characteristics'!$C:$C,0)))</f>
        <v>industry-energy-efficiency-standards.html</v>
      </c>
    </row>
    <row r="1800" spans="1:18" s="2" customFormat="1" x14ac:dyDescent="0.25">
      <c r="A1800" s="254" t="str">
        <f>IF(ISBLANK(INDEX('Policy Characteristics'!A:A,MATCH($C1800,'Policy Characteristics'!$C:$C,0))),"",INDEX('Policy Characteristics'!A:A,MATCH($C1800,'Policy Characteristics'!$C:$C,0)))</f>
        <v>Industry</v>
      </c>
      <c r="B1800" s="262" t="str">
        <f>IF(ISBLANK(INDEX('Policy Characteristics'!B:B,MATCH($C1800,'Policy Characteristics'!$C:$C,0))),"",INDEX('Policy Characteristics'!B:B,MATCH($C1800,'Policy Characteristics'!$C:$C,0)))</f>
        <v>Early Retirement of Equipment</v>
      </c>
      <c r="C1800" s="254" t="str">
        <f t="shared" si="54"/>
        <v>Minimum Share of Start Year Industrial Equipment Retired</v>
      </c>
      <c r="D1800" s="6" t="s">
        <v>3034</v>
      </c>
      <c r="E1800" s="1" t="s">
        <v>3597</v>
      </c>
      <c r="F1800" t="s">
        <v>2997</v>
      </c>
      <c r="G1800" s="45" t="s">
        <v>3479</v>
      </c>
      <c r="H1800" s="47">
        <v>1799</v>
      </c>
      <c r="I1800" s="324" t="s">
        <v>40</v>
      </c>
      <c r="J1800" s="255" t="str">
        <f>IF(ISBLANK(INDEX('Policy Characteristics'!D:D,MATCH($C1800,'Policy Characteristics'!$C:$C,0))),"",INDEX('Policy Characteristics'!D:D,MATCH($C1800,'Policy Characteristics'!$C:$C,0)))</f>
        <v>Equipment Early Retirement</v>
      </c>
      <c r="K1800" s="254" t="str">
        <f>IF(ISBLANK(INDEX('Policy Characteristics'!E:E,MATCH($C1800,'Policy Characteristics'!$C:$C,0))),"",INDEX('Policy Characteristics'!E:E,MATCH($C1800,'Policy Characteristics'!$C:$C,0)))</f>
        <v>indst eqpt early retirement</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1</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of start year equipment</v>
      </c>
      <c r="P1800" s="254" t="str">
        <f>IF(ISBLANK(INDEX('Policy Characteristics'!J:J,MATCH($C1800,'Policy Characteristics'!$C:$C,0))),"",INDEX('Policy Characteristics'!J:J,MATCH($C1800,'Policy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0" s="254" t="str">
        <f>IF(ISBLANK(INDEX('Policy Characteristics'!K:K,MATCH($C1800,'Policy Characteristics'!$C:$C,0))),"",INDEX('Policy Characteristics'!K:K,MATCH($C1800,'Policy Characteristics'!$C:$C,0)))</f>
        <v>industry-ag-main.html#eff-stds</v>
      </c>
      <c r="R1800" s="254" t="str">
        <f>IF(ISBLANK(INDEX('Policy Characteristics'!L:L,MATCH($C1800,'Policy Characteristics'!$C:$C,0))),"",INDEX('Policy Characteristics'!L:L,MATCH($C1800,'Policy Characteristics'!$C:$C,0)))</f>
        <v>industry-energy-efficiency-standards.html</v>
      </c>
    </row>
    <row r="1801" spans="1:18" s="2" customFormat="1" x14ac:dyDescent="0.25">
      <c r="A1801" s="254" t="str">
        <f>IF(ISBLANK(INDEX('Policy Characteristics'!A:A,MATCH($C1801,'Policy Characteristics'!$C:$C,0))),"",INDEX('Policy Characteristics'!A:A,MATCH($C1801,'Policy Characteristics'!$C:$C,0)))</f>
        <v>Industry</v>
      </c>
      <c r="B1801" s="262" t="str">
        <f>IF(ISBLANK(INDEX('Policy Characteristics'!B:B,MATCH($C1801,'Policy Characteristics'!$C:$C,0))),"",INDEX('Policy Characteristics'!B:B,MATCH($C1801,'Policy Characteristics'!$C:$C,0)))</f>
        <v>Early Retirement of Equipment</v>
      </c>
      <c r="C1801" s="254" t="str">
        <f t="shared" si="54"/>
        <v>Minimum Share of Start Year Industrial Equipment Retired</v>
      </c>
      <c r="D1801" s="6" t="s">
        <v>3034</v>
      </c>
      <c r="E1801" s="1" t="s">
        <v>3982</v>
      </c>
      <c r="F1801" t="s">
        <v>2997</v>
      </c>
      <c r="G1801" s="45" t="s">
        <v>3958</v>
      </c>
      <c r="H1801" s="47">
        <v>1800</v>
      </c>
      <c r="I1801" s="324" t="s">
        <v>40</v>
      </c>
      <c r="J1801" s="255" t="str">
        <f>IF(ISBLANK(INDEX('Policy Characteristics'!D:D,MATCH($C1801,'Policy Characteristics'!$C:$C,0))),"",INDEX('Policy Characteristics'!D:D,MATCH($C1801,'Policy Characteristics'!$C:$C,0)))</f>
        <v>Equipment Early Retirement</v>
      </c>
      <c r="K1801" s="254" t="str">
        <f>IF(ISBLANK(INDEX('Policy Characteristics'!E:E,MATCH($C1801,'Policy Characteristics'!$C:$C,0))),"",INDEX('Policy Characteristics'!E:E,MATCH($C1801,'Policy Characteristics'!$C:$C,0)))</f>
        <v>indst eqpt early retirement</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1</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of start year equipment</v>
      </c>
      <c r="P1801" s="254" t="str">
        <f>IF(ISBLANK(INDEX('Policy Characteristics'!J:J,MATCH($C1801,'Policy Characteristics'!$C:$C,0))),"",INDEX('Policy Characteristics'!J:J,MATCH($C1801,'Policy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1" s="254" t="str">
        <f>IF(ISBLANK(INDEX('Policy Characteristics'!K:K,MATCH($C1801,'Policy Characteristics'!$C:$C,0))),"",INDEX('Policy Characteristics'!K:K,MATCH($C1801,'Policy Characteristics'!$C:$C,0)))</f>
        <v>industry-ag-main.html#eff-stds</v>
      </c>
      <c r="R1801" s="254" t="str">
        <f>IF(ISBLANK(INDEX('Policy Characteristics'!L:L,MATCH($C1801,'Policy Characteristics'!$C:$C,0))),"",INDEX('Policy Characteristics'!L:L,MATCH($C1801,'Policy Characteristics'!$C:$C,0)))</f>
        <v>industry-energy-efficiency-standards.html</v>
      </c>
    </row>
    <row r="1802" spans="1:18" s="2" customFormat="1" x14ac:dyDescent="0.25">
      <c r="A1802" s="254" t="str">
        <f>IF(ISBLANK(INDEX('Policy Characteristics'!A:A,MATCH($C1802,'Policy Characteristics'!$C:$C,0))),"",INDEX('Policy Characteristics'!A:A,MATCH($C1802,'Policy Characteristics'!$C:$C,0)))</f>
        <v>Industry</v>
      </c>
      <c r="B1802" s="262" t="str">
        <f>IF(ISBLANK(INDEX('Policy Characteristics'!B:B,MATCH($C1802,'Policy Characteristics'!$C:$C,0))),"",INDEX('Policy Characteristics'!B:B,MATCH($C1802,'Policy Characteristics'!$C:$C,0)))</f>
        <v>Early Retirement of Equipment</v>
      </c>
      <c r="C1802" s="254" t="str">
        <f t="shared" si="54"/>
        <v>Minimum Share of Start Year Industrial Equipment Retired</v>
      </c>
      <c r="D1802" s="6" t="s">
        <v>3034</v>
      </c>
      <c r="E1802" s="1" t="s">
        <v>3983</v>
      </c>
      <c r="F1802" t="s">
        <v>2997</v>
      </c>
      <c r="G1802" s="45" t="s">
        <v>3957</v>
      </c>
      <c r="H1802" s="47">
        <v>1801</v>
      </c>
      <c r="I1802" s="324" t="s">
        <v>40</v>
      </c>
      <c r="J1802" s="255" t="str">
        <f>IF(ISBLANK(INDEX('Policy Characteristics'!D:D,MATCH($C1802,'Policy Characteristics'!$C:$C,0))),"",INDEX('Policy Characteristics'!D:D,MATCH($C1802,'Policy Characteristics'!$C:$C,0)))</f>
        <v>Equipment Early Retirement</v>
      </c>
      <c r="K1802" s="254" t="str">
        <f>IF(ISBLANK(INDEX('Policy Characteristics'!E:E,MATCH($C1802,'Policy Characteristics'!$C:$C,0))),"",INDEX('Policy Characteristics'!E:E,MATCH($C1802,'Policy Characteristics'!$C:$C,0)))</f>
        <v>indst eqpt early retirement</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1</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of start year equipment</v>
      </c>
      <c r="P1802" s="254" t="str">
        <f>IF(ISBLANK(INDEX('Policy Characteristics'!J:J,MATCH($C1802,'Policy Characteristics'!$C:$C,0))),"",INDEX('Policy Characteristics'!J:J,MATCH($C1802,'Policy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2" s="254" t="str">
        <f>IF(ISBLANK(INDEX('Policy Characteristics'!K:K,MATCH($C1802,'Policy Characteristics'!$C:$C,0))),"",INDEX('Policy Characteristics'!K:K,MATCH($C1802,'Policy Characteristics'!$C:$C,0)))</f>
        <v>industry-ag-main.html#eff-stds</v>
      </c>
      <c r="R1802" s="254" t="str">
        <f>IF(ISBLANK(INDEX('Policy Characteristics'!L:L,MATCH($C1802,'Policy Characteristics'!$C:$C,0))),"",INDEX('Policy Characteristics'!L:L,MATCH($C1802,'Policy Characteristics'!$C:$C,0)))</f>
        <v>industry-energy-efficiency-standards.html</v>
      </c>
    </row>
    <row r="1803" spans="1:18" s="2" customFormat="1" x14ac:dyDescent="0.25">
      <c r="A1803" s="254" t="str">
        <f>IF(ISBLANK(INDEX('Policy Characteristics'!A:A,MATCH($C1803,'Policy Characteristics'!$C:$C,0))),"",INDEX('Policy Characteristics'!A:A,MATCH($C1803,'Policy Characteristics'!$C:$C,0)))</f>
        <v>Industry</v>
      </c>
      <c r="B1803" s="262" t="str">
        <f>IF(ISBLANK(INDEX('Policy Characteristics'!B:B,MATCH($C1803,'Policy Characteristics'!$C:$C,0))),"",INDEX('Policy Characteristics'!B:B,MATCH($C1803,'Policy Characteristics'!$C:$C,0)))</f>
        <v>Early Retirement of Equipment</v>
      </c>
      <c r="C1803" s="254" t="str">
        <f t="shared" si="54"/>
        <v>Minimum Share of Start Year Industrial Equipment Retired</v>
      </c>
      <c r="D1803" s="6" t="s">
        <v>3034</v>
      </c>
      <c r="E1803" s="1" t="s">
        <v>3984</v>
      </c>
      <c r="F1803" t="s">
        <v>2997</v>
      </c>
      <c r="G1803" s="45" t="s">
        <v>3959</v>
      </c>
      <c r="H1803" s="47">
        <v>1802</v>
      </c>
      <c r="I1803" s="324" t="s">
        <v>40</v>
      </c>
      <c r="J1803" s="255" t="str">
        <f>IF(ISBLANK(INDEX('Policy Characteristics'!D:D,MATCH($C1803,'Policy Characteristics'!$C:$C,0))),"",INDEX('Policy Characteristics'!D:D,MATCH($C1803,'Policy Characteristics'!$C:$C,0)))</f>
        <v>Equipment Early Retirement</v>
      </c>
      <c r="K1803" s="254" t="str">
        <f>IF(ISBLANK(INDEX('Policy Characteristics'!E:E,MATCH($C1803,'Policy Characteristics'!$C:$C,0))),"",INDEX('Policy Characteristics'!E:E,MATCH($C1803,'Policy Characteristics'!$C:$C,0)))</f>
        <v>indst eqpt early retirement</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1</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of start year equipment</v>
      </c>
      <c r="P1803" s="254" t="str">
        <f>IF(ISBLANK(INDEX('Policy Characteristics'!J:J,MATCH($C1803,'Policy Characteristics'!$C:$C,0))),"",INDEX('Policy Characteristics'!J:J,MATCH($C1803,'Policy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3" s="254" t="str">
        <f>IF(ISBLANK(INDEX('Policy Characteristics'!K:K,MATCH($C1803,'Policy Characteristics'!$C:$C,0))),"",INDEX('Policy Characteristics'!K:K,MATCH($C1803,'Policy Characteristics'!$C:$C,0)))</f>
        <v>industry-ag-main.html#eff-stds</v>
      </c>
      <c r="R1803" s="254" t="str">
        <f>IF(ISBLANK(INDEX('Policy Characteristics'!L:L,MATCH($C1803,'Policy Characteristics'!$C:$C,0))),"",INDEX('Policy Characteristics'!L:L,MATCH($C1803,'Policy Characteristics'!$C:$C,0)))</f>
        <v>industry-energy-efficiency-standards.html</v>
      </c>
    </row>
    <row r="1804" spans="1:18" s="2" customFormat="1" x14ac:dyDescent="0.25">
      <c r="A1804" s="254" t="str">
        <f>IF(ISBLANK(INDEX('Policy Characteristics'!A:A,MATCH($C1804,'Policy Characteristics'!$C:$C,0))),"",INDEX('Policy Characteristics'!A:A,MATCH($C1804,'Policy Characteristics'!$C:$C,0)))</f>
        <v>Industry</v>
      </c>
      <c r="B1804" s="262" t="str">
        <f>IF(ISBLANK(INDEX('Policy Characteristics'!B:B,MATCH($C1804,'Policy Characteristics'!$C:$C,0))),"",INDEX('Policy Characteristics'!B:B,MATCH($C1804,'Policy Characteristics'!$C:$C,0)))</f>
        <v>Early Retirement of Equipment</v>
      </c>
      <c r="C1804" s="254" t="str">
        <f t="shared" ref="C1804:C1867" si="55">$C$1674</f>
        <v>Minimum Share of Start Year Industrial Equipment Retired</v>
      </c>
      <c r="D1804" s="6" t="s">
        <v>3035</v>
      </c>
      <c r="E1804" s="1" t="s">
        <v>3467</v>
      </c>
      <c r="F1804" t="s">
        <v>2550</v>
      </c>
      <c r="G1804" s="45" t="s">
        <v>3473</v>
      </c>
      <c r="H1804" s="47">
        <v>1803</v>
      </c>
      <c r="I1804" s="324" t="s">
        <v>40</v>
      </c>
      <c r="J1804" s="255" t="str">
        <f>IF(ISBLANK(INDEX('Policy Characteristics'!D:D,MATCH($C1804,'Policy Characteristics'!$C:$C,0))),"",INDEX('Policy Characteristics'!D:D,MATCH($C1804,'Policy Characteristics'!$C:$C,0)))</f>
        <v>Equipment Early Retirement</v>
      </c>
      <c r="K1804" s="254" t="str">
        <f>IF(ISBLANK(INDEX('Policy Characteristics'!E:E,MATCH($C1804,'Policy Characteristics'!$C:$C,0))),"",INDEX('Policy Characteristics'!E:E,MATCH($C1804,'Policy Characteristics'!$C:$C,0)))</f>
        <v>indst eqpt early retirement</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1</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of start year equipment</v>
      </c>
      <c r="P1804" s="254" t="str">
        <f>IF(ISBLANK(INDEX('Policy Characteristics'!J:J,MATCH($C1804,'Policy Characteristics'!$C:$C,0))),"",INDEX('Policy Characteristics'!J:J,MATCH($C1804,'Policy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4" s="254" t="str">
        <f>IF(ISBLANK(INDEX('Policy Characteristics'!K:K,MATCH($C1804,'Policy Characteristics'!$C:$C,0))),"",INDEX('Policy Characteristics'!K:K,MATCH($C1804,'Policy Characteristics'!$C:$C,0)))</f>
        <v>industry-ag-main.html#eff-stds</v>
      </c>
      <c r="R1804" s="254" t="str">
        <f>IF(ISBLANK(INDEX('Policy Characteristics'!L:L,MATCH($C1804,'Policy Characteristics'!$C:$C,0))),"",INDEX('Policy Characteristics'!L:L,MATCH($C1804,'Policy Characteristics'!$C:$C,0)))</f>
        <v>industry-energy-efficiency-standards.html</v>
      </c>
    </row>
    <row r="1805" spans="1:18" s="2" customFormat="1" x14ac:dyDescent="0.25">
      <c r="A1805" s="254" t="str">
        <f>IF(ISBLANK(INDEX('Policy Characteristics'!A:A,MATCH($C1805,'Policy Characteristics'!$C:$C,0))),"",INDEX('Policy Characteristics'!A:A,MATCH($C1805,'Policy Characteristics'!$C:$C,0)))</f>
        <v>Industry</v>
      </c>
      <c r="B1805" s="262" t="str">
        <f>IF(ISBLANK(INDEX('Policy Characteristics'!B:B,MATCH($C1805,'Policy Characteristics'!$C:$C,0))),"",INDEX('Policy Characteristics'!B:B,MATCH($C1805,'Policy Characteristics'!$C:$C,0)))</f>
        <v>Early Retirement of Equipment</v>
      </c>
      <c r="C1805" s="254" t="str">
        <f t="shared" si="55"/>
        <v>Minimum Share of Start Year Industrial Equipment Retired</v>
      </c>
      <c r="D1805" s="6" t="s">
        <v>3035</v>
      </c>
      <c r="E1805" s="1" t="s">
        <v>3468</v>
      </c>
      <c r="F1805" t="s">
        <v>2550</v>
      </c>
      <c r="G1805" s="45" t="s">
        <v>3474</v>
      </c>
      <c r="H1805" s="47">
        <v>1804</v>
      </c>
      <c r="I1805" s="324" t="s">
        <v>40</v>
      </c>
      <c r="J1805" s="255" t="str">
        <f>IF(ISBLANK(INDEX('Policy Characteristics'!D:D,MATCH($C1805,'Policy Characteristics'!$C:$C,0))),"",INDEX('Policy Characteristics'!D:D,MATCH($C1805,'Policy Characteristics'!$C:$C,0)))</f>
        <v>Equipment Early Retirement</v>
      </c>
      <c r="K1805" s="254" t="str">
        <f>IF(ISBLANK(INDEX('Policy Characteristics'!E:E,MATCH($C1805,'Policy Characteristics'!$C:$C,0))),"",INDEX('Policy Characteristics'!E:E,MATCH($C1805,'Policy Characteristics'!$C:$C,0)))</f>
        <v>indst eqpt early retirement</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1</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of start year equipment</v>
      </c>
      <c r="P1805" s="254" t="str">
        <f>IF(ISBLANK(INDEX('Policy Characteristics'!J:J,MATCH($C1805,'Policy Characteristics'!$C:$C,0))),"",INDEX('Policy Characteristics'!J:J,MATCH($C1805,'Policy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5" s="254" t="str">
        <f>IF(ISBLANK(INDEX('Policy Characteristics'!K:K,MATCH($C1805,'Policy Characteristics'!$C:$C,0))),"",INDEX('Policy Characteristics'!K:K,MATCH($C1805,'Policy Characteristics'!$C:$C,0)))</f>
        <v>industry-ag-main.html#eff-stds</v>
      </c>
      <c r="R1805" s="254" t="str">
        <f>IF(ISBLANK(INDEX('Policy Characteristics'!L:L,MATCH($C1805,'Policy Characteristics'!$C:$C,0))),"",INDEX('Policy Characteristics'!L:L,MATCH($C1805,'Policy Characteristics'!$C:$C,0)))</f>
        <v>industry-energy-efficiency-standards.html</v>
      </c>
    </row>
    <row r="1806" spans="1:18" s="2" customFormat="1" x14ac:dyDescent="0.25">
      <c r="A1806" s="254" t="str">
        <f>IF(ISBLANK(INDEX('Policy Characteristics'!A:A,MATCH($C1806,'Policy Characteristics'!$C:$C,0))),"",INDEX('Policy Characteristics'!A:A,MATCH($C1806,'Policy Characteristics'!$C:$C,0)))</f>
        <v>Industry</v>
      </c>
      <c r="B1806" s="262" t="str">
        <f>IF(ISBLANK(INDEX('Policy Characteristics'!B:B,MATCH($C1806,'Policy Characteristics'!$C:$C,0))),"",INDEX('Policy Characteristics'!B:B,MATCH($C1806,'Policy Characteristics'!$C:$C,0)))</f>
        <v>Early Retirement of Equipment</v>
      </c>
      <c r="C1806" s="254" t="str">
        <f t="shared" si="55"/>
        <v>Minimum Share of Start Year Industrial Equipment Retired</v>
      </c>
      <c r="D1806" s="6" t="s">
        <v>3035</v>
      </c>
      <c r="E1806" s="1" t="s">
        <v>3469</v>
      </c>
      <c r="F1806" t="s">
        <v>2550</v>
      </c>
      <c r="G1806" s="45" t="s">
        <v>3475</v>
      </c>
      <c r="H1806" s="47">
        <v>1805</v>
      </c>
      <c r="I1806" s="324" t="s">
        <v>40</v>
      </c>
      <c r="J1806" s="255" t="str">
        <f>IF(ISBLANK(INDEX('Policy Characteristics'!D:D,MATCH($C1806,'Policy Characteristics'!$C:$C,0))),"",INDEX('Policy Characteristics'!D:D,MATCH($C1806,'Policy Characteristics'!$C:$C,0)))</f>
        <v>Equipment Early Retirement</v>
      </c>
      <c r="K1806" s="254" t="str">
        <f>IF(ISBLANK(INDEX('Policy Characteristics'!E:E,MATCH($C1806,'Policy Characteristics'!$C:$C,0))),"",INDEX('Policy Characteristics'!E:E,MATCH($C1806,'Policy Characteristics'!$C:$C,0)))</f>
        <v>indst eqpt early retirement</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1</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of start year equipment</v>
      </c>
      <c r="P1806" s="254" t="str">
        <f>IF(ISBLANK(INDEX('Policy Characteristics'!J:J,MATCH($C1806,'Policy Characteristics'!$C:$C,0))),"",INDEX('Policy Characteristics'!J:J,MATCH($C1806,'Policy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6" s="254" t="str">
        <f>IF(ISBLANK(INDEX('Policy Characteristics'!K:K,MATCH($C1806,'Policy Characteristics'!$C:$C,0))),"",INDEX('Policy Characteristics'!K:K,MATCH($C1806,'Policy Characteristics'!$C:$C,0)))</f>
        <v>industry-ag-main.html#eff-stds</v>
      </c>
      <c r="R1806" s="254" t="str">
        <f>IF(ISBLANK(INDEX('Policy Characteristics'!L:L,MATCH($C1806,'Policy Characteristics'!$C:$C,0))),"",INDEX('Policy Characteristics'!L:L,MATCH($C1806,'Policy Characteristics'!$C:$C,0)))</f>
        <v>industry-energy-efficiency-standards.html</v>
      </c>
    </row>
    <row r="1807" spans="1:18" s="2" customFormat="1" x14ac:dyDescent="0.25">
      <c r="A1807" s="254" t="str">
        <f>IF(ISBLANK(INDEX('Policy Characteristics'!A:A,MATCH($C1807,'Policy Characteristics'!$C:$C,0))),"",INDEX('Policy Characteristics'!A:A,MATCH($C1807,'Policy Characteristics'!$C:$C,0)))</f>
        <v>Industry</v>
      </c>
      <c r="B1807" s="262" t="str">
        <f>IF(ISBLANK(INDEX('Policy Characteristics'!B:B,MATCH($C1807,'Policy Characteristics'!$C:$C,0))),"",INDEX('Policy Characteristics'!B:B,MATCH($C1807,'Policy Characteristics'!$C:$C,0)))</f>
        <v>Early Retirement of Equipment</v>
      </c>
      <c r="C1807" s="254" t="str">
        <f t="shared" si="55"/>
        <v>Minimum Share of Start Year Industrial Equipment Retired</v>
      </c>
      <c r="D1807" s="6" t="s">
        <v>3035</v>
      </c>
      <c r="E1807" s="1" t="s">
        <v>3470</v>
      </c>
      <c r="F1807" t="s">
        <v>2550</v>
      </c>
      <c r="G1807" s="45" t="s">
        <v>3476</v>
      </c>
      <c r="H1807" s="47">
        <v>1806</v>
      </c>
      <c r="I1807" s="324" t="s">
        <v>40</v>
      </c>
      <c r="J1807" s="255" t="str">
        <f>IF(ISBLANK(INDEX('Policy Characteristics'!D:D,MATCH($C1807,'Policy Characteristics'!$C:$C,0))),"",INDEX('Policy Characteristics'!D:D,MATCH($C1807,'Policy Characteristics'!$C:$C,0)))</f>
        <v>Equipment Early Retirement</v>
      </c>
      <c r="K1807" s="254" t="str">
        <f>IF(ISBLANK(INDEX('Policy Characteristics'!E:E,MATCH($C1807,'Policy Characteristics'!$C:$C,0))),"",INDEX('Policy Characteristics'!E:E,MATCH($C1807,'Policy Characteristics'!$C:$C,0)))</f>
        <v>indst eqpt early retirement</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1</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of start year equipment</v>
      </c>
      <c r="P1807" s="254" t="str">
        <f>IF(ISBLANK(INDEX('Policy Characteristics'!J:J,MATCH($C1807,'Policy Characteristics'!$C:$C,0))),"",INDEX('Policy Characteristics'!J:J,MATCH($C1807,'Policy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7" s="254" t="str">
        <f>IF(ISBLANK(INDEX('Policy Characteristics'!K:K,MATCH($C1807,'Policy Characteristics'!$C:$C,0))),"",INDEX('Policy Characteristics'!K:K,MATCH($C1807,'Policy Characteristics'!$C:$C,0)))</f>
        <v>industry-ag-main.html#eff-stds</v>
      </c>
      <c r="R1807" s="254" t="str">
        <f>IF(ISBLANK(INDEX('Policy Characteristics'!L:L,MATCH($C1807,'Policy Characteristics'!$C:$C,0))),"",INDEX('Policy Characteristics'!L:L,MATCH($C1807,'Policy Characteristics'!$C:$C,0)))</f>
        <v>industry-energy-efficiency-standards.html</v>
      </c>
    </row>
    <row r="1808" spans="1:18" s="2" customFormat="1" x14ac:dyDescent="0.25">
      <c r="A1808" s="254" t="str">
        <f>IF(ISBLANK(INDEX('Policy Characteristics'!A:A,MATCH($C1808,'Policy Characteristics'!$C:$C,0))),"",INDEX('Policy Characteristics'!A:A,MATCH($C1808,'Policy Characteristics'!$C:$C,0)))</f>
        <v>Industry</v>
      </c>
      <c r="B1808" s="262" t="str">
        <f>IF(ISBLANK(INDEX('Policy Characteristics'!B:B,MATCH($C1808,'Policy Characteristics'!$C:$C,0))),"",INDEX('Policy Characteristics'!B:B,MATCH($C1808,'Policy Characteristics'!$C:$C,0)))</f>
        <v>Early Retirement of Equipment</v>
      </c>
      <c r="C1808" s="254" t="str">
        <f t="shared" si="55"/>
        <v>Minimum Share of Start Year Industrial Equipment Retired</v>
      </c>
      <c r="D1808" s="6" t="s">
        <v>3035</v>
      </c>
      <c r="E1808" s="1" t="s">
        <v>3471</v>
      </c>
      <c r="F1808" t="s">
        <v>2550</v>
      </c>
      <c r="G1808" s="45" t="s">
        <v>3477</v>
      </c>
      <c r="H1808" s="47">
        <v>1807</v>
      </c>
      <c r="I1808" s="324" t="s">
        <v>40</v>
      </c>
      <c r="J1808" s="255" t="str">
        <f>IF(ISBLANK(INDEX('Policy Characteristics'!D:D,MATCH($C1808,'Policy Characteristics'!$C:$C,0))),"",INDEX('Policy Characteristics'!D:D,MATCH($C1808,'Policy Characteristics'!$C:$C,0)))</f>
        <v>Equipment Early Retirement</v>
      </c>
      <c r="K1808" s="254" t="str">
        <f>IF(ISBLANK(INDEX('Policy Characteristics'!E:E,MATCH($C1808,'Policy Characteristics'!$C:$C,0))),"",INDEX('Policy Characteristics'!E:E,MATCH($C1808,'Policy Characteristics'!$C:$C,0)))</f>
        <v>indst eqpt early retirement</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1</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of start year equipment</v>
      </c>
      <c r="P1808" s="254" t="str">
        <f>IF(ISBLANK(INDEX('Policy Characteristics'!J:J,MATCH($C1808,'Policy Characteristics'!$C:$C,0))),"",INDEX('Policy Characteristics'!J:J,MATCH($C1808,'Policy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8" s="254" t="str">
        <f>IF(ISBLANK(INDEX('Policy Characteristics'!K:K,MATCH($C1808,'Policy Characteristics'!$C:$C,0))),"",INDEX('Policy Characteristics'!K:K,MATCH($C1808,'Policy Characteristics'!$C:$C,0)))</f>
        <v>industry-ag-main.html#eff-stds</v>
      </c>
      <c r="R1808" s="254" t="str">
        <f>IF(ISBLANK(INDEX('Policy Characteristics'!L:L,MATCH($C1808,'Policy Characteristics'!$C:$C,0))),"",INDEX('Policy Characteristics'!L:L,MATCH($C1808,'Policy Characteristics'!$C:$C,0)))</f>
        <v>industry-energy-efficiency-standards.html</v>
      </c>
    </row>
    <row r="1809" spans="1:18" s="2" customFormat="1" x14ac:dyDescent="0.25">
      <c r="A1809" s="254" t="str">
        <f>IF(ISBLANK(INDEX('Policy Characteristics'!A:A,MATCH($C1809,'Policy Characteristics'!$C:$C,0))),"",INDEX('Policy Characteristics'!A:A,MATCH($C1809,'Policy Characteristics'!$C:$C,0)))</f>
        <v>Industry</v>
      </c>
      <c r="B1809" s="262" t="str">
        <f>IF(ISBLANK(INDEX('Policy Characteristics'!B:B,MATCH($C1809,'Policy Characteristics'!$C:$C,0))),"",INDEX('Policy Characteristics'!B:B,MATCH($C1809,'Policy Characteristics'!$C:$C,0)))</f>
        <v>Early Retirement of Equipment</v>
      </c>
      <c r="C1809" s="254" t="str">
        <f t="shared" si="55"/>
        <v>Minimum Share of Start Year Industrial Equipment Retired</v>
      </c>
      <c r="D1809" s="6" t="s">
        <v>3035</v>
      </c>
      <c r="E1809" s="1" t="s">
        <v>3472</v>
      </c>
      <c r="F1809" t="s">
        <v>2550</v>
      </c>
      <c r="G1809" s="45" t="s">
        <v>3478</v>
      </c>
      <c r="H1809" s="47">
        <v>1808</v>
      </c>
      <c r="I1809" s="324" t="s">
        <v>40</v>
      </c>
      <c r="J1809" s="255" t="str">
        <f>IF(ISBLANK(INDEX('Policy Characteristics'!D:D,MATCH($C1809,'Policy Characteristics'!$C:$C,0))),"",INDEX('Policy Characteristics'!D:D,MATCH($C1809,'Policy Characteristics'!$C:$C,0)))</f>
        <v>Equipment Early Retirement</v>
      </c>
      <c r="K1809" s="254" t="str">
        <f>IF(ISBLANK(INDEX('Policy Characteristics'!E:E,MATCH($C1809,'Policy Characteristics'!$C:$C,0))),"",INDEX('Policy Characteristics'!E:E,MATCH($C1809,'Policy Characteristics'!$C:$C,0)))</f>
        <v>indst eqpt early retirement</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1</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of start year equipment</v>
      </c>
      <c r="P1809" s="254" t="str">
        <f>IF(ISBLANK(INDEX('Policy Characteristics'!J:J,MATCH($C1809,'Policy Characteristics'!$C:$C,0))),"",INDEX('Policy Characteristics'!J:J,MATCH($C1809,'Policy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09" s="254" t="str">
        <f>IF(ISBLANK(INDEX('Policy Characteristics'!K:K,MATCH($C1809,'Policy Characteristics'!$C:$C,0))),"",INDEX('Policy Characteristics'!K:K,MATCH($C1809,'Policy Characteristics'!$C:$C,0)))</f>
        <v>industry-ag-main.html#eff-stds</v>
      </c>
      <c r="R1809" s="254" t="str">
        <f>IF(ISBLANK(INDEX('Policy Characteristics'!L:L,MATCH($C1809,'Policy Characteristics'!$C:$C,0))),"",INDEX('Policy Characteristics'!L:L,MATCH($C1809,'Policy Characteristics'!$C:$C,0)))</f>
        <v>industry-energy-efficiency-standards.html</v>
      </c>
    </row>
    <row r="1810" spans="1:18" s="2" customFormat="1" x14ac:dyDescent="0.25">
      <c r="A1810" s="254" t="str">
        <f>IF(ISBLANK(INDEX('Policy Characteristics'!A:A,MATCH($C1810,'Policy Characteristics'!$C:$C,0))),"",INDEX('Policy Characteristics'!A:A,MATCH($C1810,'Policy Characteristics'!$C:$C,0)))</f>
        <v>Industry</v>
      </c>
      <c r="B1810" s="262" t="str">
        <f>IF(ISBLANK(INDEX('Policy Characteristics'!B:B,MATCH($C1810,'Policy Characteristics'!$C:$C,0))),"",INDEX('Policy Characteristics'!B:B,MATCH($C1810,'Policy Characteristics'!$C:$C,0)))</f>
        <v>Early Retirement of Equipment</v>
      </c>
      <c r="C1810" s="254" t="str">
        <f t="shared" si="55"/>
        <v>Minimum Share of Start Year Industrial Equipment Retired</v>
      </c>
      <c r="D1810" s="6" t="s">
        <v>3035</v>
      </c>
      <c r="E1810" s="1" t="s">
        <v>3597</v>
      </c>
      <c r="F1810" t="s">
        <v>2550</v>
      </c>
      <c r="G1810" s="45" t="s">
        <v>3479</v>
      </c>
      <c r="H1810" s="47">
        <v>1809</v>
      </c>
      <c r="I1810" s="324" t="s">
        <v>40</v>
      </c>
      <c r="J1810" s="255" t="str">
        <f>IF(ISBLANK(INDEX('Policy Characteristics'!D:D,MATCH($C1810,'Policy Characteristics'!$C:$C,0))),"",INDEX('Policy Characteristics'!D:D,MATCH($C1810,'Policy Characteristics'!$C:$C,0)))</f>
        <v>Equipment Early Retirement</v>
      </c>
      <c r="K1810" s="254" t="str">
        <f>IF(ISBLANK(INDEX('Policy Characteristics'!E:E,MATCH($C1810,'Policy Characteristics'!$C:$C,0))),"",INDEX('Policy Characteristics'!E:E,MATCH($C1810,'Policy Characteristics'!$C:$C,0)))</f>
        <v>indst eqpt early retirement</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1</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of start year equipment</v>
      </c>
      <c r="P1810" s="254" t="str">
        <f>IF(ISBLANK(INDEX('Policy Characteristics'!J:J,MATCH($C1810,'Policy Characteristics'!$C:$C,0))),"",INDEX('Policy Characteristics'!J:J,MATCH($C1810,'Policy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0" s="254" t="str">
        <f>IF(ISBLANK(INDEX('Policy Characteristics'!K:K,MATCH($C1810,'Policy Characteristics'!$C:$C,0))),"",INDEX('Policy Characteristics'!K:K,MATCH($C1810,'Policy Characteristics'!$C:$C,0)))</f>
        <v>industry-ag-main.html#eff-stds</v>
      </c>
      <c r="R1810" s="254" t="str">
        <f>IF(ISBLANK(INDEX('Policy Characteristics'!L:L,MATCH($C1810,'Policy Characteristics'!$C:$C,0))),"",INDEX('Policy Characteristics'!L:L,MATCH($C1810,'Policy Characteristics'!$C:$C,0)))</f>
        <v>industry-energy-efficiency-standards.html</v>
      </c>
    </row>
    <row r="1811" spans="1:18" s="2" customFormat="1" x14ac:dyDescent="0.25">
      <c r="A1811" s="254" t="str">
        <f>IF(ISBLANK(INDEX('Policy Characteristics'!A:A,MATCH($C1811,'Policy Characteristics'!$C:$C,0))),"",INDEX('Policy Characteristics'!A:A,MATCH($C1811,'Policy Characteristics'!$C:$C,0)))</f>
        <v>Industry</v>
      </c>
      <c r="B1811" s="262" t="str">
        <f>IF(ISBLANK(INDEX('Policy Characteristics'!B:B,MATCH($C1811,'Policy Characteristics'!$C:$C,0))),"",INDEX('Policy Characteristics'!B:B,MATCH($C1811,'Policy Characteristics'!$C:$C,0)))</f>
        <v>Early Retirement of Equipment</v>
      </c>
      <c r="C1811" s="254" t="str">
        <f t="shared" si="55"/>
        <v>Minimum Share of Start Year Industrial Equipment Retired</v>
      </c>
      <c r="D1811" s="6" t="s">
        <v>3035</v>
      </c>
      <c r="E1811" s="1" t="s">
        <v>3982</v>
      </c>
      <c r="F1811" t="s">
        <v>2550</v>
      </c>
      <c r="G1811" s="45" t="s">
        <v>3958</v>
      </c>
      <c r="H1811" s="47">
        <v>1810</v>
      </c>
      <c r="I1811" s="324" t="s">
        <v>40</v>
      </c>
      <c r="J1811" s="255" t="str">
        <f>IF(ISBLANK(INDEX('Policy Characteristics'!D:D,MATCH($C1811,'Policy Characteristics'!$C:$C,0))),"",INDEX('Policy Characteristics'!D:D,MATCH($C1811,'Policy Characteristics'!$C:$C,0)))</f>
        <v>Equipment Early Retirement</v>
      </c>
      <c r="K1811" s="254" t="str">
        <f>IF(ISBLANK(INDEX('Policy Characteristics'!E:E,MATCH($C1811,'Policy Characteristics'!$C:$C,0))),"",INDEX('Policy Characteristics'!E:E,MATCH($C1811,'Policy Characteristics'!$C:$C,0)))</f>
        <v>indst eqpt early retirement</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1</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of start year equipment</v>
      </c>
      <c r="P1811" s="254" t="str">
        <f>IF(ISBLANK(INDEX('Policy Characteristics'!J:J,MATCH($C1811,'Policy Characteristics'!$C:$C,0))),"",INDEX('Policy Characteristics'!J:J,MATCH($C1811,'Policy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1" s="254" t="str">
        <f>IF(ISBLANK(INDEX('Policy Characteristics'!K:K,MATCH($C1811,'Policy Characteristics'!$C:$C,0))),"",INDEX('Policy Characteristics'!K:K,MATCH($C1811,'Policy Characteristics'!$C:$C,0)))</f>
        <v>industry-ag-main.html#eff-stds</v>
      </c>
      <c r="R1811" s="254" t="str">
        <f>IF(ISBLANK(INDEX('Policy Characteristics'!L:L,MATCH($C1811,'Policy Characteristics'!$C:$C,0))),"",INDEX('Policy Characteristics'!L:L,MATCH($C1811,'Policy Characteristics'!$C:$C,0)))</f>
        <v>industry-energy-efficiency-standards.html</v>
      </c>
    </row>
    <row r="1812" spans="1:18" s="2" customFormat="1" x14ac:dyDescent="0.25">
      <c r="A1812" s="254" t="str">
        <f>IF(ISBLANK(INDEX('Policy Characteristics'!A:A,MATCH($C1812,'Policy Characteristics'!$C:$C,0))),"",INDEX('Policy Characteristics'!A:A,MATCH($C1812,'Policy Characteristics'!$C:$C,0)))</f>
        <v>Industry</v>
      </c>
      <c r="B1812" s="262" t="str">
        <f>IF(ISBLANK(INDEX('Policy Characteristics'!B:B,MATCH($C1812,'Policy Characteristics'!$C:$C,0))),"",INDEX('Policy Characteristics'!B:B,MATCH($C1812,'Policy Characteristics'!$C:$C,0)))</f>
        <v>Early Retirement of Equipment</v>
      </c>
      <c r="C1812" s="254" t="str">
        <f t="shared" si="55"/>
        <v>Minimum Share of Start Year Industrial Equipment Retired</v>
      </c>
      <c r="D1812" s="6" t="s">
        <v>3035</v>
      </c>
      <c r="E1812" s="1" t="s">
        <v>3983</v>
      </c>
      <c r="F1812" t="s">
        <v>2550</v>
      </c>
      <c r="G1812" s="45" t="s">
        <v>3957</v>
      </c>
      <c r="H1812" s="47">
        <v>1811</v>
      </c>
      <c r="I1812" s="324" t="s">
        <v>40</v>
      </c>
      <c r="J1812" s="255" t="str">
        <f>IF(ISBLANK(INDEX('Policy Characteristics'!D:D,MATCH($C1812,'Policy Characteristics'!$C:$C,0))),"",INDEX('Policy Characteristics'!D:D,MATCH($C1812,'Policy Characteristics'!$C:$C,0)))</f>
        <v>Equipment Early Retirement</v>
      </c>
      <c r="K1812" s="254" t="str">
        <f>IF(ISBLANK(INDEX('Policy Characteristics'!E:E,MATCH($C1812,'Policy Characteristics'!$C:$C,0))),"",INDEX('Policy Characteristics'!E:E,MATCH($C1812,'Policy Characteristics'!$C:$C,0)))</f>
        <v>indst eqpt early retirement</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1</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of start year equipment</v>
      </c>
      <c r="P1812" s="254" t="str">
        <f>IF(ISBLANK(INDEX('Policy Characteristics'!J:J,MATCH($C1812,'Policy Characteristics'!$C:$C,0))),"",INDEX('Policy Characteristics'!J:J,MATCH($C1812,'Policy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2" s="254" t="str">
        <f>IF(ISBLANK(INDEX('Policy Characteristics'!K:K,MATCH($C1812,'Policy Characteristics'!$C:$C,0))),"",INDEX('Policy Characteristics'!K:K,MATCH($C1812,'Policy Characteristics'!$C:$C,0)))</f>
        <v>industry-ag-main.html#eff-stds</v>
      </c>
      <c r="R1812" s="254" t="str">
        <f>IF(ISBLANK(INDEX('Policy Characteristics'!L:L,MATCH($C1812,'Policy Characteristics'!$C:$C,0))),"",INDEX('Policy Characteristics'!L:L,MATCH($C1812,'Policy Characteristics'!$C:$C,0)))</f>
        <v>industry-energy-efficiency-standards.html</v>
      </c>
    </row>
    <row r="1813" spans="1:18" s="2" customFormat="1" x14ac:dyDescent="0.25">
      <c r="A1813" s="254" t="str">
        <f>IF(ISBLANK(INDEX('Policy Characteristics'!A:A,MATCH($C1813,'Policy Characteristics'!$C:$C,0))),"",INDEX('Policy Characteristics'!A:A,MATCH($C1813,'Policy Characteristics'!$C:$C,0)))</f>
        <v>Industry</v>
      </c>
      <c r="B1813" s="262" t="str">
        <f>IF(ISBLANK(INDEX('Policy Characteristics'!B:B,MATCH($C1813,'Policy Characteristics'!$C:$C,0))),"",INDEX('Policy Characteristics'!B:B,MATCH($C1813,'Policy Characteristics'!$C:$C,0)))</f>
        <v>Early Retirement of Equipment</v>
      </c>
      <c r="C1813" s="254" t="str">
        <f t="shared" si="55"/>
        <v>Minimum Share of Start Year Industrial Equipment Retired</v>
      </c>
      <c r="D1813" s="6" t="s">
        <v>3035</v>
      </c>
      <c r="E1813" s="1" t="s">
        <v>3984</v>
      </c>
      <c r="F1813" t="s">
        <v>2550</v>
      </c>
      <c r="G1813" s="45" t="s">
        <v>3959</v>
      </c>
      <c r="H1813" s="47">
        <v>1812</v>
      </c>
      <c r="I1813" s="324" t="s">
        <v>40</v>
      </c>
      <c r="J1813" s="255" t="str">
        <f>IF(ISBLANK(INDEX('Policy Characteristics'!D:D,MATCH($C1813,'Policy Characteristics'!$C:$C,0))),"",INDEX('Policy Characteristics'!D:D,MATCH($C1813,'Policy Characteristics'!$C:$C,0)))</f>
        <v>Equipment Early Retirement</v>
      </c>
      <c r="K1813" s="254" t="str">
        <f>IF(ISBLANK(INDEX('Policy Characteristics'!E:E,MATCH($C1813,'Policy Characteristics'!$C:$C,0))),"",INDEX('Policy Characteristics'!E:E,MATCH($C1813,'Policy Characteristics'!$C:$C,0)))</f>
        <v>indst eqpt early retirement</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1</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of start year equipment</v>
      </c>
      <c r="P1813" s="254" t="str">
        <f>IF(ISBLANK(INDEX('Policy Characteristics'!J:J,MATCH($C1813,'Policy Characteristics'!$C:$C,0))),"",INDEX('Policy Characteristics'!J:J,MATCH($C1813,'Policy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3" s="254" t="str">
        <f>IF(ISBLANK(INDEX('Policy Characteristics'!K:K,MATCH($C1813,'Policy Characteristics'!$C:$C,0))),"",INDEX('Policy Characteristics'!K:K,MATCH($C1813,'Policy Characteristics'!$C:$C,0)))</f>
        <v>industry-ag-main.html#eff-stds</v>
      </c>
      <c r="R1813" s="254" t="str">
        <f>IF(ISBLANK(INDEX('Policy Characteristics'!L:L,MATCH($C1813,'Policy Characteristics'!$C:$C,0))),"",INDEX('Policy Characteristics'!L:L,MATCH($C1813,'Policy Characteristics'!$C:$C,0)))</f>
        <v>industry-energy-efficiency-standards.html</v>
      </c>
    </row>
    <row r="1814" spans="1:18" s="2" customFormat="1" x14ac:dyDescent="0.25">
      <c r="A1814" s="254" t="str">
        <f>IF(ISBLANK(INDEX('Policy Characteristics'!A:A,MATCH($C1814,'Policy Characteristics'!$C:$C,0))),"",INDEX('Policy Characteristics'!A:A,MATCH($C1814,'Policy Characteristics'!$C:$C,0)))</f>
        <v>Industry</v>
      </c>
      <c r="B1814" s="262" t="str">
        <f>IF(ISBLANK(INDEX('Policy Characteristics'!B:B,MATCH($C1814,'Policy Characteristics'!$C:$C,0))),"",INDEX('Policy Characteristics'!B:B,MATCH($C1814,'Policy Characteristics'!$C:$C,0)))</f>
        <v>Early Retirement of Equipment</v>
      </c>
      <c r="C1814" s="254" t="str">
        <f t="shared" si="55"/>
        <v>Minimum Share of Start Year Industrial Equipment Retired</v>
      </c>
      <c r="D1814" s="6" t="s">
        <v>3036</v>
      </c>
      <c r="E1814" s="1" t="s">
        <v>3467</v>
      </c>
      <c r="F1814" t="s">
        <v>2998</v>
      </c>
      <c r="G1814" s="45" t="s">
        <v>3473</v>
      </c>
      <c r="H1814" s="47">
        <v>1813</v>
      </c>
      <c r="I1814" s="324" t="s">
        <v>40</v>
      </c>
      <c r="J1814" s="255" t="str">
        <f>IF(ISBLANK(INDEX('Policy Characteristics'!D:D,MATCH($C1814,'Policy Characteristics'!$C:$C,0))),"",INDEX('Policy Characteristics'!D:D,MATCH($C1814,'Policy Characteristics'!$C:$C,0)))</f>
        <v>Equipment Early Retirement</v>
      </c>
      <c r="K1814" s="254" t="str">
        <f>IF(ISBLANK(INDEX('Policy Characteristics'!E:E,MATCH($C1814,'Policy Characteristics'!$C:$C,0))),"",INDEX('Policy Characteristics'!E:E,MATCH($C1814,'Policy Characteristics'!$C:$C,0)))</f>
        <v>indst eqpt early retirement</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1</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of start year equipment</v>
      </c>
      <c r="P1814" s="254" t="str">
        <f>IF(ISBLANK(INDEX('Policy Characteristics'!J:J,MATCH($C1814,'Policy Characteristics'!$C:$C,0))),"",INDEX('Policy Characteristics'!J:J,MATCH($C1814,'Policy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4" s="254" t="str">
        <f>IF(ISBLANK(INDEX('Policy Characteristics'!K:K,MATCH($C1814,'Policy Characteristics'!$C:$C,0))),"",INDEX('Policy Characteristics'!K:K,MATCH($C1814,'Policy Characteristics'!$C:$C,0)))</f>
        <v>industry-ag-main.html#eff-stds</v>
      </c>
      <c r="R1814" s="254" t="str">
        <f>IF(ISBLANK(INDEX('Policy Characteristics'!L:L,MATCH($C1814,'Policy Characteristics'!$C:$C,0))),"",INDEX('Policy Characteristics'!L:L,MATCH($C1814,'Policy Characteristics'!$C:$C,0)))</f>
        <v>industry-energy-efficiency-standards.html</v>
      </c>
    </row>
    <row r="1815" spans="1:18" s="2" customFormat="1" x14ac:dyDescent="0.25">
      <c r="A1815" s="254" t="str">
        <f>IF(ISBLANK(INDEX('Policy Characteristics'!A:A,MATCH($C1815,'Policy Characteristics'!$C:$C,0))),"",INDEX('Policy Characteristics'!A:A,MATCH($C1815,'Policy Characteristics'!$C:$C,0)))</f>
        <v>Industry</v>
      </c>
      <c r="B1815" s="262" t="str">
        <f>IF(ISBLANK(INDEX('Policy Characteristics'!B:B,MATCH($C1815,'Policy Characteristics'!$C:$C,0))),"",INDEX('Policy Characteristics'!B:B,MATCH($C1815,'Policy Characteristics'!$C:$C,0)))</f>
        <v>Early Retirement of Equipment</v>
      </c>
      <c r="C1815" s="254" t="str">
        <f t="shared" si="55"/>
        <v>Minimum Share of Start Year Industrial Equipment Retired</v>
      </c>
      <c r="D1815" s="6" t="s">
        <v>3036</v>
      </c>
      <c r="E1815" s="1" t="s">
        <v>3468</v>
      </c>
      <c r="F1815" t="s">
        <v>2998</v>
      </c>
      <c r="G1815" s="45" t="s">
        <v>3474</v>
      </c>
      <c r="H1815" s="47">
        <v>1814</v>
      </c>
      <c r="I1815" s="324" t="s">
        <v>40</v>
      </c>
      <c r="J1815" s="255" t="str">
        <f>IF(ISBLANK(INDEX('Policy Characteristics'!D:D,MATCH($C1815,'Policy Characteristics'!$C:$C,0))),"",INDEX('Policy Characteristics'!D:D,MATCH($C1815,'Policy Characteristics'!$C:$C,0)))</f>
        <v>Equipment Early Retirement</v>
      </c>
      <c r="K1815" s="254" t="str">
        <f>IF(ISBLANK(INDEX('Policy Characteristics'!E:E,MATCH($C1815,'Policy Characteristics'!$C:$C,0))),"",INDEX('Policy Characteristics'!E:E,MATCH($C1815,'Policy Characteristics'!$C:$C,0)))</f>
        <v>indst eqpt early retirement</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1</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of start year equipment</v>
      </c>
      <c r="P1815" s="254" t="str">
        <f>IF(ISBLANK(INDEX('Policy Characteristics'!J:J,MATCH($C1815,'Policy Characteristics'!$C:$C,0))),"",INDEX('Policy Characteristics'!J:J,MATCH($C1815,'Policy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5" s="254" t="str">
        <f>IF(ISBLANK(INDEX('Policy Characteristics'!K:K,MATCH($C1815,'Policy Characteristics'!$C:$C,0))),"",INDEX('Policy Characteristics'!K:K,MATCH($C1815,'Policy Characteristics'!$C:$C,0)))</f>
        <v>industry-ag-main.html#eff-stds</v>
      </c>
      <c r="R1815" s="254" t="str">
        <f>IF(ISBLANK(INDEX('Policy Characteristics'!L:L,MATCH($C1815,'Policy Characteristics'!$C:$C,0))),"",INDEX('Policy Characteristics'!L:L,MATCH($C1815,'Policy Characteristics'!$C:$C,0)))</f>
        <v>industry-energy-efficiency-standards.html</v>
      </c>
    </row>
    <row r="1816" spans="1:18" s="2" customFormat="1" x14ac:dyDescent="0.25">
      <c r="A1816" s="254" t="str">
        <f>IF(ISBLANK(INDEX('Policy Characteristics'!A:A,MATCH($C1816,'Policy Characteristics'!$C:$C,0))),"",INDEX('Policy Characteristics'!A:A,MATCH($C1816,'Policy Characteristics'!$C:$C,0)))</f>
        <v>Industry</v>
      </c>
      <c r="B1816" s="262" t="str">
        <f>IF(ISBLANK(INDEX('Policy Characteristics'!B:B,MATCH($C1816,'Policy Characteristics'!$C:$C,0))),"",INDEX('Policy Characteristics'!B:B,MATCH($C1816,'Policy Characteristics'!$C:$C,0)))</f>
        <v>Early Retirement of Equipment</v>
      </c>
      <c r="C1816" s="254" t="str">
        <f t="shared" si="55"/>
        <v>Minimum Share of Start Year Industrial Equipment Retired</v>
      </c>
      <c r="D1816" s="6" t="s">
        <v>3036</v>
      </c>
      <c r="E1816" s="1" t="s">
        <v>3469</v>
      </c>
      <c r="F1816" t="s">
        <v>2998</v>
      </c>
      <c r="G1816" s="45" t="s">
        <v>3475</v>
      </c>
      <c r="H1816" s="47">
        <v>1815</v>
      </c>
      <c r="I1816" s="324" t="s">
        <v>40</v>
      </c>
      <c r="J1816" s="255" t="str">
        <f>IF(ISBLANK(INDEX('Policy Characteristics'!D:D,MATCH($C1816,'Policy Characteristics'!$C:$C,0))),"",INDEX('Policy Characteristics'!D:D,MATCH($C1816,'Policy Characteristics'!$C:$C,0)))</f>
        <v>Equipment Early Retirement</v>
      </c>
      <c r="K1816" s="254" t="str">
        <f>IF(ISBLANK(INDEX('Policy Characteristics'!E:E,MATCH($C1816,'Policy Characteristics'!$C:$C,0))),"",INDEX('Policy Characteristics'!E:E,MATCH($C1816,'Policy Characteristics'!$C:$C,0)))</f>
        <v>indst eqpt early retirement</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1</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of start year equipment</v>
      </c>
      <c r="P1816" s="254" t="str">
        <f>IF(ISBLANK(INDEX('Policy Characteristics'!J:J,MATCH($C1816,'Policy Characteristics'!$C:$C,0))),"",INDEX('Policy Characteristics'!J:J,MATCH($C1816,'Policy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6" s="254" t="str">
        <f>IF(ISBLANK(INDEX('Policy Characteristics'!K:K,MATCH($C1816,'Policy Characteristics'!$C:$C,0))),"",INDEX('Policy Characteristics'!K:K,MATCH($C1816,'Policy Characteristics'!$C:$C,0)))</f>
        <v>industry-ag-main.html#eff-stds</v>
      </c>
      <c r="R1816" s="254" t="str">
        <f>IF(ISBLANK(INDEX('Policy Characteristics'!L:L,MATCH($C1816,'Policy Characteristics'!$C:$C,0))),"",INDEX('Policy Characteristics'!L:L,MATCH($C1816,'Policy Characteristics'!$C:$C,0)))</f>
        <v>industry-energy-efficiency-standards.html</v>
      </c>
    </row>
    <row r="1817" spans="1:18" s="2" customFormat="1" x14ac:dyDescent="0.25">
      <c r="A1817" s="254" t="str">
        <f>IF(ISBLANK(INDEX('Policy Characteristics'!A:A,MATCH($C1817,'Policy Characteristics'!$C:$C,0))),"",INDEX('Policy Characteristics'!A:A,MATCH($C1817,'Policy Characteristics'!$C:$C,0)))</f>
        <v>Industry</v>
      </c>
      <c r="B1817" s="262" t="str">
        <f>IF(ISBLANK(INDEX('Policy Characteristics'!B:B,MATCH($C1817,'Policy Characteristics'!$C:$C,0))),"",INDEX('Policy Characteristics'!B:B,MATCH($C1817,'Policy Characteristics'!$C:$C,0)))</f>
        <v>Early Retirement of Equipment</v>
      </c>
      <c r="C1817" s="254" t="str">
        <f t="shared" si="55"/>
        <v>Minimum Share of Start Year Industrial Equipment Retired</v>
      </c>
      <c r="D1817" s="6" t="s">
        <v>3036</v>
      </c>
      <c r="E1817" s="1" t="s">
        <v>3470</v>
      </c>
      <c r="F1817" t="s">
        <v>2998</v>
      </c>
      <c r="G1817" s="45" t="s">
        <v>3476</v>
      </c>
      <c r="H1817" s="47">
        <v>1816</v>
      </c>
      <c r="I1817" s="324" t="s">
        <v>40</v>
      </c>
      <c r="J1817" s="255" t="str">
        <f>IF(ISBLANK(INDEX('Policy Characteristics'!D:D,MATCH($C1817,'Policy Characteristics'!$C:$C,0))),"",INDEX('Policy Characteristics'!D:D,MATCH($C1817,'Policy Characteristics'!$C:$C,0)))</f>
        <v>Equipment Early Retirement</v>
      </c>
      <c r="K1817" s="254" t="str">
        <f>IF(ISBLANK(INDEX('Policy Characteristics'!E:E,MATCH($C1817,'Policy Characteristics'!$C:$C,0))),"",INDEX('Policy Characteristics'!E:E,MATCH($C1817,'Policy Characteristics'!$C:$C,0)))</f>
        <v>indst eqpt early retirement</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1</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of start year equipment</v>
      </c>
      <c r="P1817" s="254" t="str">
        <f>IF(ISBLANK(INDEX('Policy Characteristics'!J:J,MATCH($C1817,'Policy Characteristics'!$C:$C,0))),"",INDEX('Policy Characteristics'!J:J,MATCH($C1817,'Policy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7" s="254" t="str">
        <f>IF(ISBLANK(INDEX('Policy Characteristics'!K:K,MATCH($C1817,'Policy Characteristics'!$C:$C,0))),"",INDEX('Policy Characteristics'!K:K,MATCH($C1817,'Policy Characteristics'!$C:$C,0)))</f>
        <v>industry-ag-main.html#eff-stds</v>
      </c>
      <c r="R1817" s="254" t="str">
        <f>IF(ISBLANK(INDEX('Policy Characteristics'!L:L,MATCH($C1817,'Policy Characteristics'!$C:$C,0))),"",INDEX('Policy Characteristics'!L:L,MATCH($C1817,'Policy Characteristics'!$C:$C,0)))</f>
        <v>industry-energy-efficiency-standards.html</v>
      </c>
    </row>
    <row r="1818" spans="1:18" s="2" customFormat="1" x14ac:dyDescent="0.25">
      <c r="A1818" s="254" t="str">
        <f>IF(ISBLANK(INDEX('Policy Characteristics'!A:A,MATCH($C1818,'Policy Characteristics'!$C:$C,0))),"",INDEX('Policy Characteristics'!A:A,MATCH($C1818,'Policy Characteristics'!$C:$C,0)))</f>
        <v>Industry</v>
      </c>
      <c r="B1818" s="262" t="str">
        <f>IF(ISBLANK(INDEX('Policy Characteristics'!B:B,MATCH($C1818,'Policy Characteristics'!$C:$C,0))),"",INDEX('Policy Characteristics'!B:B,MATCH($C1818,'Policy Characteristics'!$C:$C,0)))</f>
        <v>Early Retirement of Equipment</v>
      </c>
      <c r="C1818" s="254" t="str">
        <f t="shared" si="55"/>
        <v>Minimum Share of Start Year Industrial Equipment Retired</v>
      </c>
      <c r="D1818" s="6" t="s">
        <v>3036</v>
      </c>
      <c r="E1818" s="1" t="s">
        <v>3471</v>
      </c>
      <c r="F1818" t="s">
        <v>2998</v>
      </c>
      <c r="G1818" s="45" t="s">
        <v>3477</v>
      </c>
      <c r="H1818" s="47">
        <v>1817</v>
      </c>
      <c r="I1818" s="324" t="s">
        <v>40</v>
      </c>
      <c r="J1818" s="255" t="str">
        <f>IF(ISBLANK(INDEX('Policy Characteristics'!D:D,MATCH($C1818,'Policy Characteristics'!$C:$C,0))),"",INDEX('Policy Characteristics'!D:D,MATCH($C1818,'Policy Characteristics'!$C:$C,0)))</f>
        <v>Equipment Early Retirement</v>
      </c>
      <c r="K1818" s="254" t="str">
        <f>IF(ISBLANK(INDEX('Policy Characteristics'!E:E,MATCH($C1818,'Policy Characteristics'!$C:$C,0))),"",INDEX('Policy Characteristics'!E:E,MATCH($C1818,'Policy Characteristics'!$C:$C,0)))</f>
        <v>indst eqpt early retirement</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1</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of start year equipment</v>
      </c>
      <c r="P1818" s="254" t="str">
        <f>IF(ISBLANK(INDEX('Policy Characteristics'!J:J,MATCH($C1818,'Policy Characteristics'!$C:$C,0))),"",INDEX('Policy Characteristics'!J:J,MATCH($C1818,'Policy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8" s="254" t="str">
        <f>IF(ISBLANK(INDEX('Policy Characteristics'!K:K,MATCH($C1818,'Policy Characteristics'!$C:$C,0))),"",INDEX('Policy Characteristics'!K:K,MATCH($C1818,'Policy Characteristics'!$C:$C,0)))</f>
        <v>industry-ag-main.html#eff-stds</v>
      </c>
      <c r="R1818" s="254" t="str">
        <f>IF(ISBLANK(INDEX('Policy Characteristics'!L:L,MATCH($C1818,'Policy Characteristics'!$C:$C,0))),"",INDEX('Policy Characteristics'!L:L,MATCH($C1818,'Policy Characteristics'!$C:$C,0)))</f>
        <v>industry-energy-efficiency-standards.html</v>
      </c>
    </row>
    <row r="1819" spans="1:18" s="2" customFormat="1" x14ac:dyDescent="0.25">
      <c r="A1819" s="254" t="str">
        <f>IF(ISBLANK(INDEX('Policy Characteristics'!A:A,MATCH($C1819,'Policy Characteristics'!$C:$C,0))),"",INDEX('Policy Characteristics'!A:A,MATCH($C1819,'Policy Characteristics'!$C:$C,0)))</f>
        <v>Industry</v>
      </c>
      <c r="B1819" s="262" t="str">
        <f>IF(ISBLANK(INDEX('Policy Characteristics'!B:B,MATCH($C1819,'Policy Characteristics'!$C:$C,0))),"",INDEX('Policy Characteristics'!B:B,MATCH($C1819,'Policy Characteristics'!$C:$C,0)))</f>
        <v>Early Retirement of Equipment</v>
      </c>
      <c r="C1819" s="254" t="str">
        <f t="shared" si="55"/>
        <v>Minimum Share of Start Year Industrial Equipment Retired</v>
      </c>
      <c r="D1819" s="6" t="s">
        <v>3036</v>
      </c>
      <c r="E1819" s="1" t="s">
        <v>3472</v>
      </c>
      <c r="F1819" t="s">
        <v>2998</v>
      </c>
      <c r="G1819" s="45" t="s">
        <v>3478</v>
      </c>
      <c r="H1819" s="47">
        <v>1818</v>
      </c>
      <c r="I1819" s="324" t="s">
        <v>40</v>
      </c>
      <c r="J1819" s="255" t="str">
        <f>IF(ISBLANK(INDEX('Policy Characteristics'!D:D,MATCH($C1819,'Policy Characteristics'!$C:$C,0))),"",INDEX('Policy Characteristics'!D:D,MATCH($C1819,'Policy Characteristics'!$C:$C,0)))</f>
        <v>Equipment Early Retirement</v>
      </c>
      <c r="K1819" s="254" t="str">
        <f>IF(ISBLANK(INDEX('Policy Characteristics'!E:E,MATCH($C1819,'Policy Characteristics'!$C:$C,0))),"",INDEX('Policy Characteristics'!E:E,MATCH($C1819,'Policy Characteristics'!$C:$C,0)))</f>
        <v>indst eqpt early retirement</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1</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of start year equipment</v>
      </c>
      <c r="P1819" s="254" t="str">
        <f>IF(ISBLANK(INDEX('Policy Characteristics'!J:J,MATCH($C1819,'Policy Characteristics'!$C:$C,0))),"",INDEX('Policy Characteristics'!J:J,MATCH($C1819,'Policy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19" s="254" t="str">
        <f>IF(ISBLANK(INDEX('Policy Characteristics'!K:K,MATCH($C1819,'Policy Characteristics'!$C:$C,0))),"",INDEX('Policy Characteristics'!K:K,MATCH($C1819,'Policy Characteristics'!$C:$C,0)))</f>
        <v>industry-ag-main.html#eff-stds</v>
      </c>
      <c r="R1819" s="254" t="str">
        <f>IF(ISBLANK(INDEX('Policy Characteristics'!L:L,MATCH($C1819,'Policy Characteristics'!$C:$C,0))),"",INDEX('Policy Characteristics'!L:L,MATCH($C1819,'Policy Characteristics'!$C:$C,0)))</f>
        <v>industry-energy-efficiency-standards.html</v>
      </c>
    </row>
    <row r="1820" spans="1:18" s="2" customFormat="1" x14ac:dyDescent="0.25">
      <c r="A1820" s="254" t="str">
        <f>IF(ISBLANK(INDEX('Policy Characteristics'!A:A,MATCH($C1820,'Policy Characteristics'!$C:$C,0))),"",INDEX('Policy Characteristics'!A:A,MATCH($C1820,'Policy Characteristics'!$C:$C,0)))</f>
        <v>Industry</v>
      </c>
      <c r="B1820" s="262" t="str">
        <f>IF(ISBLANK(INDEX('Policy Characteristics'!B:B,MATCH($C1820,'Policy Characteristics'!$C:$C,0))),"",INDEX('Policy Characteristics'!B:B,MATCH($C1820,'Policy Characteristics'!$C:$C,0)))</f>
        <v>Early Retirement of Equipment</v>
      </c>
      <c r="C1820" s="254" t="str">
        <f t="shared" si="55"/>
        <v>Minimum Share of Start Year Industrial Equipment Retired</v>
      </c>
      <c r="D1820" s="6" t="s">
        <v>3036</v>
      </c>
      <c r="E1820" s="1" t="s">
        <v>3597</v>
      </c>
      <c r="F1820" t="s">
        <v>2998</v>
      </c>
      <c r="G1820" s="45" t="s">
        <v>3479</v>
      </c>
      <c r="H1820" s="47">
        <v>1819</v>
      </c>
      <c r="I1820" s="324" t="s">
        <v>40</v>
      </c>
      <c r="J1820" s="255" t="str">
        <f>IF(ISBLANK(INDEX('Policy Characteristics'!D:D,MATCH($C1820,'Policy Characteristics'!$C:$C,0))),"",INDEX('Policy Characteristics'!D:D,MATCH($C1820,'Policy Characteristics'!$C:$C,0)))</f>
        <v>Equipment Early Retirement</v>
      </c>
      <c r="K1820" s="254" t="str">
        <f>IF(ISBLANK(INDEX('Policy Characteristics'!E:E,MATCH($C1820,'Policy Characteristics'!$C:$C,0))),"",INDEX('Policy Characteristics'!E:E,MATCH($C1820,'Policy Characteristics'!$C:$C,0)))</f>
        <v>indst eqpt early retirement</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1</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of start year equipment</v>
      </c>
      <c r="P1820" s="254" t="str">
        <f>IF(ISBLANK(INDEX('Policy Characteristics'!J:J,MATCH($C1820,'Policy Characteristics'!$C:$C,0))),"",INDEX('Policy Characteristics'!J:J,MATCH($C1820,'Policy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0" s="254" t="str">
        <f>IF(ISBLANK(INDEX('Policy Characteristics'!K:K,MATCH($C1820,'Policy Characteristics'!$C:$C,0))),"",INDEX('Policy Characteristics'!K:K,MATCH($C1820,'Policy Characteristics'!$C:$C,0)))</f>
        <v>industry-ag-main.html#eff-stds</v>
      </c>
      <c r="R1820" s="254" t="str">
        <f>IF(ISBLANK(INDEX('Policy Characteristics'!L:L,MATCH($C1820,'Policy Characteristics'!$C:$C,0))),"",INDEX('Policy Characteristics'!L:L,MATCH($C1820,'Policy Characteristics'!$C:$C,0)))</f>
        <v>industry-energy-efficiency-standards.html</v>
      </c>
    </row>
    <row r="1821" spans="1:18" s="2" customFormat="1" x14ac:dyDescent="0.25">
      <c r="A1821" s="254" t="str">
        <f>IF(ISBLANK(INDEX('Policy Characteristics'!A:A,MATCH($C1821,'Policy Characteristics'!$C:$C,0))),"",INDEX('Policy Characteristics'!A:A,MATCH($C1821,'Policy Characteristics'!$C:$C,0)))</f>
        <v>Industry</v>
      </c>
      <c r="B1821" s="262" t="str">
        <f>IF(ISBLANK(INDEX('Policy Characteristics'!B:B,MATCH($C1821,'Policy Characteristics'!$C:$C,0))),"",INDEX('Policy Characteristics'!B:B,MATCH($C1821,'Policy Characteristics'!$C:$C,0)))</f>
        <v>Early Retirement of Equipment</v>
      </c>
      <c r="C1821" s="254" t="str">
        <f t="shared" si="55"/>
        <v>Minimum Share of Start Year Industrial Equipment Retired</v>
      </c>
      <c r="D1821" s="6" t="s">
        <v>3036</v>
      </c>
      <c r="E1821" s="1" t="s">
        <v>3982</v>
      </c>
      <c r="F1821" t="s">
        <v>2998</v>
      </c>
      <c r="G1821" s="45" t="s">
        <v>3958</v>
      </c>
      <c r="H1821" s="47">
        <v>1820</v>
      </c>
      <c r="I1821" s="324" t="s">
        <v>40</v>
      </c>
      <c r="J1821" s="255" t="str">
        <f>IF(ISBLANK(INDEX('Policy Characteristics'!D:D,MATCH($C1821,'Policy Characteristics'!$C:$C,0))),"",INDEX('Policy Characteristics'!D:D,MATCH($C1821,'Policy Characteristics'!$C:$C,0)))</f>
        <v>Equipment Early Retirement</v>
      </c>
      <c r="K1821" s="254" t="str">
        <f>IF(ISBLANK(INDEX('Policy Characteristics'!E:E,MATCH($C1821,'Policy Characteristics'!$C:$C,0))),"",INDEX('Policy Characteristics'!E:E,MATCH($C1821,'Policy Characteristics'!$C:$C,0)))</f>
        <v>indst eqpt early retirement</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1</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of start year equipment</v>
      </c>
      <c r="P1821" s="254" t="str">
        <f>IF(ISBLANK(INDEX('Policy Characteristics'!J:J,MATCH($C1821,'Policy Characteristics'!$C:$C,0))),"",INDEX('Policy Characteristics'!J:J,MATCH($C1821,'Policy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1" s="254" t="str">
        <f>IF(ISBLANK(INDEX('Policy Characteristics'!K:K,MATCH($C1821,'Policy Characteristics'!$C:$C,0))),"",INDEX('Policy Characteristics'!K:K,MATCH($C1821,'Policy Characteristics'!$C:$C,0)))</f>
        <v>industry-ag-main.html#eff-stds</v>
      </c>
      <c r="R1821" s="254" t="str">
        <f>IF(ISBLANK(INDEX('Policy Characteristics'!L:L,MATCH($C1821,'Policy Characteristics'!$C:$C,0))),"",INDEX('Policy Characteristics'!L:L,MATCH($C1821,'Policy Characteristics'!$C:$C,0)))</f>
        <v>industry-energy-efficiency-standards.html</v>
      </c>
    </row>
    <row r="1822" spans="1:18" s="2" customFormat="1" x14ac:dyDescent="0.25">
      <c r="A1822" s="254" t="str">
        <f>IF(ISBLANK(INDEX('Policy Characteristics'!A:A,MATCH($C1822,'Policy Characteristics'!$C:$C,0))),"",INDEX('Policy Characteristics'!A:A,MATCH($C1822,'Policy Characteristics'!$C:$C,0)))</f>
        <v>Industry</v>
      </c>
      <c r="B1822" s="262" t="str">
        <f>IF(ISBLANK(INDEX('Policy Characteristics'!B:B,MATCH($C1822,'Policy Characteristics'!$C:$C,0))),"",INDEX('Policy Characteristics'!B:B,MATCH($C1822,'Policy Characteristics'!$C:$C,0)))</f>
        <v>Early Retirement of Equipment</v>
      </c>
      <c r="C1822" s="254" t="str">
        <f t="shared" si="55"/>
        <v>Minimum Share of Start Year Industrial Equipment Retired</v>
      </c>
      <c r="D1822" s="6" t="s">
        <v>3036</v>
      </c>
      <c r="E1822" s="1" t="s">
        <v>3983</v>
      </c>
      <c r="F1822" t="s">
        <v>2998</v>
      </c>
      <c r="G1822" s="45" t="s">
        <v>3957</v>
      </c>
      <c r="H1822" s="47">
        <v>1821</v>
      </c>
      <c r="I1822" s="324" t="s">
        <v>40</v>
      </c>
      <c r="J1822" s="255" t="str">
        <f>IF(ISBLANK(INDEX('Policy Characteristics'!D:D,MATCH($C1822,'Policy Characteristics'!$C:$C,0))),"",INDEX('Policy Characteristics'!D:D,MATCH($C1822,'Policy Characteristics'!$C:$C,0)))</f>
        <v>Equipment Early Retirement</v>
      </c>
      <c r="K1822" s="254" t="str">
        <f>IF(ISBLANK(INDEX('Policy Characteristics'!E:E,MATCH($C1822,'Policy Characteristics'!$C:$C,0))),"",INDEX('Policy Characteristics'!E:E,MATCH($C1822,'Policy Characteristics'!$C:$C,0)))</f>
        <v>indst eqpt early retirement</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1</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of start year equipment</v>
      </c>
      <c r="P1822" s="254" t="str">
        <f>IF(ISBLANK(INDEX('Policy Characteristics'!J:J,MATCH($C1822,'Policy Characteristics'!$C:$C,0))),"",INDEX('Policy Characteristics'!J:J,MATCH($C1822,'Policy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2" s="254" t="str">
        <f>IF(ISBLANK(INDEX('Policy Characteristics'!K:K,MATCH($C1822,'Policy Characteristics'!$C:$C,0))),"",INDEX('Policy Characteristics'!K:K,MATCH($C1822,'Policy Characteristics'!$C:$C,0)))</f>
        <v>industry-ag-main.html#eff-stds</v>
      </c>
      <c r="R1822" s="254" t="str">
        <f>IF(ISBLANK(INDEX('Policy Characteristics'!L:L,MATCH($C1822,'Policy Characteristics'!$C:$C,0))),"",INDEX('Policy Characteristics'!L:L,MATCH($C1822,'Policy Characteristics'!$C:$C,0)))</f>
        <v>industry-energy-efficiency-standards.html</v>
      </c>
    </row>
    <row r="1823" spans="1:18" s="2" customFormat="1" x14ac:dyDescent="0.25">
      <c r="A1823" s="254" t="str">
        <f>IF(ISBLANK(INDEX('Policy Characteristics'!A:A,MATCH($C1823,'Policy Characteristics'!$C:$C,0))),"",INDEX('Policy Characteristics'!A:A,MATCH($C1823,'Policy Characteristics'!$C:$C,0)))</f>
        <v>Industry</v>
      </c>
      <c r="B1823" s="262" t="str">
        <f>IF(ISBLANK(INDEX('Policy Characteristics'!B:B,MATCH($C1823,'Policy Characteristics'!$C:$C,0))),"",INDEX('Policy Characteristics'!B:B,MATCH($C1823,'Policy Characteristics'!$C:$C,0)))</f>
        <v>Early Retirement of Equipment</v>
      </c>
      <c r="C1823" s="254" t="str">
        <f t="shared" si="55"/>
        <v>Minimum Share of Start Year Industrial Equipment Retired</v>
      </c>
      <c r="D1823" s="6" t="s">
        <v>3036</v>
      </c>
      <c r="E1823" s="1" t="s">
        <v>3984</v>
      </c>
      <c r="F1823" t="s">
        <v>2998</v>
      </c>
      <c r="G1823" s="45" t="s">
        <v>3959</v>
      </c>
      <c r="H1823" s="47">
        <v>1822</v>
      </c>
      <c r="I1823" s="324" t="s">
        <v>40</v>
      </c>
      <c r="J1823" s="255" t="str">
        <f>IF(ISBLANK(INDEX('Policy Characteristics'!D:D,MATCH($C1823,'Policy Characteristics'!$C:$C,0))),"",INDEX('Policy Characteristics'!D:D,MATCH($C1823,'Policy Characteristics'!$C:$C,0)))</f>
        <v>Equipment Early Retirement</v>
      </c>
      <c r="K1823" s="254" t="str">
        <f>IF(ISBLANK(INDEX('Policy Characteristics'!E:E,MATCH($C1823,'Policy Characteristics'!$C:$C,0))),"",INDEX('Policy Characteristics'!E:E,MATCH($C1823,'Policy Characteristics'!$C:$C,0)))</f>
        <v>indst eqpt early retirement</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1</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of start year equipment</v>
      </c>
      <c r="P1823" s="254" t="str">
        <f>IF(ISBLANK(INDEX('Policy Characteristics'!J:J,MATCH($C1823,'Policy Characteristics'!$C:$C,0))),"",INDEX('Policy Characteristics'!J:J,MATCH($C1823,'Policy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3" s="254" t="str">
        <f>IF(ISBLANK(INDEX('Policy Characteristics'!K:K,MATCH($C1823,'Policy Characteristics'!$C:$C,0))),"",INDEX('Policy Characteristics'!K:K,MATCH($C1823,'Policy Characteristics'!$C:$C,0)))</f>
        <v>industry-ag-main.html#eff-stds</v>
      </c>
      <c r="R1823" s="254" t="str">
        <f>IF(ISBLANK(INDEX('Policy Characteristics'!L:L,MATCH($C1823,'Policy Characteristics'!$C:$C,0))),"",INDEX('Policy Characteristics'!L:L,MATCH($C1823,'Policy Characteristics'!$C:$C,0)))</f>
        <v>industry-energy-efficiency-standards.html</v>
      </c>
    </row>
    <row r="1824" spans="1:18" s="2" customFormat="1" x14ac:dyDescent="0.25">
      <c r="A1824" s="254" t="str">
        <f>IF(ISBLANK(INDEX('Policy Characteristics'!A:A,MATCH($C1824,'Policy Characteristics'!$C:$C,0))),"",INDEX('Policy Characteristics'!A:A,MATCH($C1824,'Policy Characteristics'!$C:$C,0)))</f>
        <v>Industry</v>
      </c>
      <c r="B1824" s="262" t="str">
        <f>IF(ISBLANK(INDEX('Policy Characteristics'!B:B,MATCH($C1824,'Policy Characteristics'!$C:$C,0))),"",INDEX('Policy Characteristics'!B:B,MATCH($C1824,'Policy Characteristics'!$C:$C,0)))</f>
        <v>Early Retirement of Equipment</v>
      </c>
      <c r="C1824" s="254" t="str">
        <f t="shared" si="55"/>
        <v>Minimum Share of Start Year Industrial Equipment Retired</v>
      </c>
      <c r="D1824" s="6" t="s">
        <v>3037</v>
      </c>
      <c r="E1824" s="1" t="s">
        <v>3467</v>
      </c>
      <c r="F1824" t="s">
        <v>2999</v>
      </c>
      <c r="G1824" s="45" t="s">
        <v>3473</v>
      </c>
      <c r="H1824" s="47">
        <v>1823</v>
      </c>
      <c r="I1824" s="324" t="s">
        <v>40</v>
      </c>
      <c r="J1824" s="255" t="str">
        <f>IF(ISBLANK(INDEX('Policy Characteristics'!D:D,MATCH($C1824,'Policy Characteristics'!$C:$C,0))),"",INDEX('Policy Characteristics'!D:D,MATCH($C1824,'Policy Characteristics'!$C:$C,0)))</f>
        <v>Equipment Early Retirement</v>
      </c>
      <c r="K1824" s="254" t="str">
        <f>IF(ISBLANK(INDEX('Policy Characteristics'!E:E,MATCH($C1824,'Policy Characteristics'!$C:$C,0))),"",INDEX('Policy Characteristics'!E:E,MATCH($C1824,'Policy Characteristics'!$C:$C,0)))</f>
        <v>indst eqpt early retirement</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1</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of start year equipment</v>
      </c>
      <c r="P1824" s="254" t="str">
        <f>IF(ISBLANK(INDEX('Policy Characteristics'!J:J,MATCH($C1824,'Policy Characteristics'!$C:$C,0))),"",INDEX('Policy Characteristics'!J:J,MATCH($C1824,'Policy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4" s="254" t="str">
        <f>IF(ISBLANK(INDEX('Policy Characteristics'!K:K,MATCH($C1824,'Policy Characteristics'!$C:$C,0))),"",INDEX('Policy Characteristics'!K:K,MATCH($C1824,'Policy Characteristics'!$C:$C,0)))</f>
        <v>industry-ag-main.html#eff-stds</v>
      </c>
      <c r="R1824" s="254" t="str">
        <f>IF(ISBLANK(INDEX('Policy Characteristics'!L:L,MATCH($C1824,'Policy Characteristics'!$C:$C,0))),"",INDEX('Policy Characteristics'!L:L,MATCH($C1824,'Policy Characteristics'!$C:$C,0)))</f>
        <v>industry-energy-efficiency-standards.html</v>
      </c>
    </row>
    <row r="1825" spans="1:18" s="2" customFormat="1" x14ac:dyDescent="0.25">
      <c r="A1825" s="254" t="str">
        <f>IF(ISBLANK(INDEX('Policy Characteristics'!A:A,MATCH($C1825,'Policy Characteristics'!$C:$C,0))),"",INDEX('Policy Characteristics'!A:A,MATCH($C1825,'Policy Characteristics'!$C:$C,0)))</f>
        <v>Industry</v>
      </c>
      <c r="B1825" s="262" t="str">
        <f>IF(ISBLANK(INDEX('Policy Characteristics'!B:B,MATCH($C1825,'Policy Characteristics'!$C:$C,0))),"",INDEX('Policy Characteristics'!B:B,MATCH($C1825,'Policy Characteristics'!$C:$C,0)))</f>
        <v>Early Retirement of Equipment</v>
      </c>
      <c r="C1825" s="254" t="str">
        <f t="shared" si="55"/>
        <v>Minimum Share of Start Year Industrial Equipment Retired</v>
      </c>
      <c r="D1825" s="6" t="s">
        <v>3037</v>
      </c>
      <c r="E1825" s="1" t="s">
        <v>3468</v>
      </c>
      <c r="F1825" t="s">
        <v>2999</v>
      </c>
      <c r="G1825" s="45" t="s">
        <v>3474</v>
      </c>
      <c r="H1825" s="47">
        <v>1824</v>
      </c>
      <c r="I1825" s="324" t="s">
        <v>40</v>
      </c>
      <c r="J1825" s="255" t="str">
        <f>IF(ISBLANK(INDEX('Policy Characteristics'!D:D,MATCH($C1825,'Policy Characteristics'!$C:$C,0))),"",INDEX('Policy Characteristics'!D:D,MATCH($C1825,'Policy Characteristics'!$C:$C,0)))</f>
        <v>Equipment Early Retirement</v>
      </c>
      <c r="K1825" s="254" t="str">
        <f>IF(ISBLANK(INDEX('Policy Characteristics'!E:E,MATCH($C1825,'Policy Characteristics'!$C:$C,0))),"",INDEX('Policy Characteristics'!E:E,MATCH($C1825,'Policy Characteristics'!$C:$C,0)))</f>
        <v>indst eqpt early retirement</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1</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of start year equipment</v>
      </c>
      <c r="P1825" s="254" t="str">
        <f>IF(ISBLANK(INDEX('Policy Characteristics'!J:J,MATCH($C1825,'Policy Characteristics'!$C:$C,0))),"",INDEX('Policy Characteristics'!J:J,MATCH($C1825,'Policy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5" s="254" t="str">
        <f>IF(ISBLANK(INDEX('Policy Characteristics'!K:K,MATCH($C1825,'Policy Characteristics'!$C:$C,0))),"",INDEX('Policy Characteristics'!K:K,MATCH($C1825,'Policy Characteristics'!$C:$C,0)))</f>
        <v>industry-ag-main.html#eff-stds</v>
      </c>
      <c r="R1825" s="254" t="str">
        <f>IF(ISBLANK(INDEX('Policy Characteristics'!L:L,MATCH($C1825,'Policy Characteristics'!$C:$C,0))),"",INDEX('Policy Characteristics'!L:L,MATCH($C1825,'Policy Characteristics'!$C:$C,0)))</f>
        <v>industry-energy-efficiency-standards.html</v>
      </c>
    </row>
    <row r="1826" spans="1:18" s="2" customFormat="1" x14ac:dyDescent="0.25">
      <c r="A1826" s="254" t="str">
        <f>IF(ISBLANK(INDEX('Policy Characteristics'!A:A,MATCH($C1826,'Policy Characteristics'!$C:$C,0))),"",INDEX('Policy Characteristics'!A:A,MATCH($C1826,'Policy Characteristics'!$C:$C,0)))</f>
        <v>Industry</v>
      </c>
      <c r="B1826" s="262" t="str">
        <f>IF(ISBLANK(INDEX('Policy Characteristics'!B:B,MATCH($C1826,'Policy Characteristics'!$C:$C,0))),"",INDEX('Policy Characteristics'!B:B,MATCH($C1826,'Policy Characteristics'!$C:$C,0)))</f>
        <v>Early Retirement of Equipment</v>
      </c>
      <c r="C1826" s="254" t="str">
        <f t="shared" si="55"/>
        <v>Minimum Share of Start Year Industrial Equipment Retired</v>
      </c>
      <c r="D1826" s="6" t="s">
        <v>3037</v>
      </c>
      <c r="E1826" s="1" t="s">
        <v>3469</v>
      </c>
      <c r="F1826" t="s">
        <v>2999</v>
      </c>
      <c r="G1826" s="45" t="s">
        <v>3475</v>
      </c>
      <c r="H1826" s="47">
        <v>1825</v>
      </c>
      <c r="I1826" s="324" t="s">
        <v>40</v>
      </c>
      <c r="J1826" s="255" t="str">
        <f>IF(ISBLANK(INDEX('Policy Characteristics'!D:D,MATCH($C1826,'Policy Characteristics'!$C:$C,0))),"",INDEX('Policy Characteristics'!D:D,MATCH($C1826,'Policy Characteristics'!$C:$C,0)))</f>
        <v>Equipment Early Retirement</v>
      </c>
      <c r="K1826" s="254" t="str">
        <f>IF(ISBLANK(INDEX('Policy Characteristics'!E:E,MATCH($C1826,'Policy Characteristics'!$C:$C,0))),"",INDEX('Policy Characteristics'!E:E,MATCH($C1826,'Policy Characteristics'!$C:$C,0)))</f>
        <v>indst eqpt early retirement</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1</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of start year equipment</v>
      </c>
      <c r="P1826" s="254" t="str">
        <f>IF(ISBLANK(INDEX('Policy Characteristics'!J:J,MATCH($C1826,'Policy Characteristics'!$C:$C,0))),"",INDEX('Policy Characteristics'!J:J,MATCH($C1826,'Policy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6" s="254" t="str">
        <f>IF(ISBLANK(INDEX('Policy Characteristics'!K:K,MATCH($C1826,'Policy Characteristics'!$C:$C,0))),"",INDEX('Policy Characteristics'!K:K,MATCH($C1826,'Policy Characteristics'!$C:$C,0)))</f>
        <v>industry-ag-main.html#eff-stds</v>
      </c>
      <c r="R1826" s="254" t="str">
        <f>IF(ISBLANK(INDEX('Policy Characteristics'!L:L,MATCH($C1826,'Policy Characteristics'!$C:$C,0))),"",INDEX('Policy Characteristics'!L:L,MATCH($C1826,'Policy Characteristics'!$C:$C,0)))</f>
        <v>industry-energy-efficiency-standards.html</v>
      </c>
    </row>
    <row r="1827" spans="1:18" s="2" customFormat="1" x14ac:dyDescent="0.25">
      <c r="A1827" s="254" t="str">
        <f>IF(ISBLANK(INDEX('Policy Characteristics'!A:A,MATCH($C1827,'Policy Characteristics'!$C:$C,0))),"",INDEX('Policy Characteristics'!A:A,MATCH($C1827,'Policy Characteristics'!$C:$C,0)))</f>
        <v>Industry</v>
      </c>
      <c r="B1827" s="262" t="str">
        <f>IF(ISBLANK(INDEX('Policy Characteristics'!B:B,MATCH($C1827,'Policy Characteristics'!$C:$C,0))),"",INDEX('Policy Characteristics'!B:B,MATCH($C1827,'Policy Characteristics'!$C:$C,0)))</f>
        <v>Early Retirement of Equipment</v>
      </c>
      <c r="C1827" s="254" t="str">
        <f t="shared" si="55"/>
        <v>Minimum Share of Start Year Industrial Equipment Retired</v>
      </c>
      <c r="D1827" s="6" t="s">
        <v>3037</v>
      </c>
      <c r="E1827" s="1" t="s">
        <v>3470</v>
      </c>
      <c r="F1827" t="s">
        <v>2999</v>
      </c>
      <c r="G1827" s="45" t="s">
        <v>3476</v>
      </c>
      <c r="H1827" s="47">
        <v>1826</v>
      </c>
      <c r="I1827" s="324" t="s">
        <v>40</v>
      </c>
      <c r="J1827" s="255" t="str">
        <f>IF(ISBLANK(INDEX('Policy Characteristics'!D:D,MATCH($C1827,'Policy Characteristics'!$C:$C,0))),"",INDEX('Policy Characteristics'!D:D,MATCH($C1827,'Policy Characteristics'!$C:$C,0)))</f>
        <v>Equipment Early Retirement</v>
      </c>
      <c r="K1827" s="254" t="str">
        <f>IF(ISBLANK(INDEX('Policy Characteristics'!E:E,MATCH($C1827,'Policy Characteristics'!$C:$C,0))),"",INDEX('Policy Characteristics'!E:E,MATCH($C1827,'Policy Characteristics'!$C:$C,0)))</f>
        <v>indst eqpt early retirement</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1</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of start year equipment</v>
      </c>
      <c r="P1827" s="254" t="str">
        <f>IF(ISBLANK(INDEX('Policy Characteristics'!J:J,MATCH($C1827,'Policy Characteristics'!$C:$C,0))),"",INDEX('Policy Characteristics'!J:J,MATCH($C1827,'Policy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7" s="254" t="str">
        <f>IF(ISBLANK(INDEX('Policy Characteristics'!K:K,MATCH($C1827,'Policy Characteristics'!$C:$C,0))),"",INDEX('Policy Characteristics'!K:K,MATCH($C1827,'Policy Characteristics'!$C:$C,0)))</f>
        <v>industry-ag-main.html#eff-stds</v>
      </c>
      <c r="R1827" s="254" t="str">
        <f>IF(ISBLANK(INDEX('Policy Characteristics'!L:L,MATCH($C1827,'Policy Characteristics'!$C:$C,0))),"",INDEX('Policy Characteristics'!L:L,MATCH($C1827,'Policy Characteristics'!$C:$C,0)))</f>
        <v>industry-energy-efficiency-standards.html</v>
      </c>
    </row>
    <row r="1828" spans="1:18" s="2" customFormat="1" x14ac:dyDescent="0.25">
      <c r="A1828" s="254" t="str">
        <f>IF(ISBLANK(INDEX('Policy Characteristics'!A:A,MATCH($C1828,'Policy Characteristics'!$C:$C,0))),"",INDEX('Policy Characteristics'!A:A,MATCH($C1828,'Policy Characteristics'!$C:$C,0)))</f>
        <v>Industry</v>
      </c>
      <c r="B1828" s="262" t="str">
        <f>IF(ISBLANK(INDEX('Policy Characteristics'!B:B,MATCH($C1828,'Policy Characteristics'!$C:$C,0))),"",INDEX('Policy Characteristics'!B:B,MATCH($C1828,'Policy Characteristics'!$C:$C,0)))</f>
        <v>Early Retirement of Equipment</v>
      </c>
      <c r="C1828" s="254" t="str">
        <f t="shared" si="55"/>
        <v>Minimum Share of Start Year Industrial Equipment Retired</v>
      </c>
      <c r="D1828" s="6" t="s">
        <v>3037</v>
      </c>
      <c r="E1828" s="1" t="s">
        <v>3471</v>
      </c>
      <c r="F1828" t="s">
        <v>2999</v>
      </c>
      <c r="G1828" s="45" t="s">
        <v>3477</v>
      </c>
      <c r="H1828" s="47">
        <v>1827</v>
      </c>
      <c r="I1828" s="324" t="s">
        <v>40</v>
      </c>
      <c r="J1828" s="255" t="str">
        <f>IF(ISBLANK(INDEX('Policy Characteristics'!D:D,MATCH($C1828,'Policy Characteristics'!$C:$C,0))),"",INDEX('Policy Characteristics'!D:D,MATCH($C1828,'Policy Characteristics'!$C:$C,0)))</f>
        <v>Equipment Early Retirement</v>
      </c>
      <c r="K1828" s="254" t="str">
        <f>IF(ISBLANK(INDEX('Policy Characteristics'!E:E,MATCH($C1828,'Policy Characteristics'!$C:$C,0))),"",INDEX('Policy Characteristics'!E:E,MATCH($C1828,'Policy Characteristics'!$C:$C,0)))</f>
        <v>indst eqpt early retirement</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1</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of start year equipment</v>
      </c>
      <c r="P1828" s="254" t="str">
        <f>IF(ISBLANK(INDEX('Policy Characteristics'!J:J,MATCH($C1828,'Policy Characteristics'!$C:$C,0))),"",INDEX('Policy Characteristics'!J:J,MATCH($C1828,'Policy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8" s="254" t="str">
        <f>IF(ISBLANK(INDEX('Policy Characteristics'!K:K,MATCH($C1828,'Policy Characteristics'!$C:$C,0))),"",INDEX('Policy Characteristics'!K:K,MATCH($C1828,'Policy Characteristics'!$C:$C,0)))</f>
        <v>industry-ag-main.html#eff-stds</v>
      </c>
      <c r="R1828" s="254" t="str">
        <f>IF(ISBLANK(INDEX('Policy Characteristics'!L:L,MATCH($C1828,'Policy Characteristics'!$C:$C,0))),"",INDEX('Policy Characteristics'!L:L,MATCH($C1828,'Policy Characteristics'!$C:$C,0)))</f>
        <v>industry-energy-efficiency-standards.html</v>
      </c>
    </row>
    <row r="1829" spans="1:18" s="2" customFormat="1" x14ac:dyDescent="0.25">
      <c r="A1829" s="254" t="str">
        <f>IF(ISBLANK(INDEX('Policy Characteristics'!A:A,MATCH($C1829,'Policy Characteristics'!$C:$C,0))),"",INDEX('Policy Characteristics'!A:A,MATCH($C1829,'Policy Characteristics'!$C:$C,0)))</f>
        <v>Industry</v>
      </c>
      <c r="B1829" s="262" t="str">
        <f>IF(ISBLANK(INDEX('Policy Characteristics'!B:B,MATCH($C1829,'Policy Characteristics'!$C:$C,0))),"",INDEX('Policy Characteristics'!B:B,MATCH($C1829,'Policy Characteristics'!$C:$C,0)))</f>
        <v>Early Retirement of Equipment</v>
      </c>
      <c r="C1829" s="254" t="str">
        <f t="shared" si="55"/>
        <v>Minimum Share of Start Year Industrial Equipment Retired</v>
      </c>
      <c r="D1829" s="6" t="s">
        <v>3037</v>
      </c>
      <c r="E1829" s="1" t="s">
        <v>3472</v>
      </c>
      <c r="F1829" t="s">
        <v>2999</v>
      </c>
      <c r="G1829" s="45" t="s">
        <v>3478</v>
      </c>
      <c r="H1829" s="47">
        <v>1828</v>
      </c>
      <c r="I1829" s="324" t="s">
        <v>40</v>
      </c>
      <c r="J1829" s="255" t="str">
        <f>IF(ISBLANK(INDEX('Policy Characteristics'!D:D,MATCH($C1829,'Policy Characteristics'!$C:$C,0))),"",INDEX('Policy Characteristics'!D:D,MATCH($C1829,'Policy Characteristics'!$C:$C,0)))</f>
        <v>Equipment Early Retirement</v>
      </c>
      <c r="K1829" s="254" t="str">
        <f>IF(ISBLANK(INDEX('Policy Characteristics'!E:E,MATCH($C1829,'Policy Characteristics'!$C:$C,0))),"",INDEX('Policy Characteristics'!E:E,MATCH($C1829,'Policy Characteristics'!$C:$C,0)))</f>
        <v>indst eqpt early retirement</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1</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of start year equipment</v>
      </c>
      <c r="P1829" s="254" t="str">
        <f>IF(ISBLANK(INDEX('Policy Characteristics'!J:J,MATCH($C1829,'Policy Characteristics'!$C:$C,0))),"",INDEX('Policy Characteristics'!J:J,MATCH($C1829,'Policy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29" s="254" t="str">
        <f>IF(ISBLANK(INDEX('Policy Characteristics'!K:K,MATCH($C1829,'Policy Characteristics'!$C:$C,0))),"",INDEX('Policy Characteristics'!K:K,MATCH($C1829,'Policy Characteristics'!$C:$C,0)))</f>
        <v>industry-ag-main.html#eff-stds</v>
      </c>
      <c r="R1829" s="254" t="str">
        <f>IF(ISBLANK(INDEX('Policy Characteristics'!L:L,MATCH($C1829,'Policy Characteristics'!$C:$C,0))),"",INDEX('Policy Characteristics'!L:L,MATCH($C1829,'Policy Characteristics'!$C:$C,0)))</f>
        <v>industry-energy-efficiency-standards.html</v>
      </c>
    </row>
    <row r="1830" spans="1:18" s="2" customFormat="1" x14ac:dyDescent="0.25">
      <c r="A1830" s="254" t="str">
        <f>IF(ISBLANK(INDEX('Policy Characteristics'!A:A,MATCH($C1830,'Policy Characteristics'!$C:$C,0))),"",INDEX('Policy Characteristics'!A:A,MATCH($C1830,'Policy Characteristics'!$C:$C,0)))</f>
        <v>Industry</v>
      </c>
      <c r="B1830" s="262" t="str">
        <f>IF(ISBLANK(INDEX('Policy Characteristics'!B:B,MATCH($C1830,'Policy Characteristics'!$C:$C,0))),"",INDEX('Policy Characteristics'!B:B,MATCH($C1830,'Policy Characteristics'!$C:$C,0)))</f>
        <v>Early Retirement of Equipment</v>
      </c>
      <c r="C1830" s="254" t="str">
        <f t="shared" si="55"/>
        <v>Minimum Share of Start Year Industrial Equipment Retired</v>
      </c>
      <c r="D1830" s="6" t="s">
        <v>3037</v>
      </c>
      <c r="E1830" s="1" t="s">
        <v>3597</v>
      </c>
      <c r="F1830" t="s">
        <v>2999</v>
      </c>
      <c r="G1830" s="45" t="s">
        <v>3479</v>
      </c>
      <c r="H1830" s="47">
        <v>1829</v>
      </c>
      <c r="I1830" s="324" t="s">
        <v>40</v>
      </c>
      <c r="J1830" s="255" t="str">
        <f>IF(ISBLANK(INDEX('Policy Characteristics'!D:D,MATCH($C1830,'Policy Characteristics'!$C:$C,0))),"",INDEX('Policy Characteristics'!D:D,MATCH($C1830,'Policy Characteristics'!$C:$C,0)))</f>
        <v>Equipment Early Retirement</v>
      </c>
      <c r="K1830" s="254" t="str">
        <f>IF(ISBLANK(INDEX('Policy Characteristics'!E:E,MATCH($C1830,'Policy Characteristics'!$C:$C,0))),"",INDEX('Policy Characteristics'!E:E,MATCH($C1830,'Policy Characteristics'!$C:$C,0)))</f>
        <v>indst eqpt early retirement</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1</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of start year equipment</v>
      </c>
      <c r="P1830" s="254" t="str">
        <f>IF(ISBLANK(INDEX('Policy Characteristics'!J:J,MATCH($C1830,'Policy Characteristics'!$C:$C,0))),"",INDEX('Policy Characteristics'!J:J,MATCH($C1830,'Policy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0" s="254" t="str">
        <f>IF(ISBLANK(INDEX('Policy Characteristics'!K:K,MATCH($C1830,'Policy Characteristics'!$C:$C,0))),"",INDEX('Policy Characteristics'!K:K,MATCH($C1830,'Policy Characteristics'!$C:$C,0)))</f>
        <v>industry-ag-main.html#eff-stds</v>
      </c>
      <c r="R1830" s="254" t="str">
        <f>IF(ISBLANK(INDEX('Policy Characteristics'!L:L,MATCH($C1830,'Policy Characteristics'!$C:$C,0))),"",INDEX('Policy Characteristics'!L:L,MATCH($C1830,'Policy Characteristics'!$C:$C,0)))</f>
        <v>industry-energy-efficiency-standards.html</v>
      </c>
    </row>
    <row r="1831" spans="1:18" s="2" customFormat="1" x14ac:dyDescent="0.25">
      <c r="A1831" s="254" t="str">
        <f>IF(ISBLANK(INDEX('Policy Characteristics'!A:A,MATCH($C1831,'Policy Characteristics'!$C:$C,0))),"",INDEX('Policy Characteristics'!A:A,MATCH($C1831,'Policy Characteristics'!$C:$C,0)))</f>
        <v>Industry</v>
      </c>
      <c r="B1831" s="262" t="str">
        <f>IF(ISBLANK(INDEX('Policy Characteristics'!B:B,MATCH($C1831,'Policy Characteristics'!$C:$C,0))),"",INDEX('Policy Characteristics'!B:B,MATCH($C1831,'Policy Characteristics'!$C:$C,0)))</f>
        <v>Early Retirement of Equipment</v>
      </c>
      <c r="C1831" s="254" t="str">
        <f t="shared" si="55"/>
        <v>Minimum Share of Start Year Industrial Equipment Retired</v>
      </c>
      <c r="D1831" s="6" t="s">
        <v>3037</v>
      </c>
      <c r="E1831" s="1" t="s">
        <v>3982</v>
      </c>
      <c r="F1831" t="s">
        <v>2999</v>
      </c>
      <c r="G1831" s="45" t="s">
        <v>3958</v>
      </c>
      <c r="H1831" s="47">
        <v>1830</v>
      </c>
      <c r="I1831" s="324" t="s">
        <v>40</v>
      </c>
      <c r="J1831" s="255" t="str">
        <f>IF(ISBLANK(INDEX('Policy Characteristics'!D:D,MATCH($C1831,'Policy Characteristics'!$C:$C,0))),"",INDEX('Policy Characteristics'!D:D,MATCH($C1831,'Policy Characteristics'!$C:$C,0)))</f>
        <v>Equipment Early Retirement</v>
      </c>
      <c r="K1831" s="254" t="str">
        <f>IF(ISBLANK(INDEX('Policy Characteristics'!E:E,MATCH($C1831,'Policy Characteristics'!$C:$C,0))),"",INDEX('Policy Characteristics'!E:E,MATCH($C1831,'Policy Characteristics'!$C:$C,0)))</f>
        <v>indst eqpt early retirement</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1</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of start year equipment</v>
      </c>
      <c r="P1831" s="254" t="str">
        <f>IF(ISBLANK(INDEX('Policy Characteristics'!J:J,MATCH($C1831,'Policy Characteristics'!$C:$C,0))),"",INDEX('Policy Characteristics'!J:J,MATCH($C1831,'Policy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1" s="254" t="str">
        <f>IF(ISBLANK(INDEX('Policy Characteristics'!K:K,MATCH($C1831,'Policy Characteristics'!$C:$C,0))),"",INDEX('Policy Characteristics'!K:K,MATCH($C1831,'Policy Characteristics'!$C:$C,0)))</f>
        <v>industry-ag-main.html#eff-stds</v>
      </c>
      <c r="R1831" s="254" t="str">
        <f>IF(ISBLANK(INDEX('Policy Characteristics'!L:L,MATCH($C1831,'Policy Characteristics'!$C:$C,0))),"",INDEX('Policy Characteristics'!L:L,MATCH($C1831,'Policy Characteristics'!$C:$C,0)))</f>
        <v>industry-energy-efficiency-standards.html</v>
      </c>
    </row>
    <row r="1832" spans="1:18" s="2" customFormat="1" x14ac:dyDescent="0.25">
      <c r="A1832" s="254" t="str">
        <f>IF(ISBLANK(INDEX('Policy Characteristics'!A:A,MATCH($C1832,'Policy Characteristics'!$C:$C,0))),"",INDEX('Policy Characteristics'!A:A,MATCH($C1832,'Policy Characteristics'!$C:$C,0)))</f>
        <v>Industry</v>
      </c>
      <c r="B1832" s="262" t="str">
        <f>IF(ISBLANK(INDEX('Policy Characteristics'!B:B,MATCH($C1832,'Policy Characteristics'!$C:$C,0))),"",INDEX('Policy Characteristics'!B:B,MATCH($C1832,'Policy Characteristics'!$C:$C,0)))</f>
        <v>Early Retirement of Equipment</v>
      </c>
      <c r="C1832" s="254" t="str">
        <f t="shared" si="55"/>
        <v>Minimum Share of Start Year Industrial Equipment Retired</v>
      </c>
      <c r="D1832" s="6" t="s">
        <v>3037</v>
      </c>
      <c r="E1832" s="1" t="s">
        <v>3983</v>
      </c>
      <c r="F1832" t="s">
        <v>2999</v>
      </c>
      <c r="G1832" s="45" t="s">
        <v>3957</v>
      </c>
      <c r="H1832" s="47">
        <v>1831</v>
      </c>
      <c r="I1832" s="324" t="s">
        <v>40</v>
      </c>
      <c r="J1832" s="255" t="str">
        <f>IF(ISBLANK(INDEX('Policy Characteristics'!D:D,MATCH($C1832,'Policy Characteristics'!$C:$C,0))),"",INDEX('Policy Characteristics'!D:D,MATCH($C1832,'Policy Characteristics'!$C:$C,0)))</f>
        <v>Equipment Early Retirement</v>
      </c>
      <c r="K1832" s="254" t="str">
        <f>IF(ISBLANK(INDEX('Policy Characteristics'!E:E,MATCH($C1832,'Policy Characteristics'!$C:$C,0))),"",INDEX('Policy Characteristics'!E:E,MATCH($C1832,'Policy Characteristics'!$C:$C,0)))</f>
        <v>indst eqpt early retirement</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1</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of start year equipment</v>
      </c>
      <c r="P1832" s="254" t="str">
        <f>IF(ISBLANK(INDEX('Policy Characteristics'!J:J,MATCH($C1832,'Policy Characteristics'!$C:$C,0))),"",INDEX('Policy Characteristics'!J:J,MATCH($C1832,'Policy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2" s="254" t="str">
        <f>IF(ISBLANK(INDEX('Policy Characteristics'!K:K,MATCH($C1832,'Policy Characteristics'!$C:$C,0))),"",INDEX('Policy Characteristics'!K:K,MATCH($C1832,'Policy Characteristics'!$C:$C,0)))</f>
        <v>industry-ag-main.html#eff-stds</v>
      </c>
      <c r="R1832" s="254" t="str">
        <f>IF(ISBLANK(INDEX('Policy Characteristics'!L:L,MATCH($C1832,'Policy Characteristics'!$C:$C,0))),"",INDEX('Policy Characteristics'!L:L,MATCH($C1832,'Policy Characteristics'!$C:$C,0)))</f>
        <v>industry-energy-efficiency-standards.html</v>
      </c>
    </row>
    <row r="1833" spans="1:18" s="2" customFormat="1" x14ac:dyDescent="0.25">
      <c r="A1833" s="254" t="str">
        <f>IF(ISBLANK(INDEX('Policy Characteristics'!A:A,MATCH($C1833,'Policy Characteristics'!$C:$C,0))),"",INDEX('Policy Characteristics'!A:A,MATCH($C1833,'Policy Characteristics'!$C:$C,0)))</f>
        <v>Industry</v>
      </c>
      <c r="B1833" s="262" t="str">
        <f>IF(ISBLANK(INDEX('Policy Characteristics'!B:B,MATCH($C1833,'Policy Characteristics'!$C:$C,0))),"",INDEX('Policy Characteristics'!B:B,MATCH($C1833,'Policy Characteristics'!$C:$C,0)))</f>
        <v>Early Retirement of Equipment</v>
      </c>
      <c r="C1833" s="254" t="str">
        <f t="shared" si="55"/>
        <v>Minimum Share of Start Year Industrial Equipment Retired</v>
      </c>
      <c r="D1833" s="6" t="s">
        <v>3037</v>
      </c>
      <c r="E1833" s="1" t="s">
        <v>3984</v>
      </c>
      <c r="F1833" t="s">
        <v>2999</v>
      </c>
      <c r="G1833" s="45" t="s">
        <v>3959</v>
      </c>
      <c r="H1833" s="47">
        <v>1832</v>
      </c>
      <c r="I1833" s="324" t="s">
        <v>40</v>
      </c>
      <c r="J1833" s="255" t="str">
        <f>IF(ISBLANK(INDEX('Policy Characteristics'!D:D,MATCH($C1833,'Policy Characteristics'!$C:$C,0))),"",INDEX('Policy Characteristics'!D:D,MATCH($C1833,'Policy Characteristics'!$C:$C,0)))</f>
        <v>Equipment Early Retirement</v>
      </c>
      <c r="K1833" s="254" t="str">
        <f>IF(ISBLANK(INDEX('Policy Characteristics'!E:E,MATCH($C1833,'Policy Characteristics'!$C:$C,0))),"",INDEX('Policy Characteristics'!E:E,MATCH($C1833,'Policy Characteristics'!$C:$C,0)))</f>
        <v>indst eqpt early retirement</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1</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of start year equipment</v>
      </c>
      <c r="P1833" s="254" t="str">
        <f>IF(ISBLANK(INDEX('Policy Characteristics'!J:J,MATCH($C1833,'Policy Characteristics'!$C:$C,0))),"",INDEX('Policy Characteristics'!J:J,MATCH($C1833,'Policy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3" s="254" t="str">
        <f>IF(ISBLANK(INDEX('Policy Characteristics'!K:K,MATCH($C1833,'Policy Characteristics'!$C:$C,0))),"",INDEX('Policy Characteristics'!K:K,MATCH($C1833,'Policy Characteristics'!$C:$C,0)))</f>
        <v>industry-ag-main.html#eff-stds</v>
      </c>
      <c r="R1833" s="254" t="str">
        <f>IF(ISBLANK(INDEX('Policy Characteristics'!L:L,MATCH($C1833,'Policy Characteristics'!$C:$C,0))),"",INDEX('Policy Characteristics'!L:L,MATCH($C1833,'Policy Characteristics'!$C:$C,0)))</f>
        <v>industry-energy-efficiency-standards.html</v>
      </c>
    </row>
    <row r="1834" spans="1:18" s="2" customFormat="1" x14ac:dyDescent="0.25">
      <c r="A1834" s="254" t="str">
        <f>IF(ISBLANK(INDEX('Policy Characteristics'!A:A,MATCH($C1834,'Policy Characteristics'!$C:$C,0))),"",INDEX('Policy Characteristics'!A:A,MATCH($C1834,'Policy Characteristics'!$C:$C,0)))</f>
        <v>Industry</v>
      </c>
      <c r="B1834" s="262" t="str">
        <f>IF(ISBLANK(INDEX('Policy Characteristics'!B:B,MATCH($C1834,'Policy Characteristics'!$C:$C,0))),"",INDEX('Policy Characteristics'!B:B,MATCH($C1834,'Policy Characteristics'!$C:$C,0)))</f>
        <v>Early Retirement of Equipment</v>
      </c>
      <c r="C1834" s="254" t="str">
        <f t="shared" si="55"/>
        <v>Minimum Share of Start Year Industrial Equipment Retired</v>
      </c>
      <c r="D1834" s="6" t="s">
        <v>3038</v>
      </c>
      <c r="E1834" s="1" t="s">
        <v>3467</v>
      </c>
      <c r="F1834" t="s">
        <v>3000</v>
      </c>
      <c r="G1834" s="45" t="s">
        <v>3473</v>
      </c>
      <c r="H1834" s="47">
        <v>1833</v>
      </c>
      <c r="I1834" s="324" t="s">
        <v>40</v>
      </c>
      <c r="J1834" s="255" t="str">
        <f>IF(ISBLANK(INDEX('Policy Characteristics'!D:D,MATCH($C1834,'Policy Characteristics'!$C:$C,0))),"",INDEX('Policy Characteristics'!D:D,MATCH($C1834,'Policy Characteristics'!$C:$C,0)))</f>
        <v>Equipment Early Retirement</v>
      </c>
      <c r="K1834" s="254" t="str">
        <f>IF(ISBLANK(INDEX('Policy Characteristics'!E:E,MATCH($C1834,'Policy Characteristics'!$C:$C,0))),"",INDEX('Policy Characteristics'!E:E,MATCH($C1834,'Policy Characteristics'!$C:$C,0)))</f>
        <v>indst eqpt early retirement</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1</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of start year equipment</v>
      </c>
      <c r="P1834" s="254" t="str">
        <f>IF(ISBLANK(INDEX('Policy Characteristics'!J:J,MATCH($C1834,'Policy Characteristics'!$C:$C,0))),"",INDEX('Policy Characteristics'!J:J,MATCH($C1834,'Policy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4" s="254" t="str">
        <f>IF(ISBLANK(INDEX('Policy Characteristics'!K:K,MATCH($C1834,'Policy Characteristics'!$C:$C,0))),"",INDEX('Policy Characteristics'!K:K,MATCH($C1834,'Policy Characteristics'!$C:$C,0)))</f>
        <v>industry-ag-main.html#eff-stds</v>
      </c>
      <c r="R1834" s="254" t="str">
        <f>IF(ISBLANK(INDEX('Policy Characteristics'!L:L,MATCH($C1834,'Policy Characteristics'!$C:$C,0))),"",INDEX('Policy Characteristics'!L:L,MATCH($C1834,'Policy Characteristics'!$C:$C,0)))</f>
        <v>industry-energy-efficiency-standards.html</v>
      </c>
    </row>
    <row r="1835" spans="1:18" s="2" customFormat="1" x14ac:dyDescent="0.25">
      <c r="A1835" s="254" t="str">
        <f>IF(ISBLANK(INDEX('Policy Characteristics'!A:A,MATCH($C1835,'Policy Characteristics'!$C:$C,0))),"",INDEX('Policy Characteristics'!A:A,MATCH($C1835,'Policy Characteristics'!$C:$C,0)))</f>
        <v>Industry</v>
      </c>
      <c r="B1835" s="262" t="str">
        <f>IF(ISBLANK(INDEX('Policy Characteristics'!B:B,MATCH($C1835,'Policy Characteristics'!$C:$C,0))),"",INDEX('Policy Characteristics'!B:B,MATCH($C1835,'Policy Characteristics'!$C:$C,0)))</f>
        <v>Early Retirement of Equipment</v>
      </c>
      <c r="C1835" s="254" t="str">
        <f t="shared" si="55"/>
        <v>Minimum Share of Start Year Industrial Equipment Retired</v>
      </c>
      <c r="D1835" s="6" t="s">
        <v>3038</v>
      </c>
      <c r="E1835" s="1" t="s">
        <v>3468</v>
      </c>
      <c r="F1835" t="s">
        <v>3000</v>
      </c>
      <c r="G1835" s="45" t="s">
        <v>3474</v>
      </c>
      <c r="H1835" s="47">
        <v>1834</v>
      </c>
      <c r="I1835" s="324" t="s">
        <v>40</v>
      </c>
      <c r="J1835" s="255" t="str">
        <f>IF(ISBLANK(INDEX('Policy Characteristics'!D:D,MATCH($C1835,'Policy Characteristics'!$C:$C,0))),"",INDEX('Policy Characteristics'!D:D,MATCH($C1835,'Policy Characteristics'!$C:$C,0)))</f>
        <v>Equipment Early Retirement</v>
      </c>
      <c r="K1835" s="254" t="str">
        <f>IF(ISBLANK(INDEX('Policy Characteristics'!E:E,MATCH($C1835,'Policy Characteristics'!$C:$C,0))),"",INDEX('Policy Characteristics'!E:E,MATCH($C1835,'Policy Characteristics'!$C:$C,0)))</f>
        <v>indst eqpt early retirement</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1</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of start year equipment</v>
      </c>
      <c r="P1835" s="254" t="str">
        <f>IF(ISBLANK(INDEX('Policy Characteristics'!J:J,MATCH($C1835,'Policy Characteristics'!$C:$C,0))),"",INDEX('Policy Characteristics'!J:J,MATCH($C1835,'Policy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5" s="254" t="str">
        <f>IF(ISBLANK(INDEX('Policy Characteristics'!K:K,MATCH($C1835,'Policy Characteristics'!$C:$C,0))),"",INDEX('Policy Characteristics'!K:K,MATCH($C1835,'Policy Characteristics'!$C:$C,0)))</f>
        <v>industry-ag-main.html#eff-stds</v>
      </c>
      <c r="R1835" s="254" t="str">
        <f>IF(ISBLANK(INDEX('Policy Characteristics'!L:L,MATCH($C1835,'Policy Characteristics'!$C:$C,0))),"",INDEX('Policy Characteristics'!L:L,MATCH($C1835,'Policy Characteristics'!$C:$C,0)))</f>
        <v>industry-energy-efficiency-standards.html</v>
      </c>
    </row>
    <row r="1836" spans="1:18" s="2" customFormat="1" x14ac:dyDescent="0.25">
      <c r="A1836" s="254" t="str">
        <f>IF(ISBLANK(INDEX('Policy Characteristics'!A:A,MATCH($C1836,'Policy Characteristics'!$C:$C,0))),"",INDEX('Policy Characteristics'!A:A,MATCH($C1836,'Policy Characteristics'!$C:$C,0)))</f>
        <v>Industry</v>
      </c>
      <c r="B1836" s="262" t="str">
        <f>IF(ISBLANK(INDEX('Policy Characteristics'!B:B,MATCH($C1836,'Policy Characteristics'!$C:$C,0))),"",INDEX('Policy Characteristics'!B:B,MATCH($C1836,'Policy Characteristics'!$C:$C,0)))</f>
        <v>Early Retirement of Equipment</v>
      </c>
      <c r="C1836" s="254" t="str">
        <f t="shared" si="55"/>
        <v>Minimum Share of Start Year Industrial Equipment Retired</v>
      </c>
      <c r="D1836" s="6" t="s">
        <v>3038</v>
      </c>
      <c r="E1836" s="1" t="s">
        <v>3469</v>
      </c>
      <c r="F1836" t="s">
        <v>3000</v>
      </c>
      <c r="G1836" s="45" t="s">
        <v>3475</v>
      </c>
      <c r="H1836" s="47">
        <v>1835</v>
      </c>
      <c r="I1836" s="324" t="s">
        <v>40</v>
      </c>
      <c r="J1836" s="255" t="str">
        <f>IF(ISBLANK(INDEX('Policy Characteristics'!D:D,MATCH($C1836,'Policy Characteristics'!$C:$C,0))),"",INDEX('Policy Characteristics'!D:D,MATCH($C1836,'Policy Characteristics'!$C:$C,0)))</f>
        <v>Equipment Early Retirement</v>
      </c>
      <c r="K1836" s="254" t="str">
        <f>IF(ISBLANK(INDEX('Policy Characteristics'!E:E,MATCH($C1836,'Policy Characteristics'!$C:$C,0))),"",INDEX('Policy Characteristics'!E:E,MATCH($C1836,'Policy Characteristics'!$C:$C,0)))</f>
        <v>indst eqpt early retirement</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1</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of start year equipment</v>
      </c>
      <c r="P1836" s="254" t="str">
        <f>IF(ISBLANK(INDEX('Policy Characteristics'!J:J,MATCH($C1836,'Policy Characteristics'!$C:$C,0))),"",INDEX('Policy Characteristics'!J:J,MATCH($C1836,'Policy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6" s="254" t="str">
        <f>IF(ISBLANK(INDEX('Policy Characteristics'!K:K,MATCH($C1836,'Policy Characteristics'!$C:$C,0))),"",INDEX('Policy Characteristics'!K:K,MATCH($C1836,'Policy Characteristics'!$C:$C,0)))</f>
        <v>industry-ag-main.html#eff-stds</v>
      </c>
      <c r="R1836" s="254" t="str">
        <f>IF(ISBLANK(INDEX('Policy Characteristics'!L:L,MATCH($C1836,'Policy Characteristics'!$C:$C,0))),"",INDEX('Policy Characteristics'!L:L,MATCH($C1836,'Policy Characteristics'!$C:$C,0)))</f>
        <v>industry-energy-efficiency-standards.html</v>
      </c>
    </row>
    <row r="1837" spans="1:18" s="2" customFormat="1" x14ac:dyDescent="0.25">
      <c r="A1837" s="254" t="str">
        <f>IF(ISBLANK(INDEX('Policy Characteristics'!A:A,MATCH($C1837,'Policy Characteristics'!$C:$C,0))),"",INDEX('Policy Characteristics'!A:A,MATCH($C1837,'Policy Characteristics'!$C:$C,0)))</f>
        <v>Industry</v>
      </c>
      <c r="B1837" s="262" t="str">
        <f>IF(ISBLANK(INDEX('Policy Characteristics'!B:B,MATCH($C1837,'Policy Characteristics'!$C:$C,0))),"",INDEX('Policy Characteristics'!B:B,MATCH($C1837,'Policy Characteristics'!$C:$C,0)))</f>
        <v>Early Retirement of Equipment</v>
      </c>
      <c r="C1837" s="254" t="str">
        <f t="shared" si="55"/>
        <v>Minimum Share of Start Year Industrial Equipment Retired</v>
      </c>
      <c r="D1837" s="6" t="s">
        <v>3038</v>
      </c>
      <c r="E1837" s="1" t="s">
        <v>3470</v>
      </c>
      <c r="F1837" t="s">
        <v>3000</v>
      </c>
      <c r="G1837" s="45" t="s">
        <v>3476</v>
      </c>
      <c r="H1837" s="47">
        <v>1836</v>
      </c>
      <c r="I1837" s="324" t="s">
        <v>40</v>
      </c>
      <c r="J1837" s="255" t="str">
        <f>IF(ISBLANK(INDEX('Policy Characteristics'!D:D,MATCH($C1837,'Policy Characteristics'!$C:$C,0))),"",INDEX('Policy Characteristics'!D:D,MATCH($C1837,'Policy Characteristics'!$C:$C,0)))</f>
        <v>Equipment Early Retirement</v>
      </c>
      <c r="K1837" s="254" t="str">
        <f>IF(ISBLANK(INDEX('Policy Characteristics'!E:E,MATCH($C1837,'Policy Characteristics'!$C:$C,0))),"",INDEX('Policy Characteristics'!E:E,MATCH($C1837,'Policy Characteristics'!$C:$C,0)))</f>
        <v>indst eqpt early retirement</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1</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of start year equipment</v>
      </c>
      <c r="P1837" s="254" t="str">
        <f>IF(ISBLANK(INDEX('Policy Characteristics'!J:J,MATCH($C1837,'Policy Characteristics'!$C:$C,0))),"",INDEX('Policy Characteristics'!J:J,MATCH($C1837,'Policy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7" s="254" t="str">
        <f>IF(ISBLANK(INDEX('Policy Characteristics'!K:K,MATCH($C1837,'Policy Characteristics'!$C:$C,0))),"",INDEX('Policy Characteristics'!K:K,MATCH($C1837,'Policy Characteristics'!$C:$C,0)))</f>
        <v>industry-ag-main.html#eff-stds</v>
      </c>
      <c r="R1837" s="254" t="str">
        <f>IF(ISBLANK(INDEX('Policy Characteristics'!L:L,MATCH($C1837,'Policy Characteristics'!$C:$C,0))),"",INDEX('Policy Characteristics'!L:L,MATCH($C1837,'Policy Characteristics'!$C:$C,0)))</f>
        <v>industry-energy-efficiency-standards.html</v>
      </c>
    </row>
    <row r="1838" spans="1:18" s="2" customFormat="1" x14ac:dyDescent="0.25">
      <c r="A1838" s="254" t="str">
        <f>IF(ISBLANK(INDEX('Policy Characteristics'!A:A,MATCH($C1838,'Policy Characteristics'!$C:$C,0))),"",INDEX('Policy Characteristics'!A:A,MATCH($C1838,'Policy Characteristics'!$C:$C,0)))</f>
        <v>Industry</v>
      </c>
      <c r="B1838" s="262" t="str">
        <f>IF(ISBLANK(INDEX('Policy Characteristics'!B:B,MATCH($C1838,'Policy Characteristics'!$C:$C,0))),"",INDEX('Policy Characteristics'!B:B,MATCH($C1838,'Policy Characteristics'!$C:$C,0)))</f>
        <v>Early Retirement of Equipment</v>
      </c>
      <c r="C1838" s="254" t="str">
        <f t="shared" si="55"/>
        <v>Minimum Share of Start Year Industrial Equipment Retired</v>
      </c>
      <c r="D1838" s="6" t="s">
        <v>3038</v>
      </c>
      <c r="E1838" s="1" t="s">
        <v>3471</v>
      </c>
      <c r="F1838" t="s">
        <v>3000</v>
      </c>
      <c r="G1838" s="45" t="s">
        <v>3477</v>
      </c>
      <c r="H1838" s="47">
        <v>1837</v>
      </c>
      <c r="I1838" s="324" t="s">
        <v>40</v>
      </c>
      <c r="J1838" s="255" t="str">
        <f>IF(ISBLANK(INDEX('Policy Characteristics'!D:D,MATCH($C1838,'Policy Characteristics'!$C:$C,0))),"",INDEX('Policy Characteristics'!D:D,MATCH($C1838,'Policy Characteristics'!$C:$C,0)))</f>
        <v>Equipment Early Retirement</v>
      </c>
      <c r="K1838" s="254" t="str">
        <f>IF(ISBLANK(INDEX('Policy Characteristics'!E:E,MATCH($C1838,'Policy Characteristics'!$C:$C,0))),"",INDEX('Policy Characteristics'!E:E,MATCH($C1838,'Policy Characteristics'!$C:$C,0)))</f>
        <v>indst eqpt early retirement</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1</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of start year equipment</v>
      </c>
      <c r="P1838" s="254" t="str">
        <f>IF(ISBLANK(INDEX('Policy Characteristics'!J:J,MATCH($C1838,'Policy Characteristics'!$C:$C,0))),"",INDEX('Policy Characteristics'!J:J,MATCH($C1838,'Policy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8" s="254" t="str">
        <f>IF(ISBLANK(INDEX('Policy Characteristics'!K:K,MATCH($C1838,'Policy Characteristics'!$C:$C,0))),"",INDEX('Policy Characteristics'!K:K,MATCH($C1838,'Policy Characteristics'!$C:$C,0)))</f>
        <v>industry-ag-main.html#eff-stds</v>
      </c>
      <c r="R1838" s="254" t="str">
        <f>IF(ISBLANK(INDEX('Policy Characteristics'!L:L,MATCH($C1838,'Policy Characteristics'!$C:$C,0))),"",INDEX('Policy Characteristics'!L:L,MATCH($C1838,'Policy Characteristics'!$C:$C,0)))</f>
        <v>industry-energy-efficiency-standards.html</v>
      </c>
    </row>
    <row r="1839" spans="1:18" s="2" customFormat="1" x14ac:dyDescent="0.25">
      <c r="A1839" s="254" t="str">
        <f>IF(ISBLANK(INDEX('Policy Characteristics'!A:A,MATCH($C1839,'Policy Characteristics'!$C:$C,0))),"",INDEX('Policy Characteristics'!A:A,MATCH($C1839,'Policy Characteristics'!$C:$C,0)))</f>
        <v>Industry</v>
      </c>
      <c r="B1839" s="262" t="str">
        <f>IF(ISBLANK(INDEX('Policy Characteristics'!B:B,MATCH($C1839,'Policy Characteristics'!$C:$C,0))),"",INDEX('Policy Characteristics'!B:B,MATCH($C1839,'Policy Characteristics'!$C:$C,0)))</f>
        <v>Early Retirement of Equipment</v>
      </c>
      <c r="C1839" s="254" t="str">
        <f t="shared" si="55"/>
        <v>Minimum Share of Start Year Industrial Equipment Retired</v>
      </c>
      <c r="D1839" s="6" t="s">
        <v>3038</v>
      </c>
      <c r="E1839" s="1" t="s">
        <v>3472</v>
      </c>
      <c r="F1839" t="s">
        <v>3000</v>
      </c>
      <c r="G1839" s="45" t="s">
        <v>3478</v>
      </c>
      <c r="H1839" s="47">
        <v>1838</v>
      </c>
      <c r="I1839" s="324" t="s">
        <v>40</v>
      </c>
      <c r="J1839" s="255" t="str">
        <f>IF(ISBLANK(INDEX('Policy Characteristics'!D:D,MATCH($C1839,'Policy Characteristics'!$C:$C,0))),"",INDEX('Policy Characteristics'!D:D,MATCH($C1839,'Policy Characteristics'!$C:$C,0)))</f>
        <v>Equipment Early Retirement</v>
      </c>
      <c r="K1839" s="254" t="str">
        <f>IF(ISBLANK(INDEX('Policy Characteristics'!E:E,MATCH($C1839,'Policy Characteristics'!$C:$C,0))),"",INDEX('Policy Characteristics'!E:E,MATCH($C1839,'Policy Characteristics'!$C:$C,0)))</f>
        <v>indst eqpt early retirement</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1</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of start year equipment</v>
      </c>
      <c r="P1839" s="254" t="str">
        <f>IF(ISBLANK(INDEX('Policy Characteristics'!J:J,MATCH($C1839,'Policy Characteristics'!$C:$C,0))),"",INDEX('Policy Characteristics'!J:J,MATCH($C1839,'Policy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39" s="254" t="str">
        <f>IF(ISBLANK(INDEX('Policy Characteristics'!K:K,MATCH($C1839,'Policy Characteristics'!$C:$C,0))),"",INDEX('Policy Characteristics'!K:K,MATCH($C1839,'Policy Characteristics'!$C:$C,0)))</f>
        <v>industry-ag-main.html#eff-stds</v>
      </c>
      <c r="R1839" s="254" t="str">
        <f>IF(ISBLANK(INDEX('Policy Characteristics'!L:L,MATCH($C1839,'Policy Characteristics'!$C:$C,0))),"",INDEX('Policy Characteristics'!L:L,MATCH($C1839,'Policy Characteristics'!$C:$C,0)))</f>
        <v>industry-energy-efficiency-standards.html</v>
      </c>
    </row>
    <row r="1840" spans="1:18" s="2" customFormat="1" x14ac:dyDescent="0.25">
      <c r="A1840" s="254" t="str">
        <f>IF(ISBLANK(INDEX('Policy Characteristics'!A:A,MATCH($C1840,'Policy Characteristics'!$C:$C,0))),"",INDEX('Policy Characteristics'!A:A,MATCH($C1840,'Policy Characteristics'!$C:$C,0)))</f>
        <v>Industry</v>
      </c>
      <c r="B1840" s="262" t="str">
        <f>IF(ISBLANK(INDEX('Policy Characteristics'!B:B,MATCH($C1840,'Policy Characteristics'!$C:$C,0))),"",INDEX('Policy Characteristics'!B:B,MATCH($C1840,'Policy Characteristics'!$C:$C,0)))</f>
        <v>Early Retirement of Equipment</v>
      </c>
      <c r="C1840" s="254" t="str">
        <f t="shared" si="55"/>
        <v>Minimum Share of Start Year Industrial Equipment Retired</v>
      </c>
      <c r="D1840" s="6" t="s">
        <v>3038</v>
      </c>
      <c r="E1840" s="1" t="s">
        <v>3597</v>
      </c>
      <c r="F1840" t="s">
        <v>3000</v>
      </c>
      <c r="G1840" s="45" t="s">
        <v>3479</v>
      </c>
      <c r="H1840" s="47">
        <v>1839</v>
      </c>
      <c r="I1840" s="324" t="s">
        <v>40</v>
      </c>
      <c r="J1840" s="255" t="str">
        <f>IF(ISBLANK(INDEX('Policy Characteristics'!D:D,MATCH($C1840,'Policy Characteristics'!$C:$C,0))),"",INDEX('Policy Characteristics'!D:D,MATCH($C1840,'Policy Characteristics'!$C:$C,0)))</f>
        <v>Equipment Early Retirement</v>
      </c>
      <c r="K1840" s="254" t="str">
        <f>IF(ISBLANK(INDEX('Policy Characteristics'!E:E,MATCH($C1840,'Policy Characteristics'!$C:$C,0))),"",INDEX('Policy Characteristics'!E:E,MATCH($C1840,'Policy Characteristics'!$C:$C,0)))</f>
        <v>indst eqpt early retirement</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1</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of start year equipment</v>
      </c>
      <c r="P1840" s="254" t="str">
        <f>IF(ISBLANK(INDEX('Policy Characteristics'!J:J,MATCH($C1840,'Policy Characteristics'!$C:$C,0))),"",INDEX('Policy Characteristics'!J:J,MATCH($C1840,'Policy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0" s="254" t="str">
        <f>IF(ISBLANK(INDEX('Policy Characteristics'!K:K,MATCH($C1840,'Policy Characteristics'!$C:$C,0))),"",INDEX('Policy Characteristics'!K:K,MATCH($C1840,'Policy Characteristics'!$C:$C,0)))</f>
        <v>industry-ag-main.html#eff-stds</v>
      </c>
      <c r="R1840" s="254" t="str">
        <f>IF(ISBLANK(INDEX('Policy Characteristics'!L:L,MATCH($C1840,'Policy Characteristics'!$C:$C,0))),"",INDEX('Policy Characteristics'!L:L,MATCH($C1840,'Policy Characteristics'!$C:$C,0)))</f>
        <v>industry-energy-efficiency-standards.html</v>
      </c>
    </row>
    <row r="1841" spans="1:18" s="2" customFormat="1" x14ac:dyDescent="0.25">
      <c r="A1841" s="254" t="str">
        <f>IF(ISBLANK(INDEX('Policy Characteristics'!A:A,MATCH($C1841,'Policy Characteristics'!$C:$C,0))),"",INDEX('Policy Characteristics'!A:A,MATCH($C1841,'Policy Characteristics'!$C:$C,0)))</f>
        <v>Industry</v>
      </c>
      <c r="B1841" s="262" t="str">
        <f>IF(ISBLANK(INDEX('Policy Characteristics'!B:B,MATCH($C1841,'Policy Characteristics'!$C:$C,0))),"",INDEX('Policy Characteristics'!B:B,MATCH($C1841,'Policy Characteristics'!$C:$C,0)))</f>
        <v>Early Retirement of Equipment</v>
      </c>
      <c r="C1841" s="254" t="str">
        <f t="shared" si="55"/>
        <v>Minimum Share of Start Year Industrial Equipment Retired</v>
      </c>
      <c r="D1841" s="6" t="s">
        <v>3038</v>
      </c>
      <c r="E1841" s="1" t="s">
        <v>3982</v>
      </c>
      <c r="F1841" t="s">
        <v>3000</v>
      </c>
      <c r="G1841" s="45" t="s">
        <v>3958</v>
      </c>
      <c r="H1841" s="47">
        <v>1840</v>
      </c>
      <c r="I1841" s="324" t="s">
        <v>40</v>
      </c>
      <c r="J1841" s="255" t="str">
        <f>IF(ISBLANK(INDEX('Policy Characteristics'!D:D,MATCH($C1841,'Policy Characteristics'!$C:$C,0))),"",INDEX('Policy Characteristics'!D:D,MATCH($C1841,'Policy Characteristics'!$C:$C,0)))</f>
        <v>Equipment Early Retirement</v>
      </c>
      <c r="K1841" s="254" t="str">
        <f>IF(ISBLANK(INDEX('Policy Characteristics'!E:E,MATCH($C1841,'Policy Characteristics'!$C:$C,0))),"",INDEX('Policy Characteristics'!E:E,MATCH($C1841,'Policy Characteristics'!$C:$C,0)))</f>
        <v>indst eqpt early retirement</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1</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of start year equipment</v>
      </c>
      <c r="P1841" s="254" t="str">
        <f>IF(ISBLANK(INDEX('Policy Characteristics'!J:J,MATCH($C1841,'Policy Characteristics'!$C:$C,0))),"",INDEX('Policy Characteristics'!J:J,MATCH($C1841,'Policy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1" s="254" t="str">
        <f>IF(ISBLANK(INDEX('Policy Characteristics'!K:K,MATCH($C1841,'Policy Characteristics'!$C:$C,0))),"",INDEX('Policy Characteristics'!K:K,MATCH($C1841,'Policy Characteristics'!$C:$C,0)))</f>
        <v>industry-ag-main.html#eff-stds</v>
      </c>
      <c r="R1841" s="254" t="str">
        <f>IF(ISBLANK(INDEX('Policy Characteristics'!L:L,MATCH($C1841,'Policy Characteristics'!$C:$C,0))),"",INDEX('Policy Characteristics'!L:L,MATCH($C1841,'Policy Characteristics'!$C:$C,0)))</f>
        <v>industry-energy-efficiency-standards.html</v>
      </c>
    </row>
    <row r="1842" spans="1:18" s="2" customFormat="1" x14ac:dyDescent="0.25">
      <c r="A1842" s="254" t="str">
        <f>IF(ISBLANK(INDEX('Policy Characteristics'!A:A,MATCH($C1842,'Policy Characteristics'!$C:$C,0))),"",INDEX('Policy Characteristics'!A:A,MATCH($C1842,'Policy Characteristics'!$C:$C,0)))</f>
        <v>Industry</v>
      </c>
      <c r="B1842" s="262" t="str">
        <f>IF(ISBLANK(INDEX('Policy Characteristics'!B:B,MATCH($C1842,'Policy Characteristics'!$C:$C,0))),"",INDEX('Policy Characteristics'!B:B,MATCH($C1842,'Policy Characteristics'!$C:$C,0)))</f>
        <v>Early Retirement of Equipment</v>
      </c>
      <c r="C1842" s="254" t="str">
        <f t="shared" si="55"/>
        <v>Minimum Share of Start Year Industrial Equipment Retired</v>
      </c>
      <c r="D1842" s="6" t="s">
        <v>3038</v>
      </c>
      <c r="E1842" s="1" t="s">
        <v>3983</v>
      </c>
      <c r="F1842" t="s">
        <v>3000</v>
      </c>
      <c r="G1842" s="45" t="s">
        <v>3957</v>
      </c>
      <c r="H1842" s="47">
        <v>1841</v>
      </c>
      <c r="I1842" s="324" t="s">
        <v>40</v>
      </c>
      <c r="J1842" s="255" t="str">
        <f>IF(ISBLANK(INDEX('Policy Characteristics'!D:D,MATCH($C1842,'Policy Characteristics'!$C:$C,0))),"",INDEX('Policy Characteristics'!D:D,MATCH($C1842,'Policy Characteristics'!$C:$C,0)))</f>
        <v>Equipment Early Retirement</v>
      </c>
      <c r="K1842" s="254" t="str">
        <f>IF(ISBLANK(INDEX('Policy Characteristics'!E:E,MATCH($C1842,'Policy Characteristics'!$C:$C,0))),"",INDEX('Policy Characteristics'!E:E,MATCH($C1842,'Policy Characteristics'!$C:$C,0)))</f>
        <v>indst eqpt early retirement</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1</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of start year equipment</v>
      </c>
      <c r="P1842" s="254" t="str">
        <f>IF(ISBLANK(INDEX('Policy Characteristics'!J:J,MATCH($C1842,'Policy Characteristics'!$C:$C,0))),"",INDEX('Policy Characteristics'!J:J,MATCH($C1842,'Policy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2" s="254" t="str">
        <f>IF(ISBLANK(INDEX('Policy Characteristics'!K:K,MATCH($C1842,'Policy Characteristics'!$C:$C,0))),"",INDEX('Policy Characteristics'!K:K,MATCH($C1842,'Policy Characteristics'!$C:$C,0)))</f>
        <v>industry-ag-main.html#eff-stds</v>
      </c>
      <c r="R1842" s="254" t="str">
        <f>IF(ISBLANK(INDEX('Policy Characteristics'!L:L,MATCH($C1842,'Policy Characteristics'!$C:$C,0))),"",INDEX('Policy Characteristics'!L:L,MATCH($C1842,'Policy Characteristics'!$C:$C,0)))</f>
        <v>industry-energy-efficiency-standards.html</v>
      </c>
    </row>
    <row r="1843" spans="1:18" s="2" customFormat="1" x14ac:dyDescent="0.25">
      <c r="A1843" s="254" t="str">
        <f>IF(ISBLANK(INDEX('Policy Characteristics'!A:A,MATCH($C1843,'Policy Characteristics'!$C:$C,0))),"",INDEX('Policy Characteristics'!A:A,MATCH($C1843,'Policy Characteristics'!$C:$C,0)))</f>
        <v>Industry</v>
      </c>
      <c r="B1843" s="262" t="str">
        <f>IF(ISBLANK(INDEX('Policy Characteristics'!B:B,MATCH($C1843,'Policy Characteristics'!$C:$C,0))),"",INDEX('Policy Characteristics'!B:B,MATCH($C1843,'Policy Characteristics'!$C:$C,0)))</f>
        <v>Early Retirement of Equipment</v>
      </c>
      <c r="C1843" s="254" t="str">
        <f t="shared" si="55"/>
        <v>Minimum Share of Start Year Industrial Equipment Retired</v>
      </c>
      <c r="D1843" s="6" t="s">
        <v>3038</v>
      </c>
      <c r="E1843" s="1" t="s">
        <v>3984</v>
      </c>
      <c r="F1843" t="s">
        <v>3000</v>
      </c>
      <c r="G1843" s="45" t="s">
        <v>3959</v>
      </c>
      <c r="H1843" s="47">
        <v>1842</v>
      </c>
      <c r="I1843" s="324" t="s">
        <v>40</v>
      </c>
      <c r="J1843" s="255" t="str">
        <f>IF(ISBLANK(INDEX('Policy Characteristics'!D:D,MATCH($C1843,'Policy Characteristics'!$C:$C,0))),"",INDEX('Policy Characteristics'!D:D,MATCH($C1843,'Policy Characteristics'!$C:$C,0)))</f>
        <v>Equipment Early Retirement</v>
      </c>
      <c r="K1843" s="254" t="str">
        <f>IF(ISBLANK(INDEX('Policy Characteristics'!E:E,MATCH($C1843,'Policy Characteristics'!$C:$C,0))),"",INDEX('Policy Characteristics'!E:E,MATCH($C1843,'Policy Characteristics'!$C:$C,0)))</f>
        <v>indst eqpt early retirement</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1</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of start year equipment</v>
      </c>
      <c r="P1843" s="254" t="str">
        <f>IF(ISBLANK(INDEX('Policy Characteristics'!J:J,MATCH($C1843,'Policy Characteristics'!$C:$C,0))),"",INDEX('Policy Characteristics'!J:J,MATCH($C1843,'Policy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3" s="254" t="str">
        <f>IF(ISBLANK(INDEX('Policy Characteristics'!K:K,MATCH($C1843,'Policy Characteristics'!$C:$C,0))),"",INDEX('Policy Characteristics'!K:K,MATCH($C1843,'Policy Characteristics'!$C:$C,0)))</f>
        <v>industry-ag-main.html#eff-stds</v>
      </c>
      <c r="R1843" s="254" t="str">
        <f>IF(ISBLANK(INDEX('Policy Characteristics'!L:L,MATCH($C1843,'Policy Characteristics'!$C:$C,0))),"",INDEX('Policy Characteristics'!L:L,MATCH($C1843,'Policy Characteristics'!$C:$C,0)))</f>
        <v>industry-energy-efficiency-standards.html</v>
      </c>
    </row>
    <row r="1844" spans="1:18" s="2" customFormat="1" x14ac:dyDescent="0.25">
      <c r="A1844" s="254" t="str">
        <f>IF(ISBLANK(INDEX('Policy Characteristics'!A:A,MATCH($C1844,'Policy Characteristics'!$C:$C,0))),"",INDEX('Policy Characteristics'!A:A,MATCH($C1844,'Policy Characteristics'!$C:$C,0)))</f>
        <v>Industry</v>
      </c>
      <c r="B1844" s="262" t="str">
        <f>IF(ISBLANK(INDEX('Policy Characteristics'!B:B,MATCH($C1844,'Policy Characteristics'!$C:$C,0))),"",INDEX('Policy Characteristics'!B:B,MATCH($C1844,'Policy Characteristics'!$C:$C,0)))</f>
        <v>Early Retirement of Equipment</v>
      </c>
      <c r="C1844" s="254" t="str">
        <f t="shared" si="55"/>
        <v>Minimum Share of Start Year Industrial Equipment Retired</v>
      </c>
      <c r="D1844" s="6" t="s">
        <v>3039</v>
      </c>
      <c r="E1844" s="1" t="s">
        <v>3467</v>
      </c>
      <c r="F1844" t="s">
        <v>3001</v>
      </c>
      <c r="G1844" s="45" t="s">
        <v>3473</v>
      </c>
      <c r="H1844" s="47">
        <v>1843</v>
      </c>
      <c r="I1844" s="324" t="s">
        <v>40</v>
      </c>
      <c r="J1844" s="255" t="str">
        <f>IF(ISBLANK(INDEX('Policy Characteristics'!D:D,MATCH($C1844,'Policy Characteristics'!$C:$C,0))),"",INDEX('Policy Characteristics'!D:D,MATCH($C1844,'Policy Characteristics'!$C:$C,0)))</f>
        <v>Equipment Early Retirement</v>
      </c>
      <c r="K1844" s="254" t="str">
        <f>IF(ISBLANK(INDEX('Policy Characteristics'!E:E,MATCH($C1844,'Policy Characteristics'!$C:$C,0))),"",INDEX('Policy Characteristics'!E:E,MATCH($C1844,'Policy Characteristics'!$C:$C,0)))</f>
        <v>indst eqpt early retirement</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1</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of start year equipment</v>
      </c>
      <c r="P1844" s="254" t="str">
        <f>IF(ISBLANK(INDEX('Policy Characteristics'!J:J,MATCH($C1844,'Policy Characteristics'!$C:$C,0))),"",INDEX('Policy Characteristics'!J:J,MATCH($C1844,'Policy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4" s="254" t="str">
        <f>IF(ISBLANK(INDEX('Policy Characteristics'!K:K,MATCH($C1844,'Policy Characteristics'!$C:$C,0))),"",INDEX('Policy Characteristics'!K:K,MATCH($C1844,'Policy Characteristics'!$C:$C,0)))</f>
        <v>industry-ag-main.html#eff-stds</v>
      </c>
      <c r="R1844" s="254" t="str">
        <f>IF(ISBLANK(INDEX('Policy Characteristics'!L:L,MATCH($C1844,'Policy Characteristics'!$C:$C,0))),"",INDEX('Policy Characteristics'!L:L,MATCH($C1844,'Policy Characteristics'!$C:$C,0)))</f>
        <v>industry-energy-efficiency-standards.html</v>
      </c>
    </row>
    <row r="1845" spans="1:18" s="2" customFormat="1" x14ac:dyDescent="0.25">
      <c r="A1845" s="254" t="str">
        <f>IF(ISBLANK(INDEX('Policy Characteristics'!A:A,MATCH($C1845,'Policy Characteristics'!$C:$C,0))),"",INDEX('Policy Characteristics'!A:A,MATCH($C1845,'Policy Characteristics'!$C:$C,0)))</f>
        <v>Industry</v>
      </c>
      <c r="B1845" s="262" t="str">
        <f>IF(ISBLANK(INDEX('Policy Characteristics'!B:B,MATCH($C1845,'Policy Characteristics'!$C:$C,0))),"",INDEX('Policy Characteristics'!B:B,MATCH($C1845,'Policy Characteristics'!$C:$C,0)))</f>
        <v>Early Retirement of Equipment</v>
      </c>
      <c r="C1845" s="254" t="str">
        <f t="shared" si="55"/>
        <v>Minimum Share of Start Year Industrial Equipment Retired</v>
      </c>
      <c r="D1845" s="6" t="s">
        <v>3039</v>
      </c>
      <c r="E1845" s="1" t="s">
        <v>3468</v>
      </c>
      <c r="F1845" t="s">
        <v>3001</v>
      </c>
      <c r="G1845" s="45" t="s">
        <v>3474</v>
      </c>
      <c r="H1845" s="47">
        <v>1844</v>
      </c>
      <c r="I1845" s="324" t="s">
        <v>40</v>
      </c>
      <c r="J1845" s="255" t="str">
        <f>IF(ISBLANK(INDEX('Policy Characteristics'!D:D,MATCH($C1845,'Policy Characteristics'!$C:$C,0))),"",INDEX('Policy Characteristics'!D:D,MATCH($C1845,'Policy Characteristics'!$C:$C,0)))</f>
        <v>Equipment Early Retirement</v>
      </c>
      <c r="K1845" s="254" t="str">
        <f>IF(ISBLANK(INDEX('Policy Characteristics'!E:E,MATCH($C1845,'Policy Characteristics'!$C:$C,0))),"",INDEX('Policy Characteristics'!E:E,MATCH($C1845,'Policy Characteristics'!$C:$C,0)))</f>
        <v>indst eqpt early retirement</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1</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of start year equipment</v>
      </c>
      <c r="P1845" s="254" t="str">
        <f>IF(ISBLANK(INDEX('Policy Characteristics'!J:J,MATCH($C1845,'Policy Characteristics'!$C:$C,0))),"",INDEX('Policy Characteristics'!J:J,MATCH($C1845,'Policy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5" s="254" t="str">
        <f>IF(ISBLANK(INDEX('Policy Characteristics'!K:K,MATCH($C1845,'Policy Characteristics'!$C:$C,0))),"",INDEX('Policy Characteristics'!K:K,MATCH($C1845,'Policy Characteristics'!$C:$C,0)))</f>
        <v>industry-ag-main.html#eff-stds</v>
      </c>
      <c r="R1845" s="254" t="str">
        <f>IF(ISBLANK(INDEX('Policy Characteristics'!L:L,MATCH($C1845,'Policy Characteristics'!$C:$C,0))),"",INDEX('Policy Characteristics'!L:L,MATCH($C1845,'Policy Characteristics'!$C:$C,0)))</f>
        <v>industry-energy-efficiency-standards.html</v>
      </c>
    </row>
    <row r="1846" spans="1:18" s="2" customFormat="1" x14ac:dyDescent="0.25">
      <c r="A1846" s="254" t="str">
        <f>IF(ISBLANK(INDEX('Policy Characteristics'!A:A,MATCH($C1846,'Policy Characteristics'!$C:$C,0))),"",INDEX('Policy Characteristics'!A:A,MATCH($C1846,'Policy Characteristics'!$C:$C,0)))</f>
        <v>Industry</v>
      </c>
      <c r="B1846" s="262" t="str">
        <f>IF(ISBLANK(INDEX('Policy Characteristics'!B:B,MATCH($C1846,'Policy Characteristics'!$C:$C,0))),"",INDEX('Policy Characteristics'!B:B,MATCH($C1846,'Policy Characteristics'!$C:$C,0)))</f>
        <v>Early Retirement of Equipment</v>
      </c>
      <c r="C1846" s="254" t="str">
        <f t="shared" si="55"/>
        <v>Minimum Share of Start Year Industrial Equipment Retired</v>
      </c>
      <c r="D1846" s="6" t="s">
        <v>3039</v>
      </c>
      <c r="E1846" s="1" t="s">
        <v>3469</v>
      </c>
      <c r="F1846" t="s">
        <v>3001</v>
      </c>
      <c r="G1846" s="45" t="s">
        <v>3475</v>
      </c>
      <c r="H1846" s="47">
        <v>1845</v>
      </c>
      <c r="I1846" s="324" t="s">
        <v>40</v>
      </c>
      <c r="J1846" s="255" t="str">
        <f>IF(ISBLANK(INDEX('Policy Characteristics'!D:D,MATCH($C1846,'Policy Characteristics'!$C:$C,0))),"",INDEX('Policy Characteristics'!D:D,MATCH($C1846,'Policy Characteristics'!$C:$C,0)))</f>
        <v>Equipment Early Retirement</v>
      </c>
      <c r="K1846" s="254" t="str">
        <f>IF(ISBLANK(INDEX('Policy Characteristics'!E:E,MATCH($C1846,'Policy Characteristics'!$C:$C,0))),"",INDEX('Policy Characteristics'!E:E,MATCH($C1846,'Policy Characteristics'!$C:$C,0)))</f>
        <v>indst eqpt early retirement</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1</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of start year equipment</v>
      </c>
      <c r="P1846" s="254" t="str">
        <f>IF(ISBLANK(INDEX('Policy Characteristics'!J:J,MATCH($C1846,'Policy Characteristics'!$C:$C,0))),"",INDEX('Policy Characteristics'!J:J,MATCH($C1846,'Policy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6" s="254" t="str">
        <f>IF(ISBLANK(INDEX('Policy Characteristics'!K:K,MATCH($C1846,'Policy Characteristics'!$C:$C,0))),"",INDEX('Policy Characteristics'!K:K,MATCH($C1846,'Policy Characteristics'!$C:$C,0)))</f>
        <v>industry-ag-main.html#eff-stds</v>
      </c>
      <c r="R1846" s="254" t="str">
        <f>IF(ISBLANK(INDEX('Policy Characteristics'!L:L,MATCH($C1846,'Policy Characteristics'!$C:$C,0))),"",INDEX('Policy Characteristics'!L:L,MATCH($C1846,'Policy Characteristics'!$C:$C,0)))</f>
        <v>industry-energy-efficiency-standards.html</v>
      </c>
    </row>
    <row r="1847" spans="1:18" s="2" customFormat="1" x14ac:dyDescent="0.25">
      <c r="A1847" s="254" t="str">
        <f>IF(ISBLANK(INDEX('Policy Characteristics'!A:A,MATCH($C1847,'Policy Characteristics'!$C:$C,0))),"",INDEX('Policy Characteristics'!A:A,MATCH($C1847,'Policy Characteristics'!$C:$C,0)))</f>
        <v>Industry</v>
      </c>
      <c r="B1847" s="262" t="str">
        <f>IF(ISBLANK(INDEX('Policy Characteristics'!B:B,MATCH($C1847,'Policy Characteristics'!$C:$C,0))),"",INDEX('Policy Characteristics'!B:B,MATCH($C1847,'Policy Characteristics'!$C:$C,0)))</f>
        <v>Early Retirement of Equipment</v>
      </c>
      <c r="C1847" s="254" t="str">
        <f t="shared" si="55"/>
        <v>Minimum Share of Start Year Industrial Equipment Retired</v>
      </c>
      <c r="D1847" s="6" t="s">
        <v>3039</v>
      </c>
      <c r="E1847" s="1" t="s">
        <v>3470</v>
      </c>
      <c r="F1847" t="s">
        <v>3001</v>
      </c>
      <c r="G1847" s="45" t="s">
        <v>3476</v>
      </c>
      <c r="H1847" s="47">
        <v>1846</v>
      </c>
      <c r="I1847" s="324" t="s">
        <v>40</v>
      </c>
      <c r="J1847" s="255" t="str">
        <f>IF(ISBLANK(INDEX('Policy Characteristics'!D:D,MATCH($C1847,'Policy Characteristics'!$C:$C,0))),"",INDEX('Policy Characteristics'!D:D,MATCH($C1847,'Policy Characteristics'!$C:$C,0)))</f>
        <v>Equipment Early Retirement</v>
      </c>
      <c r="K1847" s="254" t="str">
        <f>IF(ISBLANK(INDEX('Policy Characteristics'!E:E,MATCH($C1847,'Policy Characteristics'!$C:$C,0))),"",INDEX('Policy Characteristics'!E:E,MATCH($C1847,'Policy Characteristics'!$C:$C,0)))</f>
        <v>indst eqpt early retirement</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1</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of start year equipment</v>
      </c>
      <c r="P1847" s="254" t="str">
        <f>IF(ISBLANK(INDEX('Policy Characteristics'!J:J,MATCH($C1847,'Policy Characteristics'!$C:$C,0))),"",INDEX('Policy Characteristics'!J:J,MATCH($C1847,'Policy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7" s="254" t="str">
        <f>IF(ISBLANK(INDEX('Policy Characteristics'!K:K,MATCH($C1847,'Policy Characteristics'!$C:$C,0))),"",INDEX('Policy Characteristics'!K:K,MATCH($C1847,'Policy Characteristics'!$C:$C,0)))</f>
        <v>industry-ag-main.html#eff-stds</v>
      </c>
      <c r="R1847" s="254" t="str">
        <f>IF(ISBLANK(INDEX('Policy Characteristics'!L:L,MATCH($C1847,'Policy Characteristics'!$C:$C,0))),"",INDEX('Policy Characteristics'!L:L,MATCH($C1847,'Policy Characteristics'!$C:$C,0)))</f>
        <v>industry-energy-efficiency-standards.html</v>
      </c>
    </row>
    <row r="1848" spans="1:18" s="2" customFormat="1" x14ac:dyDescent="0.25">
      <c r="A1848" s="254" t="str">
        <f>IF(ISBLANK(INDEX('Policy Characteristics'!A:A,MATCH($C1848,'Policy Characteristics'!$C:$C,0))),"",INDEX('Policy Characteristics'!A:A,MATCH($C1848,'Policy Characteristics'!$C:$C,0)))</f>
        <v>Industry</v>
      </c>
      <c r="B1848" s="262" t="str">
        <f>IF(ISBLANK(INDEX('Policy Characteristics'!B:B,MATCH($C1848,'Policy Characteristics'!$C:$C,0))),"",INDEX('Policy Characteristics'!B:B,MATCH($C1848,'Policy Characteristics'!$C:$C,0)))</f>
        <v>Early Retirement of Equipment</v>
      </c>
      <c r="C1848" s="254" t="str">
        <f t="shared" si="55"/>
        <v>Minimum Share of Start Year Industrial Equipment Retired</v>
      </c>
      <c r="D1848" s="6" t="s">
        <v>3039</v>
      </c>
      <c r="E1848" s="1" t="s">
        <v>3471</v>
      </c>
      <c r="F1848" t="s">
        <v>3001</v>
      </c>
      <c r="G1848" s="45" t="s">
        <v>3477</v>
      </c>
      <c r="H1848" s="47">
        <v>1847</v>
      </c>
      <c r="I1848" s="324" t="s">
        <v>40</v>
      </c>
      <c r="J1848" s="255" t="str">
        <f>IF(ISBLANK(INDEX('Policy Characteristics'!D:D,MATCH($C1848,'Policy Characteristics'!$C:$C,0))),"",INDEX('Policy Characteristics'!D:D,MATCH($C1848,'Policy Characteristics'!$C:$C,0)))</f>
        <v>Equipment Early Retirement</v>
      </c>
      <c r="K1848" s="254" t="str">
        <f>IF(ISBLANK(INDEX('Policy Characteristics'!E:E,MATCH($C1848,'Policy Characteristics'!$C:$C,0))),"",INDEX('Policy Characteristics'!E:E,MATCH($C1848,'Policy Characteristics'!$C:$C,0)))</f>
        <v>indst eqpt early retirement</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1</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of start year equipment</v>
      </c>
      <c r="P1848" s="254" t="str">
        <f>IF(ISBLANK(INDEX('Policy Characteristics'!J:J,MATCH($C1848,'Policy Characteristics'!$C:$C,0))),"",INDEX('Policy Characteristics'!J:J,MATCH($C1848,'Policy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8" s="254" t="str">
        <f>IF(ISBLANK(INDEX('Policy Characteristics'!K:K,MATCH($C1848,'Policy Characteristics'!$C:$C,0))),"",INDEX('Policy Characteristics'!K:K,MATCH($C1848,'Policy Characteristics'!$C:$C,0)))</f>
        <v>industry-ag-main.html#eff-stds</v>
      </c>
      <c r="R1848" s="254" t="str">
        <f>IF(ISBLANK(INDEX('Policy Characteristics'!L:L,MATCH($C1848,'Policy Characteristics'!$C:$C,0))),"",INDEX('Policy Characteristics'!L:L,MATCH($C1848,'Policy Characteristics'!$C:$C,0)))</f>
        <v>industry-energy-efficiency-standards.html</v>
      </c>
    </row>
    <row r="1849" spans="1:18" s="2" customFormat="1" x14ac:dyDescent="0.25">
      <c r="A1849" s="254" t="str">
        <f>IF(ISBLANK(INDEX('Policy Characteristics'!A:A,MATCH($C1849,'Policy Characteristics'!$C:$C,0))),"",INDEX('Policy Characteristics'!A:A,MATCH($C1849,'Policy Characteristics'!$C:$C,0)))</f>
        <v>Industry</v>
      </c>
      <c r="B1849" s="262" t="str">
        <f>IF(ISBLANK(INDEX('Policy Characteristics'!B:B,MATCH($C1849,'Policy Characteristics'!$C:$C,0))),"",INDEX('Policy Characteristics'!B:B,MATCH($C1849,'Policy Characteristics'!$C:$C,0)))</f>
        <v>Early Retirement of Equipment</v>
      </c>
      <c r="C1849" s="254" t="str">
        <f t="shared" si="55"/>
        <v>Minimum Share of Start Year Industrial Equipment Retired</v>
      </c>
      <c r="D1849" s="6" t="s">
        <v>3039</v>
      </c>
      <c r="E1849" s="1" t="s">
        <v>3472</v>
      </c>
      <c r="F1849" t="s">
        <v>3001</v>
      </c>
      <c r="G1849" s="45" t="s">
        <v>3478</v>
      </c>
      <c r="H1849" s="47">
        <v>1848</v>
      </c>
      <c r="I1849" s="324" t="s">
        <v>40</v>
      </c>
      <c r="J1849" s="255" t="str">
        <f>IF(ISBLANK(INDEX('Policy Characteristics'!D:D,MATCH($C1849,'Policy Characteristics'!$C:$C,0))),"",INDEX('Policy Characteristics'!D:D,MATCH($C1849,'Policy Characteristics'!$C:$C,0)))</f>
        <v>Equipment Early Retirement</v>
      </c>
      <c r="K1849" s="254" t="str">
        <f>IF(ISBLANK(INDEX('Policy Characteristics'!E:E,MATCH($C1849,'Policy Characteristics'!$C:$C,0))),"",INDEX('Policy Characteristics'!E:E,MATCH($C1849,'Policy Characteristics'!$C:$C,0)))</f>
        <v>indst eqpt early retirement</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1</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of start year equipment</v>
      </c>
      <c r="P1849" s="254" t="str">
        <f>IF(ISBLANK(INDEX('Policy Characteristics'!J:J,MATCH($C1849,'Policy Characteristics'!$C:$C,0))),"",INDEX('Policy Characteristics'!J:J,MATCH($C1849,'Policy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49" s="254" t="str">
        <f>IF(ISBLANK(INDEX('Policy Characteristics'!K:K,MATCH($C1849,'Policy Characteristics'!$C:$C,0))),"",INDEX('Policy Characteristics'!K:K,MATCH($C1849,'Policy Characteristics'!$C:$C,0)))</f>
        <v>industry-ag-main.html#eff-stds</v>
      </c>
      <c r="R1849" s="254" t="str">
        <f>IF(ISBLANK(INDEX('Policy Characteristics'!L:L,MATCH($C1849,'Policy Characteristics'!$C:$C,0))),"",INDEX('Policy Characteristics'!L:L,MATCH($C1849,'Policy Characteristics'!$C:$C,0)))</f>
        <v>industry-energy-efficiency-standards.html</v>
      </c>
    </row>
    <row r="1850" spans="1:18" s="2" customFormat="1" x14ac:dyDescent="0.25">
      <c r="A1850" s="254" t="str">
        <f>IF(ISBLANK(INDEX('Policy Characteristics'!A:A,MATCH($C1850,'Policy Characteristics'!$C:$C,0))),"",INDEX('Policy Characteristics'!A:A,MATCH($C1850,'Policy Characteristics'!$C:$C,0)))</f>
        <v>Industry</v>
      </c>
      <c r="B1850" s="262" t="str">
        <f>IF(ISBLANK(INDEX('Policy Characteristics'!B:B,MATCH($C1850,'Policy Characteristics'!$C:$C,0))),"",INDEX('Policy Characteristics'!B:B,MATCH($C1850,'Policy Characteristics'!$C:$C,0)))</f>
        <v>Early Retirement of Equipment</v>
      </c>
      <c r="C1850" s="254" t="str">
        <f t="shared" si="55"/>
        <v>Minimum Share of Start Year Industrial Equipment Retired</v>
      </c>
      <c r="D1850" s="6" t="s">
        <v>3039</v>
      </c>
      <c r="E1850" s="1" t="s">
        <v>3597</v>
      </c>
      <c r="F1850" t="s">
        <v>3001</v>
      </c>
      <c r="G1850" s="45" t="s">
        <v>3479</v>
      </c>
      <c r="H1850" s="47">
        <v>1849</v>
      </c>
      <c r="I1850" s="324" t="s">
        <v>40</v>
      </c>
      <c r="J1850" s="255" t="str">
        <f>IF(ISBLANK(INDEX('Policy Characteristics'!D:D,MATCH($C1850,'Policy Characteristics'!$C:$C,0))),"",INDEX('Policy Characteristics'!D:D,MATCH($C1850,'Policy Characteristics'!$C:$C,0)))</f>
        <v>Equipment Early Retirement</v>
      </c>
      <c r="K1850" s="254" t="str">
        <f>IF(ISBLANK(INDEX('Policy Characteristics'!E:E,MATCH($C1850,'Policy Characteristics'!$C:$C,0))),"",INDEX('Policy Characteristics'!E:E,MATCH($C1850,'Policy Characteristics'!$C:$C,0)))</f>
        <v>indst eqpt early retirement</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1</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of start year equipment</v>
      </c>
      <c r="P1850" s="254" t="str">
        <f>IF(ISBLANK(INDEX('Policy Characteristics'!J:J,MATCH($C1850,'Policy Characteristics'!$C:$C,0))),"",INDEX('Policy Characteristics'!J:J,MATCH($C1850,'Policy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0" s="254" t="str">
        <f>IF(ISBLANK(INDEX('Policy Characteristics'!K:K,MATCH($C1850,'Policy Characteristics'!$C:$C,0))),"",INDEX('Policy Characteristics'!K:K,MATCH($C1850,'Policy Characteristics'!$C:$C,0)))</f>
        <v>industry-ag-main.html#eff-stds</v>
      </c>
      <c r="R1850" s="254" t="str">
        <f>IF(ISBLANK(INDEX('Policy Characteristics'!L:L,MATCH($C1850,'Policy Characteristics'!$C:$C,0))),"",INDEX('Policy Characteristics'!L:L,MATCH($C1850,'Policy Characteristics'!$C:$C,0)))</f>
        <v>industry-energy-efficiency-standards.html</v>
      </c>
    </row>
    <row r="1851" spans="1:18" s="2" customFormat="1" x14ac:dyDescent="0.25">
      <c r="A1851" s="254" t="str">
        <f>IF(ISBLANK(INDEX('Policy Characteristics'!A:A,MATCH($C1851,'Policy Characteristics'!$C:$C,0))),"",INDEX('Policy Characteristics'!A:A,MATCH($C1851,'Policy Characteristics'!$C:$C,0)))</f>
        <v>Industry</v>
      </c>
      <c r="B1851" s="262" t="str">
        <f>IF(ISBLANK(INDEX('Policy Characteristics'!B:B,MATCH($C1851,'Policy Characteristics'!$C:$C,0))),"",INDEX('Policy Characteristics'!B:B,MATCH($C1851,'Policy Characteristics'!$C:$C,0)))</f>
        <v>Early Retirement of Equipment</v>
      </c>
      <c r="C1851" s="254" t="str">
        <f t="shared" si="55"/>
        <v>Minimum Share of Start Year Industrial Equipment Retired</v>
      </c>
      <c r="D1851" s="6" t="s">
        <v>3039</v>
      </c>
      <c r="E1851" s="1" t="s">
        <v>3982</v>
      </c>
      <c r="F1851" t="s">
        <v>3001</v>
      </c>
      <c r="G1851" s="45" t="s">
        <v>3958</v>
      </c>
      <c r="H1851" s="47">
        <v>1850</v>
      </c>
      <c r="I1851" s="324" t="s">
        <v>40</v>
      </c>
      <c r="J1851" s="255" t="str">
        <f>IF(ISBLANK(INDEX('Policy Characteristics'!D:D,MATCH($C1851,'Policy Characteristics'!$C:$C,0))),"",INDEX('Policy Characteristics'!D:D,MATCH($C1851,'Policy Characteristics'!$C:$C,0)))</f>
        <v>Equipment Early Retirement</v>
      </c>
      <c r="K1851" s="254" t="str">
        <f>IF(ISBLANK(INDEX('Policy Characteristics'!E:E,MATCH($C1851,'Policy Characteristics'!$C:$C,0))),"",INDEX('Policy Characteristics'!E:E,MATCH($C1851,'Policy Characteristics'!$C:$C,0)))</f>
        <v>indst eqpt early retirement</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1</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of start year equipment</v>
      </c>
      <c r="P1851" s="254" t="str">
        <f>IF(ISBLANK(INDEX('Policy Characteristics'!J:J,MATCH($C1851,'Policy Characteristics'!$C:$C,0))),"",INDEX('Policy Characteristics'!J:J,MATCH($C1851,'Policy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1" s="254" t="str">
        <f>IF(ISBLANK(INDEX('Policy Characteristics'!K:K,MATCH($C1851,'Policy Characteristics'!$C:$C,0))),"",INDEX('Policy Characteristics'!K:K,MATCH($C1851,'Policy Characteristics'!$C:$C,0)))</f>
        <v>industry-ag-main.html#eff-stds</v>
      </c>
      <c r="R1851" s="254" t="str">
        <f>IF(ISBLANK(INDEX('Policy Characteristics'!L:L,MATCH($C1851,'Policy Characteristics'!$C:$C,0))),"",INDEX('Policy Characteristics'!L:L,MATCH($C1851,'Policy Characteristics'!$C:$C,0)))</f>
        <v>industry-energy-efficiency-standards.html</v>
      </c>
    </row>
    <row r="1852" spans="1:18" s="2" customFormat="1" x14ac:dyDescent="0.25">
      <c r="A1852" s="254" t="str">
        <f>IF(ISBLANK(INDEX('Policy Characteristics'!A:A,MATCH($C1852,'Policy Characteristics'!$C:$C,0))),"",INDEX('Policy Characteristics'!A:A,MATCH($C1852,'Policy Characteristics'!$C:$C,0)))</f>
        <v>Industry</v>
      </c>
      <c r="B1852" s="262" t="str">
        <f>IF(ISBLANK(INDEX('Policy Characteristics'!B:B,MATCH($C1852,'Policy Characteristics'!$C:$C,0))),"",INDEX('Policy Characteristics'!B:B,MATCH($C1852,'Policy Characteristics'!$C:$C,0)))</f>
        <v>Early Retirement of Equipment</v>
      </c>
      <c r="C1852" s="254" t="str">
        <f t="shared" si="55"/>
        <v>Minimum Share of Start Year Industrial Equipment Retired</v>
      </c>
      <c r="D1852" s="6" t="s">
        <v>3039</v>
      </c>
      <c r="E1852" s="1" t="s">
        <v>3983</v>
      </c>
      <c r="F1852" t="s">
        <v>3001</v>
      </c>
      <c r="G1852" s="45" t="s">
        <v>3957</v>
      </c>
      <c r="H1852" s="47">
        <v>1851</v>
      </c>
      <c r="I1852" s="324" t="s">
        <v>40</v>
      </c>
      <c r="J1852" s="255" t="str">
        <f>IF(ISBLANK(INDEX('Policy Characteristics'!D:D,MATCH($C1852,'Policy Characteristics'!$C:$C,0))),"",INDEX('Policy Characteristics'!D:D,MATCH($C1852,'Policy Characteristics'!$C:$C,0)))</f>
        <v>Equipment Early Retirement</v>
      </c>
      <c r="K1852" s="254" t="str">
        <f>IF(ISBLANK(INDEX('Policy Characteristics'!E:E,MATCH($C1852,'Policy Characteristics'!$C:$C,0))),"",INDEX('Policy Characteristics'!E:E,MATCH($C1852,'Policy Characteristics'!$C:$C,0)))</f>
        <v>indst eqpt early retirement</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1</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of start year equipment</v>
      </c>
      <c r="P1852" s="254" t="str">
        <f>IF(ISBLANK(INDEX('Policy Characteristics'!J:J,MATCH($C1852,'Policy Characteristics'!$C:$C,0))),"",INDEX('Policy Characteristics'!J:J,MATCH($C1852,'Policy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2" s="254" t="str">
        <f>IF(ISBLANK(INDEX('Policy Characteristics'!K:K,MATCH($C1852,'Policy Characteristics'!$C:$C,0))),"",INDEX('Policy Characteristics'!K:K,MATCH($C1852,'Policy Characteristics'!$C:$C,0)))</f>
        <v>industry-ag-main.html#eff-stds</v>
      </c>
      <c r="R1852" s="254" t="str">
        <f>IF(ISBLANK(INDEX('Policy Characteristics'!L:L,MATCH($C1852,'Policy Characteristics'!$C:$C,0))),"",INDEX('Policy Characteristics'!L:L,MATCH($C1852,'Policy Characteristics'!$C:$C,0)))</f>
        <v>industry-energy-efficiency-standards.html</v>
      </c>
    </row>
    <row r="1853" spans="1:18" s="2" customFormat="1" x14ac:dyDescent="0.25">
      <c r="A1853" s="254" t="str">
        <f>IF(ISBLANK(INDEX('Policy Characteristics'!A:A,MATCH($C1853,'Policy Characteristics'!$C:$C,0))),"",INDEX('Policy Characteristics'!A:A,MATCH($C1853,'Policy Characteristics'!$C:$C,0)))</f>
        <v>Industry</v>
      </c>
      <c r="B1853" s="262" t="str">
        <f>IF(ISBLANK(INDEX('Policy Characteristics'!B:B,MATCH($C1853,'Policy Characteristics'!$C:$C,0))),"",INDEX('Policy Characteristics'!B:B,MATCH($C1853,'Policy Characteristics'!$C:$C,0)))</f>
        <v>Early Retirement of Equipment</v>
      </c>
      <c r="C1853" s="254" t="str">
        <f t="shared" si="55"/>
        <v>Minimum Share of Start Year Industrial Equipment Retired</v>
      </c>
      <c r="D1853" s="6" t="s">
        <v>3039</v>
      </c>
      <c r="E1853" s="1" t="s">
        <v>3984</v>
      </c>
      <c r="F1853" t="s">
        <v>3001</v>
      </c>
      <c r="G1853" s="45" t="s">
        <v>3959</v>
      </c>
      <c r="H1853" s="47">
        <v>1852</v>
      </c>
      <c r="I1853" s="324" t="s">
        <v>40</v>
      </c>
      <c r="J1853" s="255" t="str">
        <f>IF(ISBLANK(INDEX('Policy Characteristics'!D:D,MATCH($C1853,'Policy Characteristics'!$C:$C,0))),"",INDEX('Policy Characteristics'!D:D,MATCH($C1853,'Policy Characteristics'!$C:$C,0)))</f>
        <v>Equipment Early Retirement</v>
      </c>
      <c r="K1853" s="254" t="str">
        <f>IF(ISBLANK(INDEX('Policy Characteristics'!E:E,MATCH($C1853,'Policy Characteristics'!$C:$C,0))),"",INDEX('Policy Characteristics'!E:E,MATCH($C1853,'Policy Characteristics'!$C:$C,0)))</f>
        <v>indst eqpt early retirement</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1</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of start year equipment</v>
      </c>
      <c r="P1853" s="254" t="str">
        <f>IF(ISBLANK(INDEX('Policy Characteristics'!J:J,MATCH($C1853,'Policy Characteristics'!$C:$C,0))),"",INDEX('Policy Characteristics'!J:J,MATCH($C1853,'Policy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3" s="254" t="str">
        <f>IF(ISBLANK(INDEX('Policy Characteristics'!K:K,MATCH($C1853,'Policy Characteristics'!$C:$C,0))),"",INDEX('Policy Characteristics'!K:K,MATCH($C1853,'Policy Characteristics'!$C:$C,0)))</f>
        <v>industry-ag-main.html#eff-stds</v>
      </c>
      <c r="R1853" s="254" t="str">
        <f>IF(ISBLANK(INDEX('Policy Characteristics'!L:L,MATCH($C1853,'Policy Characteristics'!$C:$C,0))),"",INDEX('Policy Characteristics'!L:L,MATCH($C1853,'Policy Characteristics'!$C:$C,0)))</f>
        <v>industry-energy-efficiency-standards.html</v>
      </c>
    </row>
    <row r="1854" spans="1:18" s="2" customFormat="1" x14ac:dyDescent="0.25">
      <c r="A1854" s="254" t="str">
        <f>IF(ISBLANK(INDEX('Policy Characteristics'!A:A,MATCH($C1854,'Policy Characteristics'!$C:$C,0))),"",INDEX('Policy Characteristics'!A:A,MATCH($C1854,'Policy Characteristics'!$C:$C,0)))</f>
        <v>Industry</v>
      </c>
      <c r="B1854" s="262" t="str">
        <f>IF(ISBLANK(INDEX('Policy Characteristics'!B:B,MATCH($C1854,'Policy Characteristics'!$C:$C,0))),"",INDEX('Policy Characteristics'!B:B,MATCH($C1854,'Policy Characteristics'!$C:$C,0)))</f>
        <v>Early Retirement of Equipment</v>
      </c>
      <c r="C1854" s="254" t="str">
        <f t="shared" si="55"/>
        <v>Minimum Share of Start Year Industrial Equipment Retired</v>
      </c>
      <c r="D1854" s="6" t="s">
        <v>3040</v>
      </c>
      <c r="E1854" s="1" t="s">
        <v>3467</v>
      </c>
      <c r="F1854" t="s">
        <v>3002</v>
      </c>
      <c r="G1854" s="45" t="s">
        <v>3473</v>
      </c>
      <c r="H1854" s="47">
        <v>1853</v>
      </c>
      <c r="I1854" s="324" t="s">
        <v>40</v>
      </c>
      <c r="J1854" s="255" t="str">
        <f>IF(ISBLANK(INDEX('Policy Characteristics'!D:D,MATCH($C1854,'Policy Characteristics'!$C:$C,0))),"",INDEX('Policy Characteristics'!D:D,MATCH($C1854,'Policy Characteristics'!$C:$C,0)))</f>
        <v>Equipment Early Retirement</v>
      </c>
      <c r="K1854" s="254" t="str">
        <f>IF(ISBLANK(INDEX('Policy Characteristics'!E:E,MATCH($C1854,'Policy Characteristics'!$C:$C,0))),"",INDEX('Policy Characteristics'!E:E,MATCH($C1854,'Policy Characteristics'!$C:$C,0)))</f>
        <v>indst eqpt early retirement</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1</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of start year equipment</v>
      </c>
      <c r="P1854" s="254" t="str">
        <f>IF(ISBLANK(INDEX('Policy Characteristics'!J:J,MATCH($C1854,'Policy Characteristics'!$C:$C,0))),"",INDEX('Policy Characteristics'!J:J,MATCH($C1854,'Policy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4" s="254" t="str">
        <f>IF(ISBLANK(INDEX('Policy Characteristics'!K:K,MATCH($C1854,'Policy Characteristics'!$C:$C,0))),"",INDEX('Policy Characteristics'!K:K,MATCH($C1854,'Policy Characteristics'!$C:$C,0)))</f>
        <v>industry-ag-main.html#eff-stds</v>
      </c>
      <c r="R1854" s="254" t="str">
        <f>IF(ISBLANK(INDEX('Policy Characteristics'!L:L,MATCH($C1854,'Policy Characteristics'!$C:$C,0))),"",INDEX('Policy Characteristics'!L:L,MATCH($C1854,'Policy Characteristics'!$C:$C,0)))</f>
        <v>industry-energy-efficiency-standards.html</v>
      </c>
    </row>
    <row r="1855" spans="1:18" s="2" customFormat="1" x14ac:dyDescent="0.25">
      <c r="A1855" s="254" t="str">
        <f>IF(ISBLANK(INDEX('Policy Characteristics'!A:A,MATCH($C1855,'Policy Characteristics'!$C:$C,0))),"",INDEX('Policy Characteristics'!A:A,MATCH($C1855,'Policy Characteristics'!$C:$C,0)))</f>
        <v>Industry</v>
      </c>
      <c r="B1855" s="262" t="str">
        <f>IF(ISBLANK(INDEX('Policy Characteristics'!B:B,MATCH($C1855,'Policy Characteristics'!$C:$C,0))),"",INDEX('Policy Characteristics'!B:B,MATCH($C1855,'Policy Characteristics'!$C:$C,0)))</f>
        <v>Early Retirement of Equipment</v>
      </c>
      <c r="C1855" s="254" t="str">
        <f t="shared" si="55"/>
        <v>Minimum Share of Start Year Industrial Equipment Retired</v>
      </c>
      <c r="D1855" s="6" t="s">
        <v>3040</v>
      </c>
      <c r="E1855" s="1" t="s">
        <v>3468</v>
      </c>
      <c r="F1855" t="s">
        <v>3002</v>
      </c>
      <c r="G1855" s="45" t="s">
        <v>3474</v>
      </c>
      <c r="H1855" s="47">
        <v>1854</v>
      </c>
      <c r="I1855" s="324" t="s">
        <v>40</v>
      </c>
      <c r="J1855" s="255" t="str">
        <f>IF(ISBLANK(INDEX('Policy Characteristics'!D:D,MATCH($C1855,'Policy Characteristics'!$C:$C,0))),"",INDEX('Policy Characteristics'!D:D,MATCH($C1855,'Policy Characteristics'!$C:$C,0)))</f>
        <v>Equipment Early Retirement</v>
      </c>
      <c r="K1855" s="254" t="str">
        <f>IF(ISBLANK(INDEX('Policy Characteristics'!E:E,MATCH($C1855,'Policy Characteristics'!$C:$C,0))),"",INDEX('Policy Characteristics'!E:E,MATCH($C1855,'Policy Characteristics'!$C:$C,0)))</f>
        <v>indst eqpt early retirement</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1</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of start year equipment</v>
      </c>
      <c r="P1855" s="254" t="str">
        <f>IF(ISBLANK(INDEX('Policy Characteristics'!J:J,MATCH($C1855,'Policy Characteristics'!$C:$C,0))),"",INDEX('Policy Characteristics'!J:J,MATCH($C1855,'Policy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5" s="254" t="str">
        <f>IF(ISBLANK(INDEX('Policy Characteristics'!K:K,MATCH($C1855,'Policy Characteristics'!$C:$C,0))),"",INDEX('Policy Characteristics'!K:K,MATCH($C1855,'Policy Characteristics'!$C:$C,0)))</f>
        <v>industry-ag-main.html#eff-stds</v>
      </c>
      <c r="R1855" s="254" t="str">
        <f>IF(ISBLANK(INDEX('Policy Characteristics'!L:L,MATCH($C1855,'Policy Characteristics'!$C:$C,0))),"",INDEX('Policy Characteristics'!L:L,MATCH($C1855,'Policy Characteristics'!$C:$C,0)))</f>
        <v>industry-energy-efficiency-standards.html</v>
      </c>
    </row>
    <row r="1856" spans="1:18" s="2" customFormat="1" x14ac:dyDescent="0.25">
      <c r="A1856" s="254" t="str">
        <f>IF(ISBLANK(INDEX('Policy Characteristics'!A:A,MATCH($C1856,'Policy Characteristics'!$C:$C,0))),"",INDEX('Policy Characteristics'!A:A,MATCH($C1856,'Policy Characteristics'!$C:$C,0)))</f>
        <v>Industry</v>
      </c>
      <c r="B1856" s="262" t="str">
        <f>IF(ISBLANK(INDEX('Policy Characteristics'!B:B,MATCH($C1856,'Policy Characteristics'!$C:$C,0))),"",INDEX('Policy Characteristics'!B:B,MATCH($C1856,'Policy Characteristics'!$C:$C,0)))</f>
        <v>Early Retirement of Equipment</v>
      </c>
      <c r="C1856" s="254" t="str">
        <f t="shared" si="55"/>
        <v>Minimum Share of Start Year Industrial Equipment Retired</v>
      </c>
      <c r="D1856" s="6" t="s">
        <v>3040</v>
      </c>
      <c r="E1856" s="1" t="s">
        <v>3469</v>
      </c>
      <c r="F1856" t="s">
        <v>3002</v>
      </c>
      <c r="G1856" s="45" t="s">
        <v>3475</v>
      </c>
      <c r="H1856" s="47">
        <v>1855</v>
      </c>
      <c r="I1856" s="324" t="s">
        <v>40</v>
      </c>
      <c r="J1856" s="255" t="str">
        <f>IF(ISBLANK(INDEX('Policy Characteristics'!D:D,MATCH($C1856,'Policy Characteristics'!$C:$C,0))),"",INDEX('Policy Characteristics'!D:D,MATCH($C1856,'Policy Characteristics'!$C:$C,0)))</f>
        <v>Equipment Early Retirement</v>
      </c>
      <c r="K1856" s="254" t="str">
        <f>IF(ISBLANK(INDEX('Policy Characteristics'!E:E,MATCH($C1856,'Policy Characteristics'!$C:$C,0))),"",INDEX('Policy Characteristics'!E:E,MATCH($C1856,'Policy Characteristics'!$C:$C,0)))</f>
        <v>indst eqpt early retirement</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1</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of start year equipment</v>
      </c>
      <c r="P1856" s="254" t="str">
        <f>IF(ISBLANK(INDEX('Policy Characteristics'!J:J,MATCH($C1856,'Policy Characteristics'!$C:$C,0))),"",INDEX('Policy Characteristics'!J:J,MATCH($C1856,'Policy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6" s="254" t="str">
        <f>IF(ISBLANK(INDEX('Policy Characteristics'!K:K,MATCH($C1856,'Policy Characteristics'!$C:$C,0))),"",INDEX('Policy Characteristics'!K:K,MATCH($C1856,'Policy Characteristics'!$C:$C,0)))</f>
        <v>industry-ag-main.html#eff-stds</v>
      </c>
      <c r="R1856" s="254" t="str">
        <f>IF(ISBLANK(INDEX('Policy Characteristics'!L:L,MATCH($C1856,'Policy Characteristics'!$C:$C,0))),"",INDEX('Policy Characteristics'!L:L,MATCH($C1856,'Policy Characteristics'!$C:$C,0)))</f>
        <v>industry-energy-efficiency-standards.html</v>
      </c>
    </row>
    <row r="1857" spans="1:18" s="2" customFormat="1" x14ac:dyDescent="0.25">
      <c r="A1857" s="254" t="str">
        <f>IF(ISBLANK(INDEX('Policy Characteristics'!A:A,MATCH($C1857,'Policy Characteristics'!$C:$C,0))),"",INDEX('Policy Characteristics'!A:A,MATCH($C1857,'Policy Characteristics'!$C:$C,0)))</f>
        <v>Industry</v>
      </c>
      <c r="B1857" s="262" t="str">
        <f>IF(ISBLANK(INDEX('Policy Characteristics'!B:B,MATCH($C1857,'Policy Characteristics'!$C:$C,0))),"",INDEX('Policy Characteristics'!B:B,MATCH($C1857,'Policy Characteristics'!$C:$C,0)))</f>
        <v>Early Retirement of Equipment</v>
      </c>
      <c r="C1857" s="254" t="str">
        <f t="shared" si="55"/>
        <v>Minimum Share of Start Year Industrial Equipment Retired</v>
      </c>
      <c r="D1857" s="6" t="s">
        <v>3040</v>
      </c>
      <c r="E1857" s="1" t="s">
        <v>3470</v>
      </c>
      <c r="F1857" t="s">
        <v>3002</v>
      </c>
      <c r="G1857" s="45" t="s">
        <v>3476</v>
      </c>
      <c r="H1857" s="47">
        <v>1856</v>
      </c>
      <c r="I1857" s="324" t="s">
        <v>40</v>
      </c>
      <c r="J1857" s="255" t="str">
        <f>IF(ISBLANK(INDEX('Policy Characteristics'!D:D,MATCH($C1857,'Policy Characteristics'!$C:$C,0))),"",INDEX('Policy Characteristics'!D:D,MATCH($C1857,'Policy Characteristics'!$C:$C,0)))</f>
        <v>Equipment Early Retirement</v>
      </c>
      <c r="K1857" s="254" t="str">
        <f>IF(ISBLANK(INDEX('Policy Characteristics'!E:E,MATCH($C1857,'Policy Characteristics'!$C:$C,0))),"",INDEX('Policy Characteristics'!E:E,MATCH($C1857,'Policy Characteristics'!$C:$C,0)))</f>
        <v>indst eqpt early retirement</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1</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of start year equipment</v>
      </c>
      <c r="P1857" s="254" t="str">
        <f>IF(ISBLANK(INDEX('Policy Characteristics'!J:J,MATCH($C1857,'Policy Characteristics'!$C:$C,0))),"",INDEX('Policy Characteristics'!J:J,MATCH($C1857,'Policy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7" s="254" t="str">
        <f>IF(ISBLANK(INDEX('Policy Characteristics'!K:K,MATCH($C1857,'Policy Characteristics'!$C:$C,0))),"",INDEX('Policy Characteristics'!K:K,MATCH($C1857,'Policy Characteristics'!$C:$C,0)))</f>
        <v>industry-ag-main.html#eff-stds</v>
      </c>
      <c r="R1857" s="254" t="str">
        <f>IF(ISBLANK(INDEX('Policy Characteristics'!L:L,MATCH($C1857,'Policy Characteristics'!$C:$C,0))),"",INDEX('Policy Characteristics'!L:L,MATCH($C1857,'Policy Characteristics'!$C:$C,0)))</f>
        <v>industry-energy-efficiency-standards.html</v>
      </c>
    </row>
    <row r="1858" spans="1:18" s="2" customFormat="1" x14ac:dyDescent="0.25">
      <c r="A1858" s="254" t="str">
        <f>IF(ISBLANK(INDEX('Policy Characteristics'!A:A,MATCH($C1858,'Policy Characteristics'!$C:$C,0))),"",INDEX('Policy Characteristics'!A:A,MATCH($C1858,'Policy Characteristics'!$C:$C,0)))</f>
        <v>Industry</v>
      </c>
      <c r="B1858" s="262" t="str">
        <f>IF(ISBLANK(INDEX('Policy Characteristics'!B:B,MATCH($C1858,'Policy Characteristics'!$C:$C,0))),"",INDEX('Policy Characteristics'!B:B,MATCH($C1858,'Policy Characteristics'!$C:$C,0)))</f>
        <v>Early Retirement of Equipment</v>
      </c>
      <c r="C1858" s="254" t="str">
        <f t="shared" si="55"/>
        <v>Minimum Share of Start Year Industrial Equipment Retired</v>
      </c>
      <c r="D1858" s="6" t="s">
        <v>3040</v>
      </c>
      <c r="E1858" s="1" t="s">
        <v>3471</v>
      </c>
      <c r="F1858" t="s">
        <v>3002</v>
      </c>
      <c r="G1858" s="45" t="s">
        <v>3477</v>
      </c>
      <c r="H1858" s="47">
        <v>1857</v>
      </c>
      <c r="I1858" s="324" t="s">
        <v>40</v>
      </c>
      <c r="J1858" s="255" t="str">
        <f>IF(ISBLANK(INDEX('Policy Characteristics'!D:D,MATCH($C1858,'Policy Characteristics'!$C:$C,0))),"",INDEX('Policy Characteristics'!D:D,MATCH($C1858,'Policy Characteristics'!$C:$C,0)))</f>
        <v>Equipment Early Retirement</v>
      </c>
      <c r="K1858" s="254" t="str">
        <f>IF(ISBLANK(INDEX('Policy Characteristics'!E:E,MATCH($C1858,'Policy Characteristics'!$C:$C,0))),"",INDEX('Policy Characteristics'!E:E,MATCH($C1858,'Policy Characteristics'!$C:$C,0)))</f>
        <v>indst eqpt early retirement</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1</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of start year equipment</v>
      </c>
      <c r="P1858" s="254" t="str">
        <f>IF(ISBLANK(INDEX('Policy Characteristics'!J:J,MATCH($C1858,'Policy Characteristics'!$C:$C,0))),"",INDEX('Policy Characteristics'!J:J,MATCH($C1858,'Policy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8" s="254" t="str">
        <f>IF(ISBLANK(INDEX('Policy Characteristics'!K:K,MATCH($C1858,'Policy Characteristics'!$C:$C,0))),"",INDEX('Policy Characteristics'!K:K,MATCH($C1858,'Policy Characteristics'!$C:$C,0)))</f>
        <v>industry-ag-main.html#eff-stds</v>
      </c>
      <c r="R1858" s="254" t="str">
        <f>IF(ISBLANK(INDEX('Policy Characteristics'!L:L,MATCH($C1858,'Policy Characteristics'!$C:$C,0))),"",INDEX('Policy Characteristics'!L:L,MATCH($C1858,'Policy Characteristics'!$C:$C,0)))</f>
        <v>industry-energy-efficiency-standards.html</v>
      </c>
    </row>
    <row r="1859" spans="1:18" s="2" customFormat="1" x14ac:dyDescent="0.25">
      <c r="A1859" s="254" t="str">
        <f>IF(ISBLANK(INDEX('Policy Characteristics'!A:A,MATCH($C1859,'Policy Characteristics'!$C:$C,0))),"",INDEX('Policy Characteristics'!A:A,MATCH($C1859,'Policy Characteristics'!$C:$C,0)))</f>
        <v>Industry</v>
      </c>
      <c r="B1859" s="262" t="str">
        <f>IF(ISBLANK(INDEX('Policy Characteristics'!B:B,MATCH($C1859,'Policy Characteristics'!$C:$C,0))),"",INDEX('Policy Characteristics'!B:B,MATCH($C1859,'Policy Characteristics'!$C:$C,0)))</f>
        <v>Early Retirement of Equipment</v>
      </c>
      <c r="C1859" s="254" t="str">
        <f t="shared" si="55"/>
        <v>Minimum Share of Start Year Industrial Equipment Retired</v>
      </c>
      <c r="D1859" s="6" t="s">
        <v>3040</v>
      </c>
      <c r="E1859" s="1" t="s">
        <v>3472</v>
      </c>
      <c r="F1859" t="s">
        <v>3002</v>
      </c>
      <c r="G1859" s="45" t="s">
        <v>3478</v>
      </c>
      <c r="H1859" s="47">
        <v>1858</v>
      </c>
      <c r="I1859" s="324" t="s">
        <v>40</v>
      </c>
      <c r="J1859" s="255" t="str">
        <f>IF(ISBLANK(INDEX('Policy Characteristics'!D:D,MATCH($C1859,'Policy Characteristics'!$C:$C,0))),"",INDEX('Policy Characteristics'!D:D,MATCH($C1859,'Policy Characteristics'!$C:$C,0)))</f>
        <v>Equipment Early Retirement</v>
      </c>
      <c r="K1859" s="254" t="str">
        <f>IF(ISBLANK(INDEX('Policy Characteristics'!E:E,MATCH($C1859,'Policy Characteristics'!$C:$C,0))),"",INDEX('Policy Characteristics'!E:E,MATCH($C1859,'Policy Characteristics'!$C:$C,0)))</f>
        <v>indst eqpt early retirement</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1</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of start year equipment</v>
      </c>
      <c r="P1859" s="254" t="str">
        <f>IF(ISBLANK(INDEX('Policy Characteristics'!J:J,MATCH($C1859,'Policy Characteristics'!$C:$C,0))),"",INDEX('Policy Characteristics'!J:J,MATCH($C1859,'Policy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59" s="254" t="str">
        <f>IF(ISBLANK(INDEX('Policy Characteristics'!K:K,MATCH($C1859,'Policy Characteristics'!$C:$C,0))),"",INDEX('Policy Characteristics'!K:K,MATCH($C1859,'Policy Characteristics'!$C:$C,0)))</f>
        <v>industry-ag-main.html#eff-stds</v>
      </c>
      <c r="R1859" s="254" t="str">
        <f>IF(ISBLANK(INDEX('Policy Characteristics'!L:L,MATCH($C1859,'Policy Characteristics'!$C:$C,0))),"",INDEX('Policy Characteristics'!L:L,MATCH($C1859,'Policy Characteristics'!$C:$C,0)))</f>
        <v>industry-energy-efficiency-standards.html</v>
      </c>
    </row>
    <row r="1860" spans="1:18" s="2" customFormat="1" x14ac:dyDescent="0.25">
      <c r="A1860" s="254" t="str">
        <f>IF(ISBLANK(INDEX('Policy Characteristics'!A:A,MATCH($C1860,'Policy Characteristics'!$C:$C,0))),"",INDEX('Policy Characteristics'!A:A,MATCH($C1860,'Policy Characteristics'!$C:$C,0)))</f>
        <v>Industry</v>
      </c>
      <c r="B1860" s="262" t="str">
        <f>IF(ISBLANK(INDEX('Policy Characteristics'!B:B,MATCH($C1860,'Policy Characteristics'!$C:$C,0))),"",INDEX('Policy Characteristics'!B:B,MATCH($C1860,'Policy Characteristics'!$C:$C,0)))</f>
        <v>Early Retirement of Equipment</v>
      </c>
      <c r="C1860" s="254" t="str">
        <f t="shared" si="55"/>
        <v>Minimum Share of Start Year Industrial Equipment Retired</v>
      </c>
      <c r="D1860" s="6" t="s">
        <v>3040</v>
      </c>
      <c r="E1860" s="1" t="s">
        <v>3597</v>
      </c>
      <c r="F1860" t="s">
        <v>3002</v>
      </c>
      <c r="G1860" s="45" t="s">
        <v>3479</v>
      </c>
      <c r="H1860" s="47">
        <v>1859</v>
      </c>
      <c r="I1860" s="324" t="s">
        <v>40</v>
      </c>
      <c r="J1860" s="255" t="str">
        <f>IF(ISBLANK(INDEX('Policy Characteristics'!D:D,MATCH($C1860,'Policy Characteristics'!$C:$C,0))),"",INDEX('Policy Characteristics'!D:D,MATCH($C1860,'Policy Characteristics'!$C:$C,0)))</f>
        <v>Equipment Early Retirement</v>
      </c>
      <c r="K1860" s="254" t="str">
        <f>IF(ISBLANK(INDEX('Policy Characteristics'!E:E,MATCH($C1860,'Policy Characteristics'!$C:$C,0))),"",INDEX('Policy Characteristics'!E:E,MATCH($C1860,'Policy Characteristics'!$C:$C,0)))</f>
        <v>indst eqpt early retirement</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1</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of start year equipment</v>
      </c>
      <c r="P1860" s="254" t="str">
        <f>IF(ISBLANK(INDEX('Policy Characteristics'!J:J,MATCH($C1860,'Policy Characteristics'!$C:$C,0))),"",INDEX('Policy Characteristics'!J:J,MATCH($C1860,'Policy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0" s="254" t="str">
        <f>IF(ISBLANK(INDEX('Policy Characteristics'!K:K,MATCH($C1860,'Policy Characteristics'!$C:$C,0))),"",INDEX('Policy Characteristics'!K:K,MATCH($C1860,'Policy Characteristics'!$C:$C,0)))</f>
        <v>industry-ag-main.html#eff-stds</v>
      </c>
      <c r="R1860" s="254" t="str">
        <f>IF(ISBLANK(INDEX('Policy Characteristics'!L:L,MATCH($C1860,'Policy Characteristics'!$C:$C,0))),"",INDEX('Policy Characteristics'!L:L,MATCH($C1860,'Policy Characteristics'!$C:$C,0)))</f>
        <v>industry-energy-efficiency-standards.html</v>
      </c>
    </row>
    <row r="1861" spans="1:18" s="2" customFormat="1" x14ac:dyDescent="0.25">
      <c r="A1861" s="254" t="str">
        <f>IF(ISBLANK(INDEX('Policy Characteristics'!A:A,MATCH($C1861,'Policy Characteristics'!$C:$C,0))),"",INDEX('Policy Characteristics'!A:A,MATCH($C1861,'Policy Characteristics'!$C:$C,0)))</f>
        <v>Industry</v>
      </c>
      <c r="B1861" s="262" t="str">
        <f>IF(ISBLANK(INDEX('Policy Characteristics'!B:B,MATCH($C1861,'Policy Characteristics'!$C:$C,0))),"",INDEX('Policy Characteristics'!B:B,MATCH($C1861,'Policy Characteristics'!$C:$C,0)))</f>
        <v>Early Retirement of Equipment</v>
      </c>
      <c r="C1861" s="254" t="str">
        <f t="shared" si="55"/>
        <v>Minimum Share of Start Year Industrial Equipment Retired</v>
      </c>
      <c r="D1861" s="6" t="s">
        <v>3040</v>
      </c>
      <c r="E1861" s="1" t="s">
        <v>3982</v>
      </c>
      <c r="F1861" t="s">
        <v>3002</v>
      </c>
      <c r="G1861" s="45" t="s">
        <v>3958</v>
      </c>
      <c r="H1861" s="47">
        <v>1860</v>
      </c>
      <c r="I1861" s="324" t="s">
        <v>40</v>
      </c>
      <c r="J1861" s="255" t="str">
        <f>IF(ISBLANK(INDEX('Policy Characteristics'!D:D,MATCH($C1861,'Policy Characteristics'!$C:$C,0))),"",INDEX('Policy Characteristics'!D:D,MATCH($C1861,'Policy Characteristics'!$C:$C,0)))</f>
        <v>Equipment Early Retirement</v>
      </c>
      <c r="K1861" s="254" t="str">
        <f>IF(ISBLANK(INDEX('Policy Characteristics'!E:E,MATCH($C1861,'Policy Characteristics'!$C:$C,0))),"",INDEX('Policy Characteristics'!E:E,MATCH($C1861,'Policy Characteristics'!$C:$C,0)))</f>
        <v>indst eqpt early retirement</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1</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of start year equipment</v>
      </c>
      <c r="P1861" s="254" t="str">
        <f>IF(ISBLANK(INDEX('Policy Characteristics'!J:J,MATCH($C1861,'Policy Characteristics'!$C:$C,0))),"",INDEX('Policy Characteristics'!J:J,MATCH($C1861,'Policy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1" s="254" t="str">
        <f>IF(ISBLANK(INDEX('Policy Characteristics'!K:K,MATCH($C1861,'Policy Characteristics'!$C:$C,0))),"",INDEX('Policy Characteristics'!K:K,MATCH($C1861,'Policy Characteristics'!$C:$C,0)))</f>
        <v>industry-ag-main.html#eff-stds</v>
      </c>
      <c r="R1861" s="254" t="str">
        <f>IF(ISBLANK(INDEX('Policy Characteristics'!L:L,MATCH($C1861,'Policy Characteristics'!$C:$C,0))),"",INDEX('Policy Characteristics'!L:L,MATCH($C1861,'Policy Characteristics'!$C:$C,0)))</f>
        <v>industry-energy-efficiency-standards.html</v>
      </c>
    </row>
    <row r="1862" spans="1:18" s="2" customFormat="1" x14ac:dyDescent="0.25">
      <c r="A1862" s="254" t="str">
        <f>IF(ISBLANK(INDEX('Policy Characteristics'!A:A,MATCH($C1862,'Policy Characteristics'!$C:$C,0))),"",INDEX('Policy Characteristics'!A:A,MATCH($C1862,'Policy Characteristics'!$C:$C,0)))</f>
        <v>Industry</v>
      </c>
      <c r="B1862" s="262" t="str">
        <f>IF(ISBLANK(INDEX('Policy Characteristics'!B:B,MATCH($C1862,'Policy Characteristics'!$C:$C,0))),"",INDEX('Policy Characteristics'!B:B,MATCH($C1862,'Policy Characteristics'!$C:$C,0)))</f>
        <v>Early Retirement of Equipment</v>
      </c>
      <c r="C1862" s="254" t="str">
        <f t="shared" si="55"/>
        <v>Minimum Share of Start Year Industrial Equipment Retired</v>
      </c>
      <c r="D1862" s="6" t="s">
        <v>3040</v>
      </c>
      <c r="E1862" s="1" t="s">
        <v>3983</v>
      </c>
      <c r="F1862" t="s">
        <v>3002</v>
      </c>
      <c r="G1862" s="45" t="s">
        <v>3957</v>
      </c>
      <c r="H1862" s="47">
        <v>1861</v>
      </c>
      <c r="I1862" s="324" t="s">
        <v>40</v>
      </c>
      <c r="J1862" s="255" t="str">
        <f>IF(ISBLANK(INDEX('Policy Characteristics'!D:D,MATCH($C1862,'Policy Characteristics'!$C:$C,0))),"",INDEX('Policy Characteristics'!D:D,MATCH($C1862,'Policy Characteristics'!$C:$C,0)))</f>
        <v>Equipment Early Retirement</v>
      </c>
      <c r="K1862" s="254" t="str">
        <f>IF(ISBLANK(INDEX('Policy Characteristics'!E:E,MATCH($C1862,'Policy Characteristics'!$C:$C,0))),"",INDEX('Policy Characteristics'!E:E,MATCH($C1862,'Policy Characteristics'!$C:$C,0)))</f>
        <v>indst eqpt early retirement</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1</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of start year equipment</v>
      </c>
      <c r="P1862" s="254" t="str">
        <f>IF(ISBLANK(INDEX('Policy Characteristics'!J:J,MATCH($C1862,'Policy Characteristics'!$C:$C,0))),"",INDEX('Policy Characteristics'!J:J,MATCH($C1862,'Policy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2" s="254" t="str">
        <f>IF(ISBLANK(INDEX('Policy Characteristics'!K:K,MATCH($C1862,'Policy Characteristics'!$C:$C,0))),"",INDEX('Policy Characteristics'!K:K,MATCH($C1862,'Policy Characteristics'!$C:$C,0)))</f>
        <v>industry-ag-main.html#eff-stds</v>
      </c>
      <c r="R1862" s="254" t="str">
        <f>IF(ISBLANK(INDEX('Policy Characteristics'!L:L,MATCH($C1862,'Policy Characteristics'!$C:$C,0))),"",INDEX('Policy Characteristics'!L:L,MATCH($C1862,'Policy Characteristics'!$C:$C,0)))</f>
        <v>industry-energy-efficiency-standards.html</v>
      </c>
    </row>
    <row r="1863" spans="1:18" s="2" customFormat="1" x14ac:dyDescent="0.25">
      <c r="A1863" s="254" t="str">
        <f>IF(ISBLANK(INDEX('Policy Characteristics'!A:A,MATCH($C1863,'Policy Characteristics'!$C:$C,0))),"",INDEX('Policy Characteristics'!A:A,MATCH($C1863,'Policy Characteristics'!$C:$C,0)))</f>
        <v>Industry</v>
      </c>
      <c r="B1863" s="262" t="str">
        <f>IF(ISBLANK(INDEX('Policy Characteristics'!B:B,MATCH($C1863,'Policy Characteristics'!$C:$C,0))),"",INDEX('Policy Characteristics'!B:B,MATCH($C1863,'Policy Characteristics'!$C:$C,0)))</f>
        <v>Early Retirement of Equipment</v>
      </c>
      <c r="C1863" s="254" t="str">
        <f t="shared" si="55"/>
        <v>Minimum Share of Start Year Industrial Equipment Retired</v>
      </c>
      <c r="D1863" s="6" t="s">
        <v>3040</v>
      </c>
      <c r="E1863" s="1" t="s">
        <v>3984</v>
      </c>
      <c r="F1863" t="s">
        <v>3002</v>
      </c>
      <c r="G1863" s="45" t="s">
        <v>3959</v>
      </c>
      <c r="H1863" s="47">
        <v>1862</v>
      </c>
      <c r="I1863" s="324" t="s">
        <v>40</v>
      </c>
      <c r="J1863" s="255" t="str">
        <f>IF(ISBLANK(INDEX('Policy Characteristics'!D:D,MATCH($C1863,'Policy Characteristics'!$C:$C,0))),"",INDEX('Policy Characteristics'!D:D,MATCH($C1863,'Policy Characteristics'!$C:$C,0)))</f>
        <v>Equipment Early Retirement</v>
      </c>
      <c r="K1863" s="254" t="str">
        <f>IF(ISBLANK(INDEX('Policy Characteristics'!E:E,MATCH($C1863,'Policy Characteristics'!$C:$C,0))),"",INDEX('Policy Characteristics'!E:E,MATCH($C1863,'Policy Characteristics'!$C:$C,0)))</f>
        <v>indst eqpt early retirement</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1</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of start year equipment</v>
      </c>
      <c r="P1863" s="254" t="str">
        <f>IF(ISBLANK(INDEX('Policy Characteristics'!J:J,MATCH($C1863,'Policy Characteristics'!$C:$C,0))),"",INDEX('Policy Characteristics'!J:J,MATCH($C1863,'Policy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3" s="254" t="str">
        <f>IF(ISBLANK(INDEX('Policy Characteristics'!K:K,MATCH($C1863,'Policy Characteristics'!$C:$C,0))),"",INDEX('Policy Characteristics'!K:K,MATCH($C1863,'Policy Characteristics'!$C:$C,0)))</f>
        <v>industry-ag-main.html#eff-stds</v>
      </c>
      <c r="R1863" s="254" t="str">
        <f>IF(ISBLANK(INDEX('Policy Characteristics'!L:L,MATCH($C1863,'Policy Characteristics'!$C:$C,0))),"",INDEX('Policy Characteristics'!L:L,MATCH($C1863,'Policy Characteristics'!$C:$C,0)))</f>
        <v>industry-energy-efficiency-standards.html</v>
      </c>
    </row>
    <row r="1864" spans="1:18" s="2" customFormat="1" x14ac:dyDescent="0.25">
      <c r="A1864" s="254" t="str">
        <f>IF(ISBLANK(INDEX('Policy Characteristics'!A:A,MATCH($C1864,'Policy Characteristics'!$C:$C,0))),"",INDEX('Policy Characteristics'!A:A,MATCH($C1864,'Policy Characteristics'!$C:$C,0)))</f>
        <v>Industry</v>
      </c>
      <c r="B1864" s="262" t="str">
        <f>IF(ISBLANK(INDEX('Policy Characteristics'!B:B,MATCH($C1864,'Policy Characteristics'!$C:$C,0))),"",INDEX('Policy Characteristics'!B:B,MATCH($C1864,'Policy Characteristics'!$C:$C,0)))</f>
        <v>Early Retirement of Equipment</v>
      </c>
      <c r="C1864" s="254" t="str">
        <f t="shared" si="55"/>
        <v>Minimum Share of Start Year Industrial Equipment Retired</v>
      </c>
      <c r="D1864" s="6" t="s">
        <v>3041</v>
      </c>
      <c r="E1864" s="1" t="s">
        <v>3467</v>
      </c>
      <c r="F1864" t="s">
        <v>3003</v>
      </c>
      <c r="G1864" s="45" t="s">
        <v>3473</v>
      </c>
      <c r="H1864" s="47">
        <v>1863</v>
      </c>
      <c r="I1864" s="324" t="s">
        <v>40</v>
      </c>
      <c r="J1864" s="255" t="str">
        <f>IF(ISBLANK(INDEX('Policy Characteristics'!D:D,MATCH($C1864,'Policy Characteristics'!$C:$C,0))),"",INDEX('Policy Characteristics'!D:D,MATCH($C1864,'Policy Characteristics'!$C:$C,0)))</f>
        <v>Equipment Early Retirement</v>
      </c>
      <c r="K1864" s="254" t="str">
        <f>IF(ISBLANK(INDEX('Policy Characteristics'!E:E,MATCH($C1864,'Policy Characteristics'!$C:$C,0))),"",INDEX('Policy Characteristics'!E:E,MATCH($C1864,'Policy Characteristics'!$C:$C,0)))</f>
        <v>indst eqpt early retirement</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1</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of start year equipment</v>
      </c>
      <c r="P1864" s="254" t="str">
        <f>IF(ISBLANK(INDEX('Policy Characteristics'!J:J,MATCH($C1864,'Policy Characteristics'!$C:$C,0))),"",INDEX('Policy Characteristics'!J:J,MATCH($C1864,'Policy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4" s="254" t="str">
        <f>IF(ISBLANK(INDEX('Policy Characteristics'!K:K,MATCH($C1864,'Policy Characteristics'!$C:$C,0))),"",INDEX('Policy Characteristics'!K:K,MATCH($C1864,'Policy Characteristics'!$C:$C,0)))</f>
        <v>industry-ag-main.html#eff-stds</v>
      </c>
      <c r="R1864" s="254" t="str">
        <f>IF(ISBLANK(INDEX('Policy Characteristics'!L:L,MATCH($C1864,'Policy Characteristics'!$C:$C,0))),"",INDEX('Policy Characteristics'!L:L,MATCH($C1864,'Policy Characteristics'!$C:$C,0)))</f>
        <v>industry-energy-efficiency-standards.html</v>
      </c>
    </row>
    <row r="1865" spans="1:18" s="2" customFormat="1" x14ac:dyDescent="0.25">
      <c r="A1865" s="254" t="str">
        <f>IF(ISBLANK(INDEX('Policy Characteristics'!A:A,MATCH($C1865,'Policy Characteristics'!$C:$C,0))),"",INDEX('Policy Characteristics'!A:A,MATCH($C1865,'Policy Characteristics'!$C:$C,0)))</f>
        <v>Industry</v>
      </c>
      <c r="B1865" s="262" t="str">
        <f>IF(ISBLANK(INDEX('Policy Characteristics'!B:B,MATCH($C1865,'Policy Characteristics'!$C:$C,0))),"",INDEX('Policy Characteristics'!B:B,MATCH($C1865,'Policy Characteristics'!$C:$C,0)))</f>
        <v>Early Retirement of Equipment</v>
      </c>
      <c r="C1865" s="254" t="str">
        <f t="shared" si="55"/>
        <v>Minimum Share of Start Year Industrial Equipment Retired</v>
      </c>
      <c r="D1865" s="6" t="s">
        <v>3041</v>
      </c>
      <c r="E1865" s="1" t="s">
        <v>3468</v>
      </c>
      <c r="F1865" t="s">
        <v>3003</v>
      </c>
      <c r="G1865" s="45" t="s">
        <v>3474</v>
      </c>
      <c r="H1865" s="47">
        <v>1864</v>
      </c>
      <c r="I1865" s="324" t="s">
        <v>40</v>
      </c>
      <c r="J1865" s="255" t="str">
        <f>IF(ISBLANK(INDEX('Policy Characteristics'!D:D,MATCH($C1865,'Policy Characteristics'!$C:$C,0))),"",INDEX('Policy Characteristics'!D:D,MATCH($C1865,'Policy Characteristics'!$C:$C,0)))</f>
        <v>Equipment Early Retirement</v>
      </c>
      <c r="K1865" s="254" t="str">
        <f>IF(ISBLANK(INDEX('Policy Characteristics'!E:E,MATCH($C1865,'Policy Characteristics'!$C:$C,0))),"",INDEX('Policy Characteristics'!E:E,MATCH($C1865,'Policy Characteristics'!$C:$C,0)))</f>
        <v>indst eqpt early retirement</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1</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of start year equipment</v>
      </c>
      <c r="P1865" s="254" t="str">
        <f>IF(ISBLANK(INDEX('Policy Characteristics'!J:J,MATCH($C1865,'Policy Characteristics'!$C:$C,0))),"",INDEX('Policy Characteristics'!J:J,MATCH($C1865,'Policy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5" s="254" t="str">
        <f>IF(ISBLANK(INDEX('Policy Characteristics'!K:K,MATCH($C1865,'Policy Characteristics'!$C:$C,0))),"",INDEX('Policy Characteristics'!K:K,MATCH($C1865,'Policy Characteristics'!$C:$C,0)))</f>
        <v>industry-ag-main.html#eff-stds</v>
      </c>
      <c r="R1865" s="254" t="str">
        <f>IF(ISBLANK(INDEX('Policy Characteristics'!L:L,MATCH($C1865,'Policy Characteristics'!$C:$C,0))),"",INDEX('Policy Characteristics'!L:L,MATCH($C1865,'Policy Characteristics'!$C:$C,0)))</f>
        <v>industry-energy-efficiency-standards.html</v>
      </c>
    </row>
    <row r="1866" spans="1:18" s="2" customFormat="1" x14ac:dyDescent="0.25">
      <c r="A1866" s="254" t="str">
        <f>IF(ISBLANK(INDEX('Policy Characteristics'!A:A,MATCH($C1866,'Policy Characteristics'!$C:$C,0))),"",INDEX('Policy Characteristics'!A:A,MATCH($C1866,'Policy Characteristics'!$C:$C,0)))</f>
        <v>Industry</v>
      </c>
      <c r="B1866" s="262" t="str">
        <f>IF(ISBLANK(INDEX('Policy Characteristics'!B:B,MATCH($C1866,'Policy Characteristics'!$C:$C,0))),"",INDEX('Policy Characteristics'!B:B,MATCH($C1866,'Policy Characteristics'!$C:$C,0)))</f>
        <v>Early Retirement of Equipment</v>
      </c>
      <c r="C1866" s="254" t="str">
        <f t="shared" si="55"/>
        <v>Minimum Share of Start Year Industrial Equipment Retired</v>
      </c>
      <c r="D1866" s="6" t="s">
        <v>3041</v>
      </c>
      <c r="E1866" s="1" t="s">
        <v>3469</v>
      </c>
      <c r="F1866" t="s">
        <v>3003</v>
      </c>
      <c r="G1866" s="45" t="s">
        <v>3475</v>
      </c>
      <c r="H1866" s="47">
        <v>1865</v>
      </c>
      <c r="I1866" s="324" t="s">
        <v>40</v>
      </c>
      <c r="J1866" s="255" t="str">
        <f>IF(ISBLANK(INDEX('Policy Characteristics'!D:D,MATCH($C1866,'Policy Characteristics'!$C:$C,0))),"",INDEX('Policy Characteristics'!D:D,MATCH($C1866,'Policy Characteristics'!$C:$C,0)))</f>
        <v>Equipment Early Retirement</v>
      </c>
      <c r="K1866" s="254" t="str">
        <f>IF(ISBLANK(INDEX('Policy Characteristics'!E:E,MATCH($C1866,'Policy Characteristics'!$C:$C,0))),"",INDEX('Policy Characteristics'!E:E,MATCH($C1866,'Policy Characteristics'!$C:$C,0)))</f>
        <v>indst eqpt early retirement</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1</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of start year equipment</v>
      </c>
      <c r="P1866" s="254" t="str">
        <f>IF(ISBLANK(INDEX('Policy Characteristics'!J:J,MATCH($C1866,'Policy Characteristics'!$C:$C,0))),"",INDEX('Policy Characteristics'!J:J,MATCH($C1866,'Policy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6" s="254" t="str">
        <f>IF(ISBLANK(INDEX('Policy Characteristics'!K:K,MATCH($C1866,'Policy Characteristics'!$C:$C,0))),"",INDEX('Policy Characteristics'!K:K,MATCH($C1866,'Policy Characteristics'!$C:$C,0)))</f>
        <v>industry-ag-main.html#eff-stds</v>
      </c>
      <c r="R1866" s="254" t="str">
        <f>IF(ISBLANK(INDEX('Policy Characteristics'!L:L,MATCH($C1866,'Policy Characteristics'!$C:$C,0))),"",INDEX('Policy Characteristics'!L:L,MATCH($C1866,'Policy Characteristics'!$C:$C,0)))</f>
        <v>industry-energy-efficiency-standards.html</v>
      </c>
    </row>
    <row r="1867" spans="1:18" s="2" customFormat="1" x14ac:dyDescent="0.25">
      <c r="A1867" s="254" t="str">
        <f>IF(ISBLANK(INDEX('Policy Characteristics'!A:A,MATCH($C1867,'Policy Characteristics'!$C:$C,0))),"",INDEX('Policy Characteristics'!A:A,MATCH($C1867,'Policy Characteristics'!$C:$C,0)))</f>
        <v>Industry</v>
      </c>
      <c r="B1867" s="262" t="str">
        <f>IF(ISBLANK(INDEX('Policy Characteristics'!B:B,MATCH($C1867,'Policy Characteristics'!$C:$C,0))),"",INDEX('Policy Characteristics'!B:B,MATCH($C1867,'Policy Characteristics'!$C:$C,0)))</f>
        <v>Early Retirement of Equipment</v>
      </c>
      <c r="C1867" s="254" t="str">
        <f t="shared" si="55"/>
        <v>Minimum Share of Start Year Industrial Equipment Retired</v>
      </c>
      <c r="D1867" s="6" t="s">
        <v>3041</v>
      </c>
      <c r="E1867" s="1" t="s">
        <v>3470</v>
      </c>
      <c r="F1867" t="s">
        <v>3003</v>
      </c>
      <c r="G1867" s="45" t="s">
        <v>3476</v>
      </c>
      <c r="H1867" s="47">
        <v>1866</v>
      </c>
      <c r="I1867" s="324" t="s">
        <v>40</v>
      </c>
      <c r="J1867" s="255" t="str">
        <f>IF(ISBLANK(INDEX('Policy Characteristics'!D:D,MATCH($C1867,'Policy Characteristics'!$C:$C,0))),"",INDEX('Policy Characteristics'!D:D,MATCH($C1867,'Policy Characteristics'!$C:$C,0)))</f>
        <v>Equipment Early Retirement</v>
      </c>
      <c r="K1867" s="254" t="str">
        <f>IF(ISBLANK(INDEX('Policy Characteristics'!E:E,MATCH($C1867,'Policy Characteristics'!$C:$C,0))),"",INDEX('Policy Characteristics'!E:E,MATCH($C1867,'Policy Characteristics'!$C:$C,0)))</f>
        <v>indst eqpt early retirement</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1</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of start year equipment</v>
      </c>
      <c r="P1867" s="254" t="str">
        <f>IF(ISBLANK(INDEX('Policy Characteristics'!J:J,MATCH($C1867,'Policy Characteristics'!$C:$C,0))),"",INDEX('Policy Characteristics'!J:J,MATCH($C1867,'Policy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7" s="254" t="str">
        <f>IF(ISBLANK(INDEX('Policy Characteristics'!K:K,MATCH($C1867,'Policy Characteristics'!$C:$C,0))),"",INDEX('Policy Characteristics'!K:K,MATCH($C1867,'Policy Characteristics'!$C:$C,0)))</f>
        <v>industry-ag-main.html#eff-stds</v>
      </c>
      <c r="R1867" s="254" t="str">
        <f>IF(ISBLANK(INDEX('Policy Characteristics'!L:L,MATCH($C1867,'Policy Characteristics'!$C:$C,0))),"",INDEX('Policy Characteristics'!L:L,MATCH($C1867,'Policy Characteristics'!$C:$C,0)))</f>
        <v>industry-energy-efficiency-standards.html</v>
      </c>
    </row>
    <row r="1868" spans="1:18" s="2" customFormat="1" x14ac:dyDescent="0.25">
      <c r="A1868" s="254" t="str">
        <f>IF(ISBLANK(INDEX('Policy Characteristics'!A:A,MATCH($C1868,'Policy Characteristics'!$C:$C,0))),"",INDEX('Policy Characteristics'!A:A,MATCH($C1868,'Policy Characteristics'!$C:$C,0)))</f>
        <v>Industry</v>
      </c>
      <c r="B1868" s="262" t="str">
        <f>IF(ISBLANK(INDEX('Policy Characteristics'!B:B,MATCH($C1868,'Policy Characteristics'!$C:$C,0))),"",INDEX('Policy Characteristics'!B:B,MATCH($C1868,'Policy Characteristics'!$C:$C,0)))</f>
        <v>Early Retirement of Equipment</v>
      </c>
      <c r="C1868" s="254" t="str">
        <f t="shared" ref="C1868:C1923" si="56">$C$1674</f>
        <v>Minimum Share of Start Year Industrial Equipment Retired</v>
      </c>
      <c r="D1868" s="6" t="s">
        <v>3041</v>
      </c>
      <c r="E1868" s="1" t="s">
        <v>3471</v>
      </c>
      <c r="F1868" t="s">
        <v>3003</v>
      </c>
      <c r="G1868" s="45" t="s">
        <v>3477</v>
      </c>
      <c r="H1868" s="47">
        <v>1867</v>
      </c>
      <c r="I1868" s="324" t="s">
        <v>40</v>
      </c>
      <c r="J1868" s="255" t="str">
        <f>IF(ISBLANK(INDEX('Policy Characteristics'!D:D,MATCH($C1868,'Policy Characteristics'!$C:$C,0))),"",INDEX('Policy Characteristics'!D:D,MATCH($C1868,'Policy Characteristics'!$C:$C,0)))</f>
        <v>Equipment Early Retirement</v>
      </c>
      <c r="K1868" s="254" t="str">
        <f>IF(ISBLANK(INDEX('Policy Characteristics'!E:E,MATCH($C1868,'Policy Characteristics'!$C:$C,0))),"",INDEX('Policy Characteristics'!E:E,MATCH($C1868,'Policy Characteristics'!$C:$C,0)))</f>
        <v>indst eqpt early retirement</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1</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of start year equipment</v>
      </c>
      <c r="P1868" s="254" t="str">
        <f>IF(ISBLANK(INDEX('Policy Characteristics'!J:J,MATCH($C1868,'Policy Characteristics'!$C:$C,0))),"",INDEX('Policy Characteristics'!J:J,MATCH($C1868,'Policy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8" s="254" t="str">
        <f>IF(ISBLANK(INDEX('Policy Characteristics'!K:K,MATCH($C1868,'Policy Characteristics'!$C:$C,0))),"",INDEX('Policy Characteristics'!K:K,MATCH($C1868,'Policy Characteristics'!$C:$C,0)))</f>
        <v>industry-ag-main.html#eff-stds</v>
      </c>
      <c r="R1868" s="254" t="str">
        <f>IF(ISBLANK(INDEX('Policy Characteristics'!L:L,MATCH($C1868,'Policy Characteristics'!$C:$C,0))),"",INDEX('Policy Characteristics'!L:L,MATCH($C1868,'Policy Characteristics'!$C:$C,0)))</f>
        <v>industry-energy-efficiency-standards.html</v>
      </c>
    </row>
    <row r="1869" spans="1:18" s="2" customFormat="1" x14ac:dyDescent="0.25">
      <c r="A1869" s="254" t="str">
        <f>IF(ISBLANK(INDEX('Policy Characteristics'!A:A,MATCH($C1869,'Policy Characteristics'!$C:$C,0))),"",INDEX('Policy Characteristics'!A:A,MATCH($C1869,'Policy Characteristics'!$C:$C,0)))</f>
        <v>Industry</v>
      </c>
      <c r="B1869" s="262" t="str">
        <f>IF(ISBLANK(INDEX('Policy Characteristics'!B:B,MATCH($C1869,'Policy Characteristics'!$C:$C,0))),"",INDEX('Policy Characteristics'!B:B,MATCH($C1869,'Policy Characteristics'!$C:$C,0)))</f>
        <v>Early Retirement of Equipment</v>
      </c>
      <c r="C1869" s="254" t="str">
        <f t="shared" si="56"/>
        <v>Minimum Share of Start Year Industrial Equipment Retired</v>
      </c>
      <c r="D1869" s="6" t="s">
        <v>3041</v>
      </c>
      <c r="E1869" s="1" t="s">
        <v>3472</v>
      </c>
      <c r="F1869" t="s">
        <v>3003</v>
      </c>
      <c r="G1869" s="45" t="s">
        <v>3478</v>
      </c>
      <c r="H1869" s="47">
        <v>1868</v>
      </c>
      <c r="I1869" s="324" t="s">
        <v>40</v>
      </c>
      <c r="J1869" s="255" t="str">
        <f>IF(ISBLANK(INDEX('Policy Characteristics'!D:D,MATCH($C1869,'Policy Characteristics'!$C:$C,0))),"",INDEX('Policy Characteristics'!D:D,MATCH($C1869,'Policy Characteristics'!$C:$C,0)))</f>
        <v>Equipment Early Retirement</v>
      </c>
      <c r="K1869" s="254" t="str">
        <f>IF(ISBLANK(INDEX('Policy Characteristics'!E:E,MATCH($C1869,'Policy Characteristics'!$C:$C,0))),"",INDEX('Policy Characteristics'!E:E,MATCH($C1869,'Policy Characteristics'!$C:$C,0)))</f>
        <v>indst eqpt early retirement</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1</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of start year equipment</v>
      </c>
      <c r="P1869" s="254" t="str">
        <f>IF(ISBLANK(INDEX('Policy Characteristics'!J:J,MATCH($C1869,'Policy Characteristics'!$C:$C,0))),"",INDEX('Policy Characteristics'!J:J,MATCH($C1869,'Policy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69" s="254" t="str">
        <f>IF(ISBLANK(INDEX('Policy Characteristics'!K:K,MATCH($C1869,'Policy Characteristics'!$C:$C,0))),"",INDEX('Policy Characteristics'!K:K,MATCH($C1869,'Policy Characteristics'!$C:$C,0)))</f>
        <v>industry-ag-main.html#eff-stds</v>
      </c>
      <c r="R1869" s="254" t="str">
        <f>IF(ISBLANK(INDEX('Policy Characteristics'!L:L,MATCH($C1869,'Policy Characteristics'!$C:$C,0))),"",INDEX('Policy Characteristics'!L:L,MATCH($C1869,'Policy Characteristics'!$C:$C,0)))</f>
        <v>industry-energy-efficiency-standards.html</v>
      </c>
    </row>
    <row r="1870" spans="1:18" s="2" customFormat="1" x14ac:dyDescent="0.25">
      <c r="A1870" s="254" t="str">
        <f>IF(ISBLANK(INDEX('Policy Characteristics'!A:A,MATCH($C1870,'Policy Characteristics'!$C:$C,0))),"",INDEX('Policy Characteristics'!A:A,MATCH($C1870,'Policy Characteristics'!$C:$C,0)))</f>
        <v>Industry</v>
      </c>
      <c r="B1870" s="262" t="str">
        <f>IF(ISBLANK(INDEX('Policy Characteristics'!B:B,MATCH($C1870,'Policy Characteristics'!$C:$C,0))),"",INDEX('Policy Characteristics'!B:B,MATCH($C1870,'Policy Characteristics'!$C:$C,0)))</f>
        <v>Early Retirement of Equipment</v>
      </c>
      <c r="C1870" s="254" t="str">
        <f t="shared" si="56"/>
        <v>Minimum Share of Start Year Industrial Equipment Retired</v>
      </c>
      <c r="D1870" s="6" t="s">
        <v>3041</v>
      </c>
      <c r="E1870" s="1" t="s">
        <v>3597</v>
      </c>
      <c r="F1870" t="s">
        <v>3003</v>
      </c>
      <c r="G1870" s="45" t="s">
        <v>3479</v>
      </c>
      <c r="H1870" s="47">
        <v>1869</v>
      </c>
      <c r="I1870" s="324" t="s">
        <v>40</v>
      </c>
      <c r="J1870" s="255" t="str">
        <f>IF(ISBLANK(INDEX('Policy Characteristics'!D:D,MATCH($C1870,'Policy Characteristics'!$C:$C,0))),"",INDEX('Policy Characteristics'!D:D,MATCH($C1870,'Policy Characteristics'!$C:$C,0)))</f>
        <v>Equipment Early Retirement</v>
      </c>
      <c r="K1870" s="254" t="str">
        <f>IF(ISBLANK(INDEX('Policy Characteristics'!E:E,MATCH($C1870,'Policy Characteristics'!$C:$C,0))),"",INDEX('Policy Characteristics'!E:E,MATCH($C1870,'Policy Characteristics'!$C:$C,0)))</f>
        <v>indst eqpt early retirement</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1</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of start year equipment</v>
      </c>
      <c r="P1870" s="254" t="str">
        <f>IF(ISBLANK(INDEX('Policy Characteristics'!J:J,MATCH($C1870,'Policy Characteristics'!$C:$C,0))),"",INDEX('Policy Characteristics'!J:J,MATCH($C1870,'Policy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0" s="254" t="str">
        <f>IF(ISBLANK(INDEX('Policy Characteristics'!K:K,MATCH($C1870,'Policy Characteristics'!$C:$C,0))),"",INDEX('Policy Characteristics'!K:K,MATCH($C1870,'Policy Characteristics'!$C:$C,0)))</f>
        <v>industry-ag-main.html#eff-stds</v>
      </c>
      <c r="R1870" s="254" t="str">
        <f>IF(ISBLANK(INDEX('Policy Characteristics'!L:L,MATCH($C1870,'Policy Characteristics'!$C:$C,0))),"",INDEX('Policy Characteristics'!L:L,MATCH($C1870,'Policy Characteristics'!$C:$C,0)))</f>
        <v>industry-energy-efficiency-standards.html</v>
      </c>
    </row>
    <row r="1871" spans="1:18" s="2" customFormat="1" x14ac:dyDescent="0.25">
      <c r="A1871" s="254" t="str">
        <f>IF(ISBLANK(INDEX('Policy Characteristics'!A:A,MATCH($C1871,'Policy Characteristics'!$C:$C,0))),"",INDEX('Policy Characteristics'!A:A,MATCH($C1871,'Policy Characteristics'!$C:$C,0)))</f>
        <v>Industry</v>
      </c>
      <c r="B1871" s="262" t="str">
        <f>IF(ISBLANK(INDEX('Policy Characteristics'!B:B,MATCH($C1871,'Policy Characteristics'!$C:$C,0))),"",INDEX('Policy Characteristics'!B:B,MATCH($C1871,'Policy Characteristics'!$C:$C,0)))</f>
        <v>Early Retirement of Equipment</v>
      </c>
      <c r="C1871" s="254" t="str">
        <f t="shared" si="56"/>
        <v>Minimum Share of Start Year Industrial Equipment Retired</v>
      </c>
      <c r="D1871" s="6" t="s">
        <v>3041</v>
      </c>
      <c r="E1871" s="1" t="s">
        <v>3982</v>
      </c>
      <c r="F1871" t="s">
        <v>3003</v>
      </c>
      <c r="G1871" s="45" t="s">
        <v>3958</v>
      </c>
      <c r="H1871" s="47">
        <v>1870</v>
      </c>
      <c r="I1871" s="324" t="s">
        <v>40</v>
      </c>
      <c r="J1871" s="255" t="str">
        <f>IF(ISBLANK(INDEX('Policy Characteristics'!D:D,MATCH($C1871,'Policy Characteristics'!$C:$C,0))),"",INDEX('Policy Characteristics'!D:D,MATCH($C1871,'Policy Characteristics'!$C:$C,0)))</f>
        <v>Equipment Early Retirement</v>
      </c>
      <c r="K1871" s="254" t="str">
        <f>IF(ISBLANK(INDEX('Policy Characteristics'!E:E,MATCH($C1871,'Policy Characteristics'!$C:$C,0))),"",INDEX('Policy Characteristics'!E:E,MATCH($C1871,'Policy Characteristics'!$C:$C,0)))</f>
        <v>indst eqpt early retirement</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1</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of start year equipment</v>
      </c>
      <c r="P1871" s="254" t="str">
        <f>IF(ISBLANK(INDEX('Policy Characteristics'!J:J,MATCH($C1871,'Policy Characteristics'!$C:$C,0))),"",INDEX('Policy Characteristics'!J:J,MATCH($C1871,'Policy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1" s="254" t="str">
        <f>IF(ISBLANK(INDEX('Policy Characteristics'!K:K,MATCH($C1871,'Policy Characteristics'!$C:$C,0))),"",INDEX('Policy Characteristics'!K:K,MATCH($C1871,'Policy Characteristics'!$C:$C,0)))</f>
        <v>industry-ag-main.html#eff-stds</v>
      </c>
      <c r="R1871" s="254" t="str">
        <f>IF(ISBLANK(INDEX('Policy Characteristics'!L:L,MATCH($C1871,'Policy Characteristics'!$C:$C,0))),"",INDEX('Policy Characteristics'!L:L,MATCH($C1871,'Policy Characteristics'!$C:$C,0)))</f>
        <v>industry-energy-efficiency-standards.html</v>
      </c>
    </row>
    <row r="1872" spans="1:18" s="2" customFormat="1" x14ac:dyDescent="0.25">
      <c r="A1872" s="254" t="str">
        <f>IF(ISBLANK(INDEX('Policy Characteristics'!A:A,MATCH($C1872,'Policy Characteristics'!$C:$C,0))),"",INDEX('Policy Characteristics'!A:A,MATCH($C1872,'Policy Characteristics'!$C:$C,0)))</f>
        <v>Industry</v>
      </c>
      <c r="B1872" s="262" t="str">
        <f>IF(ISBLANK(INDEX('Policy Characteristics'!B:B,MATCH($C1872,'Policy Characteristics'!$C:$C,0))),"",INDEX('Policy Characteristics'!B:B,MATCH($C1872,'Policy Characteristics'!$C:$C,0)))</f>
        <v>Early Retirement of Equipment</v>
      </c>
      <c r="C1872" s="254" t="str">
        <f t="shared" si="56"/>
        <v>Minimum Share of Start Year Industrial Equipment Retired</v>
      </c>
      <c r="D1872" s="6" t="s">
        <v>3041</v>
      </c>
      <c r="E1872" s="1" t="s">
        <v>3983</v>
      </c>
      <c r="F1872" t="s">
        <v>3003</v>
      </c>
      <c r="G1872" s="45" t="s">
        <v>3957</v>
      </c>
      <c r="H1872" s="47">
        <v>1871</v>
      </c>
      <c r="I1872" s="324" t="s">
        <v>40</v>
      </c>
      <c r="J1872" s="255" t="str">
        <f>IF(ISBLANK(INDEX('Policy Characteristics'!D:D,MATCH($C1872,'Policy Characteristics'!$C:$C,0))),"",INDEX('Policy Characteristics'!D:D,MATCH($C1872,'Policy Characteristics'!$C:$C,0)))</f>
        <v>Equipment Early Retirement</v>
      </c>
      <c r="K1872" s="254" t="str">
        <f>IF(ISBLANK(INDEX('Policy Characteristics'!E:E,MATCH($C1872,'Policy Characteristics'!$C:$C,0))),"",INDEX('Policy Characteristics'!E:E,MATCH($C1872,'Policy Characteristics'!$C:$C,0)))</f>
        <v>indst eqpt early retirement</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1</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of start year equipment</v>
      </c>
      <c r="P1872" s="254" t="str">
        <f>IF(ISBLANK(INDEX('Policy Characteristics'!J:J,MATCH($C1872,'Policy Characteristics'!$C:$C,0))),"",INDEX('Policy Characteristics'!J:J,MATCH($C1872,'Policy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2" s="254" t="str">
        <f>IF(ISBLANK(INDEX('Policy Characteristics'!K:K,MATCH($C1872,'Policy Characteristics'!$C:$C,0))),"",INDEX('Policy Characteristics'!K:K,MATCH($C1872,'Policy Characteristics'!$C:$C,0)))</f>
        <v>industry-ag-main.html#eff-stds</v>
      </c>
      <c r="R1872" s="254" t="str">
        <f>IF(ISBLANK(INDEX('Policy Characteristics'!L:L,MATCH($C1872,'Policy Characteristics'!$C:$C,0))),"",INDEX('Policy Characteristics'!L:L,MATCH($C1872,'Policy Characteristics'!$C:$C,0)))</f>
        <v>industry-energy-efficiency-standards.html</v>
      </c>
    </row>
    <row r="1873" spans="1:18" s="2" customFormat="1" x14ac:dyDescent="0.25">
      <c r="A1873" s="254" t="str">
        <f>IF(ISBLANK(INDEX('Policy Characteristics'!A:A,MATCH($C1873,'Policy Characteristics'!$C:$C,0))),"",INDEX('Policy Characteristics'!A:A,MATCH($C1873,'Policy Characteristics'!$C:$C,0)))</f>
        <v>Industry</v>
      </c>
      <c r="B1873" s="262" t="str">
        <f>IF(ISBLANK(INDEX('Policy Characteristics'!B:B,MATCH($C1873,'Policy Characteristics'!$C:$C,0))),"",INDEX('Policy Characteristics'!B:B,MATCH($C1873,'Policy Characteristics'!$C:$C,0)))</f>
        <v>Early Retirement of Equipment</v>
      </c>
      <c r="C1873" s="254" t="str">
        <f t="shared" si="56"/>
        <v>Minimum Share of Start Year Industrial Equipment Retired</v>
      </c>
      <c r="D1873" s="6" t="s">
        <v>3041</v>
      </c>
      <c r="E1873" s="1" t="s">
        <v>3984</v>
      </c>
      <c r="F1873" t="s">
        <v>3003</v>
      </c>
      <c r="G1873" s="45" t="s">
        <v>3959</v>
      </c>
      <c r="H1873" s="47">
        <v>1872</v>
      </c>
      <c r="I1873" s="324" t="s">
        <v>40</v>
      </c>
      <c r="J1873" s="255" t="str">
        <f>IF(ISBLANK(INDEX('Policy Characteristics'!D:D,MATCH($C1873,'Policy Characteristics'!$C:$C,0))),"",INDEX('Policy Characteristics'!D:D,MATCH($C1873,'Policy Characteristics'!$C:$C,0)))</f>
        <v>Equipment Early Retirement</v>
      </c>
      <c r="K1873" s="254" t="str">
        <f>IF(ISBLANK(INDEX('Policy Characteristics'!E:E,MATCH($C1873,'Policy Characteristics'!$C:$C,0))),"",INDEX('Policy Characteristics'!E:E,MATCH($C1873,'Policy Characteristics'!$C:$C,0)))</f>
        <v>indst eqpt early retirement</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1</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of start year equipment</v>
      </c>
      <c r="P1873" s="254" t="str">
        <f>IF(ISBLANK(INDEX('Policy Characteristics'!J:J,MATCH($C1873,'Policy Characteristics'!$C:$C,0))),"",INDEX('Policy Characteristics'!J:J,MATCH($C1873,'Policy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3" s="254" t="str">
        <f>IF(ISBLANK(INDEX('Policy Characteristics'!K:K,MATCH($C1873,'Policy Characteristics'!$C:$C,0))),"",INDEX('Policy Characteristics'!K:K,MATCH($C1873,'Policy Characteristics'!$C:$C,0)))</f>
        <v>industry-ag-main.html#eff-stds</v>
      </c>
      <c r="R1873" s="254" t="str">
        <f>IF(ISBLANK(INDEX('Policy Characteristics'!L:L,MATCH($C1873,'Policy Characteristics'!$C:$C,0))),"",INDEX('Policy Characteristics'!L:L,MATCH($C1873,'Policy Characteristics'!$C:$C,0)))</f>
        <v>industry-energy-efficiency-standards.html</v>
      </c>
    </row>
    <row r="1874" spans="1:18" s="2" customFormat="1" x14ac:dyDescent="0.25">
      <c r="A1874" s="254" t="str">
        <f>IF(ISBLANK(INDEX('Policy Characteristics'!A:A,MATCH($C1874,'Policy Characteristics'!$C:$C,0))),"",INDEX('Policy Characteristics'!A:A,MATCH($C1874,'Policy Characteristics'!$C:$C,0)))</f>
        <v>Industry</v>
      </c>
      <c r="B1874" s="262" t="str">
        <f>IF(ISBLANK(INDEX('Policy Characteristics'!B:B,MATCH($C1874,'Policy Characteristics'!$C:$C,0))),"",INDEX('Policy Characteristics'!B:B,MATCH($C1874,'Policy Characteristics'!$C:$C,0)))</f>
        <v>Early Retirement of Equipment</v>
      </c>
      <c r="C1874" s="254" t="str">
        <f t="shared" si="56"/>
        <v>Minimum Share of Start Year Industrial Equipment Retired</v>
      </c>
      <c r="D1874" s="6" t="s">
        <v>3042</v>
      </c>
      <c r="E1874" s="1" t="s">
        <v>3467</v>
      </c>
      <c r="F1874" t="s">
        <v>3004</v>
      </c>
      <c r="G1874" s="45" t="s">
        <v>3473</v>
      </c>
      <c r="H1874" s="47">
        <v>1873</v>
      </c>
      <c r="I1874" s="324" t="s">
        <v>40</v>
      </c>
      <c r="J1874" s="255" t="str">
        <f>IF(ISBLANK(INDEX('Policy Characteristics'!D:D,MATCH($C1874,'Policy Characteristics'!$C:$C,0))),"",INDEX('Policy Characteristics'!D:D,MATCH($C1874,'Policy Characteristics'!$C:$C,0)))</f>
        <v>Equipment Early Retirement</v>
      </c>
      <c r="K1874" s="254" t="str">
        <f>IF(ISBLANK(INDEX('Policy Characteristics'!E:E,MATCH($C1874,'Policy Characteristics'!$C:$C,0))),"",INDEX('Policy Characteristics'!E:E,MATCH($C1874,'Policy Characteristics'!$C:$C,0)))</f>
        <v>indst eqpt early retirement</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1</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of start year equipment</v>
      </c>
      <c r="P1874" s="254" t="str">
        <f>IF(ISBLANK(INDEX('Policy Characteristics'!J:J,MATCH($C1874,'Policy Characteristics'!$C:$C,0))),"",INDEX('Policy Characteristics'!J:J,MATCH($C1874,'Policy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4" s="254" t="str">
        <f>IF(ISBLANK(INDEX('Policy Characteristics'!K:K,MATCH($C1874,'Policy Characteristics'!$C:$C,0))),"",INDEX('Policy Characteristics'!K:K,MATCH($C1874,'Policy Characteristics'!$C:$C,0)))</f>
        <v>industry-ag-main.html#eff-stds</v>
      </c>
      <c r="R1874" s="254" t="str">
        <f>IF(ISBLANK(INDEX('Policy Characteristics'!L:L,MATCH($C1874,'Policy Characteristics'!$C:$C,0))),"",INDEX('Policy Characteristics'!L:L,MATCH($C1874,'Policy Characteristics'!$C:$C,0)))</f>
        <v>industry-energy-efficiency-standards.html</v>
      </c>
    </row>
    <row r="1875" spans="1:18" s="2" customFormat="1" x14ac:dyDescent="0.25">
      <c r="A1875" s="254" t="str">
        <f>IF(ISBLANK(INDEX('Policy Characteristics'!A:A,MATCH($C1875,'Policy Characteristics'!$C:$C,0))),"",INDEX('Policy Characteristics'!A:A,MATCH($C1875,'Policy Characteristics'!$C:$C,0)))</f>
        <v>Industry</v>
      </c>
      <c r="B1875" s="262" t="str">
        <f>IF(ISBLANK(INDEX('Policy Characteristics'!B:B,MATCH($C1875,'Policy Characteristics'!$C:$C,0))),"",INDEX('Policy Characteristics'!B:B,MATCH($C1875,'Policy Characteristics'!$C:$C,0)))</f>
        <v>Early Retirement of Equipment</v>
      </c>
      <c r="C1875" s="254" t="str">
        <f t="shared" si="56"/>
        <v>Minimum Share of Start Year Industrial Equipment Retired</v>
      </c>
      <c r="D1875" s="6" t="s">
        <v>3042</v>
      </c>
      <c r="E1875" s="1" t="s">
        <v>3468</v>
      </c>
      <c r="F1875" t="s">
        <v>3004</v>
      </c>
      <c r="G1875" s="45" t="s">
        <v>3474</v>
      </c>
      <c r="H1875" s="47">
        <v>1874</v>
      </c>
      <c r="I1875" s="324" t="s">
        <v>40</v>
      </c>
      <c r="J1875" s="255" t="str">
        <f>IF(ISBLANK(INDEX('Policy Characteristics'!D:D,MATCH($C1875,'Policy Characteristics'!$C:$C,0))),"",INDEX('Policy Characteristics'!D:D,MATCH($C1875,'Policy Characteristics'!$C:$C,0)))</f>
        <v>Equipment Early Retirement</v>
      </c>
      <c r="K1875" s="254" t="str">
        <f>IF(ISBLANK(INDEX('Policy Characteristics'!E:E,MATCH($C1875,'Policy Characteristics'!$C:$C,0))),"",INDEX('Policy Characteristics'!E:E,MATCH($C1875,'Policy Characteristics'!$C:$C,0)))</f>
        <v>indst eqpt early retirement</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1</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of start year equipment</v>
      </c>
      <c r="P1875" s="254" t="str">
        <f>IF(ISBLANK(INDEX('Policy Characteristics'!J:J,MATCH($C1875,'Policy Characteristics'!$C:$C,0))),"",INDEX('Policy Characteristics'!J:J,MATCH($C1875,'Policy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5" s="254" t="str">
        <f>IF(ISBLANK(INDEX('Policy Characteristics'!K:K,MATCH($C1875,'Policy Characteristics'!$C:$C,0))),"",INDEX('Policy Characteristics'!K:K,MATCH($C1875,'Policy Characteristics'!$C:$C,0)))</f>
        <v>industry-ag-main.html#eff-stds</v>
      </c>
      <c r="R1875" s="254" t="str">
        <f>IF(ISBLANK(INDEX('Policy Characteristics'!L:L,MATCH($C1875,'Policy Characteristics'!$C:$C,0))),"",INDEX('Policy Characteristics'!L:L,MATCH($C1875,'Policy Characteristics'!$C:$C,0)))</f>
        <v>industry-energy-efficiency-standards.html</v>
      </c>
    </row>
    <row r="1876" spans="1:18" s="2" customFormat="1" x14ac:dyDescent="0.25">
      <c r="A1876" s="254" t="str">
        <f>IF(ISBLANK(INDEX('Policy Characteristics'!A:A,MATCH($C1876,'Policy Characteristics'!$C:$C,0))),"",INDEX('Policy Characteristics'!A:A,MATCH($C1876,'Policy Characteristics'!$C:$C,0)))</f>
        <v>Industry</v>
      </c>
      <c r="B1876" s="262" t="str">
        <f>IF(ISBLANK(INDEX('Policy Characteristics'!B:B,MATCH($C1876,'Policy Characteristics'!$C:$C,0))),"",INDEX('Policy Characteristics'!B:B,MATCH($C1876,'Policy Characteristics'!$C:$C,0)))</f>
        <v>Early Retirement of Equipment</v>
      </c>
      <c r="C1876" s="254" t="str">
        <f t="shared" si="56"/>
        <v>Minimum Share of Start Year Industrial Equipment Retired</v>
      </c>
      <c r="D1876" s="6" t="s">
        <v>3042</v>
      </c>
      <c r="E1876" s="1" t="s">
        <v>3469</v>
      </c>
      <c r="F1876" t="s">
        <v>3004</v>
      </c>
      <c r="G1876" s="45" t="s">
        <v>3475</v>
      </c>
      <c r="H1876" s="47">
        <v>1875</v>
      </c>
      <c r="I1876" s="324" t="s">
        <v>40</v>
      </c>
      <c r="J1876" s="255" t="str">
        <f>IF(ISBLANK(INDEX('Policy Characteristics'!D:D,MATCH($C1876,'Policy Characteristics'!$C:$C,0))),"",INDEX('Policy Characteristics'!D:D,MATCH($C1876,'Policy Characteristics'!$C:$C,0)))</f>
        <v>Equipment Early Retirement</v>
      </c>
      <c r="K1876" s="254" t="str">
        <f>IF(ISBLANK(INDEX('Policy Characteristics'!E:E,MATCH($C1876,'Policy Characteristics'!$C:$C,0))),"",INDEX('Policy Characteristics'!E:E,MATCH($C1876,'Policy Characteristics'!$C:$C,0)))</f>
        <v>indst eqpt early retirement</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1</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of start year equipment</v>
      </c>
      <c r="P1876" s="254" t="str">
        <f>IF(ISBLANK(INDEX('Policy Characteristics'!J:J,MATCH($C1876,'Policy Characteristics'!$C:$C,0))),"",INDEX('Policy Characteristics'!J:J,MATCH($C1876,'Policy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6" s="254" t="str">
        <f>IF(ISBLANK(INDEX('Policy Characteristics'!K:K,MATCH($C1876,'Policy Characteristics'!$C:$C,0))),"",INDEX('Policy Characteristics'!K:K,MATCH($C1876,'Policy Characteristics'!$C:$C,0)))</f>
        <v>industry-ag-main.html#eff-stds</v>
      </c>
      <c r="R1876" s="254" t="str">
        <f>IF(ISBLANK(INDEX('Policy Characteristics'!L:L,MATCH($C1876,'Policy Characteristics'!$C:$C,0))),"",INDEX('Policy Characteristics'!L:L,MATCH($C1876,'Policy Characteristics'!$C:$C,0)))</f>
        <v>industry-energy-efficiency-standards.html</v>
      </c>
    </row>
    <row r="1877" spans="1:18" s="2" customFormat="1" x14ac:dyDescent="0.25">
      <c r="A1877" s="254" t="str">
        <f>IF(ISBLANK(INDEX('Policy Characteristics'!A:A,MATCH($C1877,'Policy Characteristics'!$C:$C,0))),"",INDEX('Policy Characteristics'!A:A,MATCH($C1877,'Policy Characteristics'!$C:$C,0)))</f>
        <v>Industry</v>
      </c>
      <c r="B1877" s="262" t="str">
        <f>IF(ISBLANK(INDEX('Policy Characteristics'!B:B,MATCH($C1877,'Policy Characteristics'!$C:$C,0))),"",INDEX('Policy Characteristics'!B:B,MATCH($C1877,'Policy Characteristics'!$C:$C,0)))</f>
        <v>Early Retirement of Equipment</v>
      </c>
      <c r="C1877" s="254" t="str">
        <f t="shared" si="56"/>
        <v>Minimum Share of Start Year Industrial Equipment Retired</v>
      </c>
      <c r="D1877" s="6" t="s">
        <v>3042</v>
      </c>
      <c r="E1877" s="1" t="s">
        <v>3470</v>
      </c>
      <c r="F1877" t="s">
        <v>3004</v>
      </c>
      <c r="G1877" s="45" t="s">
        <v>3476</v>
      </c>
      <c r="H1877" s="47">
        <v>1876</v>
      </c>
      <c r="I1877" s="324" t="s">
        <v>40</v>
      </c>
      <c r="J1877" s="255" t="str">
        <f>IF(ISBLANK(INDEX('Policy Characteristics'!D:D,MATCH($C1877,'Policy Characteristics'!$C:$C,0))),"",INDEX('Policy Characteristics'!D:D,MATCH($C1877,'Policy Characteristics'!$C:$C,0)))</f>
        <v>Equipment Early Retirement</v>
      </c>
      <c r="K1877" s="254" t="str">
        <f>IF(ISBLANK(INDEX('Policy Characteristics'!E:E,MATCH($C1877,'Policy Characteristics'!$C:$C,0))),"",INDEX('Policy Characteristics'!E:E,MATCH($C1877,'Policy Characteristics'!$C:$C,0)))</f>
        <v>indst eqpt early retirement</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1</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of start year equipment</v>
      </c>
      <c r="P1877" s="254" t="str">
        <f>IF(ISBLANK(INDEX('Policy Characteristics'!J:J,MATCH($C1877,'Policy Characteristics'!$C:$C,0))),"",INDEX('Policy Characteristics'!J:J,MATCH($C1877,'Policy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7" s="254" t="str">
        <f>IF(ISBLANK(INDEX('Policy Characteristics'!K:K,MATCH($C1877,'Policy Characteristics'!$C:$C,0))),"",INDEX('Policy Characteristics'!K:K,MATCH($C1877,'Policy Characteristics'!$C:$C,0)))</f>
        <v>industry-ag-main.html#eff-stds</v>
      </c>
      <c r="R1877" s="254" t="str">
        <f>IF(ISBLANK(INDEX('Policy Characteristics'!L:L,MATCH($C1877,'Policy Characteristics'!$C:$C,0))),"",INDEX('Policy Characteristics'!L:L,MATCH($C1877,'Policy Characteristics'!$C:$C,0)))</f>
        <v>industry-energy-efficiency-standards.html</v>
      </c>
    </row>
    <row r="1878" spans="1:18" s="2" customFormat="1" x14ac:dyDescent="0.25">
      <c r="A1878" s="254" t="str">
        <f>IF(ISBLANK(INDEX('Policy Characteristics'!A:A,MATCH($C1878,'Policy Characteristics'!$C:$C,0))),"",INDEX('Policy Characteristics'!A:A,MATCH($C1878,'Policy Characteristics'!$C:$C,0)))</f>
        <v>Industry</v>
      </c>
      <c r="B1878" s="262" t="str">
        <f>IF(ISBLANK(INDEX('Policy Characteristics'!B:B,MATCH($C1878,'Policy Characteristics'!$C:$C,0))),"",INDEX('Policy Characteristics'!B:B,MATCH($C1878,'Policy Characteristics'!$C:$C,0)))</f>
        <v>Early Retirement of Equipment</v>
      </c>
      <c r="C1878" s="254" t="str">
        <f t="shared" si="56"/>
        <v>Minimum Share of Start Year Industrial Equipment Retired</v>
      </c>
      <c r="D1878" s="6" t="s">
        <v>3042</v>
      </c>
      <c r="E1878" s="1" t="s">
        <v>3471</v>
      </c>
      <c r="F1878" t="s">
        <v>3004</v>
      </c>
      <c r="G1878" s="45" t="s">
        <v>3477</v>
      </c>
      <c r="H1878" s="47">
        <v>1877</v>
      </c>
      <c r="I1878" s="324" t="s">
        <v>40</v>
      </c>
      <c r="J1878" s="255" t="str">
        <f>IF(ISBLANK(INDEX('Policy Characteristics'!D:D,MATCH($C1878,'Policy Characteristics'!$C:$C,0))),"",INDEX('Policy Characteristics'!D:D,MATCH($C1878,'Policy Characteristics'!$C:$C,0)))</f>
        <v>Equipment Early Retirement</v>
      </c>
      <c r="K1878" s="254" t="str">
        <f>IF(ISBLANK(INDEX('Policy Characteristics'!E:E,MATCH($C1878,'Policy Characteristics'!$C:$C,0))),"",INDEX('Policy Characteristics'!E:E,MATCH($C1878,'Policy Characteristics'!$C:$C,0)))</f>
        <v>indst eqpt early retirement</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1</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of start year equipment</v>
      </c>
      <c r="P1878" s="254" t="str">
        <f>IF(ISBLANK(INDEX('Policy Characteristics'!J:J,MATCH($C1878,'Policy Characteristics'!$C:$C,0))),"",INDEX('Policy Characteristics'!J:J,MATCH($C1878,'Policy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8" s="254" t="str">
        <f>IF(ISBLANK(INDEX('Policy Characteristics'!K:K,MATCH($C1878,'Policy Characteristics'!$C:$C,0))),"",INDEX('Policy Characteristics'!K:K,MATCH($C1878,'Policy Characteristics'!$C:$C,0)))</f>
        <v>industry-ag-main.html#eff-stds</v>
      </c>
      <c r="R1878" s="254" t="str">
        <f>IF(ISBLANK(INDEX('Policy Characteristics'!L:L,MATCH($C1878,'Policy Characteristics'!$C:$C,0))),"",INDEX('Policy Characteristics'!L:L,MATCH($C1878,'Policy Characteristics'!$C:$C,0)))</f>
        <v>industry-energy-efficiency-standards.html</v>
      </c>
    </row>
    <row r="1879" spans="1:18" s="2" customFormat="1" x14ac:dyDescent="0.25">
      <c r="A1879" s="254" t="str">
        <f>IF(ISBLANK(INDEX('Policy Characteristics'!A:A,MATCH($C1879,'Policy Characteristics'!$C:$C,0))),"",INDEX('Policy Characteristics'!A:A,MATCH($C1879,'Policy Characteristics'!$C:$C,0)))</f>
        <v>Industry</v>
      </c>
      <c r="B1879" s="262" t="str">
        <f>IF(ISBLANK(INDEX('Policy Characteristics'!B:B,MATCH($C1879,'Policy Characteristics'!$C:$C,0))),"",INDEX('Policy Characteristics'!B:B,MATCH($C1879,'Policy Characteristics'!$C:$C,0)))</f>
        <v>Early Retirement of Equipment</v>
      </c>
      <c r="C1879" s="254" t="str">
        <f t="shared" si="56"/>
        <v>Minimum Share of Start Year Industrial Equipment Retired</v>
      </c>
      <c r="D1879" s="6" t="s">
        <v>3042</v>
      </c>
      <c r="E1879" s="1" t="s">
        <v>3472</v>
      </c>
      <c r="F1879" t="s">
        <v>3004</v>
      </c>
      <c r="G1879" s="45" t="s">
        <v>3478</v>
      </c>
      <c r="H1879" s="47">
        <v>1878</v>
      </c>
      <c r="I1879" s="324" t="s">
        <v>40</v>
      </c>
      <c r="J1879" s="255" t="str">
        <f>IF(ISBLANK(INDEX('Policy Characteristics'!D:D,MATCH($C1879,'Policy Characteristics'!$C:$C,0))),"",INDEX('Policy Characteristics'!D:D,MATCH($C1879,'Policy Characteristics'!$C:$C,0)))</f>
        <v>Equipment Early Retirement</v>
      </c>
      <c r="K1879" s="254" t="str">
        <f>IF(ISBLANK(INDEX('Policy Characteristics'!E:E,MATCH($C1879,'Policy Characteristics'!$C:$C,0))),"",INDEX('Policy Characteristics'!E:E,MATCH($C1879,'Policy Characteristics'!$C:$C,0)))</f>
        <v>indst eqpt early retirement</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1</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of start year equipment</v>
      </c>
      <c r="P1879" s="254" t="str">
        <f>IF(ISBLANK(INDEX('Policy Characteristics'!J:J,MATCH($C1879,'Policy Characteristics'!$C:$C,0))),"",INDEX('Policy Characteristics'!J:J,MATCH($C1879,'Policy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79" s="254" t="str">
        <f>IF(ISBLANK(INDEX('Policy Characteristics'!K:K,MATCH($C1879,'Policy Characteristics'!$C:$C,0))),"",INDEX('Policy Characteristics'!K:K,MATCH($C1879,'Policy Characteristics'!$C:$C,0)))</f>
        <v>industry-ag-main.html#eff-stds</v>
      </c>
      <c r="R1879" s="254" t="str">
        <f>IF(ISBLANK(INDEX('Policy Characteristics'!L:L,MATCH($C1879,'Policy Characteristics'!$C:$C,0))),"",INDEX('Policy Characteristics'!L:L,MATCH($C1879,'Policy Characteristics'!$C:$C,0)))</f>
        <v>industry-energy-efficiency-standards.html</v>
      </c>
    </row>
    <row r="1880" spans="1:18" s="2" customFormat="1" x14ac:dyDescent="0.25">
      <c r="A1880" s="254" t="str">
        <f>IF(ISBLANK(INDEX('Policy Characteristics'!A:A,MATCH($C1880,'Policy Characteristics'!$C:$C,0))),"",INDEX('Policy Characteristics'!A:A,MATCH($C1880,'Policy Characteristics'!$C:$C,0)))</f>
        <v>Industry</v>
      </c>
      <c r="B1880" s="262" t="str">
        <f>IF(ISBLANK(INDEX('Policy Characteristics'!B:B,MATCH($C1880,'Policy Characteristics'!$C:$C,0))),"",INDEX('Policy Characteristics'!B:B,MATCH($C1880,'Policy Characteristics'!$C:$C,0)))</f>
        <v>Early Retirement of Equipment</v>
      </c>
      <c r="C1880" s="254" t="str">
        <f t="shared" si="56"/>
        <v>Minimum Share of Start Year Industrial Equipment Retired</v>
      </c>
      <c r="D1880" s="6" t="s">
        <v>3042</v>
      </c>
      <c r="E1880" s="1" t="s">
        <v>3597</v>
      </c>
      <c r="F1880" t="s">
        <v>3004</v>
      </c>
      <c r="G1880" s="45" t="s">
        <v>3479</v>
      </c>
      <c r="H1880" s="47">
        <v>1879</v>
      </c>
      <c r="I1880" s="324" t="s">
        <v>40</v>
      </c>
      <c r="J1880" s="255" t="str">
        <f>IF(ISBLANK(INDEX('Policy Characteristics'!D:D,MATCH($C1880,'Policy Characteristics'!$C:$C,0))),"",INDEX('Policy Characteristics'!D:D,MATCH($C1880,'Policy Characteristics'!$C:$C,0)))</f>
        <v>Equipment Early Retirement</v>
      </c>
      <c r="K1880" s="254" t="str">
        <f>IF(ISBLANK(INDEX('Policy Characteristics'!E:E,MATCH($C1880,'Policy Characteristics'!$C:$C,0))),"",INDEX('Policy Characteristics'!E:E,MATCH($C1880,'Policy Characteristics'!$C:$C,0)))</f>
        <v>indst eqpt early retirement</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1</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of start year equipment</v>
      </c>
      <c r="P1880" s="254" t="str">
        <f>IF(ISBLANK(INDEX('Policy Characteristics'!J:J,MATCH($C1880,'Policy Characteristics'!$C:$C,0))),"",INDEX('Policy Characteristics'!J:J,MATCH($C1880,'Policy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0" s="254" t="str">
        <f>IF(ISBLANK(INDEX('Policy Characteristics'!K:K,MATCH($C1880,'Policy Characteristics'!$C:$C,0))),"",INDEX('Policy Characteristics'!K:K,MATCH($C1880,'Policy Characteristics'!$C:$C,0)))</f>
        <v>industry-ag-main.html#eff-stds</v>
      </c>
      <c r="R1880" s="254" t="str">
        <f>IF(ISBLANK(INDEX('Policy Characteristics'!L:L,MATCH($C1880,'Policy Characteristics'!$C:$C,0))),"",INDEX('Policy Characteristics'!L:L,MATCH($C1880,'Policy Characteristics'!$C:$C,0)))</f>
        <v>industry-energy-efficiency-standards.html</v>
      </c>
    </row>
    <row r="1881" spans="1:18" s="2" customFormat="1" x14ac:dyDescent="0.25">
      <c r="A1881" s="254" t="str">
        <f>IF(ISBLANK(INDEX('Policy Characteristics'!A:A,MATCH($C1881,'Policy Characteristics'!$C:$C,0))),"",INDEX('Policy Characteristics'!A:A,MATCH($C1881,'Policy Characteristics'!$C:$C,0)))</f>
        <v>Industry</v>
      </c>
      <c r="B1881" s="262" t="str">
        <f>IF(ISBLANK(INDEX('Policy Characteristics'!B:B,MATCH($C1881,'Policy Characteristics'!$C:$C,0))),"",INDEX('Policy Characteristics'!B:B,MATCH($C1881,'Policy Characteristics'!$C:$C,0)))</f>
        <v>Early Retirement of Equipment</v>
      </c>
      <c r="C1881" s="254" t="str">
        <f t="shared" si="56"/>
        <v>Minimum Share of Start Year Industrial Equipment Retired</v>
      </c>
      <c r="D1881" s="6" t="s">
        <v>3042</v>
      </c>
      <c r="E1881" s="1" t="s">
        <v>3982</v>
      </c>
      <c r="F1881" t="s">
        <v>3004</v>
      </c>
      <c r="G1881" s="45" t="s">
        <v>3958</v>
      </c>
      <c r="H1881" s="47">
        <v>1880</v>
      </c>
      <c r="I1881" s="324" t="s">
        <v>40</v>
      </c>
      <c r="J1881" s="255" t="str">
        <f>IF(ISBLANK(INDEX('Policy Characteristics'!D:D,MATCH($C1881,'Policy Characteristics'!$C:$C,0))),"",INDEX('Policy Characteristics'!D:D,MATCH($C1881,'Policy Characteristics'!$C:$C,0)))</f>
        <v>Equipment Early Retirement</v>
      </c>
      <c r="K1881" s="254" t="str">
        <f>IF(ISBLANK(INDEX('Policy Characteristics'!E:E,MATCH($C1881,'Policy Characteristics'!$C:$C,0))),"",INDEX('Policy Characteristics'!E:E,MATCH($C1881,'Policy Characteristics'!$C:$C,0)))</f>
        <v>indst eqpt early retirement</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1</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of start year equipment</v>
      </c>
      <c r="P1881" s="254" t="str">
        <f>IF(ISBLANK(INDEX('Policy Characteristics'!J:J,MATCH($C1881,'Policy Characteristics'!$C:$C,0))),"",INDEX('Policy Characteristics'!J:J,MATCH($C1881,'Policy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1" s="254" t="str">
        <f>IF(ISBLANK(INDEX('Policy Characteristics'!K:K,MATCH($C1881,'Policy Characteristics'!$C:$C,0))),"",INDEX('Policy Characteristics'!K:K,MATCH($C1881,'Policy Characteristics'!$C:$C,0)))</f>
        <v>industry-ag-main.html#eff-stds</v>
      </c>
      <c r="R1881" s="254" t="str">
        <f>IF(ISBLANK(INDEX('Policy Characteristics'!L:L,MATCH($C1881,'Policy Characteristics'!$C:$C,0))),"",INDEX('Policy Characteristics'!L:L,MATCH($C1881,'Policy Characteristics'!$C:$C,0)))</f>
        <v>industry-energy-efficiency-standards.html</v>
      </c>
    </row>
    <row r="1882" spans="1:18" s="2" customFormat="1" x14ac:dyDescent="0.25">
      <c r="A1882" s="254" t="str">
        <f>IF(ISBLANK(INDEX('Policy Characteristics'!A:A,MATCH($C1882,'Policy Characteristics'!$C:$C,0))),"",INDEX('Policy Characteristics'!A:A,MATCH($C1882,'Policy Characteristics'!$C:$C,0)))</f>
        <v>Industry</v>
      </c>
      <c r="B1882" s="262" t="str">
        <f>IF(ISBLANK(INDEX('Policy Characteristics'!B:B,MATCH($C1882,'Policy Characteristics'!$C:$C,0))),"",INDEX('Policy Characteristics'!B:B,MATCH($C1882,'Policy Characteristics'!$C:$C,0)))</f>
        <v>Early Retirement of Equipment</v>
      </c>
      <c r="C1882" s="254" t="str">
        <f t="shared" si="56"/>
        <v>Minimum Share of Start Year Industrial Equipment Retired</v>
      </c>
      <c r="D1882" s="6" t="s">
        <v>3042</v>
      </c>
      <c r="E1882" s="1" t="s">
        <v>3983</v>
      </c>
      <c r="F1882" t="s">
        <v>3004</v>
      </c>
      <c r="G1882" s="45" t="s">
        <v>3957</v>
      </c>
      <c r="H1882" s="47">
        <v>1881</v>
      </c>
      <c r="I1882" s="324" t="s">
        <v>40</v>
      </c>
      <c r="J1882" s="255" t="str">
        <f>IF(ISBLANK(INDEX('Policy Characteristics'!D:D,MATCH($C1882,'Policy Characteristics'!$C:$C,0))),"",INDEX('Policy Characteristics'!D:D,MATCH($C1882,'Policy Characteristics'!$C:$C,0)))</f>
        <v>Equipment Early Retirement</v>
      </c>
      <c r="K1882" s="254" t="str">
        <f>IF(ISBLANK(INDEX('Policy Characteristics'!E:E,MATCH($C1882,'Policy Characteristics'!$C:$C,0))),"",INDEX('Policy Characteristics'!E:E,MATCH($C1882,'Policy Characteristics'!$C:$C,0)))</f>
        <v>indst eqpt early retirement</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1</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of start year equipment</v>
      </c>
      <c r="P1882" s="254" t="str">
        <f>IF(ISBLANK(INDEX('Policy Characteristics'!J:J,MATCH($C1882,'Policy Characteristics'!$C:$C,0))),"",INDEX('Policy Characteristics'!J:J,MATCH($C1882,'Policy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2" s="254" t="str">
        <f>IF(ISBLANK(INDEX('Policy Characteristics'!K:K,MATCH($C1882,'Policy Characteristics'!$C:$C,0))),"",INDEX('Policy Characteristics'!K:K,MATCH($C1882,'Policy Characteristics'!$C:$C,0)))</f>
        <v>industry-ag-main.html#eff-stds</v>
      </c>
      <c r="R1882" s="254" t="str">
        <f>IF(ISBLANK(INDEX('Policy Characteristics'!L:L,MATCH($C1882,'Policy Characteristics'!$C:$C,0))),"",INDEX('Policy Characteristics'!L:L,MATCH($C1882,'Policy Characteristics'!$C:$C,0)))</f>
        <v>industry-energy-efficiency-standards.html</v>
      </c>
    </row>
    <row r="1883" spans="1:18" s="2" customFormat="1" x14ac:dyDescent="0.25">
      <c r="A1883" s="254" t="str">
        <f>IF(ISBLANK(INDEX('Policy Characteristics'!A:A,MATCH($C1883,'Policy Characteristics'!$C:$C,0))),"",INDEX('Policy Characteristics'!A:A,MATCH($C1883,'Policy Characteristics'!$C:$C,0)))</f>
        <v>Industry</v>
      </c>
      <c r="B1883" s="262" t="str">
        <f>IF(ISBLANK(INDEX('Policy Characteristics'!B:B,MATCH($C1883,'Policy Characteristics'!$C:$C,0))),"",INDEX('Policy Characteristics'!B:B,MATCH($C1883,'Policy Characteristics'!$C:$C,0)))</f>
        <v>Early Retirement of Equipment</v>
      </c>
      <c r="C1883" s="254" t="str">
        <f t="shared" si="56"/>
        <v>Minimum Share of Start Year Industrial Equipment Retired</v>
      </c>
      <c r="D1883" s="6" t="s">
        <v>3042</v>
      </c>
      <c r="E1883" s="1" t="s">
        <v>3984</v>
      </c>
      <c r="F1883" t="s">
        <v>3004</v>
      </c>
      <c r="G1883" s="45" t="s">
        <v>3959</v>
      </c>
      <c r="H1883" s="47">
        <v>1882</v>
      </c>
      <c r="I1883" s="324" t="s">
        <v>40</v>
      </c>
      <c r="J1883" s="255" t="str">
        <f>IF(ISBLANK(INDEX('Policy Characteristics'!D:D,MATCH($C1883,'Policy Characteristics'!$C:$C,0))),"",INDEX('Policy Characteristics'!D:D,MATCH($C1883,'Policy Characteristics'!$C:$C,0)))</f>
        <v>Equipment Early Retirement</v>
      </c>
      <c r="K1883" s="254" t="str">
        <f>IF(ISBLANK(INDEX('Policy Characteristics'!E:E,MATCH($C1883,'Policy Characteristics'!$C:$C,0))),"",INDEX('Policy Characteristics'!E:E,MATCH($C1883,'Policy Characteristics'!$C:$C,0)))</f>
        <v>indst eqpt early retirement</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1</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of start year equipment</v>
      </c>
      <c r="P1883" s="254" t="str">
        <f>IF(ISBLANK(INDEX('Policy Characteristics'!J:J,MATCH($C1883,'Policy Characteristics'!$C:$C,0))),"",INDEX('Policy Characteristics'!J:J,MATCH($C1883,'Policy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3" s="254" t="str">
        <f>IF(ISBLANK(INDEX('Policy Characteristics'!K:K,MATCH($C1883,'Policy Characteristics'!$C:$C,0))),"",INDEX('Policy Characteristics'!K:K,MATCH($C1883,'Policy Characteristics'!$C:$C,0)))</f>
        <v>industry-ag-main.html#eff-stds</v>
      </c>
      <c r="R1883" s="254" t="str">
        <f>IF(ISBLANK(INDEX('Policy Characteristics'!L:L,MATCH($C1883,'Policy Characteristics'!$C:$C,0))),"",INDEX('Policy Characteristics'!L:L,MATCH($C1883,'Policy Characteristics'!$C:$C,0)))</f>
        <v>industry-energy-efficiency-standards.html</v>
      </c>
    </row>
    <row r="1884" spans="1:18" s="2" customFormat="1" x14ac:dyDescent="0.25">
      <c r="A1884" s="254" t="str">
        <f>IF(ISBLANK(INDEX('Policy Characteristics'!A:A,MATCH($C1884,'Policy Characteristics'!$C:$C,0))),"",INDEX('Policy Characteristics'!A:A,MATCH($C1884,'Policy Characteristics'!$C:$C,0)))</f>
        <v>Industry</v>
      </c>
      <c r="B1884" s="262" t="str">
        <f>IF(ISBLANK(INDEX('Policy Characteristics'!B:B,MATCH($C1884,'Policy Characteristics'!$C:$C,0))),"",INDEX('Policy Characteristics'!B:B,MATCH($C1884,'Policy Characteristics'!$C:$C,0)))</f>
        <v>Early Retirement of Equipment</v>
      </c>
      <c r="C1884" s="254" t="str">
        <f t="shared" si="56"/>
        <v>Minimum Share of Start Year Industrial Equipment Retired</v>
      </c>
      <c r="D1884" s="6" t="s">
        <v>3043</v>
      </c>
      <c r="E1884" s="1" t="s">
        <v>3467</v>
      </c>
      <c r="F1884" t="s">
        <v>3005</v>
      </c>
      <c r="G1884" s="45" t="s">
        <v>3473</v>
      </c>
      <c r="H1884" s="47">
        <v>1883</v>
      </c>
      <c r="I1884" s="324" t="s">
        <v>40</v>
      </c>
      <c r="J1884" s="255" t="str">
        <f>IF(ISBLANK(INDEX('Policy Characteristics'!D:D,MATCH($C1884,'Policy Characteristics'!$C:$C,0))),"",INDEX('Policy Characteristics'!D:D,MATCH($C1884,'Policy Characteristics'!$C:$C,0)))</f>
        <v>Equipment Early Retirement</v>
      </c>
      <c r="K1884" s="254" t="str">
        <f>IF(ISBLANK(INDEX('Policy Characteristics'!E:E,MATCH($C1884,'Policy Characteristics'!$C:$C,0))),"",INDEX('Policy Characteristics'!E:E,MATCH($C1884,'Policy Characteristics'!$C:$C,0)))</f>
        <v>indst eqpt early retirement</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1</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of start year equipment</v>
      </c>
      <c r="P1884" s="254" t="str">
        <f>IF(ISBLANK(INDEX('Policy Characteristics'!J:J,MATCH($C1884,'Policy Characteristics'!$C:$C,0))),"",INDEX('Policy Characteristics'!J:J,MATCH($C1884,'Policy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4" s="254" t="str">
        <f>IF(ISBLANK(INDEX('Policy Characteristics'!K:K,MATCH($C1884,'Policy Characteristics'!$C:$C,0))),"",INDEX('Policy Characteristics'!K:K,MATCH($C1884,'Policy Characteristics'!$C:$C,0)))</f>
        <v>industry-ag-main.html#eff-stds</v>
      </c>
      <c r="R1884" s="254" t="str">
        <f>IF(ISBLANK(INDEX('Policy Characteristics'!L:L,MATCH($C1884,'Policy Characteristics'!$C:$C,0))),"",INDEX('Policy Characteristics'!L:L,MATCH($C1884,'Policy Characteristics'!$C:$C,0)))</f>
        <v>industry-energy-efficiency-standards.html</v>
      </c>
    </row>
    <row r="1885" spans="1:18" s="2" customFormat="1" x14ac:dyDescent="0.25">
      <c r="A1885" s="254" t="str">
        <f>IF(ISBLANK(INDEX('Policy Characteristics'!A:A,MATCH($C1885,'Policy Characteristics'!$C:$C,0))),"",INDEX('Policy Characteristics'!A:A,MATCH($C1885,'Policy Characteristics'!$C:$C,0)))</f>
        <v>Industry</v>
      </c>
      <c r="B1885" s="262" t="str">
        <f>IF(ISBLANK(INDEX('Policy Characteristics'!B:B,MATCH($C1885,'Policy Characteristics'!$C:$C,0))),"",INDEX('Policy Characteristics'!B:B,MATCH($C1885,'Policy Characteristics'!$C:$C,0)))</f>
        <v>Early Retirement of Equipment</v>
      </c>
      <c r="C1885" s="254" t="str">
        <f t="shared" si="56"/>
        <v>Minimum Share of Start Year Industrial Equipment Retired</v>
      </c>
      <c r="D1885" s="6" t="s">
        <v>3043</v>
      </c>
      <c r="E1885" s="1" t="s">
        <v>3468</v>
      </c>
      <c r="F1885" t="s">
        <v>3005</v>
      </c>
      <c r="G1885" s="45" t="s">
        <v>3474</v>
      </c>
      <c r="H1885" s="47">
        <v>1884</v>
      </c>
      <c r="I1885" s="324" t="s">
        <v>40</v>
      </c>
      <c r="J1885" s="255" t="str">
        <f>IF(ISBLANK(INDEX('Policy Characteristics'!D:D,MATCH($C1885,'Policy Characteristics'!$C:$C,0))),"",INDEX('Policy Characteristics'!D:D,MATCH($C1885,'Policy Characteristics'!$C:$C,0)))</f>
        <v>Equipment Early Retirement</v>
      </c>
      <c r="K1885" s="254" t="str">
        <f>IF(ISBLANK(INDEX('Policy Characteristics'!E:E,MATCH($C1885,'Policy Characteristics'!$C:$C,0))),"",INDEX('Policy Characteristics'!E:E,MATCH($C1885,'Policy Characteristics'!$C:$C,0)))</f>
        <v>indst eqpt early retirement</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1</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of start year equipment</v>
      </c>
      <c r="P1885" s="254" t="str">
        <f>IF(ISBLANK(INDEX('Policy Characteristics'!J:J,MATCH($C1885,'Policy Characteristics'!$C:$C,0))),"",INDEX('Policy Characteristics'!J:J,MATCH($C1885,'Policy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5" s="254" t="str">
        <f>IF(ISBLANK(INDEX('Policy Characteristics'!K:K,MATCH($C1885,'Policy Characteristics'!$C:$C,0))),"",INDEX('Policy Characteristics'!K:K,MATCH($C1885,'Policy Characteristics'!$C:$C,0)))</f>
        <v>industry-ag-main.html#eff-stds</v>
      </c>
      <c r="R1885" s="254" t="str">
        <f>IF(ISBLANK(INDEX('Policy Characteristics'!L:L,MATCH($C1885,'Policy Characteristics'!$C:$C,0))),"",INDEX('Policy Characteristics'!L:L,MATCH($C1885,'Policy Characteristics'!$C:$C,0)))</f>
        <v>industry-energy-efficiency-standards.html</v>
      </c>
    </row>
    <row r="1886" spans="1:18" s="2" customFormat="1" x14ac:dyDescent="0.25">
      <c r="A1886" s="254" t="str">
        <f>IF(ISBLANK(INDEX('Policy Characteristics'!A:A,MATCH($C1886,'Policy Characteristics'!$C:$C,0))),"",INDEX('Policy Characteristics'!A:A,MATCH($C1886,'Policy Characteristics'!$C:$C,0)))</f>
        <v>Industry</v>
      </c>
      <c r="B1886" s="262" t="str">
        <f>IF(ISBLANK(INDEX('Policy Characteristics'!B:B,MATCH($C1886,'Policy Characteristics'!$C:$C,0))),"",INDEX('Policy Characteristics'!B:B,MATCH($C1886,'Policy Characteristics'!$C:$C,0)))</f>
        <v>Early Retirement of Equipment</v>
      </c>
      <c r="C1886" s="254" t="str">
        <f t="shared" si="56"/>
        <v>Minimum Share of Start Year Industrial Equipment Retired</v>
      </c>
      <c r="D1886" s="6" t="s">
        <v>3043</v>
      </c>
      <c r="E1886" s="1" t="s">
        <v>3469</v>
      </c>
      <c r="F1886" t="s">
        <v>3005</v>
      </c>
      <c r="G1886" s="45" t="s">
        <v>3475</v>
      </c>
      <c r="H1886" s="47">
        <v>1885</v>
      </c>
      <c r="I1886" s="324" t="s">
        <v>40</v>
      </c>
      <c r="J1886" s="255" t="str">
        <f>IF(ISBLANK(INDEX('Policy Characteristics'!D:D,MATCH($C1886,'Policy Characteristics'!$C:$C,0))),"",INDEX('Policy Characteristics'!D:D,MATCH($C1886,'Policy Characteristics'!$C:$C,0)))</f>
        <v>Equipment Early Retirement</v>
      </c>
      <c r="K1886" s="254" t="str">
        <f>IF(ISBLANK(INDEX('Policy Characteristics'!E:E,MATCH($C1886,'Policy Characteristics'!$C:$C,0))),"",INDEX('Policy Characteristics'!E:E,MATCH($C1886,'Policy Characteristics'!$C:$C,0)))</f>
        <v>indst eqpt early retirement</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1</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of start year equipment</v>
      </c>
      <c r="P1886" s="254" t="str">
        <f>IF(ISBLANK(INDEX('Policy Characteristics'!J:J,MATCH($C1886,'Policy Characteristics'!$C:$C,0))),"",INDEX('Policy Characteristics'!J:J,MATCH($C1886,'Policy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6" s="254" t="str">
        <f>IF(ISBLANK(INDEX('Policy Characteristics'!K:K,MATCH($C1886,'Policy Characteristics'!$C:$C,0))),"",INDEX('Policy Characteristics'!K:K,MATCH($C1886,'Policy Characteristics'!$C:$C,0)))</f>
        <v>industry-ag-main.html#eff-stds</v>
      </c>
      <c r="R1886" s="254" t="str">
        <f>IF(ISBLANK(INDEX('Policy Characteristics'!L:L,MATCH($C1886,'Policy Characteristics'!$C:$C,0))),"",INDEX('Policy Characteristics'!L:L,MATCH($C1886,'Policy Characteristics'!$C:$C,0)))</f>
        <v>industry-energy-efficiency-standards.html</v>
      </c>
    </row>
    <row r="1887" spans="1:18" s="2" customFormat="1" x14ac:dyDescent="0.25">
      <c r="A1887" s="254" t="str">
        <f>IF(ISBLANK(INDEX('Policy Characteristics'!A:A,MATCH($C1887,'Policy Characteristics'!$C:$C,0))),"",INDEX('Policy Characteristics'!A:A,MATCH($C1887,'Policy Characteristics'!$C:$C,0)))</f>
        <v>Industry</v>
      </c>
      <c r="B1887" s="262" t="str">
        <f>IF(ISBLANK(INDEX('Policy Characteristics'!B:B,MATCH($C1887,'Policy Characteristics'!$C:$C,0))),"",INDEX('Policy Characteristics'!B:B,MATCH($C1887,'Policy Characteristics'!$C:$C,0)))</f>
        <v>Early Retirement of Equipment</v>
      </c>
      <c r="C1887" s="254" t="str">
        <f t="shared" si="56"/>
        <v>Minimum Share of Start Year Industrial Equipment Retired</v>
      </c>
      <c r="D1887" s="6" t="s">
        <v>3043</v>
      </c>
      <c r="E1887" s="1" t="s">
        <v>3470</v>
      </c>
      <c r="F1887" t="s">
        <v>3005</v>
      </c>
      <c r="G1887" s="45" t="s">
        <v>3476</v>
      </c>
      <c r="H1887" s="47">
        <v>1886</v>
      </c>
      <c r="I1887" s="324" t="s">
        <v>40</v>
      </c>
      <c r="J1887" s="255" t="str">
        <f>IF(ISBLANK(INDEX('Policy Characteristics'!D:D,MATCH($C1887,'Policy Characteristics'!$C:$C,0))),"",INDEX('Policy Characteristics'!D:D,MATCH($C1887,'Policy Characteristics'!$C:$C,0)))</f>
        <v>Equipment Early Retirement</v>
      </c>
      <c r="K1887" s="254" t="str">
        <f>IF(ISBLANK(INDEX('Policy Characteristics'!E:E,MATCH($C1887,'Policy Characteristics'!$C:$C,0))),"",INDEX('Policy Characteristics'!E:E,MATCH($C1887,'Policy Characteristics'!$C:$C,0)))</f>
        <v>indst eqpt early retirement</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1</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of start year equipment</v>
      </c>
      <c r="P1887" s="254" t="str">
        <f>IF(ISBLANK(INDEX('Policy Characteristics'!J:J,MATCH($C1887,'Policy Characteristics'!$C:$C,0))),"",INDEX('Policy Characteristics'!J:J,MATCH($C1887,'Policy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7" s="254" t="str">
        <f>IF(ISBLANK(INDEX('Policy Characteristics'!K:K,MATCH($C1887,'Policy Characteristics'!$C:$C,0))),"",INDEX('Policy Characteristics'!K:K,MATCH($C1887,'Policy Characteristics'!$C:$C,0)))</f>
        <v>industry-ag-main.html#eff-stds</v>
      </c>
      <c r="R1887" s="254" t="str">
        <f>IF(ISBLANK(INDEX('Policy Characteristics'!L:L,MATCH($C1887,'Policy Characteristics'!$C:$C,0))),"",INDEX('Policy Characteristics'!L:L,MATCH($C1887,'Policy Characteristics'!$C:$C,0)))</f>
        <v>industry-energy-efficiency-standards.html</v>
      </c>
    </row>
    <row r="1888" spans="1:18" s="2" customFormat="1" x14ac:dyDescent="0.25">
      <c r="A1888" s="254" t="str">
        <f>IF(ISBLANK(INDEX('Policy Characteristics'!A:A,MATCH($C1888,'Policy Characteristics'!$C:$C,0))),"",INDEX('Policy Characteristics'!A:A,MATCH($C1888,'Policy Characteristics'!$C:$C,0)))</f>
        <v>Industry</v>
      </c>
      <c r="B1888" s="262" t="str">
        <f>IF(ISBLANK(INDEX('Policy Characteristics'!B:B,MATCH($C1888,'Policy Characteristics'!$C:$C,0))),"",INDEX('Policy Characteristics'!B:B,MATCH($C1888,'Policy Characteristics'!$C:$C,0)))</f>
        <v>Early Retirement of Equipment</v>
      </c>
      <c r="C1888" s="254" t="str">
        <f t="shared" si="56"/>
        <v>Minimum Share of Start Year Industrial Equipment Retired</v>
      </c>
      <c r="D1888" s="6" t="s">
        <v>3043</v>
      </c>
      <c r="E1888" s="1" t="s">
        <v>3471</v>
      </c>
      <c r="F1888" t="s">
        <v>3005</v>
      </c>
      <c r="G1888" s="45" t="s">
        <v>3477</v>
      </c>
      <c r="H1888" s="47">
        <v>1887</v>
      </c>
      <c r="I1888" s="324" t="s">
        <v>40</v>
      </c>
      <c r="J1888" s="255" t="str">
        <f>IF(ISBLANK(INDEX('Policy Characteristics'!D:D,MATCH($C1888,'Policy Characteristics'!$C:$C,0))),"",INDEX('Policy Characteristics'!D:D,MATCH($C1888,'Policy Characteristics'!$C:$C,0)))</f>
        <v>Equipment Early Retirement</v>
      </c>
      <c r="K1888" s="254" t="str">
        <f>IF(ISBLANK(INDEX('Policy Characteristics'!E:E,MATCH($C1888,'Policy Characteristics'!$C:$C,0))),"",INDEX('Policy Characteristics'!E:E,MATCH($C1888,'Policy Characteristics'!$C:$C,0)))</f>
        <v>indst eqpt early retirement</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1</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of start year equipment</v>
      </c>
      <c r="P1888" s="254" t="str">
        <f>IF(ISBLANK(INDEX('Policy Characteristics'!J:J,MATCH($C1888,'Policy Characteristics'!$C:$C,0))),"",INDEX('Policy Characteristics'!J:J,MATCH($C1888,'Policy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8" s="254" t="str">
        <f>IF(ISBLANK(INDEX('Policy Characteristics'!K:K,MATCH($C1888,'Policy Characteristics'!$C:$C,0))),"",INDEX('Policy Characteristics'!K:K,MATCH($C1888,'Policy Characteristics'!$C:$C,0)))</f>
        <v>industry-ag-main.html#eff-stds</v>
      </c>
      <c r="R1888" s="254" t="str">
        <f>IF(ISBLANK(INDEX('Policy Characteristics'!L:L,MATCH($C1888,'Policy Characteristics'!$C:$C,0))),"",INDEX('Policy Characteristics'!L:L,MATCH($C1888,'Policy Characteristics'!$C:$C,0)))</f>
        <v>industry-energy-efficiency-standards.html</v>
      </c>
    </row>
    <row r="1889" spans="1:18" s="2" customFormat="1" x14ac:dyDescent="0.25">
      <c r="A1889" s="254" t="str">
        <f>IF(ISBLANK(INDEX('Policy Characteristics'!A:A,MATCH($C1889,'Policy Characteristics'!$C:$C,0))),"",INDEX('Policy Characteristics'!A:A,MATCH($C1889,'Policy Characteristics'!$C:$C,0)))</f>
        <v>Industry</v>
      </c>
      <c r="B1889" s="262" t="str">
        <f>IF(ISBLANK(INDEX('Policy Characteristics'!B:B,MATCH($C1889,'Policy Characteristics'!$C:$C,0))),"",INDEX('Policy Characteristics'!B:B,MATCH($C1889,'Policy Characteristics'!$C:$C,0)))</f>
        <v>Early Retirement of Equipment</v>
      </c>
      <c r="C1889" s="254" t="str">
        <f t="shared" si="56"/>
        <v>Minimum Share of Start Year Industrial Equipment Retired</v>
      </c>
      <c r="D1889" s="6" t="s">
        <v>3043</v>
      </c>
      <c r="E1889" s="1" t="s">
        <v>3472</v>
      </c>
      <c r="F1889" t="s">
        <v>3005</v>
      </c>
      <c r="G1889" s="45" t="s">
        <v>3478</v>
      </c>
      <c r="H1889" s="47">
        <v>1888</v>
      </c>
      <c r="I1889" s="324" t="s">
        <v>40</v>
      </c>
      <c r="J1889" s="255" t="str">
        <f>IF(ISBLANK(INDEX('Policy Characteristics'!D:D,MATCH($C1889,'Policy Characteristics'!$C:$C,0))),"",INDEX('Policy Characteristics'!D:D,MATCH($C1889,'Policy Characteristics'!$C:$C,0)))</f>
        <v>Equipment Early Retirement</v>
      </c>
      <c r="K1889" s="254" t="str">
        <f>IF(ISBLANK(INDEX('Policy Characteristics'!E:E,MATCH($C1889,'Policy Characteristics'!$C:$C,0))),"",INDEX('Policy Characteristics'!E:E,MATCH($C1889,'Policy Characteristics'!$C:$C,0)))</f>
        <v>indst eqpt early retirement</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1</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of start year equipment</v>
      </c>
      <c r="P1889" s="254" t="str">
        <f>IF(ISBLANK(INDEX('Policy Characteristics'!J:J,MATCH($C1889,'Policy Characteristics'!$C:$C,0))),"",INDEX('Policy Characteristics'!J:J,MATCH($C1889,'Policy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89" s="254" t="str">
        <f>IF(ISBLANK(INDEX('Policy Characteristics'!K:K,MATCH($C1889,'Policy Characteristics'!$C:$C,0))),"",INDEX('Policy Characteristics'!K:K,MATCH($C1889,'Policy Characteristics'!$C:$C,0)))</f>
        <v>industry-ag-main.html#eff-stds</v>
      </c>
      <c r="R1889" s="254" t="str">
        <f>IF(ISBLANK(INDEX('Policy Characteristics'!L:L,MATCH($C1889,'Policy Characteristics'!$C:$C,0))),"",INDEX('Policy Characteristics'!L:L,MATCH($C1889,'Policy Characteristics'!$C:$C,0)))</f>
        <v>industry-energy-efficiency-standards.html</v>
      </c>
    </row>
    <row r="1890" spans="1:18" s="2" customFormat="1" x14ac:dyDescent="0.25">
      <c r="A1890" s="254" t="str">
        <f>IF(ISBLANK(INDEX('Policy Characteristics'!A:A,MATCH($C1890,'Policy Characteristics'!$C:$C,0))),"",INDEX('Policy Characteristics'!A:A,MATCH($C1890,'Policy Characteristics'!$C:$C,0)))</f>
        <v>Industry</v>
      </c>
      <c r="B1890" s="262" t="str">
        <f>IF(ISBLANK(INDEX('Policy Characteristics'!B:B,MATCH($C1890,'Policy Characteristics'!$C:$C,0))),"",INDEX('Policy Characteristics'!B:B,MATCH($C1890,'Policy Characteristics'!$C:$C,0)))</f>
        <v>Early Retirement of Equipment</v>
      </c>
      <c r="C1890" s="254" t="str">
        <f t="shared" si="56"/>
        <v>Minimum Share of Start Year Industrial Equipment Retired</v>
      </c>
      <c r="D1890" s="6" t="s">
        <v>3043</v>
      </c>
      <c r="E1890" s="1" t="s">
        <v>3597</v>
      </c>
      <c r="F1890" t="s">
        <v>3005</v>
      </c>
      <c r="G1890" s="45" t="s">
        <v>3479</v>
      </c>
      <c r="H1890" s="47">
        <v>1889</v>
      </c>
      <c r="I1890" s="324" t="s">
        <v>40</v>
      </c>
      <c r="J1890" s="255" t="str">
        <f>IF(ISBLANK(INDEX('Policy Characteristics'!D:D,MATCH($C1890,'Policy Characteristics'!$C:$C,0))),"",INDEX('Policy Characteristics'!D:D,MATCH($C1890,'Policy Characteristics'!$C:$C,0)))</f>
        <v>Equipment Early Retirement</v>
      </c>
      <c r="K1890" s="254" t="str">
        <f>IF(ISBLANK(INDEX('Policy Characteristics'!E:E,MATCH($C1890,'Policy Characteristics'!$C:$C,0))),"",INDEX('Policy Characteristics'!E:E,MATCH($C1890,'Policy Characteristics'!$C:$C,0)))</f>
        <v>indst eqpt early retirement</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1</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of start year equipment</v>
      </c>
      <c r="P1890" s="254" t="str">
        <f>IF(ISBLANK(INDEX('Policy Characteristics'!J:J,MATCH($C1890,'Policy Characteristics'!$C:$C,0))),"",INDEX('Policy Characteristics'!J:J,MATCH($C1890,'Policy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0" s="254" t="str">
        <f>IF(ISBLANK(INDEX('Policy Characteristics'!K:K,MATCH($C1890,'Policy Characteristics'!$C:$C,0))),"",INDEX('Policy Characteristics'!K:K,MATCH($C1890,'Policy Characteristics'!$C:$C,0)))</f>
        <v>industry-ag-main.html#eff-stds</v>
      </c>
      <c r="R1890" s="254" t="str">
        <f>IF(ISBLANK(INDEX('Policy Characteristics'!L:L,MATCH($C1890,'Policy Characteristics'!$C:$C,0))),"",INDEX('Policy Characteristics'!L:L,MATCH($C1890,'Policy Characteristics'!$C:$C,0)))</f>
        <v>industry-energy-efficiency-standards.html</v>
      </c>
    </row>
    <row r="1891" spans="1:18" s="2" customFormat="1" x14ac:dyDescent="0.25">
      <c r="A1891" s="254" t="str">
        <f>IF(ISBLANK(INDEX('Policy Characteristics'!A:A,MATCH($C1891,'Policy Characteristics'!$C:$C,0))),"",INDEX('Policy Characteristics'!A:A,MATCH($C1891,'Policy Characteristics'!$C:$C,0)))</f>
        <v>Industry</v>
      </c>
      <c r="B1891" s="262" t="str">
        <f>IF(ISBLANK(INDEX('Policy Characteristics'!B:B,MATCH($C1891,'Policy Characteristics'!$C:$C,0))),"",INDEX('Policy Characteristics'!B:B,MATCH($C1891,'Policy Characteristics'!$C:$C,0)))</f>
        <v>Early Retirement of Equipment</v>
      </c>
      <c r="C1891" s="254" t="str">
        <f t="shared" si="56"/>
        <v>Minimum Share of Start Year Industrial Equipment Retired</v>
      </c>
      <c r="D1891" s="6" t="s">
        <v>3043</v>
      </c>
      <c r="E1891" s="1" t="s">
        <v>3982</v>
      </c>
      <c r="F1891" t="s">
        <v>3005</v>
      </c>
      <c r="G1891" s="45" t="s">
        <v>3958</v>
      </c>
      <c r="H1891" s="47">
        <v>1890</v>
      </c>
      <c r="I1891" s="324" t="s">
        <v>40</v>
      </c>
      <c r="J1891" s="255" t="str">
        <f>IF(ISBLANK(INDEX('Policy Characteristics'!D:D,MATCH($C1891,'Policy Characteristics'!$C:$C,0))),"",INDEX('Policy Characteristics'!D:D,MATCH($C1891,'Policy Characteristics'!$C:$C,0)))</f>
        <v>Equipment Early Retirement</v>
      </c>
      <c r="K1891" s="254" t="str">
        <f>IF(ISBLANK(INDEX('Policy Characteristics'!E:E,MATCH($C1891,'Policy Characteristics'!$C:$C,0))),"",INDEX('Policy Characteristics'!E:E,MATCH($C1891,'Policy Characteristics'!$C:$C,0)))</f>
        <v>indst eqpt early retirement</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1</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of start year equipment</v>
      </c>
      <c r="P1891" s="254" t="str">
        <f>IF(ISBLANK(INDEX('Policy Characteristics'!J:J,MATCH($C1891,'Policy Characteristics'!$C:$C,0))),"",INDEX('Policy Characteristics'!J:J,MATCH($C1891,'Policy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1" s="254" t="str">
        <f>IF(ISBLANK(INDEX('Policy Characteristics'!K:K,MATCH($C1891,'Policy Characteristics'!$C:$C,0))),"",INDEX('Policy Characteristics'!K:K,MATCH($C1891,'Policy Characteristics'!$C:$C,0)))</f>
        <v>industry-ag-main.html#eff-stds</v>
      </c>
      <c r="R1891" s="254" t="str">
        <f>IF(ISBLANK(INDEX('Policy Characteristics'!L:L,MATCH($C1891,'Policy Characteristics'!$C:$C,0))),"",INDEX('Policy Characteristics'!L:L,MATCH($C1891,'Policy Characteristics'!$C:$C,0)))</f>
        <v>industry-energy-efficiency-standards.html</v>
      </c>
    </row>
    <row r="1892" spans="1:18" s="2" customFormat="1" x14ac:dyDescent="0.25">
      <c r="A1892" s="254" t="str">
        <f>IF(ISBLANK(INDEX('Policy Characteristics'!A:A,MATCH($C1892,'Policy Characteristics'!$C:$C,0))),"",INDEX('Policy Characteristics'!A:A,MATCH($C1892,'Policy Characteristics'!$C:$C,0)))</f>
        <v>Industry</v>
      </c>
      <c r="B1892" s="262" t="str">
        <f>IF(ISBLANK(INDEX('Policy Characteristics'!B:B,MATCH($C1892,'Policy Characteristics'!$C:$C,0))),"",INDEX('Policy Characteristics'!B:B,MATCH($C1892,'Policy Characteristics'!$C:$C,0)))</f>
        <v>Early Retirement of Equipment</v>
      </c>
      <c r="C1892" s="254" t="str">
        <f t="shared" si="56"/>
        <v>Minimum Share of Start Year Industrial Equipment Retired</v>
      </c>
      <c r="D1892" s="6" t="s">
        <v>3043</v>
      </c>
      <c r="E1892" s="1" t="s">
        <v>3983</v>
      </c>
      <c r="F1892" t="s">
        <v>3005</v>
      </c>
      <c r="G1892" s="45" t="s">
        <v>3957</v>
      </c>
      <c r="H1892" s="47">
        <v>1891</v>
      </c>
      <c r="I1892" s="324" t="s">
        <v>40</v>
      </c>
      <c r="J1892" s="255" t="str">
        <f>IF(ISBLANK(INDEX('Policy Characteristics'!D:D,MATCH($C1892,'Policy Characteristics'!$C:$C,0))),"",INDEX('Policy Characteristics'!D:D,MATCH($C1892,'Policy Characteristics'!$C:$C,0)))</f>
        <v>Equipment Early Retirement</v>
      </c>
      <c r="K1892" s="254" t="str">
        <f>IF(ISBLANK(INDEX('Policy Characteristics'!E:E,MATCH($C1892,'Policy Characteristics'!$C:$C,0))),"",INDEX('Policy Characteristics'!E:E,MATCH($C1892,'Policy Characteristics'!$C:$C,0)))</f>
        <v>indst eqpt early retirement</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1</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of start year equipment</v>
      </c>
      <c r="P1892" s="254" t="str">
        <f>IF(ISBLANK(INDEX('Policy Characteristics'!J:J,MATCH($C1892,'Policy Characteristics'!$C:$C,0))),"",INDEX('Policy Characteristics'!J:J,MATCH($C1892,'Policy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2" s="254" t="str">
        <f>IF(ISBLANK(INDEX('Policy Characteristics'!K:K,MATCH($C1892,'Policy Characteristics'!$C:$C,0))),"",INDEX('Policy Characteristics'!K:K,MATCH($C1892,'Policy Characteristics'!$C:$C,0)))</f>
        <v>industry-ag-main.html#eff-stds</v>
      </c>
      <c r="R1892" s="254" t="str">
        <f>IF(ISBLANK(INDEX('Policy Characteristics'!L:L,MATCH($C1892,'Policy Characteristics'!$C:$C,0))),"",INDEX('Policy Characteristics'!L:L,MATCH($C1892,'Policy Characteristics'!$C:$C,0)))</f>
        <v>industry-energy-efficiency-standards.html</v>
      </c>
    </row>
    <row r="1893" spans="1:18" s="2" customFormat="1" x14ac:dyDescent="0.25">
      <c r="A1893" s="254" t="str">
        <f>IF(ISBLANK(INDEX('Policy Characteristics'!A:A,MATCH($C1893,'Policy Characteristics'!$C:$C,0))),"",INDEX('Policy Characteristics'!A:A,MATCH($C1893,'Policy Characteristics'!$C:$C,0)))</f>
        <v>Industry</v>
      </c>
      <c r="B1893" s="262" t="str">
        <f>IF(ISBLANK(INDEX('Policy Characteristics'!B:B,MATCH($C1893,'Policy Characteristics'!$C:$C,0))),"",INDEX('Policy Characteristics'!B:B,MATCH($C1893,'Policy Characteristics'!$C:$C,0)))</f>
        <v>Early Retirement of Equipment</v>
      </c>
      <c r="C1893" s="254" t="str">
        <f t="shared" si="56"/>
        <v>Minimum Share of Start Year Industrial Equipment Retired</v>
      </c>
      <c r="D1893" s="6" t="s">
        <v>3043</v>
      </c>
      <c r="E1893" s="1" t="s">
        <v>3984</v>
      </c>
      <c r="F1893" t="s">
        <v>3005</v>
      </c>
      <c r="G1893" s="45" t="s">
        <v>3959</v>
      </c>
      <c r="H1893" s="47">
        <v>1892</v>
      </c>
      <c r="I1893" s="324" t="s">
        <v>40</v>
      </c>
      <c r="J1893" s="255" t="str">
        <f>IF(ISBLANK(INDEX('Policy Characteristics'!D:D,MATCH($C1893,'Policy Characteristics'!$C:$C,0))),"",INDEX('Policy Characteristics'!D:D,MATCH($C1893,'Policy Characteristics'!$C:$C,0)))</f>
        <v>Equipment Early Retirement</v>
      </c>
      <c r="K1893" s="254" t="str">
        <f>IF(ISBLANK(INDEX('Policy Characteristics'!E:E,MATCH($C1893,'Policy Characteristics'!$C:$C,0))),"",INDEX('Policy Characteristics'!E:E,MATCH($C1893,'Policy Characteristics'!$C:$C,0)))</f>
        <v>indst eqpt early retirement</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1</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of start year equipment</v>
      </c>
      <c r="P1893" s="254" t="str">
        <f>IF(ISBLANK(INDEX('Policy Characteristics'!J:J,MATCH($C1893,'Policy Characteristics'!$C:$C,0))),"",INDEX('Policy Characteristics'!J:J,MATCH($C1893,'Policy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3" s="254" t="str">
        <f>IF(ISBLANK(INDEX('Policy Characteristics'!K:K,MATCH($C1893,'Policy Characteristics'!$C:$C,0))),"",INDEX('Policy Characteristics'!K:K,MATCH($C1893,'Policy Characteristics'!$C:$C,0)))</f>
        <v>industry-ag-main.html#eff-stds</v>
      </c>
      <c r="R1893" s="254" t="str">
        <f>IF(ISBLANK(INDEX('Policy Characteristics'!L:L,MATCH($C1893,'Policy Characteristics'!$C:$C,0))),"",INDEX('Policy Characteristics'!L:L,MATCH($C1893,'Policy Characteristics'!$C:$C,0)))</f>
        <v>industry-energy-efficiency-standards.html</v>
      </c>
    </row>
    <row r="1894" spans="1:18" s="2" customFormat="1" x14ac:dyDescent="0.25">
      <c r="A1894" s="254" t="str">
        <f>IF(ISBLANK(INDEX('Policy Characteristics'!A:A,MATCH($C1894,'Policy Characteristics'!$C:$C,0))),"",INDEX('Policy Characteristics'!A:A,MATCH($C1894,'Policy Characteristics'!$C:$C,0)))</f>
        <v>Industry</v>
      </c>
      <c r="B1894" s="262" t="str">
        <f>IF(ISBLANK(INDEX('Policy Characteristics'!B:B,MATCH($C1894,'Policy Characteristics'!$C:$C,0))),"",INDEX('Policy Characteristics'!B:B,MATCH($C1894,'Policy Characteristics'!$C:$C,0)))</f>
        <v>Early Retirement of Equipment</v>
      </c>
      <c r="C1894" s="254" t="str">
        <f t="shared" si="56"/>
        <v>Minimum Share of Start Year Industrial Equipment Retired</v>
      </c>
      <c r="D1894" s="6" t="s">
        <v>3044</v>
      </c>
      <c r="E1894" s="1" t="s">
        <v>3467</v>
      </c>
      <c r="F1894" t="s">
        <v>3006</v>
      </c>
      <c r="G1894" s="45" t="s">
        <v>3473</v>
      </c>
      <c r="H1894" s="47">
        <v>1893</v>
      </c>
      <c r="I1894" s="324" t="s">
        <v>40</v>
      </c>
      <c r="J1894" s="255" t="str">
        <f>IF(ISBLANK(INDEX('Policy Characteristics'!D:D,MATCH($C1894,'Policy Characteristics'!$C:$C,0))),"",INDEX('Policy Characteristics'!D:D,MATCH($C1894,'Policy Characteristics'!$C:$C,0)))</f>
        <v>Equipment Early Retirement</v>
      </c>
      <c r="K1894" s="254" t="str">
        <f>IF(ISBLANK(INDEX('Policy Characteristics'!E:E,MATCH($C1894,'Policy Characteristics'!$C:$C,0))),"",INDEX('Policy Characteristics'!E:E,MATCH($C1894,'Policy Characteristics'!$C:$C,0)))</f>
        <v>indst eqpt early retirement</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1</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of start year equipment</v>
      </c>
      <c r="P1894" s="254" t="str">
        <f>IF(ISBLANK(INDEX('Policy Characteristics'!J:J,MATCH($C1894,'Policy Characteristics'!$C:$C,0))),"",INDEX('Policy Characteristics'!J:J,MATCH($C1894,'Policy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4" s="254" t="str">
        <f>IF(ISBLANK(INDEX('Policy Characteristics'!K:K,MATCH($C1894,'Policy Characteristics'!$C:$C,0))),"",INDEX('Policy Characteristics'!K:K,MATCH($C1894,'Policy Characteristics'!$C:$C,0)))</f>
        <v>industry-ag-main.html#eff-stds</v>
      </c>
      <c r="R1894" s="254" t="str">
        <f>IF(ISBLANK(INDEX('Policy Characteristics'!L:L,MATCH($C1894,'Policy Characteristics'!$C:$C,0))),"",INDEX('Policy Characteristics'!L:L,MATCH($C1894,'Policy Characteristics'!$C:$C,0)))</f>
        <v>industry-energy-efficiency-standards.html</v>
      </c>
    </row>
    <row r="1895" spans="1:18" s="2" customFormat="1" x14ac:dyDescent="0.25">
      <c r="A1895" s="254" t="str">
        <f>IF(ISBLANK(INDEX('Policy Characteristics'!A:A,MATCH($C1895,'Policy Characteristics'!$C:$C,0))),"",INDEX('Policy Characteristics'!A:A,MATCH($C1895,'Policy Characteristics'!$C:$C,0)))</f>
        <v>Industry</v>
      </c>
      <c r="B1895" s="262" t="str">
        <f>IF(ISBLANK(INDEX('Policy Characteristics'!B:B,MATCH($C1895,'Policy Characteristics'!$C:$C,0))),"",INDEX('Policy Characteristics'!B:B,MATCH($C1895,'Policy Characteristics'!$C:$C,0)))</f>
        <v>Early Retirement of Equipment</v>
      </c>
      <c r="C1895" s="254" t="str">
        <f t="shared" si="56"/>
        <v>Minimum Share of Start Year Industrial Equipment Retired</v>
      </c>
      <c r="D1895" s="6" t="s">
        <v>3044</v>
      </c>
      <c r="E1895" s="1" t="s">
        <v>3468</v>
      </c>
      <c r="F1895" t="s">
        <v>3006</v>
      </c>
      <c r="G1895" s="45" t="s">
        <v>3474</v>
      </c>
      <c r="H1895" s="47">
        <v>1894</v>
      </c>
      <c r="I1895" s="324" t="s">
        <v>40</v>
      </c>
      <c r="J1895" s="255" t="str">
        <f>IF(ISBLANK(INDEX('Policy Characteristics'!D:D,MATCH($C1895,'Policy Characteristics'!$C:$C,0))),"",INDEX('Policy Characteristics'!D:D,MATCH($C1895,'Policy Characteristics'!$C:$C,0)))</f>
        <v>Equipment Early Retirement</v>
      </c>
      <c r="K1895" s="254" t="str">
        <f>IF(ISBLANK(INDEX('Policy Characteristics'!E:E,MATCH($C1895,'Policy Characteristics'!$C:$C,0))),"",INDEX('Policy Characteristics'!E:E,MATCH($C1895,'Policy Characteristics'!$C:$C,0)))</f>
        <v>indst eqpt early retirement</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1</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of start year equipment</v>
      </c>
      <c r="P1895" s="254" t="str">
        <f>IF(ISBLANK(INDEX('Policy Characteristics'!J:J,MATCH($C1895,'Policy Characteristics'!$C:$C,0))),"",INDEX('Policy Characteristics'!J:J,MATCH($C1895,'Policy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5" s="254" t="str">
        <f>IF(ISBLANK(INDEX('Policy Characteristics'!K:K,MATCH($C1895,'Policy Characteristics'!$C:$C,0))),"",INDEX('Policy Characteristics'!K:K,MATCH($C1895,'Policy Characteristics'!$C:$C,0)))</f>
        <v>industry-ag-main.html#eff-stds</v>
      </c>
      <c r="R1895" s="254" t="str">
        <f>IF(ISBLANK(INDEX('Policy Characteristics'!L:L,MATCH($C1895,'Policy Characteristics'!$C:$C,0))),"",INDEX('Policy Characteristics'!L:L,MATCH($C1895,'Policy Characteristics'!$C:$C,0)))</f>
        <v>industry-energy-efficiency-standards.html</v>
      </c>
    </row>
    <row r="1896" spans="1:18" s="2" customFormat="1" x14ac:dyDescent="0.25">
      <c r="A1896" s="254" t="str">
        <f>IF(ISBLANK(INDEX('Policy Characteristics'!A:A,MATCH($C1896,'Policy Characteristics'!$C:$C,0))),"",INDEX('Policy Characteristics'!A:A,MATCH($C1896,'Policy Characteristics'!$C:$C,0)))</f>
        <v>Industry</v>
      </c>
      <c r="B1896" s="262" t="str">
        <f>IF(ISBLANK(INDEX('Policy Characteristics'!B:B,MATCH($C1896,'Policy Characteristics'!$C:$C,0))),"",INDEX('Policy Characteristics'!B:B,MATCH($C1896,'Policy Characteristics'!$C:$C,0)))</f>
        <v>Early Retirement of Equipment</v>
      </c>
      <c r="C1896" s="254" t="str">
        <f t="shared" si="56"/>
        <v>Minimum Share of Start Year Industrial Equipment Retired</v>
      </c>
      <c r="D1896" s="6" t="s">
        <v>3044</v>
      </c>
      <c r="E1896" s="1" t="s">
        <v>3469</v>
      </c>
      <c r="F1896" t="s">
        <v>3006</v>
      </c>
      <c r="G1896" s="45" t="s">
        <v>3475</v>
      </c>
      <c r="H1896" s="47">
        <v>1895</v>
      </c>
      <c r="I1896" s="324" t="s">
        <v>40</v>
      </c>
      <c r="J1896" s="255" t="str">
        <f>IF(ISBLANK(INDEX('Policy Characteristics'!D:D,MATCH($C1896,'Policy Characteristics'!$C:$C,0))),"",INDEX('Policy Characteristics'!D:D,MATCH($C1896,'Policy Characteristics'!$C:$C,0)))</f>
        <v>Equipment Early Retirement</v>
      </c>
      <c r="K1896" s="254" t="str">
        <f>IF(ISBLANK(INDEX('Policy Characteristics'!E:E,MATCH($C1896,'Policy Characteristics'!$C:$C,0))),"",INDEX('Policy Characteristics'!E:E,MATCH($C1896,'Policy Characteristics'!$C:$C,0)))</f>
        <v>indst eqpt early retirement</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1</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of start year equipment</v>
      </c>
      <c r="P1896" s="254" t="str">
        <f>IF(ISBLANK(INDEX('Policy Characteristics'!J:J,MATCH($C1896,'Policy Characteristics'!$C:$C,0))),"",INDEX('Policy Characteristics'!J:J,MATCH($C1896,'Policy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6" s="254" t="str">
        <f>IF(ISBLANK(INDEX('Policy Characteristics'!K:K,MATCH($C1896,'Policy Characteristics'!$C:$C,0))),"",INDEX('Policy Characteristics'!K:K,MATCH($C1896,'Policy Characteristics'!$C:$C,0)))</f>
        <v>industry-ag-main.html#eff-stds</v>
      </c>
      <c r="R1896" s="254" t="str">
        <f>IF(ISBLANK(INDEX('Policy Characteristics'!L:L,MATCH($C1896,'Policy Characteristics'!$C:$C,0))),"",INDEX('Policy Characteristics'!L:L,MATCH($C1896,'Policy Characteristics'!$C:$C,0)))</f>
        <v>industry-energy-efficiency-standards.html</v>
      </c>
    </row>
    <row r="1897" spans="1:18" s="2" customFormat="1" x14ac:dyDescent="0.25">
      <c r="A1897" s="254" t="str">
        <f>IF(ISBLANK(INDEX('Policy Characteristics'!A:A,MATCH($C1897,'Policy Characteristics'!$C:$C,0))),"",INDEX('Policy Characteristics'!A:A,MATCH($C1897,'Policy Characteristics'!$C:$C,0)))</f>
        <v>Industry</v>
      </c>
      <c r="B1897" s="262" t="str">
        <f>IF(ISBLANK(INDEX('Policy Characteristics'!B:B,MATCH($C1897,'Policy Characteristics'!$C:$C,0))),"",INDEX('Policy Characteristics'!B:B,MATCH($C1897,'Policy Characteristics'!$C:$C,0)))</f>
        <v>Early Retirement of Equipment</v>
      </c>
      <c r="C1897" s="254" t="str">
        <f t="shared" si="56"/>
        <v>Minimum Share of Start Year Industrial Equipment Retired</v>
      </c>
      <c r="D1897" s="6" t="s">
        <v>3044</v>
      </c>
      <c r="E1897" s="1" t="s">
        <v>3470</v>
      </c>
      <c r="F1897" t="s">
        <v>3006</v>
      </c>
      <c r="G1897" s="45" t="s">
        <v>3476</v>
      </c>
      <c r="H1897" s="47">
        <v>1896</v>
      </c>
      <c r="I1897" s="324" t="s">
        <v>40</v>
      </c>
      <c r="J1897" s="255" t="str">
        <f>IF(ISBLANK(INDEX('Policy Characteristics'!D:D,MATCH($C1897,'Policy Characteristics'!$C:$C,0))),"",INDEX('Policy Characteristics'!D:D,MATCH($C1897,'Policy Characteristics'!$C:$C,0)))</f>
        <v>Equipment Early Retirement</v>
      </c>
      <c r="K1897" s="254" t="str">
        <f>IF(ISBLANK(INDEX('Policy Characteristics'!E:E,MATCH($C1897,'Policy Characteristics'!$C:$C,0))),"",INDEX('Policy Characteristics'!E:E,MATCH($C1897,'Policy Characteristics'!$C:$C,0)))</f>
        <v>indst eqpt early retirement</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1</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of start year equipment</v>
      </c>
      <c r="P1897" s="254" t="str">
        <f>IF(ISBLANK(INDEX('Policy Characteristics'!J:J,MATCH($C1897,'Policy Characteristics'!$C:$C,0))),"",INDEX('Policy Characteristics'!J:J,MATCH($C1897,'Policy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7" s="254" t="str">
        <f>IF(ISBLANK(INDEX('Policy Characteristics'!K:K,MATCH($C1897,'Policy Characteristics'!$C:$C,0))),"",INDEX('Policy Characteristics'!K:K,MATCH($C1897,'Policy Characteristics'!$C:$C,0)))</f>
        <v>industry-ag-main.html#eff-stds</v>
      </c>
      <c r="R1897" s="254" t="str">
        <f>IF(ISBLANK(INDEX('Policy Characteristics'!L:L,MATCH($C1897,'Policy Characteristics'!$C:$C,0))),"",INDEX('Policy Characteristics'!L:L,MATCH($C1897,'Policy Characteristics'!$C:$C,0)))</f>
        <v>industry-energy-efficiency-standards.html</v>
      </c>
    </row>
    <row r="1898" spans="1:18" s="2" customFormat="1" x14ac:dyDescent="0.25">
      <c r="A1898" s="254" t="str">
        <f>IF(ISBLANK(INDEX('Policy Characteristics'!A:A,MATCH($C1898,'Policy Characteristics'!$C:$C,0))),"",INDEX('Policy Characteristics'!A:A,MATCH($C1898,'Policy Characteristics'!$C:$C,0)))</f>
        <v>Industry</v>
      </c>
      <c r="B1898" s="262" t="str">
        <f>IF(ISBLANK(INDEX('Policy Characteristics'!B:B,MATCH($C1898,'Policy Characteristics'!$C:$C,0))),"",INDEX('Policy Characteristics'!B:B,MATCH($C1898,'Policy Characteristics'!$C:$C,0)))</f>
        <v>Early Retirement of Equipment</v>
      </c>
      <c r="C1898" s="254" t="str">
        <f t="shared" si="56"/>
        <v>Minimum Share of Start Year Industrial Equipment Retired</v>
      </c>
      <c r="D1898" s="6" t="s">
        <v>3044</v>
      </c>
      <c r="E1898" s="1" t="s">
        <v>3471</v>
      </c>
      <c r="F1898" t="s">
        <v>3006</v>
      </c>
      <c r="G1898" s="45" t="s">
        <v>3477</v>
      </c>
      <c r="H1898" s="47">
        <v>1897</v>
      </c>
      <c r="I1898" s="324" t="s">
        <v>40</v>
      </c>
      <c r="J1898" s="255" t="str">
        <f>IF(ISBLANK(INDEX('Policy Characteristics'!D:D,MATCH($C1898,'Policy Characteristics'!$C:$C,0))),"",INDEX('Policy Characteristics'!D:D,MATCH($C1898,'Policy Characteristics'!$C:$C,0)))</f>
        <v>Equipment Early Retirement</v>
      </c>
      <c r="K1898" s="254" t="str">
        <f>IF(ISBLANK(INDEX('Policy Characteristics'!E:E,MATCH($C1898,'Policy Characteristics'!$C:$C,0))),"",INDEX('Policy Characteristics'!E:E,MATCH($C1898,'Policy Characteristics'!$C:$C,0)))</f>
        <v>indst eqpt early retirement</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1</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of start year equipment</v>
      </c>
      <c r="P1898" s="254" t="str">
        <f>IF(ISBLANK(INDEX('Policy Characteristics'!J:J,MATCH($C1898,'Policy Characteristics'!$C:$C,0))),"",INDEX('Policy Characteristics'!J:J,MATCH($C1898,'Policy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8" s="254" t="str">
        <f>IF(ISBLANK(INDEX('Policy Characteristics'!K:K,MATCH($C1898,'Policy Characteristics'!$C:$C,0))),"",INDEX('Policy Characteristics'!K:K,MATCH($C1898,'Policy Characteristics'!$C:$C,0)))</f>
        <v>industry-ag-main.html#eff-stds</v>
      </c>
      <c r="R1898" s="254" t="str">
        <f>IF(ISBLANK(INDEX('Policy Characteristics'!L:L,MATCH($C1898,'Policy Characteristics'!$C:$C,0))),"",INDEX('Policy Characteristics'!L:L,MATCH($C1898,'Policy Characteristics'!$C:$C,0)))</f>
        <v>industry-energy-efficiency-standards.html</v>
      </c>
    </row>
    <row r="1899" spans="1:18" s="2" customFormat="1" x14ac:dyDescent="0.25">
      <c r="A1899" s="254" t="str">
        <f>IF(ISBLANK(INDEX('Policy Characteristics'!A:A,MATCH($C1899,'Policy Characteristics'!$C:$C,0))),"",INDEX('Policy Characteristics'!A:A,MATCH($C1899,'Policy Characteristics'!$C:$C,0)))</f>
        <v>Industry</v>
      </c>
      <c r="B1899" s="262" t="str">
        <f>IF(ISBLANK(INDEX('Policy Characteristics'!B:B,MATCH($C1899,'Policy Characteristics'!$C:$C,0))),"",INDEX('Policy Characteristics'!B:B,MATCH($C1899,'Policy Characteristics'!$C:$C,0)))</f>
        <v>Early Retirement of Equipment</v>
      </c>
      <c r="C1899" s="254" t="str">
        <f t="shared" si="56"/>
        <v>Minimum Share of Start Year Industrial Equipment Retired</v>
      </c>
      <c r="D1899" s="6" t="s">
        <v>3044</v>
      </c>
      <c r="E1899" s="1" t="s">
        <v>3472</v>
      </c>
      <c r="F1899" t="s">
        <v>3006</v>
      </c>
      <c r="G1899" s="45" t="s">
        <v>3478</v>
      </c>
      <c r="H1899" s="47">
        <v>1898</v>
      </c>
      <c r="I1899" s="324" t="s">
        <v>40</v>
      </c>
      <c r="J1899" s="255" t="str">
        <f>IF(ISBLANK(INDEX('Policy Characteristics'!D:D,MATCH($C1899,'Policy Characteristics'!$C:$C,0))),"",INDEX('Policy Characteristics'!D:D,MATCH($C1899,'Policy Characteristics'!$C:$C,0)))</f>
        <v>Equipment Early Retirement</v>
      </c>
      <c r="K1899" s="254" t="str">
        <f>IF(ISBLANK(INDEX('Policy Characteristics'!E:E,MATCH($C1899,'Policy Characteristics'!$C:$C,0))),"",INDEX('Policy Characteristics'!E:E,MATCH($C1899,'Policy Characteristics'!$C:$C,0)))</f>
        <v>indst eqpt early retirement</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1</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of start year equipment</v>
      </c>
      <c r="P1899" s="254" t="str">
        <f>IF(ISBLANK(INDEX('Policy Characteristics'!J:J,MATCH($C1899,'Policy Characteristics'!$C:$C,0))),"",INDEX('Policy Characteristics'!J:J,MATCH($C1899,'Policy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899" s="254" t="str">
        <f>IF(ISBLANK(INDEX('Policy Characteristics'!K:K,MATCH($C1899,'Policy Characteristics'!$C:$C,0))),"",INDEX('Policy Characteristics'!K:K,MATCH($C1899,'Policy Characteristics'!$C:$C,0)))</f>
        <v>industry-ag-main.html#eff-stds</v>
      </c>
      <c r="R1899" s="254" t="str">
        <f>IF(ISBLANK(INDEX('Policy Characteristics'!L:L,MATCH($C1899,'Policy Characteristics'!$C:$C,0))),"",INDEX('Policy Characteristics'!L:L,MATCH($C1899,'Policy Characteristics'!$C:$C,0)))</f>
        <v>industry-energy-efficiency-standards.html</v>
      </c>
    </row>
    <row r="1900" spans="1:18" s="2" customFormat="1" x14ac:dyDescent="0.25">
      <c r="A1900" s="254" t="str">
        <f>IF(ISBLANK(INDEX('Policy Characteristics'!A:A,MATCH($C1900,'Policy Characteristics'!$C:$C,0))),"",INDEX('Policy Characteristics'!A:A,MATCH($C1900,'Policy Characteristics'!$C:$C,0)))</f>
        <v>Industry</v>
      </c>
      <c r="B1900" s="262" t="str">
        <f>IF(ISBLANK(INDEX('Policy Characteristics'!B:B,MATCH($C1900,'Policy Characteristics'!$C:$C,0))),"",INDEX('Policy Characteristics'!B:B,MATCH($C1900,'Policy Characteristics'!$C:$C,0)))</f>
        <v>Early Retirement of Equipment</v>
      </c>
      <c r="C1900" s="254" t="str">
        <f t="shared" si="56"/>
        <v>Minimum Share of Start Year Industrial Equipment Retired</v>
      </c>
      <c r="D1900" s="6" t="s">
        <v>3044</v>
      </c>
      <c r="E1900" s="1" t="s">
        <v>3597</v>
      </c>
      <c r="F1900" t="s">
        <v>3006</v>
      </c>
      <c r="G1900" s="45" t="s">
        <v>3479</v>
      </c>
      <c r="H1900" s="47">
        <v>1899</v>
      </c>
      <c r="I1900" s="324" t="s">
        <v>40</v>
      </c>
      <c r="J1900" s="255" t="str">
        <f>IF(ISBLANK(INDEX('Policy Characteristics'!D:D,MATCH($C1900,'Policy Characteristics'!$C:$C,0))),"",INDEX('Policy Characteristics'!D:D,MATCH($C1900,'Policy Characteristics'!$C:$C,0)))</f>
        <v>Equipment Early Retirement</v>
      </c>
      <c r="K1900" s="254" t="str">
        <f>IF(ISBLANK(INDEX('Policy Characteristics'!E:E,MATCH($C1900,'Policy Characteristics'!$C:$C,0))),"",INDEX('Policy Characteristics'!E:E,MATCH($C1900,'Policy Characteristics'!$C:$C,0)))</f>
        <v>indst eqpt early retirement</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1</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of start year equipment</v>
      </c>
      <c r="P1900" s="254" t="str">
        <f>IF(ISBLANK(INDEX('Policy Characteristics'!J:J,MATCH($C1900,'Policy Characteristics'!$C:$C,0))),"",INDEX('Policy Characteristics'!J:J,MATCH($C1900,'Policy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0" s="254" t="str">
        <f>IF(ISBLANK(INDEX('Policy Characteristics'!K:K,MATCH($C1900,'Policy Characteristics'!$C:$C,0))),"",INDEX('Policy Characteristics'!K:K,MATCH($C1900,'Policy Characteristics'!$C:$C,0)))</f>
        <v>industry-ag-main.html#eff-stds</v>
      </c>
      <c r="R1900" s="254" t="str">
        <f>IF(ISBLANK(INDEX('Policy Characteristics'!L:L,MATCH($C1900,'Policy Characteristics'!$C:$C,0))),"",INDEX('Policy Characteristics'!L:L,MATCH($C1900,'Policy Characteristics'!$C:$C,0)))</f>
        <v>industry-energy-efficiency-standards.html</v>
      </c>
    </row>
    <row r="1901" spans="1:18" s="2" customFormat="1" x14ac:dyDescent="0.25">
      <c r="A1901" s="254" t="str">
        <f>IF(ISBLANK(INDEX('Policy Characteristics'!A:A,MATCH($C1901,'Policy Characteristics'!$C:$C,0))),"",INDEX('Policy Characteristics'!A:A,MATCH($C1901,'Policy Characteristics'!$C:$C,0)))</f>
        <v>Industry</v>
      </c>
      <c r="B1901" s="262" t="str">
        <f>IF(ISBLANK(INDEX('Policy Characteristics'!B:B,MATCH($C1901,'Policy Characteristics'!$C:$C,0))),"",INDEX('Policy Characteristics'!B:B,MATCH($C1901,'Policy Characteristics'!$C:$C,0)))</f>
        <v>Early Retirement of Equipment</v>
      </c>
      <c r="C1901" s="254" t="str">
        <f t="shared" si="56"/>
        <v>Minimum Share of Start Year Industrial Equipment Retired</v>
      </c>
      <c r="D1901" s="6" t="s">
        <v>3044</v>
      </c>
      <c r="E1901" s="1" t="s">
        <v>3982</v>
      </c>
      <c r="F1901" t="s">
        <v>3006</v>
      </c>
      <c r="G1901" s="45" t="s">
        <v>3958</v>
      </c>
      <c r="H1901" s="47">
        <v>1900</v>
      </c>
      <c r="I1901" s="324" t="s">
        <v>40</v>
      </c>
      <c r="J1901" s="255" t="str">
        <f>IF(ISBLANK(INDEX('Policy Characteristics'!D:D,MATCH($C1901,'Policy Characteristics'!$C:$C,0))),"",INDEX('Policy Characteristics'!D:D,MATCH($C1901,'Policy Characteristics'!$C:$C,0)))</f>
        <v>Equipment Early Retirement</v>
      </c>
      <c r="K1901" s="254" t="str">
        <f>IF(ISBLANK(INDEX('Policy Characteristics'!E:E,MATCH($C1901,'Policy Characteristics'!$C:$C,0))),"",INDEX('Policy Characteristics'!E:E,MATCH($C1901,'Policy Characteristics'!$C:$C,0)))</f>
        <v>indst eqpt early retirement</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1</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of start year equipment</v>
      </c>
      <c r="P1901" s="254" t="str">
        <f>IF(ISBLANK(INDEX('Policy Characteristics'!J:J,MATCH($C1901,'Policy Characteristics'!$C:$C,0))),"",INDEX('Policy Characteristics'!J:J,MATCH($C1901,'Policy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1" s="254" t="str">
        <f>IF(ISBLANK(INDEX('Policy Characteristics'!K:K,MATCH($C1901,'Policy Characteristics'!$C:$C,0))),"",INDEX('Policy Characteristics'!K:K,MATCH($C1901,'Policy Characteristics'!$C:$C,0)))</f>
        <v>industry-ag-main.html#eff-stds</v>
      </c>
      <c r="R1901" s="254" t="str">
        <f>IF(ISBLANK(INDEX('Policy Characteristics'!L:L,MATCH($C1901,'Policy Characteristics'!$C:$C,0))),"",INDEX('Policy Characteristics'!L:L,MATCH($C1901,'Policy Characteristics'!$C:$C,0)))</f>
        <v>industry-energy-efficiency-standards.html</v>
      </c>
    </row>
    <row r="1902" spans="1:18" s="2" customFormat="1" x14ac:dyDescent="0.25">
      <c r="A1902" s="254" t="str">
        <f>IF(ISBLANK(INDEX('Policy Characteristics'!A:A,MATCH($C1902,'Policy Characteristics'!$C:$C,0))),"",INDEX('Policy Characteristics'!A:A,MATCH($C1902,'Policy Characteristics'!$C:$C,0)))</f>
        <v>Industry</v>
      </c>
      <c r="B1902" s="262" t="str">
        <f>IF(ISBLANK(INDEX('Policy Characteristics'!B:B,MATCH($C1902,'Policy Characteristics'!$C:$C,0))),"",INDEX('Policy Characteristics'!B:B,MATCH($C1902,'Policy Characteristics'!$C:$C,0)))</f>
        <v>Early Retirement of Equipment</v>
      </c>
      <c r="C1902" s="254" t="str">
        <f t="shared" si="56"/>
        <v>Minimum Share of Start Year Industrial Equipment Retired</v>
      </c>
      <c r="D1902" s="6" t="s">
        <v>3044</v>
      </c>
      <c r="E1902" s="1" t="s">
        <v>3983</v>
      </c>
      <c r="F1902" t="s">
        <v>3006</v>
      </c>
      <c r="G1902" s="45" t="s">
        <v>3957</v>
      </c>
      <c r="H1902" s="47">
        <v>1901</v>
      </c>
      <c r="I1902" s="324" t="s">
        <v>40</v>
      </c>
      <c r="J1902" s="255" t="str">
        <f>IF(ISBLANK(INDEX('Policy Characteristics'!D:D,MATCH($C1902,'Policy Characteristics'!$C:$C,0))),"",INDEX('Policy Characteristics'!D:D,MATCH($C1902,'Policy Characteristics'!$C:$C,0)))</f>
        <v>Equipment Early Retirement</v>
      </c>
      <c r="K1902" s="254" t="str">
        <f>IF(ISBLANK(INDEX('Policy Characteristics'!E:E,MATCH($C1902,'Policy Characteristics'!$C:$C,0))),"",INDEX('Policy Characteristics'!E:E,MATCH($C1902,'Policy Characteristics'!$C:$C,0)))</f>
        <v>indst eqpt early retirement</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1</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of start year equipment</v>
      </c>
      <c r="P1902" s="254" t="str">
        <f>IF(ISBLANK(INDEX('Policy Characteristics'!J:J,MATCH($C1902,'Policy Characteristics'!$C:$C,0))),"",INDEX('Policy Characteristics'!J:J,MATCH($C1902,'Policy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2" s="254" t="str">
        <f>IF(ISBLANK(INDEX('Policy Characteristics'!K:K,MATCH($C1902,'Policy Characteristics'!$C:$C,0))),"",INDEX('Policy Characteristics'!K:K,MATCH($C1902,'Policy Characteristics'!$C:$C,0)))</f>
        <v>industry-ag-main.html#eff-stds</v>
      </c>
      <c r="R1902" s="254" t="str">
        <f>IF(ISBLANK(INDEX('Policy Characteristics'!L:L,MATCH($C1902,'Policy Characteristics'!$C:$C,0))),"",INDEX('Policy Characteristics'!L:L,MATCH($C1902,'Policy Characteristics'!$C:$C,0)))</f>
        <v>industry-energy-efficiency-standards.html</v>
      </c>
    </row>
    <row r="1903" spans="1:18" s="2" customFormat="1" x14ac:dyDescent="0.25">
      <c r="A1903" s="254" t="str">
        <f>IF(ISBLANK(INDEX('Policy Characteristics'!A:A,MATCH($C1903,'Policy Characteristics'!$C:$C,0))),"",INDEX('Policy Characteristics'!A:A,MATCH($C1903,'Policy Characteristics'!$C:$C,0)))</f>
        <v>Industry</v>
      </c>
      <c r="B1903" s="262" t="str">
        <f>IF(ISBLANK(INDEX('Policy Characteristics'!B:B,MATCH($C1903,'Policy Characteristics'!$C:$C,0))),"",INDEX('Policy Characteristics'!B:B,MATCH($C1903,'Policy Characteristics'!$C:$C,0)))</f>
        <v>Early Retirement of Equipment</v>
      </c>
      <c r="C1903" s="254" t="str">
        <f t="shared" si="56"/>
        <v>Minimum Share of Start Year Industrial Equipment Retired</v>
      </c>
      <c r="D1903" s="6" t="s">
        <v>3044</v>
      </c>
      <c r="E1903" s="1" t="s">
        <v>3984</v>
      </c>
      <c r="F1903" t="s">
        <v>3006</v>
      </c>
      <c r="G1903" s="45" t="s">
        <v>3959</v>
      </c>
      <c r="H1903" s="47">
        <v>1902</v>
      </c>
      <c r="I1903" s="324" t="s">
        <v>40</v>
      </c>
      <c r="J1903" s="255" t="str">
        <f>IF(ISBLANK(INDEX('Policy Characteristics'!D:D,MATCH($C1903,'Policy Characteristics'!$C:$C,0))),"",INDEX('Policy Characteristics'!D:D,MATCH($C1903,'Policy Characteristics'!$C:$C,0)))</f>
        <v>Equipment Early Retirement</v>
      </c>
      <c r="K1903" s="254" t="str">
        <f>IF(ISBLANK(INDEX('Policy Characteristics'!E:E,MATCH($C1903,'Policy Characteristics'!$C:$C,0))),"",INDEX('Policy Characteristics'!E:E,MATCH($C1903,'Policy Characteristics'!$C:$C,0)))</f>
        <v>indst eqpt early retirement</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1</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of start year equipment</v>
      </c>
      <c r="P1903" s="254" t="str">
        <f>IF(ISBLANK(INDEX('Policy Characteristics'!J:J,MATCH($C1903,'Policy Characteristics'!$C:$C,0))),"",INDEX('Policy Characteristics'!J:J,MATCH($C1903,'Policy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3" s="254" t="str">
        <f>IF(ISBLANK(INDEX('Policy Characteristics'!K:K,MATCH($C1903,'Policy Characteristics'!$C:$C,0))),"",INDEX('Policy Characteristics'!K:K,MATCH($C1903,'Policy Characteristics'!$C:$C,0)))</f>
        <v>industry-ag-main.html#eff-stds</v>
      </c>
      <c r="R1903" s="254" t="str">
        <f>IF(ISBLANK(INDEX('Policy Characteristics'!L:L,MATCH($C1903,'Policy Characteristics'!$C:$C,0))),"",INDEX('Policy Characteristics'!L:L,MATCH($C1903,'Policy Characteristics'!$C:$C,0)))</f>
        <v>industry-energy-efficiency-standards.html</v>
      </c>
    </row>
    <row r="1904" spans="1:18" s="2" customFormat="1" x14ac:dyDescent="0.25">
      <c r="A1904" s="254" t="str">
        <f>IF(ISBLANK(INDEX('Policy Characteristics'!A:A,MATCH($C1904,'Policy Characteristics'!$C:$C,0))),"",INDEX('Policy Characteristics'!A:A,MATCH($C1904,'Policy Characteristics'!$C:$C,0)))</f>
        <v>Industry</v>
      </c>
      <c r="B1904" s="262" t="str">
        <f>IF(ISBLANK(INDEX('Policy Characteristics'!B:B,MATCH($C1904,'Policy Characteristics'!$C:$C,0))),"",INDEX('Policy Characteristics'!B:B,MATCH($C1904,'Policy Characteristics'!$C:$C,0)))</f>
        <v>Early Retirement of Equipment</v>
      </c>
      <c r="C1904" s="254" t="str">
        <f t="shared" si="56"/>
        <v>Minimum Share of Start Year Industrial Equipment Retired</v>
      </c>
      <c r="D1904" s="6" t="s">
        <v>3045</v>
      </c>
      <c r="E1904" s="1" t="s">
        <v>3467</v>
      </c>
      <c r="F1904" t="s">
        <v>3048</v>
      </c>
      <c r="G1904" s="45" t="s">
        <v>3473</v>
      </c>
      <c r="H1904" s="47">
        <v>1903</v>
      </c>
      <c r="I1904" s="324" t="s">
        <v>40</v>
      </c>
      <c r="J1904" s="255" t="str">
        <f>IF(ISBLANK(INDEX('Policy Characteristics'!D:D,MATCH($C1904,'Policy Characteristics'!$C:$C,0))),"",INDEX('Policy Characteristics'!D:D,MATCH($C1904,'Policy Characteristics'!$C:$C,0)))</f>
        <v>Equipment Early Retirement</v>
      </c>
      <c r="K1904" s="254" t="str">
        <f>IF(ISBLANK(INDEX('Policy Characteristics'!E:E,MATCH($C1904,'Policy Characteristics'!$C:$C,0))),"",INDEX('Policy Characteristics'!E:E,MATCH($C1904,'Policy Characteristics'!$C:$C,0)))</f>
        <v>indst eqpt early retirement</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1</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of start year equipment</v>
      </c>
      <c r="P1904" s="254" t="str">
        <f>IF(ISBLANK(INDEX('Policy Characteristics'!J:J,MATCH($C1904,'Policy Characteristics'!$C:$C,0))),"",INDEX('Policy Characteristics'!J:J,MATCH($C1904,'Policy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4" s="254" t="str">
        <f>IF(ISBLANK(INDEX('Policy Characteristics'!K:K,MATCH($C1904,'Policy Characteristics'!$C:$C,0))),"",INDEX('Policy Characteristics'!K:K,MATCH($C1904,'Policy Characteristics'!$C:$C,0)))</f>
        <v>industry-ag-main.html#eff-stds</v>
      </c>
      <c r="R1904" s="254" t="str">
        <f>IF(ISBLANK(INDEX('Policy Characteristics'!L:L,MATCH($C1904,'Policy Characteristics'!$C:$C,0))),"",INDEX('Policy Characteristics'!L:L,MATCH($C1904,'Policy Characteristics'!$C:$C,0)))</f>
        <v>industry-energy-efficiency-standards.html</v>
      </c>
    </row>
    <row r="1905" spans="1:18" s="2" customFormat="1" x14ac:dyDescent="0.25">
      <c r="A1905" s="254" t="str">
        <f>IF(ISBLANK(INDEX('Policy Characteristics'!A:A,MATCH($C1905,'Policy Characteristics'!$C:$C,0))),"",INDEX('Policy Characteristics'!A:A,MATCH($C1905,'Policy Characteristics'!$C:$C,0)))</f>
        <v>Industry</v>
      </c>
      <c r="B1905" s="262" t="str">
        <f>IF(ISBLANK(INDEX('Policy Characteristics'!B:B,MATCH($C1905,'Policy Characteristics'!$C:$C,0))),"",INDEX('Policy Characteristics'!B:B,MATCH($C1905,'Policy Characteristics'!$C:$C,0)))</f>
        <v>Early Retirement of Equipment</v>
      </c>
      <c r="C1905" s="254" t="str">
        <f t="shared" si="56"/>
        <v>Minimum Share of Start Year Industrial Equipment Retired</v>
      </c>
      <c r="D1905" s="6" t="s">
        <v>3045</v>
      </c>
      <c r="E1905" s="1" t="s">
        <v>3468</v>
      </c>
      <c r="F1905" t="s">
        <v>3048</v>
      </c>
      <c r="G1905" s="45" t="s">
        <v>3474</v>
      </c>
      <c r="H1905" s="47">
        <v>1904</v>
      </c>
      <c r="I1905" s="324" t="s">
        <v>40</v>
      </c>
      <c r="J1905" s="255" t="str">
        <f>IF(ISBLANK(INDEX('Policy Characteristics'!D:D,MATCH($C1905,'Policy Characteristics'!$C:$C,0))),"",INDEX('Policy Characteristics'!D:D,MATCH($C1905,'Policy Characteristics'!$C:$C,0)))</f>
        <v>Equipment Early Retirement</v>
      </c>
      <c r="K1905" s="254" t="str">
        <f>IF(ISBLANK(INDEX('Policy Characteristics'!E:E,MATCH($C1905,'Policy Characteristics'!$C:$C,0))),"",INDEX('Policy Characteristics'!E:E,MATCH($C1905,'Policy Characteristics'!$C:$C,0)))</f>
        <v>indst eqpt early retirement</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1</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of start year equipment</v>
      </c>
      <c r="P1905" s="254" t="str">
        <f>IF(ISBLANK(INDEX('Policy Characteristics'!J:J,MATCH($C1905,'Policy Characteristics'!$C:$C,0))),"",INDEX('Policy Characteristics'!J:J,MATCH($C1905,'Policy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5" s="254" t="str">
        <f>IF(ISBLANK(INDEX('Policy Characteristics'!K:K,MATCH($C1905,'Policy Characteristics'!$C:$C,0))),"",INDEX('Policy Characteristics'!K:K,MATCH($C1905,'Policy Characteristics'!$C:$C,0)))</f>
        <v>industry-ag-main.html#eff-stds</v>
      </c>
      <c r="R1905" s="254" t="str">
        <f>IF(ISBLANK(INDEX('Policy Characteristics'!L:L,MATCH($C1905,'Policy Characteristics'!$C:$C,0))),"",INDEX('Policy Characteristics'!L:L,MATCH($C1905,'Policy Characteristics'!$C:$C,0)))</f>
        <v>industry-energy-efficiency-standards.html</v>
      </c>
    </row>
    <row r="1906" spans="1:18" s="2" customFormat="1" x14ac:dyDescent="0.25">
      <c r="A1906" s="254" t="str">
        <f>IF(ISBLANK(INDEX('Policy Characteristics'!A:A,MATCH($C1906,'Policy Characteristics'!$C:$C,0))),"",INDEX('Policy Characteristics'!A:A,MATCH($C1906,'Policy Characteristics'!$C:$C,0)))</f>
        <v>Industry</v>
      </c>
      <c r="B1906" s="262" t="str">
        <f>IF(ISBLANK(INDEX('Policy Characteristics'!B:B,MATCH($C1906,'Policy Characteristics'!$C:$C,0))),"",INDEX('Policy Characteristics'!B:B,MATCH($C1906,'Policy Characteristics'!$C:$C,0)))</f>
        <v>Early Retirement of Equipment</v>
      </c>
      <c r="C1906" s="254" t="str">
        <f t="shared" si="56"/>
        <v>Minimum Share of Start Year Industrial Equipment Retired</v>
      </c>
      <c r="D1906" s="6" t="s">
        <v>3045</v>
      </c>
      <c r="E1906" s="1" t="s">
        <v>3469</v>
      </c>
      <c r="F1906" t="s">
        <v>3048</v>
      </c>
      <c r="G1906" s="45" t="s">
        <v>3475</v>
      </c>
      <c r="H1906" s="47">
        <v>1905</v>
      </c>
      <c r="I1906" s="324" t="s">
        <v>40</v>
      </c>
      <c r="J1906" s="255" t="str">
        <f>IF(ISBLANK(INDEX('Policy Characteristics'!D:D,MATCH($C1906,'Policy Characteristics'!$C:$C,0))),"",INDEX('Policy Characteristics'!D:D,MATCH($C1906,'Policy Characteristics'!$C:$C,0)))</f>
        <v>Equipment Early Retirement</v>
      </c>
      <c r="K1906" s="254" t="str">
        <f>IF(ISBLANK(INDEX('Policy Characteristics'!E:E,MATCH($C1906,'Policy Characteristics'!$C:$C,0))),"",INDEX('Policy Characteristics'!E:E,MATCH($C1906,'Policy Characteristics'!$C:$C,0)))</f>
        <v>indst eqpt early retirement</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1</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of start year equipment</v>
      </c>
      <c r="P1906" s="254" t="str">
        <f>IF(ISBLANK(INDEX('Policy Characteristics'!J:J,MATCH($C1906,'Policy Characteristics'!$C:$C,0))),"",INDEX('Policy Characteristics'!J:J,MATCH($C1906,'Policy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6" s="254" t="str">
        <f>IF(ISBLANK(INDEX('Policy Characteristics'!K:K,MATCH($C1906,'Policy Characteristics'!$C:$C,0))),"",INDEX('Policy Characteristics'!K:K,MATCH($C1906,'Policy Characteristics'!$C:$C,0)))</f>
        <v>industry-ag-main.html#eff-stds</v>
      </c>
      <c r="R1906" s="254" t="str">
        <f>IF(ISBLANK(INDEX('Policy Characteristics'!L:L,MATCH($C1906,'Policy Characteristics'!$C:$C,0))),"",INDEX('Policy Characteristics'!L:L,MATCH($C1906,'Policy Characteristics'!$C:$C,0)))</f>
        <v>industry-energy-efficiency-standards.html</v>
      </c>
    </row>
    <row r="1907" spans="1:18" s="2" customFormat="1" x14ac:dyDescent="0.25">
      <c r="A1907" s="254" t="str">
        <f>IF(ISBLANK(INDEX('Policy Characteristics'!A:A,MATCH($C1907,'Policy Characteristics'!$C:$C,0))),"",INDEX('Policy Characteristics'!A:A,MATCH($C1907,'Policy Characteristics'!$C:$C,0)))</f>
        <v>Industry</v>
      </c>
      <c r="B1907" s="262" t="str">
        <f>IF(ISBLANK(INDEX('Policy Characteristics'!B:B,MATCH($C1907,'Policy Characteristics'!$C:$C,0))),"",INDEX('Policy Characteristics'!B:B,MATCH($C1907,'Policy Characteristics'!$C:$C,0)))</f>
        <v>Early Retirement of Equipment</v>
      </c>
      <c r="C1907" s="254" t="str">
        <f t="shared" si="56"/>
        <v>Minimum Share of Start Year Industrial Equipment Retired</v>
      </c>
      <c r="D1907" s="6" t="s">
        <v>3045</v>
      </c>
      <c r="E1907" s="1" t="s">
        <v>3470</v>
      </c>
      <c r="F1907" t="s">
        <v>3048</v>
      </c>
      <c r="G1907" s="45" t="s">
        <v>3476</v>
      </c>
      <c r="H1907" s="47">
        <v>1906</v>
      </c>
      <c r="I1907" s="324" t="s">
        <v>40</v>
      </c>
      <c r="J1907" s="255" t="str">
        <f>IF(ISBLANK(INDEX('Policy Characteristics'!D:D,MATCH($C1907,'Policy Characteristics'!$C:$C,0))),"",INDEX('Policy Characteristics'!D:D,MATCH($C1907,'Policy Characteristics'!$C:$C,0)))</f>
        <v>Equipment Early Retirement</v>
      </c>
      <c r="K1907" s="254" t="str">
        <f>IF(ISBLANK(INDEX('Policy Characteristics'!E:E,MATCH($C1907,'Policy Characteristics'!$C:$C,0))),"",INDEX('Policy Characteristics'!E:E,MATCH($C1907,'Policy Characteristics'!$C:$C,0)))</f>
        <v>indst eqpt early retirement</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1</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of start year equipment</v>
      </c>
      <c r="P1907" s="254" t="str">
        <f>IF(ISBLANK(INDEX('Policy Characteristics'!J:J,MATCH($C1907,'Policy Characteristics'!$C:$C,0))),"",INDEX('Policy Characteristics'!J:J,MATCH($C1907,'Policy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7" s="254" t="str">
        <f>IF(ISBLANK(INDEX('Policy Characteristics'!K:K,MATCH($C1907,'Policy Characteristics'!$C:$C,0))),"",INDEX('Policy Characteristics'!K:K,MATCH($C1907,'Policy Characteristics'!$C:$C,0)))</f>
        <v>industry-ag-main.html#eff-stds</v>
      </c>
      <c r="R1907" s="254" t="str">
        <f>IF(ISBLANK(INDEX('Policy Characteristics'!L:L,MATCH($C1907,'Policy Characteristics'!$C:$C,0))),"",INDEX('Policy Characteristics'!L:L,MATCH($C1907,'Policy Characteristics'!$C:$C,0)))</f>
        <v>industry-energy-efficiency-standards.html</v>
      </c>
    </row>
    <row r="1908" spans="1:18" s="2" customFormat="1" x14ac:dyDescent="0.25">
      <c r="A1908" s="254" t="str">
        <f>IF(ISBLANK(INDEX('Policy Characteristics'!A:A,MATCH($C1908,'Policy Characteristics'!$C:$C,0))),"",INDEX('Policy Characteristics'!A:A,MATCH($C1908,'Policy Characteristics'!$C:$C,0)))</f>
        <v>Industry</v>
      </c>
      <c r="B1908" s="262" t="str">
        <f>IF(ISBLANK(INDEX('Policy Characteristics'!B:B,MATCH($C1908,'Policy Characteristics'!$C:$C,0))),"",INDEX('Policy Characteristics'!B:B,MATCH($C1908,'Policy Characteristics'!$C:$C,0)))</f>
        <v>Early Retirement of Equipment</v>
      </c>
      <c r="C1908" s="254" t="str">
        <f t="shared" si="56"/>
        <v>Minimum Share of Start Year Industrial Equipment Retired</v>
      </c>
      <c r="D1908" s="6" t="s">
        <v>3045</v>
      </c>
      <c r="E1908" s="1" t="s">
        <v>3471</v>
      </c>
      <c r="F1908" t="s">
        <v>3048</v>
      </c>
      <c r="G1908" s="45" t="s">
        <v>3477</v>
      </c>
      <c r="H1908" s="47">
        <v>1907</v>
      </c>
      <c r="I1908" s="324" t="s">
        <v>40</v>
      </c>
      <c r="J1908" s="255" t="str">
        <f>IF(ISBLANK(INDEX('Policy Characteristics'!D:D,MATCH($C1908,'Policy Characteristics'!$C:$C,0))),"",INDEX('Policy Characteristics'!D:D,MATCH($C1908,'Policy Characteristics'!$C:$C,0)))</f>
        <v>Equipment Early Retirement</v>
      </c>
      <c r="K1908" s="254" t="str">
        <f>IF(ISBLANK(INDEX('Policy Characteristics'!E:E,MATCH($C1908,'Policy Characteristics'!$C:$C,0))),"",INDEX('Policy Characteristics'!E:E,MATCH($C1908,'Policy Characteristics'!$C:$C,0)))</f>
        <v>indst eqpt early retirement</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1</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of start year equipment</v>
      </c>
      <c r="P1908" s="254" t="str">
        <f>IF(ISBLANK(INDEX('Policy Characteristics'!J:J,MATCH($C1908,'Policy Characteristics'!$C:$C,0))),"",INDEX('Policy Characteristics'!J:J,MATCH($C1908,'Policy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8" s="254" t="str">
        <f>IF(ISBLANK(INDEX('Policy Characteristics'!K:K,MATCH($C1908,'Policy Characteristics'!$C:$C,0))),"",INDEX('Policy Characteristics'!K:K,MATCH($C1908,'Policy Characteristics'!$C:$C,0)))</f>
        <v>industry-ag-main.html#eff-stds</v>
      </c>
      <c r="R1908" s="254" t="str">
        <f>IF(ISBLANK(INDEX('Policy Characteristics'!L:L,MATCH($C1908,'Policy Characteristics'!$C:$C,0))),"",INDEX('Policy Characteristics'!L:L,MATCH($C1908,'Policy Characteristics'!$C:$C,0)))</f>
        <v>industry-energy-efficiency-standards.html</v>
      </c>
    </row>
    <row r="1909" spans="1:18" s="2" customFormat="1" x14ac:dyDescent="0.25">
      <c r="A1909" s="254" t="str">
        <f>IF(ISBLANK(INDEX('Policy Characteristics'!A:A,MATCH($C1909,'Policy Characteristics'!$C:$C,0))),"",INDEX('Policy Characteristics'!A:A,MATCH($C1909,'Policy Characteristics'!$C:$C,0)))</f>
        <v>Industry</v>
      </c>
      <c r="B1909" s="262" t="str">
        <f>IF(ISBLANK(INDEX('Policy Characteristics'!B:B,MATCH($C1909,'Policy Characteristics'!$C:$C,0))),"",INDEX('Policy Characteristics'!B:B,MATCH($C1909,'Policy Characteristics'!$C:$C,0)))</f>
        <v>Early Retirement of Equipment</v>
      </c>
      <c r="C1909" s="254" t="str">
        <f t="shared" si="56"/>
        <v>Minimum Share of Start Year Industrial Equipment Retired</v>
      </c>
      <c r="D1909" s="6" t="s">
        <v>3045</v>
      </c>
      <c r="E1909" s="1" t="s">
        <v>3472</v>
      </c>
      <c r="F1909" t="s">
        <v>3048</v>
      </c>
      <c r="G1909" s="45" t="s">
        <v>3478</v>
      </c>
      <c r="H1909" s="47">
        <v>1908</v>
      </c>
      <c r="I1909" s="324" t="s">
        <v>40</v>
      </c>
      <c r="J1909" s="255" t="str">
        <f>IF(ISBLANK(INDEX('Policy Characteristics'!D:D,MATCH($C1909,'Policy Characteristics'!$C:$C,0))),"",INDEX('Policy Characteristics'!D:D,MATCH($C1909,'Policy Characteristics'!$C:$C,0)))</f>
        <v>Equipment Early Retirement</v>
      </c>
      <c r="K1909" s="254" t="str">
        <f>IF(ISBLANK(INDEX('Policy Characteristics'!E:E,MATCH($C1909,'Policy Characteristics'!$C:$C,0))),"",INDEX('Policy Characteristics'!E:E,MATCH($C1909,'Policy Characteristics'!$C:$C,0)))</f>
        <v>indst eqpt early retirement</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1</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of start year equipment</v>
      </c>
      <c r="P1909" s="254" t="str">
        <f>IF(ISBLANK(INDEX('Policy Characteristics'!J:J,MATCH($C1909,'Policy Characteristics'!$C:$C,0))),"",INDEX('Policy Characteristics'!J:J,MATCH($C1909,'Policy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09" s="254" t="str">
        <f>IF(ISBLANK(INDEX('Policy Characteristics'!K:K,MATCH($C1909,'Policy Characteristics'!$C:$C,0))),"",INDEX('Policy Characteristics'!K:K,MATCH($C1909,'Policy Characteristics'!$C:$C,0)))</f>
        <v>industry-ag-main.html#eff-stds</v>
      </c>
      <c r="R1909" s="254" t="str">
        <f>IF(ISBLANK(INDEX('Policy Characteristics'!L:L,MATCH($C1909,'Policy Characteristics'!$C:$C,0))),"",INDEX('Policy Characteristics'!L:L,MATCH($C1909,'Policy Characteristics'!$C:$C,0)))</f>
        <v>industry-energy-efficiency-standards.html</v>
      </c>
    </row>
    <row r="1910" spans="1:18" s="2" customFormat="1" x14ac:dyDescent="0.25">
      <c r="A1910" s="254" t="str">
        <f>IF(ISBLANK(INDEX('Policy Characteristics'!A:A,MATCH($C1910,'Policy Characteristics'!$C:$C,0))),"",INDEX('Policy Characteristics'!A:A,MATCH($C1910,'Policy Characteristics'!$C:$C,0)))</f>
        <v>Industry</v>
      </c>
      <c r="B1910" s="262" t="str">
        <f>IF(ISBLANK(INDEX('Policy Characteristics'!B:B,MATCH($C1910,'Policy Characteristics'!$C:$C,0))),"",INDEX('Policy Characteristics'!B:B,MATCH($C1910,'Policy Characteristics'!$C:$C,0)))</f>
        <v>Early Retirement of Equipment</v>
      </c>
      <c r="C1910" s="254" t="str">
        <f t="shared" si="56"/>
        <v>Minimum Share of Start Year Industrial Equipment Retired</v>
      </c>
      <c r="D1910" s="6" t="s">
        <v>3045</v>
      </c>
      <c r="E1910" s="1" t="s">
        <v>3597</v>
      </c>
      <c r="F1910" t="s">
        <v>3048</v>
      </c>
      <c r="G1910" s="45" t="s">
        <v>3479</v>
      </c>
      <c r="H1910" s="47">
        <v>1909</v>
      </c>
      <c r="I1910" s="324" t="s">
        <v>40</v>
      </c>
      <c r="J1910" s="255" t="str">
        <f>IF(ISBLANK(INDEX('Policy Characteristics'!D:D,MATCH($C1910,'Policy Characteristics'!$C:$C,0))),"",INDEX('Policy Characteristics'!D:D,MATCH($C1910,'Policy Characteristics'!$C:$C,0)))</f>
        <v>Equipment Early Retirement</v>
      </c>
      <c r="K1910" s="254" t="str">
        <f>IF(ISBLANK(INDEX('Policy Characteristics'!E:E,MATCH($C1910,'Policy Characteristics'!$C:$C,0))),"",INDEX('Policy Characteristics'!E:E,MATCH($C1910,'Policy Characteristics'!$C:$C,0)))</f>
        <v>indst eqpt early retirement</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1</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of start year equipment</v>
      </c>
      <c r="P1910" s="254" t="str">
        <f>IF(ISBLANK(INDEX('Policy Characteristics'!J:J,MATCH($C1910,'Policy Characteristics'!$C:$C,0))),"",INDEX('Policy Characteristics'!J:J,MATCH($C1910,'Policy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0" s="254" t="str">
        <f>IF(ISBLANK(INDEX('Policy Characteristics'!K:K,MATCH($C1910,'Policy Characteristics'!$C:$C,0))),"",INDEX('Policy Characteristics'!K:K,MATCH($C1910,'Policy Characteristics'!$C:$C,0)))</f>
        <v>industry-ag-main.html#eff-stds</v>
      </c>
      <c r="R1910" s="254" t="str">
        <f>IF(ISBLANK(INDEX('Policy Characteristics'!L:L,MATCH($C1910,'Policy Characteristics'!$C:$C,0))),"",INDEX('Policy Characteristics'!L:L,MATCH($C1910,'Policy Characteristics'!$C:$C,0)))</f>
        <v>industry-energy-efficiency-standards.html</v>
      </c>
    </row>
    <row r="1911" spans="1:18" s="2" customFormat="1" x14ac:dyDescent="0.25">
      <c r="A1911" s="254" t="str">
        <f>IF(ISBLANK(INDEX('Policy Characteristics'!A:A,MATCH($C1911,'Policy Characteristics'!$C:$C,0))),"",INDEX('Policy Characteristics'!A:A,MATCH($C1911,'Policy Characteristics'!$C:$C,0)))</f>
        <v>Industry</v>
      </c>
      <c r="B1911" s="262" t="str">
        <f>IF(ISBLANK(INDEX('Policy Characteristics'!B:B,MATCH($C1911,'Policy Characteristics'!$C:$C,0))),"",INDEX('Policy Characteristics'!B:B,MATCH($C1911,'Policy Characteristics'!$C:$C,0)))</f>
        <v>Early Retirement of Equipment</v>
      </c>
      <c r="C1911" s="254" t="str">
        <f t="shared" si="56"/>
        <v>Minimum Share of Start Year Industrial Equipment Retired</v>
      </c>
      <c r="D1911" s="6" t="s">
        <v>3045</v>
      </c>
      <c r="E1911" s="1" t="s">
        <v>3982</v>
      </c>
      <c r="F1911" t="s">
        <v>3048</v>
      </c>
      <c r="G1911" s="45" t="s">
        <v>3958</v>
      </c>
      <c r="H1911" s="47">
        <v>1910</v>
      </c>
      <c r="I1911" s="324" t="s">
        <v>40</v>
      </c>
      <c r="J1911" s="255" t="str">
        <f>IF(ISBLANK(INDEX('Policy Characteristics'!D:D,MATCH($C1911,'Policy Characteristics'!$C:$C,0))),"",INDEX('Policy Characteristics'!D:D,MATCH($C1911,'Policy Characteristics'!$C:$C,0)))</f>
        <v>Equipment Early Retirement</v>
      </c>
      <c r="K1911" s="254" t="str">
        <f>IF(ISBLANK(INDEX('Policy Characteristics'!E:E,MATCH($C1911,'Policy Characteristics'!$C:$C,0))),"",INDEX('Policy Characteristics'!E:E,MATCH($C1911,'Policy Characteristics'!$C:$C,0)))</f>
        <v>indst eqpt early retirement</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1</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of start year equipment</v>
      </c>
      <c r="P1911" s="254" t="str">
        <f>IF(ISBLANK(INDEX('Policy Characteristics'!J:J,MATCH($C1911,'Policy Characteristics'!$C:$C,0))),"",INDEX('Policy Characteristics'!J:J,MATCH($C1911,'Policy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1" s="254" t="str">
        <f>IF(ISBLANK(INDEX('Policy Characteristics'!K:K,MATCH($C1911,'Policy Characteristics'!$C:$C,0))),"",INDEX('Policy Characteristics'!K:K,MATCH($C1911,'Policy Characteristics'!$C:$C,0)))</f>
        <v>industry-ag-main.html#eff-stds</v>
      </c>
      <c r="R1911" s="254" t="str">
        <f>IF(ISBLANK(INDEX('Policy Characteristics'!L:L,MATCH($C1911,'Policy Characteristics'!$C:$C,0))),"",INDEX('Policy Characteristics'!L:L,MATCH($C1911,'Policy Characteristics'!$C:$C,0)))</f>
        <v>industry-energy-efficiency-standards.html</v>
      </c>
    </row>
    <row r="1912" spans="1:18" s="2" customFormat="1" x14ac:dyDescent="0.25">
      <c r="A1912" s="254" t="str">
        <f>IF(ISBLANK(INDEX('Policy Characteristics'!A:A,MATCH($C1912,'Policy Characteristics'!$C:$C,0))),"",INDEX('Policy Characteristics'!A:A,MATCH($C1912,'Policy Characteristics'!$C:$C,0)))</f>
        <v>Industry</v>
      </c>
      <c r="B1912" s="262" t="str">
        <f>IF(ISBLANK(INDEX('Policy Characteristics'!B:B,MATCH($C1912,'Policy Characteristics'!$C:$C,0))),"",INDEX('Policy Characteristics'!B:B,MATCH($C1912,'Policy Characteristics'!$C:$C,0)))</f>
        <v>Early Retirement of Equipment</v>
      </c>
      <c r="C1912" s="254" t="str">
        <f t="shared" si="56"/>
        <v>Minimum Share of Start Year Industrial Equipment Retired</v>
      </c>
      <c r="D1912" s="6" t="s">
        <v>3045</v>
      </c>
      <c r="E1912" s="1" t="s">
        <v>3983</v>
      </c>
      <c r="F1912" t="s">
        <v>3048</v>
      </c>
      <c r="G1912" s="45" t="s">
        <v>3957</v>
      </c>
      <c r="H1912" s="47">
        <v>1911</v>
      </c>
      <c r="I1912" s="324" t="s">
        <v>40</v>
      </c>
      <c r="J1912" s="255" t="str">
        <f>IF(ISBLANK(INDEX('Policy Characteristics'!D:D,MATCH($C1912,'Policy Characteristics'!$C:$C,0))),"",INDEX('Policy Characteristics'!D:D,MATCH($C1912,'Policy Characteristics'!$C:$C,0)))</f>
        <v>Equipment Early Retirement</v>
      </c>
      <c r="K1912" s="254" t="str">
        <f>IF(ISBLANK(INDEX('Policy Characteristics'!E:E,MATCH($C1912,'Policy Characteristics'!$C:$C,0))),"",INDEX('Policy Characteristics'!E:E,MATCH($C1912,'Policy Characteristics'!$C:$C,0)))</f>
        <v>indst eqpt early retirement</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1</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of start year equipment</v>
      </c>
      <c r="P1912" s="254" t="str">
        <f>IF(ISBLANK(INDEX('Policy Characteristics'!J:J,MATCH($C1912,'Policy Characteristics'!$C:$C,0))),"",INDEX('Policy Characteristics'!J:J,MATCH($C1912,'Policy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2" s="254" t="str">
        <f>IF(ISBLANK(INDEX('Policy Characteristics'!K:K,MATCH($C1912,'Policy Characteristics'!$C:$C,0))),"",INDEX('Policy Characteristics'!K:K,MATCH($C1912,'Policy Characteristics'!$C:$C,0)))</f>
        <v>industry-ag-main.html#eff-stds</v>
      </c>
      <c r="R1912" s="254" t="str">
        <f>IF(ISBLANK(INDEX('Policy Characteristics'!L:L,MATCH($C1912,'Policy Characteristics'!$C:$C,0))),"",INDEX('Policy Characteristics'!L:L,MATCH($C1912,'Policy Characteristics'!$C:$C,0)))</f>
        <v>industry-energy-efficiency-standards.html</v>
      </c>
    </row>
    <row r="1913" spans="1:18" s="2" customFormat="1" x14ac:dyDescent="0.25">
      <c r="A1913" s="254" t="str">
        <f>IF(ISBLANK(INDEX('Policy Characteristics'!A:A,MATCH($C1913,'Policy Characteristics'!$C:$C,0))),"",INDEX('Policy Characteristics'!A:A,MATCH($C1913,'Policy Characteristics'!$C:$C,0)))</f>
        <v>Industry</v>
      </c>
      <c r="B1913" s="262" t="str">
        <f>IF(ISBLANK(INDEX('Policy Characteristics'!B:B,MATCH($C1913,'Policy Characteristics'!$C:$C,0))),"",INDEX('Policy Characteristics'!B:B,MATCH($C1913,'Policy Characteristics'!$C:$C,0)))</f>
        <v>Early Retirement of Equipment</v>
      </c>
      <c r="C1913" s="254" t="str">
        <f t="shared" si="56"/>
        <v>Minimum Share of Start Year Industrial Equipment Retired</v>
      </c>
      <c r="D1913" s="6" t="s">
        <v>3045</v>
      </c>
      <c r="E1913" s="1" t="s">
        <v>3984</v>
      </c>
      <c r="F1913" t="s">
        <v>3048</v>
      </c>
      <c r="G1913" s="45" t="s">
        <v>3959</v>
      </c>
      <c r="H1913" s="47">
        <v>1912</v>
      </c>
      <c r="I1913" s="324" t="s">
        <v>40</v>
      </c>
      <c r="J1913" s="255" t="str">
        <f>IF(ISBLANK(INDEX('Policy Characteristics'!D:D,MATCH($C1913,'Policy Characteristics'!$C:$C,0))),"",INDEX('Policy Characteristics'!D:D,MATCH($C1913,'Policy Characteristics'!$C:$C,0)))</f>
        <v>Equipment Early Retirement</v>
      </c>
      <c r="K1913" s="254" t="str">
        <f>IF(ISBLANK(INDEX('Policy Characteristics'!E:E,MATCH($C1913,'Policy Characteristics'!$C:$C,0))),"",INDEX('Policy Characteristics'!E:E,MATCH($C1913,'Policy Characteristics'!$C:$C,0)))</f>
        <v>indst eqpt early retirement</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1</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of start year equipment</v>
      </c>
      <c r="P1913" s="254" t="str">
        <f>IF(ISBLANK(INDEX('Policy Characteristics'!J:J,MATCH($C1913,'Policy Characteristics'!$C:$C,0))),"",INDEX('Policy Characteristics'!J:J,MATCH($C1913,'Policy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3" s="254" t="str">
        <f>IF(ISBLANK(INDEX('Policy Characteristics'!K:K,MATCH($C1913,'Policy Characteristics'!$C:$C,0))),"",INDEX('Policy Characteristics'!K:K,MATCH($C1913,'Policy Characteristics'!$C:$C,0)))</f>
        <v>industry-ag-main.html#eff-stds</v>
      </c>
      <c r="R1913" s="254" t="str">
        <f>IF(ISBLANK(INDEX('Policy Characteristics'!L:L,MATCH($C1913,'Policy Characteristics'!$C:$C,0))),"",INDEX('Policy Characteristics'!L:L,MATCH($C1913,'Policy Characteristics'!$C:$C,0)))</f>
        <v>industry-energy-efficiency-standards.html</v>
      </c>
    </row>
    <row r="1914" spans="1:18" s="2" customFormat="1" x14ac:dyDescent="0.25">
      <c r="A1914" s="254" t="str">
        <f>IF(ISBLANK(INDEX('Policy Characteristics'!A:A,MATCH($C1914,'Policy Characteristics'!$C:$C,0))),"",INDEX('Policy Characteristics'!A:A,MATCH($C1914,'Policy Characteristics'!$C:$C,0)))</f>
        <v>Industry</v>
      </c>
      <c r="B1914" s="262" t="str">
        <f>IF(ISBLANK(INDEX('Policy Characteristics'!B:B,MATCH($C1914,'Policy Characteristics'!$C:$C,0))),"",INDEX('Policy Characteristics'!B:B,MATCH($C1914,'Policy Characteristics'!$C:$C,0)))</f>
        <v>Early Retirement of Equipment</v>
      </c>
      <c r="C1914" s="254" t="str">
        <f t="shared" si="56"/>
        <v>Minimum Share of Start Year Industrial Equipment Retired</v>
      </c>
      <c r="D1914" s="6" t="s">
        <v>3046</v>
      </c>
      <c r="E1914" s="1" t="s">
        <v>3467</v>
      </c>
      <c r="F1914" t="s">
        <v>3007</v>
      </c>
      <c r="G1914" s="45" t="s">
        <v>3473</v>
      </c>
      <c r="H1914" s="47">
        <v>1913</v>
      </c>
      <c r="I1914" s="324" t="s">
        <v>40</v>
      </c>
      <c r="J1914" s="255" t="str">
        <f>IF(ISBLANK(INDEX('Policy Characteristics'!D:D,MATCH($C1914,'Policy Characteristics'!$C:$C,0))),"",INDEX('Policy Characteristics'!D:D,MATCH($C1914,'Policy Characteristics'!$C:$C,0)))</f>
        <v>Equipment Early Retirement</v>
      </c>
      <c r="K1914" s="254" t="str">
        <f>IF(ISBLANK(INDEX('Policy Characteristics'!E:E,MATCH($C1914,'Policy Characteristics'!$C:$C,0))),"",INDEX('Policy Characteristics'!E:E,MATCH($C1914,'Policy Characteristics'!$C:$C,0)))</f>
        <v>indst eqpt early retirement</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1</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of start year equipment</v>
      </c>
      <c r="P1914" s="254" t="str">
        <f>IF(ISBLANK(INDEX('Policy Characteristics'!J:J,MATCH($C1914,'Policy Characteristics'!$C:$C,0))),"",INDEX('Policy Characteristics'!J:J,MATCH($C1914,'Policy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4" s="254" t="str">
        <f>IF(ISBLANK(INDEX('Policy Characteristics'!K:K,MATCH($C1914,'Policy Characteristics'!$C:$C,0))),"",INDEX('Policy Characteristics'!K:K,MATCH($C1914,'Policy Characteristics'!$C:$C,0)))</f>
        <v>industry-ag-main.html#eff-stds</v>
      </c>
      <c r="R1914" s="254" t="str">
        <f>IF(ISBLANK(INDEX('Policy Characteristics'!L:L,MATCH($C1914,'Policy Characteristics'!$C:$C,0))),"",INDEX('Policy Characteristics'!L:L,MATCH($C1914,'Policy Characteristics'!$C:$C,0)))</f>
        <v>industry-energy-efficiency-standards.html</v>
      </c>
    </row>
    <row r="1915" spans="1:18" s="2" customFormat="1" x14ac:dyDescent="0.25">
      <c r="A1915" s="254" t="str">
        <f>IF(ISBLANK(INDEX('Policy Characteristics'!A:A,MATCH($C1915,'Policy Characteristics'!$C:$C,0))),"",INDEX('Policy Characteristics'!A:A,MATCH($C1915,'Policy Characteristics'!$C:$C,0)))</f>
        <v>Industry</v>
      </c>
      <c r="B1915" s="262" t="str">
        <f>IF(ISBLANK(INDEX('Policy Characteristics'!B:B,MATCH($C1915,'Policy Characteristics'!$C:$C,0))),"",INDEX('Policy Characteristics'!B:B,MATCH($C1915,'Policy Characteristics'!$C:$C,0)))</f>
        <v>Early Retirement of Equipment</v>
      </c>
      <c r="C1915" s="254" t="str">
        <f t="shared" si="56"/>
        <v>Minimum Share of Start Year Industrial Equipment Retired</v>
      </c>
      <c r="D1915" s="6" t="s">
        <v>3046</v>
      </c>
      <c r="E1915" s="1" t="s">
        <v>3468</v>
      </c>
      <c r="F1915" t="s">
        <v>3007</v>
      </c>
      <c r="G1915" s="45" t="s">
        <v>3474</v>
      </c>
      <c r="H1915" s="47">
        <v>1914</v>
      </c>
      <c r="I1915" s="324" t="s">
        <v>40</v>
      </c>
      <c r="J1915" s="255" t="str">
        <f>IF(ISBLANK(INDEX('Policy Characteristics'!D:D,MATCH($C1915,'Policy Characteristics'!$C:$C,0))),"",INDEX('Policy Characteristics'!D:D,MATCH($C1915,'Policy Characteristics'!$C:$C,0)))</f>
        <v>Equipment Early Retirement</v>
      </c>
      <c r="K1915" s="254" t="str">
        <f>IF(ISBLANK(INDEX('Policy Characteristics'!E:E,MATCH($C1915,'Policy Characteristics'!$C:$C,0))),"",INDEX('Policy Characteristics'!E:E,MATCH($C1915,'Policy Characteristics'!$C:$C,0)))</f>
        <v>indst eqpt early retirement</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1</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of start year equipment</v>
      </c>
      <c r="P1915" s="254" t="str">
        <f>IF(ISBLANK(INDEX('Policy Characteristics'!J:J,MATCH($C1915,'Policy Characteristics'!$C:$C,0))),"",INDEX('Policy Characteristics'!J:J,MATCH($C1915,'Policy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5" s="254" t="str">
        <f>IF(ISBLANK(INDEX('Policy Characteristics'!K:K,MATCH($C1915,'Policy Characteristics'!$C:$C,0))),"",INDEX('Policy Characteristics'!K:K,MATCH($C1915,'Policy Characteristics'!$C:$C,0)))</f>
        <v>industry-ag-main.html#eff-stds</v>
      </c>
      <c r="R1915" s="254" t="str">
        <f>IF(ISBLANK(INDEX('Policy Characteristics'!L:L,MATCH($C1915,'Policy Characteristics'!$C:$C,0))),"",INDEX('Policy Characteristics'!L:L,MATCH($C1915,'Policy Characteristics'!$C:$C,0)))</f>
        <v>industry-energy-efficiency-standards.html</v>
      </c>
    </row>
    <row r="1916" spans="1:18" s="2" customFormat="1" x14ac:dyDescent="0.25">
      <c r="A1916" s="254" t="str">
        <f>IF(ISBLANK(INDEX('Policy Characteristics'!A:A,MATCH($C1916,'Policy Characteristics'!$C:$C,0))),"",INDEX('Policy Characteristics'!A:A,MATCH($C1916,'Policy Characteristics'!$C:$C,0)))</f>
        <v>Industry</v>
      </c>
      <c r="B1916" s="262" t="str">
        <f>IF(ISBLANK(INDEX('Policy Characteristics'!B:B,MATCH($C1916,'Policy Characteristics'!$C:$C,0))),"",INDEX('Policy Characteristics'!B:B,MATCH($C1916,'Policy Characteristics'!$C:$C,0)))</f>
        <v>Early Retirement of Equipment</v>
      </c>
      <c r="C1916" s="254" t="str">
        <f t="shared" si="56"/>
        <v>Minimum Share of Start Year Industrial Equipment Retired</v>
      </c>
      <c r="D1916" s="6" t="s">
        <v>3046</v>
      </c>
      <c r="E1916" s="1" t="s">
        <v>3469</v>
      </c>
      <c r="F1916" t="s">
        <v>3007</v>
      </c>
      <c r="G1916" s="45" t="s">
        <v>3475</v>
      </c>
      <c r="H1916" s="47">
        <v>1915</v>
      </c>
      <c r="I1916" s="324" t="s">
        <v>40</v>
      </c>
      <c r="J1916" s="255" t="str">
        <f>IF(ISBLANK(INDEX('Policy Characteristics'!D:D,MATCH($C1916,'Policy Characteristics'!$C:$C,0))),"",INDEX('Policy Characteristics'!D:D,MATCH($C1916,'Policy Characteristics'!$C:$C,0)))</f>
        <v>Equipment Early Retirement</v>
      </c>
      <c r="K1916" s="254" t="str">
        <f>IF(ISBLANK(INDEX('Policy Characteristics'!E:E,MATCH($C1916,'Policy Characteristics'!$C:$C,0))),"",INDEX('Policy Characteristics'!E:E,MATCH($C1916,'Policy Characteristics'!$C:$C,0)))</f>
        <v>indst eqpt early retirement</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1</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of start year equipment</v>
      </c>
      <c r="P1916" s="254" t="str">
        <f>IF(ISBLANK(INDEX('Policy Characteristics'!J:J,MATCH($C1916,'Policy Characteristics'!$C:$C,0))),"",INDEX('Policy Characteristics'!J:J,MATCH($C1916,'Policy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6" s="254" t="str">
        <f>IF(ISBLANK(INDEX('Policy Characteristics'!K:K,MATCH($C1916,'Policy Characteristics'!$C:$C,0))),"",INDEX('Policy Characteristics'!K:K,MATCH($C1916,'Policy Characteristics'!$C:$C,0)))</f>
        <v>industry-ag-main.html#eff-stds</v>
      </c>
      <c r="R1916" s="254" t="str">
        <f>IF(ISBLANK(INDEX('Policy Characteristics'!L:L,MATCH($C1916,'Policy Characteristics'!$C:$C,0))),"",INDEX('Policy Characteristics'!L:L,MATCH($C1916,'Policy Characteristics'!$C:$C,0)))</f>
        <v>industry-energy-efficiency-standards.html</v>
      </c>
    </row>
    <row r="1917" spans="1:18" s="2" customFormat="1" x14ac:dyDescent="0.25">
      <c r="A1917" s="254" t="str">
        <f>IF(ISBLANK(INDEX('Policy Characteristics'!A:A,MATCH($C1917,'Policy Characteristics'!$C:$C,0))),"",INDEX('Policy Characteristics'!A:A,MATCH($C1917,'Policy Characteristics'!$C:$C,0)))</f>
        <v>Industry</v>
      </c>
      <c r="B1917" s="262" t="str">
        <f>IF(ISBLANK(INDEX('Policy Characteristics'!B:B,MATCH($C1917,'Policy Characteristics'!$C:$C,0))),"",INDEX('Policy Characteristics'!B:B,MATCH($C1917,'Policy Characteristics'!$C:$C,0)))</f>
        <v>Early Retirement of Equipment</v>
      </c>
      <c r="C1917" s="254" t="str">
        <f t="shared" si="56"/>
        <v>Minimum Share of Start Year Industrial Equipment Retired</v>
      </c>
      <c r="D1917" s="6" t="s">
        <v>3046</v>
      </c>
      <c r="E1917" s="1" t="s">
        <v>3470</v>
      </c>
      <c r="F1917" t="s">
        <v>3007</v>
      </c>
      <c r="G1917" s="45" t="s">
        <v>3476</v>
      </c>
      <c r="H1917" s="47">
        <v>1916</v>
      </c>
      <c r="I1917" s="324" t="s">
        <v>40</v>
      </c>
      <c r="J1917" s="255" t="str">
        <f>IF(ISBLANK(INDEX('Policy Characteristics'!D:D,MATCH($C1917,'Policy Characteristics'!$C:$C,0))),"",INDEX('Policy Characteristics'!D:D,MATCH($C1917,'Policy Characteristics'!$C:$C,0)))</f>
        <v>Equipment Early Retirement</v>
      </c>
      <c r="K1917" s="254" t="str">
        <f>IF(ISBLANK(INDEX('Policy Characteristics'!E:E,MATCH($C1917,'Policy Characteristics'!$C:$C,0))),"",INDEX('Policy Characteristics'!E:E,MATCH($C1917,'Policy Characteristics'!$C:$C,0)))</f>
        <v>indst eqpt early retirement</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1</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of start year equipment</v>
      </c>
      <c r="P1917" s="254" t="str">
        <f>IF(ISBLANK(INDEX('Policy Characteristics'!J:J,MATCH($C1917,'Policy Characteristics'!$C:$C,0))),"",INDEX('Policy Characteristics'!J:J,MATCH($C1917,'Policy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7" s="254" t="str">
        <f>IF(ISBLANK(INDEX('Policy Characteristics'!K:K,MATCH($C1917,'Policy Characteristics'!$C:$C,0))),"",INDEX('Policy Characteristics'!K:K,MATCH($C1917,'Policy Characteristics'!$C:$C,0)))</f>
        <v>industry-ag-main.html#eff-stds</v>
      </c>
      <c r="R1917" s="254" t="str">
        <f>IF(ISBLANK(INDEX('Policy Characteristics'!L:L,MATCH($C1917,'Policy Characteristics'!$C:$C,0))),"",INDEX('Policy Characteristics'!L:L,MATCH($C1917,'Policy Characteristics'!$C:$C,0)))</f>
        <v>industry-energy-efficiency-standards.html</v>
      </c>
    </row>
    <row r="1918" spans="1:18" s="2" customFormat="1" x14ac:dyDescent="0.25">
      <c r="A1918" s="254" t="str">
        <f>IF(ISBLANK(INDEX('Policy Characteristics'!A:A,MATCH($C1918,'Policy Characteristics'!$C:$C,0))),"",INDEX('Policy Characteristics'!A:A,MATCH($C1918,'Policy Characteristics'!$C:$C,0)))</f>
        <v>Industry</v>
      </c>
      <c r="B1918" s="262" t="str">
        <f>IF(ISBLANK(INDEX('Policy Characteristics'!B:B,MATCH($C1918,'Policy Characteristics'!$C:$C,0))),"",INDEX('Policy Characteristics'!B:B,MATCH($C1918,'Policy Characteristics'!$C:$C,0)))</f>
        <v>Early Retirement of Equipment</v>
      </c>
      <c r="C1918" s="254" t="str">
        <f t="shared" si="56"/>
        <v>Minimum Share of Start Year Industrial Equipment Retired</v>
      </c>
      <c r="D1918" s="6" t="s">
        <v>3046</v>
      </c>
      <c r="E1918" s="1" t="s">
        <v>3471</v>
      </c>
      <c r="F1918" t="s">
        <v>3007</v>
      </c>
      <c r="G1918" s="45" t="s">
        <v>3477</v>
      </c>
      <c r="H1918" s="47">
        <v>1917</v>
      </c>
      <c r="I1918" s="324" t="s">
        <v>40</v>
      </c>
      <c r="J1918" s="255" t="str">
        <f>IF(ISBLANK(INDEX('Policy Characteristics'!D:D,MATCH($C1918,'Policy Characteristics'!$C:$C,0))),"",INDEX('Policy Characteristics'!D:D,MATCH($C1918,'Policy Characteristics'!$C:$C,0)))</f>
        <v>Equipment Early Retirement</v>
      </c>
      <c r="K1918" s="254" t="str">
        <f>IF(ISBLANK(INDEX('Policy Characteristics'!E:E,MATCH($C1918,'Policy Characteristics'!$C:$C,0))),"",INDEX('Policy Characteristics'!E:E,MATCH($C1918,'Policy Characteristics'!$C:$C,0)))</f>
        <v>indst eqpt early retirement</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1</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of start year equipment</v>
      </c>
      <c r="P1918" s="254" t="str">
        <f>IF(ISBLANK(INDEX('Policy Characteristics'!J:J,MATCH($C1918,'Policy Characteristics'!$C:$C,0))),"",INDEX('Policy Characteristics'!J:J,MATCH($C1918,'Policy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8" s="254" t="str">
        <f>IF(ISBLANK(INDEX('Policy Characteristics'!K:K,MATCH($C1918,'Policy Characteristics'!$C:$C,0))),"",INDEX('Policy Characteristics'!K:K,MATCH($C1918,'Policy Characteristics'!$C:$C,0)))</f>
        <v>industry-ag-main.html#eff-stds</v>
      </c>
      <c r="R1918" s="254" t="str">
        <f>IF(ISBLANK(INDEX('Policy Characteristics'!L:L,MATCH($C1918,'Policy Characteristics'!$C:$C,0))),"",INDEX('Policy Characteristics'!L:L,MATCH($C1918,'Policy Characteristics'!$C:$C,0)))</f>
        <v>industry-energy-efficiency-standards.html</v>
      </c>
    </row>
    <row r="1919" spans="1:18" s="2" customFormat="1" x14ac:dyDescent="0.25">
      <c r="A1919" s="254" t="str">
        <f>IF(ISBLANK(INDEX('Policy Characteristics'!A:A,MATCH($C1919,'Policy Characteristics'!$C:$C,0))),"",INDEX('Policy Characteristics'!A:A,MATCH($C1919,'Policy Characteristics'!$C:$C,0)))</f>
        <v>Industry</v>
      </c>
      <c r="B1919" s="262" t="str">
        <f>IF(ISBLANK(INDEX('Policy Characteristics'!B:B,MATCH($C1919,'Policy Characteristics'!$C:$C,0))),"",INDEX('Policy Characteristics'!B:B,MATCH($C1919,'Policy Characteristics'!$C:$C,0)))</f>
        <v>Early Retirement of Equipment</v>
      </c>
      <c r="C1919" s="254" t="str">
        <f t="shared" si="56"/>
        <v>Minimum Share of Start Year Industrial Equipment Retired</v>
      </c>
      <c r="D1919" s="6" t="s">
        <v>3046</v>
      </c>
      <c r="E1919" s="1" t="s">
        <v>3472</v>
      </c>
      <c r="F1919" t="s">
        <v>3007</v>
      </c>
      <c r="G1919" s="45" t="s">
        <v>3478</v>
      </c>
      <c r="H1919" s="47">
        <v>1918</v>
      </c>
      <c r="I1919" s="324" t="s">
        <v>40</v>
      </c>
      <c r="J1919" s="255" t="str">
        <f>IF(ISBLANK(INDEX('Policy Characteristics'!D:D,MATCH($C1919,'Policy Characteristics'!$C:$C,0))),"",INDEX('Policy Characteristics'!D:D,MATCH($C1919,'Policy Characteristics'!$C:$C,0)))</f>
        <v>Equipment Early Retirement</v>
      </c>
      <c r="K1919" s="254" t="str">
        <f>IF(ISBLANK(INDEX('Policy Characteristics'!E:E,MATCH($C1919,'Policy Characteristics'!$C:$C,0))),"",INDEX('Policy Characteristics'!E:E,MATCH($C1919,'Policy Characteristics'!$C:$C,0)))</f>
        <v>indst eqpt early retirement</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1</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of start year equipment</v>
      </c>
      <c r="P1919" s="254" t="str">
        <f>IF(ISBLANK(INDEX('Policy Characteristics'!J:J,MATCH($C1919,'Policy Characteristics'!$C:$C,0))),"",INDEX('Policy Characteristics'!J:J,MATCH($C1919,'Policy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19" s="254" t="str">
        <f>IF(ISBLANK(INDEX('Policy Characteristics'!K:K,MATCH($C1919,'Policy Characteristics'!$C:$C,0))),"",INDEX('Policy Characteristics'!K:K,MATCH($C1919,'Policy Characteristics'!$C:$C,0)))</f>
        <v>industry-ag-main.html#eff-stds</v>
      </c>
      <c r="R1919" s="254" t="str">
        <f>IF(ISBLANK(INDEX('Policy Characteristics'!L:L,MATCH($C1919,'Policy Characteristics'!$C:$C,0))),"",INDEX('Policy Characteristics'!L:L,MATCH($C1919,'Policy Characteristics'!$C:$C,0)))</f>
        <v>industry-energy-efficiency-standards.html</v>
      </c>
    </row>
    <row r="1920" spans="1:18" s="2" customFormat="1" x14ac:dyDescent="0.25">
      <c r="A1920" s="254" t="str">
        <f>IF(ISBLANK(INDEX('Policy Characteristics'!A:A,MATCH($C1920,'Policy Characteristics'!$C:$C,0))),"",INDEX('Policy Characteristics'!A:A,MATCH($C1920,'Policy Characteristics'!$C:$C,0)))</f>
        <v>Industry</v>
      </c>
      <c r="B1920" s="262" t="str">
        <f>IF(ISBLANK(INDEX('Policy Characteristics'!B:B,MATCH($C1920,'Policy Characteristics'!$C:$C,0))),"",INDEX('Policy Characteristics'!B:B,MATCH($C1920,'Policy Characteristics'!$C:$C,0)))</f>
        <v>Early Retirement of Equipment</v>
      </c>
      <c r="C1920" s="254" t="str">
        <f t="shared" si="56"/>
        <v>Minimum Share of Start Year Industrial Equipment Retired</v>
      </c>
      <c r="D1920" s="6" t="s">
        <v>3046</v>
      </c>
      <c r="E1920" s="1" t="s">
        <v>3597</v>
      </c>
      <c r="F1920" t="s">
        <v>3007</v>
      </c>
      <c r="G1920" s="45" t="s">
        <v>3479</v>
      </c>
      <c r="H1920" s="47">
        <v>1919</v>
      </c>
      <c r="I1920" s="324" t="s">
        <v>40</v>
      </c>
      <c r="J1920" s="255" t="str">
        <f>IF(ISBLANK(INDEX('Policy Characteristics'!D:D,MATCH($C1920,'Policy Characteristics'!$C:$C,0))),"",INDEX('Policy Characteristics'!D:D,MATCH($C1920,'Policy Characteristics'!$C:$C,0)))</f>
        <v>Equipment Early Retirement</v>
      </c>
      <c r="K1920" s="254" t="str">
        <f>IF(ISBLANK(INDEX('Policy Characteristics'!E:E,MATCH($C1920,'Policy Characteristics'!$C:$C,0))),"",INDEX('Policy Characteristics'!E:E,MATCH($C1920,'Policy Characteristics'!$C:$C,0)))</f>
        <v>indst eqpt early retirement</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1</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of start year equipment</v>
      </c>
      <c r="P1920" s="254" t="str">
        <f>IF(ISBLANK(INDEX('Policy Characteristics'!J:J,MATCH($C1920,'Policy Characteristics'!$C:$C,0))),"",INDEX('Policy Characteristics'!J:J,MATCH($C1920,'Policy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0" s="254" t="str">
        <f>IF(ISBLANK(INDEX('Policy Characteristics'!K:K,MATCH($C1920,'Policy Characteristics'!$C:$C,0))),"",INDEX('Policy Characteristics'!K:K,MATCH($C1920,'Policy Characteristics'!$C:$C,0)))</f>
        <v>industry-ag-main.html#eff-stds</v>
      </c>
      <c r="R1920" s="254" t="str">
        <f>IF(ISBLANK(INDEX('Policy Characteristics'!L:L,MATCH($C1920,'Policy Characteristics'!$C:$C,0))),"",INDEX('Policy Characteristics'!L:L,MATCH($C1920,'Policy Characteristics'!$C:$C,0)))</f>
        <v>industry-energy-efficiency-standards.html</v>
      </c>
    </row>
    <row r="1921" spans="1:18" s="2" customFormat="1" x14ac:dyDescent="0.25">
      <c r="A1921" s="254" t="str">
        <f>IF(ISBLANK(INDEX('Policy Characteristics'!A:A,MATCH($C1921,'Policy Characteristics'!$C:$C,0))),"",INDEX('Policy Characteristics'!A:A,MATCH($C1921,'Policy Characteristics'!$C:$C,0)))</f>
        <v>Industry</v>
      </c>
      <c r="B1921" s="262" t="str">
        <f>IF(ISBLANK(INDEX('Policy Characteristics'!B:B,MATCH($C1921,'Policy Characteristics'!$C:$C,0))),"",INDEX('Policy Characteristics'!B:B,MATCH($C1921,'Policy Characteristics'!$C:$C,0)))</f>
        <v>Early Retirement of Equipment</v>
      </c>
      <c r="C1921" s="254" t="str">
        <f t="shared" si="56"/>
        <v>Minimum Share of Start Year Industrial Equipment Retired</v>
      </c>
      <c r="D1921" s="6" t="s">
        <v>3046</v>
      </c>
      <c r="E1921" s="1" t="s">
        <v>3982</v>
      </c>
      <c r="F1921" t="s">
        <v>3007</v>
      </c>
      <c r="G1921" s="45" t="s">
        <v>3958</v>
      </c>
      <c r="H1921" s="47">
        <v>1920</v>
      </c>
      <c r="I1921" s="324" t="s">
        <v>40</v>
      </c>
      <c r="J1921" s="255" t="str">
        <f>IF(ISBLANK(INDEX('Policy Characteristics'!D:D,MATCH($C1921,'Policy Characteristics'!$C:$C,0))),"",INDEX('Policy Characteristics'!D:D,MATCH($C1921,'Policy Characteristics'!$C:$C,0)))</f>
        <v>Equipment Early Retirement</v>
      </c>
      <c r="K1921" s="254" t="str">
        <f>IF(ISBLANK(INDEX('Policy Characteristics'!E:E,MATCH($C1921,'Policy Characteristics'!$C:$C,0))),"",INDEX('Policy Characteristics'!E:E,MATCH($C1921,'Policy Characteristics'!$C:$C,0)))</f>
        <v>indst eqpt early retirement</v>
      </c>
      <c r="L1921" s="261">
        <f>IF(ISBLANK(INDEX('Policy Characteristics'!F:F,MATCH($C1921,'Policy Characteristics'!$C:$C,0))),"",INDEX('Policy Characteristics'!F:F,MATCH($C1921,'Policy Characteristics'!$C:$C,0)))</f>
        <v>0</v>
      </c>
      <c r="M1921" s="261">
        <f>IF(ISBLANK(INDEX('Policy Characteristics'!G:G,MATCH($C1921,'Policy Characteristics'!$C:$C,0))),"",INDEX('Policy Characteristics'!G:G,MATCH($C1921,'Policy Characteristics'!$C:$C,0)))</f>
        <v>1</v>
      </c>
      <c r="N1921" s="261">
        <f>IF(ISBLANK(INDEX('Policy Characteristics'!H:H,MATCH($C1921,'Policy Characteristics'!$C:$C,0))),"",INDEX('Policy Characteristics'!H:H,MATCH($C1921,'Policy Characteristics'!$C:$C,0)))</f>
        <v>0.01</v>
      </c>
      <c r="O1921" s="254" t="str">
        <f>IF(ISBLANK(INDEX('Policy Characteristics'!I:I,MATCH($C1921,'Policy Characteristics'!$C:$C,0))),"",INDEX('Policy Characteristics'!I:I,MATCH($C1921,'Policy Characteristics'!$C:$C,0)))</f>
        <v>% of start year equipment</v>
      </c>
      <c r="P1921" s="254" t="str">
        <f>IF(ISBLANK(INDEX('Policy Characteristics'!J:J,MATCH($C1921,'Policy Characteristics'!$C:$C,0))),"",INDEX('Policy Characteristics'!J:J,MATCH($C1921,'Policy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1" s="254" t="str">
        <f>IF(ISBLANK(INDEX('Policy Characteristics'!K:K,MATCH($C1921,'Policy Characteristics'!$C:$C,0))),"",INDEX('Policy Characteristics'!K:K,MATCH($C1921,'Policy Characteristics'!$C:$C,0)))</f>
        <v>industry-ag-main.html#eff-stds</v>
      </c>
      <c r="R1921" s="254" t="str">
        <f>IF(ISBLANK(INDEX('Policy Characteristics'!L:L,MATCH($C1921,'Policy Characteristics'!$C:$C,0))),"",INDEX('Policy Characteristics'!L:L,MATCH($C1921,'Policy Characteristics'!$C:$C,0)))</f>
        <v>industry-energy-efficiency-standards.html</v>
      </c>
    </row>
    <row r="1922" spans="1:18" s="2" customFormat="1" x14ac:dyDescent="0.25">
      <c r="A1922" s="254" t="str">
        <f>IF(ISBLANK(INDEX('Policy Characteristics'!A:A,MATCH($C1922,'Policy Characteristics'!$C:$C,0))),"",INDEX('Policy Characteristics'!A:A,MATCH($C1922,'Policy Characteristics'!$C:$C,0)))</f>
        <v>Industry</v>
      </c>
      <c r="B1922" s="262" t="str">
        <f>IF(ISBLANK(INDEX('Policy Characteristics'!B:B,MATCH($C1922,'Policy Characteristics'!$C:$C,0))),"",INDEX('Policy Characteristics'!B:B,MATCH($C1922,'Policy Characteristics'!$C:$C,0)))</f>
        <v>Early Retirement of Equipment</v>
      </c>
      <c r="C1922" s="254" t="str">
        <f t="shared" si="56"/>
        <v>Minimum Share of Start Year Industrial Equipment Retired</v>
      </c>
      <c r="D1922" s="6" t="s">
        <v>3046</v>
      </c>
      <c r="E1922" s="1" t="s">
        <v>3983</v>
      </c>
      <c r="F1922" t="s">
        <v>3007</v>
      </c>
      <c r="G1922" s="45" t="s">
        <v>3957</v>
      </c>
      <c r="H1922" s="47">
        <v>1921</v>
      </c>
      <c r="I1922" s="324" t="s">
        <v>40</v>
      </c>
      <c r="J1922" s="255" t="str">
        <f>IF(ISBLANK(INDEX('Policy Characteristics'!D:D,MATCH($C1922,'Policy Characteristics'!$C:$C,0))),"",INDEX('Policy Characteristics'!D:D,MATCH($C1922,'Policy Characteristics'!$C:$C,0)))</f>
        <v>Equipment Early Retirement</v>
      </c>
      <c r="K1922" s="254" t="str">
        <f>IF(ISBLANK(INDEX('Policy Characteristics'!E:E,MATCH($C1922,'Policy Characteristics'!$C:$C,0))),"",INDEX('Policy Characteristics'!E:E,MATCH($C1922,'Policy Characteristics'!$C:$C,0)))</f>
        <v>indst eqpt early retirement</v>
      </c>
      <c r="L1922" s="261">
        <f>IF(ISBLANK(INDEX('Policy Characteristics'!F:F,MATCH($C1922,'Policy Characteristics'!$C:$C,0))),"",INDEX('Policy Characteristics'!F:F,MATCH($C1922,'Policy Characteristics'!$C:$C,0)))</f>
        <v>0</v>
      </c>
      <c r="M1922" s="261">
        <f>IF(ISBLANK(INDEX('Policy Characteristics'!G:G,MATCH($C1922,'Policy Characteristics'!$C:$C,0))),"",INDEX('Policy Characteristics'!G:G,MATCH($C1922,'Policy Characteristics'!$C:$C,0)))</f>
        <v>1</v>
      </c>
      <c r="N1922" s="261">
        <f>IF(ISBLANK(INDEX('Policy Characteristics'!H:H,MATCH($C1922,'Policy Characteristics'!$C:$C,0))),"",INDEX('Policy Characteristics'!H:H,MATCH($C1922,'Policy Characteristics'!$C:$C,0)))</f>
        <v>0.01</v>
      </c>
      <c r="O1922" s="254" t="str">
        <f>IF(ISBLANK(INDEX('Policy Characteristics'!I:I,MATCH($C1922,'Policy Characteristics'!$C:$C,0))),"",INDEX('Policy Characteristics'!I:I,MATCH($C1922,'Policy Characteristics'!$C:$C,0)))</f>
        <v>% of start year equipment</v>
      </c>
      <c r="P1922" s="254" t="str">
        <f>IF(ISBLANK(INDEX('Policy Characteristics'!J:J,MATCH($C1922,'Policy Characteristics'!$C:$C,0))),"",INDEX('Policy Characteristics'!J:J,MATCH($C1922,'Policy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2" s="254" t="str">
        <f>IF(ISBLANK(INDEX('Policy Characteristics'!K:K,MATCH($C1922,'Policy Characteristics'!$C:$C,0))),"",INDEX('Policy Characteristics'!K:K,MATCH($C1922,'Policy Characteristics'!$C:$C,0)))</f>
        <v>industry-ag-main.html#eff-stds</v>
      </c>
      <c r="R1922" s="254" t="str">
        <f>IF(ISBLANK(INDEX('Policy Characteristics'!L:L,MATCH($C1922,'Policy Characteristics'!$C:$C,0))),"",INDEX('Policy Characteristics'!L:L,MATCH($C1922,'Policy Characteristics'!$C:$C,0)))</f>
        <v>industry-energy-efficiency-standards.html</v>
      </c>
    </row>
    <row r="1923" spans="1:18" s="2" customFormat="1" x14ac:dyDescent="0.25">
      <c r="A1923" s="254" t="str">
        <f>IF(ISBLANK(INDEX('Policy Characteristics'!A:A,MATCH($C1923,'Policy Characteristics'!$C:$C,0))),"",INDEX('Policy Characteristics'!A:A,MATCH($C1923,'Policy Characteristics'!$C:$C,0)))</f>
        <v>Industry</v>
      </c>
      <c r="B1923" s="262" t="str">
        <f>IF(ISBLANK(INDEX('Policy Characteristics'!B:B,MATCH($C1923,'Policy Characteristics'!$C:$C,0))),"",INDEX('Policy Characteristics'!B:B,MATCH($C1923,'Policy Characteristics'!$C:$C,0)))</f>
        <v>Early Retirement of Equipment</v>
      </c>
      <c r="C1923" s="254" t="str">
        <f t="shared" si="56"/>
        <v>Minimum Share of Start Year Industrial Equipment Retired</v>
      </c>
      <c r="D1923" s="6" t="s">
        <v>3046</v>
      </c>
      <c r="E1923" s="1" t="s">
        <v>3984</v>
      </c>
      <c r="F1923" t="s">
        <v>3007</v>
      </c>
      <c r="G1923" s="45" t="s">
        <v>3959</v>
      </c>
      <c r="H1923" s="47">
        <v>1922</v>
      </c>
      <c r="I1923" s="324" t="s">
        <v>40</v>
      </c>
      <c r="J1923" s="255" t="str">
        <f>IF(ISBLANK(INDEX('Policy Characteristics'!D:D,MATCH($C1923,'Policy Characteristics'!$C:$C,0))),"",INDEX('Policy Characteristics'!D:D,MATCH($C1923,'Policy Characteristics'!$C:$C,0)))</f>
        <v>Equipment Early Retirement</v>
      </c>
      <c r="K1923" s="254" t="str">
        <f>IF(ISBLANK(INDEX('Policy Characteristics'!E:E,MATCH($C1923,'Policy Characteristics'!$C:$C,0))),"",INDEX('Policy Characteristics'!E:E,MATCH($C1923,'Policy Characteristics'!$C:$C,0)))</f>
        <v>indst eqpt early retirement</v>
      </c>
      <c r="L1923" s="261">
        <f>IF(ISBLANK(INDEX('Policy Characteristics'!F:F,MATCH($C1923,'Policy Characteristics'!$C:$C,0))),"",INDEX('Policy Characteristics'!F:F,MATCH($C1923,'Policy Characteristics'!$C:$C,0)))</f>
        <v>0</v>
      </c>
      <c r="M1923" s="261">
        <f>IF(ISBLANK(INDEX('Policy Characteristics'!G:G,MATCH($C1923,'Policy Characteristics'!$C:$C,0))),"",INDEX('Policy Characteristics'!G:G,MATCH($C1923,'Policy Characteristics'!$C:$C,0)))</f>
        <v>1</v>
      </c>
      <c r="N1923" s="261">
        <f>IF(ISBLANK(INDEX('Policy Characteristics'!H:H,MATCH($C1923,'Policy Characteristics'!$C:$C,0))),"",INDEX('Policy Characteristics'!H:H,MATCH($C1923,'Policy Characteristics'!$C:$C,0)))</f>
        <v>0.01</v>
      </c>
      <c r="O1923" s="254" t="str">
        <f>IF(ISBLANK(INDEX('Policy Characteristics'!I:I,MATCH($C1923,'Policy Characteristics'!$C:$C,0))),"",INDEX('Policy Characteristics'!I:I,MATCH($C1923,'Policy Characteristics'!$C:$C,0)))</f>
        <v>% of start year equipment</v>
      </c>
      <c r="P1923" s="254" t="str">
        <f>IF(ISBLANK(INDEX('Policy Characteristics'!J:J,MATCH($C1923,'Policy Characteristics'!$C:$C,0))),"",INDEX('Policy Characteristics'!J:J,MATCH($C1923,'Policy Characteristics'!$C:$C,0)))</f>
        <v xml:space="preserve">**Description:** This policy accelerates the retirement of aging industrial equipment that were installed before the model's start year, allowing for replacement with more energy-efficient, often electrically powered equipment. **Guidance for setting values:** Industrial equipment often have long lifetimes sometimes exceeding 40 years, so fossil fueled equipment installed before the model run can still be online by the end of the run. We assume a 40-year average lifetime for industrial heating equipment like boilers and furnaces, such that ~12% of preexisting equipment (installed during or before 2020) will be retired by 2025 and ~71% by 2050. We assume a 26-year average lifetime for non-heating equipment like chillers, motors, and electrolyzers, such that ~19% of preexisting equipment (installed during or before 2020) will be retired by 2025 and ~93% by 2050. </v>
      </c>
      <c r="Q1923" s="254" t="str">
        <f>IF(ISBLANK(INDEX('Policy Characteristics'!K:K,MATCH($C1923,'Policy Characteristics'!$C:$C,0))),"",INDEX('Policy Characteristics'!K:K,MATCH($C1923,'Policy Characteristics'!$C:$C,0)))</f>
        <v>industry-ag-main.html#eff-stds</v>
      </c>
      <c r="R1923" s="254" t="str">
        <f>IF(ISBLANK(INDEX('Policy Characteristics'!L:L,MATCH($C1923,'Policy Characteristics'!$C:$C,0))),"",INDEX('Policy Characteristics'!L:L,MATCH($C1923,'Policy Characteristics'!$C:$C,0)))</f>
        <v>industry-energy-efficiency-standards.html</v>
      </c>
    </row>
    <row r="1924" spans="1:18" s="4" customFormat="1" x14ac:dyDescent="0.25">
      <c r="A1924" s="254" t="str">
        <f>IF(ISBLANK(INDEX('Policy Characteristics'!A:A,MATCH($C1924,'Policy Characteristics'!$C:$C,0))),"",INDEX('Policy Characteristics'!A:A,MATCH($C1924,'Policy Characteristics'!$C:$C,0)))</f>
        <v>Industry</v>
      </c>
      <c r="B1924" s="262" t="str">
        <f>IF(ISBLANK(INDEX('Policy Characteristics'!B:B,MATCH($C1924,'Policy Characteristics'!$C:$C,0))),"",INDEX('Policy Characteristics'!B:B,MATCH($C1924,'Policy Characteristics'!$C:$C,0)))</f>
        <v>Energy Efficiency Standards for Electrical Eqpt</v>
      </c>
      <c r="C1924" t="s">
        <v>3906</v>
      </c>
      <c r="D1924" s="45" t="s">
        <v>3022</v>
      </c>
      <c r="E1924" s="1" t="s">
        <v>3467</v>
      </c>
      <c r="F1924" t="s">
        <v>3047</v>
      </c>
      <c r="G1924" s="45" t="s">
        <v>3473</v>
      </c>
      <c r="H1924" s="47">
        <v>1923</v>
      </c>
      <c r="I1924" s="324" t="s">
        <v>40</v>
      </c>
      <c r="J1924" s="255" t="str">
        <f>IF(ISBLANK(INDEX('Policy Characteristics'!D:D,MATCH($C1924,'Policy Characteristics'!$C:$C,0))),"",INDEX('Policy Characteristics'!D:D,MATCH($C1924,'Policy Characteristics'!$C:$C,0)))</f>
        <v>Industry Energy Efficiency</v>
      </c>
      <c r="K1924" s="254" t="str">
        <f>IF(ISBLANK(INDEX('Policy Characteristics'!E:E,MATCH($C1924,'Policy Characteristics'!$C:$C,0))),"",INDEX('Policy Characteristics'!E:E,MATCH($C1924,'Policy Characteristics'!$C:$C,0)))</f>
        <v>indst elec efficiency stds</v>
      </c>
      <c r="L1924" s="261">
        <f>IF(ISBLANK(INDEX('Policy Characteristics'!F:F,MATCH($C1924,'Policy Characteristics'!$C:$C,0))),"",INDEX('Policy Characteristics'!F:F,MATCH($C1924,'Policy Characteristics'!$C:$C,0)))</f>
        <v>0</v>
      </c>
      <c r="M1924" s="261">
        <f>IF(ISBLANK(INDEX('Policy Characteristics'!G:G,MATCH($C1924,'Policy Characteristics'!$C:$C,0))),"",INDEX('Policy Characteristics'!G:G,MATCH($C1924,'Policy Characteristics'!$C:$C,0)))</f>
        <v>0.25</v>
      </c>
      <c r="N1924" s="261">
        <f>IF(ISBLANK(INDEX('Policy Characteristics'!H:H,MATCH($C1924,'Policy Characteristics'!$C:$C,0))),"",INDEX('Policy Characteristics'!H:H,MATCH($C1924,'Policy Characteristics'!$C:$C,0)))</f>
        <v>0.01</v>
      </c>
      <c r="O1924" s="254" t="str">
        <f>IF(ISBLANK(INDEX('Policy Characteristics'!I:I,MATCH($C1924,'Policy Characteristics'!$C:$C,0))),"",INDEX('Policy Characteristics'!I:I,MATCH($C1924,'Policy Characteristics'!$C:$C,0)))</f>
        <v>% reduction in energy use</v>
      </c>
      <c r="P1924" s="254" t="str">
        <f>IF(ISBLANK(INDEX('Policy Characteristics'!J:J,MATCH($C1924,'Policy Characteristics'!$C:$C,0))),"",INDEX('Policy Characteristics'!J:J,MATCH($C1924,'Policy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4" s="254" t="str">
        <f>IF(ISBLANK(INDEX('Policy Characteristics'!K:K,MATCH($C1924,'Policy Characteristics'!$C:$C,0))),"",INDEX('Policy Characteristics'!K:K,MATCH($C1924,'Policy Characteristics'!$C:$C,0)))</f>
        <v>industry-ag-main.html#eff-stds</v>
      </c>
      <c r="R1924" s="254" t="str">
        <f>IF(ISBLANK(INDEX('Policy Characteristics'!L:L,MATCH($C1924,'Policy Characteristics'!$C:$C,0))),"",INDEX('Policy Characteristics'!L:L,MATCH($C1924,'Policy Characteristics'!$C:$C,0)))</f>
        <v>industry-energy-efficiency-standards.html</v>
      </c>
    </row>
    <row r="1925" spans="1:18" s="4" customFormat="1" x14ac:dyDescent="0.25">
      <c r="A1925" s="254" t="str">
        <f>IF(ISBLANK(INDEX('Policy Characteristics'!A:A,MATCH($C1925,'Policy Characteristics'!$C:$C,0))),"",INDEX('Policy Characteristics'!A:A,MATCH($C1925,'Policy Characteristics'!$C:$C,0)))</f>
        <v>Industry</v>
      </c>
      <c r="B1925" s="262" t="str">
        <f>IF(ISBLANK(INDEX('Policy Characteristics'!B:B,MATCH($C1925,'Policy Characteristics'!$C:$C,0))),"",INDEX('Policy Characteristics'!B:B,MATCH($C1925,'Policy Characteristics'!$C:$C,0)))</f>
        <v>Energy Efficiency Standards for Electrical Eqpt</v>
      </c>
      <c r="C1925" s="254" t="str">
        <f t="shared" ref="C1925:C1988" si="57">C$1924</f>
        <v>Perc Improvement in Eqpt Efficiency Stds Above BAU for Electricity</v>
      </c>
      <c r="D1925" s="45" t="s">
        <v>3022</v>
      </c>
      <c r="E1925" s="1" t="s">
        <v>3468</v>
      </c>
      <c r="F1925" t="s">
        <v>3047</v>
      </c>
      <c r="G1925" s="45" t="s">
        <v>3474</v>
      </c>
      <c r="H1925" s="47">
        <v>1924</v>
      </c>
      <c r="I1925" s="324" t="s">
        <v>40</v>
      </c>
      <c r="J1925" s="255" t="str">
        <f>IF(ISBLANK(INDEX('Policy Characteristics'!D:D,MATCH($C1925,'Policy Characteristics'!$C:$C,0))),"",INDEX('Policy Characteristics'!D:D,MATCH($C1925,'Policy Characteristics'!$C:$C,0)))</f>
        <v>Industry Energy Efficiency</v>
      </c>
      <c r="K1925" s="254" t="str">
        <f>IF(ISBLANK(INDEX('Policy Characteristics'!E:E,MATCH($C1925,'Policy Characteristics'!$C:$C,0))),"",INDEX('Policy Characteristics'!E:E,MATCH($C1925,'Policy Characteristics'!$C:$C,0)))</f>
        <v>indst elec efficiency stds</v>
      </c>
      <c r="L1925" s="261">
        <f>IF(ISBLANK(INDEX('Policy Characteristics'!F:F,MATCH($C1925,'Policy Characteristics'!$C:$C,0))),"",INDEX('Policy Characteristics'!F:F,MATCH($C1925,'Policy Characteristics'!$C:$C,0)))</f>
        <v>0</v>
      </c>
      <c r="M1925" s="261">
        <f>IF(ISBLANK(INDEX('Policy Characteristics'!G:G,MATCH($C1925,'Policy Characteristics'!$C:$C,0))),"",INDEX('Policy Characteristics'!G:G,MATCH($C1925,'Policy Characteristics'!$C:$C,0)))</f>
        <v>0.25</v>
      </c>
      <c r="N1925" s="261">
        <f>IF(ISBLANK(INDEX('Policy Characteristics'!H:H,MATCH($C1925,'Policy Characteristics'!$C:$C,0))),"",INDEX('Policy Characteristics'!H:H,MATCH($C1925,'Policy Characteristics'!$C:$C,0)))</f>
        <v>0.01</v>
      </c>
      <c r="O1925" s="254" t="str">
        <f>IF(ISBLANK(INDEX('Policy Characteristics'!I:I,MATCH($C1925,'Policy Characteristics'!$C:$C,0))),"",INDEX('Policy Characteristics'!I:I,MATCH($C1925,'Policy Characteristics'!$C:$C,0)))</f>
        <v>% reduction in energy use</v>
      </c>
      <c r="P1925" s="254" t="str">
        <f>IF(ISBLANK(INDEX('Policy Characteristics'!J:J,MATCH($C1925,'Policy Characteristics'!$C:$C,0))),"",INDEX('Policy Characteristics'!J:J,MATCH($C1925,'Policy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5" s="254" t="str">
        <f>IF(ISBLANK(INDEX('Policy Characteristics'!K:K,MATCH($C1925,'Policy Characteristics'!$C:$C,0))),"",INDEX('Policy Characteristics'!K:K,MATCH($C1925,'Policy Characteristics'!$C:$C,0)))</f>
        <v>industry-ag-main.html#eff-stds</v>
      </c>
      <c r="R1925" s="254" t="str">
        <f>IF(ISBLANK(INDEX('Policy Characteristics'!L:L,MATCH($C1925,'Policy Characteristics'!$C:$C,0))),"",INDEX('Policy Characteristics'!L:L,MATCH($C1925,'Policy Characteristics'!$C:$C,0)))</f>
        <v>industry-energy-efficiency-standards.html</v>
      </c>
    </row>
    <row r="1926" spans="1:18" s="4" customFormat="1" x14ac:dyDescent="0.25">
      <c r="A1926" s="254" t="str">
        <f>IF(ISBLANK(INDEX('Policy Characteristics'!A:A,MATCH($C1926,'Policy Characteristics'!$C:$C,0))),"",INDEX('Policy Characteristics'!A:A,MATCH($C1926,'Policy Characteristics'!$C:$C,0)))</f>
        <v>Industry</v>
      </c>
      <c r="B1926" s="262" t="str">
        <f>IF(ISBLANK(INDEX('Policy Characteristics'!B:B,MATCH($C1926,'Policy Characteristics'!$C:$C,0))),"",INDEX('Policy Characteristics'!B:B,MATCH($C1926,'Policy Characteristics'!$C:$C,0)))</f>
        <v>Energy Efficiency Standards for Electrical Eqpt</v>
      </c>
      <c r="C1926" s="254" t="str">
        <f t="shared" si="57"/>
        <v>Perc Improvement in Eqpt Efficiency Stds Above BAU for Electricity</v>
      </c>
      <c r="D1926" s="45" t="s">
        <v>3022</v>
      </c>
      <c r="E1926" s="1" t="s">
        <v>3469</v>
      </c>
      <c r="F1926" t="s">
        <v>3047</v>
      </c>
      <c r="G1926" s="45" t="s">
        <v>3475</v>
      </c>
      <c r="H1926" s="47">
        <v>1925</v>
      </c>
      <c r="I1926" s="324" t="s">
        <v>40</v>
      </c>
      <c r="J1926" s="255" t="str">
        <f>IF(ISBLANK(INDEX('Policy Characteristics'!D:D,MATCH($C1926,'Policy Characteristics'!$C:$C,0))),"",INDEX('Policy Characteristics'!D:D,MATCH($C1926,'Policy Characteristics'!$C:$C,0)))</f>
        <v>Industry Energy Efficiency</v>
      </c>
      <c r="K1926" s="254" t="str">
        <f>IF(ISBLANK(INDEX('Policy Characteristics'!E:E,MATCH($C1926,'Policy Characteristics'!$C:$C,0))),"",INDEX('Policy Characteristics'!E:E,MATCH($C1926,'Policy Characteristics'!$C:$C,0)))</f>
        <v>indst elec efficiency stds</v>
      </c>
      <c r="L1926" s="261">
        <f>IF(ISBLANK(INDEX('Policy Characteristics'!F:F,MATCH($C1926,'Policy Characteristics'!$C:$C,0))),"",INDEX('Policy Characteristics'!F:F,MATCH($C1926,'Policy Characteristics'!$C:$C,0)))</f>
        <v>0</v>
      </c>
      <c r="M1926" s="261">
        <f>IF(ISBLANK(INDEX('Policy Characteristics'!G:G,MATCH($C1926,'Policy Characteristics'!$C:$C,0))),"",INDEX('Policy Characteristics'!G:G,MATCH($C1926,'Policy Characteristics'!$C:$C,0)))</f>
        <v>0.25</v>
      </c>
      <c r="N1926" s="261">
        <f>IF(ISBLANK(INDEX('Policy Characteristics'!H:H,MATCH($C1926,'Policy Characteristics'!$C:$C,0))),"",INDEX('Policy Characteristics'!H:H,MATCH($C1926,'Policy Characteristics'!$C:$C,0)))</f>
        <v>0.01</v>
      </c>
      <c r="O1926" s="254" t="str">
        <f>IF(ISBLANK(INDEX('Policy Characteristics'!I:I,MATCH($C1926,'Policy Characteristics'!$C:$C,0))),"",INDEX('Policy Characteristics'!I:I,MATCH($C1926,'Policy Characteristics'!$C:$C,0)))</f>
        <v>% reduction in energy use</v>
      </c>
      <c r="P1926" s="254" t="str">
        <f>IF(ISBLANK(INDEX('Policy Characteristics'!J:J,MATCH($C1926,'Policy Characteristics'!$C:$C,0))),"",INDEX('Policy Characteristics'!J:J,MATCH($C1926,'Policy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6" s="254" t="str">
        <f>IF(ISBLANK(INDEX('Policy Characteristics'!K:K,MATCH($C1926,'Policy Characteristics'!$C:$C,0))),"",INDEX('Policy Characteristics'!K:K,MATCH($C1926,'Policy Characteristics'!$C:$C,0)))</f>
        <v>industry-ag-main.html#eff-stds</v>
      </c>
      <c r="R1926" s="254" t="str">
        <f>IF(ISBLANK(INDEX('Policy Characteristics'!L:L,MATCH($C1926,'Policy Characteristics'!$C:$C,0))),"",INDEX('Policy Characteristics'!L:L,MATCH($C1926,'Policy Characteristics'!$C:$C,0)))</f>
        <v>industry-energy-efficiency-standards.html</v>
      </c>
    </row>
    <row r="1927" spans="1:18" s="4" customFormat="1" x14ac:dyDescent="0.25">
      <c r="A1927" s="254" t="str">
        <f>IF(ISBLANK(INDEX('Policy Characteristics'!A:A,MATCH($C1927,'Policy Characteristics'!$C:$C,0))),"",INDEX('Policy Characteristics'!A:A,MATCH($C1927,'Policy Characteristics'!$C:$C,0)))</f>
        <v>Industry</v>
      </c>
      <c r="B1927" s="262" t="str">
        <f>IF(ISBLANK(INDEX('Policy Characteristics'!B:B,MATCH($C1927,'Policy Characteristics'!$C:$C,0))),"",INDEX('Policy Characteristics'!B:B,MATCH($C1927,'Policy Characteristics'!$C:$C,0)))</f>
        <v>Energy Efficiency Standards for Electrical Eqpt</v>
      </c>
      <c r="C1927" s="254" t="str">
        <f t="shared" si="57"/>
        <v>Perc Improvement in Eqpt Efficiency Stds Above BAU for Electricity</v>
      </c>
      <c r="D1927" s="45" t="s">
        <v>3022</v>
      </c>
      <c r="E1927" s="1" t="s">
        <v>3470</v>
      </c>
      <c r="F1927" t="s">
        <v>3047</v>
      </c>
      <c r="G1927" s="45" t="s">
        <v>3476</v>
      </c>
      <c r="H1927" s="47">
        <v>1926</v>
      </c>
      <c r="I1927" s="324" t="s">
        <v>40</v>
      </c>
      <c r="J1927" s="255" t="str">
        <f>IF(ISBLANK(INDEX('Policy Characteristics'!D:D,MATCH($C1927,'Policy Characteristics'!$C:$C,0))),"",INDEX('Policy Characteristics'!D:D,MATCH($C1927,'Policy Characteristics'!$C:$C,0)))</f>
        <v>Industry Energy Efficiency</v>
      </c>
      <c r="K1927" s="254" t="str">
        <f>IF(ISBLANK(INDEX('Policy Characteristics'!E:E,MATCH($C1927,'Policy Characteristics'!$C:$C,0))),"",INDEX('Policy Characteristics'!E:E,MATCH($C1927,'Policy Characteristics'!$C:$C,0)))</f>
        <v>indst elec efficiency stds</v>
      </c>
      <c r="L1927" s="261">
        <f>IF(ISBLANK(INDEX('Policy Characteristics'!F:F,MATCH($C1927,'Policy Characteristics'!$C:$C,0))),"",INDEX('Policy Characteristics'!F:F,MATCH($C1927,'Policy Characteristics'!$C:$C,0)))</f>
        <v>0</v>
      </c>
      <c r="M1927" s="261">
        <f>IF(ISBLANK(INDEX('Policy Characteristics'!G:G,MATCH($C1927,'Policy Characteristics'!$C:$C,0))),"",INDEX('Policy Characteristics'!G:G,MATCH($C1927,'Policy Characteristics'!$C:$C,0)))</f>
        <v>0.25</v>
      </c>
      <c r="N1927" s="261">
        <f>IF(ISBLANK(INDEX('Policy Characteristics'!H:H,MATCH($C1927,'Policy Characteristics'!$C:$C,0))),"",INDEX('Policy Characteristics'!H:H,MATCH($C1927,'Policy Characteristics'!$C:$C,0)))</f>
        <v>0.01</v>
      </c>
      <c r="O1927" s="254" t="str">
        <f>IF(ISBLANK(INDEX('Policy Characteristics'!I:I,MATCH($C1927,'Policy Characteristics'!$C:$C,0))),"",INDEX('Policy Characteristics'!I:I,MATCH($C1927,'Policy Characteristics'!$C:$C,0)))</f>
        <v>% reduction in energy use</v>
      </c>
      <c r="P1927" s="254" t="str">
        <f>IF(ISBLANK(INDEX('Policy Characteristics'!J:J,MATCH($C1927,'Policy Characteristics'!$C:$C,0))),"",INDEX('Policy Characteristics'!J:J,MATCH($C1927,'Policy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7" s="254" t="str">
        <f>IF(ISBLANK(INDEX('Policy Characteristics'!K:K,MATCH($C1927,'Policy Characteristics'!$C:$C,0))),"",INDEX('Policy Characteristics'!K:K,MATCH($C1927,'Policy Characteristics'!$C:$C,0)))</f>
        <v>industry-ag-main.html#eff-stds</v>
      </c>
      <c r="R1927" s="254" t="str">
        <f>IF(ISBLANK(INDEX('Policy Characteristics'!L:L,MATCH($C1927,'Policy Characteristics'!$C:$C,0))),"",INDEX('Policy Characteristics'!L:L,MATCH($C1927,'Policy Characteristics'!$C:$C,0)))</f>
        <v>industry-energy-efficiency-standards.html</v>
      </c>
    </row>
    <row r="1928" spans="1:18" s="4" customFormat="1" x14ac:dyDescent="0.25">
      <c r="A1928" s="254" t="str">
        <f>IF(ISBLANK(INDEX('Policy Characteristics'!A:A,MATCH($C1928,'Policy Characteristics'!$C:$C,0))),"",INDEX('Policy Characteristics'!A:A,MATCH($C1928,'Policy Characteristics'!$C:$C,0)))</f>
        <v>Industry</v>
      </c>
      <c r="B1928" s="262" t="str">
        <f>IF(ISBLANK(INDEX('Policy Characteristics'!B:B,MATCH($C1928,'Policy Characteristics'!$C:$C,0))),"",INDEX('Policy Characteristics'!B:B,MATCH($C1928,'Policy Characteristics'!$C:$C,0)))</f>
        <v>Energy Efficiency Standards for Electrical Eqpt</v>
      </c>
      <c r="C1928" s="254" t="str">
        <f t="shared" si="57"/>
        <v>Perc Improvement in Eqpt Efficiency Stds Above BAU for Electricity</v>
      </c>
      <c r="D1928" s="45" t="s">
        <v>3022</v>
      </c>
      <c r="E1928" s="1" t="s">
        <v>3471</v>
      </c>
      <c r="F1928" t="s">
        <v>3047</v>
      </c>
      <c r="G1928" s="45" t="s">
        <v>3477</v>
      </c>
      <c r="H1928" s="47">
        <v>1927</v>
      </c>
      <c r="I1928" s="324" t="s">
        <v>40</v>
      </c>
      <c r="J1928" s="255" t="str">
        <f>IF(ISBLANK(INDEX('Policy Characteristics'!D:D,MATCH($C1928,'Policy Characteristics'!$C:$C,0))),"",INDEX('Policy Characteristics'!D:D,MATCH($C1928,'Policy Characteristics'!$C:$C,0)))</f>
        <v>Industry Energy Efficiency</v>
      </c>
      <c r="K1928" s="254" t="str">
        <f>IF(ISBLANK(INDEX('Policy Characteristics'!E:E,MATCH($C1928,'Policy Characteristics'!$C:$C,0))),"",INDEX('Policy Characteristics'!E:E,MATCH($C1928,'Policy Characteristics'!$C:$C,0)))</f>
        <v>indst elec efficiency stds</v>
      </c>
      <c r="L1928" s="261">
        <f>IF(ISBLANK(INDEX('Policy Characteristics'!F:F,MATCH($C1928,'Policy Characteristics'!$C:$C,0))),"",INDEX('Policy Characteristics'!F:F,MATCH($C1928,'Policy Characteristics'!$C:$C,0)))</f>
        <v>0</v>
      </c>
      <c r="M1928" s="261">
        <f>IF(ISBLANK(INDEX('Policy Characteristics'!G:G,MATCH($C1928,'Policy Characteristics'!$C:$C,0))),"",INDEX('Policy Characteristics'!G:G,MATCH($C1928,'Policy Characteristics'!$C:$C,0)))</f>
        <v>0.25</v>
      </c>
      <c r="N1928" s="261">
        <f>IF(ISBLANK(INDEX('Policy Characteristics'!H:H,MATCH($C1928,'Policy Characteristics'!$C:$C,0))),"",INDEX('Policy Characteristics'!H:H,MATCH($C1928,'Policy Characteristics'!$C:$C,0)))</f>
        <v>0.01</v>
      </c>
      <c r="O1928" s="254" t="str">
        <f>IF(ISBLANK(INDEX('Policy Characteristics'!I:I,MATCH($C1928,'Policy Characteristics'!$C:$C,0))),"",INDEX('Policy Characteristics'!I:I,MATCH($C1928,'Policy Characteristics'!$C:$C,0)))</f>
        <v>% reduction in energy use</v>
      </c>
      <c r="P1928" s="254" t="str">
        <f>IF(ISBLANK(INDEX('Policy Characteristics'!J:J,MATCH($C1928,'Policy Characteristics'!$C:$C,0))),"",INDEX('Policy Characteristics'!J:J,MATCH($C1928,'Policy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8" s="254" t="str">
        <f>IF(ISBLANK(INDEX('Policy Characteristics'!K:K,MATCH($C1928,'Policy Characteristics'!$C:$C,0))),"",INDEX('Policy Characteristics'!K:K,MATCH($C1928,'Policy Characteristics'!$C:$C,0)))</f>
        <v>industry-ag-main.html#eff-stds</v>
      </c>
      <c r="R1928" s="254" t="str">
        <f>IF(ISBLANK(INDEX('Policy Characteristics'!L:L,MATCH($C1928,'Policy Characteristics'!$C:$C,0))),"",INDEX('Policy Characteristics'!L:L,MATCH($C1928,'Policy Characteristics'!$C:$C,0)))</f>
        <v>industry-energy-efficiency-standards.html</v>
      </c>
    </row>
    <row r="1929" spans="1:18" s="4" customFormat="1" x14ac:dyDescent="0.25">
      <c r="A1929" s="254" t="str">
        <f>IF(ISBLANK(INDEX('Policy Characteristics'!A:A,MATCH($C1929,'Policy Characteristics'!$C:$C,0))),"",INDEX('Policy Characteristics'!A:A,MATCH($C1929,'Policy Characteristics'!$C:$C,0)))</f>
        <v>Industry</v>
      </c>
      <c r="B1929" s="262" t="str">
        <f>IF(ISBLANK(INDEX('Policy Characteristics'!B:B,MATCH($C1929,'Policy Characteristics'!$C:$C,0))),"",INDEX('Policy Characteristics'!B:B,MATCH($C1929,'Policy Characteristics'!$C:$C,0)))</f>
        <v>Energy Efficiency Standards for Electrical Eqpt</v>
      </c>
      <c r="C1929" s="254" t="str">
        <f t="shared" si="57"/>
        <v>Perc Improvement in Eqpt Efficiency Stds Above BAU for Electricity</v>
      </c>
      <c r="D1929" s="45" t="s">
        <v>3022</v>
      </c>
      <c r="E1929" s="1" t="s">
        <v>3472</v>
      </c>
      <c r="F1929" t="s">
        <v>3047</v>
      </c>
      <c r="G1929" s="45" t="s">
        <v>3478</v>
      </c>
      <c r="H1929" s="47">
        <v>1928</v>
      </c>
      <c r="I1929" s="324" t="s">
        <v>40</v>
      </c>
      <c r="J1929" s="255" t="str">
        <f>IF(ISBLANK(INDEX('Policy Characteristics'!D:D,MATCH($C1929,'Policy Characteristics'!$C:$C,0))),"",INDEX('Policy Characteristics'!D:D,MATCH($C1929,'Policy Characteristics'!$C:$C,0)))</f>
        <v>Industry Energy Efficiency</v>
      </c>
      <c r="K1929" s="254" t="str">
        <f>IF(ISBLANK(INDEX('Policy Characteristics'!E:E,MATCH($C1929,'Policy Characteristics'!$C:$C,0))),"",INDEX('Policy Characteristics'!E:E,MATCH($C1929,'Policy Characteristics'!$C:$C,0)))</f>
        <v>indst elec efficiency stds</v>
      </c>
      <c r="L1929" s="261">
        <f>IF(ISBLANK(INDEX('Policy Characteristics'!F:F,MATCH($C1929,'Policy Characteristics'!$C:$C,0))),"",INDEX('Policy Characteristics'!F:F,MATCH($C1929,'Policy Characteristics'!$C:$C,0)))</f>
        <v>0</v>
      </c>
      <c r="M1929" s="261">
        <f>IF(ISBLANK(INDEX('Policy Characteristics'!G:G,MATCH($C1929,'Policy Characteristics'!$C:$C,0))),"",INDEX('Policy Characteristics'!G:G,MATCH($C1929,'Policy Characteristics'!$C:$C,0)))</f>
        <v>0.25</v>
      </c>
      <c r="N1929" s="261">
        <f>IF(ISBLANK(INDEX('Policy Characteristics'!H:H,MATCH($C1929,'Policy Characteristics'!$C:$C,0))),"",INDEX('Policy Characteristics'!H:H,MATCH($C1929,'Policy Characteristics'!$C:$C,0)))</f>
        <v>0.01</v>
      </c>
      <c r="O1929" s="254" t="str">
        <f>IF(ISBLANK(INDEX('Policy Characteristics'!I:I,MATCH($C1929,'Policy Characteristics'!$C:$C,0))),"",INDEX('Policy Characteristics'!I:I,MATCH($C1929,'Policy Characteristics'!$C:$C,0)))</f>
        <v>% reduction in energy use</v>
      </c>
      <c r="P1929" s="254" t="str">
        <f>IF(ISBLANK(INDEX('Policy Characteristics'!J:J,MATCH($C1929,'Policy Characteristics'!$C:$C,0))),"",INDEX('Policy Characteristics'!J:J,MATCH($C1929,'Policy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29" s="254" t="str">
        <f>IF(ISBLANK(INDEX('Policy Characteristics'!K:K,MATCH($C1929,'Policy Characteristics'!$C:$C,0))),"",INDEX('Policy Characteristics'!K:K,MATCH($C1929,'Policy Characteristics'!$C:$C,0)))</f>
        <v>industry-ag-main.html#eff-stds</v>
      </c>
      <c r="R1929" s="254" t="str">
        <f>IF(ISBLANK(INDEX('Policy Characteristics'!L:L,MATCH($C1929,'Policy Characteristics'!$C:$C,0))),"",INDEX('Policy Characteristics'!L:L,MATCH($C1929,'Policy Characteristics'!$C:$C,0)))</f>
        <v>industry-energy-efficiency-standards.html</v>
      </c>
    </row>
    <row r="1930" spans="1:18" x14ac:dyDescent="0.25">
      <c r="A1930" s="254" t="str">
        <f>IF(ISBLANK(INDEX('Policy Characteristics'!A:A,MATCH($C1930,'Policy Characteristics'!$C:$C,0))),"",INDEX('Policy Characteristics'!A:A,MATCH($C1930,'Policy Characteristics'!$C:$C,0)))</f>
        <v>Industry</v>
      </c>
      <c r="B1930" s="262" t="str">
        <f>IF(ISBLANK(INDEX('Policy Characteristics'!B:B,MATCH($C1930,'Policy Characteristics'!$C:$C,0))),"",INDEX('Policy Characteristics'!B:B,MATCH($C1930,'Policy Characteristics'!$C:$C,0)))</f>
        <v>Energy Efficiency Standards for Electrical Eqpt</v>
      </c>
      <c r="C1930" s="254" t="str">
        <f t="shared" si="57"/>
        <v>Perc Improvement in Eqpt Efficiency Stds Above BAU for Electricity</v>
      </c>
      <c r="D1930" s="45" t="s">
        <v>3022</v>
      </c>
      <c r="E1930" s="1" t="s">
        <v>3597</v>
      </c>
      <c r="F1930" t="s">
        <v>3047</v>
      </c>
      <c r="G1930" s="45" t="s">
        <v>3479</v>
      </c>
      <c r="H1930" s="47">
        <v>1929</v>
      </c>
      <c r="I1930" s="324" t="s">
        <v>40</v>
      </c>
      <c r="J1930" s="255" t="str">
        <f>IF(ISBLANK(INDEX('Policy Characteristics'!D:D,MATCH($C1930,'Policy Characteristics'!$C:$C,0))),"",INDEX('Policy Characteristics'!D:D,MATCH($C1930,'Policy Characteristics'!$C:$C,0)))</f>
        <v>Industry Energy Efficiency</v>
      </c>
      <c r="K1930" s="254" t="str">
        <f>IF(ISBLANK(INDEX('Policy Characteristics'!E:E,MATCH($C1930,'Policy Characteristics'!$C:$C,0))),"",INDEX('Policy Characteristics'!E:E,MATCH($C1930,'Policy Characteristics'!$C:$C,0)))</f>
        <v>indst elec efficiency stds</v>
      </c>
      <c r="L1930" s="261">
        <f>IF(ISBLANK(INDEX('Policy Characteristics'!F:F,MATCH($C1930,'Policy Characteristics'!$C:$C,0))),"",INDEX('Policy Characteristics'!F:F,MATCH($C1930,'Policy Characteristics'!$C:$C,0)))</f>
        <v>0</v>
      </c>
      <c r="M1930" s="261">
        <f>IF(ISBLANK(INDEX('Policy Characteristics'!G:G,MATCH($C1930,'Policy Characteristics'!$C:$C,0))),"",INDEX('Policy Characteristics'!G:G,MATCH($C1930,'Policy Characteristics'!$C:$C,0)))</f>
        <v>0.25</v>
      </c>
      <c r="N1930" s="261">
        <f>IF(ISBLANK(INDEX('Policy Characteristics'!H:H,MATCH($C1930,'Policy Characteristics'!$C:$C,0))),"",INDEX('Policy Characteristics'!H:H,MATCH($C1930,'Policy Characteristics'!$C:$C,0)))</f>
        <v>0.01</v>
      </c>
      <c r="O1930" s="254" t="str">
        <f>IF(ISBLANK(INDEX('Policy Characteristics'!I:I,MATCH($C1930,'Policy Characteristics'!$C:$C,0))),"",INDEX('Policy Characteristics'!I:I,MATCH($C1930,'Policy Characteristics'!$C:$C,0)))</f>
        <v>% reduction in energy use</v>
      </c>
      <c r="P1930" s="254" t="str">
        <f>IF(ISBLANK(INDEX('Policy Characteristics'!J:J,MATCH($C1930,'Policy Characteristics'!$C:$C,0))),"",INDEX('Policy Characteristics'!J:J,MATCH($C1930,'Policy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0" s="254" t="str">
        <f>IF(ISBLANK(INDEX('Policy Characteristics'!K:K,MATCH($C1930,'Policy Characteristics'!$C:$C,0))),"",INDEX('Policy Characteristics'!K:K,MATCH($C1930,'Policy Characteristics'!$C:$C,0)))</f>
        <v>industry-ag-main.html#eff-stds</v>
      </c>
      <c r="R1930" s="254" t="str">
        <f>IF(ISBLANK(INDEX('Policy Characteristics'!L:L,MATCH($C1930,'Policy Characteristics'!$C:$C,0))),"",INDEX('Policy Characteristics'!L:L,MATCH($C1930,'Policy Characteristics'!$C:$C,0)))</f>
        <v>industry-energy-efficiency-standards.html</v>
      </c>
    </row>
    <row r="1931" spans="1:18" s="4" customFormat="1" x14ac:dyDescent="0.25">
      <c r="A1931" s="254" t="str">
        <f>IF(ISBLANK(INDEX('Policy Characteristics'!A:A,MATCH($C1931,'Policy Characteristics'!$C:$C,0))),"",INDEX('Policy Characteristics'!A:A,MATCH($C1931,'Policy Characteristics'!$C:$C,0)))</f>
        <v>Industry</v>
      </c>
      <c r="B1931" s="262" t="str">
        <f>IF(ISBLANK(INDEX('Policy Characteristics'!B:B,MATCH($C1931,'Policy Characteristics'!$C:$C,0))),"",INDEX('Policy Characteristics'!B:B,MATCH($C1931,'Policy Characteristics'!$C:$C,0)))</f>
        <v>Energy Efficiency Standards for Electrical Eqpt</v>
      </c>
      <c r="C1931" s="254" t="str">
        <f t="shared" si="57"/>
        <v>Perc Improvement in Eqpt Efficiency Stds Above BAU for Electricity</v>
      </c>
      <c r="D1931" s="45" t="s">
        <v>3022</v>
      </c>
      <c r="E1931" s="1" t="s">
        <v>3982</v>
      </c>
      <c r="F1931" t="s">
        <v>3047</v>
      </c>
      <c r="G1931" s="45" t="s">
        <v>3958</v>
      </c>
      <c r="H1931" s="47">
        <v>1930</v>
      </c>
      <c r="I1931" s="324" t="s">
        <v>40</v>
      </c>
      <c r="J1931" s="255" t="str">
        <f>IF(ISBLANK(INDEX('Policy Characteristics'!D:D,MATCH($C1931,'Policy Characteristics'!$C:$C,0))),"",INDEX('Policy Characteristics'!D:D,MATCH($C1931,'Policy Characteristics'!$C:$C,0)))</f>
        <v>Industry Energy Efficiency</v>
      </c>
      <c r="K1931" s="254" t="str">
        <f>IF(ISBLANK(INDEX('Policy Characteristics'!E:E,MATCH($C1931,'Policy Characteristics'!$C:$C,0))),"",INDEX('Policy Characteristics'!E:E,MATCH($C1931,'Policy Characteristics'!$C:$C,0)))</f>
        <v>indst elec efficiency stds</v>
      </c>
      <c r="L1931" s="261">
        <f>IF(ISBLANK(INDEX('Policy Characteristics'!F:F,MATCH($C1931,'Policy Characteristics'!$C:$C,0))),"",INDEX('Policy Characteristics'!F:F,MATCH($C1931,'Policy Characteristics'!$C:$C,0)))</f>
        <v>0</v>
      </c>
      <c r="M1931" s="261">
        <f>IF(ISBLANK(INDEX('Policy Characteristics'!G:G,MATCH($C1931,'Policy Characteristics'!$C:$C,0))),"",INDEX('Policy Characteristics'!G:G,MATCH($C1931,'Policy Characteristics'!$C:$C,0)))</f>
        <v>0.25</v>
      </c>
      <c r="N1931" s="261">
        <f>IF(ISBLANK(INDEX('Policy Characteristics'!H:H,MATCH($C1931,'Policy Characteristics'!$C:$C,0))),"",INDEX('Policy Characteristics'!H:H,MATCH($C1931,'Policy Characteristics'!$C:$C,0)))</f>
        <v>0.01</v>
      </c>
      <c r="O1931" s="254" t="str">
        <f>IF(ISBLANK(INDEX('Policy Characteristics'!I:I,MATCH($C1931,'Policy Characteristics'!$C:$C,0))),"",INDEX('Policy Characteristics'!I:I,MATCH($C1931,'Policy Characteristics'!$C:$C,0)))</f>
        <v>% reduction in energy use</v>
      </c>
      <c r="P1931" s="254" t="str">
        <f>IF(ISBLANK(INDEX('Policy Characteristics'!J:J,MATCH($C1931,'Policy Characteristics'!$C:$C,0))),"",INDEX('Policy Characteristics'!J:J,MATCH($C1931,'Policy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1" s="254" t="str">
        <f>IF(ISBLANK(INDEX('Policy Characteristics'!K:K,MATCH($C1931,'Policy Characteristics'!$C:$C,0))),"",INDEX('Policy Characteristics'!K:K,MATCH($C1931,'Policy Characteristics'!$C:$C,0)))</f>
        <v>industry-ag-main.html#eff-stds</v>
      </c>
      <c r="R1931" s="254" t="str">
        <f>IF(ISBLANK(INDEX('Policy Characteristics'!L:L,MATCH($C1931,'Policy Characteristics'!$C:$C,0))),"",INDEX('Policy Characteristics'!L:L,MATCH($C1931,'Policy Characteristics'!$C:$C,0)))</f>
        <v>industry-energy-efficiency-standards.html</v>
      </c>
    </row>
    <row r="1932" spans="1:18" s="4" customFormat="1" x14ac:dyDescent="0.25">
      <c r="A1932" s="254" t="str">
        <f>IF(ISBLANK(INDEX('Policy Characteristics'!A:A,MATCH($C1932,'Policy Characteristics'!$C:$C,0))),"",INDEX('Policy Characteristics'!A:A,MATCH($C1932,'Policy Characteristics'!$C:$C,0)))</f>
        <v>Industry</v>
      </c>
      <c r="B1932" s="262" t="str">
        <f>IF(ISBLANK(INDEX('Policy Characteristics'!B:B,MATCH($C1932,'Policy Characteristics'!$C:$C,0))),"",INDEX('Policy Characteristics'!B:B,MATCH($C1932,'Policy Characteristics'!$C:$C,0)))</f>
        <v>Energy Efficiency Standards for Electrical Eqpt</v>
      </c>
      <c r="C1932" s="254" t="str">
        <f t="shared" si="57"/>
        <v>Perc Improvement in Eqpt Efficiency Stds Above BAU for Electricity</v>
      </c>
      <c r="D1932" s="45" t="s">
        <v>3022</v>
      </c>
      <c r="E1932" s="1" t="s">
        <v>3983</v>
      </c>
      <c r="F1932" t="s">
        <v>3047</v>
      </c>
      <c r="G1932" s="45" t="s">
        <v>3957</v>
      </c>
      <c r="H1932" s="47">
        <v>1931</v>
      </c>
      <c r="I1932" s="324" t="s">
        <v>40</v>
      </c>
      <c r="J1932" s="255" t="str">
        <f>IF(ISBLANK(INDEX('Policy Characteristics'!D:D,MATCH($C1932,'Policy Characteristics'!$C:$C,0))),"",INDEX('Policy Characteristics'!D:D,MATCH($C1932,'Policy Characteristics'!$C:$C,0)))</f>
        <v>Industry Energy Efficiency</v>
      </c>
      <c r="K1932" s="254" t="str">
        <f>IF(ISBLANK(INDEX('Policy Characteristics'!E:E,MATCH($C1932,'Policy Characteristics'!$C:$C,0))),"",INDEX('Policy Characteristics'!E:E,MATCH($C1932,'Policy Characteristics'!$C:$C,0)))</f>
        <v>indst elec efficiency stds</v>
      </c>
      <c r="L1932" s="261">
        <f>IF(ISBLANK(INDEX('Policy Characteristics'!F:F,MATCH($C1932,'Policy Characteristics'!$C:$C,0))),"",INDEX('Policy Characteristics'!F:F,MATCH($C1932,'Policy Characteristics'!$C:$C,0)))</f>
        <v>0</v>
      </c>
      <c r="M1932" s="261">
        <f>IF(ISBLANK(INDEX('Policy Characteristics'!G:G,MATCH($C1932,'Policy Characteristics'!$C:$C,0))),"",INDEX('Policy Characteristics'!G:G,MATCH($C1932,'Policy Characteristics'!$C:$C,0)))</f>
        <v>0.25</v>
      </c>
      <c r="N1932" s="261">
        <f>IF(ISBLANK(INDEX('Policy Characteristics'!H:H,MATCH($C1932,'Policy Characteristics'!$C:$C,0))),"",INDEX('Policy Characteristics'!H:H,MATCH($C1932,'Policy Characteristics'!$C:$C,0)))</f>
        <v>0.01</v>
      </c>
      <c r="O1932" s="254" t="str">
        <f>IF(ISBLANK(INDEX('Policy Characteristics'!I:I,MATCH($C1932,'Policy Characteristics'!$C:$C,0))),"",INDEX('Policy Characteristics'!I:I,MATCH($C1932,'Policy Characteristics'!$C:$C,0)))</f>
        <v>% reduction in energy use</v>
      </c>
      <c r="P1932" s="254" t="str">
        <f>IF(ISBLANK(INDEX('Policy Characteristics'!J:J,MATCH($C1932,'Policy Characteristics'!$C:$C,0))),"",INDEX('Policy Characteristics'!J:J,MATCH($C1932,'Policy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2" s="254" t="str">
        <f>IF(ISBLANK(INDEX('Policy Characteristics'!K:K,MATCH($C1932,'Policy Characteristics'!$C:$C,0))),"",INDEX('Policy Characteristics'!K:K,MATCH($C1932,'Policy Characteristics'!$C:$C,0)))</f>
        <v>industry-ag-main.html#eff-stds</v>
      </c>
      <c r="R1932" s="254" t="str">
        <f>IF(ISBLANK(INDEX('Policy Characteristics'!L:L,MATCH($C1932,'Policy Characteristics'!$C:$C,0))),"",INDEX('Policy Characteristics'!L:L,MATCH($C1932,'Policy Characteristics'!$C:$C,0)))</f>
        <v>industry-energy-efficiency-standards.html</v>
      </c>
    </row>
    <row r="1933" spans="1:18" s="4" customFormat="1" x14ac:dyDescent="0.25">
      <c r="A1933" s="254" t="str">
        <f>IF(ISBLANK(INDEX('Policy Characteristics'!A:A,MATCH($C1933,'Policy Characteristics'!$C:$C,0))),"",INDEX('Policy Characteristics'!A:A,MATCH($C1933,'Policy Characteristics'!$C:$C,0)))</f>
        <v>Industry</v>
      </c>
      <c r="B1933" s="262" t="str">
        <f>IF(ISBLANK(INDEX('Policy Characteristics'!B:B,MATCH($C1933,'Policy Characteristics'!$C:$C,0))),"",INDEX('Policy Characteristics'!B:B,MATCH($C1933,'Policy Characteristics'!$C:$C,0)))</f>
        <v>Energy Efficiency Standards for Electrical Eqpt</v>
      </c>
      <c r="C1933" s="254" t="str">
        <f t="shared" si="57"/>
        <v>Perc Improvement in Eqpt Efficiency Stds Above BAU for Electricity</v>
      </c>
      <c r="D1933" s="45" t="s">
        <v>3022</v>
      </c>
      <c r="E1933" s="1" t="s">
        <v>3984</v>
      </c>
      <c r="F1933" t="s">
        <v>3047</v>
      </c>
      <c r="G1933" s="45" t="s">
        <v>3959</v>
      </c>
      <c r="H1933" s="47">
        <v>1932</v>
      </c>
      <c r="I1933" s="324" t="s">
        <v>40</v>
      </c>
      <c r="J1933" s="255" t="str">
        <f>IF(ISBLANK(INDEX('Policy Characteristics'!D:D,MATCH($C1933,'Policy Characteristics'!$C:$C,0))),"",INDEX('Policy Characteristics'!D:D,MATCH($C1933,'Policy Characteristics'!$C:$C,0)))</f>
        <v>Industry Energy Efficiency</v>
      </c>
      <c r="K1933" s="254" t="str">
        <f>IF(ISBLANK(INDEX('Policy Characteristics'!E:E,MATCH($C1933,'Policy Characteristics'!$C:$C,0))),"",INDEX('Policy Characteristics'!E:E,MATCH($C1933,'Policy Characteristics'!$C:$C,0)))</f>
        <v>indst elec efficiency stds</v>
      </c>
      <c r="L1933" s="261">
        <f>IF(ISBLANK(INDEX('Policy Characteristics'!F:F,MATCH($C1933,'Policy Characteristics'!$C:$C,0))),"",INDEX('Policy Characteristics'!F:F,MATCH($C1933,'Policy Characteristics'!$C:$C,0)))</f>
        <v>0</v>
      </c>
      <c r="M1933" s="261">
        <f>IF(ISBLANK(INDEX('Policy Characteristics'!G:G,MATCH($C1933,'Policy Characteristics'!$C:$C,0))),"",INDEX('Policy Characteristics'!G:G,MATCH($C1933,'Policy Characteristics'!$C:$C,0)))</f>
        <v>0.25</v>
      </c>
      <c r="N1933" s="261">
        <f>IF(ISBLANK(INDEX('Policy Characteristics'!H:H,MATCH($C1933,'Policy Characteristics'!$C:$C,0))),"",INDEX('Policy Characteristics'!H:H,MATCH($C1933,'Policy Characteristics'!$C:$C,0)))</f>
        <v>0.01</v>
      </c>
      <c r="O1933" s="254" t="str">
        <f>IF(ISBLANK(INDEX('Policy Characteristics'!I:I,MATCH($C1933,'Policy Characteristics'!$C:$C,0))),"",INDEX('Policy Characteristics'!I:I,MATCH($C1933,'Policy Characteristics'!$C:$C,0)))</f>
        <v>% reduction in energy use</v>
      </c>
      <c r="P1933" s="254" t="str">
        <f>IF(ISBLANK(INDEX('Policy Characteristics'!J:J,MATCH($C1933,'Policy Characteristics'!$C:$C,0))),"",INDEX('Policy Characteristics'!J:J,MATCH($C1933,'Policy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3" s="254" t="str">
        <f>IF(ISBLANK(INDEX('Policy Characteristics'!K:K,MATCH($C1933,'Policy Characteristics'!$C:$C,0))),"",INDEX('Policy Characteristics'!K:K,MATCH($C1933,'Policy Characteristics'!$C:$C,0)))</f>
        <v>industry-ag-main.html#eff-stds</v>
      </c>
      <c r="R1933" s="254" t="str">
        <f>IF(ISBLANK(INDEX('Policy Characteristics'!L:L,MATCH($C1933,'Policy Characteristics'!$C:$C,0))),"",INDEX('Policy Characteristics'!L:L,MATCH($C1933,'Policy Characteristics'!$C:$C,0)))</f>
        <v>industry-energy-efficiency-standards.html</v>
      </c>
    </row>
    <row r="1934" spans="1:18" s="4" customFormat="1" x14ac:dyDescent="0.25">
      <c r="A1934" s="254" t="str">
        <f>IF(ISBLANK(INDEX('Policy Characteristics'!A:A,MATCH($C1934,'Policy Characteristics'!$C:$C,0))),"",INDEX('Policy Characteristics'!A:A,MATCH($C1934,'Policy Characteristics'!$C:$C,0)))</f>
        <v>Industry</v>
      </c>
      <c r="B1934" s="262" t="str">
        <f>IF(ISBLANK(INDEX('Policy Characteristics'!B:B,MATCH($C1934,'Policy Characteristics'!$C:$C,0))),"",INDEX('Policy Characteristics'!B:B,MATCH($C1934,'Policy Characteristics'!$C:$C,0)))</f>
        <v>Energy Efficiency Standards for Electrical Eqpt</v>
      </c>
      <c r="C1934" s="254" t="str">
        <f t="shared" si="57"/>
        <v>Perc Improvement in Eqpt Efficiency Stds Above BAU for Electricity</v>
      </c>
      <c r="D1934" s="6" t="s">
        <v>3023</v>
      </c>
      <c r="E1934" s="1" t="s">
        <v>3467</v>
      </c>
      <c r="F1934" t="s">
        <v>2729</v>
      </c>
      <c r="G1934" s="45" t="s">
        <v>3473</v>
      </c>
      <c r="H1934" s="47">
        <v>1933</v>
      </c>
      <c r="I1934" s="324" t="s">
        <v>40</v>
      </c>
      <c r="J1934" s="255" t="str">
        <f>IF(ISBLANK(INDEX('Policy Characteristics'!D:D,MATCH($C1934,'Policy Characteristics'!$C:$C,0))),"",INDEX('Policy Characteristics'!D:D,MATCH($C1934,'Policy Characteristics'!$C:$C,0)))</f>
        <v>Industry Energy Efficiency</v>
      </c>
      <c r="K1934" s="254" t="str">
        <f>IF(ISBLANK(INDEX('Policy Characteristics'!E:E,MATCH($C1934,'Policy Characteristics'!$C:$C,0))),"",INDEX('Policy Characteristics'!E:E,MATCH($C1934,'Policy Characteristics'!$C:$C,0)))</f>
        <v>indst elec efficiency stds</v>
      </c>
      <c r="L1934" s="261">
        <f>IF(ISBLANK(INDEX('Policy Characteristics'!F:F,MATCH($C1934,'Policy Characteristics'!$C:$C,0))),"",INDEX('Policy Characteristics'!F:F,MATCH($C1934,'Policy Characteristics'!$C:$C,0)))</f>
        <v>0</v>
      </c>
      <c r="M1934" s="261">
        <f>IF(ISBLANK(INDEX('Policy Characteristics'!G:G,MATCH($C1934,'Policy Characteristics'!$C:$C,0))),"",INDEX('Policy Characteristics'!G:G,MATCH($C1934,'Policy Characteristics'!$C:$C,0)))</f>
        <v>0.25</v>
      </c>
      <c r="N1934" s="261">
        <f>IF(ISBLANK(INDEX('Policy Characteristics'!H:H,MATCH($C1934,'Policy Characteristics'!$C:$C,0))),"",INDEX('Policy Characteristics'!H:H,MATCH($C1934,'Policy Characteristics'!$C:$C,0)))</f>
        <v>0.01</v>
      </c>
      <c r="O1934" s="254" t="str">
        <f>IF(ISBLANK(INDEX('Policy Characteristics'!I:I,MATCH($C1934,'Policy Characteristics'!$C:$C,0))),"",INDEX('Policy Characteristics'!I:I,MATCH($C1934,'Policy Characteristics'!$C:$C,0)))</f>
        <v>% reduction in energy use</v>
      </c>
      <c r="P1934" s="254" t="str">
        <f>IF(ISBLANK(INDEX('Policy Characteristics'!J:J,MATCH($C1934,'Policy Characteristics'!$C:$C,0))),"",INDEX('Policy Characteristics'!J:J,MATCH($C1934,'Policy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4" s="254" t="str">
        <f>IF(ISBLANK(INDEX('Policy Characteristics'!K:K,MATCH($C1934,'Policy Characteristics'!$C:$C,0))),"",INDEX('Policy Characteristics'!K:K,MATCH($C1934,'Policy Characteristics'!$C:$C,0)))</f>
        <v>industry-ag-main.html#eff-stds</v>
      </c>
      <c r="R1934" s="254" t="str">
        <f>IF(ISBLANK(INDEX('Policy Characteristics'!L:L,MATCH($C1934,'Policy Characteristics'!$C:$C,0))),"",INDEX('Policy Characteristics'!L:L,MATCH($C1934,'Policy Characteristics'!$C:$C,0)))</f>
        <v>industry-energy-efficiency-standards.html</v>
      </c>
    </row>
    <row r="1935" spans="1:18" s="4" customFormat="1" x14ac:dyDescent="0.25">
      <c r="A1935" s="254" t="str">
        <f>IF(ISBLANK(INDEX('Policy Characteristics'!A:A,MATCH($C1935,'Policy Characteristics'!$C:$C,0))),"",INDEX('Policy Characteristics'!A:A,MATCH($C1935,'Policy Characteristics'!$C:$C,0)))</f>
        <v>Industry</v>
      </c>
      <c r="B1935" s="262" t="str">
        <f>IF(ISBLANK(INDEX('Policy Characteristics'!B:B,MATCH($C1935,'Policy Characteristics'!$C:$C,0))),"",INDEX('Policy Characteristics'!B:B,MATCH($C1935,'Policy Characteristics'!$C:$C,0)))</f>
        <v>Energy Efficiency Standards for Electrical Eqpt</v>
      </c>
      <c r="C1935" s="254" t="str">
        <f t="shared" si="57"/>
        <v>Perc Improvement in Eqpt Efficiency Stds Above BAU for Electricity</v>
      </c>
      <c r="D1935" s="6" t="s">
        <v>3023</v>
      </c>
      <c r="E1935" s="1" t="s">
        <v>3468</v>
      </c>
      <c r="F1935" t="s">
        <v>2729</v>
      </c>
      <c r="G1935" s="45" t="s">
        <v>3474</v>
      </c>
      <c r="H1935" s="47">
        <v>1934</v>
      </c>
      <c r="I1935" s="324" t="s">
        <v>40</v>
      </c>
      <c r="J1935" s="255" t="str">
        <f>IF(ISBLANK(INDEX('Policy Characteristics'!D:D,MATCH($C1935,'Policy Characteristics'!$C:$C,0))),"",INDEX('Policy Characteristics'!D:D,MATCH($C1935,'Policy Characteristics'!$C:$C,0)))</f>
        <v>Industry Energy Efficiency</v>
      </c>
      <c r="K1935" s="254" t="str">
        <f>IF(ISBLANK(INDEX('Policy Characteristics'!E:E,MATCH($C1935,'Policy Characteristics'!$C:$C,0))),"",INDEX('Policy Characteristics'!E:E,MATCH($C1935,'Policy Characteristics'!$C:$C,0)))</f>
        <v>indst elec efficiency stds</v>
      </c>
      <c r="L1935" s="261">
        <f>IF(ISBLANK(INDEX('Policy Characteristics'!F:F,MATCH($C1935,'Policy Characteristics'!$C:$C,0))),"",INDEX('Policy Characteristics'!F:F,MATCH($C1935,'Policy Characteristics'!$C:$C,0)))</f>
        <v>0</v>
      </c>
      <c r="M1935" s="261">
        <f>IF(ISBLANK(INDEX('Policy Characteristics'!G:G,MATCH($C1935,'Policy Characteristics'!$C:$C,0))),"",INDEX('Policy Characteristics'!G:G,MATCH($C1935,'Policy Characteristics'!$C:$C,0)))</f>
        <v>0.25</v>
      </c>
      <c r="N1935" s="261">
        <f>IF(ISBLANK(INDEX('Policy Characteristics'!H:H,MATCH($C1935,'Policy Characteristics'!$C:$C,0))),"",INDEX('Policy Characteristics'!H:H,MATCH($C1935,'Policy Characteristics'!$C:$C,0)))</f>
        <v>0.01</v>
      </c>
      <c r="O1935" s="254" t="str">
        <f>IF(ISBLANK(INDEX('Policy Characteristics'!I:I,MATCH($C1935,'Policy Characteristics'!$C:$C,0))),"",INDEX('Policy Characteristics'!I:I,MATCH($C1935,'Policy Characteristics'!$C:$C,0)))</f>
        <v>% reduction in energy use</v>
      </c>
      <c r="P1935" s="254" t="str">
        <f>IF(ISBLANK(INDEX('Policy Characteristics'!J:J,MATCH($C1935,'Policy Characteristics'!$C:$C,0))),"",INDEX('Policy Characteristics'!J:J,MATCH($C1935,'Policy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5" s="254" t="str">
        <f>IF(ISBLANK(INDEX('Policy Characteristics'!K:K,MATCH($C1935,'Policy Characteristics'!$C:$C,0))),"",INDEX('Policy Characteristics'!K:K,MATCH($C1935,'Policy Characteristics'!$C:$C,0)))</f>
        <v>industry-ag-main.html#eff-stds</v>
      </c>
      <c r="R1935" s="254" t="str">
        <f>IF(ISBLANK(INDEX('Policy Characteristics'!L:L,MATCH($C1935,'Policy Characteristics'!$C:$C,0))),"",INDEX('Policy Characteristics'!L:L,MATCH($C1935,'Policy Characteristics'!$C:$C,0)))</f>
        <v>industry-energy-efficiency-standards.html</v>
      </c>
    </row>
    <row r="1936" spans="1:18" s="4" customFormat="1" x14ac:dyDescent="0.25">
      <c r="A1936" s="254" t="str">
        <f>IF(ISBLANK(INDEX('Policy Characteristics'!A:A,MATCH($C1936,'Policy Characteristics'!$C:$C,0))),"",INDEX('Policy Characteristics'!A:A,MATCH($C1936,'Policy Characteristics'!$C:$C,0)))</f>
        <v>Industry</v>
      </c>
      <c r="B1936" s="262" t="str">
        <f>IF(ISBLANK(INDEX('Policy Characteristics'!B:B,MATCH($C1936,'Policy Characteristics'!$C:$C,0))),"",INDEX('Policy Characteristics'!B:B,MATCH($C1936,'Policy Characteristics'!$C:$C,0)))</f>
        <v>Energy Efficiency Standards for Electrical Eqpt</v>
      </c>
      <c r="C1936" s="254" t="str">
        <f t="shared" si="57"/>
        <v>Perc Improvement in Eqpt Efficiency Stds Above BAU for Electricity</v>
      </c>
      <c r="D1936" s="6" t="s">
        <v>3023</v>
      </c>
      <c r="E1936" s="1" t="s">
        <v>3469</v>
      </c>
      <c r="F1936" t="s">
        <v>2729</v>
      </c>
      <c r="G1936" s="45" t="s">
        <v>3475</v>
      </c>
      <c r="H1936" s="47">
        <v>1935</v>
      </c>
      <c r="I1936" s="324" t="s">
        <v>40</v>
      </c>
      <c r="J1936" s="255" t="str">
        <f>IF(ISBLANK(INDEX('Policy Characteristics'!D:D,MATCH($C1936,'Policy Characteristics'!$C:$C,0))),"",INDEX('Policy Characteristics'!D:D,MATCH($C1936,'Policy Characteristics'!$C:$C,0)))</f>
        <v>Industry Energy Efficiency</v>
      </c>
      <c r="K1936" s="254" t="str">
        <f>IF(ISBLANK(INDEX('Policy Characteristics'!E:E,MATCH($C1936,'Policy Characteristics'!$C:$C,0))),"",INDEX('Policy Characteristics'!E:E,MATCH($C1936,'Policy Characteristics'!$C:$C,0)))</f>
        <v>indst elec efficiency stds</v>
      </c>
      <c r="L1936" s="261">
        <f>IF(ISBLANK(INDEX('Policy Characteristics'!F:F,MATCH($C1936,'Policy Characteristics'!$C:$C,0))),"",INDEX('Policy Characteristics'!F:F,MATCH($C1936,'Policy Characteristics'!$C:$C,0)))</f>
        <v>0</v>
      </c>
      <c r="M1936" s="261">
        <f>IF(ISBLANK(INDEX('Policy Characteristics'!G:G,MATCH($C1936,'Policy Characteristics'!$C:$C,0))),"",INDEX('Policy Characteristics'!G:G,MATCH($C1936,'Policy Characteristics'!$C:$C,0)))</f>
        <v>0.25</v>
      </c>
      <c r="N1936" s="261">
        <f>IF(ISBLANK(INDEX('Policy Characteristics'!H:H,MATCH($C1936,'Policy Characteristics'!$C:$C,0))),"",INDEX('Policy Characteristics'!H:H,MATCH($C1936,'Policy Characteristics'!$C:$C,0)))</f>
        <v>0.01</v>
      </c>
      <c r="O1936" s="254" t="str">
        <f>IF(ISBLANK(INDEX('Policy Characteristics'!I:I,MATCH($C1936,'Policy Characteristics'!$C:$C,0))),"",INDEX('Policy Characteristics'!I:I,MATCH($C1936,'Policy Characteristics'!$C:$C,0)))</f>
        <v>% reduction in energy use</v>
      </c>
      <c r="P1936" s="254" t="str">
        <f>IF(ISBLANK(INDEX('Policy Characteristics'!J:J,MATCH($C1936,'Policy Characteristics'!$C:$C,0))),"",INDEX('Policy Characteristics'!J:J,MATCH($C1936,'Policy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6" s="254" t="str">
        <f>IF(ISBLANK(INDEX('Policy Characteristics'!K:K,MATCH($C1936,'Policy Characteristics'!$C:$C,0))),"",INDEX('Policy Characteristics'!K:K,MATCH($C1936,'Policy Characteristics'!$C:$C,0)))</f>
        <v>industry-ag-main.html#eff-stds</v>
      </c>
      <c r="R1936" s="254" t="str">
        <f>IF(ISBLANK(INDEX('Policy Characteristics'!L:L,MATCH($C1936,'Policy Characteristics'!$C:$C,0))),"",INDEX('Policy Characteristics'!L:L,MATCH($C1936,'Policy Characteristics'!$C:$C,0)))</f>
        <v>industry-energy-efficiency-standards.html</v>
      </c>
    </row>
    <row r="1937" spans="1:18" s="4" customFormat="1" x14ac:dyDescent="0.25">
      <c r="A1937" s="254" t="str">
        <f>IF(ISBLANK(INDEX('Policy Characteristics'!A:A,MATCH($C1937,'Policy Characteristics'!$C:$C,0))),"",INDEX('Policy Characteristics'!A:A,MATCH($C1937,'Policy Characteristics'!$C:$C,0)))</f>
        <v>Industry</v>
      </c>
      <c r="B1937" s="262" t="str">
        <f>IF(ISBLANK(INDEX('Policy Characteristics'!B:B,MATCH($C1937,'Policy Characteristics'!$C:$C,0))),"",INDEX('Policy Characteristics'!B:B,MATCH($C1937,'Policy Characteristics'!$C:$C,0)))</f>
        <v>Energy Efficiency Standards for Electrical Eqpt</v>
      </c>
      <c r="C1937" s="254" t="str">
        <f t="shared" si="57"/>
        <v>Perc Improvement in Eqpt Efficiency Stds Above BAU for Electricity</v>
      </c>
      <c r="D1937" s="6" t="s">
        <v>3023</v>
      </c>
      <c r="E1937" s="1" t="s">
        <v>3470</v>
      </c>
      <c r="F1937" t="s">
        <v>2729</v>
      </c>
      <c r="G1937" s="45" t="s">
        <v>3476</v>
      </c>
      <c r="H1937" s="47">
        <v>1936</v>
      </c>
      <c r="I1937" s="324" t="s">
        <v>40</v>
      </c>
      <c r="J1937" s="255" t="str">
        <f>IF(ISBLANK(INDEX('Policy Characteristics'!D:D,MATCH($C1937,'Policy Characteristics'!$C:$C,0))),"",INDEX('Policy Characteristics'!D:D,MATCH($C1937,'Policy Characteristics'!$C:$C,0)))</f>
        <v>Industry Energy Efficiency</v>
      </c>
      <c r="K1937" s="254" t="str">
        <f>IF(ISBLANK(INDEX('Policy Characteristics'!E:E,MATCH($C1937,'Policy Characteristics'!$C:$C,0))),"",INDEX('Policy Characteristics'!E:E,MATCH($C1937,'Policy Characteristics'!$C:$C,0)))</f>
        <v>indst elec efficiency stds</v>
      </c>
      <c r="L1937" s="261">
        <f>IF(ISBLANK(INDEX('Policy Characteristics'!F:F,MATCH($C1937,'Policy Characteristics'!$C:$C,0))),"",INDEX('Policy Characteristics'!F:F,MATCH($C1937,'Policy Characteristics'!$C:$C,0)))</f>
        <v>0</v>
      </c>
      <c r="M1937" s="261">
        <f>IF(ISBLANK(INDEX('Policy Characteristics'!G:G,MATCH($C1937,'Policy Characteristics'!$C:$C,0))),"",INDEX('Policy Characteristics'!G:G,MATCH($C1937,'Policy Characteristics'!$C:$C,0)))</f>
        <v>0.25</v>
      </c>
      <c r="N1937" s="261">
        <f>IF(ISBLANK(INDEX('Policy Characteristics'!H:H,MATCH($C1937,'Policy Characteristics'!$C:$C,0))),"",INDEX('Policy Characteristics'!H:H,MATCH($C1937,'Policy Characteristics'!$C:$C,0)))</f>
        <v>0.01</v>
      </c>
      <c r="O1937" s="254" t="str">
        <f>IF(ISBLANK(INDEX('Policy Characteristics'!I:I,MATCH($C1937,'Policy Characteristics'!$C:$C,0))),"",INDEX('Policy Characteristics'!I:I,MATCH($C1937,'Policy Characteristics'!$C:$C,0)))</f>
        <v>% reduction in energy use</v>
      </c>
      <c r="P1937" s="254" t="str">
        <f>IF(ISBLANK(INDEX('Policy Characteristics'!J:J,MATCH($C1937,'Policy Characteristics'!$C:$C,0))),"",INDEX('Policy Characteristics'!J:J,MATCH($C1937,'Policy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7" s="254" t="str">
        <f>IF(ISBLANK(INDEX('Policy Characteristics'!K:K,MATCH($C1937,'Policy Characteristics'!$C:$C,0))),"",INDEX('Policy Characteristics'!K:K,MATCH($C1937,'Policy Characteristics'!$C:$C,0)))</f>
        <v>industry-ag-main.html#eff-stds</v>
      </c>
      <c r="R1937" s="254" t="str">
        <f>IF(ISBLANK(INDEX('Policy Characteristics'!L:L,MATCH($C1937,'Policy Characteristics'!$C:$C,0))),"",INDEX('Policy Characteristics'!L:L,MATCH($C1937,'Policy Characteristics'!$C:$C,0)))</f>
        <v>industry-energy-efficiency-standards.html</v>
      </c>
    </row>
    <row r="1938" spans="1:18" s="4" customFormat="1" x14ac:dyDescent="0.25">
      <c r="A1938" s="254" t="str">
        <f>IF(ISBLANK(INDEX('Policy Characteristics'!A:A,MATCH($C1938,'Policy Characteristics'!$C:$C,0))),"",INDEX('Policy Characteristics'!A:A,MATCH($C1938,'Policy Characteristics'!$C:$C,0)))</f>
        <v>Industry</v>
      </c>
      <c r="B1938" s="262" t="str">
        <f>IF(ISBLANK(INDEX('Policy Characteristics'!B:B,MATCH($C1938,'Policy Characteristics'!$C:$C,0))),"",INDEX('Policy Characteristics'!B:B,MATCH($C1938,'Policy Characteristics'!$C:$C,0)))</f>
        <v>Energy Efficiency Standards for Electrical Eqpt</v>
      </c>
      <c r="C1938" s="254" t="str">
        <f t="shared" si="57"/>
        <v>Perc Improvement in Eqpt Efficiency Stds Above BAU for Electricity</v>
      </c>
      <c r="D1938" s="6" t="s">
        <v>3023</v>
      </c>
      <c r="E1938" s="1" t="s">
        <v>3471</v>
      </c>
      <c r="F1938" t="s">
        <v>2729</v>
      </c>
      <c r="G1938" s="45" t="s">
        <v>3477</v>
      </c>
      <c r="H1938" s="47">
        <v>1937</v>
      </c>
      <c r="I1938" s="324" t="s">
        <v>40</v>
      </c>
      <c r="J1938" s="255" t="str">
        <f>IF(ISBLANK(INDEX('Policy Characteristics'!D:D,MATCH($C1938,'Policy Characteristics'!$C:$C,0))),"",INDEX('Policy Characteristics'!D:D,MATCH($C1938,'Policy Characteristics'!$C:$C,0)))</f>
        <v>Industry Energy Efficiency</v>
      </c>
      <c r="K1938" s="254" t="str">
        <f>IF(ISBLANK(INDEX('Policy Characteristics'!E:E,MATCH($C1938,'Policy Characteristics'!$C:$C,0))),"",INDEX('Policy Characteristics'!E:E,MATCH($C1938,'Policy Characteristics'!$C:$C,0)))</f>
        <v>indst elec efficiency stds</v>
      </c>
      <c r="L1938" s="261">
        <f>IF(ISBLANK(INDEX('Policy Characteristics'!F:F,MATCH($C1938,'Policy Characteristics'!$C:$C,0))),"",INDEX('Policy Characteristics'!F:F,MATCH($C1938,'Policy Characteristics'!$C:$C,0)))</f>
        <v>0</v>
      </c>
      <c r="M1938" s="261">
        <f>IF(ISBLANK(INDEX('Policy Characteristics'!G:G,MATCH($C1938,'Policy Characteristics'!$C:$C,0))),"",INDEX('Policy Characteristics'!G:G,MATCH($C1938,'Policy Characteristics'!$C:$C,0)))</f>
        <v>0.25</v>
      </c>
      <c r="N1938" s="261">
        <f>IF(ISBLANK(INDEX('Policy Characteristics'!H:H,MATCH($C1938,'Policy Characteristics'!$C:$C,0))),"",INDEX('Policy Characteristics'!H:H,MATCH($C1938,'Policy Characteristics'!$C:$C,0)))</f>
        <v>0.01</v>
      </c>
      <c r="O1938" s="254" t="str">
        <f>IF(ISBLANK(INDEX('Policy Characteristics'!I:I,MATCH($C1938,'Policy Characteristics'!$C:$C,0))),"",INDEX('Policy Characteristics'!I:I,MATCH($C1938,'Policy Characteristics'!$C:$C,0)))</f>
        <v>% reduction in energy use</v>
      </c>
      <c r="P1938" s="254" t="str">
        <f>IF(ISBLANK(INDEX('Policy Characteristics'!J:J,MATCH($C1938,'Policy Characteristics'!$C:$C,0))),"",INDEX('Policy Characteristics'!J:J,MATCH($C1938,'Policy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8" s="254" t="str">
        <f>IF(ISBLANK(INDEX('Policy Characteristics'!K:K,MATCH($C1938,'Policy Characteristics'!$C:$C,0))),"",INDEX('Policy Characteristics'!K:K,MATCH($C1938,'Policy Characteristics'!$C:$C,0)))</f>
        <v>industry-ag-main.html#eff-stds</v>
      </c>
      <c r="R1938" s="254" t="str">
        <f>IF(ISBLANK(INDEX('Policy Characteristics'!L:L,MATCH($C1938,'Policy Characteristics'!$C:$C,0))),"",INDEX('Policy Characteristics'!L:L,MATCH($C1938,'Policy Characteristics'!$C:$C,0)))</f>
        <v>industry-energy-efficiency-standards.html</v>
      </c>
    </row>
    <row r="1939" spans="1:18" s="4" customFormat="1" x14ac:dyDescent="0.25">
      <c r="A1939" s="254" t="str">
        <f>IF(ISBLANK(INDEX('Policy Characteristics'!A:A,MATCH($C1939,'Policy Characteristics'!$C:$C,0))),"",INDEX('Policy Characteristics'!A:A,MATCH($C1939,'Policy Characteristics'!$C:$C,0)))</f>
        <v>Industry</v>
      </c>
      <c r="B1939" s="262" t="str">
        <f>IF(ISBLANK(INDEX('Policy Characteristics'!B:B,MATCH($C1939,'Policy Characteristics'!$C:$C,0))),"",INDEX('Policy Characteristics'!B:B,MATCH($C1939,'Policy Characteristics'!$C:$C,0)))</f>
        <v>Energy Efficiency Standards for Electrical Eqpt</v>
      </c>
      <c r="C1939" s="254" t="str">
        <f t="shared" si="57"/>
        <v>Perc Improvement in Eqpt Efficiency Stds Above BAU for Electricity</v>
      </c>
      <c r="D1939" s="6" t="s">
        <v>3023</v>
      </c>
      <c r="E1939" s="1" t="s">
        <v>3472</v>
      </c>
      <c r="F1939" t="s">
        <v>2729</v>
      </c>
      <c r="G1939" s="45" t="s">
        <v>3478</v>
      </c>
      <c r="H1939" s="47">
        <v>1938</v>
      </c>
      <c r="I1939" s="324" t="s">
        <v>40</v>
      </c>
      <c r="J1939" s="255" t="str">
        <f>IF(ISBLANK(INDEX('Policy Characteristics'!D:D,MATCH($C1939,'Policy Characteristics'!$C:$C,0))),"",INDEX('Policy Characteristics'!D:D,MATCH($C1939,'Policy Characteristics'!$C:$C,0)))</f>
        <v>Industry Energy Efficiency</v>
      </c>
      <c r="K1939" s="254" t="str">
        <f>IF(ISBLANK(INDEX('Policy Characteristics'!E:E,MATCH($C1939,'Policy Characteristics'!$C:$C,0))),"",INDEX('Policy Characteristics'!E:E,MATCH($C1939,'Policy Characteristics'!$C:$C,0)))</f>
        <v>indst elec efficiency stds</v>
      </c>
      <c r="L1939" s="261">
        <f>IF(ISBLANK(INDEX('Policy Characteristics'!F:F,MATCH($C1939,'Policy Characteristics'!$C:$C,0))),"",INDEX('Policy Characteristics'!F:F,MATCH($C1939,'Policy Characteristics'!$C:$C,0)))</f>
        <v>0</v>
      </c>
      <c r="M1939" s="261">
        <f>IF(ISBLANK(INDEX('Policy Characteristics'!G:G,MATCH($C1939,'Policy Characteristics'!$C:$C,0))),"",INDEX('Policy Characteristics'!G:G,MATCH($C1939,'Policy Characteristics'!$C:$C,0)))</f>
        <v>0.25</v>
      </c>
      <c r="N1939" s="261">
        <f>IF(ISBLANK(INDEX('Policy Characteristics'!H:H,MATCH($C1939,'Policy Characteristics'!$C:$C,0))),"",INDEX('Policy Characteristics'!H:H,MATCH($C1939,'Policy Characteristics'!$C:$C,0)))</f>
        <v>0.01</v>
      </c>
      <c r="O1939" s="254" t="str">
        <f>IF(ISBLANK(INDEX('Policy Characteristics'!I:I,MATCH($C1939,'Policy Characteristics'!$C:$C,0))),"",INDEX('Policy Characteristics'!I:I,MATCH($C1939,'Policy Characteristics'!$C:$C,0)))</f>
        <v>% reduction in energy use</v>
      </c>
      <c r="P1939" s="254" t="str">
        <f>IF(ISBLANK(INDEX('Policy Characteristics'!J:J,MATCH($C1939,'Policy Characteristics'!$C:$C,0))),"",INDEX('Policy Characteristics'!J:J,MATCH($C1939,'Policy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39" s="254" t="str">
        <f>IF(ISBLANK(INDEX('Policy Characteristics'!K:K,MATCH($C1939,'Policy Characteristics'!$C:$C,0))),"",INDEX('Policy Characteristics'!K:K,MATCH($C1939,'Policy Characteristics'!$C:$C,0)))</f>
        <v>industry-ag-main.html#eff-stds</v>
      </c>
      <c r="R1939" s="254" t="str">
        <f>IF(ISBLANK(INDEX('Policy Characteristics'!L:L,MATCH($C1939,'Policy Characteristics'!$C:$C,0))),"",INDEX('Policy Characteristics'!L:L,MATCH($C1939,'Policy Characteristics'!$C:$C,0)))</f>
        <v>industry-energy-efficiency-standards.html</v>
      </c>
    </row>
    <row r="1940" spans="1:18" s="4" customFormat="1" x14ac:dyDescent="0.25">
      <c r="A1940" s="254" t="str">
        <f>IF(ISBLANK(INDEX('Policy Characteristics'!A:A,MATCH($C1940,'Policy Characteristics'!$C:$C,0))),"",INDEX('Policy Characteristics'!A:A,MATCH($C1940,'Policy Characteristics'!$C:$C,0)))</f>
        <v>Industry</v>
      </c>
      <c r="B1940" s="262" t="str">
        <f>IF(ISBLANK(INDEX('Policy Characteristics'!B:B,MATCH($C1940,'Policy Characteristics'!$C:$C,0))),"",INDEX('Policy Characteristics'!B:B,MATCH($C1940,'Policy Characteristics'!$C:$C,0)))</f>
        <v>Energy Efficiency Standards for Electrical Eqpt</v>
      </c>
      <c r="C1940" s="254" t="str">
        <f t="shared" si="57"/>
        <v>Perc Improvement in Eqpt Efficiency Stds Above BAU for Electricity</v>
      </c>
      <c r="D1940" s="6" t="s">
        <v>3023</v>
      </c>
      <c r="E1940" s="1" t="s">
        <v>3597</v>
      </c>
      <c r="F1940" t="s">
        <v>2729</v>
      </c>
      <c r="G1940" s="45" t="s">
        <v>3479</v>
      </c>
      <c r="H1940" s="47">
        <v>1939</v>
      </c>
      <c r="I1940" s="324" t="s">
        <v>40</v>
      </c>
      <c r="J1940" s="255" t="str">
        <f>IF(ISBLANK(INDEX('Policy Characteristics'!D:D,MATCH($C1940,'Policy Characteristics'!$C:$C,0))),"",INDEX('Policy Characteristics'!D:D,MATCH($C1940,'Policy Characteristics'!$C:$C,0)))</f>
        <v>Industry Energy Efficiency</v>
      </c>
      <c r="K1940" s="254" t="str">
        <f>IF(ISBLANK(INDEX('Policy Characteristics'!E:E,MATCH($C1940,'Policy Characteristics'!$C:$C,0))),"",INDEX('Policy Characteristics'!E:E,MATCH($C1940,'Policy Characteristics'!$C:$C,0)))</f>
        <v>indst elec efficiency stds</v>
      </c>
      <c r="L1940" s="261">
        <f>IF(ISBLANK(INDEX('Policy Characteristics'!F:F,MATCH($C1940,'Policy Characteristics'!$C:$C,0))),"",INDEX('Policy Characteristics'!F:F,MATCH($C1940,'Policy Characteristics'!$C:$C,0)))</f>
        <v>0</v>
      </c>
      <c r="M1940" s="261">
        <f>IF(ISBLANK(INDEX('Policy Characteristics'!G:G,MATCH($C1940,'Policy Characteristics'!$C:$C,0))),"",INDEX('Policy Characteristics'!G:G,MATCH($C1940,'Policy Characteristics'!$C:$C,0)))</f>
        <v>0.25</v>
      </c>
      <c r="N1940" s="261">
        <f>IF(ISBLANK(INDEX('Policy Characteristics'!H:H,MATCH($C1940,'Policy Characteristics'!$C:$C,0))),"",INDEX('Policy Characteristics'!H:H,MATCH($C1940,'Policy Characteristics'!$C:$C,0)))</f>
        <v>0.01</v>
      </c>
      <c r="O1940" s="254" t="str">
        <f>IF(ISBLANK(INDEX('Policy Characteristics'!I:I,MATCH($C1940,'Policy Characteristics'!$C:$C,0))),"",INDEX('Policy Characteristics'!I:I,MATCH($C1940,'Policy Characteristics'!$C:$C,0)))</f>
        <v>% reduction in energy use</v>
      </c>
      <c r="P1940" s="254" t="str">
        <f>IF(ISBLANK(INDEX('Policy Characteristics'!J:J,MATCH($C1940,'Policy Characteristics'!$C:$C,0))),"",INDEX('Policy Characteristics'!J:J,MATCH($C1940,'Policy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0" s="254" t="str">
        <f>IF(ISBLANK(INDEX('Policy Characteristics'!K:K,MATCH($C1940,'Policy Characteristics'!$C:$C,0))),"",INDEX('Policy Characteristics'!K:K,MATCH($C1940,'Policy Characteristics'!$C:$C,0)))</f>
        <v>industry-ag-main.html#eff-stds</v>
      </c>
      <c r="R1940" s="254" t="str">
        <f>IF(ISBLANK(INDEX('Policy Characteristics'!L:L,MATCH($C1940,'Policy Characteristics'!$C:$C,0))),"",INDEX('Policy Characteristics'!L:L,MATCH($C1940,'Policy Characteristics'!$C:$C,0)))</f>
        <v>industry-energy-efficiency-standards.html</v>
      </c>
    </row>
    <row r="1941" spans="1:18" s="4" customFormat="1" x14ac:dyDescent="0.25">
      <c r="A1941" s="254" t="str">
        <f>IF(ISBLANK(INDEX('Policy Characteristics'!A:A,MATCH($C1941,'Policy Characteristics'!$C:$C,0))),"",INDEX('Policy Characteristics'!A:A,MATCH($C1941,'Policy Characteristics'!$C:$C,0)))</f>
        <v>Industry</v>
      </c>
      <c r="B1941" s="262" t="str">
        <f>IF(ISBLANK(INDEX('Policy Characteristics'!B:B,MATCH($C1941,'Policy Characteristics'!$C:$C,0))),"",INDEX('Policy Characteristics'!B:B,MATCH($C1941,'Policy Characteristics'!$C:$C,0)))</f>
        <v>Energy Efficiency Standards for Electrical Eqpt</v>
      </c>
      <c r="C1941" s="254" t="str">
        <f t="shared" si="57"/>
        <v>Perc Improvement in Eqpt Efficiency Stds Above BAU for Electricity</v>
      </c>
      <c r="D1941" s="6" t="s">
        <v>3023</v>
      </c>
      <c r="E1941" s="1" t="s">
        <v>3982</v>
      </c>
      <c r="F1941" t="s">
        <v>2729</v>
      </c>
      <c r="G1941" s="45" t="s">
        <v>3958</v>
      </c>
      <c r="H1941" s="47">
        <v>1940</v>
      </c>
      <c r="I1941" s="324" t="s">
        <v>40</v>
      </c>
      <c r="J1941" s="255" t="str">
        <f>IF(ISBLANK(INDEX('Policy Characteristics'!D:D,MATCH($C1941,'Policy Characteristics'!$C:$C,0))),"",INDEX('Policy Characteristics'!D:D,MATCH($C1941,'Policy Characteristics'!$C:$C,0)))</f>
        <v>Industry Energy Efficiency</v>
      </c>
      <c r="K1941" s="254" t="str">
        <f>IF(ISBLANK(INDEX('Policy Characteristics'!E:E,MATCH($C1941,'Policy Characteristics'!$C:$C,0))),"",INDEX('Policy Characteristics'!E:E,MATCH($C1941,'Policy Characteristics'!$C:$C,0)))</f>
        <v>indst elec efficiency stds</v>
      </c>
      <c r="L1941" s="261">
        <f>IF(ISBLANK(INDEX('Policy Characteristics'!F:F,MATCH($C1941,'Policy Characteristics'!$C:$C,0))),"",INDEX('Policy Characteristics'!F:F,MATCH($C1941,'Policy Characteristics'!$C:$C,0)))</f>
        <v>0</v>
      </c>
      <c r="M1941" s="261">
        <f>IF(ISBLANK(INDEX('Policy Characteristics'!G:G,MATCH($C1941,'Policy Characteristics'!$C:$C,0))),"",INDEX('Policy Characteristics'!G:G,MATCH($C1941,'Policy Characteristics'!$C:$C,0)))</f>
        <v>0.25</v>
      </c>
      <c r="N1941" s="261">
        <f>IF(ISBLANK(INDEX('Policy Characteristics'!H:H,MATCH($C1941,'Policy Characteristics'!$C:$C,0))),"",INDEX('Policy Characteristics'!H:H,MATCH($C1941,'Policy Characteristics'!$C:$C,0)))</f>
        <v>0.01</v>
      </c>
      <c r="O1941" s="254" t="str">
        <f>IF(ISBLANK(INDEX('Policy Characteristics'!I:I,MATCH($C1941,'Policy Characteristics'!$C:$C,0))),"",INDEX('Policy Characteristics'!I:I,MATCH($C1941,'Policy Characteristics'!$C:$C,0)))</f>
        <v>% reduction in energy use</v>
      </c>
      <c r="P1941" s="254" t="str">
        <f>IF(ISBLANK(INDEX('Policy Characteristics'!J:J,MATCH($C1941,'Policy Characteristics'!$C:$C,0))),"",INDEX('Policy Characteristics'!J:J,MATCH($C1941,'Policy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1" s="254" t="str">
        <f>IF(ISBLANK(INDEX('Policy Characteristics'!K:K,MATCH($C1941,'Policy Characteristics'!$C:$C,0))),"",INDEX('Policy Characteristics'!K:K,MATCH($C1941,'Policy Characteristics'!$C:$C,0)))</f>
        <v>industry-ag-main.html#eff-stds</v>
      </c>
      <c r="R1941" s="254" t="str">
        <f>IF(ISBLANK(INDEX('Policy Characteristics'!L:L,MATCH($C1941,'Policy Characteristics'!$C:$C,0))),"",INDEX('Policy Characteristics'!L:L,MATCH($C1941,'Policy Characteristics'!$C:$C,0)))</f>
        <v>industry-energy-efficiency-standards.html</v>
      </c>
    </row>
    <row r="1942" spans="1:18" s="4" customFormat="1" x14ac:dyDescent="0.25">
      <c r="A1942" s="254" t="str">
        <f>IF(ISBLANK(INDEX('Policy Characteristics'!A:A,MATCH($C1942,'Policy Characteristics'!$C:$C,0))),"",INDEX('Policy Characteristics'!A:A,MATCH($C1942,'Policy Characteristics'!$C:$C,0)))</f>
        <v>Industry</v>
      </c>
      <c r="B1942" s="262" t="str">
        <f>IF(ISBLANK(INDEX('Policy Characteristics'!B:B,MATCH($C1942,'Policy Characteristics'!$C:$C,0))),"",INDEX('Policy Characteristics'!B:B,MATCH($C1942,'Policy Characteristics'!$C:$C,0)))</f>
        <v>Energy Efficiency Standards for Electrical Eqpt</v>
      </c>
      <c r="C1942" s="254" t="str">
        <f t="shared" si="57"/>
        <v>Perc Improvement in Eqpt Efficiency Stds Above BAU for Electricity</v>
      </c>
      <c r="D1942" s="6" t="s">
        <v>3023</v>
      </c>
      <c r="E1942" s="1" t="s">
        <v>3983</v>
      </c>
      <c r="F1942" t="s">
        <v>2729</v>
      </c>
      <c r="G1942" s="45" t="s">
        <v>3957</v>
      </c>
      <c r="H1942" s="47">
        <v>1941</v>
      </c>
      <c r="I1942" s="324" t="s">
        <v>40</v>
      </c>
      <c r="J1942" s="255" t="str">
        <f>IF(ISBLANK(INDEX('Policy Characteristics'!D:D,MATCH($C1942,'Policy Characteristics'!$C:$C,0))),"",INDEX('Policy Characteristics'!D:D,MATCH($C1942,'Policy Characteristics'!$C:$C,0)))</f>
        <v>Industry Energy Efficiency</v>
      </c>
      <c r="K1942" s="254" t="str">
        <f>IF(ISBLANK(INDEX('Policy Characteristics'!E:E,MATCH($C1942,'Policy Characteristics'!$C:$C,0))),"",INDEX('Policy Characteristics'!E:E,MATCH($C1942,'Policy Characteristics'!$C:$C,0)))</f>
        <v>indst elec efficiency stds</v>
      </c>
      <c r="L1942" s="261">
        <f>IF(ISBLANK(INDEX('Policy Characteristics'!F:F,MATCH($C1942,'Policy Characteristics'!$C:$C,0))),"",INDEX('Policy Characteristics'!F:F,MATCH($C1942,'Policy Characteristics'!$C:$C,0)))</f>
        <v>0</v>
      </c>
      <c r="M1942" s="261">
        <f>IF(ISBLANK(INDEX('Policy Characteristics'!G:G,MATCH($C1942,'Policy Characteristics'!$C:$C,0))),"",INDEX('Policy Characteristics'!G:G,MATCH($C1942,'Policy Characteristics'!$C:$C,0)))</f>
        <v>0.25</v>
      </c>
      <c r="N1942" s="261">
        <f>IF(ISBLANK(INDEX('Policy Characteristics'!H:H,MATCH($C1942,'Policy Characteristics'!$C:$C,0))),"",INDEX('Policy Characteristics'!H:H,MATCH($C1942,'Policy Characteristics'!$C:$C,0)))</f>
        <v>0.01</v>
      </c>
      <c r="O1942" s="254" t="str">
        <f>IF(ISBLANK(INDEX('Policy Characteristics'!I:I,MATCH($C1942,'Policy Characteristics'!$C:$C,0))),"",INDEX('Policy Characteristics'!I:I,MATCH($C1942,'Policy Characteristics'!$C:$C,0)))</f>
        <v>% reduction in energy use</v>
      </c>
      <c r="P1942" s="254" t="str">
        <f>IF(ISBLANK(INDEX('Policy Characteristics'!J:J,MATCH($C1942,'Policy Characteristics'!$C:$C,0))),"",INDEX('Policy Characteristics'!J:J,MATCH($C1942,'Policy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2" s="254" t="str">
        <f>IF(ISBLANK(INDEX('Policy Characteristics'!K:K,MATCH($C1942,'Policy Characteristics'!$C:$C,0))),"",INDEX('Policy Characteristics'!K:K,MATCH($C1942,'Policy Characteristics'!$C:$C,0)))</f>
        <v>industry-ag-main.html#eff-stds</v>
      </c>
      <c r="R1942" s="254" t="str">
        <f>IF(ISBLANK(INDEX('Policy Characteristics'!L:L,MATCH($C1942,'Policy Characteristics'!$C:$C,0))),"",INDEX('Policy Characteristics'!L:L,MATCH($C1942,'Policy Characteristics'!$C:$C,0)))</f>
        <v>industry-energy-efficiency-standards.html</v>
      </c>
    </row>
    <row r="1943" spans="1:18" s="4" customFormat="1" x14ac:dyDescent="0.25">
      <c r="A1943" s="254" t="str">
        <f>IF(ISBLANK(INDEX('Policy Characteristics'!A:A,MATCH($C1943,'Policy Characteristics'!$C:$C,0))),"",INDEX('Policy Characteristics'!A:A,MATCH($C1943,'Policy Characteristics'!$C:$C,0)))</f>
        <v>Industry</v>
      </c>
      <c r="B1943" s="262" t="str">
        <f>IF(ISBLANK(INDEX('Policy Characteristics'!B:B,MATCH($C1943,'Policy Characteristics'!$C:$C,0))),"",INDEX('Policy Characteristics'!B:B,MATCH($C1943,'Policy Characteristics'!$C:$C,0)))</f>
        <v>Energy Efficiency Standards for Electrical Eqpt</v>
      </c>
      <c r="C1943" s="254" t="str">
        <f t="shared" si="57"/>
        <v>Perc Improvement in Eqpt Efficiency Stds Above BAU for Electricity</v>
      </c>
      <c r="D1943" s="6" t="s">
        <v>3023</v>
      </c>
      <c r="E1943" s="1" t="s">
        <v>3984</v>
      </c>
      <c r="F1943" t="s">
        <v>2729</v>
      </c>
      <c r="G1943" s="45" t="s">
        <v>3959</v>
      </c>
      <c r="H1943" s="47">
        <v>1942</v>
      </c>
      <c r="I1943" s="324" t="s">
        <v>40</v>
      </c>
      <c r="J1943" s="255" t="str">
        <f>IF(ISBLANK(INDEX('Policy Characteristics'!D:D,MATCH($C1943,'Policy Characteristics'!$C:$C,0))),"",INDEX('Policy Characteristics'!D:D,MATCH($C1943,'Policy Characteristics'!$C:$C,0)))</f>
        <v>Industry Energy Efficiency</v>
      </c>
      <c r="K1943" s="254" t="str">
        <f>IF(ISBLANK(INDEX('Policy Characteristics'!E:E,MATCH($C1943,'Policy Characteristics'!$C:$C,0))),"",INDEX('Policy Characteristics'!E:E,MATCH($C1943,'Policy Characteristics'!$C:$C,0)))</f>
        <v>indst elec efficiency stds</v>
      </c>
      <c r="L1943" s="261">
        <f>IF(ISBLANK(INDEX('Policy Characteristics'!F:F,MATCH($C1943,'Policy Characteristics'!$C:$C,0))),"",INDEX('Policy Characteristics'!F:F,MATCH($C1943,'Policy Characteristics'!$C:$C,0)))</f>
        <v>0</v>
      </c>
      <c r="M1943" s="261">
        <f>IF(ISBLANK(INDEX('Policy Characteristics'!G:G,MATCH($C1943,'Policy Characteristics'!$C:$C,0))),"",INDEX('Policy Characteristics'!G:G,MATCH($C1943,'Policy Characteristics'!$C:$C,0)))</f>
        <v>0.25</v>
      </c>
      <c r="N1943" s="261">
        <f>IF(ISBLANK(INDEX('Policy Characteristics'!H:H,MATCH($C1943,'Policy Characteristics'!$C:$C,0))),"",INDEX('Policy Characteristics'!H:H,MATCH($C1943,'Policy Characteristics'!$C:$C,0)))</f>
        <v>0.01</v>
      </c>
      <c r="O1943" s="254" t="str">
        <f>IF(ISBLANK(INDEX('Policy Characteristics'!I:I,MATCH($C1943,'Policy Characteristics'!$C:$C,0))),"",INDEX('Policy Characteristics'!I:I,MATCH($C1943,'Policy Characteristics'!$C:$C,0)))</f>
        <v>% reduction in energy use</v>
      </c>
      <c r="P1943" s="254" t="str">
        <f>IF(ISBLANK(INDEX('Policy Characteristics'!J:J,MATCH($C1943,'Policy Characteristics'!$C:$C,0))),"",INDEX('Policy Characteristics'!J:J,MATCH($C1943,'Policy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3" s="254" t="str">
        <f>IF(ISBLANK(INDEX('Policy Characteristics'!K:K,MATCH($C1943,'Policy Characteristics'!$C:$C,0))),"",INDEX('Policy Characteristics'!K:K,MATCH($C1943,'Policy Characteristics'!$C:$C,0)))</f>
        <v>industry-ag-main.html#eff-stds</v>
      </c>
      <c r="R1943" s="254" t="str">
        <f>IF(ISBLANK(INDEX('Policy Characteristics'!L:L,MATCH($C1943,'Policy Characteristics'!$C:$C,0))),"",INDEX('Policy Characteristics'!L:L,MATCH($C1943,'Policy Characteristics'!$C:$C,0)))</f>
        <v>industry-energy-efficiency-standards.html</v>
      </c>
    </row>
    <row r="1944" spans="1:18" s="4" customFormat="1" x14ac:dyDescent="0.25">
      <c r="A1944" s="254" t="str">
        <f>IF(ISBLANK(INDEX('Policy Characteristics'!A:A,MATCH($C1944,'Policy Characteristics'!$C:$C,0))),"",INDEX('Policy Characteristics'!A:A,MATCH($C1944,'Policy Characteristics'!$C:$C,0)))</f>
        <v>Industry</v>
      </c>
      <c r="B1944" s="262" t="str">
        <f>IF(ISBLANK(INDEX('Policy Characteristics'!B:B,MATCH($C1944,'Policy Characteristics'!$C:$C,0))),"",INDEX('Policy Characteristics'!B:B,MATCH($C1944,'Policy Characteristics'!$C:$C,0)))</f>
        <v>Energy Efficiency Standards for Electrical Eqpt</v>
      </c>
      <c r="C1944" s="254" t="str">
        <f t="shared" si="57"/>
        <v>Perc Improvement in Eqpt Efficiency Stds Above BAU for Electricity</v>
      </c>
      <c r="D1944" s="6" t="s">
        <v>3024</v>
      </c>
      <c r="E1944" s="1" t="s">
        <v>3467</v>
      </c>
      <c r="F1944" t="s">
        <v>2988</v>
      </c>
      <c r="G1944" s="45" t="s">
        <v>3473</v>
      </c>
      <c r="H1944" s="47">
        <v>1943</v>
      </c>
      <c r="I1944" s="324" t="s">
        <v>40</v>
      </c>
      <c r="J1944" s="255" t="str">
        <f>IF(ISBLANK(INDEX('Policy Characteristics'!D:D,MATCH($C1944,'Policy Characteristics'!$C:$C,0))),"",INDEX('Policy Characteristics'!D:D,MATCH($C1944,'Policy Characteristics'!$C:$C,0)))</f>
        <v>Industry Energy Efficiency</v>
      </c>
      <c r="K1944" s="254" t="str">
        <f>IF(ISBLANK(INDEX('Policy Characteristics'!E:E,MATCH($C1944,'Policy Characteristics'!$C:$C,0))),"",INDEX('Policy Characteristics'!E:E,MATCH($C1944,'Policy Characteristics'!$C:$C,0)))</f>
        <v>indst elec efficiency stds</v>
      </c>
      <c r="L1944" s="261">
        <f>IF(ISBLANK(INDEX('Policy Characteristics'!F:F,MATCH($C1944,'Policy Characteristics'!$C:$C,0))),"",INDEX('Policy Characteristics'!F:F,MATCH($C1944,'Policy Characteristics'!$C:$C,0)))</f>
        <v>0</v>
      </c>
      <c r="M1944" s="261">
        <f>IF(ISBLANK(INDEX('Policy Characteristics'!G:G,MATCH($C1944,'Policy Characteristics'!$C:$C,0))),"",INDEX('Policy Characteristics'!G:G,MATCH($C1944,'Policy Characteristics'!$C:$C,0)))</f>
        <v>0.25</v>
      </c>
      <c r="N1944" s="261">
        <f>IF(ISBLANK(INDEX('Policy Characteristics'!H:H,MATCH($C1944,'Policy Characteristics'!$C:$C,0))),"",INDEX('Policy Characteristics'!H:H,MATCH($C1944,'Policy Characteristics'!$C:$C,0)))</f>
        <v>0.01</v>
      </c>
      <c r="O1944" s="254" t="str">
        <f>IF(ISBLANK(INDEX('Policy Characteristics'!I:I,MATCH($C1944,'Policy Characteristics'!$C:$C,0))),"",INDEX('Policy Characteristics'!I:I,MATCH($C1944,'Policy Characteristics'!$C:$C,0)))</f>
        <v>% reduction in energy use</v>
      </c>
      <c r="P1944" s="254" t="str">
        <f>IF(ISBLANK(INDEX('Policy Characteristics'!J:J,MATCH($C1944,'Policy Characteristics'!$C:$C,0))),"",INDEX('Policy Characteristics'!J:J,MATCH($C1944,'Policy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4" s="254" t="str">
        <f>IF(ISBLANK(INDEX('Policy Characteristics'!K:K,MATCH($C1944,'Policy Characteristics'!$C:$C,0))),"",INDEX('Policy Characteristics'!K:K,MATCH($C1944,'Policy Characteristics'!$C:$C,0)))</f>
        <v>industry-ag-main.html#eff-stds</v>
      </c>
      <c r="R1944" s="254" t="str">
        <f>IF(ISBLANK(INDEX('Policy Characteristics'!L:L,MATCH($C1944,'Policy Characteristics'!$C:$C,0))),"",INDEX('Policy Characteristics'!L:L,MATCH($C1944,'Policy Characteristics'!$C:$C,0)))</f>
        <v>industry-energy-efficiency-standards.html</v>
      </c>
    </row>
    <row r="1945" spans="1:18" s="4" customFormat="1" x14ac:dyDescent="0.25">
      <c r="A1945" s="254" t="str">
        <f>IF(ISBLANK(INDEX('Policy Characteristics'!A:A,MATCH($C1945,'Policy Characteristics'!$C:$C,0))),"",INDEX('Policy Characteristics'!A:A,MATCH($C1945,'Policy Characteristics'!$C:$C,0)))</f>
        <v>Industry</v>
      </c>
      <c r="B1945" s="262" t="str">
        <f>IF(ISBLANK(INDEX('Policy Characteristics'!B:B,MATCH($C1945,'Policy Characteristics'!$C:$C,0))),"",INDEX('Policy Characteristics'!B:B,MATCH($C1945,'Policy Characteristics'!$C:$C,0)))</f>
        <v>Energy Efficiency Standards for Electrical Eqpt</v>
      </c>
      <c r="C1945" s="254" t="str">
        <f t="shared" si="57"/>
        <v>Perc Improvement in Eqpt Efficiency Stds Above BAU for Electricity</v>
      </c>
      <c r="D1945" s="6" t="s">
        <v>3024</v>
      </c>
      <c r="E1945" s="1" t="s">
        <v>3468</v>
      </c>
      <c r="F1945" t="s">
        <v>2988</v>
      </c>
      <c r="G1945" s="45" t="s">
        <v>3474</v>
      </c>
      <c r="H1945" s="47">
        <v>1944</v>
      </c>
      <c r="I1945" s="324" t="s">
        <v>40</v>
      </c>
      <c r="J1945" s="255" t="str">
        <f>IF(ISBLANK(INDEX('Policy Characteristics'!D:D,MATCH($C1945,'Policy Characteristics'!$C:$C,0))),"",INDEX('Policy Characteristics'!D:D,MATCH($C1945,'Policy Characteristics'!$C:$C,0)))</f>
        <v>Industry Energy Efficiency</v>
      </c>
      <c r="K1945" s="254" t="str">
        <f>IF(ISBLANK(INDEX('Policy Characteristics'!E:E,MATCH($C1945,'Policy Characteristics'!$C:$C,0))),"",INDEX('Policy Characteristics'!E:E,MATCH($C1945,'Policy Characteristics'!$C:$C,0)))</f>
        <v>indst elec efficiency stds</v>
      </c>
      <c r="L1945" s="261">
        <f>IF(ISBLANK(INDEX('Policy Characteristics'!F:F,MATCH($C1945,'Policy Characteristics'!$C:$C,0))),"",INDEX('Policy Characteristics'!F:F,MATCH($C1945,'Policy Characteristics'!$C:$C,0)))</f>
        <v>0</v>
      </c>
      <c r="M1945" s="261">
        <f>IF(ISBLANK(INDEX('Policy Characteristics'!G:G,MATCH($C1945,'Policy Characteristics'!$C:$C,0))),"",INDEX('Policy Characteristics'!G:G,MATCH($C1945,'Policy Characteristics'!$C:$C,0)))</f>
        <v>0.25</v>
      </c>
      <c r="N1945" s="261">
        <f>IF(ISBLANK(INDEX('Policy Characteristics'!H:H,MATCH($C1945,'Policy Characteristics'!$C:$C,0))),"",INDEX('Policy Characteristics'!H:H,MATCH($C1945,'Policy Characteristics'!$C:$C,0)))</f>
        <v>0.01</v>
      </c>
      <c r="O1945" s="254" t="str">
        <f>IF(ISBLANK(INDEX('Policy Characteristics'!I:I,MATCH($C1945,'Policy Characteristics'!$C:$C,0))),"",INDEX('Policy Characteristics'!I:I,MATCH($C1945,'Policy Characteristics'!$C:$C,0)))</f>
        <v>% reduction in energy use</v>
      </c>
      <c r="P1945" s="254" t="str">
        <f>IF(ISBLANK(INDEX('Policy Characteristics'!J:J,MATCH($C1945,'Policy Characteristics'!$C:$C,0))),"",INDEX('Policy Characteristics'!J:J,MATCH($C1945,'Policy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5" s="254" t="str">
        <f>IF(ISBLANK(INDEX('Policy Characteristics'!K:K,MATCH($C1945,'Policy Characteristics'!$C:$C,0))),"",INDEX('Policy Characteristics'!K:K,MATCH($C1945,'Policy Characteristics'!$C:$C,0)))</f>
        <v>industry-ag-main.html#eff-stds</v>
      </c>
      <c r="R1945" s="254" t="str">
        <f>IF(ISBLANK(INDEX('Policy Characteristics'!L:L,MATCH($C1945,'Policy Characteristics'!$C:$C,0))),"",INDEX('Policy Characteristics'!L:L,MATCH($C1945,'Policy Characteristics'!$C:$C,0)))</f>
        <v>industry-energy-efficiency-standards.html</v>
      </c>
    </row>
    <row r="1946" spans="1:18" s="4" customFormat="1" x14ac:dyDescent="0.25">
      <c r="A1946" s="254" t="str">
        <f>IF(ISBLANK(INDEX('Policy Characteristics'!A:A,MATCH($C1946,'Policy Characteristics'!$C:$C,0))),"",INDEX('Policy Characteristics'!A:A,MATCH($C1946,'Policy Characteristics'!$C:$C,0)))</f>
        <v>Industry</v>
      </c>
      <c r="B1946" s="262" t="str">
        <f>IF(ISBLANK(INDEX('Policy Characteristics'!B:B,MATCH($C1946,'Policy Characteristics'!$C:$C,0))),"",INDEX('Policy Characteristics'!B:B,MATCH($C1946,'Policy Characteristics'!$C:$C,0)))</f>
        <v>Energy Efficiency Standards for Electrical Eqpt</v>
      </c>
      <c r="C1946" s="254" t="str">
        <f t="shared" si="57"/>
        <v>Perc Improvement in Eqpt Efficiency Stds Above BAU for Electricity</v>
      </c>
      <c r="D1946" s="6" t="s">
        <v>3024</v>
      </c>
      <c r="E1946" s="1" t="s">
        <v>3469</v>
      </c>
      <c r="F1946" t="s">
        <v>2988</v>
      </c>
      <c r="G1946" s="45" t="s">
        <v>3475</v>
      </c>
      <c r="H1946" s="47">
        <v>1945</v>
      </c>
      <c r="I1946" s="324" t="s">
        <v>40</v>
      </c>
      <c r="J1946" s="255" t="str">
        <f>IF(ISBLANK(INDEX('Policy Characteristics'!D:D,MATCH($C1946,'Policy Characteristics'!$C:$C,0))),"",INDEX('Policy Characteristics'!D:D,MATCH($C1946,'Policy Characteristics'!$C:$C,0)))</f>
        <v>Industry Energy Efficiency</v>
      </c>
      <c r="K1946" s="254" t="str">
        <f>IF(ISBLANK(INDEX('Policy Characteristics'!E:E,MATCH($C1946,'Policy Characteristics'!$C:$C,0))),"",INDEX('Policy Characteristics'!E:E,MATCH($C1946,'Policy Characteristics'!$C:$C,0)))</f>
        <v>indst elec efficiency stds</v>
      </c>
      <c r="L1946" s="261">
        <f>IF(ISBLANK(INDEX('Policy Characteristics'!F:F,MATCH($C1946,'Policy Characteristics'!$C:$C,0))),"",INDEX('Policy Characteristics'!F:F,MATCH($C1946,'Policy Characteristics'!$C:$C,0)))</f>
        <v>0</v>
      </c>
      <c r="M1946" s="261">
        <f>IF(ISBLANK(INDEX('Policy Characteristics'!G:G,MATCH($C1946,'Policy Characteristics'!$C:$C,0))),"",INDEX('Policy Characteristics'!G:G,MATCH($C1946,'Policy Characteristics'!$C:$C,0)))</f>
        <v>0.25</v>
      </c>
      <c r="N1946" s="261">
        <f>IF(ISBLANK(INDEX('Policy Characteristics'!H:H,MATCH($C1946,'Policy Characteristics'!$C:$C,0))),"",INDEX('Policy Characteristics'!H:H,MATCH($C1946,'Policy Characteristics'!$C:$C,0)))</f>
        <v>0.01</v>
      </c>
      <c r="O1946" s="254" t="str">
        <f>IF(ISBLANK(INDEX('Policy Characteristics'!I:I,MATCH($C1946,'Policy Characteristics'!$C:$C,0))),"",INDEX('Policy Characteristics'!I:I,MATCH($C1946,'Policy Characteristics'!$C:$C,0)))</f>
        <v>% reduction in energy use</v>
      </c>
      <c r="P1946" s="254" t="str">
        <f>IF(ISBLANK(INDEX('Policy Characteristics'!J:J,MATCH($C1946,'Policy Characteristics'!$C:$C,0))),"",INDEX('Policy Characteristics'!J:J,MATCH($C1946,'Policy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6" s="254" t="str">
        <f>IF(ISBLANK(INDEX('Policy Characteristics'!K:K,MATCH($C1946,'Policy Characteristics'!$C:$C,0))),"",INDEX('Policy Characteristics'!K:K,MATCH($C1946,'Policy Characteristics'!$C:$C,0)))</f>
        <v>industry-ag-main.html#eff-stds</v>
      </c>
      <c r="R1946" s="254" t="str">
        <f>IF(ISBLANK(INDEX('Policy Characteristics'!L:L,MATCH($C1946,'Policy Characteristics'!$C:$C,0))),"",INDEX('Policy Characteristics'!L:L,MATCH($C1946,'Policy Characteristics'!$C:$C,0)))</f>
        <v>industry-energy-efficiency-standards.html</v>
      </c>
    </row>
    <row r="1947" spans="1:18" s="4" customFormat="1" x14ac:dyDescent="0.25">
      <c r="A1947" s="254" t="str">
        <f>IF(ISBLANK(INDEX('Policy Characteristics'!A:A,MATCH($C1947,'Policy Characteristics'!$C:$C,0))),"",INDEX('Policy Characteristics'!A:A,MATCH($C1947,'Policy Characteristics'!$C:$C,0)))</f>
        <v>Industry</v>
      </c>
      <c r="B1947" s="262" t="str">
        <f>IF(ISBLANK(INDEX('Policy Characteristics'!B:B,MATCH($C1947,'Policy Characteristics'!$C:$C,0))),"",INDEX('Policy Characteristics'!B:B,MATCH($C1947,'Policy Characteristics'!$C:$C,0)))</f>
        <v>Energy Efficiency Standards for Electrical Eqpt</v>
      </c>
      <c r="C1947" s="254" t="str">
        <f t="shared" si="57"/>
        <v>Perc Improvement in Eqpt Efficiency Stds Above BAU for Electricity</v>
      </c>
      <c r="D1947" s="6" t="s">
        <v>3024</v>
      </c>
      <c r="E1947" s="1" t="s">
        <v>3470</v>
      </c>
      <c r="F1947" t="s">
        <v>2988</v>
      </c>
      <c r="G1947" s="45" t="s">
        <v>3476</v>
      </c>
      <c r="H1947" s="47">
        <v>1946</v>
      </c>
      <c r="I1947" s="324" t="s">
        <v>40</v>
      </c>
      <c r="J1947" s="255" t="str">
        <f>IF(ISBLANK(INDEX('Policy Characteristics'!D:D,MATCH($C1947,'Policy Characteristics'!$C:$C,0))),"",INDEX('Policy Characteristics'!D:D,MATCH($C1947,'Policy Characteristics'!$C:$C,0)))</f>
        <v>Industry Energy Efficiency</v>
      </c>
      <c r="K1947" s="254" t="str">
        <f>IF(ISBLANK(INDEX('Policy Characteristics'!E:E,MATCH($C1947,'Policy Characteristics'!$C:$C,0))),"",INDEX('Policy Characteristics'!E:E,MATCH($C1947,'Policy Characteristics'!$C:$C,0)))</f>
        <v>indst elec efficiency stds</v>
      </c>
      <c r="L1947" s="261">
        <f>IF(ISBLANK(INDEX('Policy Characteristics'!F:F,MATCH($C1947,'Policy Characteristics'!$C:$C,0))),"",INDEX('Policy Characteristics'!F:F,MATCH($C1947,'Policy Characteristics'!$C:$C,0)))</f>
        <v>0</v>
      </c>
      <c r="M1947" s="261">
        <f>IF(ISBLANK(INDEX('Policy Characteristics'!G:G,MATCH($C1947,'Policy Characteristics'!$C:$C,0))),"",INDEX('Policy Characteristics'!G:G,MATCH($C1947,'Policy Characteristics'!$C:$C,0)))</f>
        <v>0.25</v>
      </c>
      <c r="N1947" s="261">
        <f>IF(ISBLANK(INDEX('Policy Characteristics'!H:H,MATCH($C1947,'Policy Characteristics'!$C:$C,0))),"",INDEX('Policy Characteristics'!H:H,MATCH($C1947,'Policy Characteristics'!$C:$C,0)))</f>
        <v>0.01</v>
      </c>
      <c r="O1947" s="254" t="str">
        <f>IF(ISBLANK(INDEX('Policy Characteristics'!I:I,MATCH($C1947,'Policy Characteristics'!$C:$C,0))),"",INDEX('Policy Characteristics'!I:I,MATCH($C1947,'Policy Characteristics'!$C:$C,0)))</f>
        <v>% reduction in energy use</v>
      </c>
      <c r="P1947" s="254" t="str">
        <f>IF(ISBLANK(INDEX('Policy Characteristics'!J:J,MATCH($C1947,'Policy Characteristics'!$C:$C,0))),"",INDEX('Policy Characteristics'!J:J,MATCH($C1947,'Policy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7" s="254" t="str">
        <f>IF(ISBLANK(INDEX('Policy Characteristics'!K:K,MATCH($C1947,'Policy Characteristics'!$C:$C,0))),"",INDEX('Policy Characteristics'!K:K,MATCH($C1947,'Policy Characteristics'!$C:$C,0)))</f>
        <v>industry-ag-main.html#eff-stds</v>
      </c>
      <c r="R1947" s="254" t="str">
        <f>IF(ISBLANK(INDEX('Policy Characteristics'!L:L,MATCH($C1947,'Policy Characteristics'!$C:$C,0))),"",INDEX('Policy Characteristics'!L:L,MATCH($C1947,'Policy Characteristics'!$C:$C,0)))</f>
        <v>industry-energy-efficiency-standards.html</v>
      </c>
    </row>
    <row r="1948" spans="1:18" s="4" customFormat="1" x14ac:dyDescent="0.25">
      <c r="A1948" s="254" t="str">
        <f>IF(ISBLANK(INDEX('Policy Characteristics'!A:A,MATCH($C1948,'Policy Characteristics'!$C:$C,0))),"",INDEX('Policy Characteristics'!A:A,MATCH($C1948,'Policy Characteristics'!$C:$C,0)))</f>
        <v>Industry</v>
      </c>
      <c r="B1948" s="262" t="str">
        <f>IF(ISBLANK(INDEX('Policy Characteristics'!B:B,MATCH($C1948,'Policy Characteristics'!$C:$C,0))),"",INDEX('Policy Characteristics'!B:B,MATCH($C1948,'Policy Characteristics'!$C:$C,0)))</f>
        <v>Energy Efficiency Standards for Electrical Eqpt</v>
      </c>
      <c r="C1948" s="254" t="str">
        <f t="shared" si="57"/>
        <v>Perc Improvement in Eqpt Efficiency Stds Above BAU for Electricity</v>
      </c>
      <c r="D1948" s="6" t="s">
        <v>3024</v>
      </c>
      <c r="E1948" s="1" t="s">
        <v>3471</v>
      </c>
      <c r="F1948" t="s">
        <v>2988</v>
      </c>
      <c r="G1948" s="45" t="s">
        <v>3477</v>
      </c>
      <c r="H1948" s="47">
        <v>1947</v>
      </c>
      <c r="I1948" s="324" t="s">
        <v>40</v>
      </c>
      <c r="J1948" s="255" t="str">
        <f>IF(ISBLANK(INDEX('Policy Characteristics'!D:D,MATCH($C1948,'Policy Characteristics'!$C:$C,0))),"",INDEX('Policy Characteristics'!D:D,MATCH($C1948,'Policy Characteristics'!$C:$C,0)))</f>
        <v>Industry Energy Efficiency</v>
      </c>
      <c r="K1948" s="254" t="str">
        <f>IF(ISBLANK(INDEX('Policy Characteristics'!E:E,MATCH($C1948,'Policy Characteristics'!$C:$C,0))),"",INDEX('Policy Characteristics'!E:E,MATCH($C1948,'Policy Characteristics'!$C:$C,0)))</f>
        <v>indst elec efficiency stds</v>
      </c>
      <c r="L1948" s="261">
        <f>IF(ISBLANK(INDEX('Policy Characteristics'!F:F,MATCH($C1948,'Policy Characteristics'!$C:$C,0))),"",INDEX('Policy Characteristics'!F:F,MATCH($C1948,'Policy Characteristics'!$C:$C,0)))</f>
        <v>0</v>
      </c>
      <c r="M1948" s="261">
        <f>IF(ISBLANK(INDEX('Policy Characteristics'!G:G,MATCH($C1948,'Policy Characteristics'!$C:$C,0))),"",INDEX('Policy Characteristics'!G:G,MATCH($C1948,'Policy Characteristics'!$C:$C,0)))</f>
        <v>0.25</v>
      </c>
      <c r="N1948" s="261">
        <f>IF(ISBLANK(INDEX('Policy Characteristics'!H:H,MATCH($C1948,'Policy Characteristics'!$C:$C,0))),"",INDEX('Policy Characteristics'!H:H,MATCH($C1948,'Policy Characteristics'!$C:$C,0)))</f>
        <v>0.01</v>
      </c>
      <c r="O1948" s="254" t="str">
        <f>IF(ISBLANK(INDEX('Policy Characteristics'!I:I,MATCH($C1948,'Policy Characteristics'!$C:$C,0))),"",INDEX('Policy Characteristics'!I:I,MATCH($C1948,'Policy Characteristics'!$C:$C,0)))</f>
        <v>% reduction in energy use</v>
      </c>
      <c r="P1948" s="254" t="str">
        <f>IF(ISBLANK(INDEX('Policy Characteristics'!J:J,MATCH($C1948,'Policy Characteristics'!$C:$C,0))),"",INDEX('Policy Characteristics'!J:J,MATCH($C1948,'Policy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8" s="254" t="str">
        <f>IF(ISBLANK(INDEX('Policy Characteristics'!K:K,MATCH($C1948,'Policy Characteristics'!$C:$C,0))),"",INDEX('Policy Characteristics'!K:K,MATCH($C1948,'Policy Characteristics'!$C:$C,0)))</f>
        <v>industry-ag-main.html#eff-stds</v>
      </c>
      <c r="R1948" s="254" t="str">
        <f>IF(ISBLANK(INDEX('Policy Characteristics'!L:L,MATCH($C1948,'Policy Characteristics'!$C:$C,0))),"",INDEX('Policy Characteristics'!L:L,MATCH($C1948,'Policy Characteristics'!$C:$C,0)))</f>
        <v>industry-energy-efficiency-standards.html</v>
      </c>
    </row>
    <row r="1949" spans="1:18" s="4" customFormat="1" x14ac:dyDescent="0.25">
      <c r="A1949" s="254" t="str">
        <f>IF(ISBLANK(INDEX('Policy Characteristics'!A:A,MATCH($C1949,'Policy Characteristics'!$C:$C,0))),"",INDEX('Policy Characteristics'!A:A,MATCH($C1949,'Policy Characteristics'!$C:$C,0)))</f>
        <v>Industry</v>
      </c>
      <c r="B1949" s="262" t="str">
        <f>IF(ISBLANK(INDEX('Policy Characteristics'!B:B,MATCH($C1949,'Policy Characteristics'!$C:$C,0))),"",INDEX('Policy Characteristics'!B:B,MATCH($C1949,'Policy Characteristics'!$C:$C,0)))</f>
        <v>Energy Efficiency Standards for Electrical Eqpt</v>
      </c>
      <c r="C1949" s="254" t="str">
        <f t="shared" si="57"/>
        <v>Perc Improvement in Eqpt Efficiency Stds Above BAU for Electricity</v>
      </c>
      <c r="D1949" s="6" t="s">
        <v>3024</v>
      </c>
      <c r="E1949" s="1" t="s">
        <v>3472</v>
      </c>
      <c r="F1949" t="s">
        <v>2988</v>
      </c>
      <c r="G1949" s="45" t="s">
        <v>3478</v>
      </c>
      <c r="H1949" s="47">
        <v>1948</v>
      </c>
      <c r="I1949" s="324" t="s">
        <v>40</v>
      </c>
      <c r="J1949" s="255" t="str">
        <f>IF(ISBLANK(INDEX('Policy Characteristics'!D:D,MATCH($C1949,'Policy Characteristics'!$C:$C,0))),"",INDEX('Policy Characteristics'!D:D,MATCH($C1949,'Policy Characteristics'!$C:$C,0)))</f>
        <v>Industry Energy Efficiency</v>
      </c>
      <c r="K1949" s="254" t="str">
        <f>IF(ISBLANK(INDEX('Policy Characteristics'!E:E,MATCH($C1949,'Policy Characteristics'!$C:$C,0))),"",INDEX('Policy Characteristics'!E:E,MATCH($C1949,'Policy Characteristics'!$C:$C,0)))</f>
        <v>indst elec efficiency stds</v>
      </c>
      <c r="L1949" s="261">
        <f>IF(ISBLANK(INDEX('Policy Characteristics'!F:F,MATCH($C1949,'Policy Characteristics'!$C:$C,0))),"",INDEX('Policy Characteristics'!F:F,MATCH($C1949,'Policy Characteristics'!$C:$C,0)))</f>
        <v>0</v>
      </c>
      <c r="M1949" s="261">
        <f>IF(ISBLANK(INDEX('Policy Characteristics'!G:G,MATCH($C1949,'Policy Characteristics'!$C:$C,0))),"",INDEX('Policy Characteristics'!G:G,MATCH($C1949,'Policy Characteristics'!$C:$C,0)))</f>
        <v>0.25</v>
      </c>
      <c r="N1949" s="261">
        <f>IF(ISBLANK(INDEX('Policy Characteristics'!H:H,MATCH($C1949,'Policy Characteristics'!$C:$C,0))),"",INDEX('Policy Characteristics'!H:H,MATCH($C1949,'Policy Characteristics'!$C:$C,0)))</f>
        <v>0.01</v>
      </c>
      <c r="O1949" s="254" t="str">
        <f>IF(ISBLANK(INDEX('Policy Characteristics'!I:I,MATCH($C1949,'Policy Characteristics'!$C:$C,0))),"",INDEX('Policy Characteristics'!I:I,MATCH($C1949,'Policy Characteristics'!$C:$C,0)))</f>
        <v>% reduction in energy use</v>
      </c>
      <c r="P1949" s="254" t="str">
        <f>IF(ISBLANK(INDEX('Policy Characteristics'!J:J,MATCH($C1949,'Policy Characteristics'!$C:$C,0))),"",INDEX('Policy Characteristics'!J:J,MATCH($C1949,'Policy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49" s="254" t="str">
        <f>IF(ISBLANK(INDEX('Policy Characteristics'!K:K,MATCH($C1949,'Policy Characteristics'!$C:$C,0))),"",INDEX('Policy Characteristics'!K:K,MATCH($C1949,'Policy Characteristics'!$C:$C,0)))</f>
        <v>industry-ag-main.html#eff-stds</v>
      </c>
      <c r="R1949" s="254" t="str">
        <f>IF(ISBLANK(INDEX('Policy Characteristics'!L:L,MATCH($C1949,'Policy Characteristics'!$C:$C,0))),"",INDEX('Policy Characteristics'!L:L,MATCH($C1949,'Policy Characteristics'!$C:$C,0)))</f>
        <v>industry-energy-efficiency-standards.html</v>
      </c>
    </row>
    <row r="1950" spans="1:18" s="4" customFormat="1" x14ac:dyDescent="0.25">
      <c r="A1950" s="254" t="str">
        <f>IF(ISBLANK(INDEX('Policy Characteristics'!A:A,MATCH($C1950,'Policy Characteristics'!$C:$C,0))),"",INDEX('Policy Characteristics'!A:A,MATCH($C1950,'Policy Characteristics'!$C:$C,0)))</f>
        <v>Industry</v>
      </c>
      <c r="B1950" s="262" t="str">
        <f>IF(ISBLANK(INDEX('Policy Characteristics'!B:B,MATCH($C1950,'Policy Characteristics'!$C:$C,0))),"",INDEX('Policy Characteristics'!B:B,MATCH($C1950,'Policy Characteristics'!$C:$C,0)))</f>
        <v>Energy Efficiency Standards for Electrical Eqpt</v>
      </c>
      <c r="C1950" s="254" t="str">
        <f t="shared" si="57"/>
        <v>Perc Improvement in Eqpt Efficiency Stds Above BAU for Electricity</v>
      </c>
      <c r="D1950" s="6" t="s">
        <v>3024</v>
      </c>
      <c r="E1950" s="1" t="s">
        <v>3597</v>
      </c>
      <c r="F1950" t="s">
        <v>2988</v>
      </c>
      <c r="G1950" s="45" t="s">
        <v>3479</v>
      </c>
      <c r="H1950" s="47">
        <v>1949</v>
      </c>
      <c r="I1950" s="324" t="s">
        <v>40</v>
      </c>
      <c r="J1950" s="255" t="str">
        <f>IF(ISBLANK(INDEX('Policy Characteristics'!D:D,MATCH($C1950,'Policy Characteristics'!$C:$C,0))),"",INDEX('Policy Characteristics'!D:D,MATCH($C1950,'Policy Characteristics'!$C:$C,0)))</f>
        <v>Industry Energy Efficiency</v>
      </c>
      <c r="K1950" s="254" t="str">
        <f>IF(ISBLANK(INDEX('Policy Characteristics'!E:E,MATCH($C1950,'Policy Characteristics'!$C:$C,0))),"",INDEX('Policy Characteristics'!E:E,MATCH($C1950,'Policy Characteristics'!$C:$C,0)))</f>
        <v>indst elec efficiency stds</v>
      </c>
      <c r="L1950" s="261">
        <f>IF(ISBLANK(INDEX('Policy Characteristics'!F:F,MATCH($C1950,'Policy Characteristics'!$C:$C,0))),"",INDEX('Policy Characteristics'!F:F,MATCH($C1950,'Policy Characteristics'!$C:$C,0)))</f>
        <v>0</v>
      </c>
      <c r="M1950" s="261">
        <f>IF(ISBLANK(INDEX('Policy Characteristics'!G:G,MATCH($C1950,'Policy Characteristics'!$C:$C,0))),"",INDEX('Policy Characteristics'!G:G,MATCH($C1950,'Policy Characteristics'!$C:$C,0)))</f>
        <v>0.25</v>
      </c>
      <c r="N1950" s="261">
        <f>IF(ISBLANK(INDEX('Policy Characteristics'!H:H,MATCH($C1950,'Policy Characteristics'!$C:$C,0))),"",INDEX('Policy Characteristics'!H:H,MATCH($C1950,'Policy Characteristics'!$C:$C,0)))</f>
        <v>0.01</v>
      </c>
      <c r="O1950" s="254" t="str">
        <f>IF(ISBLANK(INDEX('Policy Characteristics'!I:I,MATCH($C1950,'Policy Characteristics'!$C:$C,0))),"",INDEX('Policy Characteristics'!I:I,MATCH($C1950,'Policy Characteristics'!$C:$C,0)))</f>
        <v>% reduction in energy use</v>
      </c>
      <c r="P1950" s="254" t="str">
        <f>IF(ISBLANK(INDEX('Policy Characteristics'!J:J,MATCH($C1950,'Policy Characteristics'!$C:$C,0))),"",INDEX('Policy Characteristics'!J:J,MATCH($C1950,'Policy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0" s="254" t="str">
        <f>IF(ISBLANK(INDEX('Policy Characteristics'!K:K,MATCH($C1950,'Policy Characteristics'!$C:$C,0))),"",INDEX('Policy Characteristics'!K:K,MATCH($C1950,'Policy Characteristics'!$C:$C,0)))</f>
        <v>industry-ag-main.html#eff-stds</v>
      </c>
      <c r="R1950" s="254" t="str">
        <f>IF(ISBLANK(INDEX('Policy Characteristics'!L:L,MATCH($C1950,'Policy Characteristics'!$C:$C,0))),"",INDEX('Policy Characteristics'!L:L,MATCH($C1950,'Policy Characteristics'!$C:$C,0)))</f>
        <v>industry-energy-efficiency-standards.html</v>
      </c>
    </row>
    <row r="1951" spans="1:18" s="4" customFormat="1" x14ac:dyDescent="0.25">
      <c r="A1951" s="254" t="str">
        <f>IF(ISBLANK(INDEX('Policy Characteristics'!A:A,MATCH($C1951,'Policy Characteristics'!$C:$C,0))),"",INDEX('Policy Characteristics'!A:A,MATCH($C1951,'Policy Characteristics'!$C:$C,0)))</f>
        <v>Industry</v>
      </c>
      <c r="B1951" s="262" t="str">
        <f>IF(ISBLANK(INDEX('Policy Characteristics'!B:B,MATCH($C1951,'Policy Characteristics'!$C:$C,0))),"",INDEX('Policy Characteristics'!B:B,MATCH($C1951,'Policy Characteristics'!$C:$C,0)))</f>
        <v>Energy Efficiency Standards for Electrical Eqpt</v>
      </c>
      <c r="C1951" s="254" t="str">
        <f t="shared" si="57"/>
        <v>Perc Improvement in Eqpt Efficiency Stds Above BAU for Electricity</v>
      </c>
      <c r="D1951" s="6" t="s">
        <v>3024</v>
      </c>
      <c r="E1951" s="1" t="s">
        <v>3982</v>
      </c>
      <c r="F1951" t="s">
        <v>2988</v>
      </c>
      <c r="G1951" s="45" t="s">
        <v>3958</v>
      </c>
      <c r="H1951" s="47">
        <v>1950</v>
      </c>
      <c r="I1951" s="324" t="s">
        <v>40</v>
      </c>
      <c r="J1951" s="255" t="str">
        <f>IF(ISBLANK(INDEX('Policy Characteristics'!D:D,MATCH($C1951,'Policy Characteristics'!$C:$C,0))),"",INDEX('Policy Characteristics'!D:D,MATCH($C1951,'Policy Characteristics'!$C:$C,0)))</f>
        <v>Industry Energy Efficiency</v>
      </c>
      <c r="K1951" s="254" t="str">
        <f>IF(ISBLANK(INDEX('Policy Characteristics'!E:E,MATCH($C1951,'Policy Characteristics'!$C:$C,0))),"",INDEX('Policy Characteristics'!E:E,MATCH($C1951,'Policy Characteristics'!$C:$C,0)))</f>
        <v>indst elec efficiency stds</v>
      </c>
      <c r="L1951" s="261">
        <f>IF(ISBLANK(INDEX('Policy Characteristics'!F:F,MATCH($C1951,'Policy Characteristics'!$C:$C,0))),"",INDEX('Policy Characteristics'!F:F,MATCH($C1951,'Policy Characteristics'!$C:$C,0)))</f>
        <v>0</v>
      </c>
      <c r="M1951" s="261">
        <f>IF(ISBLANK(INDEX('Policy Characteristics'!G:G,MATCH($C1951,'Policy Characteristics'!$C:$C,0))),"",INDEX('Policy Characteristics'!G:G,MATCH($C1951,'Policy Characteristics'!$C:$C,0)))</f>
        <v>0.25</v>
      </c>
      <c r="N1951" s="261">
        <f>IF(ISBLANK(INDEX('Policy Characteristics'!H:H,MATCH($C1951,'Policy Characteristics'!$C:$C,0))),"",INDEX('Policy Characteristics'!H:H,MATCH($C1951,'Policy Characteristics'!$C:$C,0)))</f>
        <v>0.01</v>
      </c>
      <c r="O1951" s="254" t="str">
        <f>IF(ISBLANK(INDEX('Policy Characteristics'!I:I,MATCH($C1951,'Policy Characteristics'!$C:$C,0))),"",INDEX('Policy Characteristics'!I:I,MATCH($C1951,'Policy Characteristics'!$C:$C,0)))</f>
        <v>% reduction in energy use</v>
      </c>
      <c r="P1951" s="254" t="str">
        <f>IF(ISBLANK(INDEX('Policy Characteristics'!J:J,MATCH($C1951,'Policy Characteristics'!$C:$C,0))),"",INDEX('Policy Characteristics'!J:J,MATCH($C1951,'Policy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1" s="254" t="str">
        <f>IF(ISBLANK(INDEX('Policy Characteristics'!K:K,MATCH($C1951,'Policy Characteristics'!$C:$C,0))),"",INDEX('Policy Characteristics'!K:K,MATCH($C1951,'Policy Characteristics'!$C:$C,0)))</f>
        <v>industry-ag-main.html#eff-stds</v>
      </c>
      <c r="R1951" s="254" t="str">
        <f>IF(ISBLANK(INDEX('Policy Characteristics'!L:L,MATCH($C1951,'Policy Characteristics'!$C:$C,0))),"",INDEX('Policy Characteristics'!L:L,MATCH($C1951,'Policy Characteristics'!$C:$C,0)))</f>
        <v>industry-energy-efficiency-standards.html</v>
      </c>
    </row>
    <row r="1952" spans="1:18" s="4" customFormat="1" x14ac:dyDescent="0.25">
      <c r="A1952" s="254" t="str">
        <f>IF(ISBLANK(INDEX('Policy Characteristics'!A:A,MATCH($C1952,'Policy Characteristics'!$C:$C,0))),"",INDEX('Policy Characteristics'!A:A,MATCH($C1952,'Policy Characteristics'!$C:$C,0)))</f>
        <v>Industry</v>
      </c>
      <c r="B1952" s="262" t="str">
        <f>IF(ISBLANK(INDEX('Policy Characteristics'!B:B,MATCH($C1952,'Policy Characteristics'!$C:$C,0))),"",INDEX('Policy Characteristics'!B:B,MATCH($C1952,'Policy Characteristics'!$C:$C,0)))</f>
        <v>Energy Efficiency Standards for Electrical Eqpt</v>
      </c>
      <c r="C1952" s="254" t="str">
        <f t="shared" si="57"/>
        <v>Perc Improvement in Eqpt Efficiency Stds Above BAU for Electricity</v>
      </c>
      <c r="D1952" s="6" t="s">
        <v>3024</v>
      </c>
      <c r="E1952" s="1" t="s">
        <v>3983</v>
      </c>
      <c r="F1952" t="s">
        <v>2988</v>
      </c>
      <c r="G1952" s="45" t="s">
        <v>3957</v>
      </c>
      <c r="H1952" s="47">
        <v>1951</v>
      </c>
      <c r="I1952" s="324" t="s">
        <v>40</v>
      </c>
      <c r="J1952" s="255" t="str">
        <f>IF(ISBLANK(INDEX('Policy Characteristics'!D:D,MATCH($C1952,'Policy Characteristics'!$C:$C,0))),"",INDEX('Policy Characteristics'!D:D,MATCH($C1952,'Policy Characteristics'!$C:$C,0)))</f>
        <v>Industry Energy Efficiency</v>
      </c>
      <c r="K1952" s="254" t="str">
        <f>IF(ISBLANK(INDEX('Policy Characteristics'!E:E,MATCH($C1952,'Policy Characteristics'!$C:$C,0))),"",INDEX('Policy Characteristics'!E:E,MATCH($C1952,'Policy Characteristics'!$C:$C,0)))</f>
        <v>indst elec efficiency stds</v>
      </c>
      <c r="L1952" s="261">
        <f>IF(ISBLANK(INDEX('Policy Characteristics'!F:F,MATCH($C1952,'Policy Characteristics'!$C:$C,0))),"",INDEX('Policy Characteristics'!F:F,MATCH($C1952,'Policy Characteristics'!$C:$C,0)))</f>
        <v>0</v>
      </c>
      <c r="M1952" s="261">
        <f>IF(ISBLANK(INDEX('Policy Characteristics'!G:G,MATCH($C1952,'Policy Characteristics'!$C:$C,0))),"",INDEX('Policy Characteristics'!G:G,MATCH($C1952,'Policy Characteristics'!$C:$C,0)))</f>
        <v>0.25</v>
      </c>
      <c r="N1952" s="261">
        <f>IF(ISBLANK(INDEX('Policy Characteristics'!H:H,MATCH($C1952,'Policy Characteristics'!$C:$C,0))),"",INDEX('Policy Characteristics'!H:H,MATCH($C1952,'Policy Characteristics'!$C:$C,0)))</f>
        <v>0.01</v>
      </c>
      <c r="O1952" s="254" t="str">
        <f>IF(ISBLANK(INDEX('Policy Characteristics'!I:I,MATCH($C1952,'Policy Characteristics'!$C:$C,0))),"",INDEX('Policy Characteristics'!I:I,MATCH($C1952,'Policy Characteristics'!$C:$C,0)))</f>
        <v>% reduction in energy use</v>
      </c>
      <c r="P1952" s="254" t="str">
        <f>IF(ISBLANK(INDEX('Policy Characteristics'!J:J,MATCH($C1952,'Policy Characteristics'!$C:$C,0))),"",INDEX('Policy Characteristics'!J:J,MATCH($C1952,'Policy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2" s="254" t="str">
        <f>IF(ISBLANK(INDEX('Policy Characteristics'!K:K,MATCH($C1952,'Policy Characteristics'!$C:$C,0))),"",INDEX('Policy Characteristics'!K:K,MATCH($C1952,'Policy Characteristics'!$C:$C,0)))</f>
        <v>industry-ag-main.html#eff-stds</v>
      </c>
      <c r="R1952" s="254" t="str">
        <f>IF(ISBLANK(INDEX('Policy Characteristics'!L:L,MATCH($C1952,'Policy Characteristics'!$C:$C,0))),"",INDEX('Policy Characteristics'!L:L,MATCH($C1952,'Policy Characteristics'!$C:$C,0)))</f>
        <v>industry-energy-efficiency-standards.html</v>
      </c>
    </row>
    <row r="1953" spans="1:18" s="4" customFormat="1" x14ac:dyDescent="0.25">
      <c r="A1953" s="254" t="str">
        <f>IF(ISBLANK(INDEX('Policy Characteristics'!A:A,MATCH($C1953,'Policy Characteristics'!$C:$C,0))),"",INDEX('Policy Characteristics'!A:A,MATCH($C1953,'Policy Characteristics'!$C:$C,0)))</f>
        <v>Industry</v>
      </c>
      <c r="B1953" s="262" t="str">
        <f>IF(ISBLANK(INDEX('Policy Characteristics'!B:B,MATCH($C1953,'Policy Characteristics'!$C:$C,0))),"",INDEX('Policy Characteristics'!B:B,MATCH($C1953,'Policy Characteristics'!$C:$C,0)))</f>
        <v>Energy Efficiency Standards for Electrical Eqpt</v>
      </c>
      <c r="C1953" s="254" t="str">
        <f t="shared" si="57"/>
        <v>Perc Improvement in Eqpt Efficiency Stds Above BAU for Electricity</v>
      </c>
      <c r="D1953" s="6" t="s">
        <v>3024</v>
      </c>
      <c r="E1953" s="1" t="s">
        <v>3984</v>
      </c>
      <c r="F1953" t="s">
        <v>2988</v>
      </c>
      <c r="G1953" s="45" t="s">
        <v>3959</v>
      </c>
      <c r="H1953" s="47">
        <v>1952</v>
      </c>
      <c r="I1953" s="324" t="s">
        <v>40</v>
      </c>
      <c r="J1953" s="255" t="str">
        <f>IF(ISBLANK(INDEX('Policy Characteristics'!D:D,MATCH($C1953,'Policy Characteristics'!$C:$C,0))),"",INDEX('Policy Characteristics'!D:D,MATCH($C1953,'Policy Characteristics'!$C:$C,0)))</f>
        <v>Industry Energy Efficiency</v>
      </c>
      <c r="K1953" s="254" t="str">
        <f>IF(ISBLANK(INDEX('Policy Characteristics'!E:E,MATCH($C1953,'Policy Characteristics'!$C:$C,0))),"",INDEX('Policy Characteristics'!E:E,MATCH($C1953,'Policy Characteristics'!$C:$C,0)))</f>
        <v>indst elec efficiency stds</v>
      </c>
      <c r="L1953" s="261">
        <f>IF(ISBLANK(INDEX('Policy Characteristics'!F:F,MATCH($C1953,'Policy Characteristics'!$C:$C,0))),"",INDEX('Policy Characteristics'!F:F,MATCH($C1953,'Policy Characteristics'!$C:$C,0)))</f>
        <v>0</v>
      </c>
      <c r="M1953" s="261">
        <f>IF(ISBLANK(INDEX('Policy Characteristics'!G:G,MATCH($C1953,'Policy Characteristics'!$C:$C,0))),"",INDEX('Policy Characteristics'!G:G,MATCH($C1953,'Policy Characteristics'!$C:$C,0)))</f>
        <v>0.25</v>
      </c>
      <c r="N1953" s="261">
        <f>IF(ISBLANK(INDEX('Policy Characteristics'!H:H,MATCH($C1953,'Policy Characteristics'!$C:$C,0))),"",INDEX('Policy Characteristics'!H:H,MATCH($C1953,'Policy Characteristics'!$C:$C,0)))</f>
        <v>0.01</v>
      </c>
      <c r="O1953" s="254" t="str">
        <f>IF(ISBLANK(INDEX('Policy Characteristics'!I:I,MATCH($C1953,'Policy Characteristics'!$C:$C,0))),"",INDEX('Policy Characteristics'!I:I,MATCH($C1953,'Policy Characteristics'!$C:$C,0)))</f>
        <v>% reduction in energy use</v>
      </c>
      <c r="P1953" s="254" t="str">
        <f>IF(ISBLANK(INDEX('Policy Characteristics'!J:J,MATCH($C1953,'Policy Characteristics'!$C:$C,0))),"",INDEX('Policy Characteristics'!J:J,MATCH($C1953,'Policy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3" s="254" t="str">
        <f>IF(ISBLANK(INDEX('Policy Characteristics'!K:K,MATCH($C1953,'Policy Characteristics'!$C:$C,0))),"",INDEX('Policy Characteristics'!K:K,MATCH($C1953,'Policy Characteristics'!$C:$C,0)))</f>
        <v>industry-ag-main.html#eff-stds</v>
      </c>
      <c r="R1953" s="254" t="str">
        <f>IF(ISBLANK(INDEX('Policy Characteristics'!L:L,MATCH($C1953,'Policy Characteristics'!$C:$C,0))),"",INDEX('Policy Characteristics'!L:L,MATCH($C1953,'Policy Characteristics'!$C:$C,0)))</f>
        <v>industry-energy-efficiency-standards.html</v>
      </c>
    </row>
    <row r="1954" spans="1:18" s="4" customFormat="1" x14ac:dyDescent="0.25">
      <c r="A1954" s="254" t="str">
        <f>IF(ISBLANK(INDEX('Policy Characteristics'!A:A,MATCH($C1954,'Policy Characteristics'!$C:$C,0))),"",INDEX('Policy Characteristics'!A:A,MATCH($C1954,'Policy Characteristics'!$C:$C,0)))</f>
        <v>Industry</v>
      </c>
      <c r="B1954" s="262" t="str">
        <f>IF(ISBLANK(INDEX('Policy Characteristics'!B:B,MATCH($C1954,'Policy Characteristics'!$C:$C,0))),"",INDEX('Policy Characteristics'!B:B,MATCH($C1954,'Policy Characteristics'!$C:$C,0)))</f>
        <v>Energy Efficiency Standards for Electrical Eqpt</v>
      </c>
      <c r="C1954" s="254" t="str">
        <f t="shared" si="57"/>
        <v>Perc Improvement in Eqpt Efficiency Stds Above BAU for Electricity</v>
      </c>
      <c r="D1954" s="6" t="s">
        <v>3025</v>
      </c>
      <c r="E1954" s="1" t="s">
        <v>3467</v>
      </c>
      <c r="F1954" t="s">
        <v>2989</v>
      </c>
      <c r="G1954" s="45" t="s">
        <v>3473</v>
      </c>
      <c r="H1954" s="47">
        <v>1953</v>
      </c>
      <c r="I1954" s="324" t="s">
        <v>40</v>
      </c>
      <c r="J1954" s="255" t="str">
        <f>IF(ISBLANK(INDEX('Policy Characteristics'!D:D,MATCH($C1954,'Policy Characteristics'!$C:$C,0))),"",INDEX('Policy Characteristics'!D:D,MATCH($C1954,'Policy Characteristics'!$C:$C,0)))</f>
        <v>Industry Energy Efficiency</v>
      </c>
      <c r="K1954" s="254" t="str">
        <f>IF(ISBLANK(INDEX('Policy Characteristics'!E:E,MATCH($C1954,'Policy Characteristics'!$C:$C,0))),"",INDEX('Policy Characteristics'!E:E,MATCH($C1954,'Policy Characteristics'!$C:$C,0)))</f>
        <v>indst elec efficiency stds</v>
      </c>
      <c r="L1954" s="261">
        <f>IF(ISBLANK(INDEX('Policy Characteristics'!F:F,MATCH($C1954,'Policy Characteristics'!$C:$C,0))),"",INDEX('Policy Characteristics'!F:F,MATCH($C1954,'Policy Characteristics'!$C:$C,0)))</f>
        <v>0</v>
      </c>
      <c r="M1954" s="261">
        <f>IF(ISBLANK(INDEX('Policy Characteristics'!G:G,MATCH($C1954,'Policy Characteristics'!$C:$C,0))),"",INDEX('Policy Characteristics'!G:G,MATCH($C1954,'Policy Characteristics'!$C:$C,0)))</f>
        <v>0.25</v>
      </c>
      <c r="N1954" s="261">
        <f>IF(ISBLANK(INDEX('Policy Characteristics'!H:H,MATCH($C1954,'Policy Characteristics'!$C:$C,0))),"",INDEX('Policy Characteristics'!H:H,MATCH($C1954,'Policy Characteristics'!$C:$C,0)))</f>
        <v>0.01</v>
      </c>
      <c r="O1954" s="254" t="str">
        <f>IF(ISBLANK(INDEX('Policy Characteristics'!I:I,MATCH($C1954,'Policy Characteristics'!$C:$C,0))),"",INDEX('Policy Characteristics'!I:I,MATCH($C1954,'Policy Characteristics'!$C:$C,0)))</f>
        <v>% reduction in energy use</v>
      </c>
      <c r="P1954" s="254" t="str">
        <f>IF(ISBLANK(INDEX('Policy Characteristics'!J:J,MATCH($C1954,'Policy Characteristics'!$C:$C,0))),"",INDEX('Policy Characteristics'!J:J,MATCH($C1954,'Policy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4" s="254" t="str">
        <f>IF(ISBLANK(INDEX('Policy Characteristics'!K:K,MATCH($C1954,'Policy Characteristics'!$C:$C,0))),"",INDEX('Policy Characteristics'!K:K,MATCH($C1954,'Policy Characteristics'!$C:$C,0)))</f>
        <v>industry-ag-main.html#eff-stds</v>
      </c>
      <c r="R1954" s="254" t="str">
        <f>IF(ISBLANK(INDEX('Policy Characteristics'!L:L,MATCH($C1954,'Policy Characteristics'!$C:$C,0))),"",INDEX('Policy Characteristics'!L:L,MATCH($C1954,'Policy Characteristics'!$C:$C,0)))</f>
        <v>industry-energy-efficiency-standards.html</v>
      </c>
    </row>
    <row r="1955" spans="1:18" s="4" customFormat="1" x14ac:dyDescent="0.25">
      <c r="A1955" s="254" t="str">
        <f>IF(ISBLANK(INDEX('Policy Characteristics'!A:A,MATCH($C1955,'Policy Characteristics'!$C:$C,0))),"",INDEX('Policy Characteristics'!A:A,MATCH($C1955,'Policy Characteristics'!$C:$C,0)))</f>
        <v>Industry</v>
      </c>
      <c r="B1955" s="262" t="str">
        <f>IF(ISBLANK(INDEX('Policy Characteristics'!B:B,MATCH($C1955,'Policy Characteristics'!$C:$C,0))),"",INDEX('Policy Characteristics'!B:B,MATCH($C1955,'Policy Characteristics'!$C:$C,0)))</f>
        <v>Energy Efficiency Standards for Electrical Eqpt</v>
      </c>
      <c r="C1955" s="254" t="str">
        <f t="shared" si="57"/>
        <v>Perc Improvement in Eqpt Efficiency Stds Above BAU for Electricity</v>
      </c>
      <c r="D1955" s="6" t="s">
        <v>3025</v>
      </c>
      <c r="E1955" s="1" t="s">
        <v>3468</v>
      </c>
      <c r="F1955" t="s">
        <v>2989</v>
      </c>
      <c r="G1955" s="45" t="s">
        <v>3474</v>
      </c>
      <c r="H1955" s="47">
        <v>1954</v>
      </c>
      <c r="I1955" s="324" t="s">
        <v>40</v>
      </c>
      <c r="J1955" s="255" t="str">
        <f>IF(ISBLANK(INDEX('Policy Characteristics'!D:D,MATCH($C1955,'Policy Characteristics'!$C:$C,0))),"",INDEX('Policy Characteristics'!D:D,MATCH($C1955,'Policy Characteristics'!$C:$C,0)))</f>
        <v>Industry Energy Efficiency</v>
      </c>
      <c r="K1955" s="254" t="str">
        <f>IF(ISBLANK(INDEX('Policy Characteristics'!E:E,MATCH($C1955,'Policy Characteristics'!$C:$C,0))),"",INDEX('Policy Characteristics'!E:E,MATCH($C1955,'Policy Characteristics'!$C:$C,0)))</f>
        <v>indst elec efficiency stds</v>
      </c>
      <c r="L1955" s="261">
        <f>IF(ISBLANK(INDEX('Policy Characteristics'!F:F,MATCH($C1955,'Policy Characteristics'!$C:$C,0))),"",INDEX('Policy Characteristics'!F:F,MATCH($C1955,'Policy Characteristics'!$C:$C,0)))</f>
        <v>0</v>
      </c>
      <c r="M1955" s="261">
        <f>IF(ISBLANK(INDEX('Policy Characteristics'!G:G,MATCH($C1955,'Policy Characteristics'!$C:$C,0))),"",INDEX('Policy Characteristics'!G:G,MATCH($C1955,'Policy Characteristics'!$C:$C,0)))</f>
        <v>0.25</v>
      </c>
      <c r="N1955" s="261">
        <f>IF(ISBLANK(INDEX('Policy Characteristics'!H:H,MATCH($C1955,'Policy Characteristics'!$C:$C,0))),"",INDEX('Policy Characteristics'!H:H,MATCH($C1955,'Policy Characteristics'!$C:$C,0)))</f>
        <v>0.01</v>
      </c>
      <c r="O1955" s="254" t="str">
        <f>IF(ISBLANK(INDEX('Policy Characteristics'!I:I,MATCH($C1955,'Policy Characteristics'!$C:$C,0))),"",INDEX('Policy Characteristics'!I:I,MATCH($C1955,'Policy Characteristics'!$C:$C,0)))</f>
        <v>% reduction in energy use</v>
      </c>
      <c r="P1955" s="254" t="str">
        <f>IF(ISBLANK(INDEX('Policy Characteristics'!J:J,MATCH($C1955,'Policy Characteristics'!$C:$C,0))),"",INDEX('Policy Characteristics'!J:J,MATCH($C1955,'Policy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5" s="254" t="str">
        <f>IF(ISBLANK(INDEX('Policy Characteristics'!K:K,MATCH($C1955,'Policy Characteristics'!$C:$C,0))),"",INDEX('Policy Characteristics'!K:K,MATCH($C1955,'Policy Characteristics'!$C:$C,0)))</f>
        <v>industry-ag-main.html#eff-stds</v>
      </c>
      <c r="R1955" s="254" t="str">
        <f>IF(ISBLANK(INDEX('Policy Characteristics'!L:L,MATCH($C1955,'Policy Characteristics'!$C:$C,0))),"",INDEX('Policy Characteristics'!L:L,MATCH($C1955,'Policy Characteristics'!$C:$C,0)))</f>
        <v>industry-energy-efficiency-standards.html</v>
      </c>
    </row>
    <row r="1956" spans="1:18" s="4" customFormat="1" x14ac:dyDescent="0.25">
      <c r="A1956" s="254" t="str">
        <f>IF(ISBLANK(INDEX('Policy Characteristics'!A:A,MATCH($C1956,'Policy Characteristics'!$C:$C,0))),"",INDEX('Policy Characteristics'!A:A,MATCH($C1956,'Policy Characteristics'!$C:$C,0)))</f>
        <v>Industry</v>
      </c>
      <c r="B1956" s="262" t="str">
        <f>IF(ISBLANK(INDEX('Policy Characteristics'!B:B,MATCH($C1956,'Policy Characteristics'!$C:$C,0))),"",INDEX('Policy Characteristics'!B:B,MATCH($C1956,'Policy Characteristics'!$C:$C,0)))</f>
        <v>Energy Efficiency Standards for Electrical Eqpt</v>
      </c>
      <c r="C1956" s="254" t="str">
        <f t="shared" si="57"/>
        <v>Perc Improvement in Eqpt Efficiency Stds Above BAU for Electricity</v>
      </c>
      <c r="D1956" s="6" t="s">
        <v>3025</v>
      </c>
      <c r="E1956" s="1" t="s">
        <v>3469</v>
      </c>
      <c r="F1956" t="s">
        <v>2989</v>
      </c>
      <c r="G1956" s="45" t="s">
        <v>3475</v>
      </c>
      <c r="H1956" s="47">
        <v>1955</v>
      </c>
      <c r="I1956" s="324" t="s">
        <v>40</v>
      </c>
      <c r="J1956" s="255" t="str">
        <f>IF(ISBLANK(INDEX('Policy Characteristics'!D:D,MATCH($C1956,'Policy Characteristics'!$C:$C,0))),"",INDEX('Policy Characteristics'!D:D,MATCH($C1956,'Policy Characteristics'!$C:$C,0)))</f>
        <v>Industry Energy Efficiency</v>
      </c>
      <c r="K1956" s="254" t="str">
        <f>IF(ISBLANK(INDEX('Policy Characteristics'!E:E,MATCH($C1956,'Policy Characteristics'!$C:$C,0))),"",INDEX('Policy Characteristics'!E:E,MATCH($C1956,'Policy Characteristics'!$C:$C,0)))</f>
        <v>indst elec efficiency stds</v>
      </c>
      <c r="L1956" s="261">
        <f>IF(ISBLANK(INDEX('Policy Characteristics'!F:F,MATCH($C1956,'Policy Characteristics'!$C:$C,0))),"",INDEX('Policy Characteristics'!F:F,MATCH($C1956,'Policy Characteristics'!$C:$C,0)))</f>
        <v>0</v>
      </c>
      <c r="M1956" s="261">
        <f>IF(ISBLANK(INDEX('Policy Characteristics'!G:G,MATCH($C1956,'Policy Characteristics'!$C:$C,0))),"",INDEX('Policy Characteristics'!G:G,MATCH($C1956,'Policy Characteristics'!$C:$C,0)))</f>
        <v>0.25</v>
      </c>
      <c r="N1956" s="261">
        <f>IF(ISBLANK(INDEX('Policy Characteristics'!H:H,MATCH($C1956,'Policy Characteristics'!$C:$C,0))),"",INDEX('Policy Characteristics'!H:H,MATCH($C1956,'Policy Characteristics'!$C:$C,0)))</f>
        <v>0.01</v>
      </c>
      <c r="O1956" s="254" t="str">
        <f>IF(ISBLANK(INDEX('Policy Characteristics'!I:I,MATCH($C1956,'Policy Characteristics'!$C:$C,0))),"",INDEX('Policy Characteristics'!I:I,MATCH($C1956,'Policy Characteristics'!$C:$C,0)))</f>
        <v>% reduction in energy use</v>
      </c>
      <c r="P1956" s="254" t="str">
        <f>IF(ISBLANK(INDEX('Policy Characteristics'!J:J,MATCH($C1956,'Policy Characteristics'!$C:$C,0))),"",INDEX('Policy Characteristics'!J:J,MATCH($C1956,'Policy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6" s="254" t="str">
        <f>IF(ISBLANK(INDEX('Policy Characteristics'!K:K,MATCH($C1956,'Policy Characteristics'!$C:$C,0))),"",INDEX('Policy Characteristics'!K:K,MATCH($C1956,'Policy Characteristics'!$C:$C,0)))</f>
        <v>industry-ag-main.html#eff-stds</v>
      </c>
      <c r="R1956" s="254" t="str">
        <f>IF(ISBLANK(INDEX('Policy Characteristics'!L:L,MATCH($C1956,'Policy Characteristics'!$C:$C,0))),"",INDEX('Policy Characteristics'!L:L,MATCH($C1956,'Policy Characteristics'!$C:$C,0)))</f>
        <v>industry-energy-efficiency-standards.html</v>
      </c>
    </row>
    <row r="1957" spans="1:18" s="4" customFormat="1" x14ac:dyDescent="0.25">
      <c r="A1957" s="254" t="str">
        <f>IF(ISBLANK(INDEX('Policy Characteristics'!A:A,MATCH($C1957,'Policy Characteristics'!$C:$C,0))),"",INDEX('Policy Characteristics'!A:A,MATCH($C1957,'Policy Characteristics'!$C:$C,0)))</f>
        <v>Industry</v>
      </c>
      <c r="B1957" s="262" t="str">
        <f>IF(ISBLANK(INDEX('Policy Characteristics'!B:B,MATCH($C1957,'Policy Characteristics'!$C:$C,0))),"",INDEX('Policy Characteristics'!B:B,MATCH($C1957,'Policy Characteristics'!$C:$C,0)))</f>
        <v>Energy Efficiency Standards for Electrical Eqpt</v>
      </c>
      <c r="C1957" s="254" t="str">
        <f t="shared" si="57"/>
        <v>Perc Improvement in Eqpt Efficiency Stds Above BAU for Electricity</v>
      </c>
      <c r="D1957" s="6" t="s">
        <v>3025</v>
      </c>
      <c r="E1957" s="1" t="s">
        <v>3470</v>
      </c>
      <c r="F1957" t="s">
        <v>2989</v>
      </c>
      <c r="G1957" s="45" t="s">
        <v>3476</v>
      </c>
      <c r="H1957" s="47">
        <v>1956</v>
      </c>
      <c r="I1957" s="324" t="s">
        <v>40</v>
      </c>
      <c r="J1957" s="255" t="str">
        <f>IF(ISBLANK(INDEX('Policy Characteristics'!D:D,MATCH($C1957,'Policy Characteristics'!$C:$C,0))),"",INDEX('Policy Characteristics'!D:D,MATCH($C1957,'Policy Characteristics'!$C:$C,0)))</f>
        <v>Industry Energy Efficiency</v>
      </c>
      <c r="K1957" s="254" t="str">
        <f>IF(ISBLANK(INDEX('Policy Characteristics'!E:E,MATCH($C1957,'Policy Characteristics'!$C:$C,0))),"",INDEX('Policy Characteristics'!E:E,MATCH($C1957,'Policy Characteristics'!$C:$C,0)))</f>
        <v>indst elec efficiency stds</v>
      </c>
      <c r="L1957" s="261">
        <f>IF(ISBLANK(INDEX('Policy Characteristics'!F:F,MATCH($C1957,'Policy Characteristics'!$C:$C,0))),"",INDEX('Policy Characteristics'!F:F,MATCH($C1957,'Policy Characteristics'!$C:$C,0)))</f>
        <v>0</v>
      </c>
      <c r="M1957" s="261">
        <f>IF(ISBLANK(INDEX('Policy Characteristics'!G:G,MATCH($C1957,'Policy Characteristics'!$C:$C,0))),"",INDEX('Policy Characteristics'!G:G,MATCH($C1957,'Policy Characteristics'!$C:$C,0)))</f>
        <v>0.25</v>
      </c>
      <c r="N1957" s="261">
        <f>IF(ISBLANK(INDEX('Policy Characteristics'!H:H,MATCH($C1957,'Policy Characteristics'!$C:$C,0))),"",INDEX('Policy Characteristics'!H:H,MATCH($C1957,'Policy Characteristics'!$C:$C,0)))</f>
        <v>0.01</v>
      </c>
      <c r="O1957" s="254" t="str">
        <f>IF(ISBLANK(INDEX('Policy Characteristics'!I:I,MATCH($C1957,'Policy Characteristics'!$C:$C,0))),"",INDEX('Policy Characteristics'!I:I,MATCH($C1957,'Policy Characteristics'!$C:$C,0)))</f>
        <v>% reduction in energy use</v>
      </c>
      <c r="P1957" s="254" t="str">
        <f>IF(ISBLANK(INDEX('Policy Characteristics'!J:J,MATCH($C1957,'Policy Characteristics'!$C:$C,0))),"",INDEX('Policy Characteristics'!J:J,MATCH($C1957,'Policy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7" s="254" t="str">
        <f>IF(ISBLANK(INDEX('Policy Characteristics'!K:K,MATCH($C1957,'Policy Characteristics'!$C:$C,0))),"",INDEX('Policy Characteristics'!K:K,MATCH($C1957,'Policy Characteristics'!$C:$C,0)))</f>
        <v>industry-ag-main.html#eff-stds</v>
      </c>
      <c r="R1957" s="254" t="str">
        <f>IF(ISBLANK(INDEX('Policy Characteristics'!L:L,MATCH($C1957,'Policy Characteristics'!$C:$C,0))),"",INDEX('Policy Characteristics'!L:L,MATCH($C1957,'Policy Characteristics'!$C:$C,0)))</f>
        <v>industry-energy-efficiency-standards.html</v>
      </c>
    </row>
    <row r="1958" spans="1:18" s="4" customFormat="1" x14ac:dyDescent="0.25">
      <c r="A1958" s="254" t="str">
        <f>IF(ISBLANK(INDEX('Policy Characteristics'!A:A,MATCH($C1958,'Policy Characteristics'!$C:$C,0))),"",INDEX('Policy Characteristics'!A:A,MATCH($C1958,'Policy Characteristics'!$C:$C,0)))</f>
        <v>Industry</v>
      </c>
      <c r="B1958" s="262" t="str">
        <f>IF(ISBLANK(INDEX('Policy Characteristics'!B:B,MATCH($C1958,'Policy Characteristics'!$C:$C,0))),"",INDEX('Policy Characteristics'!B:B,MATCH($C1958,'Policy Characteristics'!$C:$C,0)))</f>
        <v>Energy Efficiency Standards for Electrical Eqpt</v>
      </c>
      <c r="C1958" s="254" t="str">
        <f t="shared" si="57"/>
        <v>Perc Improvement in Eqpt Efficiency Stds Above BAU for Electricity</v>
      </c>
      <c r="D1958" s="6" t="s">
        <v>3025</v>
      </c>
      <c r="E1958" s="1" t="s">
        <v>3471</v>
      </c>
      <c r="F1958" t="s">
        <v>2989</v>
      </c>
      <c r="G1958" s="45" t="s">
        <v>3477</v>
      </c>
      <c r="H1958" s="47">
        <v>1957</v>
      </c>
      <c r="I1958" s="324" t="s">
        <v>40</v>
      </c>
      <c r="J1958" s="255" t="str">
        <f>IF(ISBLANK(INDEX('Policy Characteristics'!D:D,MATCH($C1958,'Policy Characteristics'!$C:$C,0))),"",INDEX('Policy Characteristics'!D:D,MATCH($C1958,'Policy Characteristics'!$C:$C,0)))</f>
        <v>Industry Energy Efficiency</v>
      </c>
      <c r="K1958" s="254" t="str">
        <f>IF(ISBLANK(INDEX('Policy Characteristics'!E:E,MATCH($C1958,'Policy Characteristics'!$C:$C,0))),"",INDEX('Policy Characteristics'!E:E,MATCH($C1958,'Policy Characteristics'!$C:$C,0)))</f>
        <v>indst elec efficiency stds</v>
      </c>
      <c r="L1958" s="261">
        <f>IF(ISBLANK(INDEX('Policy Characteristics'!F:F,MATCH($C1958,'Policy Characteristics'!$C:$C,0))),"",INDEX('Policy Characteristics'!F:F,MATCH($C1958,'Policy Characteristics'!$C:$C,0)))</f>
        <v>0</v>
      </c>
      <c r="M1958" s="261">
        <f>IF(ISBLANK(INDEX('Policy Characteristics'!G:G,MATCH($C1958,'Policy Characteristics'!$C:$C,0))),"",INDEX('Policy Characteristics'!G:G,MATCH($C1958,'Policy Characteristics'!$C:$C,0)))</f>
        <v>0.25</v>
      </c>
      <c r="N1958" s="261">
        <f>IF(ISBLANK(INDEX('Policy Characteristics'!H:H,MATCH($C1958,'Policy Characteristics'!$C:$C,0))),"",INDEX('Policy Characteristics'!H:H,MATCH($C1958,'Policy Characteristics'!$C:$C,0)))</f>
        <v>0.01</v>
      </c>
      <c r="O1958" s="254" t="str">
        <f>IF(ISBLANK(INDEX('Policy Characteristics'!I:I,MATCH($C1958,'Policy Characteristics'!$C:$C,0))),"",INDEX('Policy Characteristics'!I:I,MATCH($C1958,'Policy Characteristics'!$C:$C,0)))</f>
        <v>% reduction in energy use</v>
      </c>
      <c r="P1958" s="254" t="str">
        <f>IF(ISBLANK(INDEX('Policy Characteristics'!J:J,MATCH($C1958,'Policy Characteristics'!$C:$C,0))),"",INDEX('Policy Characteristics'!J:J,MATCH($C1958,'Policy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8" s="254" t="str">
        <f>IF(ISBLANK(INDEX('Policy Characteristics'!K:K,MATCH($C1958,'Policy Characteristics'!$C:$C,0))),"",INDEX('Policy Characteristics'!K:K,MATCH($C1958,'Policy Characteristics'!$C:$C,0)))</f>
        <v>industry-ag-main.html#eff-stds</v>
      </c>
      <c r="R1958" s="254" t="str">
        <f>IF(ISBLANK(INDEX('Policy Characteristics'!L:L,MATCH($C1958,'Policy Characteristics'!$C:$C,0))),"",INDEX('Policy Characteristics'!L:L,MATCH($C1958,'Policy Characteristics'!$C:$C,0)))</f>
        <v>industry-energy-efficiency-standards.html</v>
      </c>
    </row>
    <row r="1959" spans="1:18" s="4" customFormat="1" x14ac:dyDescent="0.25">
      <c r="A1959" s="254" t="str">
        <f>IF(ISBLANK(INDEX('Policy Characteristics'!A:A,MATCH($C1959,'Policy Characteristics'!$C:$C,0))),"",INDEX('Policy Characteristics'!A:A,MATCH($C1959,'Policy Characteristics'!$C:$C,0)))</f>
        <v>Industry</v>
      </c>
      <c r="B1959" s="262" t="str">
        <f>IF(ISBLANK(INDEX('Policy Characteristics'!B:B,MATCH($C1959,'Policy Characteristics'!$C:$C,0))),"",INDEX('Policy Characteristics'!B:B,MATCH($C1959,'Policy Characteristics'!$C:$C,0)))</f>
        <v>Energy Efficiency Standards for Electrical Eqpt</v>
      </c>
      <c r="C1959" s="254" t="str">
        <f t="shared" si="57"/>
        <v>Perc Improvement in Eqpt Efficiency Stds Above BAU for Electricity</v>
      </c>
      <c r="D1959" s="6" t="s">
        <v>3025</v>
      </c>
      <c r="E1959" s="1" t="s">
        <v>3472</v>
      </c>
      <c r="F1959" t="s">
        <v>2989</v>
      </c>
      <c r="G1959" s="45" t="s">
        <v>3478</v>
      </c>
      <c r="H1959" s="47">
        <v>1958</v>
      </c>
      <c r="I1959" s="324" t="s">
        <v>40</v>
      </c>
      <c r="J1959" s="255" t="str">
        <f>IF(ISBLANK(INDEX('Policy Characteristics'!D:D,MATCH($C1959,'Policy Characteristics'!$C:$C,0))),"",INDEX('Policy Characteristics'!D:D,MATCH($C1959,'Policy Characteristics'!$C:$C,0)))</f>
        <v>Industry Energy Efficiency</v>
      </c>
      <c r="K1959" s="254" t="str">
        <f>IF(ISBLANK(INDEX('Policy Characteristics'!E:E,MATCH($C1959,'Policy Characteristics'!$C:$C,0))),"",INDEX('Policy Characteristics'!E:E,MATCH($C1959,'Policy Characteristics'!$C:$C,0)))</f>
        <v>indst elec efficiency stds</v>
      </c>
      <c r="L1959" s="261">
        <f>IF(ISBLANK(INDEX('Policy Characteristics'!F:F,MATCH($C1959,'Policy Characteristics'!$C:$C,0))),"",INDEX('Policy Characteristics'!F:F,MATCH($C1959,'Policy Characteristics'!$C:$C,0)))</f>
        <v>0</v>
      </c>
      <c r="M1959" s="261">
        <f>IF(ISBLANK(INDEX('Policy Characteristics'!G:G,MATCH($C1959,'Policy Characteristics'!$C:$C,0))),"",INDEX('Policy Characteristics'!G:G,MATCH($C1959,'Policy Characteristics'!$C:$C,0)))</f>
        <v>0.25</v>
      </c>
      <c r="N1959" s="261">
        <f>IF(ISBLANK(INDEX('Policy Characteristics'!H:H,MATCH($C1959,'Policy Characteristics'!$C:$C,0))),"",INDEX('Policy Characteristics'!H:H,MATCH($C1959,'Policy Characteristics'!$C:$C,0)))</f>
        <v>0.01</v>
      </c>
      <c r="O1959" s="254" t="str">
        <f>IF(ISBLANK(INDEX('Policy Characteristics'!I:I,MATCH($C1959,'Policy Characteristics'!$C:$C,0))),"",INDEX('Policy Characteristics'!I:I,MATCH($C1959,'Policy Characteristics'!$C:$C,0)))</f>
        <v>% reduction in energy use</v>
      </c>
      <c r="P1959" s="254" t="str">
        <f>IF(ISBLANK(INDEX('Policy Characteristics'!J:J,MATCH($C1959,'Policy Characteristics'!$C:$C,0))),"",INDEX('Policy Characteristics'!J:J,MATCH($C1959,'Policy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59" s="254" t="str">
        <f>IF(ISBLANK(INDEX('Policy Characteristics'!K:K,MATCH($C1959,'Policy Characteristics'!$C:$C,0))),"",INDEX('Policy Characteristics'!K:K,MATCH($C1959,'Policy Characteristics'!$C:$C,0)))</f>
        <v>industry-ag-main.html#eff-stds</v>
      </c>
      <c r="R1959" s="254" t="str">
        <f>IF(ISBLANK(INDEX('Policy Characteristics'!L:L,MATCH($C1959,'Policy Characteristics'!$C:$C,0))),"",INDEX('Policy Characteristics'!L:L,MATCH($C1959,'Policy Characteristics'!$C:$C,0)))</f>
        <v>industry-energy-efficiency-standards.html</v>
      </c>
    </row>
    <row r="1960" spans="1:18" s="4" customFormat="1" x14ac:dyDescent="0.25">
      <c r="A1960" s="254" t="str">
        <f>IF(ISBLANK(INDEX('Policy Characteristics'!A:A,MATCH($C1960,'Policy Characteristics'!$C:$C,0))),"",INDEX('Policy Characteristics'!A:A,MATCH($C1960,'Policy Characteristics'!$C:$C,0)))</f>
        <v>Industry</v>
      </c>
      <c r="B1960" s="262" t="str">
        <f>IF(ISBLANK(INDEX('Policy Characteristics'!B:B,MATCH($C1960,'Policy Characteristics'!$C:$C,0))),"",INDEX('Policy Characteristics'!B:B,MATCH($C1960,'Policy Characteristics'!$C:$C,0)))</f>
        <v>Energy Efficiency Standards for Electrical Eqpt</v>
      </c>
      <c r="C1960" s="254" t="str">
        <f t="shared" si="57"/>
        <v>Perc Improvement in Eqpt Efficiency Stds Above BAU for Electricity</v>
      </c>
      <c r="D1960" s="6" t="s">
        <v>3025</v>
      </c>
      <c r="E1960" s="1" t="s">
        <v>3597</v>
      </c>
      <c r="F1960" t="s">
        <v>2989</v>
      </c>
      <c r="G1960" s="45" t="s">
        <v>3479</v>
      </c>
      <c r="H1960" s="47">
        <v>1959</v>
      </c>
      <c r="I1960" s="324" t="s">
        <v>40</v>
      </c>
      <c r="J1960" s="255" t="str">
        <f>IF(ISBLANK(INDEX('Policy Characteristics'!D:D,MATCH($C1960,'Policy Characteristics'!$C:$C,0))),"",INDEX('Policy Characteristics'!D:D,MATCH($C1960,'Policy Characteristics'!$C:$C,0)))</f>
        <v>Industry Energy Efficiency</v>
      </c>
      <c r="K1960" s="254" t="str">
        <f>IF(ISBLANK(INDEX('Policy Characteristics'!E:E,MATCH($C1960,'Policy Characteristics'!$C:$C,0))),"",INDEX('Policy Characteristics'!E:E,MATCH($C1960,'Policy Characteristics'!$C:$C,0)))</f>
        <v>indst elec efficiency stds</v>
      </c>
      <c r="L1960" s="261">
        <f>IF(ISBLANK(INDEX('Policy Characteristics'!F:F,MATCH($C1960,'Policy Characteristics'!$C:$C,0))),"",INDEX('Policy Characteristics'!F:F,MATCH($C1960,'Policy Characteristics'!$C:$C,0)))</f>
        <v>0</v>
      </c>
      <c r="M1960" s="261">
        <f>IF(ISBLANK(INDEX('Policy Characteristics'!G:G,MATCH($C1960,'Policy Characteristics'!$C:$C,0))),"",INDEX('Policy Characteristics'!G:G,MATCH($C1960,'Policy Characteristics'!$C:$C,0)))</f>
        <v>0.25</v>
      </c>
      <c r="N1960" s="261">
        <f>IF(ISBLANK(INDEX('Policy Characteristics'!H:H,MATCH($C1960,'Policy Characteristics'!$C:$C,0))),"",INDEX('Policy Characteristics'!H:H,MATCH($C1960,'Policy Characteristics'!$C:$C,0)))</f>
        <v>0.01</v>
      </c>
      <c r="O1960" s="254" t="str">
        <f>IF(ISBLANK(INDEX('Policy Characteristics'!I:I,MATCH($C1960,'Policy Characteristics'!$C:$C,0))),"",INDEX('Policy Characteristics'!I:I,MATCH($C1960,'Policy Characteristics'!$C:$C,0)))</f>
        <v>% reduction in energy use</v>
      </c>
      <c r="P1960" s="254" t="str">
        <f>IF(ISBLANK(INDEX('Policy Characteristics'!J:J,MATCH($C1960,'Policy Characteristics'!$C:$C,0))),"",INDEX('Policy Characteristics'!J:J,MATCH($C1960,'Policy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0" s="254" t="str">
        <f>IF(ISBLANK(INDEX('Policy Characteristics'!K:K,MATCH($C1960,'Policy Characteristics'!$C:$C,0))),"",INDEX('Policy Characteristics'!K:K,MATCH($C1960,'Policy Characteristics'!$C:$C,0)))</f>
        <v>industry-ag-main.html#eff-stds</v>
      </c>
      <c r="R1960" s="254" t="str">
        <f>IF(ISBLANK(INDEX('Policy Characteristics'!L:L,MATCH($C1960,'Policy Characteristics'!$C:$C,0))),"",INDEX('Policy Characteristics'!L:L,MATCH($C1960,'Policy Characteristics'!$C:$C,0)))</f>
        <v>industry-energy-efficiency-standards.html</v>
      </c>
    </row>
    <row r="1961" spans="1:18" s="4" customFormat="1" x14ac:dyDescent="0.25">
      <c r="A1961" s="254" t="str">
        <f>IF(ISBLANK(INDEX('Policy Characteristics'!A:A,MATCH($C1961,'Policy Characteristics'!$C:$C,0))),"",INDEX('Policy Characteristics'!A:A,MATCH($C1961,'Policy Characteristics'!$C:$C,0)))</f>
        <v>Industry</v>
      </c>
      <c r="B1961" s="262" t="str">
        <f>IF(ISBLANK(INDEX('Policy Characteristics'!B:B,MATCH($C1961,'Policy Characteristics'!$C:$C,0))),"",INDEX('Policy Characteristics'!B:B,MATCH($C1961,'Policy Characteristics'!$C:$C,0)))</f>
        <v>Energy Efficiency Standards for Electrical Eqpt</v>
      </c>
      <c r="C1961" s="254" t="str">
        <f t="shared" si="57"/>
        <v>Perc Improvement in Eqpt Efficiency Stds Above BAU for Electricity</v>
      </c>
      <c r="D1961" s="6" t="s">
        <v>3025</v>
      </c>
      <c r="E1961" s="1" t="s">
        <v>3982</v>
      </c>
      <c r="F1961" t="s">
        <v>2989</v>
      </c>
      <c r="G1961" s="45" t="s">
        <v>3958</v>
      </c>
      <c r="H1961" s="47">
        <v>1960</v>
      </c>
      <c r="I1961" s="324" t="s">
        <v>40</v>
      </c>
      <c r="J1961" s="255" t="str">
        <f>IF(ISBLANK(INDEX('Policy Characteristics'!D:D,MATCH($C1961,'Policy Characteristics'!$C:$C,0))),"",INDEX('Policy Characteristics'!D:D,MATCH($C1961,'Policy Characteristics'!$C:$C,0)))</f>
        <v>Industry Energy Efficiency</v>
      </c>
      <c r="K1961" s="254" t="str">
        <f>IF(ISBLANK(INDEX('Policy Characteristics'!E:E,MATCH($C1961,'Policy Characteristics'!$C:$C,0))),"",INDEX('Policy Characteristics'!E:E,MATCH($C1961,'Policy Characteristics'!$C:$C,0)))</f>
        <v>indst elec efficiency stds</v>
      </c>
      <c r="L1961" s="261">
        <f>IF(ISBLANK(INDEX('Policy Characteristics'!F:F,MATCH($C1961,'Policy Characteristics'!$C:$C,0))),"",INDEX('Policy Characteristics'!F:F,MATCH($C1961,'Policy Characteristics'!$C:$C,0)))</f>
        <v>0</v>
      </c>
      <c r="M1961" s="261">
        <f>IF(ISBLANK(INDEX('Policy Characteristics'!G:G,MATCH($C1961,'Policy Characteristics'!$C:$C,0))),"",INDEX('Policy Characteristics'!G:G,MATCH($C1961,'Policy Characteristics'!$C:$C,0)))</f>
        <v>0.25</v>
      </c>
      <c r="N1961" s="261">
        <f>IF(ISBLANK(INDEX('Policy Characteristics'!H:H,MATCH($C1961,'Policy Characteristics'!$C:$C,0))),"",INDEX('Policy Characteristics'!H:H,MATCH($C1961,'Policy Characteristics'!$C:$C,0)))</f>
        <v>0.01</v>
      </c>
      <c r="O1961" s="254" t="str">
        <f>IF(ISBLANK(INDEX('Policy Characteristics'!I:I,MATCH($C1961,'Policy Characteristics'!$C:$C,0))),"",INDEX('Policy Characteristics'!I:I,MATCH($C1961,'Policy Characteristics'!$C:$C,0)))</f>
        <v>% reduction in energy use</v>
      </c>
      <c r="P1961" s="254" t="str">
        <f>IF(ISBLANK(INDEX('Policy Characteristics'!J:J,MATCH($C1961,'Policy Characteristics'!$C:$C,0))),"",INDEX('Policy Characteristics'!J:J,MATCH($C1961,'Policy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1" s="254" t="str">
        <f>IF(ISBLANK(INDEX('Policy Characteristics'!K:K,MATCH($C1961,'Policy Characteristics'!$C:$C,0))),"",INDEX('Policy Characteristics'!K:K,MATCH($C1961,'Policy Characteristics'!$C:$C,0)))</f>
        <v>industry-ag-main.html#eff-stds</v>
      </c>
      <c r="R1961" s="254" t="str">
        <f>IF(ISBLANK(INDEX('Policy Characteristics'!L:L,MATCH($C1961,'Policy Characteristics'!$C:$C,0))),"",INDEX('Policy Characteristics'!L:L,MATCH($C1961,'Policy Characteristics'!$C:$C,0)))</f>
        <v>industry-energy-efficiency-standards.html</v>
      </c>
    </row>
    <row r="1962" spans="1:18" s="4" customFormat="1" x14ac:dyDescent="0.25">
      <c r="A1962" s="254" t="str">
        <f>IF(ISBLANK(INDEX('Policy Characteristics'!A:A,MATCH($C1962,'Policy Characteristics'!$C:$C,0))),"",INDEX('Policy Characteristics'!A:A,MATCH($C1962,'Policy Characteristics'!$C:$C,0)))</f>
        <v>Industry</v>
      </c>
      <c r="B1962" s="262" t="str">
        <f>IF(ISBLANK(INDEX('Policy Characteristics'!B:B,MATCH($C1962,'Policy Characteristics'!$C:$C,0))),"",INDEX('Policy Characteristics'!B:B,MATCH($C1962,'Policy Characteristics'!$C:$C,0)))</f>
        <v>Energy Efficiency Standards for Electrical Eqpt</v>
      </c>
      <c r="C1962" s="254" t="str">
        <f t="shared" si="57"/>
        <v>Perc Improvement in Eqpt Efficiency Stds Above BAU for Electricity</v>
      </c>
      <c r="D1962" s="6" t="s">
        <v>3025</v>
      </c>
      <c r="E1962" s="1" t="s">
        <v>3983</v>
      </c>
      <c r="F1962" t="s">
        <v>2989</v>
      </c>
      <c r="G1962" s="45" t="s">
        <v>3957</v>
      </c>
      <c r="H1962" s="47">
        <v>1961</v>
      </c>
      <c r="I1962" s="324" t="s">
        <v>40</v>
      </c>
      <c r="J1962" s="255" t="str">
        <f>IF(ISBLANK(INDEX('Policy Characteristics'!D:D,MATCH($C1962,'Policy Characteristics'!$C:$C,0))),"",INDEX('Policy Characteristics'!D:D,MATCH($C1962,'Policy Characteristics'!$C:$C,0)))</f>
        <v>Industry Energy Efficiency</v>
      </c>
      <c r="K1962" s="254" t="str">
        <f>IF(ISBLANK(INDEX('Policy Characteristics'!E:E,MATCH($C1962,'Policy Characteristics'!$C:$C,0))),"",INDEX('Policy Characteristics'!E:E,MATCH($C1962,'Policy Characteristics'!$C:$C,0)))</f>
        <v>indst elec efficiency stds</v>
      </c>
      <c r="L1962" s="261">
        <f>IF(ISBLANK(INDEX('Policy Characteristics'!F:F,MATCH($C1962,'Policy Characteristics'!$C:$C,0))),"",INDEX('Policy Characteristics'!F:F,MATCH($C1962,'Policy Characteristics'!$C:$C,0)))</f>
        <v>0</v>
      </c>
      <c r="M1962" s="261">
        <f>IF(ISBLANK(INDEX('Policy Characteristics'!G:G,MATCH($C1962,'Policy Characteristics'!$C:$C,0))),"",INDEX('Policy Characteristics'!G:G,MATCH($C1962,'Policy Characteristics'!$C:$C,0)))</f>
        <v>0.25</v>
      </c>
      <c r="N1962" s="261">
        <f>IF(ISBLANK(INDEX('Policy Characteristics'!H:H,MATCH($C1962,'Policy Characteristics'!$C:$C,0))),"",INDEX('Policy Characteristics'!H:H,MATCH($C1962,'Policy Characteristics'!$C:$C,0)))</f>
        <v>0.01</v>
      </c>
      <c r="O1962" s="254" t="str">
        <f>IF(ISBLANK(INDEX('Policy Characteristics'!I:I,MATCH($C1962,'Policy Characteristics'!$C:$C,0))),"",INDEX('Policy Characteristics'!I:I,MATCH($C1962,'Policy Characteristics'!$C:$C,0)))</f>
        <v>% reduction in energy use</v>
      </c>
      <c r="P1962" s="254" t="str">
        <f>IF(ISBLANK(INDEX('Policy Characteristics'!J:J,MATCH($C1962,'Policy Characteristics'!$C:$C,0))),"",INDEX('Policy Characteristics'!J:J,MATCH($C1962,'Policy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2" s="254" t="str">
        <f>IF(ISBLANK(INDEX('Policy Characteristics'!K:K,MATCH($C1962,'Policy Characteristics'!$C:$C,0))),"",INDEX('Policy Characteristics'!K:K,MATCH($C1962,'Policy Characteristics'!$C:$C,0)))</f>
        <v>industry-ag-main.html#eff-stds</v>
      </c>
      <c r="R1962" s="254" t="str">
        <f>IF(ISBLANK(INDEX('Policy Characteristics'!L:L,MATCH($C1962,'Policy Characteristics'!$C:$C,0))),"",INDEX('Policy Characteristics'!L:L,MATCH($C1962,'Policy Characteristics'!$C:$C,0)))</f>
        <v>industry-energy-efficiency-standards.html</v>
      </c>
    </row>
    <row r="1963" spans="1:18" s="4" customFormat="1" x14ac:dyDescent="0.25">
      <c r="A1963" s="254" t="str">
        <f>IF(ISBLANK(INDEX('Policy Characteristics'!A:A,MATCH($C1963,'Policy Characteristics'!$C:$C,0))),"",INDEX('Policy Characteristics'!A:A,MATCH($C1963,'Policy Characteristics'!$C:$C,0)))</f>
        <v>Industry</v>
      </c>
      <c r="B1963" s="262" t="str">
        <f>IF(ISBLANK(INDEX('Policy Characteristics'!B:B,MATCH($C1963,'Policy Characteristics'!$C:$C,0))),"",INDEX('Policy Characteristics'!B:B,MATCH($C1963,'Policy Characteristics'!$C:$C,0)))</f>
        <v>Energy Efficiency Standards for Electrical Eqpt</v>
      </c>
      <c r="C1963" s="254" t="str">
        <f t="shared" si="57"/>
        <v>Perc Improvement in Eqpt Efficiency Stds Above BAU for Electricity</v>
      </c>
      <c r="D1963" s="6" t="s">
        <v>3025</v>
      </c>
      <c r="E1963" s="1" t="s">
        <v>3984</v>
      </c>
      <c r="F1963" t="s">
        <v>2989</v>
      </c>
      <c r="G1963" s="45" t="s">
        <v>3959</v>
      </c>
      <c r="H1963" s="47">
        <v>1962</v>
      </c>
      <c r="I1963" s="324" t="s">
        <v>40</v>
      </c>
      <c r="J1963" s="255" t="str">
        <f>IF(ISBLANK(INDEX('Policy Characteristics'!D:D,MATCH($C1963,'Policy Characteristics'!$C:$C,0))),"",INDEX('Policy Characteristics'!D:D,MATCH($C1963,'Policy Characteristics'!$C:$C,0)))</f>
        <v>Industry Energy Efficiency</v>
      </c>
      <c r="K1963" s="254" t="str">
        <f>IF(ISBLANK(INDEX('Policy Characteristics'!E:E,MATCH($C1963,'Policy Characteristics'!$C:$C,0))),"",INDEX('Policy Characteristics'!E:E,MATCH($C1963,'Policy Characteristics'!$C:$C,0)))</f>
        <v>indst elec efficiency stds</v>
      </c>
      <c r="L1963" s="261">
        <f>IF(ISBLANK(INDEX('Policy Characteristics'!F:F,MATCH($C1963,'Policy Characteristics'!$C:$C,0))),"",INDEX('Policy Characteristics'!F:F,MATCH($C1963,'Policy Characteristics'!$C:$C,0)))</f>
        <v>0</v>
      </c>
      <c r="M1963" s="261">
        <f>IF(ISBLANK(INDEX('Policy Characteristics'!G:G,MATCH($C1963,'Policy Characteristics'!$C:$C,0))),"",INDEX('Policy Characteristics'!G:G,MATCH($C1963,'Policy Characteristics'!$C:$C,0)))</f>
        <v>0.25</v>
      </c>
      <c r="N1963" s="261">
        <f>IF(ISBLANK(INDEX('Policy Characteristics'!H:H,MATCH($C1963,'Policy Characteristics'!$C:$C,0))),"",INDEX('Policy Characteristics'!H:H,MATCH($C1963,'Policy Characteristics'!$C:$C,0)))</f>
        <v>0.01</v>
      </c>
      <c r="O1963" s="254" t="str">
        <f>IF(ISBLANK(INDEX('Policy Characteristics'!I:I,MATCH($C1963,'Policy Characteristics'!$C:$C,0))),"",INDEX('Policy Characteristics'!I:I,MATCH($C1963,'Policy Characteristics'!$C:$C,0)))</f>
        <v>% reduction in energy use</v>
      </c>
      <c r="P1963" s="254" t="str">
        <f>IF(ISBLANK(INDEX('Policy Characteristics'!J:J,MATCH($C1963,'Policy Characteristics'!$C:$C,0))),"",INDEX('Policy Characteristics'!J:J,MATCH($C1963,'Policy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3" s="254" t="str">
        <f>IF(ISBLANK(INDEX('Policy Characteristics'!K:K,MATCH($C1963,'Policy Characteristics'!$C:$C,0))),"",INDEX('Policy Characteristics'!K:K,MATCH($C1963,'Policy Characteristics'!$C:$C,0)))</f>
        <v>industry-ag-main.html#eff-stds</v>
      </c>
      <c r="R1963" s="254" t="str">
        <f>IF(ISBLANK(INDEX('Policy Characteristics'!L:L,MATCH($C1963,'Policy Characteristics'!$C:$C,0))),"",INDEX('Policy Characteristics'!L:L,MATCH($C1963,'Policy Characteristics'!$C:$C,0)))</f>
        <v>industry-energy-efficiency-standards.html</v>
      </c>
    </row>
    <row r="1964" spans="1:18" s="4" customFormat="1" x14ac:dyDescent="0.25">
      <c r="A1964" s="254" t="str">
        <f>IF(ISBLANK(INDEX('Policy Characteristics'!A:A,MATCH($C1964,'Policy Characteristics'!$C:$C,0))),"",INDEX('Policy Characteristics'!A:A,MATCH($C1964,'Policy Characteristics'!$C:$C,0)))</f>
        <v>Industry</v>
      </c>
      <c r="B1964" s="262" t="str">
        <f>IF(ISBLANK(INDEX('Policy Characteristics'!B:B,MATCH($C1964,'Policy Characteristics'!$C:$C,0))),"",INDEX('Policy Characteristics'!B:B,MATCH($C1964,'Policy Characteristics'!$C:$C,0)))</f>
        <v>Energy Efficiency Standards for Electrical Eqpt</v>
      </c>
      <c r="C1964" s="254" t="str">
        <f t="shared" si="57"/>
        <v>Perc Improvement in Eqpt Efficiency Stds Above BAU for Electricity</v>
      </c>
      <c r="D1964" s="6" t="s">
        <v>3026</v>
      </c>
      <c r="E1964" s="1" t="s">
        <v>3467</v>
      </c>
      <c r="F1964" t="s">
        <v>2990</v>
      </c>
      <c r="G1964" s="45" t="s">
        <v>3473</v>
      </c>
      <c r="H1964" s="47">
        <v>1963</v>
      </c>
      <c r="I1964" s="324" t="s">
        <v>40</v>
      </c>
      <c r="J1964" s="255" t="str">
        <f>IF(ISBLANK(INDEX('Policy Characteristics'!D:D,MATCH($C1964,'Policy Characteristics'!$C:$C,0))),"",INDEX('Policy Characteristics'!D:D,MATCH($C1964,'Policy Characteristics'!$C:$C,0)))</f>
        <v>Industry Energy Efficiency</v>
      </c>
      <c r="K1964" s="254" t="str">
        <f>IF(ISBLANK(INDEX('Policy Characteristics'!E:E,MATCH($C1964,'Policy Characteristics'!$C:$C,0))),"",INDEX('Policy Characteristics'!E:E,MATCH($C1964,'Policy Characteristics'!$C:$C,0)))</f>
        <v>indst elec efficiency stds</v>
      </c>
      <c r="L1964" s="261">
        <f>IF(ISBLANK(INDEX('Policy Characteristics'!F:F,MATCH($C1964,'Policy Characteristics'!$C:$C,0))),"",INDEX('Policy Characteristics'!F:F,MATCH($C1964,'Policy Characteristics'!$C:$C,0)))</f>
        <v>0</v>
      </c>
      <c r="M1964" s="261">
        <f>IF(ISBLANK(INDEX('Policy Characteristics'!G:G,MATCH($C1964,'Policy Characteristics'!$C:$C,0))),"",INDEX('Policy Characteristics'!G:G,MATCH($C1964,'Policy Characteristics'!$C:$C,0)))</f>
        <v>0.25</v>
      </c>
      <c r="N1964" s="261">
        <f>IF(ISBLANK(INDEX('Policy Characteristics'!H:H,MATCH($C1964,'Policy Characteristics'!$C:$C,0))),"",INDEX('Policy Characteristics'!H:H,MATCH($C1964,'Policy Characteristics'!$C:$C,0)))</f>
        <v>0.01</v>
      </c>
      <c r="O1964" s="254" t="str">
        <f>IF(ISBLANK(INDEX('Policy Characteristics'!I:I,MATCH($C1964,'Policy Characteristics'!$C:$C,0))),"",INDEX('Policy Characteristics'!I:I,MATCH($C1964,'Policy Characteristics'!$C:$C,0)))</f>
        <v>% reduction in energy use</v>
      </c>
      <c r="P1964" s="254" t="str">
        <f>IF(ISBLANK(INDEX('Policy Characteristics'!J:J,MATCH($C1964,'Policy Characteristics'!$C:$C,0))),"",INDEX('Policy Characteristics'!J:J,MATCH($C1964,'Policy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4" s="254" t="str">
        <f>IF(ISBLANK(INDEX('Policy Characteristics'!K:K,MATCH($C1964,'Policy Characteristics'!$C:$C,0))),"",INDEX('Policy Characteristics'!K:K,MATCH($C1964,'Policy Characteristics'!$C:$C,0)))</f>
        <v>industry-ag-main.html#eff-stds</v>
      </c>
      <c r="R1964" s="254" t="str">
        <f>IF(ISBLANK(INDEX('Policy Characteristics'!L:L,MATCH($C1964,'Policy Characteristics'!$C:$C,0))),"",INDEX('Policy Characteristics'!L:L,MATCH($C1964,'Policy Characteristics'!$C:$C,0)))</f>
        <v>industry-energy-efficiency-standards.html</v>
      </c>
    </row>
    <row r="1965" spans="1:18" s="4" customFormat="1" x14ac:dyDescent="0.25">
      <c r="A1965" s="254" t="str">
        <f>IF(ISBLANK(INDEX('Policy Characteristics'!A:A,MATCH($C1965,'Policy Characteristics'!$C:$C,0))),"",INDEX('Policy Characteristics'!A:A,MATCH($C1965,'Policy Characteristics'!$C:$C,0)))</f>
        <v>Industry</v>
      </c>
      <c r="B1965" s="262" t="str">
        <f>IF(ISBLANK(INDEX('Policy Characteristics'!B:B,MATCH($C1965,'Policy Characteristics'!$C:$C,0))),"",INDEX('Policy Characteristics'!B:B,MATCH($C1965,'Policy Characteristics'!$C:$C,0)))</f>
        <v>Energy Efficiency Standards for Electrical Eqpt</v>
      </c>
      <c r="C1965" s="254" t="str">
        <f t="shared" si="57"/>
        <v>Perc Improvement in Eqpt Efficiency Stds Above BAU for Electricity</v>
      </c>
      <c r="D1965" s="6" t="s">
        <v>3026</v>
      </c>
      <c r="E1965" s="1" t="s">
        <v>3468</v>
      </c>
      <c r="F1965" t="s">
        <v>2990</v>
      </c>
      <c r="G1965" s="45" t="s">
        <v>3474</v>
      </c>
      <c r="H1965" s="47">
        <v>1964</v>
      </c>
      <c r="I1965" s="324" t="s">
        <v>40</v>
      </c>
      <c r="J1965" s="255" t="str">
        <f>IF(ISBLANK(INDEX('Policy Characteristics'!D:D,MATCH($C1965,'Policy Characteristics'!$C:$C,0))),"",INDEX('Policy Characteristics'!D:D,MATCH($C1965,'Policy Characteristics'!$C:$C,0)))</f>
        <v>Industry Energy Efficiency</v>
      </c>
      <c r="K1965" s="254" t="str">
        <f>IF(ISBLANK(INDEX('Policy Characteristics'!E:E,MATCH($C1965,'Policy Characteristics'!$C:$C,0))),"",INDEX('Policy Characteristics'!E:E,MATCH($C1965,'Policy Characteristics'!$C:$C,0)))</f>
        <v>indst elec efficiency stds</v>
      </c>
      <c r="L1965" s="261">
        <f>IF(ISBLANK(INDEX('Policy Characteristics'!F:F,MATCH($C1965,'Policy Characteristics'!$C:$C,0))),"",INDEX('Policy Characteristics'!F:F,MATCH($C1965,'Policy Characteristics'!$C:$C,0)))</f>
        <v>0</v>
      </c>
      <c r="M1965" s="261">
        <f>IF(ISBLANK(INDEX('Policy Characteristics'!G:G,MATCH($C1965,'Policy Characteristics'!$C:$C,0))),"",INDEX('Policy Characteristics'!G:G,MATCH($C1965,'Policy Characteristics'!$C:$C,0)))</f>
        <v>0.25</v>
      </c>
      <c r="N1965" s="261">
        <f>IF(ISBLANK(INDEX('Policy Characteristics'!H:H,MATCH($C1965,'Policy Characteristics'!$C:$C,0))),"",INDEX('Policy Characteristics'!H:H,MATCH($C1965,'Policy Characteristics'!$C:$C,0)))</f>
        <v>0.01</v>
      </c>
      <c r="O1965" s="254" t="str">
        <f>IF(ISBLANK(INDEX('Policy Characteristics'!I:I,MATCH($C1965,'Policy Characteristics'!$C:$C,0))),"",INDEX('Policy Characteristics'!I:I,MATCH($C1965,'Policy Characteristics'!$C:$C,0)))</f>
        <v>% reduction in energy use</v>
      </c>
      <c r="P1965" s="254" t="str">
        <f>IF(ISBLANK(INDEX('Policy Characteristics'!J:J,MATCH($C1965,'Policy Characteristics'!$C:$C,0))),"",INDEX('Policy Characteristics'!J:J,MATCH($C1965,'Policy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5" s="254" t="str">
        <f>IF(ISBLANK(INDEX('Policy Characteristics'!K:K,MATCH($C1965,'Policy Characteristics'!$C:$C,0))),"",INDEX('Policy Characteristics'!K:K,MATCH($C1965,'Policy Characteristics'!$C:$C,0)))</f>
        <v>industry-ag-main.html#eff-stds</v>
      </c>
      <c r="R1965" s="254" t="str">
        <f>IF(ISBLANK(INDEX('Policy Characteristics'!L:L,MATCH($C1965,'Policy Characteristics'!$C:$C,0))),"",INDEX('Policy Characteristics'!L:L,MATCH($C1965,'Policy Characteristics'!$C:$C,0)))</f>
        <v>industry-energy-efficiency-standards.html</v>
      </c>
    </row>
    <row r="1966" spans="1:18" s="4" customFormat="1" x14ac:dyDescent="0.25">
      <c r="A1966" s="254" t="str">
        <f>IF(ISBLANK(INDEX('Policy Characteristics'!A:A,MATCH($C1966,'Policy Characteristics'!$C:$C,0))),"",INDEX('Policy Characteristics'!A:A,MATCH($C1966,'Policy Characteristics'!$C:$C,0)))</f>
        <v>Industry</v>
      </c>
      <c r="B1966" s="262" t="str">
        <f>IF(ISBLANK(INDEX('Policy Characteristics'!B:B,MATCH($C1966,'Policy Characteristics'!$C:$C,0))),"",INDEX('Policy Characteristics'!B:B,MATCH($C1966,'Policy Characteristics'!$C:$C,0)))</f>
        <v>Energy Efficiency Standards for Electrical Eqpt</v>
      </c>
      <c r="C1966" s="254" t="str">
        <f t="shared" si="57"/>
        <v>Perc Improvement in Eqpt Efficiency Stds Above BAU for Electricity</v>
      </c>
      <c r="D1966" s="6" t="s">
        <v>3026</v>
      </c>
      <c r="E1966" s="1" t="s">
        <v>3469</v>
      </c>
      <c r="F1966" t="s">
        <v>2990</v>
      </c>
      <c r="G1966" s="45" t="s">
        <v>3475</v>
      </c>
      <c r="H1966" s="47">
        <v>1965</v>
      </c>
      <c r="I1966" s="324" t="s">
        <v>40</v>
      </c>
      <c r="J1966" s="255" t="str">
        <f>IF(ISBLANK(INDEX('Policy Characteristics'!D:D,MATCH($C1966,'Policy Characteristics'!$C:$C,0))),"",INDEX('Policy Characteristics'!D:D,MATCH($C1966,'Policy Characteristics'!$C:$C,0)))</f>
        <v>Industry Energy Efficiency</v>
      </c>
      <c r="K1966" s="254" t="str">
        <f>IF(ISBLANK(INDEX('Policy Characteristics'!E:E,MATCH($C1966,'Policy Characteristics'!$C:$C,0))),"",INDEX('Policy Characteristics'!E:E,MATCH($C1966,'Policy Characteristics'!$C:$C,0)))</f>
        <v>indst elec efficiency stds</v>
      </c>
      <c r="L1966" s="261">
        <f>IF(ISBLANK(INDEX('Policy Characteristics'!F:F,MATCH($C1966,'Policy Characteristics'!$C:$C,0))),"",INDEX('Policy Characteristics'!F:F,MATCH($C1966,'Policy Characteristics'!$C:$C,0)))</f>
        <v>0</v>
      </c>
      <c r="M1966" s="261">
        <f>IF(ISBLANK(INDEX('Policy Characteristics'!G:G,MATCH($C1966,'Policy Characteristics'!$C:$C,0))),"",INDEX('Policy Characteristics'!G:G,MATCH($C1966,'Policy Characteristics'!$C:$C,0)))</f>
        <v>0.25</v>
      </c>
      <c r="N1966" s="261">
        <f>IF(ISBLANK(INDEX('Policy Characteristics'!H:H,MATCH($C1966,'Policy Characteristics'!$C:$C,0))),"",INDEX('Policy Characteristics'!H:H,MATCH($C1966,'Policy Characteristics'!$C:$C,0)))</f>
        <v>0.01</v>
      </c>
      <c r="O1966" s="254" t="str">
        <f>IF(ISBLANK(INDEX('Policy Characteristics'!I:I,MATCH($C1966,'Policy Characteristics'!$C:$C,0))),"",INDEX('Policy Characteristics'!I:I,MATCH($C1966,'Policy Characteristics'!$C:$C,0)))</f>
        <v>% reduction in energy use</v>
      </c>
      <c r="P1966" s="254" t="str">
        <f>IF(ISBLANK(INDEX('Policy Characteristics'!J:J,MATCH($C1966,'Policy Characteristics'!$C:$C,0))),"",INDEX('Policy Characteristics'!J:J,MATCH($C1966,'Policy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6" s="254" t="str">
        <f>IF(ISBLANK(INDEX('Policy Characteristics'!K:K,MATCH($C1966,'Policy Characteristics'!$C:$C,0))),"",INDEX('Policy Characteristics'!K:K,MATCH($C1966,'Policy Characteristics'!$C:$C,0)))</f>
        <v>industry-ag-main.html#eff-stds</v>
      </c>
      <c r="R1966" s="254" t="str">
        <f>IF(ISBLANK(INDEX('Policy Characteristics'!L:L,MATCH($C1966,'Policy Characteristics'!$C:$C,0))),"",INDEX('Policy Characteristics'!L:L,MATCH($C1966,'Policy Characteristics'!$C:$C,0)))</f>
        <v>industry-energy-efficiency-standards.html</v>
      </c>
    </row>
    <row r="1967" spans="1:18" s="4" customFormat="1" x14ac:dyDescent="0.25">
      <c r="A1967" s="254" t="str">
        <f>IF(ISBLANK(INDEX('Policy Characteristics'!A:A,MATCH($C1967,'Policy Characteristics'!$C:$C,0))),"",INDEX('Policy Characteristics'!A:A,MATCH($C1967,'Policy Characteristics'!$C:$C,0)))</f>
        <v>Industry</v>
      </c>
      <c r="B1967" s="262" t="str">
        <f>IF(ISBLANK(INDEX('Policy Characteristics'!B:B,MATCH($C1967,'Policy Characteristics'!$C:$C,0))),"",INDEX('Policy Characteristics'!B:B,MATCH($C1967,'Policy Characteristics'!$C:$C,0)))</f>
        <v>Energy Efficiency Standards for Electrical Eqpt</v>
      </c>
      <c r="C1967" s="254" t="str">
        <f t="shared" si="57"/>
        <v>Perc Improvement in Eqpt Efficiency Stds Above BAU for Electricity</v>
      </c>
      <c r="D1967" s="6" t="s">
        <v>3026</v>
      </c>
      <c r="E1967" s="1" t="s">
        <v>3470</v>
      </c>
      <c r="F1967" t="s">
        <v>2990</v>
      </c>
      <c r="G1967" s="45" t="s">
        <v>3476</v>
      </c>
      <c r="H1967" s="47">
        <v>1966</v>
      </c>
      <c r="I1967" s="324" t="s">
        <v>40</v>
      </c>
      <c r="J1967" s="255" t="str">
        <f>IF(ISBLANK(INDEX('Policy Characteristics'!D:D,MATCH($C1967,'Policy Characteristics'!$C:$C,0))),"",INDEX('Policy Characteristics'!D:D,MATCH($C1967,'Policy Characteristics'!$C:$C,0)))</f>
        <v>Industry Energy Efficiency</v>
      </c>
      <c r="K1967" s="254" t="str">
        <f>IF(ISBLANK(INDEX('Policy Characteristics'!E:E,MATCH($C1967,'Policy Characteristics'!$C:$C,0))),"",INDEX('Policy Characteristics'!E:E,MATCH($C1967,'Policy Characteristics'!$C:$C,0)))</f>
        <v>indst elec efficiency stds</v>
      </c>
      <c r="L1967" s="261">
        <f>IF(ISBLANK(INDEX('Policy Characteristics'!F:F,MATCH($C1967,'Policy Characteristics'!$C:$C,0))),"",INDEX('Policy Characteristics'!F:F,MATCH($C1967,'Policy Characteristics'!$C:$C,0)))</f>
        <v>0</v>
      </c>
      <c r="M1967" s="261">
        <f>IF(ISBLANK(INDEX('Policy Characteristics'!G:G,MATCH($C1967,'Policy Characteristics'!$C:$C,0))),"",INDEX('Policy Characteristics'!G:G,MATCH($C1967,'Policy Characteristics'!$C:$C,0)))</f>
        <v>0.25</v>
      </c>
      <c r="N1967" s="261">
        <f>IF(ISBLANK(INDEX('Policy Characteristics'!H:H,MATCH($C1967,'Policy Characteristics'!$C:$C,0))),"",INDEX('Policy Characteristics'!H:H,MATCH($C1967,'Policy Characteristics'!$C:$C,0)))</f>
        <v>0.01</v>
      </c>
      <c r="O1967" s="254" t="str">
        <f>IF(ISBLANK(INDEX('Policy Characteristics'!I:I,MATCH($C1967,'Policy Characteristics'!$C:$C,0))),"",INDEX('Policy Characteristics'!I:I,MATCH($C1967,'Policy Characteristics'!$C:$C,0)))</f>
        <v>% reduction in energy use</v>
      </c>
      <c r="P1967" s="254" t="str">
        <f>IF(ISBLANK(INDEX('Policy Characteristics'!J:J,MATCH($C1967,'Policy Characteristics'!$C:$C,0))),"",INDEX('Policy Characteristics'!J:J,MATCH($C1967,'Policy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7" s="254" t="str">
        <f>IF(ISBLANK(INDEX('Policy Characteristics'!K:K,MATCH($C1967,'Policy Characteristics'!$C:$C,0))),"",INDEX('Policy Characteristics'!K:K,MATCH($C1967,'Policy Characteristics'!$C:$C,0)))</f>
        <v>industry-ag-main.html#eff-stds</v>
      </c>
      <c r="R1967" s="254" t="str">
        <f>IF(ISBLANK(INDEX('Policy Characteristics'!L:L,MATCH($C1967,'Policy Characteristics'!$C:$C,0))),"",INDEX('Policy Characteristics'!L:L,MATCH($C1967,'Policy Characteristics'!$C:$C,0)))</f>
        <v>industry-energy-efficiency-standards.html</v>
      </c>
    </row>
    <row r="1968" spans="1:18" s="4" customFormat="1" x14ac:dyDescent="0.25">
      <c r="A1968" s="254" t="str">
        <f>IF(ISBLANK(INDEX('Policy Characteristics'!A:A,MATCH($C1968,'Policy Characteristics'!$C:$C,0))),"",INDEX('Policy Characteristics'!A:A,MATCH($C1968,'Policy Characteristics'!$C:$C,0)))</f>
        <v>Industry</v>
      </c>
      <c r="B1968" s="262" t="str">
        <f>IF(ISBLANK(INDEX('Policy Characteristics'!B:B,MATCH($C1968,'Policy Characteristics'!$C:$C,0))),"",INDEX('Policy Characteristics'!B:B,MATCH($C1968,'Policy Characteristics'!$C:$C,0)))</f>
        <v>Energy Efficiency Standards for Electrical Eqpt</v>
      </c>
      <c r="C1968" s="254" t="str">
        <f t="shared" si="57"/>
        <v>Perc Improvement in Eqpt Efficiency Stds Above BAU for Electricity</v>
      </c>
      <c r="D1968" s="6" t="s">
        <v>3026</v>
      </c>
      <c r="E1968" s="1" t="s">
        <v>3471</v>
      </c>
      <c r="F1968" t="s">
        <v>2990</v>
      </c>
      <c r="G1968" s="45" t="s">
        <v>3477</v>
      </c>
      <c r="H1968" s="47">
        <v>1967</v>
      </c>
      <c r="I1968" s="324" t="s">
        <v>40</v>
      </c>
      <c r="J1968" s="255" t="str">
        <f>IF(ISBLANK(INDEX('Policy Characteristics'!D:D,MATCH($C1968,'Policy Characteristics'!$C:$C,0))),"",INDEX('Policy Characteristics'!D:D,MATCH($C1968,'Policy Characteristics'!$C:$C,0)))</f>
        <v>Industry Energy Efficiency</v>
      </c>
      <c r="K1968" s="254" t="str">
        <f>IF(ISBLANK(INDEX('Policy Characteristics'!E:E,MATCH($C1968,'Policy Characteristics'!$C:$C,0))),"",INDEX('Policy Characteristics'!E:E,MATCH($C1968,'Policy Characteristics'!$C:$C,0)))</f>
        <v>indst elec efficiency stds</v>
      </c>
      <c r="L1968" s="261">
        <f>IF(ISBLANK(INDEX('Policy Characteristics'!F:F,MATCH($C1968,'Policy Characteristics'!$C:$C,0))),"",INDEX('Policy Characteristics'!F:F,MATCH($C1968,'Policy Characteristics'!$C:$C,0)))</f>
        <v>0</v>
      </c>
      <c r="M1968" s="261">
        <f>IF(ISBLANK(INDEX('Policy Characteristics'!G:G,MATCH($C1968,'Policy Characteristics'!$C:$C,0))),"",INDEX('Policy Characteristics'!G:G,MATCH($C1968,'Policy Characteristics'!$C:$C,0)))</f>
        <v>0.25</v>
      </c>
      <c r="N1968" s="261">
        <f>IF(ISBLANK(INDEX('Policy Characteristics'!H:H,MATCH($C1968,'Policy Characteristics'!$C:$C,0))),"",INDEX('Policy Characteristics'!H:H,MATCH($C1968,'Policy Characteristics'!$C:$C,0)))</f>
        <v>0.01</v>
      </c>
      <c r="O1968" s="254" t="str">
        <f>IF(ISBLANK(INDEX('Policy Characteristics'!I:I,MATCH($C1968,'Policy Characteristics'!$C:$C,0))),"",INDEX('Policy Characteristics'!I:I,MATCH($C1968,'Policy Characteristics'!$C:$C,0)))</f>
        <v>% reduction in energy use</v>
      </c>
      <c r="P1968" s="254" t="str">
        <f>IF(ISBLANK(INDEX('Policy Characteristics'!J:J,MATCH($C1968,'Policy Characteristics'!$C:$C,0))),"",INDEX('Policy Characteristics'!J:J,MATCH($C1968,'Policy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8" s="254" t="str">
        <f>IF(ISBLANK(INDEX('Policy Characteristics'!K:K,MATCH($C1968,'Policy Characteristics'!$C:$C,0))),"",INDEX('Policy Characteristics'!K:K,MATCH($C1968,'Policy Characteristics'!$C:$C,0)))</f>
        <v>industry-ag-main.html#eff-stds</v>
      </c>
      <c r="R1968" s="254" t="str">
        <f>IF(ISBLANK(INDEX('Policy Characteristics'!L:L,MATCH($C1968,'Policy Characteristics'!$C:$C,0))),"",INDEX('Policy Characteristics'!L:L,MATCH($C1968,'Policy Characteristics'!$C:$C,0)))</f>
        <v>industry-energy-efficiency-standards.html</v>
      </c>
    </row>
    <row r="1969" spans="1:18" s="4" customFormat="1" x14ac:dyDescent="0.25">
      <c r="A1969" s="254" t="str">
        <f>IF(ISBLANK(INDEX('Policy Characteristics'!A:A,MATCH($C1969,'Policy Characteristics'!$C:$C,0))),"",INDEX('Policy Characteristics'!A:A,MATCH($C1969,'Policy Characteristics'!$C:$C,0)))</f>
        <v>Industry</v>
      </c>
      <c r="B1969" s="262" t="str">
        <f>IF(ISBLANK(INDEX('Policy Characteristics'!B:B,MATCH($C1969,'Policy Characteristics'!$C:$C,0))),"",INDEX('Policy Characteristics'!B:B,MATCH($C1969,'Policy Characteristics'!$C:$C,0)))</f>
        <v>Energy Efficiency Standards for Electrical Eqpt</v>
      </c>
      <c r="C1969" s="254" t="str">
        <f t="shared" si="57"/>
        <v>Perc Improvement in Eqpt Efficiency Stds Above BAU for Electricity</v>
      </c>
      <c r="D1969" s="6" t="s">
        <v>3026</v>
      </c>
      <c r="E1969" s="1" t="s">
        <v>3472</v>
      </c>
      <c r="F1969" t="s">
        <v>2990</v>
      </c>
      <c r="G1969" s="45" t="s">
        <v>3478</v>
      </c>
      <c r="H1969" s="47">
        <v>1968</v>
      </c>
      <c r="I1969" s="324" t="s">
        <v>40</v>
      </c>
      <c r="J1969" s="255" t="str">
        <f>IF(ISBLANK(INDEX('Policy Characteristics'!D:D,MATCH($C1969,'Policy Characteristics'!$C:$C,0))),"",INDEX('Policy Characteristics'!D:D,MATCH($C1969,'Policy Characteristics'!$C:$C,0)))</f>
        <v>Industry Energy Efficiency</v>
      </c>
      <c r="K1969" s="254" t="str">
        <f>IF(ISBLANK(INDEX('Policy Characteristics'!E:E,MATCH($C1969,'Policy Characteristics'!$C:$C,0))),"",INDEX('Policy Characteristics'!E:E,MATCH($C1969,'Policy Characteristics'!$C:$C,0)))</f>
        <v>indst elec efficiency stds</v>
      </c>
      <c r="L1969" s="261">
        <f>IF(ISBLANK(INDEX('Policy Characteristics'!F:F,MATCH($C1969,'Policy Characteristics'!$C:$C,0))),"",INDEX('Policy Characteristics'!F:F,MATCH($C1969,'Policy Characteristics'!$C:$C,0)))</f>
        <v>0</v>
      </c>
      <c r="M1969" s="261">
        <f>IF(ISBLANK(INDEX('Policy Characteristics'!G:G,MATCH($C1969,'Policy Characteristics'!$C:$C,0))),"",INDEX('Policy Characteristics'!G:G,MATCH($C1969,'Policy Characteristics'!$C:$C,0)))</f>
        <v>0.25</v>
      </c>
      <c r="N1969" s="261">
        <f>IF(ISBLANK(INDEX('Policy Characteristics'!H:H,MATCH($C1969,'Policy Characteristics'!$C:$C,0))),"",INDEX('Policy Characteristics'!H:H,MATCH($C1969,'Policy Characteristics'!$C:$C,0)))</f>
        <v>0.01</v>
      </c>
      <c r="O1969" s="254" t="str">
        <f>IF(ISBLANK(INDEX('Policy Characteristics'!I:I,MATCH($C1969,'Policy Characteristics'!$C:$C,0))),"",INDEX('Policy Characteristics'!I:I,MATCH($C1969,'Policy Characteristics'!$C:$C,0)))</f>
        <v>% reduction in energy use</v>
      </c>
      <c r="P1969" s="254" t="str">
        <f>IF(ISBLANK(INDEX('Policy Characteristics'!J:J,MATCH($C1969,'Policy Characteristics'!$C:$C,0))),"",INDEX('Policy Characteristics'!J:J,MATCH($C1969,'Policy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69" s="254" t="str">
        <f>IF(ISBLANK(INDEX('Policy Characteristics'!K:K,MATCH($C1969,'Policy Characteristics'!$C:$C,0))),"",INDEX('Policy Characteristics'!K:K,MATCH($C1969,'Policy Characteristics'!$C:$C,0)))</f>
        <v>industry-ag-main.html#eff-stds</v>
      </c>
      <c r="R1969" s="254" t="str">
        <f>IF(ISBLANK(INDEX('Policy Characteristics'!L:L,MATCH($C1969,'Policy Characteristics'!$C:$C,0))),"",INDEX('Policy Characteristics'!L:L,MATCH($C1969,'Policy Characteristics'!$C:$C,0)))</f>
        <v>industry-energy-efficiency-standards.html</v>
      </c>
    </row>
    <row r="1970" spans="1:18" s="4" customFormat="1" x14ac:dyDescent="0.25">
      <c r="A1970" s="254" t="str">
        <f>IF(ISBLANK(INDEX('Policy Characteristics'!A:A,MATCH($C1970,'Policy Characteristics'!$C:$C,0))),"",INDEX('Policy Characteristics'!A:A,MATCH($C1970,'Policy Characteristics'!$C:$C,0)))</f>
        <v>Industry</v>
      </c>
      <c r="B1970" s="262" t="str">
        <f>IF(ISBLANK(INDEX('Policy Characteristics'!B:B,MATCH($C1970,'Policy Characteristics'!$C:$C,0))),"",INDEX('Policy Characteristics'!B:B,MATCH($C1970,'Policy Characteristics'!$C:$C,0)))</f>
        <v>Energy Efficiency Standards for Electrical Eqpt</v>
      </c>
      <c r="C1970" s="254" t="str">
        <f t="shared" si="57"/>
        <v>Perc Improvement in Eqpt Efficiency Stds Above BAU for Electricity</v>
      </c>
      <c r="D1970" s="6" t="s">
        <v>3026</v>
      </c>
      <c r="E1970" s="1" t="s">
        <v>3597</v>
      </c>
      <c r="F1970" t="s">
        <v>2990</v>
      </c>
      <c r="G1970" s="45" t="s">
        <v>3479</v>
      </c>
      <c r="H1970" s="47">
        <v>1969</v>
      </c>
      <c r="I1970" s="324" t="s">
        <v>40</v>
      </c>
      <c r="J1970" s="255" t="str">
        <f>IF(ISBLANK(INDEX('Policy Characteristics'!D:D,MATCH($C1970,'Policy Characteristics'!$C:$C,0))),"",INDEX('Policy Characteristics'!D:D,MATCH($C1970,'Policy Characteristics'!$C:$C,0)))</f>
        <v>Industry Energy Efficiency</v>
      </c>
      <c r="K1970" s="254" t="str">
        <f>IF(ISBLANK(INDEX('Policy Characteristics'!E:E,MATCH($C1970,'Policy Characteristics'!$C:$C,0))),"",INDEX('Policy Characteristics'!E:E,MATCH($C1970,'Policy Characteristics'!$C:$C,0)))</f>
        <v>indst elec efficiency stds</v>
      </c>
      <c r="L1970" s="261">
        <f>IF(ISBLANK(INDEX('Policy Characteristics'!F:F,MATCH($C1970,'Policy Characteristics'!$C:$C,0))),"",INDEX('Policy Characteristics'!F:F,MATCH($C1970,'Policy Characteristics'!$C:$C,0)))</f>
        <v>0</v>
      </c>
      <c r="M1970" s="261">
        <f>IF(ISBLANK(INDEX('Policy Characteristics'!G:G,MATCH($C1970,'Policy Characteristics'!$C:$C,0))),"",INDEX('Policy Characteristics'!G:G,MATCH($C1970,'Policy Characteristics'!$C:$C,0)))</f>
        <v>0.25</v>
      </c>
      <c r="N1970" s="261">
        <f>IF(ISBLANK(INDEX('Policy Characteristics'!H:H,MATCH($C1970,'Policy Characteristics'!$C:$C,0))),"",INDEX('Policy Characteristics'!H:H,MATCH($C1970,'Policy Characteristics'!$C:$C,0)))</f>
        <v>0.01</v>
      </c>
      <c r="O1970" s="254" t="str">
        <f>IF(ISBLANK(INDEX('Policy Characteristics'!I:I,MATCH($C1970,'Policy Characteristics'!$C:$C,0))),"",INDEX('Policy Characteristics'!I:I,MATCH($C1970,'Policy Characteristics'!$C:$C,0)))</f>
        <v>% reduction in energy use</v>
      </c>
      <c r="P1970" s="254" t="str">
        <f>IF(ISBLANK(INDEX('Policy Characteristics'!J:J,MATCH($C1970,'Policy Characteristics'!$C:$C,0))),"",INDEX('Policy Characteristics'!J:J,MATCH($C1970,'Policy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0" s="254" t="str">
        <f>IF(ISBLANK(INDEX('Policy Characteristics'!K:K,MATCH($C1970,'Policy Characteristics'!$C:$C,0))),"",INDEX('Policy Characteristics'!K:K,MATCH($C1970,'Policy Characteristics'!$C:$C,0)))</f>
        <v>industry-ag-main.html#eff-stds</v>
      </c>
      <c r="R1970" s="254" t="str">
        <f>IF(ISBLANK(INDEX('Policy Characteristics'!L:L,MATCH($C1970,'Policy Characteristics'!$C:$C,0))),"",INDEX('Policy Characteristics'!L:L,MATCH($C1970,'Policy Characteristics'!$C:$C,0)))</f>
        <v>industry-energy-efficiency-standards.html</v>
      </c>
    </row>
    <row r="1971" spans="1:18" s="4" customFormat="1" x14ac:dyDescent="0.25">
      <c r="A1971" s="254" t="str">
        <f>IF(ISBLANK(INDEX('Policy Characteristics'!A:A,MATCH($C1971,'Policy Characteristics'!$C:$C,0))),"",INDEX('Policy Characteristics'!A:A,MATCH($C1971,'Policy Characteristics'!$C:$C,0)))</f>
        <v>Industry</v>
      </c>
      <c r="B1971" s="262" t="str">
        <f>IF(ISBLANK(INDEX('Policy Characteristics'!B:B,MATCH($C1971,'Policy Characteristics'!$C:$C,0))),"",INDEX('Policy Characteristics'!B:B,MATCH($C1971,'Policy Characteristics'!$C:$C,0)))</f>
        <v>Energy Efficiency Standards for Electrical Eqpt</v>
      </c>
      <c r="C1971" s="254" t="str">
        <f t="shared" si="57"/>
        <v>Perc Improvement in Eqpt Efficiency Stds Above BAU for Electricity</v>
      </c>
      <c r="D1971" s="6" t="s">
        <v>3026</v>
      </c>
      <c r="E1971" s="1" t="s">
        <v>3982</v>
      </c>
      <c r="F1971" t="s">
        <v>2990</v>
      </c>
      <c r="G1971" s="45" t="s">
        <v>3958</v>
      </c>
      <c r="H1971" s="47">
        <v>1970</v>
      </c>
      <c r="I1971" s="324" t="s">
        <v>40</v>
      </c>
      <c r="J1971" s="255" t="str">
        <f>IF(ISBLANK(INDEX('Policy Characteristics'!D:D,MATCH($C1971,'Policy Characteristics'!$C:$C,0))),"",INDEX('Policy Characteristics'!D:D,MATCH($C1971,'Policy Characteristics'!$C:$C,0)))</f>
        <v>Industry Energy Efficiency</v>
      </c>
      <c r="K1971" s="254" t="str">
        <f>IF(ISBLANK(INDEX('Policy Characteristics'!E:E,MATCH($C1971,'Policy Characteristics'!$C:$C,0))),"",INDEX('Policy Characteristics'!E:E,MATCH($C1971,'Policy Characteristics'!$C:$C,0)))</f>
        <v>indst elec efficiency stds</v>
      </c>
      <c r="L1971" s="261">
        <f>IF(ISBLANK(INDEX('Policy Characteristics'!F:F,MATCH($C1971,'Policy Characteristics'!$C:$C,0))),"",INDEX('Policy Characteristics'!F:F,MATCH($C1971,'Policy Characteristics'!$C:$C,0)))</f>
        <v>0</v>
      </c>
      <c r="M1971" s="261">
        <f>IF(ISBLANK(INDEX('Policy Characteristics'!G:G,MATCH($C1971,'Policy Characteristics'!$C:$C,0))),"",INDEX('Policy Characteristics'!G:G,MATCH($C1971,'Policy Characteristics'!$C:$C,0)))</f>
        <v>0.25</v>
      </c>
      <c r="N1971" s="261">
        <f>IF(ISBLANK(INDEX('Policy Characteristics'!H:H,MATCH($C1971,'Policy Characteristics'!$C:$C,0))),"",INDEX('Policy Characteristics'!H:H,MATCH($C1971,'Policy Characteristics'!$C:$C,0)))</f>
        <v>0.01</v>
      </c>
      <c r="O1971" s="254" t="str">
        <f>IF(ISBLANK(INDEX('Policy Characteristics'!I:I,MATCH($C1971,'Policy Characteristics'!$C:$C,0))),"",INDEX('Policy Characteristics'!I:I,MATCH($C1971,'Policy Characteristics'!$C:$C,0)))</f>
        <v>% reduction in energy use</v>
      </c>
      <c r="P1971" s="254" t="str">
        <f>IF(ISBLANK(INDEX('Policy Characteristics'!J:J,MATCH($C1971,'Policy Characteristics'!$C:$C,0))),"",INDEX('Policy Characteristics'!J:J,MATCH($C1971,'Policy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1" s="254" t="str">
        <f>IF(ISBLANK(INDEX('Policy Characteristics'!K:K,MATCH($C1971,'Policy Characteristics'!$C:$C,0))),"",INDEX('Policy Characteristics'!K:K,MATCH($C1971,'Policy Characteristics'!$C:$C,0)))</f>
        <v>industry-ag-main.html#eff-stds</v>
      </c>
      <c r="R1971" s="254" t="str">
        <f>IF(ISBLANK(INDEX('Policy Characteristics'!L:L,MATCH($C1971,'Policy Characteristics'!$C:$C,0))),"",INDEX('Policy Characteristics'!L:L,MATCH($C1971,'Policy Characteristics'!$C:$C,0)))</f>
        <v>industry-energy-efficiency-standards.html</v>
      </c>
    </row>
    <row r="1972" spans="1:18" s="4" customFormat="1" x14ac:dyDescent="0.25">
      <c r="A1972" s="254" t="str">
        <f>IF(ISBLANK(INDEX('Policy Characteristics'!A:A,MATCH($C1972,'Policy Characteristics'!$C:$C,0))),"",INDEX('Policy Characteristics'!A:A,MATCH($C1972,'Policy Characteristics'!$C:$C,0)))</f>
        <v>Industry</v>
      </c>
      <c r="B1972" s="262" t="str">
        <f>IF(ISBLANK(INDEX('Policy Characteristics'!B:B,MATCH($C1972,'Policy Characteristics'!$C:$C,0))),"",INDEX('Policy Characteristics'!B:B,MATCH($C1972,'Policy Characteristics'!$C:$C,0)))</f>
        <v>Energy Efficiency Standards for Electrical Eqpt</v>
      </c>
      <c r="C1972" s="254" t="str">
        <f t="shared" si="57"/>
        <v>Perc Improvement in Eqpt Efficiency Stds Above BAU for Electricity</v>
      </c>
      <c r="D1972" s="6" t="s">
        <v>3026</v>
      </c>
      <c r="E1972" s="1" t="s">
        <v>3983</v>
      </c>
      <c r="F1972" t="s">
        <v>2990</v>
      </c>
      <c r="G1972" s="45" t="s">
        <v>3957</v>
      </c>
      <c r="H1972" s="47">
        <v>1971</v>
      </c>
      <c r="I1972" s="324" t="s">
        <v>40</v>
      </c>
      <c r="J1972" s="255" t="str">
        <f>IF(ISBLANK(INDEX('Policy Characteristics'!D:D,MATCH($C1972,'Policy Characteristics'!$C:$C,0))),"",INDEX('Policy Characteristics'!D:D,MATCH($C1972,'Policy Characteristics'!$C:$C,0)))</f>
        <v>Industry Energy Efficiency</v>
      </c>
      <c r="K1972" s="254" t="str">
        <f>IF(ISBLANK(INDEX('Policy Characteristics'!E:E,MATCH($C1972,'Policy Characteristics'!$C:$C,0))),"",INDEX('Policy Characteristics'!E:E,MATCH($C1972,'Policy Characteristics'!$C:$C,0)))</f>
        <v>indst elec efficiency stds</v>
      </c>
      <c r="L1972" s="261">
        <f>IF(ISBLANK(INDEX('Policy Characteristics'!F:F,MATCH($C1972,'Policy Characteristics'!$C:$C,0))),"",INDEX('Policy Characteristics'!F:F,MATCH($C1972,'Policy Characteristics'!$C:$C,0)))</f>
        <v>0</v>
      </c>
      <c r="M1972" s="261">
        <f>IF(ISBLANK(INDEX('Policy Characteristics'!G:G,MATCH($C1972,'Policy Characteristics'!$C:$C,0))),"",INDEX('Policy Characteristics'!G:G,MATCH($C1972,'Policy Characteristics'!$C:$C,0)))</f>
        <v>0.25</v>
      </c>
      <c r="N1972" s="261">
        <f>IF(ISBLANK(INDEX('Policy Characteristics'!H:H,MATCH($C1972,'Policy Characteristics'!$C:$C,0))),"",INDEX('Policy Characteristics'!H:H,MATCH($C1972,'Policy Characteristics'!$C:$C,0)))</f>
        <v>0.01</v>
      </c>
      <c r="O1972" s="254" t="str">
        <f>IF(ISBLANK(INDEX('Policy Characteristics'!I:I,MATCH($C1972,'Policy Characteristics'!$C:$C,0))),"",INDEX('Policy Characteristics'!I:I,MATCH($C1972,'Policy Characteristics'!$C:$C,0)))</f>
        <v>% reduction in energy use</v>
      </c>
      <c r="P1972" s="254" t="str">
        <f>IF(ISBLANK(INDEX('Policy Characteristics'!J:J,MATCH($C1972,'Policy Characteristics'!$C:$C,0))),"",INDEX('Policy Characteristics'!J:J,MATCH($C1972,'Policy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2" s="254" t="str">
        <f>IF(ISBLANK(INDEX('Policy Characteristics'!K:K,MATCH($C1972,'Policy Characteristics'!$C:$C,0))),"",INDEX('Policy Characteristics'!K:K,MATCH($C1972,'Policy Characteristics'!$C:$C,0)))</f>
        <v>industry-ag-main.html#eff-stds</v>
      </c>
      <c r="R1972" s="254" t="str">
        <f>IF(ISBLANK(INDEX('Policy Characteristics'!L:L,MATCH($C1972,'Policy Characteristics'!$C:$C,0))),"",INDEX('Policy Characteristics'!L:L,MATCH($C1972,'Policy Characteristics'!$C:$C,0)))</f>
        <v>industry-energy-efficiency-standards.html</v>
      </c>
    </row>
    <row r="1973" spans="1:18" s="4" customFormat="1" x14ac:dyDescent="0.25">
      <c r="A1973" s="254" t="str">
        <f>IF(ISBLANK(INDEX('Policy Characteristics'!A:A,MATCH($C1973,'Policy Characteristics'!$C:$C,0))),"",INDEX('Policy Characteristics'!A:A,MATCH($C1973,'Policy Characteristics'!$C:$C,0)))</f>
        <v>Industry</v>
      </c>
      <c r="B1973" s="262" t="str">
        <f>IF(ISBLANK(INDEX('Policy Characteristics'!B:B,MATCH($C1973,'Policy Characteristics'!$C:$C,0))),"",INDEX('Policy Characteristics'!B:B,MATCH($C1973,'Policy Characteristics'!$C:$C,0)))</f>
        <v>Energy Efficiency Standards for Electrical Eqpt</v>
      </c>
      <c r="C1973" s="254" t="str">
        <f t="shared" si="57"/>
        <v>Perc Improvement in Eqpt Efficiency Stds Above BAU for Electricity</v>
      </c>
      <c r="D1973" s="6" t="s">
        <v>3026</v>
      </c>
      <c r="E1973" s="1" t="s">
        <v>3984</v>
      </c>
      <c r="F1973" t="s">
        <v>2990</v>
      </c>
      <c r="G1973" s="45" t="s">
        <v>3959</v>
      </c>
      <c r="H1973" s="47">
        <v>1972</v>
      </c>
      <c r="I1973" s="324" t="s">
        <v>40</v>
      </c>
      <c r="J1973" s="255" t="str">
        <f>IF(ISBLANK(INDEX('Policy Characteristics'!D:D,MATCH($C1973,'Policy Characteristics'!$C:$C,0))),"",INDEX('Policy Characteristics'!D:D,MATCH($C1973,'Policy Characteristics'!$C:$C,0)))</f>
        <v>Industry Energy Efficiency</v>
      </c>
      <c r="K1973" s="254" t="str">
        <f>IF(ISBLANK(INDEX('Policy Characteristics'!E:E,MATCH($C1973,'Policy Characteristics'!$C:$C,0))),"",INDEX('Policy Characteristics'!E:E,MATCH($C1973,'Policy Characteristics'!$C:$C,0)))</f>
        <v>indst elec efficiency stds</v>
      </c>
      <c r="L1973" s="261">
        <f>IF(ISBLANK(INDEX('Policy Characteristics'!F:F,MATCH($C1973,'Policy Characteristics'!$C:$C,0))),"",INDEX('Policy Characteristics'!F:F,MATCH($C1973,'Policy Characteristics'!$C:$C,0)))</f>
        <v>0</v>
      </c>
      <c r="M1973" s="261">
        <f>IF(ISBLANK(INDEX('Policy Characteristics'!G:G,MATCH($C1973,'Policy Characteristics'!$C:$C,0))),"",INDEX('Policy Characteristics'!G:G,MATCH($C1973,'Policy Characteristics'!$C:$C,0)))</f>
        <v>0.25</v>
      </c>
      <c r="N1973" s="261">
        <f>IF(ISBLANK(INDEX('Policy Characteristics'!H:H,MATCH($C1973,'Policy Characteristics'!$C:$C,0))),"",INDEX('Policy Characteristics'!H:H,MATCH($C1973,'Policy Characteristics'!$C:$C,0)))</f>
        <v>0.01</v>
      </c>
      <c r="O1973" s="254" t="str">
        <f>IF(ISBLANK(INDEX('Policy Characteristics'!I:I,MATCH($C1973,'Policy Characteristics'!$C:$C,0))),"",INDEX('Policy Characteristics'!I:I,MATCH($C1973,'Policy Characteristics'!$C:$C,0)))</f>
        <v>% reduction in energy use</v>
      </c>
      <c r="P1973" s="254" t="str">
        <f>IF(ISBLANK(INDEX('Policy Characteristics'!J:J,MATCH($C1973,'Policy Characteristics'!$C:$C,0))),"",INDEX('Policy Characteristics'!J:J,MATCH($C1973,'Policy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3" s="254" t="str">
        <f>IF(ISBLANK(INDEX('Policy Characteristics'!K:K,MATCH($C1973,'Policy Characteristics'!$C:$C,0))),"",INDEX('Policy Characteristics'!K:K,MATCH($C1973,'Policy Characteristics'!$C:$C,0)))</f>
        <v>industry-ag-main.html#eff-stds</v>
      </c>
      <c r="R1973" s="254" t="str">
        <f>IF(ISBLANK(INDEX('Policy Characteristics'!L:L,MATCH($C1973,'Policy Characteristics'!$C:$C,0))),"",INDEX('Policy Characteristics'!L:L,MATCH($C1973,'Policy Characteristics'!$C:$C,0)))</f>
        <v>industry-energy-efficiency-standards.html</v>
      </c>
    </row>
    <row r="1974" spans="1:18" s="4" customFormat="1" x14ac:dyDescent="0.25">
      <c r="A1974" s="254" t="str">
        <f>IF(ISBLANK(INDEX('Policy Characteristics'!A:A,MATCH($C1974,'Policy Characteristics'!$C:$C,0))),"",INDEX('Policy Characteristics'!A:A,MATCH($C1974,'Policy Characteristics'!$C:$C,0)))</f>
        <v>Industry</v>
      </c>
      <c r="B1974" s="262" t="str">
        <f>IF(ISBLANK(INDEX('Policy Characteristics'!B:B,MATCH($C1974,'Policy Characteristics'!$C:$C,0))),"",INDEX('Policy Characteristics'!B:B,MATCH($C1974,'Policy Characteristics'!$C:$C,0)))</f>
        <v>Energy Efficiency Standards for Electrical Eqpt</v>
      </c>
      <c r="C1974" s="254" t="str">
        <f t="shared" si="57"/>
        <v>Perc Improvement in Eqpt Efficiency Stds Above BAU for Electricity</v>
      </c>
      <c r="D1974" s="6" t="s">
        <v>3027</v>
      </c>
      <c r="E1974" s="1" t="s">
        <v>3467</v>
      </c>
      <c r="F1974" t="s">
        <v>2991</v>
      </c>
      <c r="G1974" s="45" t="s">
        <v>3473</v>
      </c>
      <c r="H1974" s="47">
        <v>1973</v>
      </c>
      <c r="I1974" s="324" t="s">
        <v>40</v>
      </c>
      <c r="J1974" s="255" t="str">
        <f>IF(ISBLANK(INDEX('Policy Characteristics'!D:D,MATCH($C1974,'Policy Characteristics'!$C:$C,0))),"",INDEX('Policy Characteristics'!D:D,MATCH($C1974,'Policy Characteristics'!$C:$C,0)))</f>
        <v>Industry Energy Efficiency</v>
      </c>
      <c r="K1974" s="254" t="str">
        <f>IF(ISBLANK(INDEX('Policy Characteristics'!E:E,MATCH($C1974,'Policy Characteristics'!$C:$C,0))),"",INDEX('Policy Characteristics'!E:E,MATCH($C1974,'Policy Characteristics'!$C:$C,0)))</f>
        <v>indst elec efficiency stds</v>
      </c>
      <c r="L1974" s="261">
        <f>IF(ISBLANK(INDEX('Policy Characteristics'!F:F,MATCH($C1974,'Policy Characteristics'!$C:$C,0))),"",INDEX('Policy Characteristics'!F:F,MATCH($C1974,'Policy Characteristics'!$C:$C,0)))</f>
        <v>0</v>
      </c>
      <c r="M1974" s="261">
        <f>IF(ISBLANK(INDEX('Policy Characteristics'!G:G,MATCH($C1974,'Policy Characteristics'!$C:$C,0))),"",INDEX('Policy Characteristics'!G:G,MATCH($C1974,'Policy Characteristics'!$C:$C,0)))</f>
        <v>0.25</v>
      </c>
      <c r="N1974" s="261">
        <f>IF(ISBLANK(INDEX('Policy Characteristics'!H:H,MATCH($C1974,'Policy Characteristics'!$C:$C,0))),"",INDEX('Policy Characteristics'!H:H,MATCH($C1974,'Policy Characteristics'!$C:$C,0)))</f>
        <v>0.01</v>
      </c>
      <c r="O1974" s="254" t="str">
        <f>IF(ISBLANK(INDEX('Policy Characteristics'!I:I,MATCH($C1974,'Policy Characteristics'!$C:$C,0))),"",INDEX('Policy Characteristics'!I:I,MATCH($C1974,'Policy Characteristics'!$C:$C,0)))</f>
        <v>% reduction in energy use</v>
      </c>
      <c r="P1974" s="254" t="str">
        <f>IF(ISBLANK(INDEX('Policy Characteristics'!J:J,MATCH($C1974,'Policy Characteristics'!$C:$C,0))),"",INDEX('Policy Characteristics'!J:J,MATCH($C1974,'Policy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4" s="254" t="str">
        <f>IF(ISBLANK(INDEX('Policy Characteristics'!K:K,MATCH($C1974,'Policy Characteristics'!$C:$C,0))),"",INDEX('Policy Characteristics'!K:K,MATCH($C1974,'Policy Characteristics'!$C:$C,0)))</f>
        <v>industry-ag-main.html#eff-stds</v>
      </c>
      <c r="R1974" s="254" t="str">
        <f>IF(ISBLANK(INDEX('Policy Characteristics'!L:L,MATCH($C1974,'Policy Characteristics'!$C:$C,0))),"",INDEX('Policy Characteristics'!L:L,MATCH($C1974,'Policy Characteristics'!$C:$C,0)))</f>
        <v>industry-energy-efficiency-standards.html</v>
      </c>
    </row>
    <row r="1975" spans="1:18" s="4" customFormat="1" x14ac:dyDescent="0.25">
      <c r="A1975" s="254" t="str">
        <f>IF(ISBLANK(INDEX('Policy Characteristics'!A:A,MATCH($C1975,'Policy Characteristics'!$C:$C,0))),"",INDEX('Policy Characteristics'!A:A,MATCH($C1975,'Policy Characteristics'!$C:$C,0)))</f>
        <v>Industry</v>
      </c>
      <c r="B1975" s="262" t="str">
        <f>IF(ISBLANK(INDEX('Policy Characteristics'!B:B,MATCH($C1975,'Policy Characteristics'!$C:$C,0))),"",INDEX('Policy Characteristics'!B:B,MATCH($C1975,'Policy Characteristics'!$C:$C,0)))</f>
        <v>Energy Efficiency Standards for Electrical Eqpt</v>
      </c>
      <c r="C1975" s="254" t="str">
        <f t="shared" si="57"/>
        <v>Perc Improvement in Eqpt Efficiency Stds Above BAU for Electricity</v>
      </c>
      <c r="D1975" s="6" t="s">
        <v>3027</v>
      </c>
      <c r="E1975" s="1" t="s">
        <v>3468</v>
      </c>
      <c r="F1975" t="s">
        <v>2991</v>
      </c>
      <c r="G1975" s="45" t="s">
        <v>3474</v>
      </c>
      <c r="H1975" s="47">
        <v>1974</v>
      </c>
      <c r="I1975" s="324" t="s">
        <v>40</v>
      </c>
      <c r="J1975" s="255" t="str">
        <f>IF(ISBLANK(INDEX('Policy Characteristics'!D:D,MATCH($C1975,'Policy Characteristics'!$C:$C,0))),"",INDEX('Policy Characteristics'!D:D,MATCH($C1975,'Policy Characteristics'!$C:$C,0)))</f>
        <v>Industry Energy Efficiency</v>
      </c>
      <c r="K1975" s="254" t="str">
        <f>IF(ISBLANK(INDEX('Policy Characteristics'!E:E,MATCH($C1975,'Policy Characteristics'!$C:$C,0))),"",INDEX('Policy Characteristics'!E:E,MATCH($C1975,'Policy Characteristics'!$C:$C,0)))</f>
        <v>indst elec efficiency stds</v>
      </c>
      <c r="L1975" s="261">
        <f>IF(ISBLANK(INDEX('Policy Characteristics'!F:F,MATCH($C1975,'Policy Characteristics'!$C:$C,0))),"",INDEX('Policy Characteristics'!F:F,MATCH($C1975,'Policy Characteristics'!$C:$C,0)))</f>
        <v>0</v>
      </c>
      <c r="M1975" s="261">
        <f>IF(ISBLANK(INDEX('Policy Characteristics'!G:G,MATCH($C1975,'Policy Characteristics'!$C:$C,0))),"",INDEX('Policy Characteristics'!G:G,MATCH($C1975,'Policy Characteristics'!$C:$C,0)))</f>
        <v>0.25</v>
      </c>
      <c r="N1975" s="261">
        <f>IF(ISBLANK(INDEX('Policy Characteristics'!H:H,MATCH($C1975,'Policy Characteristics'!$C:$C,0))),"",INDEX('Policy Characteristics'!H:H,MATCH($C1975,'Policy Characteristics'!$C:$C,0)))</f>
        <v>0.01</v>
      </c>
      <c r="O1975" s="254" t="str">
        <f>IF(ISBLANK(INDEX('Policy Characteristics'!I:I,MATCH($C1975,'Policy Characteristics'!$C:$C,0))),"",INDEX('Policy Characteristics'!I:I,MATCH($C1975,'Policy Characteristics'!$C:$C,0)))</f>
        <v>% reduction in energy use</v>
      </c>
      <c r="P1975" s="254" t="str">
        <f>IF(ISBLANK(INDEX('Policy Characteristics'!J:J,MATCH($C1975,'Policy Characteristics'!$C:$C,0))),"",INDEX('Policy Characteristics'!J:J,MATCH($C1975,'Policy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5" s="254" t="str">
        <f>IF(ISBLANK(INDEX('Policy Characteristics'!K:K,MATCH($C1975,'Policy Characteristics'!$C:$C,0))),"",INDEX('Policy Characteristics'!K:K,MATCH($C1975,'Policy Characteristics'!$C:$C,0)))</f>
        <v>industry-ag-main.html#eff-stds</v>
      </c>
      <c r="R1975" s="254" t="str">
        <f>IF(ISBLANK(INDEX('Policy Characteristics'!L:L,MATCH($C1975,'Policy Characteristics'!$C:$C,0))),"",INDEX('Policy Characteristics'!L:L,MATCH($C1975,'Policy Characteristics'!$C:$C,0)))</f>
        <v>industry-energy-efficiency-standards.html</v>
      </c>
    </row>
    <row r="1976" spans="1:18" s="4" customFormat="1" x14ac:dyDescent="0.25">
      <c r="A1976" s="254" t="str">
        <f>IF(ISBLANK(INDEX('Policy Characteristics'!A:A,MATCH($C1976,'Policy Characteristics'!$C:$C,0))),"",INDEX('Policy Characteristics'!A:A,MATCH($C1976,'Policy Characteristics'!$C:$C,0)))</f>
        <v>Industry</v>
      </c>
      <c r="B1976" s="262" t="str">
        <f>IF(ISBLANK(INDEX('Policy Characteristics'!B:B,MATCH($C1976,'Policy Characteristics'!$C:$C,0))),"",INDEX('Policy Characteristics'!B:B,MATCH($C1976,'Policy Characteristics'!$C:$C,0)))</f>
        <v>Energy Efficiency Standards for Electrical Eqpt</v>
      </c>
      <c r="C1976" s="254" t="str">
        <f t="shared" si="57"/>
        <v>Perc Improvement in Eqpt Efficiency Stds Above BAU for Electricity</v>
      </c>
      <c r="D1976" s="6" t="s">
        <v>3027</v>
      </c>
      <c r="E1976" s="1" t="s">
        <v>3469</v>
      </c>
      <c r="F1976" t="s">
        <v>2991</v>
      </c>
      <c r="G1976" s="45" t="s">
        <v>3475</v>
      </c>
      <c r="H1976" s="47">
        <v>1975</v>
      </c>
      <c r="I1976" s="324" t="s">
        <v>40</v>
      </c>
      <c r="J1976" s="255" t="str">
        <f>IF(ISBLANK(INDEX('Policy Characteristics'!D:D,MATCH($C1976,'Policy Characteristics'!$C:$C,0))),"",INDEX('Policy Characteristics'!D:D,MATCH($C1976,'Policy Characteristics'!$C:$C,0)))</f>
        <v>Industry Energy Efficiency</v>
      </c>
      <c r="K1976" s="254" t="str">
        <f>IF(ISBLANK(INDEX('Policy Characteristics'!E:E,MATCH($C1976,'Policy Characteristics'!$C:$C,0))),"",INDEX('Policy Characteristics'!E:E,MATCH($C1976,'Policy Characteristics'!$C:$C,0)))</f>
        <v>indst elec efficiency stds</v>
      </c>
      <c r="L1976" s="261">
        <f>IF(ISBLANK(INDEX('Policy Characteristics'!F:F,MATCH($C1976,'Policy Characteristics'!$C:$C,0))),"",INDEX('Policy Characteristics'!F:F,MATCH($C1976,'Policy Characteristics'!$C:$C,0)))</f>
        <v>0</v>
      </c>
      <c r="M1976" s="261">
        <f>IF(ISBLANK(INDEX('Policy Characteristics'!G:G,MATCH($C1976,'Policy Characteristics'!$C:$C,0))),"",INDEX('Policy Characteristics'!G:G,MATCH($C1976,'Policy Characteristics'!$C:$C,0)))</f>
        <v>0.25</v>
      </c>
      <c r="N1976" s="261">
        <f>IF(ISBLANK(INDEX('Policy Characteristics'!H:H,MATCH($C1976,'Policy Characteristics'!$C:$C,0))),"",INDEX('Policy Characteristics'!H:H,MATCH($C1976,'Policy Characteristics'!$C:$C,0)))</f>
        <v>0.01</v>
      </c>
      <c r="O1976" s="254" t="str">
        <f>IF(ISBLANK(INDEX('Policy Characteristics'!I:I,MATCH($C1976,'Policy Characteristics'!$C:$C,0))),"",INDEX('Policy Characteristics'!I:I,MATCH($C1976,'Policy Characteristics'!$C:$C,0)))</f>
        <v>% reduction in energy use</v>
      </c>
      <c r="P1976" s="254" t="str">
        <f>IF(ISBLANK(INDEX('Policy Characteristics'!J:J,MATCH($C1976,'Policy Characteristics'!$C:$C,0))),"",INDEX('Policy Characteristics'!J:J,MATCH($C1976,'Policy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6" s="254" t="str">
        <f>IF(ISBLANK(INDEX('Policy Characteristics'!K:K,MATCH($C1976,'Policy Characteristics'!$C:$C,0))),"",INDEX('Policy Characteristics'!K:K,MATCH($C1976,'Policy Characteristics'!$C:$C,0)))</f>
        <v>industry-ag-main.html#eff-stds</v>
      </c>
      <c r="R1976" s="254" t="str">
        <f>IF(ISBLANK(INDEX('Policy Characteristics'!L:L,MATCH($C1976,'Policy Characteristics'!$C:$C,0))),"",INDEX('Policy Characteristics'!L:L,MATCH($C1976,'Policy Characteristics'!$C:$C,0)))</f>
        <v>industry-energy-efficiency-standards.html</v>
      </c>
    </row>
    <row r="1977" spans="1:18" s="4" customFormat="1" x14ac:dyDescent="0.25">
      <c r="A1977" s="254" t="str">
        <f>IF(ISBLANK(INDEX('Policy Characteristics'!A:A,MATCH($C1977,'Policy Characteristics'!$C:$C,0))),"",INDEX('Policy Characteristics'!A:A,MATCH($C1977,'Policy Characteristics'!$C:$C,0)))</f>
        <v>Industry</v>
      </c>
      <c r="B1977" s="262" t="str">
        <f>IF(ISBLANK(INDEX('Policy Characteristics'!B:B,MATCH($C1977,'Policy Characteristics'!$C:$C,0))),"",INDEX('Policy Characteristics'!B:B,MATCH($C1977,'Policy Characteristics'!$C:$C,0)))</f>
        <v>Energy Efficiency Standards for Electrical Eqpt</v>
      </c>
      <c r="C1977" s="254" t="str">
        <f t="shared" si="57"/>
        <v>Perc Improvement in Eqpt Efficiency Stds Above BAU for Electricity</v>
      </c>
      <c r="D1977" s="6" t="s">
        <v>3027</v>
      </c>
      <c r="E1977" s="1" t="s">
        <v>3470</v>
      </c>
      <c r="F1977" t="s">
        <v>2991</v>
      </c>
      <c r="G1977" s="45" t="s">
        <v>3476</v>
      </c>
      <c r="H1977" s="47">
        <v>1976</v>
      </c>
      <c r="I1977" s="324" t="s">
        <v>40</v>
      </c>
      <c r="J1977" s="255" t="str">
        <f>IF(ISBLANK(INDEX('Policy Characteristics'!D:D,MATCH($C1977,'Policy Characteristics'!$C:$C,0))),"",INDEX('Policy Characteristics'!D:D,MATCH($C1977,'Policy Characteristics'!$C:$C,0)))</f>
        <v>Industry Energy Efficiency</v>
      </c>
      <c r="K1977" s="254" t="str">
        <f>IF(ISBLANK(INDEX('Policy Characteristics'!E:E,MATCH($C1977,'Policy Characteristics'!$C:$C,0))),"",INDEX('Policy Characteristics'!E:E,MATCH($C1977,'Policy Characteristics'!$C:$C,0)))</f>
        <v>indst elec efficiency stds</v>
      </c>
      <c r="L1977" s="261">
        <f>IF(ISBLANK(INDEX('Policy Characteristics'!F:F,MATCH($C1977,'Policy Characteristics'!$C:$C,0))),"",INDEX('Policy Characteristics'!F:F,MATCH($C1977,'Policy Characteristics'!$C:$C,0)))</f>
        <v>0</v>
      </c>
      <c r="M1977" s="261">
        <f>IF(ISBLANK(INDEX('Policy Characteristics'!G:G,MATCH($C1977,'Policy Characteristics'!$C:$C,0))),"",INDEX('Policy Characteristics'!G:G,MATCH($C1977,'Policy Characteristics'!$C:$C,0)))</f>
        <v>0.25</v>
      </c>
      <c r="N1977" s="261">
        <f>IF(ISBLANK(INDEX('Policy Characteristics'!H:H,MATCH($C1977,'Policy Characteristics'!$C:$C,0))),"",INDEX('Policy Characteristics'!H:H,MATCH($C1977,'Policy Characteristics'!$C:$C,0)))</f>
        <v>0.01</v>
      </c>
      <c r="O1977" s="254" t="str">
        <f>IF(ISBLANK(INDEX('Policy Characteristics'!I:I,MATCH($C1977,'Policy Characteristics'!$C:$C,0))),"",INDEX('Policy Characteristics'!I:I,MATCH($C1977,'Policy Characteristics'!$C:$C,0)))</f>
        <v>% reduction in energy use</v>
      </c>
      <c r="P1977" s="254" t="str">
        <f>IF(ISBLANK(INDEX('Policy Characteristics'!J:J,MATCH($C1977,'Policy Characteristics'!$C:$C,0))),"",INDEX('Policy Characteristics'!J:J,MATCH($C1977,'Policy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7" s="254" t="str">
        <f>IF(ISBLANK(INDEX('Policy Characteristics'!K:K,MATCH($C1977,'Policy Characteristics'!$C:$C,0))),"",INDEX('Policy Characteristics'!K:K,MATCH($C1977,'Policy Characteristics'!$C:$C,0)))</f>
        <v>industry-ag-main.html#eff-stds</v>
      </c>
      <c r="R1977" s="254" t="str">
        <f>IF(ISBLANK(INDEX('Policy Characteristics'!L:L,MATCH($C1977,'Policy Characteristics'!$C:$C,0))),"",INDEX('Policy Characteristics'!L:L,MATCH($C1977,'Policy Characteristics'!$C:$C,0)))</f>
        <v>industry-energy-efficiency-standards.html</v>
      </c>
    </row>
    <row r="1978" spans="1:18" s="4" customFormat="1" x14ac:dyDescent="0.25">
      <c r="A1978" s="254" t="str">
        <f>IF(ISBLANK(INDEX('Policy Characteristics'!A:A,MATCH($C1978,'Policy Characteristics'!$C:$C,0))),"",INDEX('Policy Characteristics'!A:A,MATCH($C1978,'Policy Characteristics'!$C:$C,0)))</f>
        <v>Industry</v>
      </c>
      <c r="B1978" s="262" t="str">
        <f>IF(ISBLANK(INDEX('Policy Characteristics'!B:B,MATCH($C1978,'Policy Characteristics'!$C:$C,0))),"",INDEX('Policy Characteristics'!B:B,MATCH($C1978,'Policy Characteristics'!$C:$C,0)))</f>
        <v>Energy Efficiency Standards for Electrical Eqpt</v>
      </c>
      <c r="C1978" s="254" t="str">
        <f t="shared" si="57"/>
        <v>Perc Improvement in Eqpt Efficiency Stds Above BAU for Electricity</v>
      </c>
      <c r="D1978" s="6" t="s">
        <v>3027</v>
      </c>
      <c r="E1978" s="1" t="s">
        <v>3471</v>
      </c>
      <c r="F1978" t="s">
        <v>2991</v>
      </c>
      <c r="G1978" s="45" t="s">
        <v>3477</v>
      </c>
      <c r="H1978" s="47">
        <v>1977</v>
      </c>
      <c r="I1978" s="324" t="s">
        <v>40</v>
      </c>
      <c r="J1978" s="255" t="str">
        <f>IF(ISBLANK(INDEX('Policy Characteristics'!D:D,MATCH($C1978,'Policy Characteristics'!$C:$C,0))),"",INDEX('Policy Characteristics'!D:D,MATCH($C1978,'Policy Characteristics'!$C:$C,0)))</f>
        <v>Industry Energy Efficiency</v>
      </c>
      <c r="K1978" s="254" t="str">
        <f>IF(ISBLANK(INDEX('Policy Characteristics'!E:E,MATCH($C1978,'Policy Characteristics'!$C:$C,0))),"",INDEX('Policy Characteristics'!E:E,MATCH($C1978,'Policy Characteristics'!$C:$C,0)))</f>
        <v>indst elec efficiency stds</v>
      </c>
      <c r="L1978" s="261">
        <f>IF(ISBLANK(INDEX('Policy Characteristics'!F:F,MATCH($C1978,'Policy Characteristics'!$C:$C,0))),"",INDEX('Policy Characteristics'!F:F,MATCH($C1978,'Policy Characteristics'!$C:$C,0)))</f>
        <v>0</v>
      </c>
      <c r="M1978" s="261">
        <f>IF(ISBLANK(INDEX('Policy Characteristics'!G:G,MATCH($C1978,'Policy Characteristics'!$C:$C,0))),"",INDEX('Policy Characteristics'!G:G,MATCH($C1978,'Policy Characteristics'!$C:$C,0)))</f>
        <v>0.25</v>
      </c>
      <c r="N1978" s="261">
        <f>IF(ISBLANK(INDEX('Policy Characteristics'!H:H,MATCH($C1978,'Policy Characteristics'!$C:$C,0))),"",INDEX('Policy Characteristics'!H:H,MATCH($C1978,'Policy Characteristics'!$C:$C,0)))</f>
        <v>0.01</v>
      </c>
      <c r="O1978" s="254" t="str">
        <f>IF(ISBLANK(INDEX('Policy Characteristics'!I:I,MATCH($C1978,'Policy Characteristics'!$C:$C,0))),"",INDEX('Policy Characteristics'!I:I,MATCH($C1978,'Policy Characteristics'!$C:$C,0)))</f>
        <v>% reduction in energy use</v>
      </c>
      <c r="P1978" s="254" t="str">
        <f>IF(ISBLANK(INDEX('Policy Characteristics'!J:J,MATCH($C1978,'Policy Characteristics'!$C:$C,0))),"",INDEX('Policy Characteristics'!J:J,MATCH($C1978,'Policy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8" s="254" t="str">
        <f>IF(ISBLANK(INDEX('Policy Characteristics'!K:K,MATCH($C1978,'Policy Characteristics'!$C:$C,0))),"",INDEX('Policy Characteristics'!K:K,MATCH($C1978,'Policy Characteristics'!$C:$C,0)))</f>
        <v>industry-ag-main.html#eff-stds</v>
      </c>
      <c r="R1978" s="254" t="str">
        <f>IF(ISBLANK(INDEX('Policy Characteristics'!L:L,MATCH($C1978,'Policy Characteristics'!$C:$C,0))),"",INDEX('Policy Characteristics'!L:L,MATCH($C1978,'Policy Characteristics'!$C:$C,0)))</f>
        <v>industry-energy-efficiency-standards.html</v>
      </c>
    </row>
    <row r="1979" spans="1:18" s="4" customFormat="1" x14ac:dyDescent="0.25">
      <c r="A1979" s="254" t="str">
        <f>IF(ISBLANK(INDEX('Policy Characteristics'!A:A,MATCH($C1979,'Policy Characteristics'!$C:$C,0))),"",INDEX('Policy Characteristics'!A:A,MATCH($C1979,'Policy Characteristics'!$C:$C,0)))</f>
        <v>Industry</v>
      </c>
      <c r="B1979" s="262" t="str">
        <f>IF(ISBLANK(INDEX('Policy Characteristics'!B:B,MATCH($C1979,'Policy Characteristics'!$C:$C,0))),"",INDEX('Policy Characteristics'!B:B,MATCH($C1979,'Policy Characteristics'!$C:$C,0)))</f>
        <v>Energy Efficiency Standards for Electrical Eqpt</v>
      </c>
      <c r="C1979" s="254" t="str">
        <f t="shared" si="57"/>
        <v>Perc Improvement in Eqpt Efficiency Stds Above BAU for Electricity</v>
      </c>
      <c r="D1979" s="6" t="s">
        <v>3027</v>
      </c>
      <c r="E1979" s="1" t="s">
        <v>3472</v>
      </c>
      <c r="F1979" t="s">
        <v>2991</v>
      </c>
      <c r="G1979" s="45" t="s">
        <v>3478</v>
      </c>
      <c r="H1979" s="47">
        <v>1978</v>
      </c>
      <c r="I1979" s="324" t="s">
        <v>40</v>
      </c>
      <c r="J1979" s="255" t="str">
        <f>IF(ISBLANK(INDEX('Policy Characteristics'!D:D,MATCH($C1979,'Policy Characteristics'!$C:$C,0))),"",INDEX('Policy Characteristics'!D:D,MATCH($C1979,'Policy Characteristics'!$C:$C,0)))</f>
        <v>Industry Energy Efficiency</v>
      </c>
      <c r="K1979" s="254" t="str">
        <f>IF(ISBLANK(INDEX('Policy Characteristics'!E:E,MATCH($C1979,'Policy Characteristics'!$C:$C,0))),"",INDEX('Policy Characteristics'!E:E,MATCH($C1979,'Policy Characteristics'!$C:$C,0)))</f>
        <v>indst elec efficiency stds</v>
      </c>
      <c r="L1979" s="261">
        <f>IF(ISBLANK(INDEX('Policy Characteristics'!F:F,MATCH($C1979,'Policy Characteristics'!$C:$C,0))),"",INDEX('Policy Characteristics'!F:F,MATCH($C1979,'Policy Characteristics'!$C:$C,0)))</f>
        <v>0</v>
      </c>
      <c r="M1979" s="261">
        <f>IF(ISBLANK(INDEX('Policy Characteristics'!G:G,MATCH($C1979,'Policy Characteristics'!$C:$C,0))),"",INDEX('Policy Characteristics'!G:G,MATCH($C1979,'Policy Characteristics'!$C:$C,0)))</f>
        <v>0.25</v>
      </c>
      <c r="N1979" s="261">
        <f>IF(ISBLANK(INDEX('Policy Characteristics'!H:H,MATCH($C1979,'Policy Characteristics'!$C:$C,0))),"",INDEX('Policy Characteristics'!H:H,MATCH($C1979,'Policy Characteristics'!$C:$C,0)))</f>
        <v>0.01</v>
      </c>
      <c r="O1979" s="254" t="str">
        <f>IF(ISBLANK(INDEX('Policy Characteristics'!I:I,MATCH($C1979,'Policy Characteristics'!$C:$C,0))),"",INDEX('Policy Characteristics'!I:I,MATCH($C1979,'Policy Characteristics'!$C:$C,0)))</f>
        <v>% reduction in energy use</v>
      </c>
      <c r="P1979" s="254" t="str">
        <f>IF(ISBLANK(INDEX('Policy Characteristics'!J:J,MATCH($C1979,'Policy Characteristics'!$C:$C,0))),"",INDEX('Policy Characteristics'!J:J,MATCH($C1979,'Policy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79" s="254" t="str">
        <f>IF(ISBLANK(INDEX('Policy Characteristics'!K:K,MATCH($C1979,'Policy Characteristics'!$C:$C,0))),"",INDEX('Policy Characteristics'!K:K,MATCH($C1979,'Policy Characteristics'!$C:$C,0)))</f>
        <v>industry-ag-main.html#eff-stds</v>
      </c>
      <c r="R1979" s="254" t="str">
        <f>IF(ISBLANK(INDEX('Policy Characteristics'!L:L,MATCH($C1979,'Policy Characteristics'!$C:$C,0))),"",INDEX('Policy Characteristics'!L:L,MATCH($C1979,'Policy Characteristics'!$C:$C,0)))</f>
        <v>industry-energy-efficiency-standards.html</v>
      </c>
    </row>
    <row r="1980" spans="1:18" s="4" customFormat="1" x14ac:dyDescent="0.25">
      <c r="A1980" s="254" t="str">
        <f>IF(ISBLANK(INDEX('Policy Characteristics'!A:A,MATCH($C1980,'Policy Characteristics'!$C:$C,0))),"",INDEX('Policy Characteristics'!A:A,MATCH($C1980,'Policy Characteristics'!$C:$C,0)))</f>
        <v>Industry</v>
      </c>
      <c r="B1980" s="262" t="str">
        <f>IF(ISBLANK(INDEX('Policy Characteristics'!B:B,MATCH($C1980,'Policy Characteristics'!$C:$C,0))),"",INDEX('Policy Characteristics'!B:B,MATCH($C1980,'Policy Characteristics'!$C:$C,0)))</f>
        <v>Energy Efficiency Standards for Electrical Eqpt</v>
      </c>
      <c r="C1980" s="254" t="str">
        <f t="shared" si="57"/>
        <v>Perc Improvement in Eqpt Efficiency Stds Above BAU for Electricity</v>
      </c>
      <c r="D1980" s="6" t="s">
        <v>3027</v>
      </c>
      <c r="E1980" s="1" t="s">
        <v>3597</v>
      </c>
      <c r="F1980" t="s">
        <v>2991</v>
      </c>
      <c r="G1980" s="45" t="s">
        <v>3479</v>
      </c>
      <c r="H1980" s="47">
        <v>1979</v>
      </c>
      <c r="I1980" s="324" t="s">
        <v>40</v>
      </c>
      <c r="J1980" s="255" t="str">
        <f>IF(ISBLANK(INDEX('Policy Characteristics'!D:D,MATCH($C1980,'Policy Characteristics'!$C:$C,0))),"",INDEX('Policy Characteristics'!D:D,MATCH($C1980,'Policy Characteristics'!$C:$C,0)))</f>
        <v>Industry Energy Efficiency</v>
      </c>
      <c r="K1980" s="254" t="str">
        <f>IF(ISBLANK(INDEX('Policy Characteristics'!E:E,MATCH($C1980,'Policy Characteristics'!$C:$C,0))),"",INDEX('Policy Characteristics'!E:E,MATCH($C1980,'Policy Characteristics'!$C:$C,0)))</f>
        <v>indst elec efficiency stds</v>
      </c>
      <c r="L1980" s="261">
        <f>IF(ISBLANK(INDEX('Policy Characteristics'!F:F,MATCH($C1980,'Policy Characteristics'!$C:$C,0))),"",INDEX('Policy Characteristics'!F:F,MATCH($C1980,'Policy Characteristics'!$C:$C,0)))</f>
        <v>0</v>
      </c>
      <c r="M1980" s="261">
        <f>IF(ISBLANK(INDEX('Policy Characteristics'!G:G,MATCH($C1980,'Policy Characteristics'!$C:$C,0))),"",INDEX('Policy Characteristics'!G:G,MATCH($C1980,'Policy Characteristics'!$C:$C,0)))</f>
        <v>0.25</v>
      </c>
      <c r="N1980" s="261">
        <f>IF(ISBLANK(INDEX('Policy Characteristics'!H:H,MATCH($C1980,'Policy Characteristics'!$C:$C,0))),"",INDEX('Policy Characteristics'!H:H,MATCH($C1980,'Policy Characteristics'!$C:$C,0)))</f>
        <v>0.01</v>
      </c>
      <c r="O1980" s="254" t="str">
        <f>IF(ISBLANK(INDEX('Policy Characteristics'!I:I,MATCH($C1980,'Policy Characteristics'!$C:$C,0))),"",INDEX('Policy Characteristics'!I:I,MATCH($C1980,'Policy Characteristics'!$C:$C,0)))</f>
        <v>% reduction in energy use</v>
      </c>
      <c r="P1980" s="254" t="str">
        <f>IF(ISBLANK(INDEX('Policy Characteristics'!J:J,MATCH($C1980,'Policy Characteristics'!$C:$C,0))),"",INDEX('Policy Characteristics'!J:J,MATCH($C1980,'Policy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0" s="254" t="str">
        <f>IF(ISBLANK(INDEX('Policy Characteristics'!K:K,MATCH($C1980,'Policy Characteristics'!$C:$C,0))),"",INDEX('Policy Characteristics'!K:K,MATCH($C1980,'Policy Characteristics'!$C:$C,0)))</f>
        <v>industry-ag-main.html#eff-stds</v>
      </c>
      <c r="R1980" s="254" t="str">
        <f>IF(ISBLANK(INDEX('Policy Characteristics'!L:L,MATCH($C1980,'Policy Characteristics'!$C:$C,0))),"",INDEX('Policy Characteristics'!L:L,MATCH($C1980,'Policy Characteristics'!$C:$C,0)))</f>
        <v>industry-energy-efficiency-standards.html</v>
      </c>
    </row>
    <row r="1981" spans="1:18" s="4" customFormat="1" x14ac:dyDescent="0.25">
      <c r="A1981" s="254" t="str">
        <f>IF(ISBLANK(INDEX('Policy Characteristics'!A:A,MATCH($C1981,'Policy Characteristics'!$C:$C,0))),"",INDEX('Policy Characteristics'!A:A,MATCH($C1981,'Policy Characteristics'!$C:$C,0)))</f>
        <v>Industry</v>
      </c>
      <c r="B1981" s="262" t="str">
        <f>IF(ISBLANK(INDEX('Policy Characteristics'!B:B,MATCH($C1981,'Policy Characteristics'!$C:$C,0))),"",INDEX('Policy Characteristics'!B:B,MATCH($C1981,'Policy Characteristics'!$C:$C,0)))</f>
        <v>Energy Efficiency Standards for Electrical Eqpt</v>
      </c>
      <c r="C1981" s="254" t="str">
        <f t="shared" si="57"/>
        <v>Perc Improvement in Eqpt Efficiency Stds Above BAU for Electricity</v>
      </c>
      <c r="D1981" s="6" t="s">
        <v>3027</v>
      </c>
      <c r="E1981" s="1" t="s">
        <v>3982</v>
      </c>
      <c r="F1981" t="s">
        <v>2991</v>
      </c>
      <c r="G1981" s="45" t="s">
        <v>3958</v>
      </c>
      <c r="H1981" s="47">
        <v>1980</v>
      </c>
      <c r="I1981" s="324" t="s">
        <v>40</v>
      </c>
      <c r="J1981" s="255" t="str">
        <f>IF(ISBLANK(INDEX('Policy Characteristics'!D:D,MATCH($C1981,'Policy Characteristics'!$C:$C,0))),"",INDEX('Policy Characteristics'!D:D,MATCH($C1981,'Policy Characteristics'!$C:$C,0)))</f>
        <v>Industry Energy Efficiency</v>
      </c>
      <c r="K1981" s="254" t="str">
        <f>IF(ISBLANK(INDEX('Policy Characteristics'!E:E,MATCH($C1981,'Policy Characteristics'!$C:$C,0))),"",INDEX('Policy Characteristics'!E:E,MATCH($C1981,'Policy Characteristics'!$C:$C,0)))</f>
        <v>indst elec efficiency stds</v>
      </c>
      <c r="L1981" s="261">
        <f>IF(ISBLANK(INDEX('Policy Characteristics'!F:F,MATCH($C1981,'Policy Characteristics'!$C:$C,0))),"",INDEX('Policy Characteristics'!F:F,MATCH($C1981,'Policy Characteristics'!$C:$C,0)))</f>
        <v>0</v>
      </c>
      <c r="M1981" s="261">
        <f>IF(ISBLANK(INDEX('Policy Characteristics'!G:G,MATCH($C1981,'Policy Characteristics'!$C:$C,0))),"",INDEX('Policy Characteristics'!G:G,MATCH($C1981,'Policy Characteristics'!$C:$C,0)))</f>
        <v>0.25</v>
      </c>
      <c r="N1981" s="261">
        <f>IF(ISBLANK(INDEX('Policy Characteristics'!H:H,MATCH($C1981,'Policy Characteristics'!$C:$C,0))),"",INDEX('Policy Characteristics'!H:H,MATCH($C1981,'Policy Characteristics'!$C:$C,0)))</f>
        <v>0.01</v>
      </c>
      <c r="O1981" s="254" t="str">
        <f>IF(ISBLANK(INDEX('Policy Characteristics'!I:I,MATCH($C1981,'Policy Characteristics'!$C:$C,0))),"",INDEX('Policy Characteristics'!I:I,MATCH($C1981,'Policy Characteristics'!$C:$C,0)))</f>
        <v>% reduction in energy use</v>
      </c>
      <c r="P1981" s="254" t="str">
        <f>IF(ISBLANK(INDEX('Policy Characteristics'!J:J,MATCH($C1981,'Policy Characteristics'!$C:$C,0))),"",INDEX('Policy Characteristics'!J:J,MATCH($C1981,'Policy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1" s="254" t="str">
        <f>IF(ISBLANK(INDEX('Policy Characteristics'!K:K,MATCH($C1981,'Policy Characteristics'!$C:$C,0))),"",INDEX('Policy Characteristics'!K:K,MATCH($C1981,'Policy Characteristics'!$C:$C,0)))</f>
        <v>industry-ag-main.html#eff-stds</v>
      </c>
      <c r="R1981" s="254" t="str">
        <f>IF(ISBLANK(INDEX('Policy Characteristics'!L:L,MATCH($C1981,'Policy Characteristics'!$C:$C,0))),"",INDEX('Policy Characteristics'!L:L,MATCH($C1981,'Policy Characteristics'!$C:$C,0)))</f>
        <v>industry-energy-efficiency-standards.html</v>
      </c>
    </row>
    <row r="1982" spans="1:18" s="4" customFormat="1" x14ac:dyDescent="0.25">
      <c r="A1982" s="254" t="str">
        <f>IF(ISBLANK(INDEX('Policy Characteristics'!A:A,MATCH($C1982,'Policy Characteristics'!$C:$C,0))),"",INDEX('Policy Characteristics'!A:A,MATCH($C1982,'Policy Characteristics'!$C:$C,0)))</f>
        <v>Industry</v>
      </c>
      <c r="B1982" s="262" t="str">
        <f>IF(ISBLANK(INDEX('Policy Characteristics'!B:B,MATCH($C1982,'Policy Characteristics'!$C:$C,0))),"",INDEX('Policy Characteristics'!B:B,MATCH($C1982,'Policy Characteristics'!$C:$C,0)))</f>
        <v>Energy Efficiency Standards for Electrical Eqpt</v>
      </c>
      <c r="C1982" s="254" t="str">
        <f t="shared" si="57"/>
        <v>Perc Improvement in Eqpt Efficiency Stds Above BAU for Electricity</v>
      </c>
      <c r="D1982" s="6" t="s">
        <v>3027</v>
      </c>
      <c r="E1982" s="1" t="s">
        <v>3983</v>
      </c>
      <c r="F1982" t="s">
        <v>2991</v>
      </c>
      <c r="G1982" s="45" t="s">
        <v>3957</v>
      </c>
      <c r="H1982" s="47">
        <v>1981</v>
      </c>
      <c r="I1982" s="324" t="s">
        <v>40</v>
      </c>
      <c r="J1982" s="255" t="str">
        <f>IF(ISBLANK(INDEX('Policy Characteristics'!D:D,MATCH($C1982,'Policy Characteristics'!$C:$C,0))),"",INDEX('Policy Characteristics'!D:D,MATCH($C1982,'Policy Characteristics'!$C:$C,0)))</f>
        <v>Industry Energy Efficiency</v>
      </c>
      <c r="K1982" s="254" t="str">
        <f>IF(ISBLANK(INDEX('Policy Characteristics'!E:E,MATCH($C1982,'Policy Characteristics'!$C:$C,0))),"",INDEX('Policy Characteristics'!E:E,MATCH($C1982,'Policy Characteristics'!$C:$C,0)))</f>
        <v>indst elec efficiency stds</v>
      </c>
      <c r="L1982" s="261">
        <f>IF(ISBLANK(INDEX('Policy Characteristics'!F:F,MATCH($C1982,'Policy Characteristics'!$C:$C,0))),"",INDEX('Policy Characteristics'!F:F,MATCH($C1982,'Policy Characteristics'!$C:$C,0)))</f>
        <v>0</v>
      </c>
      <c r="M1982" s="261">
        <f>IF(ISBLANK(INDEX('Policy Characteristics'!G:G,MATCH($C1982,'Policy Characteristics'!$C:$C,0))),"",INDEX('Policy Characteristics'!G:G,MATCH($C1982,'Policy Characteristics'!$C:$C,0)))</f>
        <v>0.25</v>
      </c>
      <c r="N1982" s="261">
        <f>IF(ISBLANK(INDEX('Policy Characteristics'!H:H,MATCH($C1982,'Policy Characteristics'!$C:$C,0))),"",INDEX('Policy Characteristics'!H:H,MATCH($C1982,'Policy Characteristics'!$C:$C,0)))</f>
        <v>0.01</v>
      </c>
      <c r="O1982" s="254" t="str">
        <f>IF(ISBLANK(INDEX('Policy Characteristics'!I:I,MATCH($C1982,'Policy Characteristics'!$C:$C,0))),"",INDEX('Policy Characteristics'!I:I,MATCH($C1982,'Policy Characteristics'!$C:$C,0)))</f>
        <v>% reduction in energy use</v>
      </c>
      <c r="P1982" s="254" t="str">
        <f>IF(ISBLANK(INDEX('Policy Characteristics'!J:J,MATCH($C1982,'Policy Characteristics'!$C:$C,0))),"",INDEX('Policy Characteristics'!J:J,MATCH($C1982,'Policy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2" s="254" t="str">
        <f>IF(ISBLANK(INDEX('Policy Characteristics'!K:K,MATCH($C1982,'Policy Characteristics'!$C:$C,0))),"",INDEX('Policy Characteristics'!K:K,MATCH($C1982,'Policy Characteristics'!$C:$C,0)))</f>
        <v>industry-ag-main.html#eff-stds</v>
      </c>
      <c r="R1982" s="254" t="str">
        <f>IF(ISBLANK(INDEX('Policy Characteristics'!L:L,MATCH($C1982,'Policy Characteristics'!$C:$C,0))),"",INDEX('Policy Characteristics'!L:L,MATCH($C1982,'Policy Characteristics'!$C:$C,0)))</f>
        <v>industry-energy-efficiency-standards.html</v>
      </c>
    </row>
    <row r="1983" spans="1:18" s="4" customFormat="1" x14ac:dyDescent="0.25">
      <c r="A1983" s="254" t="str">
        <f>IF(ISBLANK(INDEX('Policy Characteristics'!A:A,MATCH($C1983,'Policy Characteristics'!$C:$C,0))),"",INDEX('Policy Characteristics'!A:A,MATCH($C1983,'Policy Characteristics'!$C:$C,0)))</f>
        <v>Industry</v>
      </c>
      <c r="B1983" s="262" t="str">
        <f>IF(ISBLANK(INDEX('Policy Characteristics'!B:B,MATCH($C1983,'Policy Characteristics'!$C:$C,0))),"",INDEX('Policy Characteristics'!B:B,MATCH($C1983,'Policy Characteristics'!$C:$C,0)))</f>
        <v>Energy Efficiency Standards for Electrical Eqpt</v>
      </c>
      <c r="C1983" s="254" t="str">
        <f t="shared" si="57"/>
        <v>Perc Improvement in Eqpt Efficiency Stds Above BAU for Electricity</v>
      </c>
      <c r="D1983" s="6" t="s">
        <v>3027</v>
      </c>
      <c r="E1983" s="1" t="s">
        <v>3984</v>
      </c>
      <c r="F1983" t="s">
        <v>2991</v>
      </c>
      <c r="G1983" s="45" t="s">
        <v>3959</v>
      </c>
      <c r="H1983" s="47">
        <v>1982</v>
      </c>
      <c r="I1983" s="324" t="s">
        <v>40</v>
      </c>
      <c r="J1983" s="255" t="str">
        <f>IF(ISBLANK(INDEX('Policy Characteristics'!D:D,MATCH($C1983,'Policy Characteristics'!$C:$C,0))),"",INDEX('Policy Characteristics'!D:D,MATCH($C1983,'Policy Characteristics'!$C:$C,0)))</f>
        <v>Industry Energy Efficiency</v>
      </c>
      <c r="K1983" s="254" t="str">
        <f>IF(ISBLANK(INDEX('Policy Characteristics'!E:E,MATCH($C1983,'Policy Characteristics'!$C:$C,0))),"",INDEX('Policy Characteristics'!E:E,MATCH($C1983,'Policy Characteristics'!$C:$C,0)))</f>
        <v>indst elec efficiency stds</v>
      </c>
      <c r="L1983" s="261">
        <f>IF(ISBLANK(INDEX('Policy Characteristics'!F:F,MATCH($C1983,'Policy Characteristics'!$C:$C,0))),"",INDEX('Policy Characteristics'!F:F,MATCH($C1983,'Policy Characteristics'!$C:$C,0)))</f>
        <v>0</v>
      </c>
      <c r="M1983" s="261">
        <f>IF(ISBLANK(INDEX('Policy Characteristics'!G:G,MATCH($C1983,'Policy Characteristics'!$C:$C,0))),"",INDEX('Policy Characteristics'!G:G,MATCH($C1983,'Policy Characteristics'!$C:$C,0)))</f>
        <v>0.25</v>
      </c>
      <c r="N1983" s="261">
        <f>IF(ISBLANK(INDEX('Policy Characteristics'!H:H,MATCH($C1983,'Policy Characteristics'!$C:$C,0))),"",INDEX('Policy Characteristics'!H:H,MATCH($C1983,'Policy Characteristics'!$C:$C,0)))</f>
        <v>0.01</v>
      </c>
      <c r="O1983" s="254" t="str">
        <f>IF(ISBLANK(INDEX('Policy Characteristics'!I:I,MATCH($C1983,'Policy Characteristics'!$C:$C,0))),"",INDEX('Policy Characteristics'!I:I,MATCH($C1983,'Policy Characteristics'!$C:$C,0)))</f>
        <v>% reduction in energy use</v>
      </c>
      <c r="P1983" s="254" t="str">
        <f>IF(ISBLANK(INDEX('Policy Characteristics'!J:J,MATCH($C1983,'Policy Characteristics'!$C:$C,0))),"",INDEX('Policy Characteristics'!J:J,MATCH($C1983,'Policy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3" s="254" t="str">
        <f>IF(ISBLANK(INDEX('Policy Characteristics'!K:K,MATCH($C1983,'Policy Characteristics'!$C:$C,0))),"",INDEX('Policy Characteristics'!K:K,MATCH($C1983,'Policy Characteristics'!$C:$C,0)))</f>
        <v>industry-ag-main.html#eff-stds</v>
      </c>
      <c r="R1983" s="254" t="str">
        <f>IF(ISBLANK(INDEX('Policy Characteristics'!L:L,MATCH($C1983,'Policy Characteristics'!$C:$C,0))),"",INDEX('Policy Characteristics'!L:L,MATCH($C1983,'Policy Characteristics'!$C:$C,0)))</f>
        <v>industry-energy-efficiency-standards.html</v>
      </c>
    </row>
    <row r="1984" spans="1:18" s="4" customFormat="1" x14ac:dyDescent="0.25">
      <c r="A1984" s="254" t="str">
        <f>IF(ISBLANK(INDEX('Policy Characteristics'!A:A,MATCH($C1984,'Policy Characteristics'!$C:$C,0))),"",INDEX('Policy Characteristics'!A:A,MATCH($C1984,'Policy Characteristics'!$C:$C,0)))</f>
        <v>Industry</v>
      </c>
      <c r="B1984" s="262" t="str">
        <f>IF(ISBLANK(INDEX('Policy Characteristics'!B:B,MATCH($C1984,'Policy Characteristics'!$C:$C,0))),"",INDEX('Policy Characteristics'!B:B,MATCH($C1984,'Policy Characteristics'!$C:$C,0)))</f>
        <v>Energy Efficiency Standards for Electrical Eqpt</v>
      </c>
      <c r="C1984" s="254" t="str">
        <f t="shared" si="57"/>
        <v>Perc Improvement in Eqpt Efficiency Stds Above BAU for Electricity</v>
      </c>
      <c r="D1984" s="6" t="s">
        <v>3028</v>
      </c>
      <c r="E1984" s="1" t="s">
        <v>3467</v>
      </c>
      <c r="F1984" t="s">
        <v>2992</v>
      </c>
      <c r="G1984" s="45" t="s">
        <v>3473</v>
      </c>
      <c r="H1984" s="47">
        <v>1983</v>
      </c>
      <c r="I1984" s="324" t="s">
        <v>40</v>
      </c>
      <c r="J1984" s="255" t="str">
        <f>IF(ISBLANK(INDEX('Policy Characteristics'!D:D,MATCH($C1984,'Policy Characteristics'!$C:$C,0))),"",INDEX('Policy Characteristics'!D:D,MATCH($C1984,'Policy Characteristics'!$C:$C,0)))</f>
        <v>Industry Energy Efficiency</v>
      </c>
      <c r="K1984" s="254" t="str">
        <f>IF(ISBLANK(INDEX('Policy Characteristics'!E:E,MATCH($C1984,'Policy Characteristics'!$C:$C,0))),"",INDEX('Policy Characteristics'!E:E,MATCH($C1984,'Policy Characteristics'!$C:$C,0)))</f>
        <v>indst elec efficiency stds</v>
      </c>
      <c r="L1984" s="261">
        <f>IF(ISBLANK(INDEX('Policy Characteristics'!F:F,MATCH($C1984,'Policy Characteristics'!$C:$C,0))),"",INDEX('Policy Characteristics'!F:F,MATCH($C1984,'Policy Characteristics'!$C:$C,0)))</f>
        <v>0</v>
      </c>
      <c r="M1984" s="261">
        <f>IF(ISBLANK(INDEX('Policy Characteristics'!G:G,MATCH($C1984,'Policy Characteristics'!$C:$C,0))),"",INDEX('Policy Characteristics'!G:G,MATCH($C1984,'Policy Characteristics'!$C:$C,0)))</f>
        <v>0.25</v>
      </c>
      <c r="N1984" s="261">
        <f>IF(ISBLANK(INDEX('Policy Characteristics'!H:H,MATCH($C1984,'Policy Characteristics'!$C:$C,0))),"",INDEX('Policy Characteristics'!H:H,MATCH($C1984,'Policy Characteristics'!$C:$C,0)))</f>
        <v>0.01</v>
      </c>
      <c r="O1984" s="254" t="str">
        <f>IF(ISBLANK(INDEX('Policy Characteristics'!I:I,MATCH($C1984,'Policy Characteristics'!$C:$C,0))),"",INDEX('Policy Characteristics'!I:I,MATCH($C1984,'Policy Characteristics'!$C:$C,0)))</f>
        <v>% reduction in energy use</v>
      </c>
      <c r="P1984" s="254" t="str">
        <f>IF(ISBLANK(INDEX('Policy Characteristics'!J:J,MATCH($C1984,'Policy Characteristics'!$C:$C,0))),"",INDEX('Policy Characteristics'!J:J,MATCH($C1984,'Policy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4" s="254" t="str">
        <f>IF(ISBLANK(INDEX('Policy Characteristics'!K:K,MATCH($C1984,'Policy Characteristics'!$C:$C,0))),"",INDEX('Policy Characteristics'!K:K,MATCH($C1984,'Policy Characteristics'!$C:$C,0)))</f>
        <v>industry-ag-main.html#eff-stds</v>
      </c>
      <c r="R1984" s="254" t="str">
        <f>IF(ISBLANK(INDEX('Policy Characteristics'!L:L,MATCH($C1984,'Policy Characteristics'!$C:$C,0))),"",INDEX('Policy Characteristics'!L:L,MATCH($C1984,'Policy Characteristics'!$C:$C,0)))</f>
        <v>industry-energy-efficiency-standards.html</v>
      </c>
    </row>
    <row r="1985" spans="1:18" s="4" customFormat="1" x14ac:dyDescent="0.25">
      <c r="A1985" s="254" t="str">
        <f>IF(ISBLANK(INDEX('Policy Characteristics'!A:A,MATCH($C1985,'Policy Characteristics'!$C:$C,0))),"",INDEX('Policy Characteristics'!A:A,MATCH($C1985,'Policy Characteristics'!$C:$C,0)))</f>
        <v>Industry</v>
      </c>
      <c r="B1985" s="262" t="str">
        <f>IF(ISBLANK(INDEX('Policy Characteristics'!B:B,MATCH($C1985,'Policy Characteristics'!$C:$C,0))),"",INDEX('Policy Characteristics'!B:B,MATCH($C1985,'Policy Characteristics'!$C:$C,0)))</f>
        <v>Energy Efficiency Standards for Electrical Eqpt</v>
      </c>
      <c r="C1985" s="254" t="str">
        <f t="shared" si="57"/>
        <v>Perc Improvement in Eqpt Efficiency Stds Above BAU for Electricity</v>
      </c>
      <c r="D1985" s="6" t="s">
        <v>3028</v>
      </c>
      <c r="E1985" s="1" t="s">
        <v>3468</v>
      </c>
      <c r="F1985" t="s">
        <v>2992</v>
      </c>
      <c r="G1985" s="45" t="s">
        <v>3474</v>
      </c>
      <c r="H1985" s="47">
        <v>1984</v>
      </c>
      <c r="I1985" s="324" t="s">
        <v>40</v>
      </c>
      <c r="J1985" s="255" t="str">
        <f>IF(ISBLANK(INDEX('Policy Characteristics'!D:D,MATCH($C1985,'Policy Characteristics'!$C:$C,0))),"",INDEX('Policy Characteristics'!D:D,MATCH($C1985,'Policy Characteristics'!$C:$C,0)))</f>
        <v>Industry Energy Efficiency</v>
      </c>
      <c r="K1985" s="254" t="str">
        <f>IF(ISBLANK(INDEX('Policy Characteristics'!E:E,MATCH($C1985,'Policy Characteristics'!$C:$C,0))),"",INDEX('Policy Characteristics'!E:E,MATCH($C1985,'Policy Characteristics'!$C:$C,0)))</f>
        <v>indst elec efficiency stds</v>
      </c>
      <c r="L1985" s="261">
        <f>IF(ISBLANK(INDEX('Policy Characteristics'!F:F,MATCH($C1985,'Policy Characteristics'!$C:$C,0))),"",INDEX('Policy Characteristics'!F:F,MATCH($C1985,'Policy Characteristics'!$C:$C,0)))</f>
        <v>0</v>
      </c>
      <c r="M1985" s="261">
        <f>IF(ISBLANK(INDEX('Policy Characteristics'!G:G,MATCH($C1985,'Policy Characteristics'!$C:$C,0))),"",INDEX('Policy Characteristics'!G:G,MATCH($C1985,'Policy Characteristics'!$C:$C,0)))</f>
        <v>0.25</v>
      </c>
      <c r="N1985" s="261">
        <f>IF(ISBLANK(INDEX('Policy Characteristics'!H:H,MATCH($C1985,'Policy Characteristics'!$C:$C,0))),"",INDEX('Policy Characteristics'!H:H,MATCH($C1985,'Policy Characteristics'!$C:$C,0)))</f>
        <v>0.01</v>
      </c>
      <c r="O1985" s="254" t="str">
        <f>IF(ISBLANK(INDEX('Policy Characteristics'!I:I,MATCH($C1985,'Policy Characteristics'!$C:$C,0))),"",INDEX('Policy Characteristics'!I:I,MATCH($C1985,'Policy Characteristics'!$C:$C,0)))</f>
        <v>% reduction in energy use</v>
      </c>
      <c r="P1985" s="254" t="str">
        <f>IF(ISBLANK(INDEX('Policy Characteristics'!J:J,MATCH($C1985,'Policy Characteristics'!$C:$C,0))),"",INDEX('Policy Characteristics'!J:J,MATCH($C1985,'Policy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5" s="254" t="str">
        <f>IF(ISBLANK(INDEX('Policy Characteristics'!K:K,MATCH($C1985,'Policy Characteristics'!$C:$C,0))),"",INDEX('Policy Characteristics'!K:K,MATCH($C1985,'Policy Characteristics'!$C:$C,0)))</f>
        <v>industry-ag-main.html#eff-stds</v>
      </c>
      <c r="R1985" s="254" t="str">
        <f>IF(ISBLANK(INDEX('Policy Characteristics'!L:L,MATCH($C1985,'Policy Characteristics'!$C:$C,0))),"",INDEX('Policy Characteristics'!L:L,MATCH($C1985,'Policy Characteristics'!$C:$C,0)))</f>
        <v>industry-energy-efficiency-standards.html</v>
      </c>
    </row>
    <row r="1986" spans="1:18" s="4" customFormat="1" x14ac:dyDescent="0.25">
      <c r="A1986" s="254" t="str">
        <f>IF(ISBLANK(INDEX('Policy Characteristics'!A:A,MATCH($C1986,'Policy Characteristics'!$C:$C,0))),"",INDEX('Policy Characteristics'!A:A,MATCH($C1986,'Policy Characteristics'!$C:$C,0)))</f>
        <v>Industry</v>
      </c>
      <c r="B1986" s="262" t="str">
        <f>IF(ISBLANK(INDEX('Policy Characteristics'!B:B,MATCH($C1986,'Policy Characteristics'!$C:$C,0))),"",INDEX('Policy Characteristics'!B:B,MATCH($C1986,'Policy Characteristics'!$C:$C,0)))</f>
        <v>Energy Efficiency Standards for Electrical Eqpt</v>
      </c>
      <c r="C1986" s="254" t="str">
        <f t="shared" si="57"/>
        <v>Perc Improvement in Eqpt Efficiency Stds Above BAU for Electricity</v>
      </c>
      <c r="D1986" s="6" t="s">
        <v>3028</v>
      </c>
      <c r="E1986" s="1" t="s">
        <v>3469</v>
      </c>
      <c r="F1986" t="s">
        <v>2992</v>
      </c>
      <c r="G1986" s="45" t="s">
        <v>3475</v>
      </c>
      <c r="H1986" s="47">
        <v>1985</v>
      </c>
      <c r="I1986" s="324" t="s">
        <v>40</v>
      </c>
      <c r="J1986" s="255" t="str">
        <f>IF(ISBLANK(INDEX('Policy Characteristics'!D:D,MATCH($C1986,'Policy Characteristics'!$C:$C,0))),"",INDEX('Policy Characteristics'!D:D,MATCH($C1986,'Policy Characteristics'!$C:$C,0)))</f>
        <v>Industry Energy Efficiency</v>
      </c>
      <c r="K1986" s="254" t="str">
        <f>IF(ISBLANK(INDEX('Policy Characteristics'!E:E,MATCH($C1986,'Policy Characteristics'!$C:$C,0))),"",INDEX('Policy Characteristics'!E:E,MATCH($C1986,'Policy Characteristics'!$C:$C,0)))</f>
        <v>indst elec efficiency stds</v>
      </c>
      <c r="L1986" s="261">
        <f>IF(ISBLANK(INDEX('Policy Characteristics'!F:F,MATCH($C1986,'Policy Characteristics'!$C:$C,0))),"",INDEX('Policy Characteristics'!F:F,MATCH($C1986,'Policy Characteristics'!$C:$C,0)))</f>
        <v>0</v>
      </c>
      <c r="M1986" s="261">
        <f>IF(ISBLANK(INDEX('Policy Characteristics'!G:G,MATCH($C1986,'Policy Characteristics'!$C:$C,0))),"",INDEX('Policy Characteristics'!G:G,MATCH($C1986,'Policy Characteristics'!$C:$C,0)))</f>
        <v>0.25</v>
      </c>
      <c r="N1986" s="261">
        <f>IF(ISBLANK(INDEX('Policy Characteristics'!H:H,MATCH($C1986,'Policy Characteristics'!$C:$C,0))),"",INDEX('Policy Characteristics'!H:H,MATCH($C1986,'Policy Characteristics'!$C:$C,0)))</f>
        <v>0.01</v>
      </c>
      <c r="O1986" s="254" t="str">
        <f>IF(ISBLANK(INDEX('Policy Characteristics'!I:I,MATCH($C1986,'Policy Characteristics'!$C:$C,0))),"",INDEX('Policy Characteristics'!I:I,MATCH($C1986,'Policy Characteristics'!$C:$C,0)))</f>
        <v>% reduction in energy use</v>
      </c>
      <c r="P1986" s="254" t="str">
        <f>IF(ISBLANK(INDEX('Policy Characteristics'!J:J,MATCH($C1986,'Policy Characteristics'!$C:$C,0))),"",INDEX('Policy Characteristics'!J:J,MATCH($C1986,'Policy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6" s="254" t="str">
        <f>IF(ISBLANK(INDEX('Policy Characteristics'!K:K,MATCH($C1986,'Policy Characteristics'!$C:$C,0))),"",INDEX('Policy Characteristics'!K:K,MATCH($C1986,'Policy Characteristics'!$C:$C,0)))</f>
        <v>industry-ag-main.html#eff-stds</v>
      </c>
      <c r="R1986" s="254" t="str">
        <f>IF(ISBLANK(INDEX('Policy Characteristics'!L:L,MATCH($C1986,'Policy Characteristics'!$C:$C,0))),"",INDEX('Policy Characteristics'!L:L,MATCH($C1986,'Policy Characteristics'!$C:$C,0)))</f>
        <v>industry-energy-efficiency-standards.html</v>
      </c>
    </row>
    <row r="1987" spans="1:18" s="4" customFormat="1" x14ac:dyDescent="0.25">
      <c r="A1987" s="254" t="str">
        <f>IF(ISBLANK(INDEX('Policy Characteristics'!A:A,MATCH($C1987,'Policy Characteristics'!$C:$C,0))),"",INDEX('Policy Characteristics'!A:A,MATCH($C1987,'Policy Characteristics'!$C:$C,0)))</f>
        <v>Industry</v>
      </c>
      <c r="B1987" s="262" t="str">
        <f>IF(ISBLANK(INDEX('Policy Characteristics'!B:B,MATCH($C1987,'Policy Characteristics'!$C:$C,0))),"",INDEX('Policy Characteristics'!B:B,MATCH($C1987,'Policy Characteristics'!$C:$C,0)))</f>
        <v>Energy Efficiency Standards for Electrical Eqpt</v>
      </c>
      <c r="C1987" s="254" t="str">
        <f t="shared" si="57"/>
        <v>Perc Improvement in Eqpt Efficiency Stds Above BAU for Electricity</v>
      </c>
      <c r="D1987" s="6" t="s">
        <v>3028</v>
      </c>
      <c r="E1987" s="1" t="s">
        <v>3470</v>
      </c>
      <c r="F1987" t="s">
        <v>2992</v>
      </c>
      <c r="G1987" s="45" t="s">
        <v>3476</v>
      </c>
      <c r="H1987" s="47">
        <v>1986</v>
      </c>
      <c r="I1987" s="324" t="s">
        <v>40</v>
      </c>
      <c r="J1987" s="255" t="str">
        <f>IF(ISBLANK(INDEX('Policy Characteristics'!D:D,MATCH($C1987,'Policy Characteristics'!$C:$C,0))),"",INDEX('Policy Characteristics'!D:D,MATCH($C1987,'Policy Characteristics'!$C:$C,0)))</f>
        <v>Industry Energy Efficiency</v>
      </c>
      <c r="K1987" s="254" t="str">
        <f>IF(ISBLANK(INDEX('Policy Characteristics'!E:E,MATCH($C1987,'Policy Characteristics'!$C:$C,0))),"",INDEX('Policy Characteristics'!E:E,MATCH($C1987,'Policy Characteristics'!$C:$C,0)))</f>
        <v>indst elec efficiency stds</v>
      </c>
      <c r="L1987" s="261">
        <f>IF(ISBLANK(INDEX('Policy Characteristics'!F:F,MATCH($C1987,'Policy Characteristics'!$C:$C,0))),"",INDEX('Policy Characteristics'!F:F,MATCH($C1987,'Policy Characteristics'!$C:$C,0)))</f>
        <v>0</v>
      </c>
      <c r="M1987" s="261">
        <f>IF(ISBLANK(INDEX('Policy Characteristics'!G:G,MATCH($C1987,'Policy Characteristics'!$C:$C,0))),"",INDEX('Policy Characteristics'!G:G,MATCH($C1987,'Policy Characteristics'!$C:$C,0)))</f>
        <v>0.25</v>
      </c>
      <c r="N1987" s="261">
        <f>IF(ISBLANK(INDEX('Policy Characteristics'!H:H,MATCH($C1987,'Policy Characteristics'!$C:$C,0))),"",INDEX('Policy Characteristics'!H:H,MATCH($C1987,'Policy Characteristics'!$C:$C,0)))</f>
        <v>0.01</v>
      </c>
      <c r="O1987" s="254" t="str">
        <f>IF(ISBLANK(INDEX('Policy Characteristics'!I:I,MATCH($C1987,'Policy Characteristics'!$C:$C,0))),"",INDEX('Policy Characteristics'!I:I,MATCH($C1987,'Policy Characteristics'!$C:$C,0)))</f>
        <v>% reduction in energy use</v>
      </c>
      <c r="P1987" s="254" t="str">
        <f>IF(ISBLANK(INDEX('Policy Characteristics'!J:J,MATCH($C1987,'Policy Characteristics'!$C:$C,0))),"",INDEX('Policy Characteristics'!J:J,MATCH($C1987,'Policy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7" s="254" t="str">
        <f>IF(ISBLANK(INDEX('Policy Characteristics'!K:K,MATCH($C1987,'Policy Characteristics'!$C:$C,0))),"",INDEX('Policy Characteristics'!K:K,MATCH($C1987,'Policy Characteristics'!$C:$C,0)))</f>
        <v>industry-ag-main.html#eff-stds</v>
      </c>
      <c r="R1987" s="254" t="str">
        <f>IF(ISBLANK(INDEX('Policy Characteristics'!L:L,MATCH($C1987,'Policy Characteristics'!$C:$C,0))),"",INDEX('Policy Characteristics'!L:L,MATCH($C1987,'Policy Characteristics'!$C:$C,0)))</f>
        <v>industry-energy-efficiency-standards.html</v>
      </c>
    </row>
    <row r="1988" spans="1:18" s="4" customFormat="1" x14ac:dyDescent="0.25">
      <c r="A1988" s="254" t="str">
        <f>IF(ISBLANK(INDEX('Policy Characteristics'!A:A,MATCH($C1988,'Policy Characteristics'!$C:$C,0))),"",INDEX('Policy Characteristics'!A:A,MATCH($C1988,'Policy Characteristics'!$C:$C,0)))</f>
        <v>Industry</v>
      </c>
      <c r="B1988" s="262" t="str">
        <f>IF(ISBLANK(INDEX('Policy Characteristics'!B:B,MATCH($C1988,'Policy Characteristics'!$C:$C,0))),"",INDEX('Policy Characteristics'!B:B,MATCH($C1988,'Policy Characteristics'!$C:$C,0)))</f>
        <v>Energy Efficiency Standards for Electrical Eqpt</v>
      </c>
      <c r="C1988" s="254" t="str">
        <f t="shared" si="57"/>
        <v>Perc Improvement in Eqpt Efficiency Stds Above BAU for Electricity</v>
      </c>
      <c r="D1988" s="6" t="s">
        <v>3028</v>
      </c>
      <c r="E1988" s="1" t="s">
        <v>3471</v>
      </c>
      <c r="F1988" t="s">
        <v>2992</v>
      </c>
      <c r="G1988" s="45" t="s">
        <v>3477</v>
      </c>
      <c r="H1988" s="47">
        <v>1987</v>
      </c>
      <c r="I1988" s="324" t="s">
        <v>40</v>
      </c>
      <c r="J1988" s="255" t="str">
        <f>IF(ISBLANK(INDEX('Policy Characteristics'!D:D,MATCH($C1988,'Policy Characteristics'!$C:$C,0))),"",INDEX('Policy Characteristics'!D:D,MATCH($C1988,'Policy Characteristics'!$C:$C,0)))</f>
        <v>Industry Energy Efficiency</v>
      </c>
      <c r="K1988" s="254" t="str">
        <f>IF(ISBLANK(INDEX('Policy Characteristics'!E:E,MATCH($C1988,'Policy Characteristics'!$C:$C,0))),"",INDEX('Policy Characteristics'!E:E,MATCH($C1988,'Policy Characteristics'!$C:$C,0)))</f>
        <v>indst elec efficiency stds</v>
      </c>
      <c r="L1988" s="261">
        <f>IF(ISBLANK(INDEX('Policy Characteristics'!F:F,MATCH($C1988,'Policy Characteristics'!$C:$C,0))),"",INDEX('Policy Characteristics'!F:F,MATCH($C1988,'Policy Characteristics'!$C:$C,0)))</f>
        <v>0</v>
      </c>
      <c r="M1988" s="261">
        <f>IF(ISBLANK(INDEX('Policy Characteristics'!G:G,MATCH($C1988,'Policy Characteristics'!$C:$C,0))),"",INDEX('Policy Characteristics'!G:G,MATCH($C1988,'Policy Characteristics'!$C:$C,0)))</f>
        <v>0.25</v>
      </c>
      <c r="N1988" s="261">
        <f>IF(ISBLANK(INDEX('Policy Characteristics'!H:H,MATCH($C1988,'Policy Characteristics'!$C:$C,0))),"",INDEX('Policy Characteristics'!H:H,MATCH($C1988,'Policy Characteristics'!$C:$C,0)))</f>
        <v>0.01</v>
      </c>
      <c r="O1988" s="254" t="str">
        <f>IF(ISBLANK(INDEX('Policy Characteristics'!I:I,MATCH($C1988,'Policy Characteristics'!$C:$C,0))),"",INDEX('Policy Characteristics'!I:I,MATCH($C1988,'Policy Characteristics'!$C:$C,0)))</f>
        <v>% reduction in energy use</v>
      </c>
      <c r="P1988" s="254" t="str">
        <f>IF(ISBLANK(INDEX('Policy Characteristics'!J:J,MATCH($C1988,'Policy Characteristics'!$C:$C,0))),"",INDEX('Policy Characteristics'!J:J,MATCH($C1988,'Policy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8" s="254" t="str">
        <f>IF(ISBLANK(INDEX('Policy Characteristics'!K:K,MATCH($C1988,'Policy Characteristics'!$C:$C,0))),"",INDEX('Policy Characteristics'!K:K,MATCH($C1988,'Policy Characteristics'!$C:$C,0)))</f>
        <v>industry-ag-main.html#eff-stds</v>
      </c>
      <c r="R1988" s="254" t="str">
        <f>IF(ISBLANK(INDEX('Policy Characteristics'!L:L,MATCH($C1988,'Policy Characteristics'!$C:$C,0))),"",INDEX('Policy Characteristics'!L:L,MATCH($C1988,'Policy Characteristics'!$C:$C,0)))</f>
        <v>industry-energy-efficiency-standards.html</v>
      </c>
    </row>
    <row r="1989" spans="1:18" s="4" customFormat="1" x14ac:dyDescent="0.25">
      <c r="A1989" s="254" t="str">
        <f>IF(ISBLANK(INDEX('Policy Characteristics'!A:A,MATCH($C1989,'Policy Characteristics'!$C:$C,0))),"",INDEX('Policy Characteristics'!A:A,MATCH($C1989,'Policy Characteristics'!$C:$C,0)))</f>
        <v>Industry</v>
      </c>
      <c r="B1989" s="262" t="str">
        <f>IF(ISBLANK(INDEX('Policy Characteristics'!B:B,MATCH($C1989,'Policy Characteristics'!$C:$C,0))),"",INDEX('Policy Characteristics'!B:B,MATCH($C1989,'Policy Characteristics'!$C:$C,0)))</f>
        <v>Energy Efficiency Standards for Electrical Eqpt</v>
      </c>
      <c r="C1989" s="254" t="str">
        <f t="shared" ref="C1989:C2052" si="58">C$1924</f>
        <v>Perc Improvement in Eqpt Efficiency Stds Above BAU for Electricity</v>
      </c>
      <c r="D1989" s="6" t="s">
        <v>3028</v>
      </c>
      <c r="E1989" s="1" t="s">
        <v>3472</v>
      </c>
      <c r="F1989" t="s">
        <v>2992</v>
      </c>
      <c r="G1989" s="45" t="s">
        <v>3478</v>
      </c>
      <c r="H1989" s="47">
        <v>1988</v>
      </c>
      <c r="I1989" s="324" t="s">
        <v>40</v>
      </c>
      <c r="J1989" s="255" t="str">
        <f>IF(ISBLANK(INDEX('Policy Characteristics'!D:D,MATCH($C1989,'Policy Characteristics'!$C:$C,0))),"",INDEX('Policy Characteristics'!D:D,MATCH($C1989,'Policy Characteristics'!$C:$C,0)))</f>
        <v>Industry Energy Efficiency</v>
      </c>
      <c r="K1989" s="254" t="str">
        <f>IF(ISBLANK(INDEX('Policy Characteristics'!E:E,MATCH($C1989,'Policy Characteristics'!$C:$C,0))),"",INDEX('Policy Characteristics'!E:E,MATCH($C1989,'Policy Characteristics'!$C:$C,0)))</f>
        <v>indst elec efficiency stds</v>
      </c>
      <c r="L1989" s="261">
        <f>IF(ISBLANK(INDEX('Policy Characteristics'!F:F,MATCH($C1989,'Policy Characteristics'!$C:$C,0))),"",INDEX('Policy Characteristics'!F:F,MATCH($C1989,'Policy Characteristics'!$C:$C,0)))</f>
        <v>0</v>
      </c>
      <c r="M1989" s="261">
        <f>IF(ISBLANK(INDEX('Policy Characteristics'!G:G,MATCH($C1989,'Policy Characteristics'!$C:$C,0))),"",INDEX('Policy Characteristics'!G:G,MATCH($C1989,'Policy Characteristics'!$C:$C,0)))</f>
        <v>0.25</v>
      </c>
      <c r="N1989" s="261">
        <f>IF(ISBLANK(INDEX('Policy Characteristics'!H:H,MATCH($C1989,'Policy Characteristics'!$C:$C,0))),"",INDEX('Policy Characteristics'!H:H,MATCH($C1989,'Policy Characteristics'!$C:$C,0)))</f>
        <v>0.01</v>
      </c>
      <c r="O1989" s="254" t="str">
        <f>IF(ISBLANK(INDEX('Policy Characteristics'!I:I,MATCH($C1989,'Policy Characteristics'!$C:$C,0))),"",INDEX('Policy Characteristics'!I:I,MATCH($C1989,'Policy Characteristics'!$C:$C,0)))</f>
        <v>% reduction in energy use</v>
      </c>
      <c r="P1989" s="254" t="str">
        <f>IF(ISBLANK(INDEX('Policy Characteristics'!J:J,MATCH($C1989,'Policy Characteristics'!$C:$C,0))),"",INDEX('Policy Characteristics'!J:J,MATCH($C1989,'Policy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89" s="254" t="str">
        <f>IF(ISBLANK(INDEX('Policy Characteristics'!K:K,MATCH($C1989,'Policy Characteristics'!$C:$C,0))),"",INDEX('Policy Characteristics'!K:K,MATCH($C1989,'Policy Characteristics'!$C:$C,0)))</f>
        <v>industry-ag-main.html#eff-stds</v>
      </c>
      <c r="R1989" s="254" t="str">
        <f>IF(ISBLANK(INDEX('Policy Characteristics'!L:L,MATCH($C1989,'Policy Characteristics'!$C:$C,0))),"",INDEX('Policy Characteristics'!L:L,MATCH($C1989,'Policy Characteristics'!$C:$C,0)))</f>
        <v>industry-energy-efficiency-standards.html</v>
      </c>
    </row>
    <row r="1990" spans="1:18" s="4" customFormat="1" x14ac:dyDescent="0.25">
      <c r="A1990" s="254" t="str">
        <f>IF(ISBLANK(INDEX('Policy Characteristics'!A:A,MATCH($C1990,'Policy Characteristics'!$C:$C,0))),"",INDEX('Policy Characteristics'!A:A,MATCH($C1990,'Policy Characteristics'!$C:$C,0)))</f>
        <v>Industry</v>
      </c>
      <c r="B1990" s="262" t="str">
        <f>IF(ISBLANK(INDEX('Policy Characteristics'!B:B,MATCH($C1990,'Policy Characteristics'!$C:$C,0))),"",INDEX('Policy Characteristics'!B:B,MATCH($C1990,'Policy Characteristics'!$C:$C,0)))</f>
        <v>Energy Efficiency Standards for Electrical Eqpt</v>
      </c>
      <c r="C1990" s="254" t="str">
        <f t="shared" si="58"/>
        <v>Perc Improvement in Eqpt Efficiency Stds Above BAU for Electricity</v>
      </c>
      <c r="D1990" s="6" t="s">
        <v>3028</v>
      </c>
      <c r="E1990" s="1" t="s">
        <v>3597</v>
      </c>
      <c r="F1990" t="s">
        <v>2992</v>
      </c>
      <c r="G1990" s="45" t="s">
        <v>3479</v>
      </c>
      <c r="H1990" s="47">
        <v>1989</v>
      </c>
      <c r="I1990" s="324" t="s">
        <v>40</v>
      </c>
      <c r="J1990" s="255" t="str">
        <f>IF(ISBLANK(INDEX('Policy Characteristics'!D:D,MATCH($C1990,'Policy Characteristics'!$C:$C,0))),"",INDEX('Policy Characteristics'!D:D,MATCH($C1990,'Policy Characteristics'!$C:$C,0)))</f>
        <v>Industry Energy Efficiency</v>
      </c>
      <c r="K1990" s="254" t="str">
        <f>IF(ISBLANK(INDEX('Policy Characteristics'!E:E,MATCH($C1990,'Policy Characteristics'!$C:$C,0))),"",INDEX('Policy Characteristics'!E:E,MATCH($C1990,'Policy Characteristics'!$C:$C,0)))</f>
        <v>indst elec efficiency stds</v>
      </c>
      <c r="L1990" s="261">
        <f>IF(ISBLANK(INDEX('Policy Characteristics'!F:F,MATCH($C1990,'Policy Characteristics'!$C:$C,0))),"",INDEX('Policy Characteristics'!F:F,MATCH($C1990,'Policy Characteristics'!$C:$C,0)))</f>
        <v>0</v>
      </c>
      <c r="M1990" s="261">
        <f>IF(ISBLANK(INDEX('Policy Characteristics'!G:G,MATCH($C1990,'Policy Characteristics'!$C:$C,0))),"",INDEX('Policy Characteristics'!G:G,MATCH($C1990,'Policy Characteristics'!$C:$C,0)))</f>
        <v>0.25</v>
      </c>
      <c r="N1990" s="261">
        <f>IF(ISBLANK(INDEX('Policy Characteristics'!H:H,MATCH($C1990,'Policy Characteristics'!$C:$C,0))),"",INDEX('Policy Characteristics'!H:H,MATCH($C1990,'Policy Characteristics'!$C:$C,0)))</f>
        <v>0.01</v>
      </c>
      <c r="O1990" s="254" t="str">
        <f>IF(ISBLANK(INDEX('Policy Characteristics'!I:I,MATCH($C1990,'Policy Characteristics'!$C:$C,0))),"",INDEX('Policy Characteristics'!I:I,MATCH($C1990,'Policy Characteristics'!$C:$C,0)))</f>
        <v>% reduction in energy use</v>
      </c>
      <c r="P1990" s="254" t="str">
        <f>IF(ISBLANK(INDEX('Policy Characteristics'!J:J,MATCH($C1990,'Policy Characteristics'!$C:$C,0))),"",INDEX('Policy Characteristics'!J:J,MATCH($C1990,'Policy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0" s="254" t="str">
        <f>IF(ISBLANK(INDEX('Policy Characteristics'!K:K,MATCH($C1990,'Policy Characteristics'!$C:$C,0))),"",INDEX('Policy Characteristics'!K:K,MATCH($C1990,'Policy Characteristics'!$C:$C,0)))</f>
        <v>industry-ag-main.html#eff-stds</v>
      </c>
      <c r="R1990" s="254" t="str">
        <f>IF(ISBLANK(INDEX('Policy Characteristics'!L:L,MATCH($C1990,'Policy Characteristics'!$C:$C,0))),"",INDEX('Policy Characteristics'!L:L,MATCH($C1990,'Policy Characteristics'!$C:$C,0)))</f>
        <v>industry-energy-efficiency-standards.html</v>
      </c>
    </row>
    <row r="1991" spans="1:18" s="4" customFormat="1" x14ac:dyDescent="0.25">
      <c r="A1991" s="254" t="str">
        <f>IF(ISBLANK(INDEX('Policy Characteristics'!A:A,MATCH($C1991,'Policy Characteristics'!$C:$C,0))),"",INDEX('Policy Characteristics'!A:A,MATCH($C1991,'Policy Characteristics'!$C:$C,0)))</f>
        <v>Industry</v>
      </c>
      <c r="B1991" s="262" t="str">
        <f>IF(ISBLANK(INDEX('Policy Characteristics'!B:B,MATCH($C1991,'Policy Characteristics'!$C:$C,0))),"",INDEX('Policy Characteristics'!B:B,MATCH($C1991,'Policy Characteristics'!$C:$C,0)))</f>
        <v>Energy Efficiency Standards for Electrical Eqpt</v>
      </c>
      <c r="C1991" s="254" t="str">
        <f t="shared" si="58"/>
        <v>Perc Improvement in Eqpt Efficiency Stds Above BAU for Electricity</v>
      </c>
      <c r="D1991" s="6" t="s">
        <v>3028</v>
      </c>
      <c r="E1991" s="1" t="s">
        <v>3982</v>
      </c>
      <c r="F1991" t="s">
        <v>2992</v>
      </c>
      <c r="G1991" s="45" t="s">
        <v>3958</v>
      </c>
      <c r="H1991" s="47">
        <v>1990</v>
      </c>
      <c r="I1991" s="324" t="s">
        <v>40</v>
      </c>
      <c r="J1991" s="255" t="str">
        <f>IF(ISBLANK(INDEX('Policy Characteristics'!D:D,MATCH($C1991,'Policy Characteristics'!$C:$C,0))),"",INDEX('Policy Characteristics'!D:D,MATCH($C1991,'Policy Characteristics'!$C:$C,0)))</f>
        <v>Industry Energy Efficiency</v>
      </c>
      <c r="K1991" s="254" t="str">
        <f>IF(ISBLANK(INDEX('Policy Characteristics'!E:E,MATCH($C1991,'Policy Characteristics'!$C:$C,0))),"",INDEX('Policy Characteristics'!E:E,MATCH($C1991,'Policy Characteristics'!$C:$C,0)))</f>
        <v>indst elec efficiency stds</v>
      </c>
      <c r="L1991" s="261">
        <f>IF(ISBLANK(INDEX('Policy Characteristics'!F:F,MATCH($C1991,'Policy Characteristics'!$C:$C,0))),"",INDEX('Policy Characteristics'!F:F,MATCH($C1991,'Policy Characteristics'!$C:$C,0)))</f>
        <v>0</v>
      </c>
      <c r="M1991" s="261">
        <f>IF(ISBLANK(INDEX('Policy Characteristics'!G:G,MATCH($C1991,'Policy Characteristics'!$C:$C,0))),"",INDEX('Policy Characteristics'!G:G,MATCH($C1991,'Policy Characteristics'!$C:$C,0)))</f>
        <v>0.25</v>
      </c>
      <c r="N1991" s="261">
        <f>IF(ISBLANK(INDEX('Policy Characteristics'!H:H,MATCH($C1991,'Policy Characteristics'!$C:$C,0))),"",INDEX('Policy Characteristics'!H:H,MATCH($C1991,'Policy Characteristics'!$C:$C,0)))</f>
        <v>0.01</v>
      </c>
      <c r="O1991" s="254" t="str">
        <f>IF(ISBLANK(INDEX('Policy Characteristics'!I:I,MATCH($C1991,'Policy Characteristics'!$C:$C,0))),"",INDEX('Policy Characteristics'!I:I,MATCH($C1991,'Policy Characteristics'!$C:$C,0)))</f>
        <v>% reduction in energy use</v>
      </c>
      <c r="P1991" s="254" t="str">
        <f>IF(ISBLANK(INDEX('Policy Characteristics'!J:J,MATCH($C1991,'Policy Characteristics'!$C:$C,0))),"",INDEX('Policy Characteristics'!J:J,MATCH($C1991,'Policy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1" s="254" t="str">
        <f>IF(ISBLANK(INDEX('Policy Characteristics'!K:K,MATCH($C1991,'Policy Characteristics'!$C:$C,0))),"",INDEX('Policy Characteristics'!K:K,MATCH($C1991,'Policy Characteristics'!$C:$C,0)))</f>
        <v>industry-ag-main.html#eff-stds</v>
      </c>
      <c r="R1991" s="254" t="str">
        <f>IF(ISBLANK(INDEX('Policy Characteristics'!L:L,MATCH($C1991,'Policy Characteristics'!$C:$C,0))),"",INDEX('Policy Characteristics'!L:L,MATCH($C1991,'Policy Characteristics'!$C:$C,0)))</f>
        <v>industry-energy-efficiency-standards.html</v>
      </c>
    </row>
    <row r="1992" spans="1:18" s="4" customFormat="1" x14ac:dyDescent="0.25">
      <c r="A1992" s="254" t="str">
        <f>IF(ISBLANK(INDEX('Policy Characteristics'!A:A,MATCH($C1992,'Policy Characteristics'!$C:$C,0))),"",INDEX('Policy Characteristics'!A:A,MATCH($C1992,'Policy Characteristics'!$C:$C,0)))</f>
        <v>Industry</v>
      </c>
      <c r="B1992" s="262" t="str">
        <f>IF(ISBLANK(INDEX('Policy Characteristics'!B:B,MATCH($C1992,'Policy Characteristics'!$C:$C,0))),"",INDEX('Policy Characteristics'!B:B,MATCH($C1992,'Policy Characteristics'!$C:$C,0)))</f>
        <v>Energy Efficiency Standards for Electrical Eqpt</v>
      </c>
      <c r="C1992" s="254" t="str">
        <f t="shared" si="58"/>
        <v>Perc Improvement in Eqpt Efficiency Stds Above BAU for Electricity</v>
      </c>
      <c r="D1992" s="6" t="s">
        <v>3028</v>
      </c>
      <c r="E1992" s="1" t="s">
        <v>3983</v>
      </c>
      <c r="F1992" t="s">
        <v>2992</v>
      </c>
      <c r="G1992" s="45" t="s">
        <v>3957</v>
      </c>
      <c r="H1992" s="47">
        <v>1991</v>
      </c>
      <c r="I1992" s="324" t="s">
        <v>40</v>
      </c>
      <c r="J1992" s="255" t="str">
        <f>IF(ISBLANK(INDEX('Policy Characteristics'!D:D,MATCH($C1992,'Policy Characteristics'!$C:$C,0))),"",INDEX('Policy Characteristics'!D:D,MATCH($C1992,'Policy Characteristics'!$C:$C,0)))</f>
        <v>Industry Energy Efficiency</v>
      </c>
      <c r="K1992" s="254" t="str">
        <f>IF(ISBLANK(INDEX('Policy Characteristics'!E:E,MATCH($C1992,'Policy Characteristics'!$C:$C,0))),"",INDEX('Policy Characteristics'!E:E,MATCH($C1992,'Policy Characteristics'!$C:$C,0)))</f>
        <v>indst elec efficiency stds</v>
      </c>
      <c r="L1992" s="261">
        <f>IF(ISBLANK(INDEX('Policy Characteristics'!F:F,MATCH($C1992,'Policy Characteristics'!$C:$C,0))),"",INDEX('Policy Characteristics'!F:F,MATCH($C1992,'Policy Characteristics'!$C:$C,0)))</f>
        <v>0</v>
      </c>
      <c r="M1992" s="261">
        <f>IF(ISBLANK(INDEX('Policy Characteristics'!G:G,MATCH($C1992,'Policy Characteristics'!$C:$C,0))),"",INDEX('Policy Characteristics'!G:G,MATCH($C1992,'Policy Characteristics'!$C:$C,0)))</f>
        <v>0.25</v>
      </c>
      <c r="N1992" s="261">
        <f>IF(ISBLANK(INDEX('Policy Characteristics'!H:H,MATCH($C1992,'Policy Characteristics'!$C:$C,0))),"",INDEX('Policy Characteristics'!H:H,MATCH($C1992,'Policy Characteristics'!$C:$C,0)))</f>
        <v>0.01</v>
      </c>
      <c r="O1992" s="254" t="str">
        <f>IF(ISBLANK(INDEX('Policy Characteristics'!I:I,MATCH($C1992,'Policy Characteristics'!$C:$C,0))),"",INDEX('Policy Characteristics'!I:I,MATCH($C1992,'Policy Characteristics'!$C:$C,0)))</f>
        <v>% reduction in energy use</v>
      </c>
      <c r="P1992" s="254" t="str">
        <f>IF(ISBLANK(INDEX('Policy Characteristics'!J:J,MATCH($C1992,'Policy Characteristics'!$C:$C,0))),"",INDEX('Policy Characteristics'!J:J,MATCH($C1992,'Policy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2" s="254" t="str">
        <f>IF(ISBLANK(INDEX('Policy Characteristics'!K:K,MATCH($C1992,'Policy Characteristics'!$C:$C,0))),"",INDEX('Policy Characteristics'!K:K,MATCH($C1992,'Policy Characteristics'!$C:$C,0)))</f>
        <v>industry-ag-main.html#eff-stds</v>
      </c>
      <c r="R1992" s="254" t="str">
        <f>IF(ISBLANK(INDEX('Policy Characteristics'!L:L,MATCH($C1992,'Policy Characteristics'!$C:$C,0))),"",INDEX('Policy Characteristics'!L:L,MATCH($C1992,'Policy Characteristics'!$C:$C,0)))</f>
        <v>industry-energy-efficiency-standards.html</v>
      </c>
    </row>
    <row r="1993" spans="1:18" s="4" customFormat="1" x14ac:dyDescent="0.25">
      <c r="A1993" s="254" t="str">
        <f>IF(ISBLANK(INDEX('Policy Characteristics'!A:A,MATCH($C1993,'Policy Characteristics'!$C:$C,0))),"",INDEX('Policy Characteristics'!A:A,MATCH($C1993,'Policy Characteristics'!$C:$C,0)))</f>
        <v>Industry</v>
      </c>
      <c r="B1993" s="262" t="str">
        <f>IF(ISBLANK(INDEX('Policy Characteristics'!B:B,MATCH($C1993,'Policy Characteristics'!$C:$C,0))),"",INDEX('Policy Characteristics'!B:B,MATCH($C1993,'Policy Characteristics'!$C:$C,0)))</f>
        <v>Energy Efficiency Standards for Electrical Eqpt</v>
      </c>
      <c r="C1993" s="254" t="str">
        <f t="shared" si="58"/>
        <v>Perc Improvement in Eqpt Efficiency Stds Above BAU for Electricity</v>
      </c>
      <c r="D1993" s="6" t="s">
        <v>3028</v>
      </c>
      <c r="E1993" s="1" t="s">
        <v>3984</v>
      </c>
      <c r="F1993" t="s">
        <v>2992</v>
      </c>
      <c r="G1993" s="45" t="s">
        <v>3959</v>
      </c>
      <c r="H1993" s="47">
        <v>1992</v>
      </c>
      <c r="I1993" s="324" t="s">
        <v>40</v>
      </c>
      <c r="J1993" s="255" t="str">
        <f>IF(ISBLANK(INDEX('Policy Characteristics'!D:D,MATCH($C1993,'Policy Characteristics'!$C:$C,0))),"",INDEX('Policy Characteristics'!D:D,MATCH($C1993,'Policy Characteristics'!$C:$C,0)))</f>
        <v>Industry Energy Efficiency</v>
      </c>
      <c r="K1993" s="254" t="str">
        <f>IF(ISBLANK(INDEX('Policy Characteristics'!E:E,MATCH($C1993,'Policy Characteristics'!$C:$C,0))),"",INDEX('Policy Characteristics'!E:E,MATCH($C1993,'Policy Characteristics'!$C:$C,0)))</f>
        <v>indst elec efficiency stds</v>
      </c>
      <c r="L1993" s="261">
        <f>IF(ISBLANK(INDEX('Policy Characteristics'!F:F,MATCH($C1993,'Policy Characteristics'!$C:$C,0))),"",INDEX('Policy Characteristics'!F:F,MATCH($C1993,'Policy Characteristics'!$C:$C,0)))</f>
        <v>0</v>
      </c>
      <c r="M1993" s="261">
        <f>IF(ISBLANK(INDEX('Policy Characteristics'!G:G,MATCH($C1993,'Policy Characteristics'!$C:$C,0))),"",INDEX('Policy Characteristics'!G:G,MATCH($C1993,'Policy Characteristics'!$C:$C,0)))</f>
        <v>0.25</v>
      </c>
      <c r="N1993" s="261">
        <f>IF(ISBLANK(INDEX('Policy Characteristics'!H:H,MATCH($C1993,'Policy Characteristics'!$C:$C,0))),"",INDEX('Policy Characteristics'!H:H,MATCH($C1993,'Policy Characteristics'!$C:$C,0)))</f>
        <v>0.01</v>
      </c>
      <c r="O1993" s="254" t="str">
        <f>IF(ISBLANK(INDEX('Policy Characteristics'!I:I,MATCH($C1993,'Policy Characteristics'!$C:$C,0))),"",INDEX('Policy Characteristics'!I:I,MATCH($C1993,'Policy Characteristics'!$C:$C,0)))</f>
        <v>% reduction in energy use</v>
      </c>
      <c r="P1993" s="254" t="str">
        <f>IF(ISBLANK(INDEX('Policy Characteristics'!J:J,MATCH($C1993,'Policy Characteristics'!$C:$C,0))),"",INDEX('Policy Characteristics'!J:J,MATCH($C1993,'Policy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3" s="254" t="str">
        <f>IF(ISBLANK(INDEX('Policy Characteristics'!K:K,MATCH($C1993,'Policy Characteristics'!$C:$C,0))),"",INDEX('Policy Characteristics'!K:K,MATCH($C1993,'Policy Characteristics'!$C:$C,0)))</f>
        <v>industry-ag-main.html#eff-stds</v>
      </c>
      <c r="R1993" s="254" t="str">
        <f>IF(ISBLANK(INDEX('Policy Characteristics'!L:L,MATCH($C1993,'Policy Characteristics'!$C:$C,0))),"",INDEX('Policy Characteristics'!L:L,MATCH($C1993,'Policy Characteristics'!$C:$C,0)))</f>
        <v>industry-energy-efficiency-standards.html</v>
      </c>
    </row>
    <row r="1994" spans="1:18" s="4" customFormat="1" x14ac:dyDescent="0.25">
      <c r="A1994" s="254" t="str">
        <f>IF(ISBLANK(INDEX('Policy Characteristics'!A:A,MATCH($C1994,'Policy Characteristics'!$C:$C,0))),"",INDEX('Policy Characteristics'!A:A,MATCH($C1994,'Policy Characteristics'!$C:$C,0)))</f>
        <v>Industry</v>
      </c>
      <c r="B1994" s="262" t="str">
        <f>IF(ISBLANK(INDEX('Policy Characteristics'!B:B,MATCH($C1994,'Policy Characteristics'!$C:$C,0))),"",INDEX('Policy Characteristics'!B:B,MATCH($C1994,'Policy Characteristics'!$C:$C,0)))</f>
        <v>Energy Efficiency Standards for Electrical Eqpt</v>
      </c>
      <c r="C1994" s="254" t="str">
        <f t="shared" si="58"/>
        <v>Perc Improvement in Eqpt Efficiency Stds Above BAU for Electricity</v>
      </c>
      <c r="D1994" s="6" t="s">
        <v>3029</v>
      </c>
      <c r="E1994" s="1" t="s">
        <v>3467</v>
      </c>
      <c r="F1994" t="s">
        <v>2993</v>
      </c>
      <c r="G1994" s="45" t="s">
        <v>3473</v>
      </c>
      <c r="H1994" s="47">
        <v>1993</v>
      </c>
      <c r="I1994" s="324" t="s">
        <v>40</v>
      </c>
      <c r="J1994" s="255" t="str">
        <f>IF(ISBLANK(INDEX('Policy Characteristics'!D:D,MATCH($C1994,'Policy Characteristics'!$C:$C,0))),"",INDEX('Policy Characteristics'!D:D,MATCH($C1994,'Policy Characteristics'!$C:$C,0)))</f>
        <v>Industry Energy Efficiency</v>
      </c>
      <c r="K1994" s="254" t="str">
        <f>IF(ISBLANK(INDEX('Policy Characteristics'!E:E,MATCH($C1994,'Policy Characteristics'!$C:$C,0))),"",INDEX('Policy Characteristics'!E:E,MATCH($C1994,'Policy Characteristics'!$C:$C,0)))</f>
        <v>indst elec efficiency stds</v>
      </c>
      <c r="L1994" s="261">
        <f>IF(ISBLANK(INDEX('Policy Characteristics'!F:F,MATCH($C1994,'Policy Characteristics'!$C:$C,0))),"",INDEX('Policy Characteristics'!F:F,MATCH($C1994,'Policy Characteristics'!$C:$C,0)))</f>
        <v>0</v>
      </c>
      <c r="M1994" s="261">
        <f>IF(ISBLANK(INDEX('Policy Characteristics'!G:G,MATCH($C1994,'Policy Characteristics'!$C:$C,0))),"",INDEX('Policy Characteristics'!G:G,MATCH($C1994,'Policy Characteristics'!$C:$C,0)))</f>
        <v>0.25</v>
      </c>
      <c r="N1994" s="261">
        <f>IF(ISBLANK(INDEX('Policy Characteristics'!H:H,MATCH($C1994,'Policy Characteristics'!$C:$C,0))),"",INDEX('Policy Characteristics'!H:H,MATCH($C1994,'Policy Characteristics'!$C:$C,0)))</f>
        <v>0.01</v>
      </c>
      <c r="O1994" s="254" t="str">
        <f>IF(ISBLANK(INDEX('Policy Characteristics'!I:I,MATCH($C1994,'Policy Characteristics'!$C:$C,0))),"",INDEX('Policy Characteristics'!I:I,MATCH($C1994,'Policy Characteristics'!$C:$C,0)))</f>
        <v>% reduction in energy use</v>
      </c>
      <c r="P1994" s="254" t="str">
        <f>IF(ISBLANK(INDEX('Policy Characteristics'!J:J,MATCH($C1994,'Policy Characteristics'!$C:$C,0))),"",INDEX('Policy Characteristics'!J:J,MATCH($C1994,'Policy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4" s="254" t="str">
        <f>IF(ISBLANK(INDEX('Policy Characteristics'!K:K,MATCH($C1994,'Policy Characteristics'!$C:$C,0))),"",INDEX('Policy Characteristics'!K:K,MATCH($C1994,'Policy Characteristics'!$C:$C,0)))</f>
        <v>industry-ag-main.html#eff-stds</v>
      </c>
      <c r="R1994" s="254" t="str">
        <f>IF(ISBLANK(INDEX('Policy Characteristics'!L:L,MATCH($C1994,'Policy Characteristics'!$C:$C,0))),"",INDEX('Policy Characteristics'!L:L,MATCH($C1994,'Policy Characteristics'!$C:$C,0)))</f>
        <v>industry-energy-efficiency-standards.html</v>
      </c>
    </row>
    <row r="1995" spans="1:18" s="4" customFormat="1" x14ac:dyDescent="0.25">
      <c r="A1995" s="254" t="str">
        <f>IF(ISBLANK(INDEX('Policy Characteristics'!A:A,MATCH($C1995,'Policy Characteristics'!$C:$C,0))),"",INDEX('Policy Characteristics'!A:A,MATCH($C1995,'Policy Characteristics'!$C:$C,0)))</f>
        <v>Industry</v>
      </c>
      <c r="B1995" s="262" t="str">
        <f>IF(ISBLANK(INDEX('Policy Characteristics'!B:B,MATCH($C1995,'Policy Characteristics'!$C:$C,0))),"",INDEX('Policy Characteristics'!B:B,MATCH($C1995,'Policy Characteristics'!$C:$C,0)))</f>
        <v>Energy Efficiency Standards for Electrical Eqpt</v>
      </c>
      <c r="C1995" s="254" t="str">
        <f t="shared" si="58"/>
        <v>Perc Improvement in Eqpt Efficiency Stds Above BAU for Electricity</v>
      </c>
      <c r="D1995" s="6" t="s">
        <v>3029</v>
      </c>
      <c r="E1995" s="1" t="s">
        <v>3468</v>
      </c>
      <c r="F1995" t="s">
        <v>2993</v>
      </c>
      <c r="G1995" s="45" t="s">
        <v>3474</v>
      </c>
      <c r="H1995" s="47">
        <v>1994</v>
      </c>
      <c r="I1995" s="324" t="s">
        <v>40</v>
      </c>
      <c r="J1995" s="255" t="str">
        <f>IF(ISBLANK(INDEX('Policy Characteristics'!D:D,MATCH($C1995,'Policy Characteristics'!$C:$C,0))),"",INDEX('Policy Characteristics'!D:D,MATCH($C1995,'Policy Characteristics'!$C:$C,0)))</f>
        <v>Industry Energy Efficiency</v>
      </c>
      <c r="K1995" s="254" t="str">
        <f>IF(ISBLANK(INDEX('Policy Characteristics'!E:E,MATCH($C1995,'Policy Characteristics'!$C:$C,0))),"",INDEX('Policy Characteristics'!E:E,MATCH($C1995,'Policy Characteristics'!$C:$C,0)))</f>
        <v>indst elec efficiency stds</v>
      </c>
      <c r="L1995" s="261">
        <f>IF(ISBLANK(INDEX('Policy Characteristics'!F:F,MATCH($C1995,'Policy Characteristics'!$C:$C,0))),"",INDEX('Policy Characteristics'!F:F,MATCH($C1995,'Policy Characteristics'!$C:$C,0)))</f>
        <v>0</v>
      </c>
      <c r="M1995" s="261">
        <f>IF(ISBLANK(INDEX('Policy Characteristics'!G:G,MATCH($C1995,'Policy Characteristics'!$C:$C,0))),"",INDEX('Policy Characteristics'!G:G,MATCH($C1995,'Policy Characteristics'!$C:$C,0)))</f>
        <v>0.25</v>
      </c>
      <c r="N1995" s="261">
        <f>IF(ISBLANK(INDEX('Policy Characteristics'!H:H,MATCH($C1995,'Policy Characteristics'!$C:$C,0))),"",INDEX('Policy Characteristics'!H:H,MATCH($C1995,'Policy Characteristics'!$C:$C,0)))</f>
        <v>0.01</v>
      </c>
      <c r="O1995" s="254" t="str">
        <f>IF(ISBLANK(INDEX('Policy Characteristics'!I:I,MATCH($C1995,'Policy Characteristics'!$C:$C,0))),"",INDEX('Policy Characteristics'!I:I,MATCH($C1995,'Policy Characteristics'!$C:$C,0)))</f>
        <v>% reduction in energy use</v>
      </c>
      <c r="P1995" s="254" t="str">
        <f>IF(ISBLANK(INDEX('Policy Characteristics'!J:J,MATCH($C1995,'Policy Characteristics'!$C:$C,0))),"",INDEX('Policy Characteristics'!J:J,MATCH($C1995,'Policy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5" s="254" t="str">
        <f>IF(ISBLANK(INDEX('Policy Characteristics'!K:K,MATCH($C1995,'Policy Characteristics'!$C:$C,0))),"",INDEX('Policy Characteristics'!K:K,MATCH($C1995,'Policy Characteristics'!$C:$C,0)))</f>
        <v>industry-ag-main.html#eff-stds</v>
      </c>
      <c r="R1995" s="254" t="str">
        <f>IF(ISBLANK(INDEX('Policy Characteristics'!L:L,MATCH($C1995,'Policy Characteristics'!$C:$C,0))),"",INDEX('Policy Characteristics'!L:L,MATCH($C1995,'Policy Characteristics'!$C:$C,0)))</f>
        <v>industry-energy-efficiency-standards.html</v>
      </c>
    </row>
    <row r="1996" spans="1:18" s="4" customFormat="1" x14ac:dyDescent="0.25">
      <c r="A1996" s="254" t="str">
        <f>IF(ISBLANK(INDEX('Policy Characteristics'!A:A,MATCH($C1996,'Policy Characteristics'!$C:$C,0))),"",INDEX('Policy Characteristics'!A:A,MATCH($C1996,'Policy Characteristics'!$C:$C,0)))</f>
        <v>Industry</v>
      </c>
      <c r="B1996" s="262" t="str">
        <f>IF(ISBLANK(INDEX('Policy Characteristics'!B:B,MATCH($C1996,'Policy Characteristics'!$C:$C,0))),"",INDEX('Policy Characteristics'!B:B,MATCH($C1996,'Policy Characteristics'!$C:$C,0)))</f>
        <v>Energy Efficiency Standards for Electrical Eqpt</v>
      </c>
      <c r="C1996" s="254" t="str">
        <f t="shared" si="58"/>
        <v>Perc Improvement in Eqpt Efficiency Stds Above BAU for Electricity</v>
      </c>
      <c r="D1996" s="6" t="s">
        <v>3029</v>
      </c>
      <c r="E1996" s="1" t="s">
        <v>3469</v>
      </c>
      <c r="F1996" t="s">
        <v>2993</v>
      </c>
      <c r="G1996" s="45" t="s">
        <v>3475</v>
      </c>
      <c r="H1996" s="47">
        <v>1995</v>
      </c>
      <c r="I1996" s="324" t="s">
        <v>40</v>
      </c>
      <c r="J1996" s="255" t="str">
        <f>IF(ISBLANK(INDEX('Policy Characteristics'!D:D,MATCH($C1996,'Policy Characteristics'!$C:$C,0))),"",INDEX('Policy Characteristics'!D:D,MATCH($C1996,'Policy Characteristics'!$C:$C,0)))</f>
        <v>Industry Energy Efficiency</v>
      </c>
      <c r="K1996" s="254" t="str">
        <f>IF(ISBLANK(INDEX('Policy Characteristics'!E:E,MATCH($C1996,'Policy Characteristics'!$C:$C,0))),"",INDEX('Policy Characteristics'!E:E,MATCH($C1996,'Policy Characteristics'!$C:$C,0)))</f>
        <v>indst elec efficiency stds</v>
      </c>
      <c r="L1996" s="261">
        <f>IF(ISBLANK(INDEX('Policy Characteristics'!F:F,MATCH($C1996,'Policy Characteristics'!$C:$C,0))),"",INDEX('Policy Characteristics'!F:F,MATCH($C1996,'Policy Characteristics'!$C:$C,0)))</f>
        <v>0</v>
      </c>
      <c r="M1996" s="261">
        <f>IF(ISBLANK(INDEX('Policy Characteristics'!G:G,MATCH($C1996,'Policy Characteristics'!$C:$C,0))),"",INDEX('Policy Characteristics'!G:G,MATCH($C1996,'Policy Characteristics'!$C:$C,0)))</f>
        <v>0.25</v>
      </c>
      <c r="N1996" s="261">
        <f>IF(ISBLANK(INDEX('Policy Characteristics'!H:H,MATCH($C1996,'Policy Characteristics'!$C:$C,0))),"",INDEX('Policy Characteristics'!H:H,MATCH($C1996,'Policy Characteristics'!$C:$C,0)))</f>
        <v>0.01</v>
      </c>
      <c r="O1996" s="254" t="str">
        <f>IF(ISBLANK(INDEX('Policy Characteristics'!I:I,MATCH($C1996,'Policy Characteristics'!$C:$C,0))),"",INDEX('Policy Characteristics'!I:I,MATCH($C1996,'Policy Characteristics'!$C:$C,0)))</f>
        <v>% reduction in energy use</v>
      </c>
      <c r="P1996" s="254" t="str">
        <f>IF(ISBLANK(INDEX('Policy Characteristics'!J:J,MATCH($C1996,'Policy Characteristics'!$C:$C,0))),"",INDEX('Policy Characteristics'!J:J,MATCH($C1996,'Policy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6" s="254" t="str">
        <f>IF(ISBLANK(INDEX('Policy Characteristics'!K:K,MATCH($C1996,'Policy Characteristics'!$C:$C,0))),"",INDEX('Policy Characteristics'!K:K,MATCH($C1996,'Policy Characteristics'!$C:$C,0)))</f>
        <v>industry-ag-main.html#eff-stds</v>
      </c>
      <c r="R1996" s="254" t="str">
        <f>IF(ISBLANK(INDEX('Policy Characteristics'!L:L,MATCH($C1996,'Policy Characteristics'!$C:$C,0))),"",INDEX('Policy Characteristics'!L:L,MATCH($C1996,'Policy Characteristics'!$C:$C,0)))</f>
        <v>industry-energy-efficiency-standards.html</v>
      </c>
    </row>
    <row r="1997" spans="1:18" s="4" customFormat="1" x14ac:dyDescent="0.25">
      <c r="A1997" s="254" t="str">
        <f>IF(ISBLANK(INDEX('Policy Characteristics'!A:A,MATCH($C1997,'Policy Characteristics'!$C:$C,0))),"",INDEX('Policy Characteristics'!A:A,MATCH($C1997,'Policy Characteristics'!$C:$C,0)))</f>
        <v>Industry</v>
      </c>
      <c r="B1997" s="262" t="str">
        <f>IF(ISBLANK(INDEX('Policy Characteristics'!B:B,MATCH($C1997,'Policy Characteristics'!$C:$C,0))),"",INDEX('Policy Characteristics'!B:B,MATCH($C1997,'Policy Characteristics'!$C:$C,0)))</f>
        <v>Energy Efficiency Standards for Electrical Eqpt</v>
      </c>
      <c r="C1997" s="254" t="str">
        <f t="shared" si="58"/>
        <v>Perc Improvement in Eqpt Efficiency Stds Above BAU for Electricity</v>
      </c>
      <c r="D1997" s="6" t="s">
        <v>3029</v>
      </c>
      <c r="E1997" s="1" t="s">
        <v>3470</v>
      </c>
      <c r="F1997" t="s">
        <v>2993</v>
      </c>
      <c r="G1997" s="45" t="s">
        <v>3476</v>
      </c>
      <c r="H1997" s="47">
        <v>1996</v>
      </c>
      <c r="I1997" s="324" t="s">
        <v>40</v>
      </c>
      <c r="J1997" s="255" t="str">
        <f>IF(ISBLANK(INDEX('Policy Characteristics'!D:D,MATCH($C1997,'Policy Characteristics'!$C:$C,0))),"",INDEX('Policy Characteristics'!D:D,MATCH($C1997,'Policy Characteristics'!$C:$C,0)))</f>
        <v>Industry Energy Efficiency</v>
      </c>
      <c r="K1997" s="254" t="str">
        <f>IF(ISBLANK(INDEX('Policy Characteristics'!E:E,MATCH($C1997,'Policy Characteristics'!$C:$C,0))),"",INDEX('Policy Characteristics'!E:E,MATCH($C1997,'Policy Characteristics'!$C:$C,0)))</f>
        <v>indst elec efficiency stds</v>
      </c>
      <c r="L1997" s="261">
        <f>IF(ISBLANK(INDEX('Policy Characteristics'!F:F,MATCH($C1997,'Policy Characteristics'!$C:$C,0))),"",INDEX('Policy Characteristics'!F:F,MATCH($C1997,'Policy Characteristics'!$C:$C,0)))</f>
        <v>0</v>
      </c>
      <c r="M1997" s="261">
        <f>IF(ISBLANK(INDEX('Policy Characteristics'!G:G,MATCH($C1997,'Policy Characteristics'!$C:$C,0))),"",INDEX('Policy Characteristics'!G:G,MATCH($C1997,'Policy Characteristics'!$C:$C,0)))</f>
        <v>0.25</v>
      </c>
      <c r="N1997" s="261">
        <f>IF(ISBLANK(INDEX('Policy Characteristics'!H:H,MATCH($C1997,'Policy Characteristics'!$C:$C,0))),"",INDEX('Policy Characteristics'!H:H,MATCH($C1997,'Policy Characteristics'!$C:$C,0)))</f>
        <v>0.01</v>
      </c>
      <c r="O1997" s="254" t="str">
        <f>IF(ISBLANK(INDEX('Policy Characteristics'!I:I,MATCH($C1997,'Policy Characteristics'!$C:$C,0))),"",INDEX('Policy Characteristics'!I:I,MATCH($C1997,'Policy Characteristics'!$C:$C,0)))</f>
        <v>% reduction in energy use</v>
      </c>
      <c r="P1997" s="254" t="str">
        <f>IF(ISBLANK(INDEX('Policy Characteristics'!J:J,MATCH($C1997,'Policy Characteristics'!$C:$C,0))),"",INDEX('Policy Characteristics'!J:J,MATCH($C1997,'Policy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7" s="254" t="str">
        <f>IF(ISBLANK(INDEX('Policy Characteristics'!K:K,MATCH($C1997,'Policy Characteristics'!$C:$C,0))),"",INDEX('Policy Characteristics'!K:K,MATCH($C1997,'Policy Characteristics'!$C:$C,0)))</f>
        <v>industry-ag-main.html#eff-stds</v>
      </c>
      <c r="R1997" s="254" t="str">
        <f>IF(ISBLANK(INDEX('Policy Characteristics'!L:L,MATCH($C1997,'Policy Characteristics'!$C:$C,0))),"",INDEX('Policy Characteristics'!L:L,MATCH($C1997,'Policy Characteristics'!$C:$C,0)))</f>
        <v>industry-energy-efficiency-standards.html</v>
      </c>
    </row>
    <row r="1998" spans="1:18" s="4" customFormat="1" x14ac:dyDescent="0.25">
      <c r="A1998" s="254" t="str">
        <f>IF(ISBLANK(INDEX('Policy Characteristics'!A:A,MATCH($C1998,'Policy Characteristics'!$C:$C,0))),"",INDEX('Policy Characteristics'!A:A,MATCH($C1998,'Policy Characteristics'!$C:$C,0)))</f>
        <v>Industry</v>
      </c>
      <c r="B1998" s="262" t="str">
        <f>IF(ISBLANK(INDEX('Policy Characteristics'!B:B,MATCH($C1998,'Policy Characteristics'!$C:$C,0))),"",INDEX('Policy Characteristics'!B:B,MATCH($C1998,'Policy Characteristics'!$C:$C,0)))</f>
        <v>Energy Efficiency Standards for Electrical Eqpt</v>
      </c>
      <c r="C1998" s="254" t="str">
        <f t="shared" si="58"/>
        <v>Perc Improvement in Eqpt Efficiency Stds Above BAU for Electricity</v>
      </c>
      <c r="D1998" s="6" t="s">
        <v>3029</v>
      </c>
      <c r="E1998" s="1" t="s">
        <v>3471</v>
      </c>
      <c r="F1998" t="s">
        <v>2993</v>
      </c>
      <c r="G1998" s="45" t="s">
        <v>3477</v>
      </c>
      <c r="H1998" s="47">
        <v>1997</v>
      </c>
      <c r="I1998" s="324" t="s">
        <v>40</v>
      </c>
      <c r="J1998" s="255" t="str">
        <f>IF(ISBLANK(INDEX('Policy Characteristics'!D:D,MATCH($C1998,'Policy Characteristics'!$C:$C,0))),"",INDEX('Policy Characteristics'!D:D,MATCH($C1998,'Policy Characteristics'!$C:$C,0)))</f>
        <v>Industry Energy Efficiency</v>
      </c>
      <c r="K1998" s="254" t="str">
        <f>IF(ISBLANK(INDEX('Policy Characteristics'!E:E,MATCH($C1998,'Policy Characteristics'!$C:$C,0))),"",INDEX('Policy Characteristics'!E:E,MATCH($C1998,'Policy Characteristics'!$C:$C,0)))</f>
        <v>indst elec efficiency stds</v>
      </c>
      <c r="L1998" s="261">
        <f>IF(ISBLANK(INDEX('Policy Characteristics'!F:F,MATCH($C1998,'Policy Characteristics'!$C:$C,0))),"",INDEX('Policy Characteristics'!F:F,MATCH($C1998,'Policy Characteristics'!$C:$C,0)))</f>
        <v>0</v>
      </c>
      <c r="M1998" s="261">
        <f>IF(ISBLANK(INDEX('Policy Characteristics'!G:G,MATCH($C1998,'Policy Characteristics'!$C:$C,0))),"",INDEX('Policy Characteristics'!G:G,MATCH($C1998,'Policy Characteristics'!$C:$C,0)))</f>
        <v>0.25</v>
      </c>
      <c r="N1998" s="261">
        <f>IF(ISBLANK(INDEX('Policy Characteristics'!H:H,MATCH($C1998,'Policy Characteristics'!$C:$C,0))),"",INDEX('Policy Characteristics'!H:H,MATCH($C1998,'Policy Characteristics'!$C:$C,0)))</f>
        <v>0.01</v>
      </c>
      <c r="O1998" s="254" t="str">
        <f>IF(ISBLANK(INDEX('Policy Characteristics'!I:I,MATCH($C1998,'Policy Characteristics'!$C:$C,0))),"",INDEX('Policy Characteristics'!I:I,MATCH($C1998,'Policy Characteristics'!$C:$C,0)))</f>
        <v>% reduction in energy use</v>
      </c>
      <c r="P1998" s="254" t="str">
        <f>IF(ISBLANK(INDEX('Policy Characteristics'!J:J,MATCH($C1998,'Policy Characteristics'!$C:$C,0))),"",INDEX('Policy Characteristics'!J:J,MATCH($C1998,'Policy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8" s="254" t="str">
        <f>IF(ISBLANK(INDEX('Policy Characteristics'!K:K,MATCH($C1998,'Policy Characteristics'!$C:$C,0))),"",INDEX('Policy Characteristics'!K:K,MATCH($C1998,'Policy Characteristics'!$C:$C,0)))</f>
        <v>industry-ag-main.html#eff-stds</v>
      </c>
      <c r="R1998" s="254" t="str">
        <f>IF(ISBLANK(INDEX('Policy Characteristics'!L:L,MATCH($C1998,'Policy Characteristics'!$C:$C,0))),"",INDEX('Policy Characteristics'!L:L,MATCH($C1998,'Policy Characteristics'!$C:$C,0)))</f>
        <v>industry-energy-efficiency-standards.html</v>
      </c>
    </row>
    <row r="1999" spans="1:18" s="4" customFormat="1" x14ac:dyDescent="0.25">
      <c r="A1999" s="254" t="str">
        <f>IF(ISBLANK(INDEX('Policy Characteristics'!A:A,MATCH($C1999,'Policy Characteristics'!$C:$C,0))),"",INDEX('Policy Characteristics'!A:A,MATCH($C1999,'Policy Characteristics'!$C:$C,0)))</f>
        <v>Industry</v>
      </c>
      <c r="B1999" s="262" t="str">
        <f>IF(ISBLANK(INDEX('Policy Characteristics'!B:B,MATCH($C1999,'Policy Characteristics'!$C:$C,0))),"",INDEX('Policy Characteristics'!B:B,MATCH($C1999,'Policy Characteristics'!$C:$C,0)))</f>
        <v>Energy Efficiency Standards for Electrical Eqpt</v>
      </c>
      <c r="C1999" s="254" t="str">
        <f t="shared" si="58"/>
        <v>Perc Improvement in Eqpt Efficiency Stds Above BAU for Electricity</v>
      </c>
      <c r="D1999" s="6" t="s">
        <v>3029</v>
      </c>
      <c r="E1999" s="1" t="s">
        <v>3472</v>
      </c>
      <c r="F1999" t="s">
        <v>2993</v>
      </c>
      <c r="G1999" s="45" t="s">
        <v>3478</v>
      </c>
      <c r="H1999" s="47">
        <v>1998</v>
      </c>
      <c r="I1999" s="324" t="s">
        <v>40</v>
      </c>
      <c r="J1999" s="255" t="str">
        <f>IF(ISBLANK(INDEX('Policy Characteristics'!D:D,MATCH($C1999,'Policy Characteristics'!$C:$C,0))),"",INDEX('Policy Characteristics'!D:D,MATCH($C1999,'Policy Characteristics'!$C:$C,0)))</f>
        <v>Industry Energy Efficiency</v>
      </c>
      <c r="K1999" s="254" t="str">
        <f>IF(ISBLANK(INDEX('Policy Characteristics'!E:E,MATCH($C1999,'Policy Characteristics'!$C:$C,0))),"",INDEX('Policy Characteristics'!E:E,MATCH($C1999,'Policy Characteristics'!$C:$C,0)))</f>
        <v>indst elec efficiency stds</v>
      </c>
      <c r="L1999" s="261">
        <f>IF(ISBLANK(INDEX('Policy Characteristics'!F:F,MATCH($C1999,'Policy Characteristics'!$C:$C,0))),"",INDEX('Policy Characteristics'!F:F,MATCH($C1999,'Policy Characteristics'!$C:$C,0)))</f>
        <v>0</v>
      </c>
      <c r="M1999" s="261">
        <f>IF(ISBLANK(INDEX('Policy Characteristics'!G:G,MATCH($C1999,'Policy Characteristics'!$C:$C,0))),"",INDEX('Policy Characteristics'!G:G,MATCH($C1999,'Policy Characteristics'!$C:$C,0)))</f>
        <v>0.25</v>
      </c>
      <c r="N1999" s="261">
        <f>IF(ISBLANK(INDEX('Policy Characteristics'!H:H,MATCH($C1999,'Policy Characteristics'!$C:$C,0))),"",INDEX('Policy Characteristics'!H:H,MATCH($C1999,'Policy Characteristics'!$C:$C,0)))</f>
        <v>0.01</v>
      </c>
      <c r="O1999" s="254" t="str">
        <f>IF(ISBLANK(INDEX('Policy Characteristics'!I:I,MATCH($C1999,'Policy Characteristics'!$C:$C,0))),"",INDEX('Policy Characteristics'!I:I,MATCH($C1999,'Policy Characteristics'!$C:$C,0)))</f>
        <v>% reduction in energy use</v>
      </c>
      <c r="P1999" s="254" t="str">
        <f>IF(ISBLANK(INDEX('Policy Characteristics'!J:J,MATCH($C1999,'Policy Characteristics'!$C:$C,0))),"",INDEX('Policy Characteristics'!J:J,MATCH($C1999,'Policy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1999" s="254" t="str">
        <f>IF(ISBLANK(INDEX('Policy Characteristics'!K:K,MATCH($C1999,'Policy Characteristics'!$C:$C,0))),"",INDEX('Policy Characteristics'!K:K,MATCH($C1999,'Policy Characteristics'!$C:$C,0)))</f>
        <v>industry-ag-main.html#eff-stds</v>
      </c>
      <c r="R1999" s="254" t="str">
        <f>IF(ISBLANK(INDEX('Policy Characteristics'!L:L,MATCH($C1999,'Policy Characteristics'!$C:$C,0))),"",INDEX('Policy Characteristics'!L:L,MATCH($C1999,'Policy Characteristics'!$C:$C,0)))</f>
        <v>industry-energy-efficiency-standards.html</v>
      </c>
    </row>
    <row r="2000" spans="1:18" s="4" customFormat="1" x14ac:dyDescent="0.25">
      <c r="A2000" s="254" t="str">
        <f>IF(ISBLANK(INDEX('Policy Characteristics'!A:A,MATCH($C2000,'Policy Characteristics'!$C:$C,0))),"",INDEX('Policy Characteristics'!A:A,MATCH($C2000,'Policy Characteristics'!$C:$C,0)))</f>
        <v>Industry</v>
      </c>
      <c r="B2000" s="262" t="str">
        <f>IF(ISBLANK(INDEX('Policy Characteristics'!B:B,MATCH($C2000,'Policy Characteristics'!$C:$C,0))),"",INDEX('Policy Characteristics'!B:B,MATCH($C2000,'Policy Characteristics'!$C:$C,0)))</f>
        <v>Energy Efficiency Standards for Electrical Eqpt</v>
      </c>
      <c r="C2000" s="254" t="str">
        <f t="shared" si="58"/>
        <v>Perc Improvement in Eqpt Efficiency Stds Above BAU for Electricity</v>
      </c>
      <c r="D2000" s="6" t="s">
        <v>3029</v>
      </c>
      <c r="E2000" s="1" t="s">
        <v>3597</v>
      </c>
      <c r="F2000" t="s">
        <v>2993</v>
      </c>
      <c r="G2000" s="45" t="s">
        <v>3479</v>
      </c>
      <c r="H2000" s="47">
        <v>1999</v>
      </c>
      <c r="I2000" s="324" t="s">
        <v>40</v>
      </c>
      <c r="J2000" s="255" t="str">
        <f>IF(ISBLANK(INDEX('Policy Characteristics'!D:D,MATCH($C2000,'Policy Characteristics'!$C:$C,0))),"",INDEX('Policy Characteristics'!D:D,MATCH($C2000,'Policy Characteristics'!$C:$C,0)))</f>
        <v>Industry Energy Efficiency</v>
      </c>
      <c r="K2000" s="254" t="str">
        <f>IF(ISBLANK(INDEX('Policy Characteristics'!E:E,MATCH($C2000,'Policy Characteristics'!$C:$C,0))),"",INDEX('Policy Characteristics'!E:E,MATCH($C2000,'Policy Characteristics'!$C:$C,0)))</f>
        <v>indst elec efficiency stds</v>
      </c>
      <c r="L2000" s="261">
        <f>IF(ISBLANK(INDEX('Policy Characteristics'!F:F,MATCH($C2000,'Policy Characteristics'!$C:$C,0))),"",INDEX('Policy Characteristics'!F:F,MATCH($C2000,'Policy Characteristics'!$C:$C,0)))</f>
        <v>0</v>
      </c>
      <c r="M2000" s="261">
        <f>IF(ISBLANK(INDEX('Policy Characteristics'!G:G,MATCH($C2000,'Policy Characteristics'!$C:$C,0))),"",INDEX('Policy Characteristics'!G:G,MATCH($C2000,'Policy Characteristics'!$C:$C,0)))</f>
        <v>0.25</v>
      </c>
      <c r="N2000" s="261">
        <f>IF(ISBLANK(INDEX('Policy Characteristics'!H:H,MATCH($C2000,'Policy Characteristics'!$C:$C,0))),"",INDEX('Policy Characteristics'!H:H,MATCH($C2000,'Policy Characteristics'!$C:$C,0)))</f>
        <v>0.01</v>
      </c>
      <c r="O2000" s="254" t="str">
        <f>IF(ISBLANK(INDEX('Policy Characteristics'!I:I,MATCH($C2000,'Policy Characteristics'!$C:$C,0))),"",INDEX('Policy Characteristics'!I:I,MATCH($C2000,'Policy Characteristics'!$C:$C,0)))</f>
        <v>% reduction in energy use</v>
      </c>
      <c r="P2000" s="254" t="str">
        <f>IF(ISBLANK(INDEX('Policy Characteristics'!J:J,MATCH($C2000,'Policy Characteristics'!$C:$C,0))),"",INDEX('Policy Characteristics'!J:J,MATCH($C2000,'Policy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0" s="254" t="str">
        <f>IF(ISBLANK(INDEX('Policy Characteristics'!K:K,MATCH($C2000,'Policy Characteristics'!$C:$C,0))),"",INDEX('Policy Characteristics'!K:K,MATCH($C2000,'Policy Characteristics'!$C:$C,0)))</f>
        <v>industry-ag-main.html#eff-stds</v>
      </c>
      <c r="R2000" s="254" t="str">
        <f>IF(ISBLANK(INDEX('Policy Characteristics'!L:L,MATCH($C2000,'Policy Characteristics'!$C:$C,0))),"",INDEX('Policy Characteristics'!L:L,MATCH($C2000,'Policy Characteristics'!$C:$C,0)))</f>
        <v>industry-energy-efficiency-standards.html</v>
      </c>
    </row>
    <row r="2001" spans="1:18" s="4" customFormat="1" x14ac:dyDescent="0.25">
      <c r="A2001" s="254" t="str">
        <f>IF(ISBLANK(INDEX('Policy Characteristics'!A:A,MATCH($C2001,'Policy Characteristics'!$C:$C,0))),"",INDEX('Policy Characteristics'!A:A,MATCH($C2001,'Policy Characteristics'!$C:$C,0)))</f>
        <v>Industry</v>
      </c>
      <c r="B2001" s="262" t="str">
        <f>IF(ISBLANK(INDEX('Policy Characteristics'!B:B,MATCH($C2001,'Policy Characteristics'!$C:$C,0))),"",INDEX('Policy Characteristics'!B:B,MATCH($C2001,'Policy Characteristics'!$C:$C,0)))</f>
        <v>Energy Efficiency Standards for Electrical Eqpt</v>
      </c>
      <c r="C2001" s="254" t="str">
        <f t="shared" si="58"/>
        <v>Perc Improvement in Eqpt Efficiency Stds Above BAU for Electricity</v>
      </c>
      <c r="D2001" s="6" t="s">
        <v>3029</v>
      </c>
      <c r="E2001" s="1" t="s">
        <v>3982</v>
      </c>
      <c r="F2001" t="s">
        <v>2993</v>
      </c>
      <c r="G2001" s="45" t="s">
        <v>3958</v>
      </c>
      <c r="H2001" s="47">
        <v>2000</v>
      </c>
      <c r="I2001" s="324" t="s">
        <v>40</v>
      </c>
      <c r="J2001" s="255" t="str">
        <f>IF(ISBLANK(INDEX('Policy Characteristics'!D:D,MATCH($C2001,'Policy Characteristics'!$C:$C,0))),"",INDEX('Policy Characteristics'!D:D,MATCH($C2001,'Policy Characteristics'!$C:$C,0)))</f>
        <v>Industry Energy Efficiency</v>
      </c>
      <c r="K2001" s="254" t="str">
        <f>IF(ISBLANK(INDEX('Policy Characteristics'!E:E,MATCH($C2001,'Policy Characteristics'!$C:$C,0))),"",INDEX('Policy Characteristics'!E:E,MATCH($C2001,'Policy Characteristics'!$C:$C,0)))</f>
        <v>indst elec efficiency stds</v>
      </c>
      <c r="L2001" s="261">
        <f>IF(ISBLANK(INDEX('Policy Characteristics'!F:F,MATCH($C2001,'Policy Characteristics'!$C:$C,0))),"",INDEX('Policy Characteristics'!F:F,MATCH($C2001,'Policy Characteristics'!$C:$C,0)))</f>
        <v>0</v>
      </c>
      <c r="M2001" s="261">
        <f>IF(ISBLANK(INDEX('Policy Characteristics'!G:G,MATCH($C2001,'Policy Characteristics'!$C:$C,0))),"",INDEX('Policy Characteristics'!G:G,MATCH($C2001,'Policy Characteristics'!$C:$C,0)))</f>
        <v>0.25</v>
      </c>
      <c r="N2001" s="261">
        <f>IF(ISBLANK(INDEX('Policy Characteristics'!H:H,MATCH($C2001,'Policy Characteristics'!$C:$C,0))),"",INDEX('Policy Characteristics'!H:H,MATCH($C2001,'Policy Characteristics'!$C:$C,0)))</f>
        <v>0.01</v>
      </c>
      <c r="O2001" s="254" t="str">
        <f>IF(ISBLANK(INDEX('Policy Characteristics'!I:I,MATCH($C2001,'Policy Characteristics'!$C:$C,0))),"",INDEX('Policy Characteristics'!I:I,MATCH($C2001,'Policy Characteristics'!$C:$C,0)))</f>
        <v>% reduction in energy use</v>
      </c>
      <c r="P2001" s="254" t="str">
        <f>IF(ISBLANK(INDEX('Policy Characteristics'!J:J,MATCH($C2001,'Policy Characteristics'!$C:$C,0))),"",INDEX('Policy Characteristics'!J:J,MATCH($C2001,'Policy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1" s="254" t="str">
        <f>IF(ISBLANK(INDEX('Policy Characteristics'!K:K,MATCH($C2001,'Policy Characteristics'!$C:$C,0))),"",INDEX('Policy Characteristics'!K:K,MATCH($C2001,'Policy Characteristics'!$C:$C,0)))</f>
        <v>industry-ag-main.html#eff-stds</v>
      </c>
      <c r="R2001" s="254" t="str">
        <f>IF(ISBLANK(INDEX('Policy Characteristics'!L:L,MATCH($C2001,'Policy Characteristics'!$C:$C,0))),"",INDEX('Policy Characteristics'!L:L,MATCH($C2001,'Policy Characteristics'!$C:$C,0)))</f>
        <v>industry-energy-efficiency-standards.html</v>
      </c>
    </row>
    <row r="2002" spans="1:18" s="4" customFormat="1" x14ac:dyDescent="0.25">
      <c r="A2002" s="254" t="str">
        <f>IF(ISBLANK(INDEX('Policy Characteristics'!A:A,MATCH($C2002,'Policy Characteristics'!$C:$C,0))),"",INDEX('Policy Characteristics'!A:A,MATCH($C2002,'Policy Characteristics'!$C:$C,0)))</f>
        <v>Industry</v>
      </c>
      <c r="B2002" s="262" t="str">
        <f>IF(ISBLANK(INDEX('Policy Characteristics'!B:B,MATCH($C2002,'Policy Characteristics'!$C:$C,0))),"",INDEX('Policy Characteristics'!B:B,MATCH($C2002,'Policy Characteristics'!$C:$C,0)))</f>
        <v>Energy Efficiency Standards for Electrical Eqpt</v>
      </c>
      <c r="C2002" s="254" t="str">
        <f t="shared" si="58"/>
        <v>Perc Improvement in Eqpt Efficiency Stds Above BAU for Electricity</v>
      </c>
      <c r="D2002" s="6" t="s">
        <v>3029</v>
      </c>
      <c r="E2002" s="1" t="s">
        <v>3983</v>
      </c>
      <c r="F2002" t="s">
        <v>2993</v>
      </c>
      <c r="G2002" s="45" t="s">
        <v>3957</v>
      </c>
      <c r="H2002" s="47">
        <v>2001</v>
      </c>
      <c r="I2002" s="324" t="s">
        <v>40</v>
      </c>
      <c r="J2002" s="255" t="str">
        <f>IF(ISBLANK(INDEX('Policy Characteristics'!D:D,MATCH($C2002,'Policy Characteristics'!$C:$C,0))),"",INDEX('Policy Characteristics'!D:D,MATCH($C2002,'Policy Characteristics'!$C:$C,0)))</f>
        <v>Industry Energy Efficiency</v>
      </c>
      <c r="K2002" s="254" t="str">
        <f>IF(ISBLANK(INDEX('Policy Characteristics'!E:E,MATCH($C2002,'Policy Characteristics'!$C:$C,0))),"",INDEX('Policy Characteristics'!E:E,MATCH($C2002,'Policy Characteristics'!$C:$C,0)))</f>
        <v>indst elec efficiency stds</v>
      </c>
      <c r="L2002" s="261">
        <f>IF(ISBLANK(INDEX('Policy Characteristics'!F:F,MATCH($C2002,'Policy Characteristics'!$C:$C,0))),"",INDEX('Policy Characteristics'!F:F,MATCH($C2002,'Policy Characteristics'!$C:$C,0)))</f>
        <v>0</v>
      </c>
      <c r="M2002" s="261">
        <f>IF(ISBLANK(INDEX('Policy Characteristics'!G:G,MATCH($C2002,'Policy Characteristics'!$C:$C,0))),"",INDEX('Policy Characteristics'!G:G,MATCH($C2002,'Policy Characteristics'!$C:$C,0)))</f>
        <v>0.25</v>
      </c>
      <c r="N2002" s="261">
        <f>IF(ISBLANK(INDEX('Policy Characteristics'!H:H,MATCH($C2002,'Policy Characteristics'!$C:$C,0))),"",INDEX('Policy Characteristics'!H:H,MATCH($C2002,'Policy Characteristics'!$C:$C,0)))</f>
        <v>0.01</v>
      </c>
      <c r="O2002" s="254" t="str">
        <f>IF(ISBLANK(INDEX('Policy Characteristics'!I:I,MATCH($C2002,'Policy Characteristics'!$C:$C,0))),"",INDEX('Policy Characteristics'!I:I,MATCH($C2002,'Policy Characteristics'!$C:$C,0)))</f>
        <v>% reduction in energy use</v>
      </c>
      <c r="P2002" s="254" t="str">
        <f>IF(ISBLANK(INDEX('Policy Characteristics'!J:J,MATCH($C2002,'Policy Characteristics'!$C:$C,0))),"",INDEX('Policy Characteristics'!J:J,MATCH($C2002,'Policy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2" s="254" t="str">
        <f>IF(ISBLANK(INDEX('Policy Characteristics'!K:K,MATCH($C2002,'Policy Characteristics'!$C:$C,0))),"",INDEX('Policy Characteristics'!K:K,MATCH($C2002,'Policy Characteristics'!$C:$C,0)))</f>
        <v>industry-ag-main.html#eff-stds</v>
      </c>
      <c r="R2002" s="254" t="str">
        <f>IF(ISBLANK(INDEX('Policy Characteristics'!L:L,MATCH($C2002,'Policy Characteristics'!$C:$C,0))),"",INDEX('Policy Characteristics'!L:L,MATCH($C2002,'Policy Characteristics'!$C:$C,0)))</f>
        <v>industry-energy-efficiency-standards.html</v>
      </c>
    </row>
    <row r="2003" spans="1:18" s="4" customFormat="1" x14ac:dyDescent="0.25">
      <c r="A2003" s="254" t="str">
        <f>IF(ISBLANK(INDEX('Policy Characteristics'!A:A,MATCH($C2003,'Policy Characteristics'!$C:$C,0))),"",INDEX('Policy Characteristics'!A:A,MATCH($C2003,'Policy Characteristics'!$C:$C,0)))</f>
        <v>Industry</v>
      </c>
      <c r="B2003" s="262" t="str">
        <f>IF(ISBLANK(INDEX('Policy Characteristics'!B:B,MATCH($C2003,'Policy Characteristics'!$C:$C,0))),"",INDEX('Policy Characteristics'!B:B,MATCH($C2003,'Policy Characteristics'!$C:$C,0)))</f>
        <v>Energy Efficiency Standards for Electrical Eqpt</v>
      </c>
      <c r="C2003" s="254" t="str">
        <f t="shared" si="58"/>
        <v>Perc Improvement in Eqpt Efficiency Stds Above BAU for Electricity</v>
      </c>
      <c r="D2003" s="6" t="s">
        <v>3029</v>
      </c>
      <c r="E2003" s="1" t="s">
        <v>3984</v>
      </c>
      <c r="F2003" t="s">
        <v>2993</v>
      </c>
      <c r="G2003" s="45" t="s">
        <v>3959</v>
      </c>
      <c r="H2003" s="47">
        <v>2002</v>
      </c>
      <c r="I2003" s="324" t="s">
        <v>40</v>
      </c>
      <c r="J2003" s="255" t="str">
        <f>IF(ISBLANK(INDEX('Policy Characteristics'!D:D,MATCH($C2003,'Policy Characteristics'!$C:$C,0))),"",INDEX('Policy Characteristics'!D:D,MATCH($C2003,'Policy Characteristics'!$C:$C,0)))</f>
        <v>Industry Energy Efficiency</v>
      </c>
      <c r="K2003" s="254" t="str">
        <f>IF(ISBLANK(INDEX('Policy Characteristics'!E:E,MATCH($C2003,'Policy Characteristics'!$C:$C,0))),"",INDEX('Policy Characteristics'!E:E,MATCH($C2003,'Policy Characteristics'!$C:$C,0)))</f>
        <v>indst elec efficiency stds</v>
      </c>
      <c r="L2003" s="261">
        <f>IF(ISBLANK(INDEX('Policy Characteristics'!F:F,MATCH($C2003,'Policy Characteristics'!$C:$C,0))),"",INDEX('Policy Characteristics'!F:F,MATCH($C2003,'Policy Characteristics'!$C:$C,0)))</f>
        <v>0</v>
      </c>
      <c r="M2003" s="261">
        <f>IF(ISBLANK(INDEX('Policy Characteristics'!G:G,MATCH($C2003,'Policy Characteristics'!$C:$C,0))),"",INDEX('Policy Characteristics'!G:G,MATCH($C2003,'Policy Characteristics'!$C:$C,0)))</f>
        <v>0.25</v>
      </c>
      <c r="N2003" s="261">
        <f>IF(ISBLANK(INDEX('Policy Characteristics'!H:H,MATCH($C2003,'Policy Characteristics'!$C:$C,0))),"",INDEX('Policy Characteristics'!H:H,MATCH($C2003,'Policy Characteristics'!$C:$C,0)))</f>
        <v>0.01</v>
      </c>
      <c r="O2003" s="254" t="str">
        <f>IF(ISBLANK(INDEX('Policy Characteristics'!I:I,MATCH($C2003,'Policy Characteristics'!$C:$C,0))),"",INDEX('Policy Characteristics'!I:I,MATCH($C2003,'Policy Characteristics'!$C:$C,0)))</f>
        <v>% reduction in energy use</v>
      </c>
      <c r="P2003" s="254" t="str">
        <f>IF(ISBLANK(INDEX('Policy Characteristics'!J:J,MATCH($C2003,'Policy Characteristics'!$C:$C,0))),"",INDEX('Policy Characteristics'!J:J,MATCH($C2003,'Policy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3" s="254" t="str">
        <f>IF(ISBLANK(INDEX('Policy Characteristics'!K:K,MATCH($C2003,'Policy Characteristics'!$C:$C,0))),"",INDEX('Policy Characteristics'!K:K,MATCH($C2003,'Policy Characteristics'!$C:$C,0)))</f>
        <v>industry-ag-main.html#eff-stds</v>
      </c>
      <c r="R2003" s="254" t="str">
        <f>IF(ISBLANK(INDEX('Policy Characteristics'!L:L,MATCH($C2003,'Policy Characteristics'!$C:$C,0))),"",INDEX('Policy Characteristics'!L:L,MATCH($C2003,'Policy Characteristics'!$C:$C,0)))</f>
        <v>industry-energy-efficiency-standards.html</v>
      </c>
    </row>
    <row r="2004" spans="1:18" s="4" customFormat="1" x14ac:dyDescent="0.25">
      <c r="A2004" s="254" t="str">
        <f>IF(ISBLANK(INDEX('Policy Characteristics'!A:A,MATCH($C2004,'Policy Characteristics'!$C:$C,0))),"",INDEX('Policy Characteristics'!A:A,MATCH($C2004,'Policy Characteristics'!$C:$C,0)))</f>
        <v>Industry</v>
      </c>
      <c r="B2004" s="262" t="str">
        <f>IF(ISBLANK(INDEX('Policy Characteristics'!B:B,MATCH($C2004,'Policy Characteristics'!$C:$C,0))),"",INDEX('Policy Characteristics'!B:B,MATCH($C2004,'Policy Characteristics'!$C:$C,0)))</f>
        <v>Energy Efficiency Standards for Electrical Eqpt</v>
      </c>
      <c r="C2004" s="254" t="str">
        <f t="shared" si="58"/>
        <v>Perc Improvement in Eqpt Efficiency Stds Above BAU for Electricity</v>
      </c>
      <c r="D2004" s="6" t="s">
        <v>3030</v>
      </c>
      <c r="E2004" s="1" t="s">
        <v>3467</v>
      </c>
      <c r="F2004" t="s">
        <v>2994</v>
      </c>
      <c r="G2004" s="45" t="s">
        <v>3473</v>
      </c>
      <c r="H2004" s="47">
        <v>2003</v>
      </c>
      <c r="I2004" s="324" t="s">
        <v>40</v>
      </c>
      <c r="J2004" s="255" t="str">
        <f>IF(ISBLANK(INDEX('Policy Characteristics'!D:D,MATCH($C2004,'Policy Characteristics'!$C:$C,0))),"",INDEX('Policy Characteristics'!D:D,MATCH($C2004,'Policy Characteristics'!$C:$C,0)))</f>
        <v>Industry Energy Efficiency</v>
      </c>
      <c r="K2004" s="254" t="str">
        <f>IF(ISBLANK(INDEX('Policy Characteristics'!E:E,MATCH($C2004,'Policy Characteristics'!$C:$C,0))),"",INDEX('Policy Characteristics'!E:E,MATCH($C2004,'Policy Characteristics'!$C:$C,0)))</f>
        <v>indst elec efficiency stds</v>
      </c>
      <c r="L2004" s="261">
        <f>IF(ISBLANK(INDEX('Policy Characteristics'!F:F,MATCH($C2004,'Policy Characteristics'!$C:$C,0))),"",INDEX('Policy Characteristics'!F:F,MATCH($C2004,'Policy Characteristics'!$C:$C,0)))</f>
        <v>0</v>
      </c>
      <c r="M2004" s="261">
        <f>IF(ISBLANK(INDEX('Policy Characteristics'!G:G,MATCH($C2004,'Policy Characteristics'!$C:$C,0))),"",INDEX('Policy Characteristics'!G:G,MATCH($C2004,'Policy Characteristics'!$C:$C,0)))</f>
        <v>0.25</v>
      </c>
      <c r="N2004" s="261">
        <f>IF(ISBLANK(INDEX('Policy Characteristics'!H:H,MATCH($C2004,'Policy Characteristics'!$C:$C,0))),"",INDEX('Policy Characteristics'!H:H,MATCH($C2004,'Policy Characteristics'!$C:$C,0)))</f>
        <v>0.01</v>
      </c>
      <c r="O2004" s="254" t="str">
        <f>IF(ISBLANK(INDEX('Policy Characteristics'!I:I,MATCH($C2004,'Policy Characteristics'!$C:$C,0))),"",INDEX('Policy Characteristics'!I:I,MATCH($C2004,'Policy Characteristics'!$C:$C,0)))</f>
        <v>% reduction in energy use</v>
      </c>
      <c r="P2004" s="254" t="str">
        <f>IF(ISBLANK(INDEX('Policy Characteristics'!J:J,MATCH($C2004,'Policy Characteristics'!$C:$C,0))),"",INDEX('Policy Characteristics'!J:J,MATCH($C2004,'Policy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4" s="254" t="str">
        <f>IF(ISBLANK(INDEX('Policy Characteristics'!K:K,MATCH($C2004,'Policy Characteristics'!$C:$C,0))),"",INDEX('Policy Characteristics'!K:K,MATCH($C2004,'Policy Characteristics'!$C:$C,0)))</f>
        <v>industry-ag-main.html#eff-stds</v>
      </c>
      <c r="R2004" s="254" t="str">
        <f>IF(ISBLANK(INDEX('Policy Characteristics'!L:L,MATCH($C2004,'Policy Characteristics'!$C:$C,0))),"",INDEX('Policy Characteristics'!L:L,MATCH($C2004,'Policy Characteristics'!$C:$C,0)))</f>
        <v>industry-energy-efficiency-standards.html</v>
      </c>
    </row>
    <row r="2005" spans="1:18" s="4" customFormat="1" x14ac:dyDescent="0.25">
      <c r="A2005" s="254" t="str">
        <f>IF(ISBLANK(INDEX('Policy Characteristics'!A:A,MATCH($C2005,'Policy Characteristics'!$C:$C,0))),"",INDEX('Policy Characteristics'!A:A,MATCH($C2005,'Policy Characteristics'!$C:$C,0)))</f>
        <v>Industry</v>
      </c>
      <c r="B2005" s="262" t="str">
        <f>IF(ISBLANK(INDEX('Policy Characteristics'!B:B,MATCH($C2005,'Policy Characteristics'!$C:$C,0))),"",INDEX('Policy Characteristics'!B:B,MATCH($C2005,'Policy Characteristics'!$C:$C,0)))</f>
        <v>Energy Efficiency Standards for Electrical Eqpt</v>
      </c>
      <c r="C2005" s="254" t="str">
        <f t="shared" si="58"/>
        <v>Perc Improvement in Eqpt Efficiency Stds Above BAU for Electricity</v>
      </c>
      <c r="D2005" s="6" t="s">
        <v>3030</v>
      </c>
      <c r="E2005" s="1" t="s">
        <v>3468</v>
      </c>
      <c r="F2005" t="s">
        <v>2994</v>
      </c>
      <c r="G2005" s="45" t="s">
        <v>3474</v>
      </c>
      <c r="H2005" s="47">
        <v>2004</v>
      </c>
      <c r="I2005" s="324" t="s">
        <v>40</v>
      </c>
      <c r="J2005" s="255" t="str">
        <f>IF(ISBLANK(INDEX('Policy Characteristics'!D:D,MATCH($C2005,'Policy Characteristics'!$C:$C,0))),"",INDEX('Policy Characteristics'!D:D,MATCH($C2005,'Policy Characteristics'!$C:$C,0)))</f>
        <v>Industry Energy Efficiency</v>
      </c>
      <c r="K2005" s="254" t="str">
        <f>IF(ISBLANK(INDEX('Policy Characteristics'!E:E,MATCH($C2005,'Policy Characteristics'!$C:$C,0))),"",INDEX('Policy Characteristics'!E:E,MATCH($C2005,'Policy Characteristics'!$C:$C,0)))</f>
        <v>indst elec efficiency stds</v>
      </c>
      <c r="L2005" s="261">
        <f>IF(ISBLANK(INDEX('Policy Characteristics'!F:F,MATCH($C2005,'Policy Characteristics'!$C:$C,0))),"",INDEX('Policy Characteristics'!F:F,MATCH($C2005,'Policy Characteristics'!$C:$C,0)))</f>
        <v>0</v>
      </c>
      <c r="M2005" s="261">
        <f>IF(ISBLANK(INDEX('Policy Characteristics'!G:G,MATCH($C2005,'Policy Characteristics'!$C:$C,0))),"",INDEX('Policy Characteristics'!G:G,MATCH($C2005,'Policy Characteristics'!$C:$C,0)))</f>
        <v>0.25</v>
      </c>
      <c r="N2005" s="261">
        <f>IF(ISBLANK(INDEX('Policy Characteristics'!H:H,MATCH($C2005,'Policy Characteristics'!$C:$C,0))),"",INDEX('Policy Characteristics'!H:H,MATCH($C2005,'Policy Characteristics'!$C:$C,0)))</f>
        <v>0.01</v>
      </c>
      <c r="O2005" s="254" t="str">
        <f>IF(ISBLANK(INDEX('Policy Characteristics'!I:I,MATCH($C2005,'Policy Characteristics'!$C:$C,0))),"",INDEX('Policy Characteristics'!I:I,MATCH($C2005,'Policy Characteristics'!$C:$C,0)))</f>
        <v>% reduction in energy use</v>
      </c>
      <c r="P2005" s="254" t="str">
        <f>IF(ISBLANK(INDEX('Policy Characteristics'!J:J,MATCH($C2005,'Policy Characteristics'!$C:$C,0))),"",INDEX('Policy Characteristics'!J:J,MATCH($C2005,'Policy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5" s="254" t="str">
        <f>IF(ISBLANK(INDEX('Policy Characteristics'!K:K,MATCH($C2005,'Policy Characteristics'!$C:$C,0))),"",INDEX('Policy Characteristics'!K:K,MATCH($C2005,'Policy Characteristics'!$C:$C,0)))</f>
        <v>industry-ag-main.html#eff-stds</v>
      </c>
      <c r="R2005" s="254" t="str">
        <f>IF(ISBLANK(INDEX('Policy Characteristics'!L:L,MATCH($C2005,'Policy Characteristics'!$C:$C,0))),"",INDEX('Policy Characteristics'!L:L,MATCH($C2005,'Policy Characteristics'!$C:$C,0)))</f>
        <v>industry-energy-efficiency-standards.html</v>
      </c>
    </row>
    <row r="2006" spans="1:18" s="4" customFormat="1" x14ac:dyDescent="0.25">
      <c r="A2006" s="254" t="str">
        <f>IF(ISBLANK(INDEX('Policy Characteristics'!A:A,MATCH($C2006,'Policy Characteristics'!$C:$C,0))),"",INDEX('Policy Characteristics'!A:A,MATCH($C2006,'Policy Characteristics'!$C:$C,0)))</f>
        <v>Industry</v>
      </c>
      <c r="B2006" s="262" t="str">
        <f>IF(ISBLANK(INDEX('Policy Characteristics'!B:B,MATCH($C2006,'Policy Characteristics'!$C:$C,0))),"",INDEX('Policy Characteristics'!B:B,MATCH($C2006,'Policy Characteristics'!$C:$C,0)))</f>
        <v>Energy Efficiency Standards for Electrical Eqpt</v>
      </c>
      <c r="C2006" s="254" t="str">
        <f t="shared" si="58"/>
        <v>Perc Improvement in Eqpt Efficiency Stds Above BAU for Electricity</v>
      </c>
      <c r="D2006" s="6" t="s">
        <v>3030</v>
      </c>
      <c r="E2006" s="1" t="s">
        <v>3469</v>
      </c>
      <c r="F2006" t="s">
        <v>2994</v>
      </c>
      <c r="G2006" s="45" t="s">
        <v>3475</v>
      </c>
      <c r="H2006" s="47">
        <v>2005</v>
      </c>
      <c r="I2006" s="324" t="s">
        <v>40</v>
      </c>
      <c r="J2006" s="255" t="str">
        <f>IF(ISBLANK(INDEX('Policy Characteristics'!D:D,MATCH($C2006,'Policy Characteristics'!$C:$C,0))),"",INDEX('Policy Characteristics'!D:D,MATCH($C2006,'Policy Characteristics'!$C:$C,0)))</f>
        <v>Industry Energy Efficiency</v>
      </c>
      <c r="K2006" s="254" t="str">
        <f>IF(ISBLANK(INDEX('Policy Characteristics'!E:E,MATCH($C2006,'Policy Characteristics'!$C:$C,0))),"",INDEX('Policy Characteristics'!E:E,MATCH($C2006,'Policy Characteristics'!$C:$C,0)))</f>
        <v>indst elec efficiency stds</v>
      </c>
      <c r="L2006" s="261">
        <f>IF(ISBLANK(INDEX('Policy Characteristics'!F:F,MATCH($C2006,'Policy Characteristics'!$C:$C,0))),"",INDEX('Policy Characteristics'!F:F,MATCH($C2006,'Policy Characteristics'!$C:$C,0)))</f>
        <v>0</v>
      </c>
      <c r="M2006" s="261">
        <f>IF(ISBLANK(INDEX('Policy Characteristics'!G:G,MATCH($C2006,'Policy Characteristics'!$C:$C,0))),"",INDEX('Policy Characteristics'!G:G,MATCH($C2006,'Policy Characteristics'!$C:$C,0)))</f>
        <v>0.25</v>
      </c>
      <c r="N2006" s="261">
        <f>IF(ISBLANK(INDEX('Policy Characteristics'!H:H,MATCH($C2006,'Policy Characteristics'!$C:$C,0))),"",INDEX('Policy Characteristics'!H:H,MATCH($C2006,'Policy Characteristics'!$C:$C,0)))</f>
        <v>0.01</v>
      </c>
      <c r="O2006" s="254" t="str">
        <f>IF(ISBLANK(INDEX('Policy Characteristics'!I:I,MATCH($C2006,'Policy Characteristics'!$C:$C,0))),"",INDEX('Policy Characteristics'!I:I,MATCH($C2006,'Policy Characteristics'!$C:$C,0)))</f>
        <v>% reduction in energy use</v>
      </c>
      <c r="P2006" s="254" t="str">
        <f>IF(ISBLANK(INDEX('Policy Characteristics'!J:J,MATCH($C2006,'Policy Characteristics'!$C:$C,0))),"",INDEX('Policy Characteristics'!J:J,MATCH($C2006,'Policy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6" s="254" t="str">
        <f>IF(ISBLANK(INDEX('Policy Characteristics'!K:K,MATCH($C2006,'Policy Characteristics'!$C:$C,0))),"",INDEX('Policy Characteristics'!K:K,MATCH($C2006,'Policy Characteristics'!$C:$C,0)))</f>
        <v>industry-ag-main.html#eff-stds</v>
      </c>
      <c r="R2006" s="254" t="str">
        <f>IF(ISBLANK(INDEX('Policy Characteristics'!L:L,MATCH($C2006,'Policy Characteristics'!$C:$C,0))),"",INDEX('Policy Characteristics'!L:L,MATCH($C2006,'Policy Characteristics'!$C:$C,0)))</f>
        <v>industry-energy-efficiency-standards.html</v>
      </c>
    </row>
    <row r="2007" spans="1:18" s="4" customFormat="1" x14ac:dyDescent="0.25">
      <c r="A2007" s="254" t="str">
        <f>IF(ISBLANK(INDEX('Policy Characteristics'!A:A,MATCH($C2007,'Policy Characteristics'!$C:$C,0))),"",INDEX('Policy Characteristics'!A:A,MATCH($C2007,'Policy Characteristics'!$C:$C,0)))</f>
        <v>Industry</v>
      </c>
      <c r="B2007" s="262" t="str">
        <f>IF(ISBLANK(INDEX('Policy Characteristics'!B:B,MATCH($C2007,'Policy Characteristics'!$C:$C,0))),"",INDEX('Policy Characteristics'!B:B,MATCH($C2007,'Policy Characteristics'!$C:$C,0)))</f>
        <v>Energy Efficiency Standards for Electrical Eqpt</v>
      </c>
      <c r="C2007" s="254" t="str">
        <f t="shared" si="58"/>
        <v>Perc Improvement in Eqpt Efficiency Stds Above BAU for Electricity</v>
      </c>
      <c r="D2007" s="6" t="s">
        <v>3030</v>
      </c>
      <c r="E2007" s="1" t="s">
        <v>3470</v>
      </c>
      <c r="F2007" t="s">
        <v>2994</v>
      </c>
      <c r="G2007" s="45" t="s">
        <v>3476</v>
      </c>
      <c r="H2007" s="47">
        <v>2006</v>
      </c>
      <c r="I2007" s="324" t="s">
        <v>40</v>
      </c>
      <c r="J2007" s="255" t="str">
        <f>IF(ISBLANK(INDEX('Policy Characteristics'!D:D,MATCH($C2007,'Policy Characteristics'!$C:$C,0))),"",INDEX('Policy Characteristics'!D:D,MATCH($C2007,'Policy Characteristics'!$C:$C,0)))</f>
        <v>Industry Energy Efficiency</v>
      </c>
      <c r="K2007" s="254" t="str">
        <f>IF(ISBLANK(INDEX('Policy Characteristics'!E:E,MATCH($C2007,'Policy Characteristics'!$C:$C,0))),"",INDEX('Policy Characteristics'!E:E,MATCH($C2007,'Policy Characteristics'!$C:$C,0)))</f>
        <v>indst elec efficiency stds</v>
      </c>
      <c r="L2007" s="261">
        <f>IF(ISBLANK(INDEX('Policy Characteristics'!F:F,MATCH($C2007,'Policy Characteristics'!$C:$C,0))),"",INDEX('Policy Characteristics'!F:F,MATCH($C2007,'Policy Characteristics'!$C:$C,0)))</f>
        <v>0</v>
      </c>
      <c r="M2007" s="261">
        <f>IF(ISBLANK(INDEX('Policy Characteristics'!G:G,MATCH($C2007,'Policy Characteristics'!$C:$C,0))),"",INDEX('Policy Characteristics'!G:G,MATCH($C2007,'Policy Characteristics'!$C:$C,0)))</f>
        <v>0.25</v>
      </c>
      <c r="N2007" s="261">
        <f>IF(ISBLANK(INDEX('Policy Characteristics'!H:H,MATCH($C2007,'Policy Characteristics'!$C:$C,0))),"",INDEX('Policy Characteristics'!H:H,MATCH($C2007,'Policy Characteristics'!$C:$C,0)))</f>
        <v>0.01</v>
      </c>
      <c r="O2007" s="254" t="str">
        <f>IF(ISBLANK(INDEX('Policy Characteristics'!I:I,MATCH($C2007,'Policy Characteristics'!$C:$C,0))),"",INDEX('Policy Characteristics'!I:I,MATCH($C2007,'Policy Characteristics'!$C:$C,0)))</f>
        <v>% reduction in energy use</v>
      </c>
      <c r="P2007" s="254" t="str">
        <f>IF(ISBLANK(INDEX('Policy Characteristics'!J:J,MATCH($C2007,'Policy Characteristics'!$C:$C,0))),"",INDEX('Policy Characteristics'!J:J,MATCH($C2007,'Policy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7" s="254" t="str">
        <f>IF(ISBLANK(INDEX('Policy Characteristics'!K:K,MATCH($C2007,'Policy Characteristics'!$C:$C,0))),"",INDEX('Policy Characteristics'!K:K,MATCH($C2007,'Policy Characteristics'!$C:$C,0)))</f>
        <v>industry-ag-main.html#eff-stds</v>
      </c>
      <c r="R2007" s="254" t="str">
        <f>IF(ISBLANK(INDEX('Policy Characteristics'!L:L,MATCH($C2007,'Policy Characteristics'!$C:$C,0))),"",INDEX('Policy Characteristics'!L:L,MATCH($C2007,'Policy Characteristics'!$C:$C,0)))</f>
        <v>industry-energy-efficiency-standards.html</v>
      </c>
    </row>
    <row r="2008" spans="1:18" s="4" customFormat="1" x14ac:dyDescent="0.25">
      <c r="A2008" s="254" t="str">
        <f>IF(ISBLANK(INDEX('Policy Characteristics'!A:A,MATCH($C2008,'Policy Characteristics'!$C:$C,0))),"",INDEX('Policy Characteristics'!A:A,MATCH($C2008,'Policy Characteristics'!$C:$C,0)))</f>
        <v>Industry</v>
      </c>
      <c r="B2008" s="262" t="str">
        <f>IF(ISBLANK(INDEX('Policy Characteristics'!B:B,MATCH($C2008,'Policy Characteristics'!$C:$C,0))),"",INDEX('Policy Characteristics'!B:B,MATCH($C2008,'Policy Characteristics'!$C:$C,0)))</f>
        <v>Energy Efficiency Standards for Electrical Eqpt</v>
      </c>
      <c r="C2008" s="254" t="str">
        <f t="shared" si="58"/>
        <v>Perc Improvement in Eqpt Efficiency Stds Above BAU for Electricity</v>
      </c>
      <c r="D2008" s="6" t="s">
        <v>3030</v>
      </c>
      <c r="E2008" s="1" t="s">
        <v>3471</v>
      </c>
      <c r="F2008" t="s">
        <v>2994</v>
      </c>
      <c r="G2008" s="45" t="s">
        <v>3477</v>
      </c>
      <c r="H2008" s="47">
        <v>2007</v>
      </c>
      <c r="I2008" s="324" t="s">
        <v>40</v>
      </c>
      <c r="J2008" s="255" t="str">
        <f>IF(ISBLANK(INDEX('Policy Characteristics'!D:D,MATCH($C2008,'Policy Characteristics'!$C:$C,0))),"",INDEX('Policy Characteristics'!D:D,MATCH($C2008,'Policy Characteristics'!$C:$C,0)))</f>
        <v>Industry Energy Efficiency</v>
      </c>
      <c r="K2008" s="254" t="str">
        <f>IF(ISBLANK(INDEX('Policy Characteristics'!E:E,MATCH($C2008,'Policy Characteristics'!$C:$C,0))),"",INDEX('Policy Characteristics'!E:E,MATCH($C2008,'Policy Characteristics'!$C:$C,0)))</f>
        <v>indst elec efficiency stds</v>
      </c>
      <c r="L2008" s="261">
        <f>IF(ISBLANK(INDEX('Policy Characteristics'!F:F,MATCH($C2008,'Policy Characteristics'!$C:$C,0))),"",INDEX('Policy Characteristics'!F:F,MATCH($C2008,'Policy Characteristics'!$C:$C,0)))</f>
        <v>0</v>
      </c>
      <c r="M2008" s="261">
        <f>IF(ISBLANK(INDEX('Policy Characteristics'!G:G,MATCH($C2008,'Policy Characteristics'!$C:$C,0))),"",INDEX('Policy Characteristics'!G:G,MATCH($C2008,'Policy Characteristics'!$C:$C,0)))</f>
        <v>0.25</v>
      </c>
      <c r="N2008" s="261">
        <f>IF(ISBLANK(INDEX('Policy Characteristics'!H:H,MATCH($C2008,'Policy Characteristics'!$C:$C,0))),"",INDEX('Policy Characteristics'!H:H,MATCH($C2008,'Policy Characteristics'!$C:$C,0)))</f>
        <v>0.01</v>
      </c>
      <c r="O2008" s="254" t="str">
        <f>IF(ISBLANK(INDEX('Policy Characteristics'!I:I,MATCH($C2008,'Policy Characteristics'!$C:$C,0))),"",INDEX('Policy Characteristics'!I:I,MATCH($C2008,'Policy Characteristics'!$C:$C,0)))</f>
        <v>% reduction in energy use</v>
      </c>
      <c r="P2008" s="254" t="str">
        <f>IF(ISBLANK(INDEX('Policy Characteristics'!J:J,MATCH($C2008,'Policy Characteristics'!$C:$C,0))),"",INDEX('Policy Characteristics'!J:J,MATCH($C2008,'Policy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8" s="254" t="str">
        <f>IF(ISBLANK(INDEX('Policy Characteristics'!K:K,MATCH($C2008,'Policy Characteristics'!$C:$C,0))),"",INDEX('Policy Characteristics'!K:K,MATCH($C2008,'Policy Characteristics'!$C:$C,0)))</f>
        <v>industry-ag-main.html#eff-stds</v>
      </c>
      <c r="R2008" s="254" t="str">
        <f>IF(ISBLANK(INDEX('Policy Characteristics'!L:L,MATCH($C2008,'Policy Characteristics'!$C:$C,0))),"",INDEX('Policy Characteristics'!L:L,MATCH($C2008,'Policy Characteristics'!$C:$C,0)))</f>
        <v>industry-energy-efficiency-standards.html</v>
      </c>
    </row>
    <row r="2009" spans="1:18" s="4" customFormat="1" x14ac:dyDescent="0.25">
      <c r="A2009" s="254" t="str">
        <f>IF(ISBLANK(INDEX('Policy Characteristics'!A:A,MATCH($C2009,'Policy Characteristics'!$C:$C,0))),"",INDEX('Policy Characteristics'!A:A,MATCH($C2009,'Policy Characteristics'!$C:$C,0)))</f>
        <v>Industry</v>
      </c>
      <c r="B2009" s="262" t="str">
        <f>IF(ISBLANK(INDEX('Policy Characteristics'!B:B,MATCH($C2009,'Policy Characteristics'!$C:$C,0))),"",INDEX('Policy Characteristics'!B:B,MATCH($C2009,'Policy Characteristics'!$C:$C,0)))</f>
        <v>Energy Efficiency Standards for Electrical Eqpt</v>
      </c>
      <c r="C2009" s="254" t="str">
        <f t="shared" si="58"/>
        <v>Perc Improvement in Eqpt Efficiency Stds Above BAU for Electricity</v>
      </c>
      <c r="D2009" s="6" t="s">
        <v>3030</v>
      </c>
      <c r="E2009" s="1" t="s">
        <v>3472</v>
      </c>
      <c r="F2009" t="s">
        <v>2994</v>
      </c>
      <c r="G2009" s="45" t="s">
        <v>3478</v>
      </c>
      <c r="H2009" s="47">
        <v>2008</v>
      </c>
      <c r="I2009" s="324" t="s">
        <v>40</v>
      </c>
      <c r="J2009" s="255" t="str">
        <f>IF(ISBLANK(INDEX('Policy Characteristics'!D:D,MATCH($C2009,'Policy Characteristics'!$C:$C,0))),"",INDEX('Policy Characteristics'!D:D,MATCH($C2009,'Policy Characteristics'!$C:$C,0)))</f>
        <v>Industry Energy Efficiency</v>
      </c>
      <c r="K2009" s="254" t="str">
        <f>IF(ISBLANK(INDEX('Policy Characteristics'!E:E,MATCH($C2009,'Policy Characteristics'!$C:$C,0))),"",INDEX('Policy Characteristics'!E:E,MATCH($C2009,'Policy Characteristics'!$C:$C,0)))</f>
        <v>indst elec efficiency stds</v>
      </c>
      <c r="L2009" s="261">
        <f>IF(ISBLANK(INDEX('Policy Characteristics'!F:F,MATCH($C2009,'Policy Characteristics'!$C:$C,0))),"",INDEX('Policy Characteristics'!F:F,MATCH($C2009,'Policy Characteristics'!$C:$C,0)))</f>
        <v>0</v>
      </c>
      <c r="M2009" s="261">
        <f>IF(ISBLANK(INDEX('Policy Characteristics'!G:G,MATCH($C2009,'Policy Characteristics'!$C:$C,0))),"",INDEX('Policy Characteristics'!G:G,MATCH($C2009,'Policy Characteristics'!$C:$C,0)))</f>
        <v>0.25</v>
      </c>
      <c r="N2009" s="261">
        <f>IF(ISBLANK(INDEX('Policy Characteristics'!H:H,MATCH($C2009,'Policy Characteristics'!$C:$C,0))),"",INDEX('Policy Characteristics'!H:H,MATCH($C2009,'Policy Characteristics'!$C:$C,0)))</f>
        <v>0.01</v>
      </c>
      <c r="O2009" s="254" t="str">
        <f>IF(ISBLANK(INDEX('Policy Characteristics'!I:I,MATCH($C2009,'Policy Characteristics'!$C:$C,0))),"",INDEX('Policy Characteristics'!I:I,MATCH($C2009,'Policy Characteristics'!$C:$C,0)))</f>
        <v>% reduction in energy use</v>
      </c>
      <c r="P2009" s="254" t="str">
        <f>IF(ISBLANK(INDEX('Policy Characteristics'!J:J,MATCH($C2009,'Policy Characteristics'!$C:$C,0))),"",INDEX('Policy Characteristics'!J:J,MATCH($C2009,'Policy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09" s="254" t="str">
        <f>IF(ISBLANK(INDEX('Policy Characteristics'!K:K,MATCH($C2009,'Policy Characteristics'!$C:$C,0))),"",INDEX('Policy Characteristics'!K:K,MATCH($C2009,'Policy Characteristics'!$C:$C,0)))</f>
        <v>industry-ag-main.html#eff-stds</v>
      </c>
      <c r="R2009" s="254" t="str">
        <f>IF(ISBLANK(INDEX('Policy Characteristics'!L:L,MATCH($C2009,'Policy Characteristics'!$C:$C,0))),"",INDEX('Policy Characteristics'!L:L,MATCH($C2009,'Policy Characteristics'!$C:$C,0)))</f>
        <v>industry-energy-efficiency-standards.html</v>
      </c>
    </row>
    <row r="2010" spans="1:18" s="4" customFormat="1" x14ac:dyDescent="0.25">
      <c r="A2010" s="254" t="str">
        <f>IF(ISBLANK(INDEX('Policy Characteristics'!A:A,MATCH($C2010,'Policy Characteristics'!$C:$C,0))),"",INDEX('Policy Characteristics'!A:A,MATCH($C2010,'Policy Characteristics'!$C:$C,0)))</f>
        <v>Industry</v>
      </c>
      <c r="B2010" s="262" t="str">
        <f>IF(ISBLANK(INDEX('Policy Characteristics'!B:B,MATCH($C2010,'Policy Characteristics'!$C:$C,0))),"",INDEX('Policy Characteristics'!B:B,MATCH($C2010,'Policy Characteristics'!$C:$C,0)))</f>
        <v>Energy Efficiency Standards for Electrical Eqpt</v>
      </c>
      <c r="C2010" s="254" t="str">
        <f t="shared" si="58"/>
        <v>Perc Improvement in Eqpt Efficiency Stds Above BAU for Electricity</v>
      </c>
      <c r="D2010" s="6" t="s">
        <v>3030</v>
      </c>
      <c r="E2010" s="1" t="s">
        <v>3597</v>
      </c>
      <c r="F2010" t="s">
        <v>2994</v>
      </c>
      <c r="G2010" s="45" t="s">
        <v>3479</v>
      </c>
      <c r="H2010" s="47">
        <v>2009</v>
      </c>
      <c r="I2010" s="324" t="s">
        <v>40</v>
      </c>
      <c r="J2010" s="255" t="str">
        <f>IF(ISBLANK(INDEX('Policy Characteristics'!D:D,MATCH($C2010,'Policy Characteristics'!$C:$C,0))),"",INDEX('Policy Characteristics'!D:D,MATCH($C2010,'Policy Characteristics'!$C:$C,0)))</f>
        <v>Industry Energy Efficiency</v>
      </c>
      <c r="K2010" s="254" t="str">
        <f>IF(ISBLANK(INDEX('Policy Characteristics'!E:E,MATCH($C2010,'Policy Characteristics'!$C:$C,0))),"",INDEX('Policy Characteristics'!E:E,MATCH($C2010,'Policy Characteristics'!$C:$C,0)))</f>
        <v>indst elec efficiency stds</v>
      </c>
      <c r="L2010" s="261">
        <f>IF(ISBLANK(INDEX('Policy Characteristics'!F:F,MATCH($C2010,'Policy Characteristics'!$C:$C,0))),"",INDEX('Policy Characteristics'!F:F,MATCH($C2010,'Policy Characteristics'!$C:$C,0)))</f>
        <v>0</v>
      </c>
      <c r="M2010" s="261">
        <f>IF(ISBLANK(INDEX('Policy Characteristics'!G:G,MATCH($C2010,'Policy Characteristics'!$C:$C,0))),"",INDEX('Policy Characteristics'!G:G,MATCH($C2010,'Policy Characteristics'!$C:$C,0)))</f>
        <v>0.25</v>
      </c>
      <c r="N2010" s="261">
        <f>IF(ISBLANK(INDEX('Policy Characteristics'!H:H,MATCH($C2010,'Policy Characteristics'!$C:$C,0))),"",INDEX('Policy Characteristics'!H:H,MATCH($C2010,'Policy Characteristics'!$C:$C,0)))</f>
        <v>0.01</v>
      </c>
      <c r="O2010" s="254" t="str">
        <f>IF(ISBLANK(INDEX('Policy Characteristics'!I:I,MATCH($C2010,'Policy Characteristics'!$C:$C,0))),"",INDEX('Policy Characteristics'!I:I,MATCH($C2010,'Policy Characteristics'!$C:$C,0)))</f>
        <v>% reduction in energy use</v>
      </c>
      <c r="P2010" s="254" t="str">
        <f>IF(ISBLANK(INDEX('Policy Characteristics'!J:J,MATCH($C2010,'Policy Characteristics'!$C:$C,0))),"",INDEX('Policy Characteristics'!J:J,MATCH($C2010,'Policy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0" s="254" t="str">
        <f>IF(ISBLANK(INDEX('Policy Characteristics'!K:K,MATCH($C2010,'Policy Characteristics'!$C:$C,0))),"",INDEX('Policy Characteristics'!K:K,MATCH($C2010,'Policy Characteristics'!$C:$C,0)))</f>
        <v>industry-ag-main.html#eff-stds</v>
      </c>
      <c r="R2010" s="254" t="str">
        <f>IF(ISBLANK(INDEX('Policy Characteristics'!L:L,MATCH($C2010,'Policy Characteristics'!$C:$C,0))),"",INDEX('Policy Characteristics'!L:L,MATCH($C2010,'Policy Characteristics'!$C:$C,0)))</f>
        <v>industry-energy-efficiency-standards.html</v>
      </c>
    </row>
    <row r="2011" spans="1:18" s="4" customFormat="1" x14ac:dyDescent="0.25">
      <c r="A2011" s="254" t="str">
        <f>IF(ISBLANK(INDEX('Policy Characteristics'!A:A,MATCH($C2011,'Policy Characteristics'!$C:$C,0))),"",INDEX('Policy Characteristics'!A:A,MATCH($C2011,'Policy Characteristics'!$C:$C,0)))</f>
        <v>Industry</v>
      </c>
      <c r="B2011" s="262" t="str">
        <f>IF(ISBLANK(INDEX('Policy Characteristics'!B:B,MATCH($C2011,'Policy Characteristics'!$C:$C,0))),"",INDEX('Policy Characteristics'!B:B,MATCH($C2011,'Policy Characteristics'!$C:$C,0)))</f>
        <v>Energy Efficiency Standards for Electrical Eqpt</v>
      </c>
      <c r="C2011" s="254" t="str">
        <f t="shared" si="58"/>
        <v>Perc Improvement in Eqpt Efficiency Stds Above BAU for Electricity</v>
      </c>
      <c r="D2011" s="6" t="s">
        <v>3030</v>
      </c>
      <c r="E2011" s="1" t="s">
        <v>3982</v>
      </c>
      <c r="F2011" t="s">
        <v>2994</v>
      </c>
      <c r="G2011" s="45" t="s">
        <v>3958</v>
      </c>
      <c r="H2011" s="47">
        <v>2010</v>
      </c>
      <c r="I2011" s="324" t="s">
        <v>40</v>
      </c>
      <c r="J2011" s="255" t="str">
        <f>IF(ISBLANK(INDEX('Policy Characteristics'!D:D,MATCH($C2011,'Policy Characteristics'!$C:$C,0))),"",INDEX('Policy Characteristics'!D:D,MATCH($C2011,'Policy Characteristics'!$C:$C,0)))</f>
        <v>Industry Energy Efficiency</v>
      </c>
      <c r="K2011" s="254" t="str">
        <f>IF(ISBLANK(INDEX('Policy Characteristics'!E:E,MATCH($C2011,'Policy Characteristics'!$C:$C,0))),"",INDEX('Policy Characteristics'!E:E,MATCH($C2011,'Policy Characteristics'!$C:$C,0)))</f>
        <v>indst elec efficiency stds</v>
      </c>
      <c r="L2011" s="261">
        <f>IF(ISBLANK(INDEX('Policy Characteristics'!F:F,MATCH($C2011,'Policy Characteristics'!$C:$C,0))),"",INDEX('Policy Characteristics'!F:F,MATCH($C2011,'Policy Characteristics'!$C:$C,0)))</f>
        <v>0</v>
      </c>
      <c r="M2011" s="261">
        <f>IF(ISBLANK(INDEX('Policy Characteristics'!G:G,MATCH($C2011,'Policy Characteristics'!$C:$C,0))),"",INDEX('Policy Characteristics'!G:G,MATCH($C2011,'Policy Characteristics'!$C:$C,0)))</f>
        <v>0.25</v>
      </c>
      <c r="N2011" s="261">
        <f>IF(ISBLANK(INDEX('Policy Characteristics'!H:H,MATCH($C2011,'Policy Characteristics'!$C:$C,0))),"",INDEX('Policy Characteristics'!H:H,MATCH($C2011,'Policy Characteristics'!$C:$C,0)))</f>
        <v>0.01</v>
      </c>
      <c r="O2011" s="254" t="str">
        <f>IF(ISBLANK(INDEX('Policy Characteristics'!I:I,MATCH($C2011,'Policy Characteristics'!$C:$C,0))),"",INDEX('Policy Characteristics'!I:I,MATCH($C2011,'Policy Characteristics'!$C:$C,0)))</f>
        <v>% reduction in energy use</v>
      </c>
      <c r="P2011" s="254" t="str">
        <f>IF(ISBLANK(INDEX('Policy Characteristics'!J:J,MATCH($C2011,'Policy Characteristics'!$C:$C,0))),"",INDEX('Policy Characteristics'!J:J,MATCH($C2011,'Policy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1" s="254" t="str">
        <f>IF(ISBLANK(INDEX('Policy Characteristics'!K:K,MATCH($C2011,'Policy Characteristics'!$C:$C,0))),"",INDEX('Policy Characteristics'!K:K,MATCH($C2011,'Policy Characteristics'!$C:$C,0)))</f>
        <v>industry-ag-main.html#eff-stds</v>
      </c>
      <c r="R2011" s="254" t="str">
        <f>IF(ISBLANK(INDEX('Policy Characteristics'!L:L,MATCH($C2011,'Policy Characteristics'!$C:$C,0))),"",INDEX('Policy Characteristics'!L:L,MATCH($C2011,'Policy Characteristics'!$C:$C,0)))</f>
        <v>industry-energy-efficiency-standards.html</v>
      </c>
    </row>
    <row r="2012" spans="1:18" s="4" customFormat="1" x14ac:dyDescent="0.25">
      <c r="A2012" s="254" t="str">
        <f>IF(ISBLANK(INDEX('Policy Characteristics'!A:A,MATCH($C2012,'Policy Characteristics'!$C:$C,0))),"",INDEX('Policy Characteristics'!A:A,MATCH($C2012,'Policy Characteristics'!$C:$C,0)))</f>
        <v>Industry</v>
      </c>
      <c r="B2012" s="262" t="str">
        <f>IF(ISBLANK(INDEX('Policy Characteristics'!B:B,MATCH($C2012,'Policy Characteristics'!$C:$C,0))),"",INDEX('Policy Characteristics'!B:B,MATCH($C2012,'Policy Characteristics'!$C:$C,0)))</f>
        <v>Energy Efficiency Standards for Electrical Eqpt</v>
      </c>
      <c r="C2012" s="254" t="str">
        <f t="shared" si="58"/>
        <v>Perc Improvement in Eqpt Efficiency Stds Above BAU for Electricity</v>
      </c>
      <c r="D2012" s="6" t="s">
        <v>3030</v>
      </c>
      <c r="E2012" s="1" t="s">
        <v>3983</v>
      </c>
      <c r="F2012" t="s">
        <v>2994</v>
      </c>
      <c r="G2012" s="45" t="s">
        <v>3957</v>
      </c>
      <c r="H2012" s="47">
        <v>2011</v>
      </c>
      <c r="I2012" s="324" t="s">
        <v>40</v>
      </c>
      <c r="J2012" s="255" t="str">
        <f>IF(ISBLANK(INDEX('Policy Characteristics'!D:D,MATCH($C2012,'Policy Characteristics'!$C:$C,0))),"",INDEX('Policy Characteristics'!D:D,MATCH($C2012,'Policy Characteristics'!$C:$C,0)))</f>
        <v>Industry Energy Efficiency</v>
      </c>
      <c r="K2012" s="254" t="str">
        <f>IF(ISBLANK(INDEX('Policy Characteristics'!E:E,MATCH($C2012,'Policy Characteristics'!$C:$C,0))),"",INDEX('Policy Characteristics'!E:E,MATCH($C2012,'Policy Characteristics'!$C:$C,0)))</f>
        <v>indst elec efficiency stds</v>
      </c>
      <c r="L2012" s="261">
        <f>IF(ISBLANK(INDEX('Policy Characteristics'!F:F,MATCH($C2012,'Policy Characteristics'!$C:$C,0))),"",INDEX('Policy Characteristics'!F:F,MATCH($C2012,'Policy Characteristics'!$C:$C,0)))</f>
        <v>0</v>
      </c>
      <c r="M2012" s="261">
        <f>IF(ISBLANK(INDEX('Policy Characteristics'!G:G,MATCH($C2012,'Policy Characteristics'!$C:$C,0))),"",INDEX('Policy Characteristics'!G:G,MATCH($C2012,'Policy Characteristics'!$C:$C,0)))</f>
        <v>0.25</v>
      </c>
      <c r="N2012" s="261">
        <f>IF(ISBLANK(INDEX('Policy Characteristics'!H:H,MATCH($C2012,'Policy Characteristics'!$C:$C,0))),"",INDEX('Policy Characteristics'!H:H,MATCH($C2012,'Policy Characteristics'!$C:$C,0)))</f>
        <v>0.01</v>
      </c>
      <c r="O2012" s="254" t="str">
        <f>IF(ISBLANK(INDEX('Policy Characteristics'!I:I,MATCH($C2012,'Policy Characteristics'!$C:$C,0))),"",INDEX('Policy Characteristics'!I:I,MATCH($C2012,'Policy Characteristics'!$C:$C,0)))</f>
        <v>% reduction in energy use</v>
      </c>
      <c r="P2012" s="254" t="str">
        <f>IF(ISBLANK(INDEX('Policy Characteristics'!J:J,MATCH($C2012,'Policy Characteristics'!$C:$C,0))),"",INDEX('Policy Characteristics'!J:J,MATCH($C2012,'Policy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2" s="254" t="str">
        <f>IF(ISBLANK(INDEX('Policy Characteristics'!K:K,MATCH($C2012,'Policy Characteristics'!$C:$C,0))),"",INDEX('Policy Characteristics'!K:K,MATCH($C2012,'Policy Characteristics'!$C:$C,0)))</f>
        <v>industry-ag-main.html#eff-stds</v>
      </c>
      <c r="R2012" s="254" t="str">
        <f>IF(ISBLANK(INDEX('Policy Characteristics'!L:L,MATCH($C2012,'Policy Characteristics'!$C:$C,0))),"",INDEX('Policy Characteristics'!L:L,MATCH($C2012,'Policy Characteristics'!$C:$C,0)))</f>
        <v>industry-energy-efficiency-standards.html</v>
      </c>
    </row>
    <row r="2013" spans="1:18" s="4" customFormat="1" x14ac:dyDescent="0.25">
      <c r="A2013" s="254" t="str">
        <f>IF(ISBLANK(INDEX('Policy Characteristics'!A:A,MATCH($C2013,'Policy Characteristics'!$C:$C,0))),"",INDEX('Policy Characteristics'!A:A,MATCH($C2013,'Policy Characteristics'!$C:$C,0)))</f>
        <v>Industry</v>
      </c>
      <c r="B2013" s="262" t="str">
        <f>IF(ISBLANK(INDEX('Policy Characteristics'!B:B,MATCH($C2013,'Policy Characteristics'!$C:$C,0))),"",INDEX('Policy Characteristics'!B:B,MATCH($C2013,'Policy Characteristics'!$C:$C,0)))</f>
        <v>Energy Efficiency Standards for Electrical Eqpt</v>
      </c>
      <c r="C2013" s="254" t="str">
        <f t="shared" si="58"/>
        <v>Perc Improvement in Eqpt Efficiency Stds Above BAU for Electricity</v>
      </c>
      <c r="D2013" s="6" t="s">
        <v>3030</v>
      </c>
      <c r="E2013" s="1" t="s">
        <v>3984</v>
      </c>
      <c r="F2013" t="s">
        <v>2994</v>
      </c>
      <c r="G2013" s="45" t="s">
        <v>3959</v>
      </c>
      <c r="H2013" s="47">
        <v>2012</v>
      </c>
      <c r="I2013" s="324" t="s">
        <v>40</v>
      </c>
      <c r="J2013" s="255" t="str">
        <f>IF(ISBLANK(INDEX('Policy Characteristics'!D:D,MATCH($C2013,'Policy Characteristics'!$C:$C,0))),"",INDEX('Policy Characteristics'!D:D,MATCH($C2013,'Policy Characteristics'!$C:$C,0)))</f>
        <v>Industry Energy Efficiency</v>
      </c>
      <c r="K2013" s="254" t="str">
        <f>IF(ISBLANK(INDEX('Policy Characteristics'!E:E,MATCH($C2013,'Policy Characteristics'!$C:$C,0))),"",INDEX('Policy Characteristics'!E:E,MATCH($C2013,'Policy Characteristics'!$C:$C,0)))</f>
        <v>indst elec efficiency stds</v>
      </c>
      <c r="L2013" s="261">
        <f>IF(ISBLANK(INDEX('Policy Characteristics'!F:F,MATCH($C2013,'Policy Characteristics'!$C:$C,0))),"",INDEX('Policy Characteristics'!F:F,MATCH($C2013,'Policy Characteristics'!$C:$C,0)))</f>
        <v>0</v>
      </c>
      <c r="M2013" s="261">
        <f>IF(ISBLANK(INDEX('Policy Characteristics'!G:G,MATCH($C2013,'Policy Characteristics'!$C:$C,0))),"",INDEX('Policy Characteristics'!G:G,MATCH($C2013,'Policy Characteristics'!$C:$C,0)))</f>
        <v>0.25</v>
      </c>
      <c r="N2013" s="261">
        <f>IF(ISBLANK(INDEX('Policy Characteristics'!H:H,MATCH($C2013,'Policy Characteristics'!$C:$C,0))),"",INDEX('Policy Characteristics'!H:H,MATCH($C2013,'Policy Characteristics'!$C:$C,0)))</f>
        <v>0.01</v>
      </c>
      <c r="O2013" s="254" t="str">
        <f>IF(ISBLANK(INDEX('Policy Characteristics'!I:I,MATCH($C2013,'Policy Characteristics'!$C:$C,0))),"",INDEX('Policy Characteristics'!I:I,MATCH($C2013,'Policy Characteristics'!$C:$C,0)))</f>
        <v>% reduction in energy use</v>
      </c>
      <c r="P2013" s="254" t="str">
        <f>IF(ISBLANK(INDEX('Policy Characteristics'!J:J,MATCH($C2013,'Policy Characteristics'!$C:$C,0))),"",INDEX('Policy Characteristics'!J:J,MATCH($C2013,'Policy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3" s="254" t="str">
        <f>IF(ISBLANK(INDEX('Policy Characteristics'!K:K,MATCH($C2013,'Policy Characteristics'!$C:$C,0))),"",INDEX('Policy Characteristics'!K:K,MATCH($C2013,'Policy Characteristics'!$C:$C,0)))</f>
        <v>industry-ag-main.html#eff-stds</v>
      </c>
      <c r="R2013" s="254" t="str">
        <f>IF(ISBLANK(INDEX('Policy Characteristics'!L:L,MATCH($C2013,'Policy Characteristics'!$C:$C,0))),"",INDEX('Policy Characteristics'!L:L,MATCH($C2013,'Policy Characteristics'!$C:$C,0)))</f>
        <v>industry-energy-efficiency-standards.html</v>
      </c>
    </row>
    <row r="2014" spans="1:18" s="4" customFormat="1" x14ac:dyDescent="0.25">
      <c r="A2014" s="254" t="str">
        <f>IF(ISBLANK(INDEX('Policy Characteristics'!A:A,MATCH($C2014,'Policy Characteristics'!$C:$C,0))),"",INDEX('Policy Characteristics'!A:A,MATCH($C2014,'Policy Characteristics'!$C:$C,0)))</f>
        <v>Industry</v>
      </c>
      <c r="B2014" s="262" t="str">
        <f>IF(ISBLANK(INDEX('Policy Characteristics'!B:B,MATCH($C2014,'Policy Characteristics'!$C:$C,0))),"",INDEX('Policy Characteristics'!B:B,MATCH($C2014,'Policy Characteristics'!$C:$C,0)))</f>
        <v>Energy Efficiency Standards for Electrical Eqpt</v>
      </c>
      <c r="C2014" s="254" t="str">
        <f t="shared" si="58"/>
        <v>Perc Improvement in Eqpt Efficiency Stds Above BAU for Electricity</v>
      </c>
      <c r="D2014" s="6" t="s">
        <v>3031</v>
      </c>
      <c r="E2014" s="1" t="s">
        <v>3467</v>
      </c>
      <c r="F2014" t="s">
        <v>2549</v>
      </c>
      <c r="G2014" s="45" t="s">
        <v>3473</v>
      </c>
      <c r="H2014" s="47">
        <v>2013</v>
      </c>
      <c r="I2014" s="324" t="s">
        <v>40</v>
      </c>
      <c r="J2014" s="255" t="str">
        <f>IF(ISBLANK(INDEX('Policy Characteristics'!D:D,MATCH($C2014,'Policy Characteristics'!$C:$C,0))),"",INDEX('Policy Characteristics'!D:D,MATCH($C2014,'Policy Characteristics'!$C:$C,0)))</f>
        <v>Industry Energy Efficiency</v>
      </c>
      <c r="K2014" s="254" t="str">
        <f>IF(ISBLANK(INDEX('Policy Characteristics'!E:E,MATCH($C2014,'Policy Characteristics'!$C:$C,0))),"",INDEX('Policy Characteristics'!E:E,MATCH($C2014,'Policy Characteristics'!$C:$C,0)))</f>
        <v>indst elec efficiency stds</v>
      </c>
      <c r="L2014" s="261">
        <f>IF(ISBLANK(INDEX('Policy Characteristics'!F:F,MATCH($C2014,'Policy Characteristics'!$C:$C,0))),"",INDEX('Policy Characteristics'!F:F,MATCH($C2014,'Policy Characteristics'!$C:$C,0)))</f>
        <v>0</v>
      </c>
      <c r="M2014" s="261">
        <f>IF(ISBLANK(INDEX('Policy Characteristics'!G:G,MATCH($C2014,'Policy Characteristics'!$C:$C,0))),"",INDEX('Policy Characteristics'!G:G,MATCH($C2014,'Policy Characteristics'!$C:$C,0)))</f>
        <v>0.25</v>
      </c>
      <c r="N2014" s="261">
        <f>IF(ISBLANK(INDEX('Policy Characteristics'!H:H,MATCH($C2014,'Policy Characteristics'!$C:$C,0))),"",INDEX('Policy Characteristics'!H:H,MATCH($C2014,'Policy Characteristics'!$C:$C,0)))</f>
        <v>0.01</v>
      </c>
      <c r="O2014" s="254" t="str">
        <f>IF(ISBLANK(INDEX('Policy Characteristics'!I:I,MATCH($C2014,'Policy Characteristics'!$C:$C,0))),"",INDEX('Policy Characteristics'!I:I,MATCH($C2014,'Policy Characteristics'!$C:$C,0)))</f>
        <v>% reduction in energy use</v>
      </c>
      <c r="P2014" s="254" t="str">
        <f>IF(ISBLANK(INDEX('Policy Characteristics'!J:J,MATCH($C2014,'Policy Characteristics'!$C:$C,0))),"",INDEX('Policy Characteristics'!J:J,MATCH($C2014,'Policy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4" s="254" t="str">
        <f>IF(ISBLANK(INDEX('Policy Characteristics'!K:K,MATCH($C2014,'Policy Characteristics'!$C:$C,0))),"",INDEX('Policy Characteristics'!K:K,MATCH($C2014,'Policy Characteristics'!$C:$C,0)))</f>
        <v>industry-ag-main.html#eff-stds</v>
      </c>
      <c r="R2014" s="254" t="str">
        <f>IF(ISBLANK(INDEX('Policy Characteristics'!L:L,MATCH($C2014,'Policy Characteristics'!$C:$C,0))),"",INDEX('Policy Characteristics'!L:L,MATCH($C2014,'Policy Characteristics'!$C:$C,0)))</f>
        <v>industry-energy-efficiency-standards.html</v>
      </c>
    </row>
    <row r="2015" spans="1:18" s="4" customFormat="1" x14ac:dyDescent="0.25">
      <c r="A2015" s="254" t="str">
        <f>IF(ISBLANK(INDEX('Policy Characteristics'!A:A,MATCH($C2015,'Policy Characteristics'!$C:$C,0))),"",INDEX('Policy Characteristics'!A:A,MATCH($C2015,'Policy Characteristics'!$C:$C,0)))</f>
        <v>Industry</v>
      </c>
      <c r="B2015" s="262" t="str">
        <f>IF(ISBLANK(INDEX('Policy Characteristics'!B:B,MATCH($C2015,'Policy Characteristics'!$C:$C,0))),"",INDEX('Policy Characteristics'!B:B,MATCH($C2015,'Policy Characteristics'!$C:$C,0)))</f>
        <v>Energy Efficiency Standards for Electrical Eqpt</v>
      </c>
      <c r="C2015" s="254" t="str">
        <f t="shared" si="58"/>
        <v>Perc Improvement in Eqpt Efficiency Stds Above BAU for Electricity</v>
      </c>
      <c r="D2015" s="6" t="s">
        <v>3031</v>
      </c>
      <c r="E2015" s="1" t="s">
        <v>3468</v>
      </c>
      <c r="F2015" t="s">
        <v>2549</v>
      </c>
      <c r="G2015" s="45" t="s">
        <v>3474</v>
      </c>
      <c r="H2015" s="47">
        <v>2014</v>
      </c>
      <c r="I2015" s="324" t="s">
        <v>40</v>
      </c>
      <c r="J2015" s="255" t="str">
        <f>IF(ISBLANK(INDEX('Policy Characteristics'!D:D,MATCH($C2015,'Policy Characteristics'!$C:$C,0))),"",INDEX('Policy Characteristics'!D:D,MATCH($C2015,'Policy Characteristics'!$C:$C,0)))</f>
        <v>Industry Energy Efficiency</v>
      </c>
      <c r="K2015" s="254" t="str">
        <f>IF(ISBLANK(INDEX('Policy Characteristics'!E:E,MATCH($C2015,'Policy Characteristics'!$C:$C,0))),"",INDEX('Policy Characteristics'!E:E,MATCH($C2015,'Policy Characteristics'!$C:$C,0)))</f>
        <v>indst elec efficiency stds</v>
      </c>
      <c r="L2015" s="261">
        <f>IF(ISBLANK(INDEX('Policy Characteristics'!F:F,MATCH($C2015,'Policy Characteristics'!$C:$C,0))),"",INDEX('Policy Characteristics'!F:F,MATCH($C2015,'Policy Characteristics'!$C:$C,0)))</f>
        <v>0</v>
      </c>
      <c r="M2015" s="261">
        <f>IF(ISBLANK(INDEX('Policy Characteristics'!G:G,MATCH($C2015,'Policy Characteristics'!$C:$C,0))),"",INDEX('Policy Characteristics'!G:G,MATCH($C2015,'Policy Characteristics'!$C:$C,0)))</f>
        <v>0.25</v>
      </c>
      <c r="N2015" s="261">
        <f>IF(ISBLANK(INDEX('Policy Characteristics'!H:H,MATCH($C2015,'Policy Characteristics'!$C:$C,0))),"",INDEX('Policy Characteristics'!H:H,MATCH($C2015,'Policy Characteristics'!$C:$C,0)))</f>
        <v>0.01</v>
      </c>
      <c r="O2015" s="254" t="str">
        <f>IF(ISBLANK(INDEX('Policy Characteristics'!I:I,MATCH($C2015,'Policy Characteristics'!$C:$C,0))),"",INDEX('Policy Characteristics'!I:I,MATCH($C2015,'Policy Characteristics'!$C:$C,0)))</f>
        <v>% reduction in energy use</v>
      </c>
      <c r="P2015" s="254" t="str">
        <f>IF(ISBLANK(INDEX('Policy Characteristics'!J:J,MATCH($C2015,'Policy Characteristics'!$C:$C,0))),"",INDEX('Policy Characteristics'!J:J,MATCH($C2015,'Policy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5" s="254" t="str">
        <f>IF(ISBLANK(INDEX('Policy Characteristics'!K:K,MATCH($C2015,'Policy Characteristics'!$C:$C,0))),"",INDEX('Policy Characteristics'!K:K,MATCH($C2015,'Policy Characteristics'!$C:$C,0)))</f>
        <v>industry-ag-main.html#eff-stds</v>
      </c>
      <c r="R2015" s="254" t="str">
        <f>IF(ISBLANK(INDEX('Policy Characteristics'!L:L,MATCH($C2015,'Policy Characteristics'!$C:$C,0))),"",INDEX('Policy Characteristics'!L:L,MATCH($C2015,'Policy Characteristics'!$C:$C,0)))</f>
        <v>industry-energy-efficiency-standards.html</v>
      </c>
    </row>
    <row r="2016" spans="1:18" s="4" customFormat="1" x14ac:dyDescent="0.25">
      <c r="A2016" s="254" t="str">
        <f>IF(ISBLANK(INDEX('Policy Characteristics'!A:A,MATCH($C2016,'Policy Characteristics'!$C:$C,0))),"",INDEX('Policy Characteristics'!A:A,MATCH($C2016,'Policy Characteristics'!$C:$C,0)))</f>
        <v>Industry</v>
      </c>
      <c r="B2016" s="262" t="str">
        <f>IF(ISBLANK(INDEX('Policy Characteristics'!B:B,MATCH($C2016,'Policy Characteristics'!$C:$C,0))),"",INDEX('Policy Characteristics'!B:B,MATCH($C2016,'Policy Characteristics'!$C:$C,0)))</f>
        <v>Energy Efficiency Standards for Electrical Eqpt</v>
      </c>
      <c r="C2016" s="254" t="str">
        <f t="shared" si="58"/>
        <v>Perc Improvement in Eqpt Efficiency Stds Above BAU for Electricity</v>
      </c>
      <c r="D2016" s="6" t="s">
        <v>3031</v>
      </c>
      <c r="E2016" s="1" t="s">
        <v>3469</v>
      </c>
      <c r="F2016" t="s">
        <v>2549</v>
      </c>
      <c r="G2016" s="45" t="s">
        <v>3475</v>
      </c>
      <c r="H2016" s="47">
        <v>2015</v>
      </c>
      <c r="I2016" s="324" t="s">
        <v>40</v>
      </c>
      <c r="J2016" s="255" t="str">
        <f>IF(ISBLANK(INDEX('Policy Characteristics'!D:D,MATCH($C2016,'Policy Characteristics'!$C:$C,0))),"",INDEX('Policy Characteristics'!D:D,MATCH($C2016,'Policy Characteristics'!$C:$C,0)))</f>
        <v>Industry Energy Efficiency</v>
      </c>
      <c r="K2016" s="254" t="str">
        <f>IF(ISBLANK(INDEX('Policy Characteristics'!E:E,MATCH($C2016,'Policy Characteristics'!$C:$C,0))),"",INDEX('Policy Characteristics'!E:E,MATCH($C2016,'Policy Characteristics'!$C:$C,0)))</f>
        <v>indst elec efficiency stds</v>
      </c>
      <c r="L2016" s="261">
        <f>IF(ISBLANK(INDEX('Policy Characteristics'!F:F,MATCH($C2016,'Policy Characteristics'!$C:$C,0))),"",INDEX('Policy Characteristics'!F:F,MATCH($C2016,'Policy Characteristics'!$C:$C,0)))</f>
        <v>0</v>
      </c>
      <c r="M2016" s="261">
        <f>IF(ISBLANK(INDEX('Policy Characteristics'!G:G,MATCH($C2016,'Policy Characteristics'!$C:$C,0))),"",INDEX('Policy Characteristics'!G:G,MATCH($C2016,'Policy Characteristics'!$C:$C,0)))</f>
        <v>0.25</v>
      </c>
      <c r="N2016" s="261">
        <f>IF(ISBLANK(INDEX('Policy Characteristics'!H:H,MATCH($C2016,'Policy Characteristics'!$C:$C,0))),"",INDEX('Policy Characteristics'!H:H,MATCH($C2016,'Policy Characteristics'!$C:$C,0)))</f>
        <v>0.01</v>
      </c>
      <c r="O2016" s="254" t="str">
        <f>IF(ISBLANK(INDEX('Policy Characteristics'!I:I,MATCH($C2016,'Policy Characteristics'!$C:$C,0))),"",INDEX('Policy Characteristics'!I:I,MATCH($C2016,'Policy Characteristics'!$C:$C,0)))</f>
        <v>% reduction in energy use</v>
      </c>
      <c r="P2016" s="254" t="str">
        <f>IF(ISBLANK(INDEX('Policy Characteristics'!J:J,MATCH($C2016,'Policy Characteristics'!$C:$C,0))),"",INDEX('Policy Characteristics'!J:J,MATCH($C2016,'Policy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6" s="254" t="str">
        <f>IF(ISBLANK(INDEX('Policy Characteristics'!K:K,MATCH($C2016,'Policy Characteristics'!$C:$C,0))),"",INDEX('Policy Characteristics'!K:K,MATCH($C2016,'Policy Characteristics'!$C:$C,0)))</f>
        <v>industry-ag-main.html#eff-stds</v>
      </c>
      <c r="R2016" s="254" t="str">
        <f>IF(ISBLANK(INDEX('Policy Characteristics'!L:L,MATCH($C2016,'Policy Characteristics'!$C:$C,0))),"",INDEX('Policy Characteristics'!L:L,MATCH($C2016,'Policy Characteristics'!$C:$C,0)))</f>
        <v>industry-energy-efficiency-standards.html</v>
      </c>
    </row>
    <row r="2017" spans="1:18" s="4" customFormat="1" x14ac:dyDescent="0.25">
      <c r="A2017" s="254" t="str">
        <f>IF(ISBLANK(INDEX('Policy Characteristics'!A:A,MATCH($C2017,'Policy Characteristics'!$C:$C,0))),"",INDEX('Policy Characteristics'!A:A,MATCH($C2017,'Policy Characteristics'!$C:$C,0)))</f>
        <v>Industry</v>
      </c>
      <c r="B2017" s="262" t="str">
        <f>IF(ISBLANK(INDEX('Policy Characteristics'!B:B,MATCH($C2017,'Policy Characteristics'!$C:$C,0))),"",INDEX('Policy Characteristics'!B:B,MATCH($C2017,'Policy Characteristics'!$C:$C,0)))</f>
        <v>Energy Efficiency Standards for Electrical Eqpt</v>
      </c>
      <c r="C2017" s="254" t="str">
        <f t="shared" si="58"/>
        <v>Perc Improvement in Eqpt Efficiency Stds Above BAU for Electricity</v>
      </c>
      <c r="D2017" s="6" t="s">
        <v>3031</v>
      </c>
      <c r="E2017" s="1" t="s">
        <v>3470</v>
      </c>
      <c r="F2017" t="s">
        <v>2549</v>
      </c>
      <c r="G2017" s="45" t="s">
        <v>3476</v>
      </c>
      <c r="H2017" s="47">
        <v>2016</v>
      </c>
      <c r="I2017" s="324" t="s">
        <v>40</v>
      </c>
      <c r="J2017" s="255" t="str">
        <f>IF(ISBLANK(INDEX('Policy Characteristics'!D:D,MATCH($C2017,'Policy Characteristics'!$C:$C,0))),"",INDEX('Policy Characteristics'!D:D,MATCH($C2017,'Policy Characteristics'!$C:$C,0)))</f>
        <v>Industry Energy Efficiency</v>
      </c>
      <c r="K2017" s="254" t="str">
        <f>IF(ISBLANK(INDEX('Policy Characteristics'!E:E,MATCH($C2017,'Policy Characteristics'!$C:$C,0))),"",INDEX('Policy Characteristics'!E:E,MATCH($C2017,'Policy Characteristics'!$C:$C,0)))</f>
        <v>indst elec efficiency stds</v>
      </c>
      <c r="L2017" s="261">
        <f>IF(ISBLANK(INDEX('Policy Characteristics'!F:F,MATCH($C2017,'Policy Characteristics'!$C:$C,0))),"",INDEX('Policy Characteristics'!F:F,MATCH($C2017,'Policy Characteristics'!$C:$C,0)))</f>
        <v>0</v>
      </c>
      <c r="M2017" s="261">
        <f>IF(ISBLANK(INDEX('Policy Characteristics'!G:G,MATCH($C2017,'Policy Characteristics'!$C:$C,0))),"",INDEX('Policy Characteristics'!G:G,MATCH($C2017,'Policy Characteristics'!$C:$C,0)))</f>
        <v>0.25</v>
      </c>
      <c r="N2017" s="261">
        <f>IF(ISBLANK(INDEX('Policy Characteristics'!H:H,MATCH($C2017,'Policy Characteristics'!$C:$C,0))),"",INDEX('Policy Characteristics'!H:H,MATCH($C2017,'Policy Characteristics'!$C:$C,0)))</f>
        <v>0.01</v>
      </c>
      <c r="O2017" s="254" t="str">
        <f>IF(ISBLANK(INDEX('Policy Characteristics'!I:I,MATCH($C2017,'Policy Characteristics'!$C:$C,0))),"",INDEX('Policy Characteristics'!I:I,MATCH($C2017,'Policy Characteristics'!$C:$C,0)))</f>
        <v>% reduction in energy use</v>
      </c>
      <c r="P2017" s="254" t="str">
        <f>IF(ISBLANK(INDEX('Policy Characteristics'!J:J,MATCH($C2017,'Policy Characteristics'!$C:$C,0))),"",INDEX('Policy Characteristics'!J:J,MATCH($C2017,'Policy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7" s="254" t="str">
        <f>IF(ISBLANK(INDEX('Policy Characteristics'!K:K,MATCH($C2017,'Policy Characteristics'!$C:$C,0))),"",INDEX('Policy Characteristics'!K:K,MATCH($C2017,'Policy Characteristics'!$C:$C,0)))</f>
        <v>industry-ag-main.html#eff-stds</v>
      </c>
      <c r="R2017" s="254" t="str">
        <f>IF(ISBLANK(INDEX('Policy Characteristics'!L:L,MATCH($C2017,'Policy Characteristics'!$C:$C,0))),"",INDEX('Policy Characteristics'!L:L,MATCH($C2017,'Policy Characteristics'!$C:$C,0)))</f>
        <v>industry-energy-efficiency-standards.html</v>
      </c>
    </row>
    <row r="2018" spans="1:18" s="4" customFormat="1" x14ac:dyDescent="0.25">
      <c r="A2018" s="254" t="str">
        <f>IF(ISBLANK(INDEX('Policy Characteristics'!A:A,MATCH($C2018,'Policy Characteristics'!$C:$C,0))),"",INDEX('Policy Characteristics'!A:A,MATCH($C2018,'Policy Characteristics'!$C:$C,0)))</f>
        <v>Industry</v>
      </c>
      <c r="B2018" s="262" t="str">
        <f>IF(ISBLANK(INDEX('Policy Characteristics'!B:B,MATCH($C2018,'Policy Characteristics'!$C:$C,0))),"",INDEX('Policy Characteristics'!B:B,MATCH($C2018,'Policy Characteristics'!$C:$C,0)))</f>
        <v>Energy Efficiency Standards for Electrical Eqpt</v>
      </c>
      <c r="C2018" s="254" t="str">
        <f t="shared" si="58"/>
        <v>Perc Improvement in Eqpt Efficiency Stds Above BAU for Electricity</v>
      </c>
      <c r="D2018" s="6" t="s">
        <v>3031</v>
      </c>
      <c r="E2018" s="1" t="s">
        <v>3471</v>
      </c>
      <c r="F2018" t="s">
        <v>2549</v>
      </c>
      <c r="G2018" s="45" t="s">
        <v>3477</v>
      </c>
      <c r="H2018" s="47">
        <v>2017</v>
      </c>
      <c r="I2018" s="324" t="s">
        <v>40</v>
      </c>
      <c r="J2018" s="255" t="str">
        <f>IF(ISBLANK(INDEX('Policy Characteristics'!D:D,MATCH($C2018,'Policy Characteristics'!$C:$C,0))),"",INDEX('Policy Characteristics'!D:D,MATCH($C2018,'Policy Characteristics'!$C:$C,0)))</f>
        <v>Industry Energy Efficiency</v>
      </c>
      <c r="K2018" s="254" t="str">
        <f>IF(ISBLANK(INDEX('Policy Characteristics'!E:E,MATCH($C2018,'Policy Characteristics'!$C:$C,0))),"",INDEX('Policy Characteristics'!E:E,MATCH($C2018,'Policy Characteristics'!$C:$C,0)))</f>
        <v>indst elec efficiency stds</v>
      </c>
      <c r="L2018" s="261">
        <f>IF(ISBLANK(INDEX('Policy Characteristics'!F:F,MATCH($C2018,'Policy Characteristics'!$C:$C,0))),"",INDEX('Policy Characteristics'!F:F,MATCH($C2018,'Policy Characteristics'!$C:$C,0)))</f>
        <v>0</v>
      </c>
      <c r="M2018" s="261">
        <f>IF(ISBLANK(INDEX('Policy Characteristics'!G:G,MATCH($C2018,'Policy Characteristics'!$C:$C,0))),"",INDEX('Policy Characteristics'!G:G,MATCH($C2018,'Policy Characteristics'!$C:$C,0)))</f>
        <v>0.25</v>
      </c>
      <c r="N2018" s="261">
        <f>IF(ISBLANK(INDEX('Policy Characteristics'!H:H,MATCH($C2018,'Policy Characteristics'!$C:$C,0))),"",INDEX('Policy Characteristics'!H:H,MATCH($C2018,'Policy Characteristics'!$C:$C,0)))</f>
        <v>0.01</v>
      </c>
      <c r="O2018" s="254" t="str">
        <f>IF(ISBLANK(INDEX('Policy Characteristics'!I:I,MATCH($C2018,'Policy Characteristics'!$C:$C,0))),"",INDEX('Policy Characteristics'!I:I,MATCH($C2018,'Policy Characteristics'!$C:$C,0)))</f>
        <v>% reduction in energy use</v>
      </c>
      <c r="P2018" s="254" t="str">
        <f>IF(ISBLANK(INDEX('Policy Characteristics'!J:J,MATCH($C2018,'Policy Characteristics'!$C:$C,0))),"",INDEX('Policy Characteristics'!J:J,MATCH($C2018,'Policy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8" s="254" t="str">
        <f>IF(ISBLANK(INDEX('Policy Characteristics'!K:K,MATCH($C2018,'Policy Characteristics'!$C:$C,0))),"",INDEX('Policy Characteristics'!K:K,MATCH($C2018,'Policy Characteristics'!$C:$C,0)))</f>
        <v>industry-ag-main.html#eff-stds</v>
      </c>
      <c r="R2018" s="254" t="str">
        <f>IF(ISBLANK(INDEX('Policy Characteristics'!L:L,MATCH($C2018,'Policy Characteristics'!$C:$C,0))),"",INDEX('Policy Characteristics'!L:L,MATCH($C2018,'Policy Characteristics'!$C:$C,0)))</f>
        <v>industry-energy-efficiency-standards.html</v>
      </c>
    </row>
    <row r="2019" spans="1:18" s="4" customFormat="1" x14ac:dyDescent="0.25">
      <c r="A2019" s="254" t="str">
        <f>IF(ISBLANK(INDEX('Policy Characteristics'!A:A,MATCH($C2019,'Policy Characteristics'!$C:$C,0))),"",INDEX('Policy Characteristics'!A:A,MATCH($C2019,'Policy Characteristics'!$C:$C,0)))</f>
        <v>Industry</v>
      </c>
      <c r="B2019" s="262" t="str">
        <f>IF(ISBLANK(INDEX('Policy Characteristics'!B:B,MATCH($C2019,'Policy Characteristics'!$C:$C,0))),"",INDEX('Policy Characteristics'!B:B,MATCH($C2019,'Policy Characteristics'!$C:$C,0)))</f>
        <v>Energy Efficiency Standards for Electrical Eqpt</v>
      </c>
      <c r="C2019" s="254" t="str">
        <f t="shared" si="58"/>
        <v>Perc Improvement in Eqpt Efficiency Stds Above BAU for Electricity</v>
      </c>
      <c r="D2019" s="6" t="s">
        <v>3031</v>
      </c>
      <c r="E2019" s="1" t="s">
        <v>3472</v>
      </c>
      <c r="F2019" t="s">
        <v>2549</v>
      </c>
      <c r="G2019" s="45" t="s">
        <v>3478</v>
      </c>
      <c r="H2019" s="47">
        <v>2018</v>
      </c>
      <c r="I2019" s="324" t="s">
        <v>40</v>
      </c>
      <c r="J2019" s="255" t="str">
        <f>IF(ISBLANK(INDEX('Policy Characteristics'!D:D,MATCH($C2019,'Policy Characteristics'!$C:$C,0))),"",INDEX('Policy Characteristics'!D:D,MATCH($C2019,'Policy Characteristics'!$C:$C,0)))</f>
        <v>Industry Energy Efficiency</v>
      </c>
      <c r="K2019" s="254" t="str">
        <f>IF(ISBLANK(INDEX('Policy Characteristics'!E:E,MATCH($C2019,'Policy Characteristics'!$C:$C,0))),"",INDEX('Policy Characteristics'!E:E,MATCH($C2019,'Policy Characteristics'!$C:$C,0)))</f>
        <v>indst elec efficiency stds</v>
      </c>
      <c r="L2019" s="261">
        <f>IF(ISBLANK(INDEX('Policy Characteristics'!F:F,MATCH($C2019,'Policy Characteristics'!$C:$C,0))),"",INDEX('Policy Characteristics'!F:F,MATCH($C2019,'Policy Characteristics'!$C:$C,0)))</f>
        <v>0</v>
      </c>
      <c r="M2019" s="261">
        <f>IF(ISBLANK(INDEX('Policy Characteristics'!G:G,MATCH($C2019,'Policy Characteristics'!$C:$C,0))),"",INDEX('Policy Characteristics'!G:G,MATCH($C2019,'Policy Characteristics'!$C:$C,0)))</f>
        <v>0.25</v>
      </c>
      <c r="N2019" s="261">
        <f>IF(ISBLANK(INDEX('Policy Characteristics'!H:H,MATCH($C2019,'Policy Characteristics'!$C:$C,0))),"",INDEX('Policy Characteristics'!H:H,MATCH($C2019,'Policy Characteristics'!$C:$C,0)))</f>
        <v>0.01</v>
      </c>
      <c r="O2019" s="254" t="str">
        <f>IF(ISBLANK(INDEX('Policy Characteristics'!I:I,MATCH($C2019,'Policy Characteristics'!$C:$C,0))),"",INDEX('Policy Characteristics'!I:I,MATCH($C2019,'Policy Characteristics'!$C:$C,0)))</f>
        <v>% reduction in energy use</v>
      </c>
      <c r="P2019" s="254" t="str">
        <f>IF(ISBLANK(INDEX('Policy Characteristics'!J:J,MATCH($C2019,'Policy Characteristics'!$C:$C,0))),"",INDEX('Policy Characteristics'!J:J,MATCH($C2019,'Policy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19" s="254" t="str">
        <f>IF(ISBLANK(INDEX('Policy Characteristics'!K:K,MATCH($C2019,'Policy Characteristics'!$C:$C,0))),"",INDEX('Policy Characteristics'!K:K,MATCH($C2019,'Policy Characteristics'!$C:$C,0)))</f>
        <v>industry-ag-main.html#eff-stds</v>
      </c>
      <c r="R2019" s="254" t="str">
        <f>IF(ISBLANK(INDEX('Policy Characteristics'!L:L,MATCH($C2019,'Policy Characteristics'!$C:$C,0))),"",INDEX('Policy Characteristics'!L:L,MATCH($C2019,'Policy Characteristics'!$C:$C,0)))</f>
        <v>industry-energy-efficiency-standards.html</v>
      </c>
    </row>
    <row r="2020" spans="1:18" s="4" customFormat="1" x14ac:dyDescent="0.25">
      <c r="A2020" s="254" t="str">
        <f>IF(ISBLANK(INDEX('Policy Characteristics'!A:A,MATCH($C2020,'Policy Characteristics'!$C:$C,0))),"",INDEX('Policy Characteristics'!A:A,MATCH($C2020,'Policy Characteristics'!$C:$C,0)))</f>
        <v>Industry</v>
      </c>
      <c r="B2020" s="262" t="str">
        <f>IF(ISBLANK(INDEX('Policy Characteristics'!B:B,MATCH($C2020,'Policy Characteristics'!$C:$C,0))),"",INDEX('Policy Characteristics'!B:B,MATCH($C2020,'Policy Characteristics'!$C:$C,0)))</f>
        <v>Energy Efficiency Standards for Electrical Eqpt</v>
      </c>
      <c r="C2020" s="254" t="str">
        <f t="shared" si="58"/>
        <v>Perc Improvement in Eqpt Efficiency Stds Above BAU for Electricity</v>
      </c>
      <c r="D2020" s="6" t="s">
        <v>3031</v>
      </c>
      <c r="E2020" s="1" t="s">
        <v>3597</v>
      </c>
      <c r="F2020" t="s">
        <v>2549</v>
      </c>
      <c r="G2020" s="45" t="s">
        <v>3479</v>
      </c>
      <c r="H2020" s="47">
        <v>2019</v>
      </c>
      <c r="I2020" s="324" t="s">
        <v>40</v>
      </c>
      <c r="J2020" s="255" t="str">
        <f>IF(ISBLANK(INDEX('Policy Characteristics'!D:D,MATCH($C2020,'Policy Characteristics'!$C:$C,0))),"",INDEX('Policy Characteristics'!D:D,MATCH($C2020,'Policy Characteristics'!$C:$C,0)))</f>
        <v>Industry Energy Efficiency</v>
      </c>
      <c r="K2020" s="254" t="str">
        <f>IF(ISBLANK(INDEX('Policy Characteristics'!E:E,MATCH($C2020,'Policy Characteristics'!$C:$C,0))),"",INDEX('Policy Characteristics'!E:E,MATCH($C2020,'Policy Characteristics'!$C:$C,0)))</f>
        <v>indst elec efficiency stds</v>
      </c>
      <c r="L2020" s="261">
        <f>IF(ISBLANK(INDEX('Policy Characteristics'!F:F,MATCH($C2020,'Policy Characteristics'!$C:$C,0))),"",INDEX('Policy Characteristics'!F:F,MATCH($C2020,'Policy Characteristics'!$C:$C,0)))</f>
        <v>0</v>
      </c>
      <c r="M2020" s="261">
        <f>IF(ISBLANK(INDEX('Policy Characteristics'!G:G,MATCH($C2020,'Policy Characteristics'!$C:$C,0))),"",INDEX('Policy Characteristics'!G:G,MATCH($C2020,'Policy Characteristics'!$C:$C,0)))</f>
        <v>0.25</v>
      </c>
      <c r="N2020" s="261">
        <f>IF(ISBLANK(INDEX('Policy Characteristics'!H:H,MATCH($C2020,'Policy Characteristics'!$C:$C,0))),"",INDEX('Policy Characteristics'!H:H,MATCH($C2020,'Policy Characteristics'!$C:$C,0)))</f>
        <v>0.01</v>
      </c>
      <c r="O2020" s="254" t="str">
        <f>IF(ISBLANK(INDEX('Policy Characteristics'!I:I,MATCH($C2020,'Policy Characteristics'!$C:$C,0))),"",INDEX('Policy Characteristics'!I:I,MATCH($C2020,'Policy Characteristics'!$C:$C,0)))</f>
        <v>% reduction in energy use</v>
      </c>
      <c r="P2020" s="254" t="str">
        <f>IF(ISBLANK(INDEX('Policy Characteristics'!J:J,MATCH($C2020,'Policy Characteristics'!$C:$C,0))),"",INDEX('Policy Characteristics'!J:J,MATCH($C2020,'Policy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0" s="254" t="str">
        <f>IF(ISBLANK(INDEX('Policy Characteristics'!K:K,MATCH($C2020,'Policy Characteristics'!$C:$C,0))),"",INDEX('Policy Characteristics'!K:K,MATCH($C2020,'Policy Characteristics'!$C:$C,0)))</f>
        <v>industry-ag-main.html#eff-stds</v>
      </c>
      <c r="R2020" s="254" t="str">
        <f>IF(ISBLANK(INDEX('Policy Characteristics'!L:L,MATCH($C2020,'Policy Characteristics'!$C:$C,0))),"",INDEX('Policy Characteristics'!L:L,MATCH($C2020,'Policy Characteristics'!$C:$C,0)))</f>
        <v>industry-energy-efficiency-standards.html</v>
      </c>
    </row>
    <row r="2021" spans="1:18" s="4" customFormat="1" x14ac:dyDescent="0.25">
      <c r="A2021" s="254" t="str">
        <f>IF(ISBLANK(INDEX('Policy Characteristics'!A:A,MATCH($C2021,'Policy Characteristics'!$C:$C,0))),"",INDEX('Policy Characteristics'!A:A,MATCH($C2021,'Policy Characteristics'!$C:$C,0)))</f>
        <v>Industry</v>
      </c>
      <c r="B2021" s="262" t="str">
        <f>IF(ISBLANK(INDEX('Policy Characteristics'!B:B,MATCH($C2021,'Policy Characteristics'!$C:$C,0))),"",INDEX('Policy Characteristics'!B:B,MATCH($C2021,'Policy Characteristics'!$C:$C,0)))</f>
        <v>Energy Efficiency Standards for Electrical Eqpt</v>
      </c>
      <c r="C2021" s="254" t="str">
        <f t="shared" si="58"/>
        <v>Perc Improvement in Eqpt Efficiency Stds Above BAU for Electricity</v>
      </c>
      <c r="D2021" s="6" t="s">
        <v>3031</v>
      </c>
      <c r="E2021" s="1" t="s">
        <v>3982</v>
      </c>
      <c r="F2021" t="s">
        <v>2549</v>
      </c>
      <c r="G2021" s="45" t="s">
        <v>3958</v>
      </c>
      <c r="H2021" s="47">
        <v>2020</v>
      </c>
      <c r="I2021" s="324" t="s">
        <v>40</v>
      </c>
      <c r="J2021" s="255" t="str">
        <f>IF(ISBLANK(INDEX('Policy Characteristics'!D:D,MATCH($C2021,'Policy Characteristics'!$C:$C,0))),"",INDEX('Policy Characteristics'!D:D,MATCH($C2021,'Policy Characteristics'!$C:$C,0)))</f>
        <v>Industry Energy Efficiency</v>
      </c>
      <c r="K2021" s="254" t="str">
        <f>IF(ISBLANK(INDEX('Policy Characteristics'!E:E,MATCH($C2021,'Policy Characteristics'!$C:$C,0))),"",INDEX('Policy Characteristics'!E:E,MATCH($C2021,'Policy Characteristics'!$C:$C,0)))</f>
        <v>indst elec efficiency stds</v>
      </c>
      <c r="L2021" s="261">
        <f>IF(ISBLANK(INDEX('Policy Characteristics'!F:F,MATCH($C2021,'Policy Characteristics'!$C:$C,0))),"",INDEX('Policy Characteristics'!F:F,MATCH($C2021,'Policy Characteristics'!$C:$C,0)))</f>
        <v>0</v>
      </c>
      <c r="M2021" s="261">
        <f>IF(ISBLANK(INDEX('Policy Characteristics'!G:G,MATCH($C2021,'Policy Characteristics'!$C:$C,0))),"",INDEX('Policy Characteristics'!G:G,MATCH($C2021,'Policy Characteristics'!$C:$C,0)))</f>
        <v>0.25</v>
      </c>
      <c r="N2021" s="261">
        <f>IF(ISBLANK(INDEX('Policy Characteristics'!H:H,MATCH($C2021,'Policy Characteristics'!$C:$C,0))),"",INDEX('Policy Characteristics'!H:H,MATCH($C2021,'Policy Characteristics'!$C:$C,0)))</f>
        <v>0.01</v>
      </c>
      <c r="O2021" s="254" t="str">
        <f>IF(ISBLANK(INDEX('Policy Characteristics'!I:I,MATCH($C2021,'Policy Characteristics'!$C:$C,0))),"",INDEX('Policy Characteristics'!I:I,MATCH($C2021,'Policy Characteristics'!$C:$C,0)))</f>
        <v>% reduction in energy use</v>
      </c>
      <c r="P2021" s="254" t="str">
        <f>IF(ISBLANK(INDEX('Policy Characteristics'!J:J,MATCH($C2021,'Policy Characteristics'!$C:$C,0))),"",INDEX('Policy Characteristics'!J:J,MATCH($C2021,'Policy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1" s="254" t="str">
        <f>IF(ISBLANK(INDEX('Policy Characteristics'!K:K,MATCH($C2021,'Policy Characteristics'!$C:$C,0))),"",INDEX('Policy Characteristics'!K:K,MATCH($C2021,'Policy Characteristics'!$C:$C,0)))</f>
        <v>industry-ag-main.html#eff-stds</v>
      </c>
      <c r="R2021" s="254" t="str">
        <f>IF(ISBLANK(INDEX('Policy Characteristics'!L:L,MATCH($C2021,'Policy Characteristics'!$C:$C,0))),"",INDEX('Policy Characteristics'!L:L,MATCH($C2021,'Policy Characteristics'!$C:$C,0)))</f>
        <v>industry-energy-efficiency-standards.html</v>
      </c>
    </row>
    <row r="2022" spans="1:18" s="4" customFormat="1" x14ac:dyDescent="0.25">
      <c r="A2022" s="254" t="str">
        <f>IF(ISBLANK(INDEX('Policy Characteristics'!A:A,MATCH($C2022,'Policy Characteristics'!$C:$C,0))),"",INDEX('Policy Characteristics'!A:A,MATCH($C2022,'Policy Characteristics'!$C:$C,0)))</f>
        <v>Industry</v>
      </c>
      <c r="B2022" s="262" t="str">
        <f>IF(ISBLANK(INDEX('Policy Characteristics'!B:B,MATCH($C2022,'Policy Characteristics'!$C:$C,0))),"",INDEX('Policy Characteristics'!B:B,MATCH($C2022,'Policy Characteristics'!$C:$C,0)))</f>
        <v>Energy Efficiency Standards for Electrical Eqpt</v>
      </c>
      <c r="C2022" s="254" t="str">
        <f t="shared" si="58"/>
        <v>Perc Improvement in Eqpt Efficiency Stds Above BAU for Electricity</v>
      </c>
      <c r="D2022" s="6" t="s">
        <v>3031</v>
      </c>
      <c r="E2022" s="1" t="s">
        <v>3983</v>
      </c>
      <c r="F2022" t="s">
        <v>2549</v>
      </c>
      <c r="G2022" s="45" t="s">
        <v>3957</v>
      </c>
      <c r="H2022" s="47">
        <v>2021</v>
      </c>
      <c r="I2022" s="324" t="s">
        <v>40</v>
      </c>
      <c r="J2022" s="255" t="str">
        <f>IF(ISBLANK(INDEX('Policy Characteristics'!D:D,MATCH($C2022,'Policy Characteristics'!$C:$C,0))),"",INDEX('Policy Characteristics'!D:D,MATCH($C2022,'Policy Characteristics'!$C:$C,0)))</f>
        <v>Industry Energy Efficiency</v>
      </c>
      <c r="K2022" s="254" t="str">
        <f>IF(ISBLANK(INDEX('Policy Characteristics'!E:E,MATCH($C2022,'Policy Characteristics'!$C:$C,0))),"",INDEX('Policy Characteristics'!E:E,MATCH($C2022,'Policy Characteristics'!$C:$C,0)))</f>
        <v>indst elec efficiency stds</v>
      </c>
      <c r="L2022" s="261">
        <f>IF(ISBLANK(INDEX('Policy Characteristics'!F:F,MATCH($C2022,'Policy Characteristics'!$C:$C,0))),"",INDEX('Policy Characteristics'!F:F,MATCH($C2022,'Policy Characteristics'!$C:$C,0)))</f>
        <v>0</v>
      </c>
      <c r="M2022" s="261">
        <f>IF(ISBLANK(INDEX('Policy Characteristics'!G:G,MATCH($C2022,'Policy Characteristics'!$C:$C,0))),"",INDEX('Policy Characteristics'!G:G,MATCH($C2022,'Policy Characteristics'!$C:$C,0)))</f>
        <v>0.25</v>
      </c>
      <c r="N2022" s="261">
        <f>IF(ISBLANK(INDEX('Policy Characteristics'!H:H,MATCH($C2022,'Policy Characteristics'!$C:$C,0))),"",INDEX('Policy Characteristics'!H:H,MATCH($C2022,'Policy Characteristics'!$C:$C,0)))</f>
        <v>0.01</v>
      </c>
      <c r="O2022" s="254" t="str">
        <f>IF(ISBLANK(INDEX('Policy Characteristics'!I:I,MATCH($C2022,'Policy Characteristics'!$C:$C,0))),"",INDEX('Policy Characteristics'!I:I,MATCH($C2022,'Policy Characteristics'!$C:$C,0)))</f>
        <v>% reduction in energy use</v>
      </c>
      <c r="P2022" s="254" t="str">
        <f>IF(ISBLANK(INDEX('Policy Characteristics'!J:J,MATCH($C2022,'Policy Characteristics'!$C:$C,0))),"",INDEX('Policy Characteristics'!J:J,MATCH($C2022,'Policy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2" s="254" t="str">
        <f>IF(ISBLANK(INDEX('Policy Characteristics'!K:K,MATCH($C2022,'Policy Characteristics'!$C:$C,0))),"",INDEX('Policy Characteristics'!K:K,MATCH($C2022,'Policy Characteristics'!$C:$C,0)))</f>
        <v>industry-ag-main.html#eff-stds</v>
      </c>
      <c r="R2022" s="254" t="str">
        <f>IF(ISBLANK(INDEX('Policy Characteristics'!L:L,MATCH($C2022,'Policy Characteristics'!$C:$C,0))),"",INDEX('Policy Characteristics'!L:L,MATCH($C2022,'Policy Characteristics'!$C:$C,0)))</f>
        <v>industry-energy-efficiency-standards.html</v>
      </c>
    </row>
    <row r="2023" spans="1:18" s="4" customFormat="1" x14ac:dyDescent="0.25">
      <c r="A2023" s="254" t="str">
        <f>IF(ISBLANK(INDEX('Policy Characteristics'!A:A,MATCH($C2023,'Policy Characteristics'!$C:$C,0))),"",INDEX('Policy Characteristics'!A:A,MATCH($C2023,'Policy Characteristics'!$C:$C,0)))</f>
        <v>Industry</v>
      </c>
      <c r="B2023" s="262" t="str">
        <f>IF(ISBLANK(INDEX('Policy Characteristics'!B:B,MATCH($C2023,'Policy Characteristics'!$C:$C,0))),"",INDEX('Policy Characteristics'!B:B,MATCH($C2023,'Policy Characteristics'!$C:$C,0)))</f>
        <v>Energy Efficiency Standards for Electrical Eqpt</v>
      </c>
      <c r="C2023" s="254" t="str">
        <f t="shared" si="58"/>
        <v>Perc Improvement in Eqpt Efficiency Stds Above BAU for Electricity</v>
      </c>
      <c r="D2023" s="6" t="s">
        <v>3031</v>
      </c>
      <c r="E2023" s="1" t="s">
        <v>3984</v>
      </c>
      <c r="F2023" t="s">
        <v>2549</v>
      </c>
      <c r="G2023" s="45" t="s">
        <v>3959</v>
      </c>
      <c r="H2023" s="47">
        <v>2022</v>
      </c>
      <c r="I2023" s="324" t="s">
        <v>40</v>
      </c>
      <c r="J2023" s="255" t="str">
        <f>IF(ISBLANK(INDEX('Policy Characteristics'!D:D,MATCH($C2023,'Policy Characteristics'!$C:$C,0))),"",INDEX('Policy Characteristics'!D:D,MATCH($C2023,'Policy Characteristics'!$C:$C,0)))</f>
        <v>Industry Energy Efficiency</v>
      </c>
      <c r="K2023" s="254" t="str">
        <f>IF(ISBLANK(INDEX('Policy Characteristics'!E:E,MATCH($C2023,'Policy Characteristics'!$C:$C,0))),"",INDEX('Policy Characteristics'!E:E,MATCH($C2023,'Policy Characteristics'!$C:$C,0)))</f>
        <v>indst elec efficiency stds</v>
      </c>
      <c r="L2023" s="261">
        <f>IF(ISBLANK(INDEX('Policy Characteristics'!F:F,MATCH($C2023,'Policy Characteristics'!$C:$C,0))),"",INDEX('Policy Characteristics'!F:F,MATCH($C2023,'Policy Characteristics'!$C:$C,0)))</f>
        <v>0</v>
      </c>
      <c r="M2023" s="261">
        <f>IF(ISBLANK(INDEX('Policy Characteristics'!G:G,MATCH($C2023,'Policy Characteristics'!$C:$C,0))),"",INDEX('Policy Characteristics'!G:G,MATCH($C2023,'Policy Characteristics'!$C:$C,0)))</f>
        <v>0.25</v>
      </c>
      <c r="N2023" s="261">
        <f>IF(ISBLANK(INDEX('Policy Characteristics'!H:H,MATCH($C2023,'Policy Characteristics'!$C:$C,0))),"",INDEX('Policy Characteristics'!H:H,MATCH($C2023,'Policy Characteristics'!$C:$C,0)))</f>
        <v>0.01</v>
      </c>
      <c r="O2023" s="254" t="str">
        <f>IF(ISBLANK(INDEX('Policy Characteristics'!I:I,MATCH($C2023,'Policy Characteristics'!$C:$C,0))),"",INDEX('Policy Characteristics'!I:I,MATCH($C2023,'Policy Characteristics'!$C:$C,0)))</f>
        <v>% reduction in energy use</v>
      </c>
      <c r="P2023" s="254" t="str">
        <f>IF(ISBLANK(INDEX('Policy Characteristics'!J:J,MATCH($C2023,'Policy Characteristics'!$C:$C,0))),"",INDEX('Policy Characteristics'!J:J,MATCH($C2023,'Policy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3" s="254" t="str">
        <f>IF(ISBLANK(INDEX('Policy Characteristics'!K:K,MATCH($C2023,'Policy Characteristics'!$C:$C,0))),"",INDEX('Policy Characteristics'!K:K,MATCH($C2023,'Policy Characteristics'!$C:$C,0)))</f>
        <v>industry-ag-main.html#eff-stds</v>
      </c>
      <c r="R2023" s="254" t="str">
        <f>IF(ISBLANK(INDEX('Policy Characteristics'!L:L,MATCH($C2023,'Policy Characteristics'!$C:$C,0))),"",INDEX('Policy Characteristics'!L:L,MATCH($C2023,'Policy Characteristics'!$C:$C,0)))</f>
        <v>industry-energy-efficiency-standards.html</v>
      </c>
    </row>
    <row r="2024" spans="1:18" s="4" customFormat="1" x14ac:dyDescent="0.25">
      <c r="A2024" s="254" t="str">
        <f>IF(ISBLANK(INDEX('Policy Characteristics'!A:A,MATCH($C2024,'Policy Characteristics'!$C:$C,0))),"",INDEX('Policy Characteristics'!A:A,MATCH($C2024,'Policy Characteristics'!$C:$C,0)))</f>
        <v>Industry</v>
      </c>
      <c r="B2024" s="262" t="str">
        <f>IF(ISBLANK(INDEX('Policy Characteristics'!B:B,MATCH($C2024,'Policy Characteristics'!$C:$C,0))),"",INDEX('Policy Characteristics'!B:B,MATCH($C2024,'Policy Characteristics'!$C:$C,0)))</f>
        <v>Energy Efficiency Standards for Electrical Eqpt</v>
      </c>
      <c r="C2024" s="254" t="str">
        <f t="shared" si="58"/>
        <v>Perc Improvement in Eqpt Efficiency Stds Above BAU for Electricity</v>
      </c>
      <c r="D2024" s="6" t="s">
        <v>3032</v>
      </c>
      <c r="E2024" s="1" t="s">
        <v>3467</v>
      </c>
      <c r="F2024" t="s">
        <v>2995</v>
      </c>
      <c r="G2024" s="45" t="s">
        <v>3473</v>
      </c>
      <c r="H2024" s="47">
        <v>2023</v>
      </c>
      <c r="I2024" s="324" t="s">
        <v>40</v>
      </c>
      <c r="J2024" s="255" t="str">
        <f>IF(ISBLANK(INDEX('Policy Characteristics'!D:D,MATCH($C2024,'Policy Characteristics'!$C:$C,0))),"",INDEX('Policy Characteristics'!D:D,MATCH($C2024,'Policy Characteristics'!$C:$C,0)))</f>
        <v>Industry Energy Efficiency</v>
      </c>
      <c r="K2024" s="254" t="str">
        <f>IF(ISBLANK(INDEX('Policy Characteristics'!E:E,MATCH($C2024,'Policy Characteristics'!$C:$C,0))),"",INDEX('Policy Characteristics'!E:E,MATCH($C2024,'Policy Characteristics'!$C:$C,0)))</f>
        <v>indst elec efficiency stds</v>
      </c>
      <c r="L2024" s="261">
        <f>IF(ISBLANK(INDEX('Policy Characteristics'!F:F,MATCH($C2024,'Policy Characteristics'!$C:$C,0))),"",INDEX('Policy Characteristics'!F:F,MATCH($C2024,'Policy Characteristics'!$C:$C,0)))</f>
        <v>0</v>
      </c>
      <c r="M2024" s="261">
        <f>IF(ISBLANK(INDEX('Policy Characteristics'!G:G,MATCH($C2024,'Policy Characteristics'!$C:$C,0))),"",INDEX('Policy Characteristics'!G:G,MATCH($C2024,'Policy Characteristics'!$C:$C,0)))</f>
        <v>0.25</v>
      </c>
      <c r="N2024" s="261">
        <f>IF(ISBLANK(INDEX('Policy Characteristics'!H:H,MATCH($C2024,'Policy Characteristics'!$C:$C,0))),"",INDEX('Policy Characteristics'!H:H,MATCH($C2024,'Policy Characteristics'!$C:$C,0)))</f>
        <v>0.01</v>
      </c>
      <c r="O2024" s="254" t="str">
        <f>IF(ISBLANK(INDEX('Policy Characteristics'!I:I,MATCH($C2024,'Policy Characteristics'!$C:$C,0))),"",INDEX('Policy Characteristics'!I:I,MATCH($C2024,'Policy Characteristics'!$C:$C,0)))</f>
        <v>% reduction in energy use</v>
      </c>
      <c r="P2024" s="254" t="str">
        <f>IF(ISBLANK(INDEX('Policy Characteristics'!J:J,MATCH($C2024,'Policy Characteristics'!$C:$C,0))),"",INDEX('Policy Characteristics'!J:J,MATCH($C2024,'Policy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4" s="254" t="str">
        <f>IF(ISBLANK(INDEX('Policy Characteristics'!K:K,MATCH($C2024,'Policy Characteristics'!$C:$C,0))),"",INDEX('Policy Characteristics'!K:K,MATCH($C2024,'Policy Characteristics'!$C:$C,0)))</f>
        <v>industry-ag-main.html#eff-stds</v>
      </c>
      <c r="R2024" s="254" t="str">
        <f>IF(ISBLANK(INDEX('Policy Characteristics'!L:L,MATCH($C2024,'Policy Characteristics'!$C:$C,0))),"",INDEX('Policy Characteristics'!L:L,MATCH($C2024,'Policy Characteristics'!$C:$C,0)))</f>
        <v>industry-energy-efficiency-standards.html</v>
      </c>
    </row>
    <row r="2025" spans="1:18" s="4" customFormat="1" x14ac:dyDescent="0.25">
      <c r="A2025" s="254" t="str">
        <f>IF(ISBLANK(INDEX('Policy Characteristics'!A:A,MATCH($C2025,'Policy Characteristics'!$C:$C,0))),"",INDEX('Policy Characteristics'!A:A,MATCH($C2025,'Policy Characteristics'!$C:$C,0)))</f>
        <v>Industry</v>
      </c>
      <c r="B2025" s="262" t="str">
        <f>IF(ISBLANK(INDEX('Policy Characteristics'!B:B,MATCH($C2025,'Policy Characteristics'!$C:$C,0))),"",INDEX('Policy Characteristics'!B:B,MATCH($C2025,'Policy Characteristics'!$C:$C,0)))</f>
        <v>Energy Efficiency Standards for Electrical Eqpt</v>
      </c>
      <c r="C2025" s="254" t="str">
        <f t="shared" si="58"/>
        <v>Perc Improvement in Eqpt Efficiency Stds Above BAU for Electricity</v>
      </c>
      <c r="D2025" s="6" t="s">
        <v>3032</v>
      </c>
      <c r="E2025" s="1" t="s">
        <v>3468</v>
      </c>
      <c r="F2025" t="s">
        <v>2995</v>
      </c>
      <c r="G2025" s="45" t="s">
        <v>3474</v>
      </c>
      <c r="H2025" s="47">
        <v>2024</v>
      </c>
      <c r="I2025" s="324" t="s">
        <v>40</v>
      </c>
      <c r="J2025" s="255" t="str">
        <f>IF(ISBLANK(INDEX('Policy Characteristics'!D:D,MATCH($C2025,'Policy Characteristics'!$C:$C,0))),"",INDEX('Policy Characteristics'!D:D,MATCH($C2025,'Policy Characteristics'!$C:$C,0)))</f>
        <v>Industry Energy Efficiency</v>
      </c>
      <c r="K2025" s="254" t="str">
        <f>IF(ISBLANK(INDEX('Policy Characteristics'!E:E,MATCH($C2025,'Policy Characteristics'!$C:$C,0))),"",INDEX('Policy Characteristics'!E:E,MATCH($C2025,'Policy Characteristics'!$C:$C,0)))</f>
        <v>indst elec efficiency stds</v>
      </c>
      <c r="L2025" s="261">
        <f>IF(ISBLANK(INDEX('Policy Characteristics'!F:F,MATCH($C2025,'Policy Characteristics'!$C:$C,0))),"",INDEX('Policy Characteristics'!F:F,MATCH($C2025,'Policy Characteristics'!$C:$C,0)))</f>
        <v>0</v>
      </c>
      <c r="M2025" s="261">
        <f>IF(ISBLANK(INDEX('Policy Characteristics'!G:G,MATCH($C2025,'Policy Characteristics'!$C:$C,0))),"",INDEX('Policy Characteristics'!G:G,MATCH($C2025,'Policy Characteristics'!$C:$C,0)))</f>
        <v>0.25</v>
      </c>
      <c r="N2025" s="261">
        <f>IF(ISBLANK(INDEX('Policy Characteristics'!H:H,MATCH($C2025,'Policy Characteristics'!$C:$C,0))),"",INDEX('Policy Characteristics'!H:H,MATCH($C2025,'Policy Characteristics'!$C:$C,0)))</f>
        <v>0.01</v>
      </c>
      <c r="O2025" s="254" t="str">
        <f>IF(ISBLANK(INDEX('Policy Characteristics'!I:I,MATCH($C2025,'Policy Characteristics'!$C:$C,0))),"",INDEX('Policy Characteristics'!I:I,MATCH($C2025,'Policy Characteristics'!$C:$C,0)))</f>
        <v>% reduction in energy use</v>
      </c>
      <c r="P2025" s="254" t="str">
        <f>IF(ISBLANK(INDEX('Policy Characteristics'!J:J,MATCH($C2025,'Policy Characteristics'!$C:$C,0))),"",INDEX('Policy Characteristics'!J:J,MATCH($C2025,'Policy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5" s="254" t="str">
        <f>IF(ISBLANK(INDEX('Policy Characteristics'!K:K,MATCH($C2025,'Policy Characteristics'!$C:$C,0))),"",INDEX('Policy Characteristics'!K:K,MATCH($C2025,'Policy Characteristics'!$C:$C,0)))</f>
        <v>industry-ag-main.html#eff-stds</v>
      </c>
      <c r="R2025" s="254" t="str">
        <f>IF(ISBLANK(INDEX('Policy Characteristics'!L:L,MATCH($C2025,'Policy Characteristics'!$C:$C,0))),"",INDEX('Policy Characteristics'!L:L,MATCH($C2025,'Policy Characteristics'!$C:$C,0)))</f>
        <v>industry-energy-efficiency-standards.html</v>
      </c>
    </row>
    <row r="2026" spans="1:18" s="4" customFormat="1" x14ac:dyDescent="0.25">
      <c r="A2026" s="254" t="str">
        <f>IF(ISBLANK(INDEX('Policy Characteristics'!A:A,MATCH($C2026,'Policy Characteristics'!$C:$C,0))),"",INDEX('Policy Characteristics'!A:A,MATCH($C2026,'Policy Characteristics'!$C:$C,0)))</f>
        <v>Industry</v>
      </c>
      <c r="B2026" s="262" t="str">
        <f>IF(ISBLANK(INDEX('Policy Characteristics'!B:B,MATCH($C2026,'Policy Characteristics'!$C:$C,0))),"",INDEX('Policy Characteristics'!B:B,MATCH($C2026,'Policy Characteristics'!$C:$C,0)))</f>
        <v>Energy Efficiency Standards for Electrical Eqpt</v>
      </c>
      <c r="C2026" s="254" t="str">
        <f t="shared" si="58"/>
        <v>Perc Improvement in Eqpt Efficiency Stds Above BAU for Electricity</v>
      </c>
      <c r="D2026" s="6" t="s">
        <v>3032</v>
      </c>
      <c r="E2026" s="1" t="s">
        <v>3469</v>
      </c>
      <c r="F2026" t="s">
        <v>2995</v>
      </c>
      <c r="G2026" s="45" t="s">
        <v>3475</v>
      </c>
      <c r="H2026" s="47">
        <v>2025</v>
      </c>
      <c r="I2026" s="324" t="s">
        <v>40</v>
      </c>
      <c r="J2026" s="255" t="str">
        <f>IF(ISBLANK(INDEX('Policy Characteristics'!D:D,MATCH($C2026,'Policy Characteristics'!$C:$C,0))),"",INDEX('Policy Characteristics'!D:D,MATCH($C2026,'Policy Characteristics'!$C:$C,0)))</f>
        <v>Industry Energy Efficiency</v>
      </c>
      <c r="K2026" s="254" t="str">
        <f>IF(ISBLANK(INDEX('Policy Characteristics'!E:E,MATCH($C2026,'Policy Characteristics'!$C:$C,0))),"",INDEX('Policy Characteristics'!E:E,MATCH($C2026,'Policy Characteristics'!$C:$C,0)))</f>
        <v>indst elec efficiency stds</v>
      </c>
      <c r="L2026" s="261">
        <f>IF(ISBLANK(INDEX('Policy Characteristics'!F:F,MATCH($C2026,'Policy Characteristics'!$C:$C,0))),"",INDEX('Policy Characteristics'!F:F,MATCH($C2026,'Policy Characteristics'!$C:$C,0)))</f>
        <v>0</v>
      </c>
      <c r="M2026" s="261">
        <f>IF(ISBLANK(INDEX('Policy Characteristics'!G:G,MATCH($C2026,'Policy Characteristics'!$C:$C,0))),"",INDEX('Policy Characteristics'!G:G,MATCH($C2026,'Policy Characteristics'!$C:$C,0)))</f>
        <v>0.25</v>
      </c>
      <c r="N2026" s="261">
        <f>IF(ISBLANK(INDEX('Policy Characteristics'!H:H,MATCH($C2026,'Policy Characteristics'!$C:$C,0))),"",INDEX('Policy Characteristics'!H:H,MATCH($C2026,'Policy Characteristics'!$C:$C,0)))</f>
        <v>0.01</v>
      </c>
      <c r="O2026" s="254" t="str">
        <f>IF(ISBLANK(INDEX('Policy Characteristics'!I:I,MATCH($C2026,'Policy Characteristics'!$C:$C,0))),"",INDEX('Policy Characteristics'!I:I,MATCH($C2026,'Policy Characteristics'!$C:$C,0)))</f>
        <v>% reduction in energy use</v>
      </c>
      <c r="P2026" s="254" t="str">
        <f>IF(ISBLANK(INDEX('Policy Characteristics'!J:J,MATCH($C2026,'Policy Characteristics'!$C:$C,0))),"",INDEX('Policy Characteristics'!J:J,MATCH($C2026,'Policy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6" s="254" t="str">
        <f>IF(ISBLANK(INDEX('Policy Characteristics'!K:K,MATCH($C2026,'Policy Characteristics'!$C:$C,0))),"",INDEX('Policy Characteristics'!K:K,MATCH($C2026,'Policy Characteristics'!$C:$C,0)))</f>
        <v>industry-ag-main.html#eff-stds</v>
      </c>
      <c r="R2026" s="254" t="str">
        <f>IF(ISBLANK(INDEX('Policy Characteristics'!L:L,MATCH($C2026,'Policy Characteristics'!$C:$C,0))),"",INDEX('Policy Characteristics'!L:L,MATCH($C2026,'Policy Characteristics'!$C:$C,0)))</f>
        <v>industry-energy-efficiency-standards.html</v>
      </c>
    </row>
    <row r="2027" spans="1:18" s="4" customFormat="1" x14ac:dyDescent="0.25">
      <c r="A2027" s="254" t="str">
        <f>IF(ISBLANK(INDEX('Policy Characteristics'!A:A,MATCH($C2027,'Policy Characteristics'!$C:$C,0))),"",INDEX('Policy Characteristics'!A:A,MATCH($C2027,'Policy Characteristics'!$C:$C,0)))</f>
        <v>Industry</v>
      </c>
      <c r="B2027" s="262" t="str">
        <f>IF(ISBLANK(INDEX('Policy Characteristics'!B:B,MATCH($C2027,'Policy Characteristics'!$C:$C,0))),"",INDEX('Policy Characteristics'!B:B,MATCH($C2027,'Policy Characteristics'!$C:$C,0)))</f>
        <v>Energy Efficiency Standards for Electrical Eqpt</v>
      </c>
      <c r="C2027" s="254" t="str">
        <f t="shared" si="58"/>
        <v>Perc Improvement in Eqpt Efficiency Stds Above BAU for Electricity</v>
      </c>
      <c r="D2027" s="6" t="s">
        <v>3032</v>
      </c>
      <c r="E2027" s="1" t="s">
        <v>3470</v>
      </c>
      <c r="F2027" t="s">
        <v>2995</v>
      </c>
      <c r="G2027" s="45" t="s">
        <v>3476</v>
      </c>
      <c r="H2027" s="47">
        <v>2026</v>
      </c>
      <c r="I2027" s="324" t="s">
        <v>40</v>
      </c>
      <c r="J2027" s="255" t="str">
        <f>IF(ISBLANK(INDEX('Policy Characteristics'!D:D,MATCH($C2027,'Policy Characteristics'!$C:$C,0))),"",INDEX('Policy Characteristics'!D:D,MATCH($C2027,'Policy Characteristics'!$C:$C,0)))</f>
        <v>Industry Energy Efficiency</v>
      </c>
      <c r="K2027" s="254" t="str">
        <f>IF(ISBLANK(INDEX('Policy Characteristics'!E:E,MATCH($C2027,'Policy Characteristics'!$C:$C,0))),"",INDEX('Policy Characteristics'!E:E,MATCH($C2027,'Policy Characteristics'!$C:$C,0)))</f>
        <v>indst elec efficiency stds</v>
      </c>
      <c r="L2027" s="261">
        <f>IF(ISBLANK(INDEX('Policy Characteristics'!F:F,MATCH($C2027,'Policy Characteristics'!$C:$C,0))),"",INDEX('Policy Characteristics'!F:F,MATCH($C2027,'Policy Characteristics'!$C:$C,0)))</f>
        <v>0</v>
      </c>
      <c r="M2027" s="261">
        <f>IF(ISBLANK(INDEX('Policy Characteristics'!G:G,MATCH($C2027,'Policy Characteristics'!$C:$C,0))),"",INDEX('Policy Characteristics'!G:G,MATCH($C2027,'Policy Characteristics'!$C:$C,0)))</f>
        <v>0.25</v>
      </c>
      <c r="N2027" s="261">
        <f>IF(ISBLANK(INDEX('Policy Characteristics'!H:H,MATCH($C2027,'Policy Characteristics'!$C:$C,0))),"",INDEX('Policy Characteristics'!H:H,MATCH($C2027,'Policy Characteristics'!$C:$C,0)))</f>
        <v>0.01</v>
      </c>
      <c r="O2027" s="254" t="str">
        <f>IF(ISBLANK(INDEX('Policy Characteristics'!I:I,MATCH($C2027,'Policy Characteristics'!$C:$C,0))),"",INDEX('Policy Characteristics'!I:I,MATCH($C2027,'Policy Characteristics'!$C:$C,0)))</f>
        <v>% reduction in energy use</v>
      </c>
      <c r="P2027" s="254" t="str">
        <f>IF(ISBLANK(INDEX('Policy Characteristics'!J:J,MATCH($C2027,'Policy Characteristics'!$C:$C,0))),"",INDEX('Policy Characteristics'!J:J,MATCH($C2027,'Policy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7" s="254" t="str">
        <f>IF(ISBLANK(INDEX('Policy Characteristics'!K:K,MATCH($C2027,'Policy Characteristics'!$C:$C,0))),"",INDEX('Policy Characteristics'!K:K,MATCH($C2027,'Policy Characteristics'!$C:$C,0)))</f>
        <v>industry-ag-main.html#eff-stds</v>
      </c>
      <c r="R2027" s="254" t="str">
        <f>IF(ISBLANK(INDEX('Policy Characteristics'!L:L,MATCH($C2027,'Policy Characteristics'!$C:$C,0))),"",INDEX('Policy Characteristics'!L:L,MATCH($C2027,'Policy Characteristics'!$C:$C,0)))</f>
        <v>industry-energy-efficiency-standards.html</v>
      </c>
    </row>
    <row r="2028" spans="1:18" s="4" customFormat="1" x14ac:dyDescent="0.25">
      <c r="A2028" s="254" t="str">
        <f>IF(ISBLANK(INDEX('Policy Characteristics'!A:A,MATCH($C2028,'Policy Characteristics'!$C:$C,0))),"",INDEX('Policy Characteristics'!A:A,MATCH($C2028,'Policy Characteristics'!$C:$C,0)))</f>
        <v>Industry</v>
      </c>
      <c r="B2028" s="262" t="str">
        <f>IF(ISBLANK(INDEX('Policy Characteristics'!B:B,MATCH($C2028,'Policy Characteristics'!$C:$C,0))),"",INDEX('Policy Characteristics'!B:B,MATCH($C2028,'Policy Characteristics'!$C:$C,0)))</f>
        <v>Energy Efficiency Standards for Electrical Eqpt</v>
      </c>
      <c r="C2028" s="254" t="str">
        <f t="shared" si="58"/>
        <v>Perc Improvement in Eqpt Efficiency Stds Above BAU for Electricity</v>
      </c>
      <c r="D2028" s="6" t="s">
        <v>3032</v>
      </c>
      <c r="E2028" s="1" t="s">
        <v>3471</v>
      </c>
      <c r="F2028" t="s">
        <v>2995</v>
      </c>
      <c r="G2028" s="45" t="s">
        <v>3477</v>
      </c>
      <c r="H2028" s="47">
        <v>2027</v>
      </c>
      <c r="I2028" s="324" t="s">
        <v>40</v>
      </c>
      <c r="J2028" s="255" t="str">
        <f>IF(ISBLANK(INDEX('Policy Characteristics'!D:D,MATCH($C2028,'Policy Characteristics'!$C:$C,0))),"",INDEX('Policy Characteristics'!D:D,MATCH($C2028,'Policy Characteristics'!$C:$C,0)))</f>
        <v>Industry Energy Efficiency</v>
      </c>
      <c r="K2028" s="254" t="str">
        <f>IF(ISBLANK(INDEX('Policy Characteristics'!E:E,MATCH($C2028,'Policy Characteristics'!$C:$C,0))),"",INDEX('Policy Characteristics'!E:E,MATCH($C2028,'Policy Characteristics'!$C:$C,0)))</f>
        <v>indst elec efficiency stds</v>
      </c>
      <c r="L2028" s="261">
        <f>IF(ISBLANK(INDEX('Policy Characteristics'!F:F,MATCH($C2028,'Policy Characteristics'!$C:$C,0))),"",INDEX('Policy Characteristics'!F:F,MATCH($C2028,'Policy Characteristics'!$C:$C,0)))</f>
        <v>0</v>
      </c>
      <c r="M2028" s="261">
        <f>IF(ISBLANK(INDEX('Policy Characteristics'!G:G,MATCH($C2028,'Policy Characteristics'!$C:$C,0))),"",INDEX('Policy Characteristics'!G:G,MATCH($C2028,'Policy Characteristics'!$C:$C,0)))</f>
        <v>0.25</v>
      </c>
      <c r="N2028" s="261">
        <f>IF(ISBLANK(INDEX('Policy Characteristics'!H:H,MATCH($C2028,'Policy Characteristics'!$C:$C,0))),"",INDEX('Policy Characteristics'!H:H,MATCH($C2028,'Policy Characteristics'!$C:$C,0)))</f>
        <v>0.01</v>
      </c>
      <c r="O2028" s="254" t="str">
        <f>IF(ISBLANK(INDEX('Policy Characteristics'!I:I,MATCH($C2028,'Policy Characteristics'!$C:$C,0))),"",INDEX('Policy Characteristics'!I:I,MATCH($C2028,'Policy Characteristics'!$C:$C,0)))</f>
        <v>% reduction in energy use</v>
      </c>
      <c r="P2028" s="254" t="str">
        <f>IF(ISBLANK(INDEX('Policy Characteristics'!J:J,MATCH($C2028,'Policy Characteristics'!$C:$C,0))),"",INDEX('Policy Characteristics'!J:J,MATCH($C2028,'Policy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8" s="254" t="str">
        <f>IF(ISBLANK(INDEX('Policy Characteristics'!K:K,MATCH($C2028,'Policy Characteristics'!$C:$C,0))),"",INDEX('Policy Characteristics'!K:K,MATCH($C2028,'Policy Characteristics'!$C:$C,0)))</f>
        <v>industry-ag-main.html#eff-stds</v>
      </c>
      <c r="R2028" s="254" t="str">
        <f>IF(ISBLANK(INDEX('Policy Characteristics'!L:L,MATCH($C2028,'Policy Characteristics'!$C:$C,0))),"",INDEX('Policy Characteristics'!L:L,MATCH($C2028,'Policy Characteristics'!$C:$C,0)))</f>
        <v>industry-energy-efficiency-standards.html</v>
      </c>
    </row>
    <row r="2029" spans="1:18" s="4" customFormat="1" x14ac:dyDescent="0.25">
      <c r="A2029" s="254" t="str">
        <f>IF(ISBLANK(INDEX('Policy Characteristics'!A:A,MATCH($C2029,'Policy Characteristics'!$C:$C,0))),"",INDEX('Policy Characteristics'!A:A,MATCH($C2029,'Policy Characteristics'!$C:$C,0)))</f>
        <v>Industry</v>
      </c>
      <c r="B2029" s="262" t="str">
        <f>IF(ISBLANK(INDEX('Policy Characteristics'!B:B,MATCH($C2029,'Policy Characteristics'!$C:$C,0))),"",INDEX('Policy Characteristics'!B:B,MATCH($C2029,'Policy Characteristics'!$C:$C,0)))</f>
        <v>Energy Efficiency Standards for Electrical Eqpt</v>
      </c>
      <c r="C2029" s="254" t="str">
        <f t="shared" si="58"/>
        <v>Perc Improvement in Eqpt Efficiency Stds Above BAU for Electricity</v>
      </c>
      <c r="D2029" s="6" t="s">
        <v>3032</v>
      </c>
      <c r="E2029" s="1" t="s">
        <v>3472</v>
      </c>
      <c r="F2029" t="s">
        <v>2995</v>
      </c>
      <c r="G2029" s="45" t="s">
        <v>3478</v>
      </c>
      <c r="H2029" s="47">
        <v>2028</v>
      </c>
      <c r="I2029" s="324" t="s">
        <v>40</v>
      </c>
      <c r="J2029" s="255" t="str">
        <f>IF(ISBLANK(INDEX('Policy Characteristics'!D:D,MATCH($C2029,'Policy Characteristics'!$C:$C,0))),"",INDEX('Policy Characteristics'!D:D,MATCH($C2029,'Policy Characteristics'!$C:$C,0)))</f>
        <v>Industry Energy Efficiency</v>
      </c>
      <c r="K2029" s="254" t="str">
        <f>IF(ISBLANK(INDEX('Policy Characteristics'!E:E,MATCH($C2029,'Policy Characteristics'!$C:$C,0))),"",INDEX('Policy Characteristics'!E:E,MATCH($C2029,'Policy Characteristics'!$C:$C,0)))</f>
        <v>indst elec efficiency stds</v>
      </c>
      <c r="L2029" s="261">
        <f>IF(ISBLANK(INDEX('Policy Characteristics'!F:F,MATCH($C2029,'Policy Characteristics'!$C:$C,0))),"",INDEX('Policy Characteristics'!F:F,MATCH($C2029,'Policy Characteristics'!$C:$C,0)))</f>
        <v>0</v>
      </c>
      <c r="M2029" s="261">
        <f>IF(ISBLANK(INDEX('Policy Characteristics'!G:G,MATCH($C2029,'Policy Characteristics'!$C:$C,0))),"",INDEX('Policy Characteristics'!G:G,MATCH($C2029,'Policy Characteristics'!$C:$C,0)))</f>
        <v>0.25</v>
      </c>
      <c r="N2029" s="261">
        <f>IF(ISBLANK(INDEX('Policy Characteristics'!H:H,MATCH($C2029,'Policy Characteristics'!$C:$C,0))),"",INDEX('Policy Characteristics'!H:H,MATCH($C2029,'Policy Characteristics'!$C:$C,0)))</f>
        <v>0.01</v>
      </c>
      <c r="O2029" s="254" t="str">
        <f>IF(ISBLANK(INDEX('Policy Characteristics'!I:I,MATCH($C2029,'Policy Characteristics'!$C:$C,0))),"",INDEX('Policy Characteristics'!I:I,MATCH($C2029,'Policy Characteristics'!$C:$C,0)))</f>
        <v>% reduction in energy use</v>
      </c>
      <c r="P2029" s="254" t="str">
        <f>IF(ISBLANK(INDEX('Policy Characteristics'!J:J,MATCH($C2029,'Policy Characteristics'!$C:$C,0))),"",INDEX('Policy Characteristics'!J:J,MATCH($C2029,'Policy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29" s="254" t="str">
        <f>IF(ISBLANK(INDEX('Policy Characteristics'!K:K,MATCH($C2029,'Policy Characteristics'!$C:$C,0))),"",INDEX('Policy Characteristics'!K:K,MATCH($C2029,'Policy Characteristics'!$C:$C,0)))</f>
        <v>industry-ag-main.html#eff-stds</v>
      </c>
      <c r="R2029" s="254" t="str">
        <f>IF(ISBLANK(INDEX('Policy Characteristics'!L:L,MATCH($C2029,'Policy Characteristics'!$C:$C,0))),"",INDEX('Policy Characteristics'!L:L,MATCH($C2029,'Policy Characteristics'!$C:$C,0)))</f>
        <v>industry-energy-efficiency-standards.html</v>
      </c>
    </row>
    <row r="2030" spans="1:18" s="4" customFormat="1" x14ac:dyDescent="0.25">
      <c r="A2030" s="254" t="str">
        <f>IF(ISBLANK(INDEX('Policy Characteristics'!A:A,MATCH($C2030,'Policy Characteristics'!$C:$C,0))),"",INDEX('Policy Characteristics'!A:A,MATCH($C2030,'Policy Characteristics'!$C:$C,0)))</f>
        <v>Industry</v>
      </c>
      <c r="B2030" s="262" t="str">
        <f>IF(ISBLANK(INDEX('Policy Characteristics'!B:B,MATCH($C2030,'Policy Characteristics'!$C:$C,0))),"",INDEX('Policy Characteristics'!B:B,MATCH($C2030,'Policy Characteristics'!$C:$C,0)))</f>
        <v>Energy Efficiency Standards for Electrical Eqpt</v>
      </c>
      <c r="C2030" s="254" t="str">
        <f t="shared" si="58"/>
        <v>Perc Improvement in Eqpt Efficiency Stds Above BAU for Electricity</v>
      </c>
      <c r="D2030" s="6" t="s">
        <v>3032</v>
      </c>
      <c r="E2030" s="1" t="s">
        <v>3597</v>
      </c>
      <c r="F2030" t="s">
        <v>2995</v>
      </c>
      <c r="G2030" s="45" t="s">
        <v>3479</v>
      </c>
      <c r="H2030" s="47">
        <v>2029</v>
      </c>
      <c r="I2030" s="324" t="s">
        <v>40</v>
      </c>
      <c r="J2030" s="255" t="str">
        <f>IF(ISBLANK(INDEX('Policy Characteristics'!D:D,MATCH($C2030,'Policy Characteristics'!$C:$C,0))),"",INDEX('Policy Characteristics'!D:D,MATCH($C2030,'Policy Characteristics'!$C:$C,0)))</f>
        <v>Industry Energy Efficiency</v>
      </c>
      <c r="K2030" s="254" t="str">
        <f>IF(ISBLANK(INDEX('Policy Characteristics'!E:E,MATCH($C2030,'Policy Characteristics'!$C:$C,0))),"",INDEX('Policy Characteristics'!E:E,MATCH($C2030,'Policy Characteristics'!$C:$C,0)))</f>
        <v>indst elec efficiency stds</v>
      </c>
      <c r="L2030" s="261">
        <f>IF(ISBLANK(INDEX('Policy Characteristics'!F:F,MATCH($C2030,'Policy Characteristics'!$C:$C,0))),"",INDEX('Policy Characteristics'!F:F,MATCH($C2030,'Policy Characteristics'!$C:$C,0)))</f>
        <v>0</v>
      </c>
      <c r="M2030" s="261">
        <f>IF(ISBLANK(INDEX('Policy Characteristics'!G:G,MATCH($C2030,'Policy Characteristics'!$C:$C,0))),"",INDEX('Policy Characteristics'!G:G,MATCH($C2030,'Policy Characteristics'!$C:$C,0)))</f>
        <v>0.25</v>
      </c>
      <c r="N2030" s="261">
        <f>IF(ISBLANK(INDEX('Policy Characteristics'!H:H,MATCH($C2030,'Policy Characteristics'!$C:$C,0))),"",INDEX('Policy Characteristics'!H:H,MATCH($C2030,'Policy Characteristics'!$C:$C,0)))</f>
        <v>0.01</v>
      </c>
      <c r="O2030" s="254" t="str">
        <f>IF(ISBLANK(INDEX('Policy Characteristics'!I:I,MATCH($C2030,'Policy Characteristics'!$C:$C,0))),"",INDEX('Policy Characteristics'!I:I,MATCH($C2030,'Policy Characteristics'!$C:$C,0)))</f>
        <v>% reduction in energy use</v>
      </c>
      <c r="P2030" s="254" t="str">
        <f>IF(ISBLANK(INDEX('Policy Characteristics'!J:J,MATCH($C2030,'Policy Characteristics'!$C:$C,0))),"",INDEX('Policy Characteristics'!J:J,MATCH($C2030,'Policy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0" s="254" t="str">
        <f>IF(ISBLANK(INDEX('Policy Characteristics'!K:K,MATCH($C2030,'Policy Characteristics'!$C:$C,0))),"",INDEX('Policy Characteristics'!K:K,MATCH($C2030,'Policy Characteristics'!$C:$C,0)))</f>
        <v>industry-ag-main.html#eff-stds</v>
      </c>
      <c r="R2030" s="254" t="str">
        <f>IF(ISBLANK(INDEX('Policy Characteristics'!L:L,MATCH($C2030,'Policy Characteristics'!$C:$C,0))),"",INDEX('Policy Characteristics'!L:L,MATCH($C2030,'Policy Characteristics'!$C:$C,0)))</f>
        <v>industry-energy-efficiency-standards.html</v>
      </c>
    </row>
    <row r="2031" spans="1:18" s="4" customFormat="1" x14ac:dyDescent="0.25">
      <c r="A2031" s="254" t="str">
        <f>IF(ISBLANK(INDEX('Policy Characteristics'!A:A,MATCH($C2031,'Policy Characteristics'!$C:$C,0))),"",INDEX('Policy Characteristics'!A:A,MATCH($C2031,'Policy Characteristics'!$C:$C,0)))</f>
        <v>Industry</v>
      </c>
      <c r="B2031" s="262" t="str">
        <f>IF(ISBLANK(INDEX('Policy Characteristics'!B:B,MATCH($C2031,'Policy Characteristics'!$C:$C,0))),"",INDEX('Policy Characteristics'!B:B,MATCH($C2031,'Policy Characteristics'!$C:$C,0)))</f>
        <v>Energy Efficiency Standards for Electrical Eqpt</v>
      </c>
      <c r="C2031" s="254" t="str">
        <f t="shared" si="58"/>
        <v>Perc Improvement in Eqpt Efficiency Stds Above BAU for Electricity</v>
      </c>
      <c r="D2031" s="6" t="s">
        <v>3032</v>
      </c>
      <c r="E2031" s="1" t="s">
        <v>3982</v>
      </c>
      <c r="F2031" t="s">
        <v>2995</v>
      </c>
      <c r="G2031" s="45" t="s">
        <v>3958</v>
      </c>
      <c r="H2031" s="47">
        <v>2030</v>
      </c>
      <c r="I2031" s="324" t="s">
        <v>40</v>
      </c>
      <c r="J2031" s="255" t="str">
        <f>IF(ISBLANK(INDEX('Policy Characteristics'!D:D,MATCH($C2031,'Policy Characteristics'!$C:$C,0))),"",INDEX('Policy Characteristics'!D:D,MATCH($C2031,'Policy Characteristics'!$C:$C,0)))</f>
        <v>Industry Energy Efficiency</v>
      </c>
      <c r="K2031" s="254" t="str">
        <f>IF(ISBLANK(INDEX('Policy Characteristics'!E:E,MATCH($C2031,'Policy Characteristics'!$C:$C,0))),"",INDEX('Policy Characteristics'!E:E,MATCH($C2031,'Policy Characteristics'!$C:$C,0)))</f>
        <v>indst elec efficiency stds</v>
      </c>
      <c r="L2031" s="261">
        <f>IF(ISBLANK(INDEX('Policy Characteristics'!F:F,MATCH($C2031,'Policy Characteristics'!$C:$C,0))),"",INDEX('Policy Characteristics'!F:F,MATCH($C2031,'Policy Characteristics'!$C:$C,0)))</f>
        <v>0</v>
      </c>
      <c r="M2031" s="261">
        <f>IF(ISBLANK(INDEX('Policy Characteristics'!G:G,MATCH($C2031,'Policy Characteristics'!$C:$C,0))),"",INDEX('Policy Characteristics'!G:G,MATCH($C2031,'Policy Characteristics'!$C:$C,0)))</f>
        <v>0.25</v>
      </c>
      <c r="N2031" s="261">
        <f>IF(ISBLANK(INDEX('Policy Characteristics'!H:H,MATCH($C2031,'Policy Characteristics'!$C:$C,0))),"",INDEX('Policy Characteristics'!H:H,MATCH($C2031,'Policy Characteristics'!$C:$C,0)))</f>
        <v>0.01</v>
      </c>
      <c r="O2031" s="254" t="str">
        <f>IF(ISBLANK(INDEX('Policy Characteristics'!I:I,MATCH($C2031,'Policy Characteristics'!$C:$C,0))),"",INDEX('Policy Characteristics'!I:I,MATCH($C2031,'Policy Characteristics'!$C:$C,0)))</f>
        <v>% reduction in energy use</v>
      </c>
      <c r="P2031" s="254" t="str">
        <f>IF(ISBLANK(INDEX('Policy Characteristics'!J:J,MATCH($C2031,'Policy Characteristics'!$C:$C,0))),"",INDEX('Policy Characteristics'!J:J,MATCH($C2031,'Policy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1" s="254" t="str">
        <f>IF(ISBLANK(INDEX('Policy Characteristics'!K:K,MATCH($C2031,'Policy Characteristics'!$C:$C,0))),"",INDEX('Policy Characteristics'!K:K,MATCH($C2031,'Policy Characteristics'!$C:$C,0)))</f>
        <v>industry-ag-main.html#eff-stds</v>
      </c>
      <c r="R2031" s="254" t="str">
        <f>IF(ISBLANK(INDEX('Policy Characteristics'!L:L,MATCH($C2031,'Policy Characteristics'!$C:$C,0))),"",INDEX('Policy Characteristics'!L:L,MATCH($C2031,'Policy Characteristics'!$C:$C,0)))</f>
        <v>industry-energy-efficiency-standards.html</v>
      </c>
    </row>
    <row r="2032" spans="1:18" s="4" customFormat="1" x14ac:dyDescent="0.25">
      <c r="A2032" s="254" t="str">
        <f>IF(ISBLANK(INDEX('Policy Characteristics'!A:A,MATCH($C2032,'Policy Characteristics'!$C:$C,0))),"",INDEX('Policy Characteristics'!A:A,MATCH($C2032,'Policy Characteristics'!$C:$C,0)))</f>
        <v>Industry</v>
      </c>
      <c r="B2032" s="262" t="str">
        <f>IF(ISBLANK(INDEX('Policy Characteristics'!B:B,MATCH($C2032,'Policy Characteristics'!$C:$C,0))),"",INDEX('Policy Characteristics'!B:B,MATCH($C2032,'Policy Characteristics'!$C:$C,0)))</f>
        <v>Energy Efficiency Standards for Electrical Eqpt</v>
      </c>
      <c r="C2032" s="254" t="str">
        <f t="shared" si="58"/>
        <v>Perc Improvement in Eqpt Efficiency Stds Above BAU for Electricity</v>
      </c>
      <c r="D2032" s="6" t="s">
        <v>3032</v>
      </c>
      <c r="E2032" s="1" t="s">
        <v>3983</v>
      </c>
      <c r="F2032" t="s">
        <v>2995</v>
      </c>
      <c r="G2032" s="45" t="s">
        <v>3957</v>
      </c>
      <c r="H2032" s="47">
        <v>2031</v>
      </c>
      <c r="I2032" s="324" t="s">
        <v>40</v>
      </c>
      <c r="J2032" s="255" t="str">
        <f>IF(ISBLANK(INDEX('Policy Characteristics'!D:D,MATCH($C2032,'Policy Characteristics'!$C:$C,0))),"",INDEX('Policy Characteristics'!D:D,MATCH($C2032,'Policy Characteristics'!$C:$C,0)))</f>
        <v>Industry Energy Efficiency</v>
      </c>
      <c r="K2032" s="254" t="str">
        <f>IF(ISBLANK(INDEX('Policy Characteristics'!E:E,MATCH($C2032,'Policy Characteristics'!$C:$C,0))),"",INDEX('Policy Characteristics'!E:E,MATCH($C2032,'Policy Characteristics'!$C:$C,0)))</f>
        <v>indst elec efficiency stds</v>
      </c>
      <c r="L2032" s="261">
        <f>IF(ISBLANK(INDEX('Policy Characteristics'!F:F,MATCH($C2032,'Policy Characteristics'!$C:$C,0))),"",INDEX('Policy Characteristics'!F:F,MATCH($C2032,'Policy Characteristics'!$C:$C,0)))</f>
        <v>0</v>
      </c>
      <c r="M2032" s="261">
        <f>IF(ISBLANK(INDEX('Policy Characteristics'!G:G,MATCH($C2032,'Policy Characteristics'!$C:$C,0))),"",INDEX('Policy Characteristics'!G:G,MATCH($C2032,'Policy Characteristics'!$C:$C,0)))</f>
        <v>0.25</v>
      </c>
      <c r="N2032" s="261">
        <f>IF(ISBLANK(INDEX('Policy Characteristics'!H:H,MATCH($C2032,'Policy Characteristics'!$C:$C,0))),"",INDEX('Policy Characteristics'!H:H,MATCH($C2032,'Policy Characteristics'!$C:$C,0)))</f>
        <v>0.01</v>
      </c>
      <c r="O2032" s="254" t="str">
        <f>IF(ISBLANK(INDEX('Policy Characteristics'!I:I,MATCH($C2032,'Policy Characteristics'!$C:$C,0))),"",INDEX('Policy Characteristics'!I:I,MATCH($C2032,'Policy Characteristics'!$C:$C,0)))</f>
        <v>% reduction in energy use</v>
      </c>
      <c r="P2032" s="254" t="str">
        <f>IF(ISBLANK(INDEX('Policy Characteristics'!J:J,MATCH($C2032,'Policy Characteristics'!$C:$C,0))),"",INDEX('Policy Characteristics'!J:J,MATCH($C2032,'Policy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2" s="254" t="str">
        <f>IF(ISBLANK(INDEX('Policy Characteristics'!K:K,MATCH($C2032,'Policy Characteristics'!$C:$C,0))),"",INDEX('Policy Characteristics'!K:K,MATCH($C2032,'Policy Characteristics'!$C:$C,0)))</f>
        <v>industry-ag-main.html#eff-stds</v>
      </c>
      <c r="R2032" s="254" t="str">
        <f>IF(ISBLANK(INDEX('Policy Characteristics'!L:L,MATCH($C2032,'Policy Characteristics'!$C:$C,0))),"",INDEX('Policy Characteristics'!L:L,MATCH($C2032,'Policy Characteristics'!$C:$C,0)))</f>
        <v>industry-energy-efficiency-standards.html</v>
      </c>
    </row>
    <row r="2033" spans="1:18" s="4" customFormat="1" x14ac:dyDescent="0.25">
      <c r="A2033" s="254" t="str">
        <f>IF(ISBLANK(INDEX('Policy Characteristics'!A:A,MATCH($C2033,'Policy Characteristics'!$C:$C,0))),"",INDEX('Policy Characteristics'!A:A,MATCH($C2033,'Policy Characteristics'!$C:$C,0)))</f>
        <v>Industry</v>
      </c>
      <c r="B2033" s="262" t="str">
        <f>IF(ISBLANK(INDEX('Policy Characteristics'!B:B,MATCH($C2033,'Policy Characteristics'!$C:$C,0))),"",INDEX('Policy Characteristics'!B:B,MATCH($C2033,'Policy Characteristics'!$C:$C,0)))</f>
        <v>Energy Efficiency Standards for Electrical Eqpt</v>
      </c>
      <c r="C2033" s="254" t="str">
        <f t="shared" si="58"/>
        <v>Perc Improvement in Eqpt Efficiency Stds Above BAU for Electricity</v>
      </c>
      <c r="D2033" s="6" t="s">
        <v>3032</v>
      </c>
      <c r="E2033" s="1" t="s">
        <v>3984</v>
      </c>
      <c r="F2033" t="s">
        <v>2995</v>
      </c>
      <c r="G2033" s="45" t="s">
        <v>3959</v>
      </c>
      <c r="H2033" s="47">
        <v>2032</v>
      </c>
      <c r="I2033" s="324" t="s">
        <v>40</v>
      </c>
      <c r="J2033" s="255" t="str">
        <f>IF(ISBLANK(INDEX('Policy Characteristics'!D:D,MATCH($C2033,'Policy Characteristics'!$C:$C,0))),"",INDEX('Policy Characteristics'!D:D,MATCH($C2033,'Policy Characteristics'!$C:$C,0)))</f>
        <v>Industry Energy Efficiency</v>
      </c>
      <c r="K2033" s="254" t="str">
        <f>IF(ISBLANK(INDEX('Policy Characteristics'!E:E,MATCH($C2033,'Policy Characteristics'!$C:$C,0))),"",INDEX('Policy Characteristics'!E:E,MATCH($C2033,'Policy Characteristics'!$C:$C,0)))</f>
        <v>indst elec efficiency stds</v>
      </c>
      <c r="L2033" s="261">
        <f>IF(ISBLANK(INDEX('Policy Characteristics'!F:F,MATCH($C2033,'Policy Characteristics'!$C:$C,0))),"",INDEX('Policy Characteristics'!F:F,MATCH($C2033,'Policy Characteristics'!$C:$C,0)))</f>
        <v>0</v>
      </c>
      <c r="M2033" s="261">
        <f>IF(ISBLANK(INDEX('Policy Characteristics'!G:G,MATCH($C2033,'Policy Characteristics'!$C:$C,0))),"",INDEX('Policy Characteristics'!G:G,MATCH($C2033,'Policy Characteristics'!$C:$C,0)))</f>
        <v>0.25</v>
      </c>
      <c r="N2033" s="261">
        <f>IF(ISBLANK(INDEX('Policy Characteristics'!H:H,MATCH($C2033,'Policy Characteristics'!$C:$C,0))),"",INDEX('Policy Characteristics'!H:H,MATCH($C2033,'Policy Characteristics'!$C:$C,0)))</f>
        <v>0.01</v>
      </c>
      <c r="O2033" s="254" t="str">
        <f>IF(ISBLANK(INDEX('Policy Characteristics'!I:I,MATCH($C2033,'Policy Characteristics'!$C:$C,0))),"",INDEX('Policy Characteristics'!I:I,MATCH($C2033,'Policy Characteristics'!$C:$C,0)))</f>
        <v>% reduction in energy use</v>
      </c>
      <c r="P2033" s="254" t="str">
        <f>IF(ISBLANK(INDEX('Policy Characteristics'!J:J,MATCH($C2033,'Policy Characteristics'!$C:$C,0))),"",INDEX('Policy Characteristics'!J:J,MATCH($C2033,'Policy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3" s="254" t="str">
        <f>IF(ISBLANK(INDEX('Policy Characteristics'!K:K,MATCH($C2033,'Policy Characteristics'!$C:$C,0))),"",INDEX('Policy Characteristics'!K:K,MATCH($C2033,'Policy Characteristics'!$C:$C,0)))</f>
        <v>industry-ag-main.html#eff-stds</v>
      </c>
      <c r="R2033" s="254" t="str">
        <f>IF(ISBLANK(INDEX('Policy Characteristics'!L:L,MATCH($C2033,'Policy Characteristics'!$C:$C,0))),"",INDEX('Policy Characteristics'!L:L,MATCH($C2033,'Policy Characteristics'!$C:$C,0)))</f>
        <v>industry-energy-efficiency-standards.html</v>
      </c>
    </row>
    <row r="2034" spans="1:18" s="4" customFormat="1" x14ac:dyDescent="0.25">
      <c r="A2034" s="254" t="str">
        <f>IF(ISBLANK(INDEX('Policy Characteristics'!A:A,MATCH($C2034,'Policy Characteristics'!$C:$C,0))),"",INDEX('Policy Characteristics'!A:A,MATCH($C2034,'Policy Characteristics'!$C:$C,0)))</f>
        <v>Industry</v>
      </c>
      <c r="B2034" s="262" t="str">
        <f>IF(ISBLANK(INDEX('Policy Characteristics'!B:B,MATCH($C2034,'Policy Characteristics'!$C:$C,0))),"",INDEX('Policy Characteristics'!B:B,MATCH($C2034,'Policy Characteristics'!$C:$C,0)))</f>
        <v>Energy Efficiency Standards for Electrical Eqpt</v>
      </c>
      <c r="C2034" s="254" t="str">
        <f t="shared" si="58"/>
        <v>Perc Improvement in Eqpt Efficiency Stds Above BAU for Electricity</v>
      </c>
      <c r="D2034" s="6" t="s">
        <v>3033</v>
      </c>
      <c r="E2034" s="1" t="s">
        <v>3467</v>
      </c>
      <c r="F2034" t="s">
        <v>2996</v>
      </c>
      <c r="G2034" s="45" t="s">
        <v>3473</v>
      </c>
      <c r="H2034" s="47">
        <v>2033</v>
      </c>
      <c r="I2034" s="324" t="s">
        <v>40</v>
      </c>
      <c r="J2034" s="255" t="str">
        <f>IF(ISBLANK(INDEX('Policy Characteristics'!D:D,MATCH($C2034,'Policy Characteristics'!$C:$C,0))),"",INDEX('Policy Characteristics'!D:D,MATCH($C2034,'Policy Characteristics'!$C:$C,0)))</f>
        <v>Industry Energy Efficiency</v>
      </c>
      <c r="K2034" s="254" t="str">
        <f>IF(ISBLANK(INDEX('Policy Characteristics'!E:E,MATCH($C2034,'Policy Characteristics'!$C:$C,0))),"",INDEX('Policy Characteristics'!E:E,MATCH($C2034,'Policy Characteristics'!$C:$C,0)))</f>
        <v>indst elec efficiency stds</v>
      </c>
      <c r="L2034" s="261">
        <f>IF(ISBLANK(INDEX('Policy Characteristics'!F:F,MATCH($C2034,'Policy Characteristics'!$C:$C,0))),"",INDEX('Policy Characteristics'!F:F,MATCH($C2034,'Policy Characteristics'!$C:$C,0)))</f>
        <v>0</v>
      </c>
      <c r="M2034" s="261">
        <f>IF(ISBLANK(INDEX('Policy Characteristics'!G:G,MATCH($C2034,'Policy Characteristics'!$C:$C,0))),"",INDEX('Policy Characteristics'!G:G,MATCH($C2034,'Policy Characteristics'!$C:$C,0)))</f>
        <v>0.25</v>
      </c>
      <c r="N2034" s="261">
        <f>IF(ISBLANK(INDEX('Policy Characteristics'!H:H,MATCH($C2034,'Policy Characteristics'!$C:$C,0))),"",INDEX('Policy Characteristics'!H:H,MATCH($C2034,'Policy Characteristics'!$C:$C,0)))</f>
        <v>0.01</v>
      </c>
      <c r="O2034" s="254" t="str">
        <f>IF(ISBLANK(INDEX('Policy Characteristics'!I:I,MATCH($C2034,'Policy Characteristics'!$C:$C,0))),"",INDEX('Policy Characteristics'!I:I,MATCH($C2034,'Policy Characteristics'!$C:$C,0)))</f>
        <v>% reduction in energy use</v>
      </c>
      <c r="P2034" s="254" t="str">
        <f>IF(ISBLANK(INDEX('Policy Characteristics'!J:J,MATCH($C2034,'Policy Characteristics'!$C:$C,0))),"",INDEX('Policy Characteristics'!J:J,MATCH($C2034,'Policy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4" s="254" t="str">
        <f>IF(ISBLANK(INDEX('Policy Characteristics'!K:K,MATCH($C2034,'Policy Characteristics'!$C:$C,0))),"",INDEX('Policy Characteristics'!K:K,MATCH($C2034,'Policy Characteristics'!$C:$C,0)))</f>
        <v>industry-ag-main.html#eff-stds</v>
      </c>
      <c r="R2034" s="254" t="str">
        <f>IF(ISBLANK(INDEX('Policy Characteristics'!L:L,MATCH($C2034,'Policy Characteristics'!$C:$C,0))),"",INDEX('Policy Characteristics'!L:L,MATCH($C2034,'Policy Characteristics'!$C:$C,0)))</f>
        <v>industry-energy-efficiency-standards.html</v>
      </c>
    </row>
    <row r="2035" spans="1:18" s="4" customFormat="1" x14ac:dyDescent="0.25">
      <c r="A2035" s="254" t="str">
        <f>IF(ISBLANK(INDEX('Policy Characteristics'!A:A,MATCH($C2035,'Policy Characteristics'!$C:$C,0))),"",INDEX('Policy Characteristics'!A:A,MATCH($C2035,'Policy Characteristics'!$C:$C,0)))</f>
        <v>Industry</v>
      </c>
      <c r="B2035" s="262" t="str">
        <f>IF(ISBLANK(INDEX('Policy Characteristics'!B:B,MATCH($C2035,'Policy Characteristics'!$C:$C,0))),"",INDEX('Policy Characteristics'!B:B,MATCH($C2035,'Policy Characteristics'!$C:$C,0)))</f>
        <v>Energy Efficiency Standards for Electrical Eqpt</v>
      </c>
      <c r="C2035" s="254" t="str">
        <f t="shared" si="58"/>
        <v>Perc Improvement in Eqpt Efficiency Stds Above BAU for Electricity</v>
      </c>
      <c r="D2035" s="6" t="s">
        <v>3033</v>
      </c>
      <c r="E2035" s="1" t="s">
        <v>3468</v>
      </c>
      <c r="F2035" t="s">
        <v>2996</v>
      </c>
      <c r="G2035" s="45" t="s">
        <v>3474</v>
      </c>
      <c r="H2035" s="47">
        <v>2034</v>
      </c>
      <c r="I2035" s="324" t="s">
        <v>40</v>
      </c>
      <c r="J2035" s="255" t="str">
        <f>IF(ISBLANK(INDEX('Policy Characteristics'!D:D,MATCH($C2035,'Policy Characteristics'!$C:$C,0))),"",INDEX('Policy Characteristics'!D:D,MATCH($C2035,'Policy Characteristics'!$C:$C,0)))</f>
        <v>Industry Energy Efficiency</v>
      </c>
      <c r="K2035" s="254" t="str">
        <f>IF(ISBLANK(INDEX('Policy Characteristics'!E:E,MATCH($C2035,'Policy Characteristics'!$C:$C,0))),"",INDEX('Policy Characteristics'!E:E,MATCH($C2035,'Policy Characteristics'!$C:$C,0)))</f>
        <v>indst elec efficiency stds</v>
      </c>
      <c r="L2035" s="261">
        <f>IF(ISBLANK(INDEX('Policy Characteristics'!F:F,MATCH($C2035,'Policy Characteristics'!$C:$C,0))),"",INDEX('Policy Characteristics'!F:F,MATCH($C2035,'Policy Characteristics'!$C:$C,0)))</f>
        <v>0</v>
      </c>
      <c r="M2035" s="261">
        <f>IF(ISBLANK(INDEX('Policy Characteristics'!G:G,MATCH($C2035,'Policy Characteristics'!$C:$C,0))),"",INDEX('Policy Characteristics'!G:G,MATCH($C2035,'Policy Characteristics'!$C:$C,0)))</f>
        <v>0.25</v>
      </c>
      <c r="N2035" s="261">
        <f>IF(ISBLANK(INDEX('Policy Characteristics'!H:H,MATCH($C2035,'Policy Characteristics'!$C:$C,0))),"",INDEX('Policy Characteristics'!H:H,MATCH($C2035,'Policy Characteristics'!$C:$C,0)))</f>
        <v>0.01</v>
      </c>
      <c r="O2035" s="254" t="str">
        <f>IF(ISBLANK(INDEX('Policy Characteristics'!I:I,MATCH($C2035,'Policy Characteristics'!$C:$C,0))),"",INDEX('Policy Characteristics'!I:I,MATCH($C2035,'Policy Characteristics'!$C:$C,0)))</f>
        <v>% reduction in energy use</v>
      </c>
      <c r="P2035" s="254" t="str">
        <f>IF(ISBLANK(INDEX('Policy Characteristics'!J:J,MATCH($C2035,'Policy Characteristics'!$C:$C,0))),"",INDEX('Policy Characteristics'!J:J,MATCH($C2035,'Policy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5" s="254" t="str">
        <f>IF(ISBLANK(INDEX('Policy Characteristics'!K:K,MATCH($C2035,'Policy Characteristics'!$C:$C,0))),"",INDEX('Policy Characteristics'!K:K,MATCH($C2035,'Policy Characteristics'!$C:$C,0)))</f>
        <v>industry-ag-main.html#eff-stds</v>
      </c>
      <c r="R2035" s="254" t="str">
        <f>IF(ISBLANK(INDEX('Policy Characteristics'!L:L,MATCH($C2035,'Policy Characteristics'!$C:$C,0))),"",INDEX('Policy Characteristics'!L:L,MATCH($C2035,'Policy Characteristics'!$C:$C,0)))</f>
        <v>industry-energy-efficiency-standards.html</v>
      </c>
    </row>
    <row r="2036" spans="1:18" s="4" customFormat="1" x14ac:dyDescent="0.25">
      <c r="A2036" s="254" t="str">
        <f>IF(ISBLANK(INDEX('Policy Characteristics'!A:A,MATCH($C2036,'Policy Characteristics'!$C:$C,0))),"",INDEX('Policy Characteristics'!A:A,MATCH($C2036,'Policy Characteristics'!$C:$C,0)))</f>
        <v>Industry</v>
      </c>
      <c r="B2036" s="262" t="str">
        <f>IF(ISBLANK(INDEX('Policy Characteristics'!B:B,MATCH($C2036,'Policy Characteristics'!$C:$C,0))),"",INDEX('Policy Characteristics'!B:B,MATCH($C2036,'Policy Characteristics'!$C:$C,0)))</f>
        <v>Energy Efficiency Standards for Electrical Eqpt</v>
      </c>
      <c r="C2036" s="254" t="str">
        <f t="shared" si="58"/>
        <v>Perc Improvement in Eqpt Efficiency Stds Above BAU for Electricity</v>
      </c>
      <c r="D2036" s="6" t="s">
        <v>3033</v>
      </c>
      <c r="E2036" s="1" t="s">
        <v>3469</v>
      </c>
      <c r="F2036" t="s">
        <v>2996</v>
      </c>
      <c r="G2036" s="45" t="s">
        <v>3475</v>
      </c>
      <c r="H2036" s="47">
        <v>2035</v>
      </c>
      <c r="I2036" s="324" t="s">
        <v>40</v>
      </c>
      <c r="J2036" s="255" t="str">
        <f>IF(ISBLANK(INDEX('Policy Characteristics'!D:D,MATCH($C2036,'Policy Characteristics'!$C:$C,0))),"",INDEX('Policy Characteristics'!D:D,MATCH($C2036,'Policy Characteristics'!$C:$C,0)))</f>
        <v>Industry Energy Efficiency</v>
      </c>
      <c r="K2036" s="254" t="str">
        <f>IF(ISBLANK(INDEX('Policy Characteristics'!E:E,MATCH($C2036,'Policy Characteristics'!$C:$C,0))),"",INDEX('Policy Characteristics'!E:E,MATCH($C2036,'Policy Characteristics'!$C:$C,0)))</f>
        <v>indst elec efficiency stds</v>
      </c>
      <c r="L2036" s="261">
        <f>IF(ISBLANK(INDEX('Policy Characteristics'!F:F,MATCH($C2036,'Policy Characteristics'!$C:$C,0))),"",INDEX('Policy Characteristics'!F:F,MATCH($C2036,'Policy Characteristics'!$C:$C,0)))</f>
        <v>0</v>
      </c>
      <c r="M2036" s="261">
        <f>IF(ISBLANK(INDEX('Policy Characteristics'!G:G,MATCH($C2036,'Policy Characteristics'!$C:$C,0))),"",INDEX('Policy Characteristics'!G:G,MATCH($C2036,'Policy Characteristics'!$C:$C,0)))</f>
        <v>0.25</v>
      </c>
      <c r="N2036" s="261">
        <f>IF(ISBLANK(INDEX('Policy Characteristics'!H:H,MATCH($C2036,'Policy Characteristics'!$C:$C,0))),"",INDEX('Policy Characteristics'!H:H,MATCH($C2036,'Policy Characteristics'!$C:$C,0)))</f>
        <v>0.01</v>
      </c>
      <c r="O2036" s="254" t="str">
        <f>IF(ISBLANK(INDEX('Policy Characteristics'!I:I,MATCH($C2036,'Policy Characteristics'!$C:$C,0))),"",INDEX('Policy Characteristics'!I:I,MATCH($C2036,'Policy Characteristics'!$C:$C,0)))</f>
        <v>% reduction in energy use</v>
      </c>
      <c r="P2036" s="254" t="str">
        <f>IF(ISBLANK(INDEX('Policy Characteristics'!J:J,MATCH($C2036,'Policy Characteristics'!$C:$C,0))),"",INDEX('Policy Characteristics'!J:J,MATCH($C2036,'Policy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6" s="254" t="str">
        <f>IF(ISBLANK(INDEX('Policy Characteristics'!K:K,MATCH($C2036,'Policy Characteristics'!$C:$C,0))),"",INDEX('Policy Characteristics'!K:K,MATCH($C2036,'Policy Characteristics'!$C:$C,0)))</f>
        <v>industry-ag-main.html#eff-stds</v>
      </c>
      <c r="R2036" s="254" t="str">
        <f>IF(ISBLANK(INDEX('Policy Characteristics'!L:L,MATCH($C2036,'Policy Characteristics'!$C:$C,0))),"",INDEX('Policy Characteristics'!L:L,MATCH($C2036,'Policy Characteristics'!$C:$C,0)))</f>
        <v>industry-energy-efficiency-standards.html</v>
      </c>
    </row>
    <row r="2037" spans="1:18" s="4" customFormat="1" x14ac:dyDescent="0.25">
      <c r="A2037" s="254" t="str">
        <f>IF(ISBLANK(INDEX('Policy Characteristics'!A:A,MATCH($C2037,'Policy Characteristics'!$C:$C,0))),"",INDEX('Policy Characteristics'!A:A,MATCH($C2037,'Policy Characteristics'!$C:$C,0)))</f>
        <v>Industry</v>
      </c>
      <c r="B2037" s="262" t="str">
        <f>IF(ISBLANK(INDEX('Policy Characteristics'!B:B,MATCH($C2037,'Policy Characteristics'!$C:$C,0))),"",INDEX('Policy Characteristics'!B:B,MATCH($C2037,'Policy Characteristics'!$C:$C,0)))</f>
        <v>Energy Efficiency Standards for Electrical Eqpt</v>
      </c>
      <c r="C2037" s="254" t="str">
        <f t="shared" si="58"/>
        <v>Perc Improvement in Eqpt Efficiency Stds Above BAU for Electricity</v>
      </c>
      <c r="D2037" s="6" t="s">
        <v>3033</v>
      </c>
      <c r="E2037" s="1" t="s">
        <v>3470</v>
      </c>
      <c r="F2037" t="s">
        <v>2996</v>
      </c>
      <c r="G2037" s="45" t="s">
        <v>3476</v>
      </c>
      <c r="H2037" s="47">
        <v>2036</v>
      </c>
      <c r="I2037" s="324" t="s">
        <v>40</v>
      </c>
      <c r="J2037" s="255" t="str">
        <f>IF(ISBLANK(INDEX('Policy Characteristics'!D:D,MATCH($C2037,'Policy Characteristics'!$C:$C,0))),"",INDEX('Policy Characteristics'!D:D,MATCH($C2037,'Policy Characteristics'!$C:$C,0)))</f>
        <v>Industry Energy Efficiency</v>
      </c>
      <c r="K2037" s="254" t="str">
        <f>IF(ISBLANK(INDEX('Policy Characteristics'!E:E,MATCH($C2037,'Policy Characteristics'!$C:$C,0))),"",INDEX('Policy Characteristics'!E:E,MATCH($C2037,'Policy Characteristics'!$C:$C,0)))</f>
        <v>indst elec efficiency stds</v>
      </c>
      <c r="L2037" s="261">
        <f>IF(ISBLANK(INDEX('Policy Characteristics'!F:F,MATCH($C2037,'Policy Characteristics'!$C:$C,0))),"",INDEX('Policy Characteristics'!F:F,MATCH($C2037,'Policy Characteristics'!$C:$C,0)))</f>
        <v>0</v>
      </c>
      <c r="M2037" s="261">
        <f>IF(ISBLANK(INDEX('Policy Characteristics'!G:G,MATCH($C2037,'Policy Characteristics'!$C:$C,0))),"",INDEX('Policy Characteristics'!G:G,MATCH($C2037,'Policy Characteristics'!$C:$C,0)))</f>
        <v>0.25</v>
      </c>
      <c r="N2037" s="261">
        <f>IF(ISBLANK(INDEX('Policy Characteristics'!H:H,MATCH($C2037,'Policy Characteristics'!$C:$C,0))),"",INDEX('Policy Characteristics'!H:H,MATCH($C2037,'Policy Characteristics'!$C:$C,0)))</f>
        <v>0.01</v>
      </c>
      <c r="O2037" s="254" t="str">
        <f>IF(ISBLANK(INDEX('Policy Characteristics'!I:I,MATCH($C2037,'Policy Characteristics'!$C:$C,0))),"",INDEX('Policy Characteristics'!I:I,MATCH($C2037,'Policy Characteristics'!$C:$C,0)))</f>
        <v>% reduction in energy use</v>
      </c>
      <c r="P2037" s="254" t="str">
        <f>IF(ISBLANK(INDEX('Policy Characteristics'!J:J,MATCH($C2037,'Policy Characteristics'!$C:$C,0))),"",INDEX('Policy Characteristics'!J:J,MATCH($C2037,'Policy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7" s="254" t="str">
        <f>IF(ISBLANK(INDEX('Policy Characteristics'!K:K,MATCH($C2037,'Policy Characteristics'!$C:$C,0))),"",INDEX('Policy Characteristics'!K:K,MATCH($C2037,'Policy Characteristics'!$C:$C,0)))</f>
        <v>industry-ag-main.html#eff-stds</v>
      </c>
      <c r="R2037" s="254" t="str">
        <f>IF(ISBLANK(INDEX('Policy Characteristics'!L:L,MATCH($C2037,'Policy Characteristics'!$C:$C,0))),"",INDEX('Policy Characteristics'!L:L,MATCH($C2037,'Policy Characteristics'!$C:$C,0)))</f>
        <v>industry-energy-efficiency-standards.html</v>
      </c>
    </row>
    <row r="2038" spans="1:18" s="4" customFormat="1" x14ac:dyDescent="0.25">
      <c r="A2038" s="254" t="str">
        <f>IF(ISBLANK(INDEX('Policy Characteristics'!A:A,MATCH($C2038,'Policy Characteristics'!$C:$C,0))),"",INDEX('Policy Characteristics'!A:A,MATCH($C2038,'Policy Characteristics'!$C:$C,0)))</f>
        <v>Industry</v>
      </c>
      <c r="B2038" s="262" t="str">
        <f>IF(ISBLANK(INDEX('Policy Characteristics'!B:B,MATCH($C2038,'Policy Characteristics'!$C:$C,0))),"",INDEX('Policy Characteristics'!B:B,MATCH($C2038,'Policy Characteristics'!$C:$C,0)))</f>
        <v>Energy Efficiency Standards for Electrical Eqpt</v>
      </c>
      <c r="C2038" s="254" t="str">
        <f t="shared" si="58"/>
        <v>Perc Improvement in Eqpt Efficiency Stds Above BAU for Electricity</v>
      </c>
      <c r="D2038" s="6" t="s">
        <v>3033</v>
      </c>
      <c r="E2038" s="1" t="s">
        <v>3471</v>
      </c>
      <c r="F2038" t="s">
        <v>2996</v>
      </c>
      <c r="G2038" s="45" t="s">
        <v>3477</v>
      </c>
      <c r="H2038" s="47">
        <v>2037</v>
      </c>
      <c r="I2038" s="324" t="s">
        <v>40</v>
      </c>
      <c r="J2038" s="255" t="str">
        <f>IF(ISBLANK(INDEX('Policy Characteristics'!D:D,MATCH($C2038,'Policy Characteristics'!$C:$C,0))),"",INDEX('Policy Characteristics'!D:D,MATCH($C2038,'Policy Characteristics'!$C:$C,0)))</f>
        <v>Industry Energy Efficiency</v>
      </c>
      <c r="K2038" s="254" t="str">
        <f>IF(ISBLANK(INDEX('Policy Characteristics'!E:E,MATCH($C2038,'Policy Characteristics'!$C:$C,0))),"",INDEX('Policy Characteristics'!E:E,MATCH($C2038,'Policy Characteristics'!$C:$C,0)))</f>
        <v>indst elec efficiency stds</v>
      </c>
      <c r="L2038" s="261">
        <f>IF(ISBLANK(INDEX('Policy Characteristics'!F:F,MATCH($C2038,'Policy Characteristics'!$C:$C,0))),"",INDEX('Policy Characteristics'!F:F,MATCH($C2038,'Policy Characteristics'!$C:$C,0)))</f>
        <v>0</v>
      </c>
      <c r="M2038" s="261">
        <f>IF(ISBLANK(INDEX('Policy Characteristics'!G:G,MATCH($C2038,'Policy Characteristics'!$C:$C,0))),"",INDEX('Policy Characteristics'!G:G,MATCH($C2038,'Policy Characteristics'!$C:$C,0)))</f>
        <v>0.25</v>
      </c>
      <c r="N2038" s="261">
        <f>IF(ISBLANK(INDEX('Policy Characteristics'!H:H,MATCH($C2038,'Policy Characteristics'!$C:$C,0))),"",INDEX('Policy Characteristics'!H:H,MATCH($C2038,'Policy Characteristics'!$C:$C,0)))</f>
        <v>0.01</v>
      </c>
      <c r="O2038" s="254" t="str">
        <f>IF(ISBLANK(INDEX('Policy Characteristics'!I:I,MATCH($C2038,'Policy Characteristics'!$C:$C,0))),"",INDEX('Policy Characteristics'!I:I,MATCH($C2038,'Policy Characteristics'!$C:$C,0)))</f>
        <v>% reduction in energy use</v>
      </c>
      <c r="P2038" s="254" t="str">
        <f>IF(ISBLANK(INDEX('Policy Characteristics'!J:J,MATCH($C2038,'Policy Characteristics'!$C:$C,0))),"",INDEX('Policy Characteristics'!J:J,MATCH($C2038,'Policy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8" s="254" t="str">
        <f>IF(ISBLANK(INDEX('Policy Characteristics'!K:K,MATCH($C2038,'Policy Characteristics'!$C:$C,0))),"",INDEX('Policy Characteristics'!K:K,MATCH($C2038,'Policy Characteristics'!$C:$C,0)))</f>
        <v>industry-ag-main.html#eff-stds</v>
      </c>
      <c r="R2038" s="254" t="str">
        <f>IF(ISBLANK(INDEX('Policy Characteristics'!L:L,MATCH($C2038,'Policy Characteristics'!$C:$C,0))),"",INDEX('Policy Characteristics'!L:L,MATCH($C2038,'Policy Characteristics'!$C:$C,0)))</f>
        <v>industry-energy-efficiency-standards.html</v>
      </c>
    </row>
    <row r="2039" spans="1:18" s="4" customFormat="1" x14ac:dyDescent="0.25">
      <c r="A2039" s="254" t="str">
        <f>IF(ISBLANK(INDEX('Policy Characteristics'!A:A,MATCH($C2039,'Policy Characteristics'!$C:$C,0))),"",INDEX('Policy Characteristics'!A:A,MATCH($C2039,'Policy Characteristics'!$C:$C,0)))</f>
        <v>Industry</v>
      </c>
      <c r="B2039" s="262" t="str">
        <f>IF(ISBLANK(INDEX('Policy Characteristics'!B:B,MATCH($C2039,'Policy Characteristics'!$C:$C,0))),"",INDEX('Policy Characteristics'!B:B,MATCH($C2039,'Policy Characteristics'!$C:$C,0)))</f>
        <v>Energy Efficiency Standards for Electrical Eqpt</v>
      </c>
      <c r="C2039" s="254" t="str">
        <f t="shared" si="58"/>
        <v>Perc Improvement in Eqpt Efficiency Stds Above BAU for Electricity</v>
      </c>
      <c r="D2039" s="6" t="s">
        <v>3033</v>
      </c>
      <c r="E2039" s="1" t="s">
        <v>3472</v>
      </c>
      <c r="F2039" t="s">
        <v>2996</v>
      </c>
      <c r="G2039" s="45" t="s">
        <v>3478</v>
      </c>
      <c r="H2039" s="47">
        <v>2038</v>
      </c>
      <c r="I2039" s="324" t="s">
        <v>40</v>
      </c>
      <c r="J2039" s="255" t="str">
        <f>IF(ISBLANK(INDEX('Policy Characteristics'!D:D,MATCH($C2039,'Policy Characteristics'!$C:$C,0))),"",INDEX('Policy Characteristics'!D:D,MATCH($C2039,'Policy Characteristics'!$C:$C,0)))</f>
        <v>Industry Energy Efficiency</v>
      </c>
      <c r="K2039" s="254" t="str">
        <f>IF(ISBLANK(INDEX('Policy Characteristics'!E:E,MATCH($C2039,'Policy Characteristics'!$C:$C,0))),"",INDEX('Policy Characteristics'!E:E,MATCH($C2039,'Policy Characteristics'!$C:$C,0)))</f>
        <v>indst elec efficiency stds</v>
      </c>
      <c r="L2039" s="261">
        <f>IF(ISBLANK(INDEX('Policy Characteristics'!F:F,MATCH($C2039,'Policy Characteristics'!$C:$C,0))),"",INDEX('Policy Characteristics'!F:F,MATCH($C2039,'Policy Characteristics'!$C:$C,0)))</f>
        <v>0</v>
      </c>
      <c r="M2039" s="261">
        <f>IF(ISBLANK(INDEX('Policy Characteristics'!G:G,MATCH($C2039,'Policy Characteristics'!$C:$C,0))),"",INDEX('Policy Characteristics'!G:G,MATCH($C2039,'Policy Characteristics'!$C:$C,0)))</f>
        <v>0.25</v>
      </c>
      <c r="N2039" s="261">
        <f>IF(ISBLANK(INDEX('Policy Characteristics'!H:H,MATCH($C2039,'Policy Characteristics'!$C:$C,0))),"",INDEX('Policy Characteristics'!H:H,MATCH($C2039,'Policy Characteristics'!$C:$C,0)))</f>
        <v>0.01</v>
      </c>
      <c r="O2039" s="254" t="str">
        <f>IF(ISBLANK(INDEX('Policy Characteristics'!I:I,MATCH($C2039,'Policy Characteristics'!$C:$C,0))),"",INDEX('Policy Characteristics'!I:I,MATCH($C2039,'Policy Characteristics'!$C:$C,0)))</f>
        <v>% reduction in energy use</v>
      </c>
      <c r="P2039" s="254" t="str">
        <f>IF(ISBLANK(INDEX('Policy Characteristics'!J:J,MATCH($C2039,'Policy Characteristics'!$C:$C,0))),"",INDEX('Policy Characteristics'!J:J,MATCH($C2039,'Policy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39" s="254" t="str">
        <f>IF(ISBLANK(INDEX('Policy Characteristics'!K:K,MATCH($C2039,'Policy Characteristics'!$C:$C,0))),"",INDEX('Policy Characteristics'!K:K,MATCH($C2039,'Policy Characteristics'!$C:$C,0)))</f>
        <v>industry-ag-main.html#eff-stds</v>
      </c>
      <c r="R2039" s="254" t="str">
        <f>IF(ISBLANK(INDEX('Policy Characteristics'!L:L,MATCH($C2039,'Policy Characteristics'!$C:$C,0))),"",INDEX('Policy Characteristics'!L:L,MATCH($C2039,'Policy Characteristics'!$C:$C,0)))</f>
        <v>industry-energy-efficiency-standards.html</v>
      </c>
    </row>
    <row r="2040" spans="1:18" s="4" customFormat="1" x14ac:dyDescent="0.25">
      <c r="A2040" s="254" t="str">
        <f>IF(ISBLANK(INDEX('Policy Characteristics'!A:A,MATCH($C2040,'Policy Characteristics'!$C:$C,0))),"",INDEX('Policy Characteristics'!A:A,MATCH($C2040,'Policy Characteristics'!$C:$C,0)))</f>
        <v>Industry</v>
      </c>
      <c r="B2040" s="262" t="str">
        <f>IF(ISBLANK(INDEX('Policy Characteristics'!B:B,MATCH($C2040,'Policy Characteristics'!$C:$C,0))),"",INDEX('Policy Characteristics'!B:B,MATCH($C2040,'Policy Characteristics'!$C:$C,0)))</f>
        <v>Energy Efficiency Standards for Electrical Eqpt</v>
      </c>
      <c r="C2040" s="254" t="str">
        <f t="shared" si="58"/>
        <v>Perc Improvement in Eqpt Efficiency Stds Above BAU for Electricity</v>
      </c>
      <c r="D2040" s="6" t="s">
        <v>3033</v>
      </c>
      <c r="E2040" s="1" t="s">
        <v>3597</v>
      </c>
      <c r="F2040" t="s">
        <v>2996</v>
      </c>
      <c r="G2040" s="45" t="s">
        <v>3479</v>
      </c>
      <c r="H2040" s="47">
        <v>2039</v>
      </c>
      <c r="I2040" s="324" t="s">
        <v>40</v>
      </c>
      <c r="J2040" s="255" t="str">
        <f>IF(ISBLANK(INDEX('Policy Characteristics'!D:D,MATCH($C2040,'Policy Characteristics'!$C:$C,0))),"",INDEX('Policy Characteristics'!D:D,MATCH($C2040,'Policy Characteristics'!$C:$C,0)))</f>
        <v>Industry Energy Efficiency</v>
      </c>
      <c r="K2040" s="254" t="str">
        <f>IF(ISBLANK(INDEX('Policy Characteristics'!E:E,MATCH($C2040,'Policy Characteristics'!$C:$C,0))),"",INDEX('Policy Characteristics'!E:E,MATCH($C2040,'Policy Characteristics'!$C:$C,0)))</f>
        <v>indst elec efficiency stds</v>
      </c>
      <c r="L2040" s="261">
        <f>IF(ISBLANK(INDEX('Policy Characteristics'!F:F,MATCH($C2040,'Policy Characteristics'!$C:$C,0))),"",INDEX('Policy Characteristics'!F:F,MATCH($C2040,'Policy Characteristics'!$C:$C,0)))</f>
        <v>0</v>
      </c>
      <c r="M2040" s="261">
        <f>IF(ISBLANK(INDEX('Policy Characteristics'!G:G,MATCH($C2040,'Policy Characteristics'!$C:$C,0))),"",INDEX('Policy Characteristics'!G:G,MATCH($C2040,'Policy Characteristics'!$C:$C,0)))</f>
        <v>0.25</v>
      </c>
      <c r="N2040" s="261">
        <f>IF(ISBLANK(INDEX('Policy Characteristics'!H:H,MATCH($C2040,'Policy Characteristics'!$C:$C,0))),"",INDEX('Policy Characteristics'!H:H,MATCH($C2040,'Policy Characteristics'!$C:$C,0)))</f>
        <v>0.01</v>
      </c>
      <c r="O2040" s="254" t="str">
        <f>IF(ISBLANK(INDEX('Policy Characteristics'!I:I,MATCH($C2040,'Policy Characteristics'!$C:$C,0))),"",INDEX('Policy Characteristics'!I:I,MATCH($C2040,'Policy Characteristics'!$C:$C,0)))</f>
        <v>% reduction in energy use</v>
      </c>
      <c r="P2040" s="254" t="str">
        <f>IF(ISBLANK(INDEX('Policy Characteristics'!J:J,MATCH($C2040,'Policy Characteristics'!$C:$C,0))),"",INDEX('Policy Characteristics'!J:J,MATCH($C2040,'Policy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0" s="254" t="str">
        <f>IF(ISBLANK(INDEX('Policy Characteristics'!K:K,MATCH($C2040,'Policy Characteristics'!$C:$C,0))),"",INDEX('Policy Characteristics'!K:K,MATCH($C2040,'Policy Characteristics'!$C:$C,0)))</f>
        <v>industry-ag-main.html#eff-stds</v>
      </c>
      <c r="R2040" s="254" t="str">
        <f>IF(ISBLANK(INDEX('Policy Characteristics'!L:L,MATCH($C2040,'Policy Characteristics'!$C:$C,0))),"",INDEX('Policy Characteristics'!L:L,MATCH($C2040,'Policy Characteristics'!$C:$C,0)))</f>
        <v>industry-energy-efficiency-standards.html</v>
      </c>
    </row>
    <row r="2041" spans="1:18" s="4" customFormat="1" x14ac:dyDescent="0.25">
      <c r="A2041" s="254" t="str">
        <f>IF(ISBLANK(INDEX('Policy Characteristics'!A:A,MATCH($C2041,'Policy Characteristics'!$C:$C,0))),"",INDEX('Policy Characteristics'!A:A,MATCH($C2041,'Policy Characteristics'!$C:$C,0)))</f>
        <v>Industry</v>
      </c>
      <c r="B2041" s="262" t="str">
        <f>IF(ISBLANK(INDEX('Policy Characteristics'!B:B,MATCH($C2041,'Policy Characteristics'!$C:$C,0))),"",INDEX('Policy Characteristics'!B:B,MATCH($C2041,'Policy Characteristics'!$C:$C,0)))</f>
        <v>Energy Efficiency Standards for Electrical Eqpt</v>
      </c>
      <c r="C2041" s="254" t="str">
        <f t="shared" si="58"/>
        <v>Perc Improvement in Eqpt Efficiency Stds Above BAU for Electricity</v>
      </c>
      <c r="D2041" s="6" t="s">
        <v>3033</v>
      </c>
      <c r="E2041" s="1" t="s">
        <v>3982</v>
      </c>
      <c r="F2041" t="s">
        <v>2996</v>
      </c>
      <c r="G2041" s="45" t="s">
        <v>3958</v>
      </c>
      <c r="H2041" s="47">
        <v>2040</v>
      </c>
      <c r="I2041" s="324" t="s">
        <v>40</v>
      </c>
      <c r="J2041" s="255" t="str">
        <f>IF(ISBLANK(INDEX('Policy Characteristics'!D:D,MATCH($C2041,'Policy Characteristics'!$C:$C,0))),"",INDEX('Policy Characteristics'!D:D,MATCH($C2041,'Policy Characteristics'!$C:$C,0)))</f>
        <v>Industry Energy Efficiency</v>
      </c>
      <c r="K2041" s="254" t="str">
        <f>IF(ISBLANK(INDEX('Policy Characteristics'!E:E,MATCH($C2041,'Policy Characteristics'!$C:$C,0))),"",INDEX('Policy Characteristics'!E:E,MATCH($C2041,'Policy Characteristics'!$C:$C,0)))</f>
        <v>indst elec efficiency stds</v>
      </c>
      <c r="L2041" s="261">
        <f>IF(ISBLANK(INDEX('Policy Characteristics'!F:F,MATCH($C2041,'Policy Characteristics'!$C:$C,0))),"",INDEX('Policy Characteristics'!F:F,MATCH($C2041,'Policy Characteristics'!$C:$C,0)))</f>
        <v>0</v>
      </c>
      <c r="M2041" s="261">
        <f>IF(ISBLANK(INDEX('Policy Characteristics'!G:G,MATCH($C2041,'Policy Characteristics'!$C:$C,0))),"",INDEX('Policy Characteristics'!G:G,MATCH($C2041,'Policy Characteristics'!$C:$C,0)))</f>
        <v>0.25</v>
      </c>
      <c r="N2041" s="261">
        <f>IF(ISBLANK(INDEX('Policy Characteristics'!H:H,MATCH($C2041,'Policy Characteristics'!$C:$C,0))),"",INDEX('Policy Characteristics'!H:H,MATCH($C2041,'Policy Characteristics'!$C:$C,0)))</f>
        <v>0.01</v>
      </c>
      <c r="O2041" s="254" t="str">
        <f>IF(ISBLANK(INDEX('Policy Characteristics'!I:I,MATCH($C2041,'Policy Characteristics'!$C:$C,0))),"",INDEX('Policy Characteristics'!I:I,MATCH($C2041,'Policy Characteristics'!$C:$C,0)))</f>
        <v>% reduction in energy use</v>
      </c>
      <c r="P2041" s="254" t="str">
        <f>IF(ISBLANK(INDEX('Policy Characteristics'!J:J,MATCH($C2041,'Policy Characteristics'!$C:$C,0))),"",INDEX('Policy Characteristics'!J:J,MATCH($C2041,'Policy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1" s="254" t="str">
        <f>IF(ISBLANK(INDEX('Policy Characteristics'!K:K,MATCH($C2041,'Policy Characteristics'!$C:$C,0))),"",INDEX('Policy Characteristics'!K:K,MATCH($C2041,'Policy Characteristics'!$C:$C,0)))</f>
        <v>industry-ag-main.html#eff-stds</v>
      </c>
      <c r="R2041" s="254" t="str">
        <f>IF(ISBLANK(INDEX('Policy Characteristics'!L:L,MATCH($C2041,'Policy Characteristics'!$C:$C,0))),"",INDEX('Policy Characteristics'!L:L,MATCH($C2041,'Policy Characteristics'!$C:$C,0)))</f>
        <v>industry-energy-efficiency-standards.html</v>
      </c>
    </row>
    <row r="2042" spans="1:18" s="4" customFormat="1" x14ac:dyDescent="0.25">
      <c r="A2042" s="254" t="str">
        <f>IF(ISBLANK(INDEX('Policy Characteristics'!A:A,MATCH($C2042,'Policy Characteristics'!$C:$C,0))),"",INDEX('Policy Characteristics'!A:A,MATCH($C2042,'Policy Characteristics'!$C:$C,0)))</f>
        <v>Industry</v>
      </c>
      <c r="B2042" s="262" t="str">
        <f>IF(ISBLANK(INDEX('Policy Characteristics'!B:B,MATCH($C2042,'Policy Characteristics'!$C:$C,0))),"",INDEX('Policy Characteristics'!B:B,MATCH($C2042,'Policy Characteristics'!$C:$C,0)))</f>
        <v>Energy Efficiency Standards for Electrical Eqpt</v>
      </c>
      <c r="C2042" s="254" t="str">
        <f t="shared" si="58"/>
        <v>Perc Improvement in Eqpt Efficiency Stds Above BAU for Electricity</v>
      </c>
      <c r="D2042" s="6" t="s">
        <v>3033</v>
      </c>
      <c r="E2042" s="1" t="s">
        <v>3983</v>
      </c>
      <c r="F2042" t="s">
        <v>2996</v>
      </c>
      <c r="G2042" s="45" t="s">
        <v>3957</v>
      </c>
      <c r="H2042" s="47">
        <v>2041</v>
      </c>
      <c r="I2042" s="324" t="s">
        <v>40</v>
      </c>
      <c r="J2042" s="255" t="str">
        <f>IF(ISBLANK(INDEX('Policy Characteristics'!D:D,MATCH($C2042,'Policy Characteristics'!$C:$C,0))),"",INDEX('Policy Characteristics'!D:D,MATCH($C2042,'Policy Characteristics'!$C:$C,0)))</f>
        <v>Industry Energy Efficiency</v>
      </c>
      <c r="K2042" s="254" t="str">
        <f>IF(ISBLANK(INDEX('Policy Characteristics'!E:E,MATCH($C2042,'Policy Characteristics'!$C:$C,0))),"",INDEX('Policy Characteristics'!E:E,MATCH($C2042,'Policy Characteristics'!$C:$C,0)))</f>
        <v>indst elec efficiency stds</v>
      </c>
      <c r="L2042" s="261">
        <f>IF(ISBLANK(INDEX('Policy Characteristics'!F:F,MATCH($C2042,'Policy Characteristics'!$C:$C,0))),"",INDEX('Policy Characteristics'!F:F,MATCH($C2042,'Policy Characteristics'!$C:$C,0)))</f>
        <v>0</v>
      </c>
      <c r="M2042" s="261">
        <f>IF(ISBLANK(INDEX('Policy Characteristics'!G:G,MATCH($C2042,'Policy Characteristics'!$C:$C,0))),"",INDEX('Policy Characteristics'!G:G,MATCH($C2042,'Policy Characteristics'!$C:$C,0)))</f>
        <v>0.25</v>
      </c>
      <c r="N2042" s="261">
        <f>IF(ISBLANK(INDEX('Policy Characteristics'!H:H,MATCH($C2042,'Policy Characteristics'!$C:$C,0))),"",INDEX('Policy Characteristics'!H:H,MATCH($C2042,'Policy Characteristics'!$C:$C,0)))</f>
        <v>0.01</v>
      </c>
      <c r="O2042" s="254" t="str">
        <f>IF(ISBLANK(INDEX('Policy Characteristics'!I:I,MATCH($C2042,'Policy Characteristics'!$C:$C,0))),"",INDEX('Policy Characteristics'!I:I,MATCH($C2042,'Policy Characteristics'!$C:$C,0)))</f>
        <v>% reduction in energy use</v>
      </c>
      <c r="P2042" s="254" t="str">
        <f>IF(ISBLANK(INDEX('Policy Characteristics'!J:J,MATCH($C2042,'Policy Characteristics'!$C:$C,0))),"",INDEX('Policy Characteristics'!J:J,MATCH($C2042,'Policy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2" s="254" t="str">
        <f>IF(ISBLANK(INDEX('Policy Characteristics'!K:K,MATCH($C2042,'Policy Characteristics'!$C:$C,0))),"",INDEX('Policy Characteristics'!K:K,MATCH($C2042,'Policy Characteristics'!$C:$C,0)))</f>
        <v>industry-ag-main.html#eff-stds</v>
      </c>
      <c r="R2042" s="254" t="str">
        <f>IF(ISBLANK(INDEX('Policy Characteristics'!L:L,MATCH($C2042,'Policy Characteristics'!$C:$C,0))),"",INDEX('Policy Characteristics'!L:L,MATCH($C2042,'Policy Characteristics'!$C:$C,0)))</f>
        <v>industry-energy-efficiency-standards.html</v>
      </c>
    </row>
    <row r="2043" spans="1:18" s="4" customFormat="1" x14ac:dyDescent="0.25">
      <c r="A2043" s="254" t="str">
        <f>IF(ISBLANK(INDEX('Policy Characteristics'!A:A,MATCH($C2043,'Policy Characteristics'!$C:$C,0))),"",INDEX('Policy Characteristics'!A:A,MATCH($C2043,'Policy Characteristics'!$C:$C,0)))</f>
        <v>Industry</v>
      </c>
      <c r="B2043" s="262" t="str">
        <f>IF(ISBLANK(INDEX('Policy Characteristics'!B:B,MATCH($C2043,'Policy Characteristics'!$C:$C,0))),"",INDEX('Policy Characteristics'!B:B,MATCH($C2043,'Policy Characteristics'!$C:$C,0)))</f>
        <v>Energy Efficiency Standards for Electrical Eqpt</v>
      </c>
      <c r="C2043" s="254" t="str">
        <f t="shared" si="58"/>
        <v>Perc Improvement in Eqpt Efficiency Stds Above BAU for Electricity</v>
      </c>
      <c r="D2043" s="6" t="s">
        <v>3033</v>
      </c>
      <c r="E2043" s="1" t="s">
        <v>3984</v>
      </c>
      <c r="F2043" t="s">
        <v>2996</v>
      </c>
      <c r="G2043" s="45" t="s">
        <v>3959</v>
      </c>
      <c r="H2043" s="47">
        <v>2042</v>
      </c>
      <c r="I2043" s="324" t="s">
        <v>40</v>
      </c>
      <c r="J2043" s="255" t="str">
        <f>IF(ISBLANK(INDEX('Policy Characteristics'!D:D,MATCH($C2043,'Policy Characteristics'!$C:$C,0))),"",INDEX('Policy Characteristics'!D:D,MATCH($C2043,'Policy Characteristics'!$C:$C,0)))</f>
        <v>Industry Energy Efficiency</v>
      </c>
      <c r="K2043" s="254" t="str">
        <f>IF(ISBLANK(INDEX('Policy Characteristics'!E:E,MATCH($C2043,'Policy Characteristics'!$C:$C,0))),"",INDEX('Policy Characteristics'!E:E,MATCH($C2043,'Policy Characteristics'!$C:$C,0)))</f>
        <v>indst elec efficiency stds</v>
      </c>
      <c r="L2043" s="261">
        <f>IF(ISBLANK(INDEX('Policy Characteristics'!F:F,MATCH($C2043,'Policy Characteristics'!$C:$C,0))),"",INDEX('Policy Characteristics'!F:F,MATCH($C2043,'Policy Characteristics'!$C:$C,0)))</f>
        <v>0</v>
      </c>
      <c r="M2043" s="261">
        <f>IF(ISBLANK(INDEX('Policy Characteristics'!G:G,MATCH($C2043,'Policy Characteristics'!$C:$C,0))),"",INDEX('Policy Characteristics'!G:G,MATCH($C2043,'Policy Characteristics'!$C:$C,0)))</f>
        <v>0.25</v>
      </c>
      <c r="N2043" s="261">
        <f>IF(ISBLANK(INDEX('Policy Characteristics'!H:H,MATCH($C2043,'Policy Characteristics'!$C:$C,0))),"",INDEX('Policy Characteristics'!H:H,MATCH($C2043,'Policy Characteristics'!$C:$C,0)))</f>
        <v>0.01</v>
      </c>
      <c r="O2043" s="254" t="str">
        <f>IF(ISBLANK(INDEX('Policy Characteristics'!I:I,MATCH($C2043,'Policy Characteristics'!$C:$C,0))),"",INDEX('Policy Characteristics'!I:I,MATCH($C2043,'Policy Characteristics'!$C:$C,0)))</f>
        <v>% reduction in energy use</v>
      </c>
      <c r="P2043" s="254" t="str">
        <f>IF(ISBLANK(INDEX('Policy Characteristics'!J:J,MATCH($C2043,'Policy Characteristics'!$C:$C,0))),"",INDEX('Policy Characteristics'!J:J,MATCH($C2043,'Policy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3" s="254" t="str">
        <f>IF(ISBLANK(INDEX('Policy Characteristics'!K:K,MATCH($C2043,'Policy Characteristics'!$C:$C,0))),"",INDEX('Policy Characteristics'!K:K,MATCH($C2043,'Policy Characteristics'!$C:$C,0)))</f>
        <v>industry-ag-main.html#eff-stds</v>
      </c>
      <c r="R2043" s="254" t="str">
        <f>IF(ISBLANK(INDEX('Policy Characteristics'!L:L,MATCH($C2043,'Policy Characteristics'!$C:$C,0))),"",INDEX('Policy Characteristics'!L:L,MATCH($C2043,'Policy Characteristics'!$C:$C,0)))</f>
        <v>industry-energy-efficiency-standards.html</v>
      </c>
    </row>
    <row r="2044" spans="1:18" s="4" customFormat="1" x14ac:dyDescent="0.25">
      <c r="A2044" s="254" t="str">
        <f>IF(ISBLANK(INDEX('Policy Characteristics'!A:A,MATCH($C2044,'Policy Characteristics'!$C:$C,0))),"",INDEX('Policy Characteristics'!A:A,MATCH($C2044,'Policy Characteristics'!$C:$C,0)))</f>
        <v>Industry</v>
      </c>
      <c r="B2044" s="262" t="str">
        <f>IF(ISBLANK(INDEX('Policy Characteristics'!B:B,MATCH($C2044,'Policy Characteristics'!$C:$C,0))),"",INDEX('Policy Characteristics'!B:B,MATCH($C2044,'Policy Characteristics'!$C:$C,0)))</f>
        <v>Energy Efficiency Standards for Electrical Eqpt</v>
      </c>
      <c r="C2044" s="254" t="str">
        <f t="shared" si="58"/>
        <v>Perc Improvement in Eqpt Efficiency Stds Above BAU for Electricity</v>
      </c>
      <c r="D2044" s="6" t="s">
        <v>3034</v>
      </c>
      <c r="E2044" s="1" t="s">
        <v>3467</v>
      </c>
      <c r="F2044" t="s">
        <v>2997</v>
      </c>
      <c r="G2044" s="45" t="s">
        <v>3473</v>
      </c>
      <c r="H2044" s="47">
        <v>2043</v>
      </c>
      <c r="I2044" s="324" t="s">
        <v>40</v>
      </c>
      <c r="J2044" s="255" t="str">
        <f>IF(ISBLANK(INDEX('Policy Characteristics'!D:D,MATCH($C2044,'Policy Characteristics'!$C:$C,0))),"",INDEX('Policy Characteristics'!D:D,MATCH($C2044,'Policy Characteristics'!$C:$C,0)))</f>
        <v>Industry Energy Efficiency</v>
      </c>
      <c r="K2044" s="254" t="str">
        <f>IF(ISBLANK(INDEX('Policy Characteristics'!E:E,MATCH($C2044,'Policy Characteristics'!$C:$C,0))),"",INDEX('Policy Characteristics'!E:E,MATCH($C2044,'Policy Characteristics'!$C:$C,0)))</f>
        <v>indst elec efficiency stds</v>
      </c>
      <c r="L2044" s="261">
        <f>IF(ISBLANK(INDEX('Policy Characteristics'!F:F,MATCH($C2044,'Policy Characteristics'!$C:$C,0))),"",INDEX('Policy Characteristics'!F:F,MATCH($C2044,'Policy Characteristics'!$C:$C,0)))</f>
        <v>0</v>
      </c>
      <c r="M2044" s="261">
        <f>IF(ISBLANK(INDEX('Policy Characteristics'!G:G,MATCH($C2044,'Policy Characteristics'!$C:$C,0))),"",INDEX('Policy Characteristics'!G:G,MATCH($C2044,'Policy Characteristics'!$C:$C,0)))</f>
        <v>0.25</v>
      </c>
      <c r="N2044" s="261">
        <f>IF(ISBLANK(INDEX('Policy Characteristics'!H:H,MATCH($C2044,'Policy Characteristics'!$C:$C,0))),"",INDEX('Policy Characteristics'!H:H,MATCH($C2044,'Policy Characteristics'!$C:$C,0)))</f>
        <v>0.01</v>
      </c>
      <c r="O2044" s="254" t="str">
        <f>IF(ISBLANK(INDEX('Policy Characteristics'!I:I,MATCH($C2044,'Policy Characteristics'!$C:$C,0))),"",INDEX('Policy Characteristics'!I:I,MATCH($C2044,'Policy Characteristics'!$C:$C,0)))</f>
        <v>% reduction in energy use</v>
      </c>
      <c r="P2044" s="254" t="str">
        <f>IF(ISBLANK(INDEX('Policy Characteristics'!J:J,MATCH($C2044,'Policy Characteristics'!$C:$C,0))),"",INDEX('Policy Characteristics'!J:J,MATCH($C2044,'Policy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4" s="254" t="str">
        <f>IF(ISBLANK(INDEX('Policy Characteristics'!K:K,MATCH($C2044,'Policy Characteristics'!$C:$C,0))),"",INDEX('Policy Characteristics'!K:K,MATCH($C2044,'Policy Characteristics'!$C:$C,0)))</f>
        <v>industry-ag-main.html#eff-stds</v>
      </c>
      <c r="R2044" s="254" t="str">
        <f>IF(ISBLANK(INDEX('Policy Characteristics'!L:L,MATCH($C2044,'Policy Characteristics'!$C:$C,0))),"",INDEX('Policy Characteristics'!L:L,MATCH($C2044,'Policy Characteristics'!$C:$C,0)))</f>
        <v>industry-energy-efficiency-standards.html</v>
      </c>
    </row>
    <row r="2045" spans="1:18" s="4" customFormat="1" x14ac:dyDescent="0.25">
      <c r="A2045" s="254" t="str">
        <f>IF(ISBLANK(INDEX('Policy Characteristics'!A:A,MATCH($C2045,'Policy Characteristics'!$C:$C,0))),"",INDEX('Policy Characteristics'!A:A,MATCH($C2045,'Policy Characteristics'!$C:$C,0)))</f>
        <v>Industry</v>
      </c>
      <c r="B2045" s="262" t="str">
        <f>IF(ISBLANK(INDEX('Policy Characteristics'!B:B,MATCH($C2045,'Policy Characteristics'!$C:$C,0))),"",INDEX('Policy Characteristics'!B:B,MATCH($C2045,'Policy Characteristics'!$C:$C,0)))</f>
        <v>Energy Efficiency Standards for Electrical Eqpt</v>
      </c>
      <c r="C2045" s="254" t="str">
        <f t="shared" si="58"/>
        <v>Perc Improvement in Eqpt Efficiency Stds Above BAU for Electricity</v>
      </c>
      <c r="D2045" s="6" t="s">
        <v>3034</v>
      </c>
      <c r="E2045" s="1" t="s">
        <v>3468</v>
      </c>
      <c r="F2045" t="s">
        <v>2997</v>
      </c>
      <c r="G2045" s="45" t="s">
        <v>3474</v>
      </c>
      <c r="H2045" s="47">
        <v>2044</v>
      </c>
      <c r="I2045" s="324" t="s">
        <v>40</v>
      </c>
      <c r="J2045" s="255" t="str">
        <f>IF(ISBLANK(INDEX('Policy Characteristics'!D:D,MATCH($C2045,'Policy Characteristics'!$C:$C,0))),"",INDEX('Policy Characteristics'!D:D,MATCH($C2045,'Policy Characteristics'!$C:$C,0)))</f>
        <v>Industry Energy Efficiency</v>
      </c>
      <c r="K2045" s="254" t="str">
        <f>IF(ISBLANK(INDEX('Policy Characteristics'!E:E,MATCH($C2045,'Policy Characteristics'!$C:$C,0))),"",INDEX('Policy Characteristics'!E:E,MATCH($C2045,'Policy Characteristics'!$C:$C,0)))</f>
        <v>indst elec efficiency stds</v>
      </c>
      <c r="L2045" s="261">
        <f>IF(ISBLANK(INDEX('Policy Characteristics'!F:F,MATCH($C2045,'Policy Characteristics'!$C:$C,0))),"",INDEX('Policy Characteristics'!F:F,MATCH($C2045,'Policy Characteristics'!$C:$C,0)))</f>
        <v>0</v>
      </c>
      <c r="M2045" s="261">
        <f>IF(ISBLANK(INDEX('Policy Characteristics'!G:G,MATCH($C2045,'Policy Characteristics'!$C:$C,0))),"",INDEX('Policy Characteristics'!G:G,MATCH($C2045,'Policy Characteristics'!$C:$C,0)))</f>
        <v>0.25</v>
      </c>
      <c r="N2045" s="261">
        <f>IF(ISBLANK(INDEX('Policy Characteristics'!H:H,MATCH($C2045,'Policy Characteristics'!$C:$C,0))),"",INDEX('Policy Characteristics'!H:H,MATCH($C2045,'Policy Characteristics'!$C:$C,0)))</f>
        <v>0.01</v>
      </c>
      <c r="O2045" s="254" t="str">
        <f>IF(ISBLANK(INDEX('Policy Characteristics'!I:I,MATCH($C2045,'Policy Characteristics'!$C:$C,0))),"",INDEX('Policy Characteristics'!I:I,MATCH($C2045,'Policy Characteristics'!$C:$C,0)))</f>
        <v>% reduction in energy use</v>
      </c>
      <c r="P2045" s="254" t="str">
        <f>IF(ISBLANK(INDEX('Policy Characteristics'!J:J,MATCH($C2045,'Policy Characteristics'!$C:$C,0))),"",INDEX('Policy Characteristics'!J:J,MATCH($C2045,'Policy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5" s="254" t="str">
        <f>IF(ISBLANK(INDEX('Policy Characteristics'!K:K,MATCH($C2045,'Policy Characteristics'!$C:$C,0))),"",INDEX('Policy Characteristics'!K:K,MATCH($C2045,'Policy Characteristics'!$C:$C,0)))</f>
        <v>industry-ag-main.html#eff-stds</v>
      </c>
      <c r="R2045" s="254" t="str">
        <f>IF(ISBLANK(INDEX('Policy Characteristics'!L:L,MATCH($C2045,'Policy Characteristics'!$C:$C,0))),"",INDEX('Policy Characteristics'!L:L,MATCH($C2045,'Policy Characteristics'!$C:$C,0)))</f>
        <v>industry-energy-efficiency-standards.html</v>
      </c>
    </row>
    <row r="2046" spans="1:18" s="4" customFormat="1" x14ac:dyDescent="0.25">
      <c r="A2046" s="254" t="str">
        <f>IF(ISBLANK(INDEX('Policy Characteristics'!A:A,MATCH($C2046,'Policy Characteristics'!$C:$C,0))),"",INDEX('Policy Characteristics'!A:A,MATCH($C2046,'Policy Characteristics'!$C:$C,0)))</f>
        <v>Industry</v>
      </c>
      <c r="B2046" s="262" t="str">
        <f>IF(ISBLANK(INDEX('Policy Characteristics'!B:B,MATCH($C2046,'Policy Characteristics'!$C:$C,0))),"",INDEX('Policy Characteristics'!B:B,MATCH($C2046,'Policy Characteristics'!$C:$C,0)))</f>
        <v>Energy Efficiency Standards for Electrical Eqpt</v>
      </c>
      <c r="C2046" s="254" t="str">
        <f t="shared" si="58"/>
        <v>Perc Improvement in Eqpt Efficiency Stds Above BAU for Electricity</v>
      </c>
      <c r="D2046" s="6" t="s">
        <v>3034</v>
      </c>
      <c r="E2046" s="1" t="s">
        <v>3469</v>
      </c>
      <c r="F2046" t="s">
        <v>2997</v>
      </c>
      <c r="G2046" s="45" t="s">
        <v>3475</v>
      </c>
      <c r="H2046" s="47">
        <v>2045</v>
      </c>
      <c r="I2046" s="324" t="s">
        <v>40</v>
      </c>
      <c r="J2046" s="255" t="str">
        <f>IF(ISBLANK(INDEX('Policy Characteristics'!D:D,MATCH($C2046,'Policy Characteristics'!$C:$C,0))),"",INDEX('Policy Characteristics'!D:D,MATCH($C2046,'Policy Characteristics'!$C:$C,0)))</f>
        <v>Industry Energy Efficiency</v>
      </c>
      <c r="K2046" s="254" t="str">
        <f>IF(ISBLANK(INDEX('Policy Characteristics'!E:E,MATCH($C2046,'Policy Characteristics'!$C:$C,0))),"",INDEX('Policy Characteristics'!E:E,MATCH($C2046,'Policy Characteristics'!$C:$C,0)))</f>
        <v>indst elec efficiency stds</v>
      </c>
      <c r="L2046" s="261">
        <f>IF(ISBLANK(INDEX('Policy Characteristics'!F:F,MATCH($C2046,'Policy Characteristics'!$C:$C,0))),"",INDEX('Policy Characteristics'!F:F,MATCH($C2046,'Policy Characteristics'!$C:$C,0)))</f>
        <v>0</v>
      </c>
      <c r="M2046" s="261">
        <f>IF(ISBLANK(INDEX('Policy Characteristics'!G:G,MATCH($C2046,'Policy Characteristics'!$C:$C,0))),"",INDEX('Policy Characteristics'!G:G,MATCH($C2046,'Policy Characteristics'!$C:$C,0)))</f>
        <v>0.25</v>
      </c>
      <c r="N2046" s="261">
        <f>IF(ISBLANK(INDEX('Policy Characteristics'!H:H,MATCH($C2046,'Policy Characteristics'!$C:$C,0))),"",INDEX('Policy Characteristics'!H:H,MATCH($C2046,'Policy Characteristics'!$C:$C,0)))</f>
        <v>0.01</v>
      </c>
      <c r="O2046" s="254" t="str">
        <f>IF(ISBLANK(INDEX('Policy Characteristics'!I:I,MATCH($C2046,'Policy Characteristics'!$C:$C,0))),"",INDEX('Policy Characteristics'!I:I,MATCH($C2046,'Policy Characteristics'!$C:$C,0)))</f>
        <v>% reduction in energy use</v>
      </c>
      <c r="P2046" s="254" t="str">
        <f>IF(ISBLANK(INDEX('Policy Characteristics'!J:J,MATCH($C2046,'Policy Characteristics'!$C:$C,0))),"",INDEX('Policy Characteristics'!J:J,MATCH($C2046,'Policy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6" s="254" t="str">
        <f>IF(ISBLANK(INDEX('Policy Characteristics'!K:K,MATCH($C2046,'Policy Characteristics'!$C:$C,0))),"",INDEX('Policy Characteristics'!K:K,MATCH($C2046,'Policy Characteristics'!$C:$C,0)))</f>
        <v>industry-ag-main.html#eff-stds</v>
      </c>
      <c r="R2046" s="254" t="str">
        <f>IF(ISBLANK(INDEX('Policy Characteristics'!L:L,MATCH($C2046,'Policy Characteristics'!$C:$C,0))),"",INDEX('Policy Characteristics'!L:L,MATCH($C2046,'Policy Characteristics'!$C:$C,0)))</f>
        <v>industry-energy-efficiency-standards.html</v>
      </c>
    </row>
    <row r="2047" spans="1:18" s="4" customFormat="1" x14ac:dyDescent="0.25">
      <c r="A2047" s="254" t="str">
        <f>IF(ISBLANK(INDEX('Policy Characteristics'!A:A,MATCH($C2047,'Policy Characteristics'!$C:$C,0))),"",INDEX('Policy Characteristics'!A:A,MATCH($C2047,'Policy Characteristics'!$C:$C,0)))</f>
        <v>Industry</v>
      </c>
      <c r="B2047" s="262" t="str">
        <f>IF(ISBLANK(INDEX('Policy Characteristics'!B:B,MATCH($C2047,'Policy Characteristics'!$C:$C,0))),"",INDEX('Policy Characteristics'!B:B,MATCH($C2047,'Policy Characteristics'!$C:$C,0)))</f>
        <v>Energy Efficiency Standards for Electrical Eqpt</v>
      </c>
      <c r="C2047" s="254" t="str">
        <f t="shared" si="58"/>
        <v>Perc Improvement in Eqpt Efficiency Stds Above BAU for Electricity</v>
      </c>
      <c r="D2047" s="6" t="s">
        <v>3034</v>
      </c>
      <c r="E2047" s="1" t="s">
        <v>3470</v>
      </c>
      <c r="F2047" t="s">
        <v>2997</v>
      </c>
      <c r="G2047" s="45" t="s">
        <v>3476</v>
      </c>
      <c r="H2047" s="47">
        <v>2046</v>
      </c>
      <c r="I2047" s="324" t="s">
        <v>40</v>
      </c>
      <c r="J2047" s="255" t="str">
        <f>IF(ISBLANK(INDEX('Policy Characteristics'!D:D,MATCH($C2047,'Policy Characteristics'!$C:$C,0))),"",INDEX('Policy Characteristics'!D:D,MATCH($C2047,'Policy Characteristics'!$C:$C,0)))</f>
        <v>Industry Energy Efficiency</v>
      </c>
      <c r="K2047" s="254" t="str">
        <f>IF(ISBLANK(INDEX('Policy Characteristics'!E:E,MATCH($C2047,'Policy Characteristics'!$C:$C,0))),"",INDEX('Policy Characteristics'!E:E,MATCH($C2047,'Policy Characteristics'!$C:$C,0)))</f>
        <v>indst elec efficiency stds</v>
      </c>
      <c r="L2047" s="261">
        <f>IF(ISBLANK(INDEX('Policy Characteristics'!F:F,MATCH($C2047,'Policy Characteristics'!$C:$C,0))),"",INDEX('Policy Characteristics'!F:F,MATCH($C2047,'Policy Characteristics'!$C:$C,0)))</f>
        <v>0</v>
      </c>
      <c r="M2047" s="261">
        <f>IF(ISBLANK(INDEX('Policy Characteristics'!G:G,MATCH($C2047,'Policy Characteristics'!$C:$C,0))),"",INDEX('Policy Characteristics'!G:G,MATCH($C2047,'Policy Characteristics'!$C:$C,0)))</f>
        <v>0.25</v>
      </c>
      <c r="N2047" s="261">
        <f>IF(ISBLANK(INDEX('Policy Characteristics'!H:H,MATCH($C2047,'Policy Characteristics'!$C:$C,0))),"",INDEX('Policy Characteristics'!H:H,MATCH($C2047,'Policy Characteristics'!$C:$C,0)))</f>
        <v>0.01</v>
      </c>
      <c r="O2047" s="254" t="str">
        <f>IF(ISBLANK(INDEX('Policy Characteristics'!I:I,MATCH($C2047,'Policy Characteristics'!$C:$C,0))),"",INDEX('Policy Characteristics'!I:I,MATCH($C2047,'Policy Characteristics'!$C:$C,0)))</f>
        <v>% reduction in energy use</v>
      </c>
      <c r="P2047" s="254" t="str">
        <f>IF(ISBLANK(INDEX('Policy Characteristics'!J:J,MATCH($C2047,'Policy Characteristics'!$C:$C,0))),"",INDEX('Policy Characteristics'!J:J,MATCH($C2047,'Policy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7" s="254" t="str">
        <f>IF(ISBLANK(INDEX('Policy Characteristics'!K:K,MATCH($C2047,'Policy Characteristics'!$C:$C,0))),"",INDEX('Policy Characteristics'!K:K,MATCH($C2047,'Policy Characteristics'!$C:$C,0)))</f>
        <v>industry-ag-main.html#eff-stds</v>
      </c>
      <c r="R2047" s="254" t="str">
        <f>IF(ISBLANK(INDEX('Policy Characteristics'!L:L,MATCH($C2047,'Policy Characteristics'!$C:$C,0))),"",INDEX('Policy Characteristics'!L:L,MATCH($C2047,'Policy Characteristics'!$C:$C,0)))</f>
        <v>industry-energy-efficiency-standards.html</v>
      </c>
    </row>
    <row r="2048" spans="1:18" s="4" customFormat="1" x14ac:dyDescent="0.25">
      <c r="A2048" s="254" t="str">
        <f>IF(ISBLANK(INDEX('Policy Characteristics'!A:A,MATCH($C2048,'Policy Characteristics'!$C:$C,0))),"",INDEX('Policy Characteristics'!A:A,MATCH($C2048,'Policy Characteristics'!$C:$C,0)))</f>
        <v>Industry</v>
      </c>
      <c r="B2048" s="262" t="str">
        <f>IF(ISBLANK(INDEX('Policy Characteristics'!B:B,MATCH($C2048,'Policy Characteristics'!$C:$C,0))),"",INDEX('Policy Characteristics'!B:B,MATCH($C2048,'Policy Characteristics'!$C:$C,0)))</f>
        <v>Energy Efficiency Standards for Electrical Eqpt</v>
      </c>
      <c r="C2048" s="254" t="str">
        <f t="shared" si="58"/>
        <v>Perc Improvement in Eqpt Efficiency Stds Above BAU for Electricity</v>
      </c>
      <c r="D2048" s="6" t="s">
        <v>3034</v>
      </c>
      <c r="E2048" s="1" t="s">
        <v>3471</v>
      </c>
      <c r="F2048" t="s">
        <v>2997</v>
      </c>
      <c r="G2048" s="45" t="s">
        <v>3477</v>
      </c>
      <c r="H2048" s="47">
        <v>2047</v>
      </c>
      <c r="I2048" s="324" t="s">
        <v>40</v>
      </c>
      <c r="J2048" s="255" t="str">
        <f>IF(ISBLANK(INDEX('Policy Characteristics'!D:D,MATCH($C2048,'Policy Characteristics'!$C:$C,0))),"",INDEX('Policy Characteristics'!D:D,MATCH($C2048,'Policy Characteristics'!$C:$C,0)))</f>
        <v>Industry Energy Efficiency</v>
      </c>
      <c r="K2048" s="254" t="str">
        <f>IF(ISBLANK(INDEX('Policy Characteristics'!E:E,MATCH($C2048,'Policy Characteristics'!$C:$C,0))),"",INDEX('Policy Characteristics'!E:E,MATCH($C2048,'Policy Characteristics'!$C:$C,0)))</f>
        <v>indst elec efficiency stds</v>
      </c>
      <c r="L2048" s="261">
        <f>IF(ISBLANK(INDEX('Policy Characteristics'!F:F,MATCH($C2048,'Policy Characteristics'!$C:$C,0))),"",INDEX('Policy Characteristics'!F:F,MATCH($C2048,'Policy Characteristics'!$C:$C,0)))</f>
        <v>0</v>
      </c>
      <c r="M2048" s="261">
        <f>IF(ISBLANK(INDEX('Policy Characteristics'!G:G,MATCH($C2048,'Policy Characteristics'!$C:$C,0))),"",INDEX('Policy Characteristics'!G:G,MATCH($C2048,'Policy Characteristics'!$C:$C,0)))</f>
        <v>0.25</v>
      </c>
      <c r="N2048" s="261">
        <f>IF(ISBLANK(INDEX('Policy Characteristics'!H:H,MATCH($C2048,'Policy Characteristics'!$C:$C,0))),"",INDEX('Policy Characteristics'!H:H,MATCH($C2048,'Policy Characteristics'!$C:$C,0)))</f>
        <v>0.01</v>
      </c>
      <c r="O2048" s="254" t="str">
        <f>IF(ISBLANK(INDEX('Policy Characteristics'!I:I,MATCH($C2048,'Policy Characteristics'!$C:$C,0))),"",INDEX('Policy Characteristics'!I:I,MATCH($C2048,'Policy Characteristics'!$C:$C,0)))</f>
        <v>% reduction in energy use</v>
      </c>
      <c r="P2048" s="254" t="str">
        <f>IF(ISBLANK(INDEX('Policy Characteristics'!J:J,MATCH($C2048,'Policy Characteristics'!$C:$C,0))),"",INDEX('Policy Characteristics'!J:J,MATCH($C2048,'Policy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8" s="254" t="str">
        <f>IF(ISBLANK(INDEX('Policy Characteristics'!K:K,MATCH($C2048,'Policy Characteristics'!$C:$C,0))),"",INDEX('Policy Characteristics'!K:K,MATCH($C2048,'Policy Characteristics'!$C:$C,0)))</f>
        <v>industry-ag-main.html#eff-stds</v>
      </c>
      <c r="R2048" s="254" t="str">
        <f>IF(ISBLANK(INDEX('Policy Characteristics'!L:L,MATCH($C2048,'Policy Characteristics'!$C:$C,0))),"",INDEX('Policy Characteristics'!L:L,MATCH($C2048,'Policy Characteristics'!$C:$C,0)))</f>
        <v>industry-energy-efficiency-standards.html</v>
      </c>
    </row>
    <row r="2049" spans="1:18" s="4" customFormat="1" x14ac:dyDescent="0.25">
      <c r="A2049" s="254" t="str">
        <f>IF(ISBLANK(INDEX('Policy Characteristics'!A:A,MATCH($C2049,'Policy Characteristics'!$C:$C,0))),"",INDEX('Policy Characteristics'!A:A,MATCH($C2049,'Policy Characteristics'!$C:$C,0)))</f>
        <v>Industry</v>
      </c>
      <c r="B2049" s="262" t="str">
        <f>IF(ISBLANK(INDEX('Policy Characteristics'!B:B,MATCH($C2049,'Policy Characteristics'!$C:$C,0))),"",INDEX('Policy Characteristics'!B:B,MATCH($C2049,'Policy Characteristics'!$C:$C,0)))</f>
        <v>Energy Efficiency Standards for Electrical Eqpt</v>
      </c>
      <c r="C2049" s="254" t="str">
        <f t="shared" si="58"/>
        <v>Perc Improvement in Eqpt Efficiency Stds Above BAU for Electricity</v>
      </c>
      <c r="D2049" s="6" t="s">
        <v>3034</v>
      </c>
      <c r="E2049" s="1" t="s">
        <v>3472</v>
      </c>
      <c r="F2049" t="s">
        <v>2997</v>
      </c>
      <c r="G2049" s="45" t="s">
        <v>3478</v>
      </c>
      <c r="H2049" s="47">
        <v>2048</v>
      </c>
      <c r="I2049" s="324" t="s">
        <v>40</v>
      </c>
      <c r="J2049" s="255" t="str">
        <f>IF(ISBLANK(INDEX('Policy Characteristics'!D:D,MATCH($C2049,'Policy Characteristics'!$C:$C,0))),"",INDEX('Policy Characteristics'!D:D,MATCH($C2049,'Policy Characteristics'!$C:$C,0)))</f>
        <v>Industry Energy Efficiency</v>
      </c>
      <c r="K2049" s="254" t="str">
        <f>IF(ISBLANK(INDEX('Policy Characteristics'!E:E,MATCH($C2049,'Policy Characteristics'!$C:$C,0))),"",INDEX('Policy Characteristics'!E:E,MATCH($C2049,'Policy Characteristics'!$C:$C,0)))</f>
        <v>indst elec efficiency stds</v>
      </c>
      <c r="L2049" s="261">
        <f>IF(ISBLANK(INDEX('Policy Characteristics'!F:F,MATCH($C2049,'Policy Characteristics'!$C:$C,0))),"",INDEX('Policy Characteristics'!F:F,MATCH($C2049,'Policy Characteristics'!$C:$C,0)))</f>
        <v>0</v>
      </c>
      <c r="M2049" s="261">
        <f>IF(ISBLANK(INDEX('Policy Characteristics'!G:G,MATCH($C2049,'Policy Characteristics'!$C:$C,0))),"",INDEX('Policy Characteristics'!G:G,MATCH($C2049,'Policy Characteristics'!$C:$C,0)))</f>
        <v>0.25</v>
      </c>
      <c r="N2049" s="261">
        <f>IF(ISBLANK(INDEX('Policy Characteristics'!H:H,MATCH($C2049,'Policy Characteristics'!$C:$C,0))),"",INDEX('Policy Characteristics'!H:H,MATCH($C2049,'Policy Characteristics'!$C:$C,0)))</f>
        <v>0.01</v>
      </c>
      <c r="O2049" s="254" t="str">
        <f>IF(ISBLANK(INDEX('Policy Characteristics'!I:I,MATCH($C2049,'Policy Characteristics'!$C:$C,0))),"",INDEX('Policy Characteristics'!I:I,MATCH($C2049,'Policy Characteristics'!$C:$C,0)))</f>
        <v>% reduction in energy use</v>
      </c>
      <c r="P2049" s="254" t="str">
        <f>IF(ISBLANK(INDEX('Policy Characteristics'!J:J,MATCH($C2049,'Policy Characteristics'!$C:$C,0))),"",INDEX('Policy Characteristics'!J:J,MATCH($C2049,'Policy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49" s="254" t="str">
        <f>IF(ISBLANK(INDEX('Policy Characteristics'!K:K,MATCH($C2049,'Policy Characteristics'!$C:$C,0))),"",INDEX('Policy Characteristics'!K:K,MATCH($C2049,'Policy Characteristics'!$C:$C,0)))</f>
        <v>industry-ag-main.html#eff-stds</v>
      </c>
      <c r="R2049" s="254" t="str">
        <f>IF(ISBLANK(INDEX('Policy Characteristics'!L:L,MATCH($C2049,'Policy Characteristics'!$C:$C,0))),"",INDEX('Policy Characteristics'!L:L,MATCH($C2049,'Policy Characteristics'!$C:$C,0)))</f>
        <v>industry-energy-efficiency-standards.html</v>
      </c>
    </row>
    <row r="2050" spans="1:18" s="4" customFormat="1" x14ac:dyDescent="0.25">
      <c r="A2050" s="254" t="str">
        <f>IF(ISBLANK(INDEX('Policy Characteristics'!A:A,MATCH($C2050,'Policy Characteristics'!$C:$C,0))),"",INDEX('Policy Characteristics'!A:A,MATCH($C2050,'Policy Characteristics'!$C:$C,0)))</f>
        <v>Industry</v>
      </c>
      <c r="B2050" s="262" t="str">
        <f>IF(ISBLANK(INDEX('Policy Characteristics'!B:B,MATCH($C2050,'Policy Characteristics'!$C:$C,0))),"",INDEX('Policy Characteristics'!B:B,MATCH($C2050,'Policy Characteristics'!$C:$C,0)))</f>
        <v>Energy Efficiency Standards for Electrical Eqpt</v>
      </c>
      <c r="C2050" s="254" t="str">
        <f t="shared" si="58"/>
        <v>Perc Improvement in Eqpt Efficiency Stds Above BAU for Electricity</v>
      </c>
      <c r="D2050" s="6" t="s">
        <v>3034</v>
      </c>
      <c r="E2050" s="1" t="s">
        <v>3597</v>
      </c>
      <c r="F2050" t="s">
        <v>2997</v>
      </c>
      <c r="G2050" s="45" t="s">
        <v>3479</v>
      </c>
      <c r="H2050" s="47">
        <v>2049</v>
      </c>
      <c r="I2050" s="324" t="s">
        <v>40</v>
      </c>
      <c r="J2050" s="255" t="str">
        <f>IF(ISBLANK(INDEX('Policy Characteristics'!D:D,MATCH($C2050,'Policy Characteristics'!$C:$C,0))),"",INDEX('Policy Characteristics'!D:D,MATCH($C2050,'Policy Characteristics'!$C:$C,0)))</f>
        <v>Industry Energy Efficiency</v>
      </c>
      <c r="K2050" s="254" t="str">
        <f>IF(ISBLANK(INDEX('Policy Characteristics'!E:E,MATCH($C2050,'Policy Characteristics'!$C:$C,0))),"",INDEX('Policy Characteristics'!E:E,MATCH($C2050,'Policy Characteristics'!$C:$C,0)))</f>
        <v>indst elec efficiency stds</v>
      </c>
      <c r="L2050" s="261">
        <f>IF(ISBLANK(INDEX('Policy Characteristics'!F:F,MATCH($C2050,'Policy Characteristics'!$C:$C,0))),"",INDEX('Policy Characteristics'!F:F,MATCH($C2050,'Policy Characteristics'!$C:$C,0)))</f>
        <v>0</v>
      </c>
      <c r="M2050" s="261">
        <f>IF(ISBLANK(INDEX('Policy Characteristics'!G:G,MATCH($C2050,'Policy Characteristics'!$C:$C,0))),"",INDEX('Policy Characteristics'!G:G,MATCH($C2050,'Policy Characteristics'!$C:$C,0)))</f>
        <v>0.25</v>
      </c>
      <c r="N2050" s="261">
        <f>IF(ISBLANK(INDEX('Policy Characteristics'!H:H,MATCH($C2050,'Policy Characteristics'!$C:$C,0))),"",INDEX('Policy Characteristics'!H:H,MATCH($C2050,'Policy Characteristics'!$C:$C,0)))</f>
        <v>0.01</v>
      </c>
      <c r="O2050" s="254" t="str">
        <f>IF(ISBLANK(INDEX('Policy Characteristics'!I:I,MATCH($C2050,'Policy Characteristics'!$C:$C,0))),"",INDEX('Policy Characteristics'!I:I,MATCH($C2050,'Policy Characteristics'!$C:$C,0)))</f>
        <v>% reduction in energy use</v>
      </c>
      <c r="P2050" s="254" t="str">
        <f>IF(ISBLANK(INDEX('Policy Characteristics'!J:J,MATCH($C2050,'Policy Characteristics'!$C:$C,0))),"",INDEX('Policy Characteristics'!J:J,MATCH($C2050,'Policy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0" s="254" t="str">
        <f>IF(ISBLANK(INDEX('Policy Characteristics'!K:K,MATCH($C2050,'Policy Characteristics'!$C:$C,0))),"",INDEX('Policy Characteristics'!K:K,MATCH($C2050,'Policy Characteristics'!$C:$C,0)))</f>
        <v>industry-ag-main.html#eff-stds</v>
      </c>
      <c r="R2050" s="254" t="str">
        <f>IF(ISBLANK(INDEX('Policy Characteristics'!L:L,MATCH($C2050,'Policy Characteristics'!$C:$C,0))),"",INDEX('Policy Characteristics'!L:L,MATCH($C2050,'Policy Characteristics'!$C:$C,0)))</f>
        <v>industry-energy-efficiency-standards.html</v>
      </c>
    </row>
    <row r="2051" spans="1:18" s="4" customFormat="1" x14ac:dyDescent="0.25">
      <c r="A2051" s="254" t="str">
        <f>IF(ISBLANK(INDEX('Policy Characteristics'!A:A,MATCH($C2051,'Policy Characteristics'!$C:$C,0))),"",INDEX('Policy Characteristics'!A:A,MATCH($C2051,'Policy Characteristics'!$C:$C,0)))</f>
        <v>Industry</v>
      </c>
      <c r="B2051" s="262" t="str">
        <f>IF(ISBLANK(INDEX('Policy Characteristics'!B:B,MATCH($C2051,'Policy Characteristics'!$C:$C,0))),"",INDEX('Policy Characteristics'!B:B,MATCH($C2051,'Policy Characteristics'!$C:$C,0)))</f>
        <v>Energy Efficiency Standards for Electrical Eqpt</v>
      </c>
      <c r="C2051" s="254" t="str">
        <f t="shared" si="58"/>
        <v>Perc Improvement in Eqpt Efficiency Stds Above BAU for Electricity</v>
      </c>
      <c r="D2051" s="6" t="s">
        <v>3034</v>
      </c>
      <c r="E2051" s="1" t="s">
        <v>3982</v>
      </c>
      <c r="F2051" t="s">
        <v>2997</v>
      </c>
      <c r="G2051" s="45" t="s">
        <v>3958</v>
      </c>
      <c r="H2051" s="47">
        <v>2050</v>
      </c>
      <c r="I2051" s="324" t="s">
        <v>40</v>
      </c>
      <c r="J2051" s="255" t="str">
        <f>IF(ISBLANK(INDEX('Policy Characteristics'!D:D,MATCH($C2051,'Policy Characteristics'!$C:$C,0))),"",INDEX('Policy Characteristics'!D:D,MATCH($C2051,'Policy Characteristics'!$C:$C,0)))</f>
        <v>Industry Energy Efficiency</v>
      </c>
      <c r="K2051" s="254" t="str">
        <f>IF(ISBLANK(INDEX('Policy Characteristics'!E:E,MATCH($C2051,'Policy Characteristics'!$C:$C,0))),"",INDEX('Policy Characteristics'!E:E,MATCH($C2051,'Policy Characteristics'!$C:$C,0)))</f>
        <v>indst elec efficiency stds</v>
      </c>
      <c r="L2051" s="261">
        <f>IF(ISBLANK(INDEX('Policy Characteristics'!F:F,MATCH($C2051,'Policy Characteristics'!$C:$C,0))),"",INDEX('Policy Characteristics'!F:F,MATCH($C2051,'Policy Characteristics'!$C:$C,0)))</f>
        <v>0</v>
      </c>
      <c r="M2051" s="261">
        <f>IF(ISBLANK(INDEX('Policy Characteristics'!G:G,MATCH($C2051,'Policy Characteristics'!$C:$C,0))),"",INDEX('Policy Characteristics'!G:G,MATCH($C2051,'Policy Characteristics'!$C:$C,0)))</f>
        <v>0.25</v>
      </c>
      <c r="N2051" s="261">
        <f>IF(ISBLANK(INDEX('Policy Characteristics'!H:H,MATCH($C2051,'Policy Characteristics'!$C:$C,0))),"",INDEX('Policy Characteristics'!H:H,MATCH($C2051,'Policy Characteristics'!$C:$C,0)))</f>
        <v>0.01</v>
      </c>
      <c r="O2051" s="254" t="str">
        <f>IF(ISBLANK(INDEX('Policy Characteristics'!I:I,MATCH($C2051,'Policy Characteristics'!$C:$C,0))),"",INDEX('Policy Characteristics'!I:I,MATCH($C2051,'Policy Characteristics'!$C:$C,0)))</f>
        <v>% reduction in energy use</v>
      </c>
      <c r="P2051" s="254" t="str">
        <f>IF(ISBLANK(INDEX('Policy Characteristics'!J:J,MATCH($C2051,'Policy Characteristics'!$C:$C,0))),"",INDEX('Policy Characteristics'!J:J,MATCH($C2051,'Policy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1" s="254" t="str">
        <f>IF(ISBLANK(INDEX('Policy Characteristics'!K:K,MATCH($C2051,'Policy Characteristics'!$C:$C,0))),"",INDEX('Policy Characteristics'!K:K,MATCH($C2051,'Policy Characteristics'!$C:$C,0)))</f>
        <v>industry-ag-main.html#eff-stds</v>
      </c>
      <c r="R2051" s="254" t="str">
        <f>IF(ISBLANK(INDEX('Policy Characteristics'!L:L,MATCH($C2051,'Policy Characteristics'!$C:$C,0))),"",INDEX('Policy Characteristics'!L:L,MATCH($C2051,'Policy Characteristics'!$C:$C,0)))</f>
        <v>industry-energy-efficiency-standards.html</v>
      </c>
    </row>
    <row r="2052" spans="1:18" s="4" customFormat="1" x14ac:dyDescent="0.25">
      <c r="A2052" s="254" t="str">
        <f>IF(ISBLANK(INDEX('Policy Characteristics'!A:A,MATCH($C2052,'Policy Characteristics'!$C:$C,0))),"",INDEX('Policy Characteristics'!A:A,MATCH($C2052,'Policy Characteristics'!$C:$C,0)))</f>
        <v>Industry</v>
      </c>
      <c r="B2052" s="262" t="str">
        <f>IF(ISBLANK(INDEX('Policy Characteristics'!B:B,MATCH($C2052,'Policy Characteristics'!$C:$C,0))),"",INDEX('Policy Characteristics'!B:B,MATCH($C2052,'Policy Characteristics'!$C:$C,0)))</f>
        <v>Energy Efficiency Standards for Electrical Eqpt</v>
      </c>
      <c r="C2052" s="254" t="str">
        <f t="shared" si="58"/>
        <v>Perc Improvement in Eqpt Efficiency Stds Above BAU for Electricity</v>
      </c>
      <c r="D2052" s="6" t="s">
        <v>3034</v>
      </c>
      <c r="E2052" s="1" t="s">
        <v>3983</v>
      </c>
      <c r="F2052" t="s">
        <v>2997</v>
      </c>
      <c r="G2052" s="45" t="s">
        <v>3957</v>
      </c>
      <c r="H2052" s="47">
        <v>2051</v>
      </c>
      <c r="I2052" s="324" t="s">
        <v>40</v>
      </c>
      <c r="J2052" s="255" t="str">
        <f>IF(ISBLANK(INDEX('Policy Characteristics'!D:D,MATCH($C2052,'Policy Characteristics'!$C:$C,0))),"",INDEX('Policy Characteristics'!D:D,MATCH($C2052,'Policy Characteristics'!$C:$C,0)))</f>
        <v>Industry Energy Efficiency</v>
      </c>
      <c r="K2052" s="254" t="str">
        <f>IF(ISBLANK(INDEX('Policy Characteristics'!E:E,MATCH($C2052,'Policy Characteristics'!$C:$C,0))),"",INDEX('Policy Characteristics'!E:E,MATCH($C2052,'Policy Characteristics'!$C:$C,0)))</f>
        <v>indst elec efficiency stds</v>
      </c>
      <c r="L2052" s="261">
        <f>IF(ISBLANK(INDEX('Policy Characteristics'!F:F,MATCH($C2052,'Policy Characteristics'!$C:$C,0))),"",INDEX('Policy Characteristics'!F:F,MATCH($C2052,'Policy Characteristics'!$C:$C,0)))</f>
        <v>0</v>
      </c>
      <c r="M2052" s="261">
        <f>IF(ISBLANK(INDEX('Policy Characteristics'!G:G,MATCH($C2052,'Policy Characteristics'!$C:$C,0))),"",INDEX('Policy Characteristics'!G:G,MATCH($C2052,'Policy Characteristics'!$C:$C,0)))</f>
        <v>0.25</v>
      </c>
      <c r="N2052" s="261">
        <f>IF(ISBLANK(INDEX('Policy Characteristics'!H:H,MATCH($C2052,'Policy Characteristics'!$C:$C,0))),"",INDEX('Policy Characteristics'!H:H,MATCH($C2052,'Policy Characteristics'!$C:$C,0)))</f>
        <v>0.01</v>
      </c>
      <c r="O2052" s="254" t="str">
        <f>IF(ISBLANK(INDEX('Policy Characteristics'!I:I,MATCH($C2052,'Policy Characteristics'!$C:$C,0))),"",INDEX('Policy Characteristics'!I:I,MATCH($C2052,'Policy Characteristics'!$C:$C,0)))</f>
        <v>% reduction in energy use</v>
      </c>
      <c r="P2052" s="254" t="str">
        <f>IF(ISBLANK(INDEX('Policy Characteristics'!J:J,MATCH($C2052,'Policy Characteristics'!$C:$C,0))),"",INDEX('Policy Characteristics'!J:J,MATCH($C2052,'Policy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2" s="254" t="str">
        <f>IF(ISBLANK(INDEX('Policy Characteristics'!K:K,MATCH($C2052,'Policy Characteristics'!$C:$C,0))),"",INDEX('Policy Characteristics'!K:K,MATCH($C2052,'Policy Characteristics'!$C:$C,0)))</f>
        <v>industry-ag-main.html#eff-stds</v>
      </c>
      <c r="R2052" s="254" t="str">
        <f>IF(ISBLANK(INDEX('Policy Characteristics'!L:L,MATCH($C2052,'Policy Characteristics'!$C:$C,0))),"",INDEX('Policy Characteristics'!L:L,MATCH($C2052,'Policy Characteristics'!$C:$C,0)))</f>
        <v>industry-energy-efficiency-standards.html</v>
      </c>
    </row>
    <row r="2053" spans="1:18" s="4" customFormat="1" x14ac:dyDescent="0.25">
      <c r="A2053" s="254" t="str">
        <f>IF(ISBLANK(INDEX('Policy Characteristics'!A:A,MATCH($C2053,'Policy Characteristics'!$C:$C,0))),"",INDEX('Policy Characteristics'!A:A,MATCH($C2053,'Policy Characteristics'!$C:$C,0)))</f>
        <v>Industry</v>
      </c>
      <c r="B2053" s="262" t="str">
        <f>IF(ISBLANK(INDEX('Policy Characteristics'!B:B,MATCH($C2053,'Policy Characteristics'!$C:$C,0))),"",INDEX('Policy Characteristics'!B:B,MATCH($C2053,'Policy Characteristics'!$C:$C,0)))</f>
        <v>Energy Efficiency Standards for Electrical Eqpt</v>
      </c>
      <c r="C2053" s="254" t="str">
        <f t="shared" ref="C2053:C2116" si="59">C$1924</f>
        <v>Perc Improvement in Eqpt Efficiency Stds Above BAU for Electricity</v>
      </c>
      <c r="D2053" s="6" t="s">
        <v>3034</v>
      </c>
      <c r="E2053" s="1" t="s">
        <v>3984</v>
      </c>
      <c r="F2053" t="s">
        <v>2997</v>
      </c>
      <c r="G2053" s="45" t="s">
        <v>3959</v>
      </c>
      <c r="H2053" s="47">
        <v>2052</v>
      </c>
      <c r="I2053" s="324" t="s">
        <v>40</v>
      </c>
      <c r="J2053" s="255" t="str">
        <f>IF(ISBLANK(INDEX('Policy Characteristics'!D:D,MATCH($C2053,'Policy Characteristics'!$C:$C,0))),"",INDEX('Policy Characteristics'!D:D,MATCH($C2053,'Policy Characteristics'!$C:$C,0)))</f>
        <v>Industry Energy Efficiency</v>
      </c>
      <c r="K2053" s="254" t="str">
        <f>IF(ISBLANK(INDEX('Policy Characteristics'!E:E,MATCH($C2053,'Policy Characteristics'!$C:$C,0))),"",INDEX('Policy Characteristics'!E:E,MATCH($C2053,'Policy Characteristics'!$C:$C,0)))</f>
        <v>indst elec efficiency stds</v>
      </c>
      <c r="L2053" s="261">
        <f>IF(ISBLANK(INDEX('Policy Characteristics'!F:F,MATCH($C2053,'Policy Characteristics'!$C:$C,0))),"",INDEX('Policy Characteristics'!F:F,MATCH($C2053,'Policy Characteristics'!$C:$C,0)))</f>
        <v>0</v>
      </c>
      <c r="M2053" s="261">
        <f>IF(ISBLANK(INDEX('Policy Characteristics'!G:G,MATCH($C2053,'Policy Characteristics'!$C:$C,0))),"",INDEX('Policy Characteristics'!G:G,MATCH($C2053,'Policy Characteristics'!$C:$C,0)))</f>
        <v>0.25</v>
      </c>
      <c r="N2053" s="261">
        <f>IF(ISBLANK(INDEX('Policy Characteristics'!H:H,MATCH($C2053,'Policy Characteristics'!$C:$C,0))),"",INDEX('Policy Characteristics'!H:H,MATCH($C2053,'Policy Characteristics'!$C:$C,0)))</f>
        <v>0.01</v>
      </c>
      <c r="O2053" s="254" t="str">
        <f>IF(ISBLANK(INDEX('Policy Characteristics'!I:I,MATCH($C2053,'Policy Characteristics'!$C:$C,0))),"",INDEX('Policy Characteristics'!I:I,MATCH($C2053,'Policy Characteristics'!$C:$C,0)))</f>
        <v>% reduction in energy use</v>
      </c>
      <c r="P2053" s="254" t="str">
        <f>IF(ISBLANK(INDEX('Policy Characteristics'!J:J,MATCH($C2053,'Policy Characteristics'!$C:$C,0))),"",INDEX('Policy Characteristics'!J:J,MATCH($C2053,'Policy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3" s="254" t="str">
        <f>IF(ISBLANK(INDEX('Policy Characteristics'!K:K,MATCH($C2053,'Policy Characteristics'!$C:$C,0))),"",INDEX('Policy Characteristics'!K:K,MATCH($C2053,'Policy Characteristics'!$C:$C,0)))</f>
        <v>industry-ag-main.html#eff-stds</v>
      </c>
      <c r="R2053" s="254" t="str">
        <f>IF(ISBLANK(INDEX('Policy Characteristics'!L:L,MATCH($C2053,'Policy Characteristics'!$C:$C,0))),"",INDEX('Policy Characteristics'!L:L,MATCH($C2053,'Policy Characteristics'!$C:$C,0)))</f>
        <v>industry-energy-efficiency-standards.html</v>
      </c>
    </row>
    <row r="2054" spans="1:18" s="4" customFormat="1" x14ac:dyDescent="0.25">
      <c r="A2054" s="254" t="str">
        <f>IF(ISBLANK(INDEX('Policy Characteristics'!A:A,MATCH($C2054,'Policy Characteristics'!$C:$C,0))),"",INDEX('Policy Characteristics'!A:A,MATCH($C2054,'Policy Characteristics'!$C:$C,0)))</f>
        <v>Industry</v>
      </c>
      <c r="B2054" s="262" t="str">
        <f>IF(ISBLANK(INDEX('Policy Characteristics'!B:B,MATCH($C2054,'Policy Characteristics'!$C:$C,0))),"",INDEX('Policy Characteristics'!B:B,MATCH($C2054,'Policy Characteristics'!$C:$C,0)))</f>
        <v>Energy Efficiency Standards for Electrical Eqpt</v>
      </c>
      <c r="C2054" s="254" t="str">
        <f t="shared" si="59"/>
        <v>Perc Improvement in Eqpt Efficiency Stds Above BAU for Electricity</v>
      </c>
      <c r="D2054" s="6" t="s">
        <v>3035</v>
      </c>
      <c r="E2054" s="1" t="s">
        <v>3467</v>
      </c>
      <c r="F2054" t="s">
        <v>2550</v>
      </c>
      <c r="G2054" s="45" t="s">
        <v>3473</v>
      </c>
      <c r="H2054" s="47">
        <v>2053</v>
      </c>
      <c r="I2054" s="324" t="s">
        <v>40</v>
      </c>
      <c r="J2054" s="255" t="str">
        <f>IF(ISBLANK(INDEX('Policy Characteristics'!D:D,MATCH($C2054,'Policy Characteristics'!$C:$C,0))),"",INDEX('Policy Characteristics'!D:D,MATCH($C2054,'Policy Characteristics'!$C:$C,0)))</f>
        <v>Industry Energy Efficiency</v>
      </c>
      <c r="K2054" s="254" t="str">
        <f>IF(ISBLANK(INDEX('Policy Characteristics'!E:E,MATCH($C2054,'Policy Characteristics'!$C:$C,0))),"",INDEX('Policy Characteristics'!E:E,MATCH($C2054,'Policy Characteristics'!$C:$C,0)))</f>
        <v>indst elec efficiency stds</v>
      </c>
      <c r="L2054" s="261">
        <f>IF(ISBLANK(INDEX('Policy Characteristics'!F:F,MATCH($C2054,'Policy Characteristics'!$C:$C,0))),"",INDEX('Policy Characteristics'!F:F,MATCH($C2054,'Policy Characteristics'!$C:$C,0)))</f>
        <v>0</v>
      </c>
      <c r="M2054" s="261">
        <f>IF(ISBLANK(INDEX('Policy Characteristics'!G:G,MATCH($C2054,'Policy Characteristics'!$C:$C,0))),"",INDEX('Policy Characteristics'!G:G,MATCH($C2054,'Policy Characteristics'!$C:$C,0)))</f>
        <v>0.25</v>
      </c>
      <c r="N2054" s="261">
        <f>IF(ISBLANK(INDEX('Policy Characteristics'!H:H,MATCH($C2054,'Policy Characteristics'!$C:$C,0))),"",INDEX('Policy Characteristics'!H:H,MATCH($C2054,'Policy Characteristics'!$C:$C,0)))</f>
        <v>0.01</v>
      </c>
      <c r="O2054" s="254" t="str">
        <f>IF(ISBLANK(INDEX('Policy Characteristics'!I:I,MATCH($C2054,'Policy Characteristics'!$C:$C,0))),"",INDEX('Policy Characteristics'!I:I,MATCH($C2054,'Policy Characteristics'!$C:$C,0)))</f>
        <v>% reduction in energy use</v>
      </c>
      <c r="P2054" s="254" t="str">
        <f>IF(ISBLANK(INDEX('Policy Characteristics'!J:J,MATCH($C2054,'Policy Characteristics'!$C:$C,0))),"",INDEX('Policy Characteristics'!J:J,MATCH($C2054,'Policy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4" s="254" t="str">
        <f>IF(ISBLANK(INDEX('Policy Characteristics'!K:K,MATCH($C2054,'Policy Characteristics'!$C:$C,0))),"",INDEX('Policy Characteristics'!K:K,MATCH($C2054,'Policy Characteristics'!$C:$C,0)))</f>
        <v>industry-ag-main.html#eff-stds</v>
      </c>
      <c r="R2054" s="254" t="str">
        <f>IF(ISBLANK(INDEX('Policy Characteristics'!L:L,MATCH($C2054,'Policy Characteristics'!$C:$C,0))),"",INDEX('Policy Characteristics'!L:L,MATCH($C2054,'Policy Characteristics'!$C:$C,0)))</f>
        <v>industry-energy-efficiency-standards.html</v>
      </c>
    </row>
    <row r="2055" spans="1:18" s="4" customFormat="1" x14ac:dyDescent="0.25">
      <c r="A2055" s="254" t="str">
        <f>IF(ISBLANK(INDEX('Policy Characteristics'!A:A,MATCH($C2055,'Policy Characteristics'!$C:$C,0))),"",INDEX('Policy Characteristics'!A:A,MATCH($C2055,'Policy Characteristics'!$C:$C,0)))</f>
        <v>Industry</v>
      </c>
      <c r="B2055" s="262" t="str">
        <f>IF(ISBLANK(INDEX('Policy Characteristics'!B:B,MATCH($C2055,'Policy Characteristics'!$C:$C,0))),"",INDEX('Policy Characteristics'!B:B,MATCH($C2055,'Policy Characteristics'!$C:$C,0)))</f>
        <v>Energy Efficiency Standards for Electrical Eqpt</v>
      </c>
      <c r="C2055" s="254" t="str">
        <f t="shared" si="59"/>
        <v>Perc Improvement in Eqpt Efficiency Stds Above BAU for Electricity</v>
      </c>
      <c r="D2055" s="6" t="s">
        <v>3035</v>
      </c>
      <c r="E2055" s="1" t="s">
        <v>3468</v>
      </c>
      <c r="F2055" t="s">
        <v>2550</v>
      </c>
      <c r="G2055" s="45" t="s">
        <v>3474</v>
      </c>
      <c r="H2055" s="47">
        <v>2054</v>
      </c>
      <c r="I2055" s="324" t="s">
        <v>40</v>
      </c>
      <c r="J2055" s="255" t="str">
        <f>IF(ISBLANK(INDEX('Policy Characteristics'!D:D,MATCH($C2055,'Policy Characteristics'!$C:$C,0))),"",INDEX('Policy Characteristics'!D:D,MATCH($C2055,'Policy Characteristics'!$C:$C,0)))</f>
        <v>Industry Energy Efficiency</v>
      </c>
      <c r="K2055" s="254" t="str">
        <f>IF(ISBLANK(INDEX('Policy Characteristics'!E:E,MATCH($C2055,'Policy Characteristics'!$C:$C,0))),"",INDEX('Policy Characteristics'!E:E,MATCH($C2055,'Policy Characteristics'!$C:$C,0)))</f>
        <v>indst elec efficiency stds</v>
      </c>
      <c r="L2055" s="261">
        <f>IF(ISBLANK(INDEX('Policy Characteristics'!F:F,MATCH($C2055,'Policy Characteristics'!$C:$C,0))),"",INDEX('Policy Characteristics'!F:F,MATCH($C2055,'Policy Characteristics'!$C:$C,0)))</f>
        <v>0</v>
      </c>
      <c r="M2055" s="261">
        <f>IF(ISBLANK(INDEX('Policy Characteristics'!G:G,MATCH($C2055,'Policy Characteristics'!$C:$C,0))),"",INDEX('Policy Characteristics'!G:G,MATCH($C2055,'Policy Characteristics'!$C:$C,0)))</f>
        <v>0.25</v>
      </c>
      <c r="N2055" s="261">
        <f>IF(ISBLANK(INDEX('Policy Characteristics'!H:H,MATCH($C2055,'Policy Characteristics'!$C:$C,0))),"",INDEX('Policy Characteristics'!H:H,MATCH($C2055,'Policy Characteristics'!$C:$C,0)))</f>
        <v>0.01</v>
      </c>
      <c r="O2055" s="254" t="str">
        <f>IF(ISBLANK(INDEX('Policy Characteristics'!I:I,MATCH($C2055,'Policy Characteristics'!$C:$C,0))),"",INDEX('Policy Characteristics'!I:I,MATCH($C2055,'Policy Characteristics'!$C:$C,0)))</f>
        <v>% reduction in energy use</v>
      </c>
      <c r="P2055" s="254" t="str">
        <f>IF(ISBLANK(INDEX('Policy Characteristics'!J:J,MATCH($C2055,'Policy Characteristics'!$C:$C,0))),"",INDEX('Policy Characteristics'!J:J,MATCH($C2055,'Policy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5" s="254" t="str">
        <f>IF(ISBLANK(INDEX('Policy Characteristics'!K:K,MATCH($C2055,'Policy Characteristics'!$C:$C,0))),"",INDEX('Policy Characteristics'!K:K,MATCH($C2055,'Policy Characteristics'!$C:$C,0)))</f>
        <v>industry-ag-main.html#eff-stds</v>
      </c>
      <c r="R2055" s="254" t="str">
        <f>IF(ISBLANK(INDEX('Policy Characteristics'!L:L,MATCH($C2055,'Policy Characteristics'!$C:$C,0))),"",INDEX('Policy Characteristics'!L:L,MATCH($C2055,'Policy Characteristics'!$C:$C,0)))</f>
        <v>industry-energy-efficiency-standards.html</v>
      </c>
    </row>
    <row r="2056" spans="1:18" s="4" customFormat="1" x14ac:dyDescent="0.25">
      <c r="A2056" s="254" t="str">
        <f>IF(ISBLANK(INDEX('Policy Characteristics'!A:A,MATCH($C2056,'Policy Characteristics'!$C:$C,0))),"",INDEX('Policy Characteristics'!A:A,MATCH($C2056,'Policy Characteristics'!$C:$C,0)))</f>
        <v>Industry</v>
      </c>
      <c r="B2056" s="262" t="str">
        <f>IF(ISBLANK(INDEX('Policy Characteristics'!B:B,MATCH($C2056,'Policy Characteristics'!$C:$C,0))),"",INDEX('Policy Characteristics'!B:B,MATCH($C2056,'Policy Characteristics'!$C:$C,0)))</f>
        <v>Energy Efficiency Standards for Electrical Eqpt</v>
      </c>
      <c r="C2056" s="254" t="str">
        <f t="shared" si="59"/>
        <v>Perc Improvement in Eqpt Efficiency Stds Above BAU for Electricity</v>
      </c>
      <c r="D2056" s="6" t="s">
        <v>3035</v>
      </c>
      <c r="E2056" s="1" t="s">
        <v>3469</v>
      </c>
      <c r="F2056" t="s">
        <v>2550</v>
      </c>
      <c r="G2056" s="45" t="s">
        <v>3475</v>
      </c>
      <c r="H2056" s="47">
        <v>2055</v>
      </c>
      <c r="I2056" s="324" t="s">
        <v>40</v>
      </c>
      <c r="J2056" s="255" t="str">
        <f>IF(ISBLANK(INDEX('Policy Characteristics'!D:D,MATCH($C2056,'Policy Characteristics'!$C:$C,0))),"",INDEX('Policy Characteristics'!D:D,MATCH($C2056,'Policy Characteristics'!$C:$C,0)))</f>
        <v>Industry Energy Efficiency</v>
      </c>
      <c r="K2056" s="254" t="str">
        <f>IF(ISBLANK(INDEX('Policy Characteristics'!E:E,MATCH($C2056,'Policy Characteristics'!$C:$C,0))),"",INDEX('Policy Characteristics'!E:E,MATCH($C2056,'Policy Characteristics'!$C:$C,0)))</f>
        <v>indst elec efficiency stds</v>
      </c>
      <c r="L2056" s="261">
        <f>IF(ISBLANK(INDEX('Policy Characteristics'!F:F,MATCH($C2056,'Policy Characteristics'!$C:$C,0))),"",INDEX('Policy Characteristics'!F:F,MATCH($C2056,'Policy Characteristics'!$C:$C,0)))</f>
        <v>0</v>
      </c>
      <c r="M2056" s="261">
        <f>IF(ISBLANK(INDEX('Policy Characteristics'!G:G,MATCH($C2056,'Policy Characteristics'!$C:$C,0))),"",INDEX('Policy Characteristics'!G:G,MATCH($C2056,'Policy Characteristics'!$C:$C,0)))</f>
        <v>0.25</v>
      </c>
      <c r="N2056" s="261">
        <f>IF(ISBLANK(INDEX('Policy Characteristics'!H:H,MATCH($C2056,'Policy Characteristics'!$C:$C,0))),"",INDEX('Policy Characteristics'!H:H,MATCH($C2056,'Policy Characteristics'!$C:$C,0)))</f>
        <v>0.01</v>
      </c>
      <c r="O2056" s="254" t="str">
        <f>IF(ISBLANK(INDEX('Policy Characteristics'!I:I,MATCH($C2056,'Policy Characteristics'!$C:$C,0))),"",INDEX('Policy Characteristics'!I:I,MATCH($C2056,'Policy Characteristics'!$C:$C,0)))</f>
        <v>% reduction in energy use</v>
      </c>
      <c r="P2056" s="254" t="str">
        <f>IF(ISBLANK(INDEX('Policy Characteristics'!J:J,MATCH($C2056,'Policy Characteristics'!$C:$C,0))),"",INDEX('Policy Characteristics'!J:J,MATCH($C2056,'Policy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6" s="254" t="str">
        <f>IF(ISBLANK(INDEX('Policy Characteristics'!K:K,MATCH($C2056,'Policy Characteristics'!$C:$C,0))),"",INDEX('Policy Characteristics'!K:K,MATCH($C2056,'Policy Characteristics'!$C:$C,0)))</f>
        <v>industry-ag-main.html#eff-stds</v>
      </c>
      <c r="R2056" s="254" t="str">
        <f>IF(ISBLANK(INDEX('Policy Characteristics'!L:L,MATCH($C2056,'Policy Characteristics'!$C:$C,0))),"",INDEX('Policy Characteristics'!L:L,MATCH($C2056,'Policy Characteristics'!$C:$C,0)))</f>
        <v>industry-energy-efficiency-standards.html</v>
      </c>
    </row>
    <row r="2057" spans="1:18" s="4" customFormat="1" x14ac:dyDescent="0.25">
      <c r="A2057" s="254" t="str">
        <f>IF(ISBLANK(INDEX('Policy Characteristics'!A:A,MATCH($C2057,'Policy Characteristics'!$C:$C,0))),"",INDEX('Policy Characteristics'!A:A,MATCH($C2057,'Policy Characteristics'!$C:$C,0)))</f>
        <v>Industry</v>
      </c>
      <c r="B2057" s="262" t="str">
        <f>IF(ISBLANK(INDEX('Policy Characteristics'!B:B,MATCH($C2057,'Policy Characteristics'!$C:$C,0))),"",INDEX('Policy Characteristics'!B:B,MATCH($C2057,'Policy Characteristics'!$C:$C,0)))</f>
        <v>Energy Efficiency Standards for Electrical Eqpt</v>
      </c>
      <c r="C2057" s="254" t="str">
        <f t="shared" si="59"/>
        <v>Perc Improvement in Eqpt Efficiency Stds Above BAU for Electricity</v>
      </c>
      <c r="D2057" s="6" t="s">
        <v>3035</v>
      </c>
      <c r="E2057" s="1" t="s">
        <v>3470</v>
      </c>
      <c r="F2057" t="s">
        <v>2550</v>
      </c>
      <c r="G2057" s="45" t="s">
        <v>3476</v>
      </c>
      <c r="H2057" s="47">
        <v>2056</v>
      </c>
      <c r="I2057" s="324" t="s">
        <v>40</v>
      </c>
      <c r="J2057" s="255" t="str">
        <f>IF(ISBLANK(INDEX('Policy Characteristics'!D:D,MATCH($C2057,'Policy Characteristics'!$C:$C,0))),"",INDEX('Policy Characteristics'!D:D,MATCH($C2057,'Policy Characteristics'!$C:$C,0)))</f>
        <v>Industry Energy Efficiency</v>
      </c>
      <c r="K2057" s="254" t="str">
        <f>IF(ISBLANK(INDEX('Policy Characteristics'!E:E,MATCH($C2057,'Policy Characteristics'!$C:$C,0))),"",INDEX('Policy Characteristics'!E:E,MATCH($C2057,'Policy Characteristics'!$C:$C,0)))</f>
        <v>indst elec efficiency stds</v>
      </c>
      <c r="L2057" s="261">
        <f>IF(ISBLANK(INDEX('Policy Characteristics'!F:F,MATCH($C2057,'Policy Characteristics'!$C:$C,0))),"",INDEX('Policy Characteristics'!F:F,MATCH($C2057,'Policy Characteristics'!$C:$C,0)))</f>
        <v>0</v>
      </c>
      <c r="M2057" s="261">
        <f>IF(ISBLANK(INDEX('Policy Characteristics'!G:G,MATCH($C2057,'Policy Characteristics'!$C:$C,0))),"",INDEX('Policy Characteristics'!G:G,MATCH($C2057,'Policy Characteristics'!$C:$C,0)))</f>
        <v>0.25</v>
      </c>
      <c r="N2057" s="261">
        <f>IF(ISBLANK(INDEX('Policy Characteristics'!H:H,MATCH($C2057,'Policy Characteristics'!$C:$C,0))),"",INDEX('Policy Characteristics'!H:H,MATCH($C2057,'Policy Characteristics'!$C:$C,0)))</f>
        <v>0.01</v>
      </c>
      <c r="O2057" s="254" t="str">
        <f>IF(ISBLANK(INDEX('Policy Characteristics'!I:I,MATCH($C2057,'Policy Characteristics'!$C:$C,0))),"",INDEX('Policy Characteristics'!I:I,MATCH($C2057,'Policy Characteristics'!$C:$C,0)))</f>
        <v>% reduction in energy use</v>
      </c>
      <c r="P2057" s="254" t="str">
        <f>IF(ISBLANK(INDEX('Policy Characteristics'!J:J,MATCH($C2057,'Policy Characteristics'!$C:$C,0))),"",INDEX('Policy Characteristics'!J:J,MATCH($C2057,'Policy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7" s="254" t="str">
        <f>IF(ISBLANK(INDEX('Policy Characteristics'!K:K,MATCH($C2057,'Policy Characteristics'!$C:$C,0))),"",INDEX('Policy Characteristics'!K:K,MATCH($C2057,'Policy Characteristics'!$C:$C,0)))</f>
        <v>industry-ag-main.html#eff-stds</v>
      </c>
      <c r="R2057" s="254" t="str">
        <f>IF(ISBLANK(INDEX('Policy Characteristics'!L:L,MATCH($C2057,'Policy Characteristics'!$C:$C,0))),"",INDEX('Policy Characteristics'!L:L,MATCH($C2057,'Policy Characteristics'!$C:$C,0)))</f>
        <v>industry-energy-efficiency-standards.html</v>
      </c>
    </row>
    <row r="2058" spans="1:18" s="4" customFormat="1" x14ac:dyDescent="0.25">
      <c r="A2058" s="254" t="str">
        <f>IF(ISBLANK(INDEX('Policy Characteristics'!A:A,MATCH($C2058,'Policy Characteristics'!$C:$C,0))),"",INDEX('Policy Characteristics'!A:A,MATCH($C2058,'Policy Characteristics'!$C:$C,0)))</f>
        <v>Industry</v>
      </c>
      <c r="B2058" s="262" t="str">
        <f>IF(ISBLANK(INDEX('Policy Characteristics'!B:B,MATCH($C2058,'Policy Characteristics'!$C:$C,0))),"",INDEX('Policy Characteristics'!B:B,MATCH($C2058,'Policy Characteristics'!$C:$C,0)))</f>
        <v>Energy Efficiency Standards for Electrical Eqpt</v>
      </c>
      <c r="C2058" s="254" t="str">
        <f t="shared" si="59"/>
        <v>Perc Improvement in Eqpt Efficiency Stds Above BAU for Electricity</v>
      </c>
      <c r="D2058" s="6" t="s">
        <v>3035</v>
      </c>
      <c r="E2058" s="1" t="s">
        <v>3471</v>
      </c>
      <c r="F2058" t="s">
        <v>2550</v>
      </c>
      <c r="G2058" s="45" t="s">
        <v>3477</v>
      </c>
      <c r="H2058" s="47">
        <v>2057</v>
      </c>
      <c r="I2058" s="324" t="s">
        <v>40</v>
      </c>
      <c r="J2058" s="255" t="str">
        <f>IF(ISBLANK(INDEX('Policy Characteristics'!D:D,MATCH($C2058,'Policy Characteristics'!$C:$C,0))),"",INDEX('Policy Characteristics'!D:D,MATCH($C2058,'Policy Characteristics'!$C:$C,0)))</f>
        <v>Industry Energy Efficiency</v>
      </c>
      <c r="K2058" s="254" t="str">
        <f>IF(ISBLANK(INDEX('Policy Characteristics'!E:E,MATCH($C2058,'Policy Characteristics'!$C:$C,0))),"",INDEX('Policy Characteristics'!E:E,MATCH($C2058,'Policy Characteristics'!$C:$C,0)))</f>
        <v>indst elec efficiency stds</v>
      </c>
      <c r="L2058" s="261">
        <f>IF(ISBLANK(INDEX('Policy Characteristics'!F:F,MATCH($C2058,'Policy Characteristics'!$C:$C,0))),"",INDEX('Policy Characteristics'!F:F,MATCH($C2058,'Policy Characteristics'!$C:$C,0)))</f>
        <v>0</v>
      </c>
      <c r="M2058" s="261">
        <f>IF(ISBLANK(INDEX('Policy Characteristics'!G:G,MATCH($C2058,'Policy Characteristics'!$C:$C,0))),"",INDEX('Policy Characteristics'!G:G,MATCH($C2058,'Policy Characteristics'!$C:$C,0)))</f>
        <v>0.25</v>
      </c>
      <c r="N2058" s="261">
        <f>IF(ISBLANK(INDEX('Policy Characteristics'!H:H,MATCH($C2058,'Policy Characteristics'!$C:$C,0))),"",INDEX('Policy Characteristics'!H:H,MATCH($C2058,'Policy Characteristics'!$C:$C,0)))</f>
        <v>0.01</v>
      </c>
      <c r="O2058" s="254" t="str">
        <f>IF(ISBLANK(INDEX('Policy Characteristics'!I:I,MATCH($C2058,'Policy Characteristics'!$C:$C,0))),"",INDEX('Policy Characteristics'!I:I,MATCH($C2058,'Policy Characteristics'!$C:$C,0)))</f>
        <v>% reduction in energy use</v>
      </c>
      <c r="P2058" s="254" t="str">
        <f>IF(ISBLANK(INDEX('Policy Characteristics'!J:J,MATCH($C2058,'Policy Characteristics'!$C:$C,0))),"",INDEX('Policy Characteristics'!J:J,MATCH($C2058,'Policy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8" s="254" t="str">
        <f>IF(ISBLANK(INDEX('Policy Characteristics'!K:K,MATCH($C2058,'Policy Characteristics'!$C:$C,0))),"",INDEX('Policy Characteristics'!K:K,MATCH($C2058,'Policy Characteristics'!$C:$C,0)))</f>
        <v>industry-ag-main.html#eff-stds</v>
      </c>
      <c r="R2058" s="254" t="str">
        <f>IF(ISBLANK(INDEX('Policy Characteristics'!L:L,MATCH($C2058,'Policy Characteristics'!$C:$C,0))),"",INDEX('Policy Characteristics'!L:L,MATCH($C2058,'Policy Characteristics'!$C:$C,0)))</f>
        <v>industry-energy-efficiency-standards.html</v>
      </c>
    </row>
    <row r="2059" spans="1:18" s="4" customFormat="1" x14ac:dyDescent="0.25">
      <c r="A2059" s="254" t="str">
        <f>IF(ISBLANK(INDEX('Policy Characteristics'!A:A,MATCH($C2059,'Policy Characteristics'!$C:$C,0))),"",INDEX('Policy Characteristics'!A:A,MATCH($C2059,'Policy Characteristics'!$C:$C,0)))</f>
        <v>Industry</v>
      </c>
      <c r="B2059" s="262" t="str">
        <f>IF(ISBLANK(INDEX('Policy Characteristics'!B:B,MATCH($C2059,'Policy Characteristics'!$C:$C,0))),"",INDEX('Policy Characteristics'!B:B,MATCH($C2059,'Policy Characteristics'!$C:$C,0)))</f>
        <v>Energy Efficiency Standards for Electrical Eqpt</v>
      </c>
      <c r="C2059" s="254" t="str">
        <f t="shared" si="59"/>
        <v>Perc Improvement in Eqpt Efficiency Stds Above BAU for Electricity</v>
      </c>
      <c r="D2059" s="6" t="s">
        <v>3035</v>
      </c>
      <c r="E2059" s="1" t="s">
        <v>3472</v>
      </c>
      <c r="F2059" t="s">
        <v>2550</v>
      </c>
      <c r="G2059" s="45" t="s">
        <v>3478</v>
      </c>
      <c r="H2059" s="47">
        <v>2058</v>
      </c>
      <c r="I2059" s="324" t="s">
        <v>40</v>
      </c>
      <c r="J2059" s="255" t="str">
        <f>IF(ISBLANK(INDEX('Policy Characteristics'!D:D,MATCH($C2059,'Policy Characteristics'!$C:$C,0))),"",INDEX('Policy Characteristics'!D:D,MATCH($C2059,'Policy Characteristics'!$C:$C,0)))</f>
        <v>Industry Energy Efficiency</v>
      </c>
      <c r="K2059" s="254" t="str">
        <f>IF(ISBLANK(INDEX('Policy Characteristics'!E:E,MATCH($C2059,'Policy Characteristics'!$C:$C,0))),"",INDEX('Policy Characteristics'!E:E,MATCH($C2059,'Policy Characteristics'!$C:$C,0)))</f>
        <v>indst elec efficiency stds</v>
      </c>
      <c r="L2059" s="261">
        <f>IF(ISBLANK(INDEX('Policy Characteristics'!F:F,MATCH($C2059,'Policy Characteristics'!$C:$C,0))),"",INDEX('Policy Characteristics'!F:F,MATCH($C2059,'Policy Characteristics'!$C:$C,0)))</f>
        <v>0</v>
      </c>
      <c r="M2059" s="261">
        <f>IF(ISBLANK(INDEX('Policy Characteristics'!G:G,MATCH($C2059,'Policy Characteristics'!$C:$C,0))),"",INDEX('Policy Characteristics'!G:G,MATCH($C2059,'Policy Characteristics'!$C:$C,0)))</f>
        <v>0.25</v>
      </c>
      <c r="N2059" s="261">
        <f>IF(ISBLANK(INDEX('Policy Characteristics'!H:H,MATCH($C2059,'Policy Characteristics'!$C:$C,0))),"",INDEX('Policy Characteristics'!H:H,MATCH($C2059,'Policy Characteristics'!$C:$C,0)))</f>
        <v>0.01</v>
      </c>
      <c r="O2059" s="254" t="str">
        <f>IF(ISBLANK(INDEX('Policy Characteristics'!I:I,MATCH($C2059,'Policy Characteristics'!$C:$C,0))),"",INDEX('Policy Characteristics'!I:I,MATCH($C2059,'Policy Characteristics'!$C:$C,0)))</f>
        <v>% reduction in energy use</v>
      </c>
      <c r="P2059" s="254" t="str">
        <f>IF(ISBLANK(INDEX('Policy Characteristics'!J:J,MATCH($C2059,'Policy Characteristics'!$C:$C,0))),"",INDEX('Policy Characteristics'!J:J,MATCH($C2059,'Policy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59" s="254" t="str">
        <f>IF(ISBLANK(INDEX('Policy Characteristics'!K:K,MATCH($C2059,'Policy Characteristics'!$C:$C,0))),"",INDEX('Policy Characteristics'!K:K,MATCH($C2059,'Policy Characteristics'!$C:$C,0)))</f>
        <v>industry-ag-main.html#eff-stds</v>
      </c>
      <c r="R2059" s="254" t="str">
        <f>IF(ISBLANK(INDEX('Policy Characteristics'!L:L,MATCH($C2059,'Policy Characteristics'!$C:$C,0))),"",INDEX('Policy Characteristics'!L:L,MATCH($C2059,'Policy Characteristics'!$C:$C,0)))</f>
        <v>industry-energy-efficiency-standards.html</v>
      </c>
    </row>
    <row r="2060" spans="1:18" s="4" customFormat="1" x14ac:dyDescent="0.25">
      <c r="A2060" s="254" t="str">
        <f>IF(ISBLANK(INDEX('Policy Characteristics'!A:A,MATCH($C2060,'Policy Characteristics'!$C:$C,0))),"",INDEX('Policy Characteristics'!A:A,MATCH($C2060,'Policy Characteristics'!$C:$C,0)))</f>
        <v>Industry</v>
      </c>
      <c r="B2060" s="262" t="str">
        <f>IF(ISBLANK(INDEX('Policy Characteristics'!B:B,MATCH($C2060,'Policy Characteristics'!$C:$C,0))),"",INDEX('Policy Characteristics'!B:B,MATCH($C2060,'Policy Characteristics'!$C:$C,0)))</f>
        <v>Energy Efficiency Standards for Electrical Eqpt</v>
      </c>
      <c r="C2060" s="254" t="str">
        <f t="shared" si="59"/>
        <v>Perc Improvement in Eqpt Efficiency Stds Above BAU for Electricity</v>
      </c>
      <c r="D2060" s="6" t="s">
        <v>3035</v>
      </c>
      <c r="E2060" s="1" t="s">
        <v>3597</v>
      </c>
      <c r="F2060" t="s">
        <v>2550</v>
      </c>
      <c r="G2060" s="45" t="s">
        <v>3479</v>
      </c>
      <c r="H2060" s="47">
        <v>2059</v>
      </c>
      <c r="I2060" s="324" t="s">
        <v>40</v>
      </c>
      <c r="J2060" s="255" t="str">
        <f>IF(ISBLANK(INDEX('Policy Characteristics'!D:D,MATCH($C2060,'Policy Characteristics'!$C:$C,0))),"",INDEX('Policy Characteristics'!D:D,MATCH($C2060,'Policy Characteristics'!$C:$C,0)))</f>
        <v>Industry Energy Efficiency</v>
      </c>
      <c r="K2060" s="254" t="str">
        <f>IF(ISBLANK(INDEX('Policy Characteristics'!E:E,MATCH($C2060,'Policy Characteristics'!$C:$C,0))),"",INDEX('Policy Characteristics'!E:E,MATCH($C2060,'Policy Characteristics'!$C:$C,0)))</f>
        <v>indst elec efficiency stds</v>
      </c>
      <c r="L2060" s="261">
        <f>IF(ISBLANK(INDEX('Policy Characteristics'!F:F,MATCH($C2060,'Policy Characteristics'!$C:$C,0))),"",INDEX('Policy Characteristics'!F:F,MATCH($C2060,'Policy Characteristics'!$C:$C,0)))</f>
        <v>0</v>
      </c>
      <c r="M2060" s="261">
        <f>IF(ISBLANK(INDEX('Policy Characteristics'!G:G,MATCH($C2060,'Policy Characteristics'!$C:$C,0))),"",INDEX('Policy Characteristics'!G:G,MATCH($C2060,'Policy Characteristics'!$C:$C,0)))</f>
        <v>0.25</v>
      </c>
      <c r="N2060" s="261">
        <f>IF(ISBLANK(INDEX('Policy Characteristics'!H:H,MATCH($C2060,'Policy Characteristics'!$C:$C,0))),"",INDEX('Policy Characteristics'!H:H,MATCH($C2060,'Policy Characteristics'!$C:$C,0)))</f>
        <v>0.01</v>
      </c>
      <c r="O2060" s="254" t="str">
        <f>IF(ISBLANK(INDEX('Policy Characteristics'!I:I,MATCH($C2060,'Policy Characteristics'!$C:$C,0))),"",INDEX('Policy Characteristics'!I:I,MATCH($C2060,'Policy Characteristics'!$C:$C,0)))</f>
        <v>% reduction in energy use</v>
      </c>
      <c r="P2060" s="254" t="str">
        <f>IF(ISBLANK(INDEX('Policy Characteristics'!J:J,MATCH($C2060,'Policy Characteristics'!$C:$C,0))),"",INDEX('Policy Characteristics'!J:J,MATCH($C2060,'Policy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0" s="254" t="str">
        <f>IF(ISBLANK(INDEX('Policy Characteristics'!K:K,MATCH($C2060,'Policy Characteristics'!$C:$C,0))),"",INDEX('Policy Characteristics'!K:K,MATCH($C2060,'Policy Characteristics'!$C:$C,0)))</f>
        <v>industry-ag-main.html#eff-stds</v>
      </c>
      <c r="R2060" s="254" t="str">
        <f>IF(ISBLANK(INDEX('Policy Characteristics'!L:L,MATCH($C2060,'Policy Characteristics'!$C:$C,0))),"",INDEX('Policy Characteristics'!L:L,MATCH($C2060,'Policy Characteristics'!$C:$C,0)))</f>
        <v>industry-energy-efficiency-standards.html</v>
      </c>
    </row>
    <row r="2061" spans="1:18" s="4" customFormat="1" x14ac:dyDescent="0.25">
      <c r="A2061" s="254" t="str">
        <f>IF(ISBLANK(INDEX('Policy Characteristics'!A:A,MATCH($C2061,'Policy Characteristics'!$C:$C,0))),"",INDEX('Policy Characteristics'!A:A,MATCH($C2061,'Policy Characteristics'!$C:$C,0)))</f>
        <v>Industry</v>
      </c>
      <c r="B2061" s="262" t="str">
        <f>IF(ISBLANK(INDEX('Policy Characteristics'!B:B,MATCH($C2061,'Policy Characteristics'!$C:$C,0))),"",INDEX('Policy Characteristics'!B:B,MATCH($C2061,'Policy Characteristics'!$C:$C,0)))</f>
        <v>Energy Efficiency Standards for Electrical Eqpt</v>
      </c>
      <c r="C2061" s="254" t="str">
        <f t="shared" si="59"/>
        <v>Perc Improvement in Eqpt Efficiency Stds Above BAU for Electricity</v>
      </c>
      <c r="D2061" s="6" t="s">
        <v>3035</v>
      </c>
      <c r="E2061" s="1" t="s">
        <v>3982</v>
      </c>
      <c r="F2061" t="s">
        <v>2550</v>
      </c>
      <c r="G2061" s="45" t="s">
        <v>3958</v>
      </c>
      <c r="H2061" s="47">
        <v>2060</v>
      </c>
      <c r="I2061" s="324" t="s">
        <v>40</v>
      </c>
      <c r="J2061" s="255" t="str">
        <f>IF(ISBLANK(INDEX('Policy Characteristics'!D:D,MATCH($C2061,'Policy Characteristics'!$C:$C,0))),"",INDEX('Policy Characteristics'!D:D,MATCH($C2061,'Policy Characteristics'!$C:$C,0)))</f>
        <v>Industry Energy Efficiency</v>
      </c>
      <c r="K2061" s="254" t="str">
        <f>IF(ISBLANK(INDEX('Policy Characteristics'!E:E,MATCH($C2061,'Policy Characteristics'!$C:$C,0))),"",INDEX('Policy Characteristics'!E:E,MATCH($C2061,'Policy Characteristics'!$C:$C,0)))</f>
        <v>indst elec efficiency stds</v>
      </c>
      <c r="L2061" s="261">
        <f>IF(ISBLANK(INDEX('Policy Characteristics'!F:F,MATCH($C2061,'Policy Characteristics'!$C:$C,0))),"",INDEX('Policy Characteristics'!F:F,MATCH($C2061,'Policy Characteristics'!$C:$C,0)))</f>
        <v>0</v>
      </c>
      <c r="M2061" s="261">
        <f>IF(ISBLANK(INDEX('Policy Characteristics'!G:G,MATCH($C2061,'Policy Characteristics'!$C:$C,0))),"",INDEX('Policy Characteristics'!G:G,MATCH($C2061,'Policy Characteristics'!$C:$C,0)))</f>
        <v>0.25</v>
      </c>
      <c r="N2061" s="261">
        <f>IF(ISBLANK(INDEX('Policy Characteristics'!H:H,MATCH($C2061,'Policy Characteristics'!$C:$C,0))),"",INDEX('Policy Characteristics'!H:H,MATCH($C2061,'Policy Characteristics'!$C:$C,0)))</f>
        <v>0.01</v>
      </c>
      <c r="O2061" s="254" t="str">
        <f>IF(ISBLANK(INDEX('Policy Characteristics'!I:I,MATCH($C2061,'Policy Characteristics'!$C:$C,0))),"",INDEX('Policy Characteristics'!I:I,MATCH($C2061,'Policy Characteristics'!$C:$C,0)))</f>
        <v>% reduction in energy use</v>
      </c>
      <c r="P2061" s="254" t="str">
        <f>IF(ISBLANK(INDEX('Policy Characteristics'!J:J,MATCH($C2061,'Policy Characteristics'!$C:$C,0))),"",INDEX('Policy Characteristics'!J:J,MATCH($C2061,'Policy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1" s="254" t="str">
        <f>IF(ISBLANK(INDEX('Policy Characteristics'!K:K,MATCH($C2061,'Policy Characteristics'!$C:$C,0))),"",INDEX('Policy Characteristics'!K:K,MATCH($C2061,'Policy Characteristics'!$C:$C,0)))</f>
        <v>industry-ag-main.html#eff-stds</v>
      </c>
      <c r="R2061" s="254" t="str">
        <f>IF(ISBLANK(INDEX('Policy Characteristics'!L:L,MATCH($C2061,'Policy Characteristics'!$C:$C,0))),"",INDEX('Policy Characteristics'!L:L,MATCH($C2061,'Policy Characteristics'!$C:$C,0)))</f>
        <v>industry-energy-efficiency-standards.html</v>
      </c>
    </row>
    <row r="2062" spans="1:18" s="4" customFormat="1" x14ac:dyDescent="0.25">
      <c r="A2062" s="254" t="str">
        <f>IF(ISBLANK(INDEX('Policy Characteristics'!A:A,MATCH($C2062,'Policy Characteristics'!$C:$C,0))),"",INDEX('Policy Characteristics'!A:A,MATCH($C2062,'Policy Characteristics'!$C:$C,0)))</f>
        <v>Industry</v>
      </c>
      <c r="B2062" s="262" t="str">
        <f>IF(ISBLANK(INDEX('Policy Characteristics'!B:B,MATCH($C2062,'Policy Characteristics'!$C:$C,0))),"",INDEX('Policy Characteristics'!B:B,MATCH($C2062,'Policy Characteristics'!$C:$C,0)))</f>
        <v>Energy Efficiency Standards for Electrical Eqpt</v>
      </c>
      <c r="C2062" s="254" t="str">
        <f t="shared" si="59"/>
        <v>Perc Improvement in Eqpt Efficiency Stds Above BAU for Electricity</v>
      </c>
      <c r="D2062" s="6" t="s">
        <v>3035</v>
      </c>
      <c r="E2062" s="1" t="s">
        <v>3983</v>
      </c>
      <c r="F2062" t="s">
        <v>2550</v>
      </c>
      <c r="G2062" s="45" t="s">
        <v>3957</v>
      </c>
      <c r="H2062" s="47">
        <v>2061</v>
      </c>
      <c r="I2062" s="324" t="s">
        <v>40</v>
      </c>
      <c r="J2062" s="255" t="str">
        <f>IF(ISBLANK(INDEX('Policy Characteristics'!D:D,MATCH($C2062,'Policy Characteristics'!$C:$C,0))),"",INDEX('Policy Characteristics'!D:D,MATCH($C2062,'Policy Characteristics'!$C:$C,0)))</f>
        <v>Industry Energy Efficiency</v>
      </c>
      <c r="K2062" s="254" t="str">
        <f>IF(ISBLANK(INDEX('Policy Characteristics'!E:E,MATCH($C2062,'Policy Characteristics'!$C:$C,0))),"",INDEX('Policy Characteristics'!E:E,MATCH($C2062,'Policy Characteristics'!$C:$C,0)))</f>
        <v>indst elec efficiency stds</v>
      </c>
      <c r="L2062" s="261">
        <f>IF(ISBLANK(INDEX('Policy Characteristics'!F:F,MATCH($C2062,'Policy Characteristics'!$C:$C,0))),"",INDEX('Policy Characteristics'!F:F,MATCH($C2062,'Policy Characteristics'!$C:$C,0)))</f>
        <v>0</v>
      </c>
      <c r="M2062" s="261">
        <f>IF(ISBLANK(INDEX('Policy Characteristics'!G:G,MATCH($C2062,'Policy Characteristics'!$C:$C,0))),"",INDEX('Policy Characteristics'!G:G,MATCH($C2062,'Policy Characteristics'!$C:$C,0)))</f>
        <v>0.25</v>
      </c>
      <c r="N2062" s="261">
        <f>IF(ISBLANK(INDEX('Policy Characteristics'!H:H,MATCH($C2062,'Policy Characteristics'!$C:$C,0))),"",INDEX('Policy Characteristics'!H:H,MATCH($C2062,'Policy Characteristics'!$C:$C,0)))</f>
        <v>0.01</v>
      </c>
      <c r="O2062" s="254" t="str">
        <f>IF(ISBLANK(INDEX('Policy Characteristics'!I:I,MATCH($C2062,'Policy Characteristics'!$C:$C,0))),"",INDEX('Policy Characteristics'!I:I,MATCH($C2062,'Policy Characteristics'!$C:$C,0)))</f>
        <v>% reduction in energy use</v>
      </c>
      <c r="P2062" s="254" t="str">
        <f>IF(ISBLANK(INDEX('Policy Characteristics'!J:J,MATCH($C2062,'Policy Characteristics'!$C:$C,0))),"",INDEX('Policy Characteristics'!J:J,MATCH($C2062,'Policy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2" s="254" t="str">
        <f>IF(ISBLANK(INDEX('Policy Characteristics'!K:K,MATCH($C2062,'Policy Characteristics'!$C:$C,0))),"",INDEX('Policy Characteristics'!K:K,MATCH($C2062,'Policy Characteristics'!$C:$C,0)))</f>
        <v>industry-ag-main.html#eff-stds</v>
      </c>
      <c r="R2062" s="254" t="str">
        <f>IF(ISBLANK(INDEX('Policy Characteristics'!L:L,MATCH($C2062,'Policy Characteristics'!$C:$C,0))),"",INDEX('Policy Characteristics'!L:L,MATCH($C2062,'Policy Characteristics'!$C:$C,0)))</f>
        <v>industry-energy-efficiency-standards.html</v>
      </c>
    </row>
    <row r="2063" spans="1:18" s="4" customFormat="1" x14ac:dyDescent="0.25">
      <c r="A2063" s="254" t="str">
        <f>IF(ISBLANK(INDEX('Policy Characteristics'!A:A,MATCH($C2063,'Policy Characteristics'!$C:$C,0))),"",INDEX('Policy Characteristics'!A:A,MATCH($C2063,'Policy Characteristics'!$C:$C,0)))</f>
        <v>Industry</v>
      </c>
      <c r="B2063" s="262" t="str">
        <f>IF(ISBLANK(INDEX('Policy Characteristics'!B:B,MATCH($C2063,'Policy Characteristics'!$C:$C,0))),"",INDEX('Policy Characteristics'!B:B,MATCH($C2063,'Policy Characteristics'!$C:$C,0)))</f>
        <v>Energy Efficiency Standards for Electrical Eqpt</v>
      </c>
      <c r="C2063" s="254" t="str">
        <f t="shared" si="59"/>
        <v>Perc Improvement in Eqpt Efficiency Stds Above BAU for Electricity</v>
      </c>
      <c r="D2063" s="6" t="s">
        <v>3035</v>
      </c>
      <c r="E2063" s="1" t="s">
        <v>3984</v>
      </c>
      <c r="F2063" t="s">
        <v>2550</v>
      </c>
      <c r="G2063" s="45" t="s">
        <v>3959</v>
      </c>
      <c r="H2063" s="47">
        <v>2062</v>
      </c>
      <c r="I2063" s="324" t="s">
        <v>40</v>
      </c>
      <c r="J2063" s="255" t="str">
        <f>IF(ISBLANK(INDEX('Policy Characteristics'!D:D,MATCH($C2063,'Policy Characteristics'!$C:$C,0))),"",INDEX('Policy Characteristics'!D:D,MATCH($C2063,'Policy Characteristics'!$C:$C,0)))</f>
        <v>Industry Energy Efficiency</v>
      </c>
      <c r="K2063" s="254" t="str">
        <f>IF(ISBLANK(INDEX('Policy Characteristics'!E:E,MATCH($C2063,'Policy Characteristics'!$C:$C,0))),"",INDEX('Policy Characteristics'!E:E,MATCH($C2063,'Policy Characteristics'!$C:$C,0)))</f>
        <v>indst elec efficiency stds</v>
      </c>
      <c r="L2063" s="261">
        <f>IF(ISBLANK(INDEX('Policy Characteristics'!F:F,MATCH($C2063,'Policy Characteristics'!$C:$C,0))),"",INDEX('Policy Characteristics'!F:F,MATCH($C2063,'Policy Characteristics'!$C:$C,0)))</f>
        <v>0</v>
      </c>
      <c r="M2063" s="261">
        <f>IF(ISBLANK(INDEX('Policy Characteristics'!G:G,MATCH($C2063,'Policy Characteristics'!$C:$C,0))),"",INDEX('Policy Characteristics'!G:G,MATCH($C2063,'Policy Characteristics'!$C:$C,0)))</f>
        <v>0.25</v>
      </c>
      <c r="N2063" s="261">
        <f>IF(ISBLANK(INDEX('Policy Characteristics'!H:H,MATCH($C2063,'Policy Characteristics'!$C:$C,0))),"",INDEX('Policy Characteristics'!H:H,MATCH($C2063,'Policy Characteristics'!$C:$C,0)))</f>
        <v>0.01</v>
      </c>
      <c r="O2063" s="254" t="str">
        <f>IF(ISBLANK(INDEX('Policy Characteristics'!I:I,MATCH($C2063,'Policy Characteristics'!$C:$C,0))),"",INDEX('Policy Characteristics'!I:I,MATCH($C2063,'Policy Characteristics'!$C:$C,0)))</f>
        <v>% reduction in energy use</v>
      </c>
      <c r="P2063" s="254" t="str">
        <f>IF(ISBLANK(INDEX('Policy Characteristics'!J:J,MATCH($C2063,'Policy Characteristics'!$C:$C,0))),"",INDEX('Policy Characteristics'!J:J,MATCH($C2063,'Policy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3" s="254" t="str">
        <f>IF(ISBLANK(INDEX('Policy Characteristics'!K:K,MATCH($C2063,'Policy Characteristics'!$C:$C,0))),"",INDEX('Policy Characteristics'!K:K,MATCH($C2063,'Policy Characteristics'!$C:$C,0)))</f>
        <v>industry-ag-main.html#eff-stds</v>
      </c>
      <c r="R2063" s="254" t="str">
        <f>IF(ISBLANK(INDEX('Policy Characteristics'!L:L,MATCH($C2063,'Policy Characteristics'!$C:$C,0))),"",INDEX('Policy Characteristics'!L:L,MATCH($C2063,'Policy Characteristics'!$C:$C,0)))</f>
        <v>industry-energy-efficiency-standards.html</v>
      </c>
    </row>
    <row r="2064" spans="1:18" s="4" customFormat="1" x14ac:dyDescent="0.25">
      <c r="A2064" s="254" t="str">
        <f>IF(ISBLANK(INDEX('Policy Characteristics'!A:A,MATCH($C2064,'Policy Characteristics'!$C:$C,0))),"",INDEX('Policy Characteristics'!A:A,MATCH($C2064,'Policy Characteristics'!$C:$C,0)))</f>
        <v>Industry</v>
      </c>
      <c r="B2064" s="262" t="str">
        <f>IF(ISBLANK(INDEX('Policy Characteristics'!B:B,MATCH($C2064,'Policy Characteristics'!$C:$C,0))),"",INDEX('Policy Characteristics'!B:B,MATCH($C2064,'Policy Characteristics'!$C:$C,0)))</f>
        <v>Energy Efficiency Standards for Electrical Eqpt</v>
      </c>
      <c r="C2064" s="254" t="str">
        <f t="shared" si="59"/>
        <v>Perc Improvement in Eqpt Efficiency Stds Above BAU for Electricity</v>
      </c>
      <c r="D2064" s="6" t="s">
        <v>3036</v>
      </c>
      <c r="E2064" s="1" t="s">
        <v>3467</v>
      </c>
      <c r="F2064" t="s">
        <v>2998</v>
      </c>
      <c r="G2064" s="45" t="s">
        <v>3473</v>
      </c>
      <c r="H2064" s="47">
        <v>2063</v>
      </c>
      <c r="I2064" s="324" t="s">
        <v>40</v>
      </c>
      <c r="J2064" s="255" t="str">
        <f>IF(ISBLANK(INDEX('Policy Characteristics'!D:D,MATCH($C2064,'Policy Characteristics'!$C:$C,0))),"",INDEX('Policy Characteristics'!D:D,MATCH($C2064,'Policy Characteristics'!$C:$C,0)))</f>
        <v>Industry Energy Efficiency</v>
      </c>
      <c r="K2064" s="254" t="str">
        <f>IF(ISBLANK(INDEX('Policy Characteristics'!E:E,MATCH($C2064,'Policy Characteristics'!$C:$C,0))),"",INDEX('Policy Characteristics'!E:E,MATCH($C2064,'Policy Characteristics'!$C:$C,0)))</f>
        <v>indst elec efficiency stds</v>
      </c>
      <c r="L2064" s="261">
        <f>IF(ISBLANK(INDEX('Policy Characteristics'!F:F,MATCH($C2064,'Policy Characteristics'!$C:$C,0))),"",INDEX('Policy Characteristics'!F:F,MATCH($C2064,'Policy Characteristics'!$C:$C,0)))</f>
        <v>0</v>
      </c>
      <c r="M2064" s="261">
        <f>IF(ISBLANK(INDEX('Policy Characteristics'!G:G,MATCH($C2064,'Policy Characteristics'!$C:$C,0))),"",INDEX('Policy Characteristics'!G:G,MATCH($C2064,'Policy Characteristics'!$C:$C,0)))</f>
        <v>0.25</v>
      </c>
      <c r="N2064" s="261">
        <f>IF(ISBLANK(INDEX('Policy Characteristics'!H:H,MATCH($C2064,'Policy Characteristics'!$C:$C,0))),"",INDEX('Policy Characteristics'!H:H,MATCH($C2064,'Policy Characteristics'!$C:$C,0)))</f>
        <v>0.01</v>
      </c>
      <c r="O2064" s="254" t="str">
        <f>IF(ISBLANK(INDEX('Policy Characteristics'!I:I,MATCH($C2064,'Policy Characteristics'!$C:$C,0))),"",INDEX('Policy Characteristics'!I:I,MATCH($C2064,'Policy Characteristics'!$C:$C,0)))</f>
        <v>% reduction in energy use</v>
      </c>
      <c r="P2064" s="254" t="str">
        <f>IF(ISBLANK(INDEX('Policy Characteristics'!J:J,MATCH($C2064,'Policy Characteristics'!$C:$C,0))),"",INDEX('Policy Characteristics'!J:J,MATCH($C2064,'Policy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4" s="254" t="str">
        <f>IF(ISBLANK(INDEX('Policy Characteristics'!K:K,MATCH($C2064,'Policy Characteristics'!$C:$C,0))),"",INDEX('Policy Characteristics'!K:K,MATCH($C2064,'Policy Characteristics'!$C:$C,0)))</f>
        <v>industry-ag-main.html#eff-stds</v>
      </c>
      <c r="R2064" s="254" t="str">
        <f>IF(ISBLANK(INDEX('Policy Characteristics'!L:L,MATCH($C2064,'Policy Characteristics'!$C:$C,0))),"",INDEX('Policy Characteristics'!L:L,MATCH($C2064,'Policy Characteristics'!$C:$C,0)))</f>
        <v>industry-energy-efficiency-standards.html</v>
      </c>
    </row>
    <row r="2065" spans="1:18" s="4" customFormat="1" x14ac:dyDescent="0.25">
      <c r="A2065" s="254" t="str">
        <f>IF(ISBLANK(INDEX('Policy Characteristics'!A:A,MATCH($C2065,'Policy Characteristics'!$C:$C,0))),"",INDEX('Policy Characteristics'!A:A,MATCH($C2065,'Policy Characteristics'!$C:$C,0)))</f>
        <v>Industry</v>
      </c>
      <c r="B2065" s="262" t="str">
        <f>IF(ISBLANK(INDEX('Policy Characteristics'!B:B,MATCH($C2065,'Policy Characteristics'!$C:$C,0))),"",INDEX('Policy Characteristics'!B:B,MATCH($C2065,'Policy Characteristics'!$C:$C,0)))</f>
        <v>Energy Efficiency Standards for Electrical Eqpt</v>
      </c>
      <c r="C2065" s="254" t="str">
        <f t="shared" si="59"/>
        <v>Perc Improvement in Eqpt Efficiency Stds Above BAU for Electricity</v>
      </c>
      <c r="D2065" s="6" t="s">
        <v>3036</v>
      </c>
      <c r="E2065" s="1" t="s">
        <v>3468</v>
      </c>
      <c r="F2065" t="s">
        <v>2998</v>
      </c>
      <c r="G2065" s="45" t="s">
        <v>3474</v>
      </c>
      <c r="H2065" s="47">
        <v>2064</v>
      </c>
      <c r="I2065" s="324" t="s">
        <v>40</v>
      </c>
      <c r="J2065" s="255" t="str">
        <f>IF(ISBLANK(INDEX('Policy Characteristics'!D:D,MATCH($C2065,'Policy Characteristics'!$C:$C,0))),"",INDEX('Policy Characteristics'!D:D,MATCH($C2065,'Policy Characteristics'!$C:$C,0)))</f>
        <v>Industry Energy Efficiency</v>
      </c>
      <c r="K2065" s="254" t="str">
        <f>IF(ISBLANK(INDEX('Policy Characteristics'!E:E,MATCH($C2065,'Policy Characteristics'!$C:$C,0))),"",INDEX('Policy Characteristics'!E:E,MATCH($C2065,'Policy Characteristics'!$C:$C,0)))</f>
        <v>indst elec efficiency stds</v>
      </c>
      <c r="L2065" s="261">
        <f>IF(ISBLANK(INDEX('Policy Characteristics'!F:F,MATCH($C2065,'Policy Characteristics'!$C:$C,0))),"",INDEX('Policy Characteristics'!F:F,MATCH($C2065,'Policy Characteristics'!$C:$C,0)))</f>
        <v>0</v>
      </c>
      <c r="M2065" s="261">
        <f>IF(ISBLANK(INDEX('Policy Characteristics'!G:G,MATCH($C2065,'Policy Characteristics'!$C:$C,0))),"",INDEX('Policy Characteristics'!G:G,MATCH($C2065,'Policy Characteristics'!$C:$C,0)))</f>
        <v>0.25</v>
      </c>
      <c r="N2065" s="261">
        <f>IF(ISBLANK(INDEX('Policy Characteristics'!H:H,MATCH($C2065,'Policy Characteristics'!$C:$C,0))),"",INDEX('Policy Characteristics'!H:H,MATCH($C2065,'Policy Characteristics'!$C:$C,0)))</f>
        <v>0.01</v>
      </c>
      <c r="O2065" s="254" t="str">
        <f>IF(ISBLANK(INDEX('Policy Characteristics'!I:I,MATCH($C2065,'Policy Characteristics'!$C:$C,0))),"",INDEX('Policy Characteristics'!I:I,MATCH($C2065,'Policy Characteristics'!$C:$C,0)))</f>
        <v>% reduction in energy use</v>
      </c>
      <c r="P2065" s="254" t="str">
        <f>IF(ISBLANK(INDEX('Policy Characteristics'!J:J,MATCH($C2065,'Policy Characteristics'!$C:$C,0))),"",INDEX('Policy Characteristics'!J:J,MATCH($C2065,'Policy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5" s="254" t="str">
        <f>IF(ISBLANK(INDEX('Policy Characteristics'!K:K,MATCH($C2065,'Policy Characteristics'!$C:$C,0))),"",INDEX('Policy Characteristics'!K:K,MATCH($C2065,'Policy Characteristics'!$C:$C,0)))</f>
        <v>industry-ag-main.html#eff-stds</v>
      </c>
      <c r="R2065" s="254" t="str">
        <f>IF(ISBLANK(INDEX('Policy Characteristics'!L:L,MATCH($C2065,'Policy Characteristics'!$C:$C,0))),"",INDEX('Policy Characteristics'!L:L,MATCH($C2065,'Policy Characteristics'!$C:$C,0)))</f>
        <v>industry-energy-efficiency-standards.html</v>
      </c>
    </row>
    <row r="2066" spans="1:18" s="4" customFormat="1" x14ac:dyDescent="0.25">
      <c r="A2066" s="254" t="str">
        <f>IF(ISBLANK(INDEX('Policy Characteristics'!A:A,MATCH($C2066,'Policy Characteristics'!$C:$C,0))),"",INDEX('Policy Characteristics'!A:A,MATCH($C2066,'Policy Characteristics'!$C:$C,0)))</f>
        <v>Industry</v>
      </c>
      <c r="B2066" s="262" t="str">
        <f>IF(ISBLANK(INDEX('Policy Characteristics'!B:B,MATCH($C2066,'Policy Characteristics'!$C:$C,0))),"",INDEX('Policy Characteristics'!B:B,MATCH($C2066,'Policy Characteristics'!$C:$C,0)))</f>
        <v>Energy Efficiency Standards for Electrical Eqpt</v>
      </c>
      <c r="C2066" s="254" t="str">
        <f t="shared" si="59"/>
        <v>Perc Improvement in Eqpt Efficiency Stds Above BAU for Electricity</v>
      </c>
      <c r="D2066" s="6" t="s">
        <v>3036</v>
      </c>
      <c r="E2066" s="1" t="s">
        <v>3469</v>
      </c>
      <c r="F2066" t="s">
        <v>2998</v>
      </c>
      <c r="G2066" s="45" t="s">
        <v>3475</v>
      </c>
      <c r="H2066" s="47">
        <v>2065</v>
      </c>
      <c r="I2066" s="324" t="s">
        <v>40</v>
      </c>
      <c r="J2066" s="255" t="str">
        <f>IF(ISBLANK(INDEX('Policy Characteristics'!D:D,MATCH($C2066,'Policy Characteristics'!$C:$C,0))),"",INDEX('Policy Characteristics'!D:D,MATCH($C2066,'Policy Characteristics'!$C:$C,0)))</f>
        <v>Industry Energy Efficiency</v>
      </c>
      <c r="K2066" s="254" t="str">
        <f>IF(ISBLANK(INDEX('Policy Characteristics'!E:E,MATCH($C2066,'Policy Characteristics'!$C:$C,0))),"",INDEX('Policy Characteristics'!E:E,MATCH($C2066,'Policy Characteristics'!$C:$C,0)))</f>
        <v>indst elec efficiency stds</v>
      </c>
      <c r="L2066" s="261">
        <f>IF(ISBLANK(INDEX('Policy Characteristics'!F:F,MATCH($C2066,'Policy Characteristics'!$C:$C,0))),"",INDEX('Policy Characteristics'!F:F,MATCH($C2066,'Policy Characteristics'!$C:$C,0)))</f>
        <v>0</v>
      </c>
      <c r="M2066" s="261">
        <f>IF(ISBLANK(INDEX('Policy Characteristics'!G:G,MATCH($C2066,'Policy Characteristics'!$C:$C,0))),"",INDEX('Policy Characteristics'!G:G,MATCH($C2066,'Policy Characteristics'!$C:$C,0)))</f>
        <v>0.25</v>
      </c>
      <c r="N2066" s="261">
        <f>IF(ISBLANK(INDEX('Policy Characteristics'!H:H,MATCH($C2066,'Policy Characteristics'!$C:$C,0))),"",INDEX('Policy Characteristics'!H:H,MATCH($C2066,'Policy Characteristics'!$C:$C,0)))</f>
        <v>0.01</v>
      </c>
      <c r="O2066" s="254" t="str">
        <f>IF(ISBLANK(INDEX('Policy Characteristics'!I:I,MATCH($C2066,'Policy Characteristics'!$C:$C,0))),"",INDEX('Policy Characteristics'!I:I,MATCH($C2066,'Policy Characteristics'!$C:$C,0)))</f>
        <v>% reduction in energy use</v>
      </c>
      <c r="P2066" s="254" t="str">
        <f>IF(ISBLANK(INDEX('Policy Characteristics'!J:J,MATCH($C2066,'Policy Characteristics'!$C:$C,0))),"",INDEX('Policy Characteristics'!J:J,MATCH($C2066,'Policy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6" s="254" t="str">
        <f>IF(ISBLANK(INDEX('Policy Characteristics'!K:K,MATCH($C2066,'Policy Characteristics'!$C:$C,0))),"",INDEX('Policy Characteristics'!K:K,MATCH($C2066,'Policy Characteristics'!$C:$C,0)))</f>
        <v>industry-ag-main.html#eff-stds</v>
      </c>
      <c r="R2066" s="254" t="str">
        <f>IF(ISBLANK(INDEX('Policy Characteristics'!L:L,MATCH($C2066,'Policy Characteristics'!$C:$C,0))),"",INDEX('Policy Characteristics'!L:L,MATCH($C2066,'Policy Characteristics'!$C:$C,0)))</f>
        <v>industry-energy-efficiency-standards.html</v>
      </c>
    </row>
    <row r="2067" spans="1:18" s="4" customFormat="1" x14ac:dyDescent="0.25">
      <c r="A2067" s="254" t="str">
        <f>IF(ISBLANK(INDEX('Policy Characteristics'!A:A,MATCH($C2067,'Policy Characteristics'!$C:$C,0))),"",INDEX('Policy Characteristics'!A:A,MATCH($C2067,'Policy Characteristics'!$C:$C,0)))</f>
        <v>Industry</v>
      </c>
      <c r="B2067" s="262" t="str">
        <f>IF(ISBLANK(INDEX('Policy Characteristics'!B:B,MATCH($C2067,'Policy Characteristics'!$C:$C,0))),"",INDEX('Policy Characteristics'!B:B,MATCH($C2067,'Policy Characteristics'!$C:$C,0)))</f>
        <v>Energy Efficiency Standards for Electrical Eqpt</v>
      </c>
      <c r="C2067" s="254" t="str">
        <f t="shared" si="59"/>
        <v>Perc Improvement in Eqpt Efficiency Stds Above BAU for Electricity</v>
      </c>
      <c r="D2067" s="6" t="s">
        <v>3036</v>
      </c>
      <c r="E2067" s="1" t="s">
        <v>3470</v>
      </c>
      <c r="F2067" t="s">
        <v>2998</v>
      </c>
      <c r="G2067" s="45" t="s">
        <v>3476</v>
      </c>
      <c r="H2067" s="47">
        <v>2066</v>
      </c>
      <c r="I2067" s="324" t="s">
        <v>40</v>
      </c>
      <c r="J2067" s="255" t="str">
        <f>IF(ISBLANK(INDEX('Policy Characteristics'!D:D,MATCH($C2067,'Policy Characteristics'!$C:$C,0))),"",INDEX('Policy Characteristics'!D:D,MATCH($C2067,'Policy Characteristics'!$C:$C,0)))</f>
        <v>Industry Energy Efficiency</v>
      </c>
      <c r="K2067" s="254" t="str">
        <f>IF(ISBLANK(INDEX('Policy Characteristics'!E:E,MATCH($C2067,'Policy Characteristics'!$C:$C,0))),"",INDEX('Policy Characteristics'!E:E,MATCH($C2067,'Policy Characteristics'!$C:$C,0)))</f>
        <v>indst elec efficiency stds</v>
      </c>
      <c r="L2067" s="261">
        <f>IF(ISBLANK(INDEX('Policy Characteristics'!F:F,MATCH($C2067,'Policy Characteristics'!$C:$C,0))),"",INDEX('Policy Characteristics'!F:F,MATCH($C2067,'Policy Characteristics'!$C:$C,0)))</f>
        <v>0</v>
      </c>
      <c r="M2067" s="261">
        <f>IF(ISBLANK(INDEX('Policy Characteristics'!G:G,MATCH($C2067,'Policy Characteristics'!$C:$C,0))),"",INDEX('Policy Characteristics'!G:G,MATCH($C2067,'Policy Characteristics'!$C:$C,0)))</f>
        <v>0.25</v>
      </c>
      <c r="N2067" s="261">
        <f>IF(ISBLANK(INDEX('Policy Characteristics'!H:H,MATCH($C2067,'Policy Characteristics'!$C:$C,0))),"",INDEX('Policy Characteristics'!H:H,MATCH($C2067,'Policy Characteristics'!$C:$C,0)))</f>
        <v>0.01</v>
      </c>
      <c r="O2067" s="254" t="str">
        <f>IF(ISBLANK(INDEX('Policy Characteristics'!I:I,MATCH($C2067,'Policy Characteristics'!$C:$C,0))),"",INDEX('Policy Characteristics'!I:I,MATCH($C2067,'Policy Characteristics'!$C:$C,0)))</f>
        <v>% reduction in energy use</v>
      </c>
      <c r="P2067" s="254" t="str">
        <f>IF(ISBLANK(INDEX('Policy Characteristics'!J:J,MATCH($C2067,'Policy Characteristics'!$C:$C,0))),"",INDEX('Policy Characteristics'!J:J,MATCH($C2067,'Policy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7" s="254" t="str">
        <f>IF(ISBLANK(INDEX('Policy Characteristics'!K:K,MATCH($C2067,'Policy Characteristics'!$C:$C,0))),"",INDEX('Policy Characteristics'!K:K,MATCH($C2067,'Policy Characteristics'!$C:$C,0)))</f>
        <v>industry-ag-main.html#eff-stds</v>
      </c>
      <c r="R2067" s="254" t="str">
        <f>IF(ISBLANK(INDEX('Policy Characteristics'!L:L,MATCH($C2067,'Policy Characteristics'!$C:$C,0))),"",INDEX('Policy Characteristics'!L:L,MATCH($C2067,'Policy Characteristics'!$C:$C,0)))</f>
        <v>industry-energy-efficiency-standards.html</v>
      </c>
    </row>
    <row r="2068" spans="1:18" s="4" customFormat="1" x14ac:dyDescent="0.25">
      <c r="A2068" s="254" t="str">
        <f>IF(ISBLANK(INDEX('Policy Characteristics'!A:A,MATCH($C2068,'Policy Characteristics'!$C:$C,0))),"",INDEX('Policy Characteristics'!A:A,MATCH($C2068,'Policy Characteristics'!$C:$C,0)))</f>
        <v>Industry</v>
      </c>
      <c r="B2068" s="262" t="str">
        <f>IF(ISBLANK(INDEX('Policy Characteristics'!B:B,MATCH($C2068,'Policy Characteristics'!$C:$C,0))),"",INDEX('Policy Characteristics'!B:B,MATCH($C2068,'Policy Characteristics'!$C:$C,0)))</f>
        <v>Energy Efficiency Standards for Electrical Eqpt</v>
      </c>
      <c r="C2068" s="254" t="str">
        <f t="shared" si="59"/>
        <v>Perc Improvement in Eqpt Efficiency Stds Above BAU for Electricity</v>
      </c>
      <c r="D2068" s="6" t="s">
        <v>3036</v>
      </c>
      <c r="E2068" s="1" t="s">
        <v>3471</v>
      </c>
      <c r="F2068" t="s">
        <v>2998</v>
      </c>
      <c r="G2068" s="45" t="s">
        <v>3477</v>
      </c>
      <c r="H2068" s="47">
        <v>2067</v>
      </c>
      <c r="I2068" s="324" t="s">
        <v>40</v>
      </c>
      <c r="J2068" s="255" t="str">
        <f>IF(ISBLANK(INDEX('Policy Characteristics'!D:D,MATCH($C2068,'Policy Characteristics'!$C:$C,0))),"",INDEX('Policy Characteristics'!D:D,MATCH($C2068,'Policy Characteristics'!$C:$C,0)))</f>
        <v>Industry Energy Efficiency</v>
      </c>
      <c r="K2068" s="254" t="str">
        <f>IF(ISBLANK(INDEX('Policy Characteristics'!E:E,MATCH($C2068,'Policy Characteristics'!$C:$C,0))),"",INDEX('Policy Characteristics'!E:E,MATCH($C2068,'Policy Characteristics'!$C:$C,0)))</f>
        <v>indst elec efficiency stds</v>
      </c>
      <c r="L2068" s="261">
        <f>IF(ISBLANK(INDEX('Policy Characteristics'!F:F,MATCH($C2068,'Policy Characteristics'!$C:$C,0))),"",INDEX('Policy Characteristics'!F:F,MATCH($C2068,'Policy Characteristics'!$C:$C,0)))</f>
        <v>0</v>
      </c>
      <c r="M2068" s="261">
        <f>IF(ISBLANK(INDEX('Policy Characteristics'!G:G,MATCH($C2068,'Policy Characteristics'!$C:$C,0))),"",INDEX('Policy Characteristics'!G:G,MATCH($C2068,'Policy Characteristics'!$C:$C,0)))</f>
        <v>0.25</v>
      </c>
      <c r="N2068" s="261">
        <f>IF(ISBLANK(INDEX('Policy Characteristics'!H:H,MATCH($C2068,'Policy Characteristics'!$C:$C,0))),"",INDEX('Policy Characteristics'!H:H,MATCH($C2068,'Policy Characteristics'!$C:$C,0)))</f>
        <v>0.01</v>
      </c>
      <c r="O2068" s="254" t="str">
        <f>IF(ISBLANK(INDEX('Policy Characteristics'!I:I,MATCH($C2068,'Policy Characteristics'!$C:$C,0))),"",INDEX('Policy Characteristics'!I:I,MATCH($C2068,'Policy Characteristics'!$C:$C,0)))</f>
        <v>% reduction in energy use</v>
      </c>
      <c r="P2068" s="254" t="str">
        <f>IF(ISBLANK(INDEX('Policy Characteristics'!J:J,MATCH($C2068,'Policy Characteristics'!$C:$C,0))),"",INDEX('Policy Characteristics'!J:J,MATCH($C2068,'Policy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8" s="254" t="str">
        <f>IF(ISBLANK(INDEX('Policy Characteristics'!K:K,MATCH($C2068,'Policy Characteristics'!$C:$C,0))),"",INDEX('Policy Characteristics'!K:K,MATCH($C2068,'Policy Characteristics'!$C:$C,0)))</f>
        <v>industry-ag-main.html#eff-stds</v>
      </c>
      <c r="R2068" s="254" t="str">
        <f>IF(ISBLANK(INDEX('Policy Characteristics'!L:L,MATCH($C2068,'Policy Characteristics'!$C:$C,0))),"",INDEX('Policy Characteristics'!L:L,MATCH($C2068,'Policy Characteristics'!$C:$C,0)))</f>
        <v>industry-energy-efficiency-standards.html</v>
      </c>
    </row>
    <row r="2069" spans="1:18" s="4" customFormat="1" x14ac:dyDescent="0.25">
      <c r="A2069" s="254" t="str">
        <f>IF(ISBLANK(INDEX('Policy Characteristics'!A:A,MATCH($C2069,'Policy Characteristics'!$C:$C,0))),"",INDEX('Policy Characteristics'!A:A,MATCH($C2069,'Policy Characteristics'!$C:$C,0)))</f>
        <v>Industry</v>
      </c>
      <c r="B2069" s="262" t="str">
        <f>IF(ISBLANK(INDEX('Policy Characteristics'!B:B,MATCH($C2069,'Policy Characteristics'!$C:$C,0))),"",INDEX('Policy Characteristics'!B:B,MATCH($C2069,'Policy Characteristics'!$C:$C,0)))</f>
        <v>Energy Efficiency Standards for Electrical Eqpt</v>
      </c>
      <c r="C2069" s="254" t="str">
        <f t="shared" si="59"/>
        <v>Perc Improvement in Eqpt Efficiency Stds Above BAU for Electricity</v>
      </c>
      <c r="D2069" s="6" t="s">
        <v>3036</v>
      </c>
      <c r="E2069" s="1" t="s">
        <v>3472</v>
      </c>
      <c r="F2069" t="s">
        <v>2998</v>
      </c>
      <c r="G2069" s="45" t="s">
        <v>3478</v>
      </c>
      <c r="H2069" s="47">
        <v>2068</v>
      </c>
      <c r="I2069" s="324" t="s">
        <v>40</v>
      </c>
      <c r="J2069" s="255" t="str">
        <f>IF(ISBLANK(INDEX('Policy Characteristics'!D:D,MATCH($C2069,'Policy Characteristics'!$C:$C,0))),"",INDEX('Policy Characteristics'!D:D,MATCH($C2069,'Policy Characteristics'!$C:$C,0)))</f>
        <v>Industry Energy Efficiency</v>
      </c>
      <c r="K2069" s="254" t="str">
        <f>IF(ISBLANK(INDEX('Policy Characteristics'!E:E,MATCH($C2069,'Policy Characteristics'!$C:$C,0))),"",INDEX('Policy Characteristics'!E:E,MATCH($C2069,'Policy Characteristics'!$C:$C,0)))</f>
        <v>indst elec efficiency stds</v>
      </c>
      <c r="L2069" s="261">
        <f>IF(ISBLANK(INDEX('Policy Characteristics'!F:F,MATCH($C2069,'Policy Characteristics'!$C:$C,0))),"",INDEX('Policy Characteristics'!F:F,MATCH($C2069,'Policy Characteristics'!$C:$C,0)))</f>
        <v>0</v>
      </c>
      <c r="M2069" s="261">
        <f>IF(ISBLANK(INDEX('Policy Characteristics'!G:G,MATCH($C2069,'Policy Characteristics'!$C:$C,0))),"",INDEX('Policy Characteristics'!G:G,MATCH($C2069,'Policy Characteristics'!$C:$C,0)))</f>
        <v>0.25</v>
      </c>
      <c r="N2069" s="261">
        <f>IF(ISBLANK(INDEX('Policy Characteristics'!H:H,MATCH($C2069,'Policy Characteristics'!$C:$C,0))),"",INDEX('Policy Characteristics'!H:H,MATCH($C2069,'Policy Characteristics'!$C:$C,0)))</f>
        <v>0.01</v>
      </c>
      <c r="O2069" s="254" t="str">
        <f>IF(ISBLANK(INDEX('Policy Characteristics'!I:I,MATCH($C2069,'Policy Characteristics'!$C:$C,0))),"",INDEX('Policy Characteristics'!I:I,MATCH($C2069,'Policy Characteristics'!$C:$C,0)))</f>
        <v>% reduction in energy use</v>
      </c>
      <c r="P2069" s="254" t="str">
        <f>IF(ISBLANK(INDEX('Policy Characteristics'!J:J,MATCH($C2069,'Policy Characteristics'!$C:$C,0))),"",INDEX('Policy Characteristics'!J:J,MATCH($C2069,'Policy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69" s="254" t="str">
        <f>IF(ISBLANK(INDEX('Policy Characteristics'!K:K,MATCH($C2069,'Policy Characteristics'!$C:$C,0))),"",INDEX('Policy Characteristics'!K:K,MATCH($C2069,'Policy Characteristics'!$C:$C,0)))</f>
        <v>industry-ag-main.html#eff-stds</v>
      </c>
      <c r="R2069" s="254" t="str">
        <f>IF(ISBLANK(INDEX('Policy Characteristics'!L:L,MATCH($C2069,'Policy Characteristics'!$C:$C,0))),"",INDEX('Policy Characteristics'!L:L,MATCH($C2069,'Policy Characteristics'!$C:$C,0)))</f>
        <v>industry-energy-efficiency-standards.html</v>
      </c>
    </row>
    <row r="2070" spans="1:18" s="4" customFormat="1" x14ac:dyDescent="0.25">
      <c r="A2070" s="254" t="str">
        <f>IF(ISBLANK(INDEX('Policy Characteristics'!A:A,MATCH($C2070,'Policy Characteristics'!$C:$C,0))),"",INDEX('Policy Characteristics'!A:A,MATCH($C2070,'Policy Characteristics'!$C:$C,0)))</f>
        <v>Industry</v>
      </c>
      <c r="B2070" s="262" t="str">
        <f>IF(ISBLANK(INDEX('Policy Characteristics'!B:B,MATCH($C2070,'Policy Characteristics'!$C:$C,0))),"",INDEX('Policy Characteristics'!B:B,MATCH($C2070,'Policy Characteristics'!$C:$C,0)))</f>
        <v>Energy Efficiency Standards for Electrical Eqpt</v>
      </c>
      <c r="C2070" s="254" t="str">
        <f t="shared" si="59"/>
        <v>Perc Improvement in Eqpt Efficiency Stds Above BAU for Electricity</v>
      </c>
      <c r="D2070" s="6" t="s">
        <v>3036</v>
      </c>
      <c r="E2070" s="1" t="s">
        <v>3597</v>
      </c>
      <c r="F2070" t="s">
        <v>2998</v>
      </c>
      <c r="G2070" s="45" t="s">
        <v>3479</v>
      </c>
      <c r="H2070" s="47">
        <v>2069</v>
      </c>
      <c r="I2070" s="324" t="s">
        <v>40</v>
      </c>
      <c r="J2070" s="255" t="str">
        <f>IF(ISBLANK(INDEX('Policy Characteristics'!D:D,MATCH($C2070,'Policy Characteristics'!$C:$C,0))),"",INDEX('Policy Characteristics'!D:D,MATCH($C2070,'Policy Characteristics'!$C:$C,0)))</f>
        <v>Industry Energy Efficiency</v>
      </c>
      <c r="K2070" s="254" t="str">
        <f>IF(ISBLANK(INDEX('Policy Characteristics'!E:E,MATCH($C2070,'Policy Characteristics'!$C:$C,0))),"",INDEX('Policy Characteristics'!E:E,MATCH($C2070,'Policy Characteristics'!$C:$C,0)))</f>
        <v>indst elec efficiency stds</v>
      </c>
      <c r="L2070" s="261">
        <f>IF(ISBLANK(INDEX('Policy Characteristics'!F:F,MATCH($C2070,'Policy Characteristics'!$C:$C,0))),"",INDEX('Policy Characteristics'!F:F,MATCH($C2070,'Policy Characteristics'!$C:$C,0)))</f>
        <v>0</v>
      </c>
      <c r="M2070" s="261">
        <f>IF(ISBLANK(INDEX('Policy Characteristics'!G:G,MATCH($C2070,'Policy Characteristics'!$C:$C,0))),"",INDEX('Policy Characteristics'!G:G,MATCH($C2070,'Policy Characteristics'!$C:$C,0)))</f>
        <v>0.25</v>
      </c>
      <c r="N2070" s="261">
        <f>IF(ISBLANK(INDEX('Policy Characteristics'!H:H,MATCH($C2070,'Policy Characteristics'!$C:$C,0))),"",INDEX('Policy Characteristics'!H:H,MATCH($C2070,'Policy Characteristics'!$C:$C,0)))</f>
        <v>0.01</v>
      </c>
      <c r="O2070" s="254" t="str">
        <f>IF(ISBLANK(INDEX('Policy Characteristics'!I:I,MATCH($C2070,'Policy Characteristics'!$C:$C,0))),"",INDEX('Policy Characteristics'!I:I,MATCH($C2070,'Policy Characteristics'!$C:$C,0)))</f>
        <v>% reduction in energy use</v>
      </c>
      <c r="P2070" s="254" t="str">
        <f>IF(ISBLANK(INDEX('Policy Characteristics'!J:J,MATCH($C2070,'Policy Characteristics'!$C:$C,0))),"",INDEX('Policy Characteristics'!J:J,MATCH($C2070,'Policy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0" s="254" t="str">
        <f>IF(ISBLANK(INDEX('Policy Characteristics'!K:K,MATCH($C2070,'Policy Characteristics'!$C:$C,0))),"",INDEX('Policy Characteristics'!K:K,MATCH($C2070,'Policy Characteristics'!$C:$C,0)))</f>
        <v>industry-ag-main.html#eff-stds</v>
      </c>
      <c r="R2070" s="254" t="str">
        <f>IF(ISBLANK(INDEX('Policy Characteristics'!L:L,MATCH($C2070,'Policy Characteristics'!$C:$C,0))),"",INDEX('Policy Characteristics'!L:L,MATCH($C2070,'Policy Characteristics'!$C:$C,0)))</f>
        <v>industry-energy-efficiency-standards.html</v>
      </c>
    </row>
    <row r="2071" spans="1:18" s="4" customFormat="1" x14ac:dyDescent="0.25">
      <c r="A2071" s="254" t="str">
        <f>IF(ISBLANK(INDEX('Policy Characteristics'!A:A,MATCH($C2071,'Policy Characteristics'!$C:$C,0))),"",INDEX('Policy Characteristics'!A:A,MATCH($C2071,'Policy Characteristics'!$C:$C,0)))</f>
        <v>Industry</v>
      </c>
      <c r="B2071" s="262" t="str">
        <f>IF(ISBLANK(INDEX('Policy Characteristics'!B:B,MATCH($C2071,'Policy Characteristics'!$C:$C,0))),"",INDEX('Policy Characteristics'!B:B,MATCH($C2071,'Policy Characteristics'!$C:$C,0)))</f>
        <v>Energy Efficiency Standards for Electrical Eqpt</v>
      </c>
      <c r="C2071" s="254" t="str">
        <f t="shared" si="59"/>
        <v>Perc Improvement in Eqpt Efficiency Stds Above BAU for Electricity</v>
      </c>
      <c r="D2071" s="6" t="s">
        <v>3036</v>
      </c>
      <c r="E2071" s="1" t="s">
        <v>3982</v>
      </c>
      <c r="F2071" t="s">
        <v>2998</v>
      </c>
      <c r="G2071" s="45" t="s">
        <v>3958</v>
      </c>
      <c r="H2071" s="47">
        <v>2070</v>
      </c>
      <c r="I2071" s="324" t="s">
        <v>40</v>
      </c>
      <c r="J2071" s="255" t="str">
        <f>IF(ISBLANK(INDEX('Policy Characteristics'!D:D,MATCH($C2071,'Policy Characteristics'!$C:$C,0))),"",INDEX('Policy Characteristics'!D:D,MATCH($C2071,'Policy Characteristics'!$C:$C,0)))</f>
        <v>Industry Energy Efficiency</v>
      </c>
      <c r="K2071" s="254" t="str">
        <f>IF(ISBLANK(INDEX('Policy Characteristics'!E:E,MATCH($C2071,'Policy Characteristics'!$C:$C,0))),"",INDEX('Policy Characteristics'!E:E,MATCH($C2071,'Policy Characteristics'!$C:$C,0)))</f>
        <v>indst elec efficiency stds</v>
      </c>
      <c r="L2071" s="261">
        <f>IF(ISBLANK(INDEX('Policy Characteristics'!F:F,MATCH($C2071,'Policy Characteristics'!$C:$C,0))),"",INDEX('Policy Characteristics'!F:F,MATCH($C2071,'Policy Characteristics'!$C:$C,0)))</f>
        <v>0</v>
      </c>
      <c r="M2071" s="261">
        <f>IF(ISBLANK(INDEX('Policy Characteristics'!G:G,MATCH($C2071,'Policy Characteristics'!$C:$C,0))),"",INDEX('Policy Characteristics'!G:G,MATCH($C2071,'Policy Characteristics'!$C:$C,0)))</f>
        <v>0.25</v>
      </c>
      <c r="N2071" s="261">
        <f>IF(ISBLANK(INDEX('Policy Characteristics'!H:H,MATCH($C2071,'Policy Characteristics'!$C:$C,0))),"",INDEX('Policy Characteristics'!H:H,MATCH($C2071,'Policy Characteristics'!$C:$C,0)))</f>
        <v>0.01</v>
      </c>
      <c r="O2071" s="254" t="str">
        <f>IF(ISBLANK(INDEX('Policy Characteristics'!I:I,MATCH($C2071,'Policy Characteristics'!$C:$C,0))),"",INDEX('Policy Characteristics'!I:I,MATCH($C2071,'Policy Characteristics'!$C:$C,0)))</f>
        <v>% reduction in energy use</v>
      </c>
      <c r="P2071" s="254" t="str">
        <f>IF(ISBLANK(INDEX('Policy Characteristics'!J:J,MATCH($C2071,'Policy Characteristics'!$C:$C,0))),"",INDEX('Policy Characteristics'!J:J,MATCH($C2071,'Policy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1" s="254" t="str">
        <f>IF(ISBLANK(INDEX('Policy Characteristics'!K:K,MATCH($C2071,'Policy Characteristics'!$C:$C,0))),"",INDEX('Policy Characteristics'!K:K,MATCH($C2071,'Policy Characteristics'!$C:$C,0)))</f>
        <v>industry-ag-main.html#eff-stds</v>
      </c>
      <c r="R2071" s="254" t="str">
        <f>IF(ISBLANK(INDEX('Policy Characteristics'!L:L,MATCH($C2071,'Policy Characteristics'!$C:$C,0))),"",INDEX('Policy Characteristics'!L:L,MATCH($C2071,'Policy Characteristics'!$C:$C,0)))</f>
        <v>industry-energy-efficiency-standards.html</v>
      </c>
    </row>
    <row r="2072" spans="1:18" s="4" customFormat="1" x14ac:dyDescent="0.25">
      <c r="A2072" s="254" t="str">
        <f>IF(ISBLANK(INDEX('Policy Characteristics'!A:A,MATCH($C2072,'Policy Characteristics'!$C:$C,0))),"",INDEX('Policy Characteristics'!A:A,MATCH($C2072,'Policy Characteristics'!$C:$C,0)))</f>
        <v>Industry</v>
      </c>
      <c r="B2072" s="262" t="str">
        <f>IF(ISBLANK(INDEX('Policy Characteristics'!B:B,MATCH($C2072,'Policy Characteristics'!$C:$C,0))),"",INDEX('Policy Characteristics'!B:B,MATCH($C2072,'Policy Characteristics'!$C:$C,0)))</f>
        <v>Energy Efficiency Standards for Electrical Eqpt</v>
      </c>
      <c r="C2072" s="254" t="str">
        <f t="shared" si="59"/>
        <v>Perc Improvement in Eqpt Efficiency Stds Above BAU for Electricity</v>
      </c>
      <c r="D2072" s="6" t="s">
        <v>3036</v>
      </c>
      <c r="E2072" s="1" t="s">
        <v>3983</v>
      </c>
      <c r="F2072" t="s">
        <v>2998</v>
      </c>
      <c r="G2072" s="45" t="s">
        <v>3957</v>
      </c>
      <c r="H2072" s="47">
        <v>2071</v>
      </c>
      <c r="I2072" s="324" t="s">
        <v>40</v>
      </c>
      <c r="J2072" s="255" t="str">
        <f>IF(ISBLANK(INDEX('Policy Characteristics'!D:D,MATCH($C2072,'Policy Characteristics'!$C:$C,0))),"",INDEX('Policy Characteristics'!D:D,MATCH($C2072,'Policy Characteristics'!$C:$C,0)))</f>
        <v>Industry Energy Efficiency</v>
      </c>
      <c r="K2072" s="254" t="str">
        <f>IF(ISBLANK(INDEX('Policy Characteristics'!E:E,MATCH($C2072,'Policy Characteristics'!$C:$C,0))),"",INDEX('Policy Characteristics'!E:E,MATCH($C2072,'Policy Characteristics'!$C:$C,0)))</f>
        <v>indst elec efficiency stds</v>
      </c>
      <c r="L2072" s="261">
        <f>IF(ISBLANK(INDEX('Policy Characteristics'!F:F,MATCH($C2072,'Policy Characteristics'!$C:$C,0))),"",INDEX('Policy Characteristics'!F:F,MATCH($C2072,'Policy Characteristics'!$C:$C,0)))</f>
        <v>0</v>
      </c>
      <c r="M2072" s="261">
        <f>IF(ISBLANK(INDEX('Policy Characteristics'!G:G,MATCH($C2072,'Policy Characteristics'!$C:$C,0))),"",INDEX('Policy Characteristics'!G:G,MATCH($C2072,'Policy Characteristics'!$C:$C,0)))</f>
        <v>0.25</v>
      </c>
      <c r="N2072" s="261">
        <f>IF(ISBLANK(INDEX('Policy Characteristics'!H:H,MATCH($C2072,'Policy Characteristics'!$C:$C,0))),"",INDEX('Policy Characteristics'!H:H,MATCH($C2072,'Policy Characteristics'!$C:$C,0)))</f>
        <v>0.01</v>
      </c>
      <c r="O2072" s="254" t="str">
        <f>IF(ISBLANK(INDEX('Policy Characteristics'!I:I,MATCH($C2072,'Policy Characteristics'!$C:$C,0))),"",INDEX('Policy Characteristics'!I:I,MATCH($C2072,'Policy Characteristics'!$C:$C,0)))</f>
        <v>% reduction in energy use</v>
      </c>
      <c r="P2072" s="254" t="str">
        <f>IF(ISBLANK(INDEX('Policy Characteristics'!J:J,MATCH($C2072,'Policy Characteristics'!$C:$C,0))),"",INDEX('Policy Characteristics'!J:J,MATCH($C2072,'Policy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2" s="254" t="str">
        <f>IF(ISBLANK(INDEX('Policy Characteristics'!K:K,MATCH($C2072,'Policy Characteristics'!$C:$C,0))),"",INDEX('Policy Characteristics'!K:K,MATCH($C2072,'Policy Characteristics'!$C:$C,0)))</f>
        <v>industry-ag-main.html#eff-stds</v>
      </c>
      <c r="R2072" s="254" t="str">
        <f>IF(ISBLANK(INDEX('Policy Characteristics'!L:L,MATCH($C2072,'Policy Characteristics'!$C:$C,0))),"",INDEX('Policy Characteristics'!L:L,MATCH($C2072,'Policy Characteristics'!$C:$C,0)))</f>
        <v>industry-energy-efficiency-standards.html</v>
      </c>
    </row>
    <row r="2073" spans="1:18" s="4" customFormat="1" x14ac:dyDescent="0.25">
      <c r="A2073" s="254" t="str">
        <f>IF(ISBLANK(INDEX('Policy Characteristics'!A:A,MATCH($C2073,'Policy Characteristics'!$C:$C,0))),"",INDEX('Policy Characteristics'!A:A,MATCH($C2073,'Policy Characteristics'!$C:$C,0)))</f>
        <v>Industry</v>
      </c>
      <c r="B2073" s="262" t="str">
        <f>IF(ISBLANK(INDEX('Policy Characteristics'!B:B,MATCH($C2073,'Policy Characteristics'!$C:$C,0))),"",INDEX('Policy Characteristics'!B:B,MATCH($C2073,'Policy Characteristics'!$C:$C,0)))</f>
        <v>Energy Efficiency Standards for Electrical Eqpt</v>
      </c>
      <c r="C2073" s="254" t="str">
        <f t="shared" si="59"/>
        <v>Perc Improvement in Eqpt Efficiency Stds Above BAU for Electricity</v>
      </c>
      <c r="D2073" s="6" t="s">
        <v>3036</v>
      </c>
      <c r="E2073" s="1" t="s">
        <v>3984</v>
      </c>
      <c r="F2073" t="s">
        <v>2998</v>
      </c>
      <c r="G2073" s="45" t="s">
        <v>3959</v>
      </c>
      <c r="H2073" s="47">
        <v>2072</v>
      </c>
      <c r="I2073" s="324" t="s">
        <v>40</v>
      </c>
      <c r="J2073" s="255" t="str">
        <f>IF(ISBLANK(INDEX('Policy Characteristics'!D:D,MATCH($C2073,'Policy Characteristics'!$C:$C,0))),"",INDEX('Policy Characteristics'!D:D,MATCH($C2073,'Policy Characteristics'!$C:$C,0)))</f>
        <v>Industry Energy Efficiency</v>
      </c>
      <c r="K2073" s="254" t="str">
        <f>IF(ISBLANK(INDEX('Policy Characteristics'!E:E,MATCH($C2073,'Policy Characteristics'!$C:$C,0))),"",INDEX('Policy Characteristics'!E:E,MATCH($C2073,'Policy Characteristics'!$C:$C,0)))</f>
        <v>indst elec efficiency stds</v>
      </c>
      <c r="L2073" s="261">
        <f>IF(ISBLANK(INDEX('Policy Characteristics'!F:F,MATCH($C2073,'Policy Characteristics'!$C:$C,0))),"",INDEX('Policy Characteristics'!F:F,MATCH($C2073,'Policy Characteristics'!$C:$C,0)))</f>
        <v>0</v>
      </c>
      <c r="M2073" s="261">
        <f>IF(ISBLANK(INDEX('Policy Characteristics'!G:G,MATCH($C2073,'Policy Characteristics'!$C:$C,0))),"",INDEX('Policy Characteristics'!G:G,MATCH($C2073,'Policy Characteristics'!$C:$C,0)))</f>
        <v>0.25</v>
      </c>
      <c r="N2073" s="261">
        <f>IF(ISBLANK(INDEX('Policy Characteristics'!H:H,MATCH($C2073,'Policy Characteristics'!$C:$C,0))),"",INDEX('Policy Characteristics'!H:H,MATCH($C2073,'Policy Characteristics'!$C:$C,0)))</f>
        <v>0.01</v>
      </c>
      <c r="O2073" s="254" t="str">
        <f>IF(ISBLANK(INDEX('Policy Characteristics'!I:I,MATCH($C2073,'Policy Characteristics'!$C:$C,0))),"",INDEX('Policy Characteristics'!I:I,MATCH($C2073,'Policy Characteristics'!$C:$C,0)))</f>
        <v>% reduction in energy use</v>
      </c>
      <c r="P2073" s="254" t="str">
        <f>IF(ISBLANK(INDEX('Policy Characteristics'!J:J,MATCH($C2073,'Policy Characteristics'!$C:$C,0))),"",INDEX('Policy Characteristics'!J:J,MATCH($C2073,'Policy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3" s="254" t="str">
        <f>IF(ISBLANK(INDEX('Policy Characteristics'!K:K,MATCH($C2073,'Policy Characteristics'!$C:$C,0))),"",INDEX('Policy Characteristics'!K:K,MATCH($C2073,'Policy Characteristics'!$C:$C,0)))</f>
        <v>industry-ag-main.html#eff-stds</v>
      </c>
      <c r="R2073" s="254" t="str">
        <f>IF(ISBLANK(INDEX('Policy Characteristics'!L:L,MATCH($C2073,'Policy Characteristics'!$C:$C,0))),"",INDEX('Policy Characteristics'!L:L,MATCH($C2073,'Policy Characteristics'!$C:$C,0)))</f>
        <v>industry-energy-efficiency-standards.html</v>
      </c>
    </row>
    <row r="2074" spans="1:18" s="4" customFormat="1" x14ac:dyDescent="0.25">
      <c r="A2074" s="254" t="str">
        <f>IF(ISBLANK(INDEX('Policy Characteristics'!A:A,MATCH($C2074,'Policy Characteristics'!$C:$C,0))),"",INDEX('Policy Characteristics'!A:A,MATCH($C2074,'Policy Characteristics'!$C:$C,0)))</f>
        <v>Industry</v>
      </c>
      <c r="B2074" s="262" t="str">
        <f>IF(ISBLANK(INDEX('Policy Characteristics'!B:B,MATCH($C2074,'Policy Characteristics'!$C:$C,0))),"",INDEX('Policy Characteristics'!B:B,MATCH($C2074,'Policy Characteristics'!$C:$C,0)))</f>
        <v>Energy Efficiency Standards for Electrical Eqpt</v>
      </c>
      <c r="C2074" s="254" t="str">
        <f t="shared" si="59"/>
        <v>Perc Improvement in Eqpt Efficiency Stds Above BAU for Electricity</v>
      </c>
      <c r="D2074" s="6" t="s">
        <v>3037</v>
      </c>
      <c r="E2074" s="1" t="s">
        <v>3467</v>
      </c>
      <c r="F2074" t="s">
        <v>2999</v>
      </c>
      <c r="G2074" s="45" t="s">
        <v>3473</v>
      </c>
      <c r="H2074" s="47">
        <v>2073</v>
      </c>
      <c r="I2074" s="324" t="s">
        <v>40</v>
      </c>
      <c r="J2074" s="255" t="str">
        <f>IF(ISBLANK(INDEX('Policy Characteristics'!D:D,MATCH($C2074,'Policy Characteristics'!$C:$C,0))),"",INDEX('Policy Characteristics'!D:D,MATCH($C2074,'Policy Characteristics'!$C:$C,0)))</f>
        <v>Industry Energy Efficiency</v>
      </c>
      <c r="K2074" s="254" t="str">
        <f>IF(ISBLANK(INDEX('Policy Characteristics'!E:E,MATCH($C2074,'Policy Characteristics'!$C:$C,0))),"",INDEX('Policy Characteristics'!E:E,MATCH($C2074,'Policy Characteristics'!$C:$C,0)))</f>
        <v>indst elec efficiency stds</v>
      </c>
      <c r="L2074" s="261">
        <f>IF(ISBLANK(INDEX('Policy Characteristics'!F:F,MATCH($C2074,'Policy Characteristics'!$C:$C,0))),"",INDEX('Policy Characteristics'!F:F,MATCH($C2074,'Policy Characteristics'!$C:$C,0)))</f>
        <v>0</v>
      </c>
      <c r="M2074" s="261">
        <f>IF(ISBLANK(INDEX('Policy Characteristics'!G:G,MATCH($C2074,'Policy Characteristics'!$C:$C,0))),"",INDEX('Policy Characteristics'!G:G,MATCH($C2074,'Policy Characteristics'!$C:$C,0)))</f>
        <v>0.25</v>
      </c>
      <c r="N2074" s="261">
        <f>IF(ISBLANK(INDEX('Policy Characteristics'!H:H,MATCH($C2074,'Policy Characteristics'!$C:$C,0))),"",INDEX('Policy Characteristics'!H:H,MATCH($C2074,'Policy Characteristics'!$C:$C,0)))</f>
        <v>0.01</v>
      </c>
      <c r="O2074" s="254" t="str">
        <f>IF(ISBLANK(INDEX('Policy Characteristics'!I:I,MATCH($C2074,'Policy Characteristics'!$C:$C,0))),"",INDEX('Policy Characteristics'!I:I,MATCH($C2074,'Policy Characteristics'!$C:$C,0)))</f>
        <v>% reduction in energy use</v>
      </c>
      <c r="P2074" s="254" t="str">
        <f>IF(ISBLANK(INDEX('Policy Characteristics'!J:J,MATCH($C2074,'Policy Characteristics'!$C:$C,0))),"",INDEX('Policy Characteristics'!J:J,MATCH($C2074,'Policy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4" s="254" t="str">
        <f>IF(ISBLANK(INDEX('Policy Characteristics'!K:K,MATCH($C2074,'Policy Characteristics'!$C:$C,0))),"",INDEX('Policy Characteristics'!K:K,MATCH($C2074,'Policy Characteristics'!$C:$C,0)))</f>
        <v>industry-ag-main.html#eff-stds</v>
      </c>
      <c r="R2074" s="254" t="str">
        <f>IF(ISBLANK(INDEX('Policy Characteristics'!L:L,MATCH($C2074,'Policy Characteristics'!$C:$C,0))),"",INDEX('Policy Characteristics'!L:L,MATCH($C2074,'Policy Characteristics'!$C:$C,0)))</f>
        <v>industry-energy-efficiency-standards.html</v>
      </c>
    </row>
    <row r="2075" spans="1:18" s="4" customFormat="1" x14ac:dyDescent="0.25">
      <c r="A2075" s="254" t="str">
        <f>IF(ISBLANK(INDEX('Policy Characteristics'!A:A,MATCH($C2075,'Policy Characteristics'!$C:$C,0))),"",INDEX('Policy Characteristics'!A:A,MATCH($C2075,'Policy Characteristics'!$C:$C,0)))</f>
        <v>Industry</v>
      </c>
      <c r="B2075" s="262" t="str">
        <f>IF(ISBLANK(INDEX('Policy Characteristics'!B:B,MATCH($C2075,'Policy Characteristics'!$C:$C,0))),"",INDEX('Policy Characteristics'!B:B,MATCH($C2075,'Policy Characteristics'!$C:$C,0)))</f>
        <v>Energy Efficiency Standards for Electrical Eqpt</v>
      </c>
      <c r="C2075" s="254" t="str">
        <f t="shared" si="59"/>
        <v>Perc Improvement in Eqpt Efficiency Stds Above BAU for Electricity</v>
      </c>
      <c r="D2075" s="6" t="s">
        <v>3037</v>
      </c>
      <c r="E2075" s="1" t="s">
        <v>3468</v>
      </c>
      <c r="F2075" t="s">
        <v>2999</v>
      </c>
      <c r="G2075" s="45" t="s">
        <v>3474</v>
      </c>
      <c r="H2075" s="47">
        <v>2074</v>
      </c>
      <c r="I2075" s="324" t="s">
        <v>40</v>
      </c>
      <c r="J2075" s="255" t="str">
        <f>IF(ISBLANK(INDEX('Policy Characteristics'!D:D,MATCH($C2075,'Policy Characteristics'!$C:$C,0))),"",INDEX('Policy Characteristics'!D:D,MATCH($C2075,'Policy Characteristics'!$C:$C,0)))</f>
        <v>Industry Energy Efficiency</v>
      </c>
      <c r="K2075" s="254" t="str">
        <f>IF(ISBLANK(INDEX('Policy Characteristics'!E:E,MATCH($C2075,'Policy Characteristics'!$C:$C,0))),"",INDEX('Policy Characteristics'!E:E,MATCH($C2075,'Policy Characteristics'!$C:$C,0)))</f>
        <v>indst elec efficiency stds</v>
      </c>
      <c r="L2075" s="261">
        <f>IF(ISBLANK(INDEX('Policy Characteristics'!F:F,MATCH($C2075,'Policy Characteristics'!$C:$C,0))),"",INDEX('Policy Characteristics'!F:F,MATCH($C2075,'Policy Characteristics'!$C:$C,0)))</f>
        <v>0</v>
      </c>
      <c r="M2075" s="261">
        <f>IF(ISBLANK(INDEX('Policy Characteristics'!G:G,MATCH($C2075,'Policy Characteristics'!$C:$C,0))),"",INDEX('Policy Characteristics'!G:G,MATCH($C2075,'Policy Characteristics'!$C:$C,0)))</f>
        <v>0.25</v>
      </c>
      <c r="N2075" s="261">
        <f>IF(ISBLANK(INDEX('Policy Characteristics'!H:H,MATCH($C2075,'Policy Characteristics'!$C:$C,0))),"",INDEX('Policy Characteristics'!H:H,MATCH($C2075,'Policy Characteristics'!$C:$C,0)))</f>
        <v>0.01</v>
      </c>
      <c r="O2075" s="254" t="str">
        <f>IF(ISBLANK(INDEX('Policy Characteristics'!I:I,MATCH($C2075,'Policy Characteristics'!$C:$C,0))),"",INDEX('Policy Characteristics'!I:I,MATCH($C2075,'Policy Characteristics'!$C:$C,0)))</f>
        <v>% reduction in energy use</v>
      </c>
      <c r="P2075" s="254" t="str">
        <f>IF(ISBLANK(INDEX('Policy Characteristics'!J:J,MATCH($C2075,'Policy Characteristics'!$C:$C,0))),"",INDEX('Policy Characteristics'!J:J,MATCH($C2075,'Policy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5" s="254" t="str">
        <f>IF(ISBLANK(INDEX('Policy Characteristics'!K:K,MATCH($C2075,'Policy Characteristics'!$C:$C,0))),"",INDEX('Policy Characteristics'!K:K,MATCH($C2075,'Policy Characteristics'!$C:$C,0)))</f>
        <v>industry-ag-main.html#eff-stds</v>
      </c>
      <c r="R2075" s="254" t="str">
        <f>IF(ISBLANK(INDEX('Policy Characteristics'!L:L,MATCH($C2075,'Policy Characteristics'!$C:$C,0))),"",INDEX('Policy Characteristics'!L:L,MATCH($C2075,'Policy Characteristics'!$C:$C,0)))</f>
        <v>industry-energy-efficiency-standards.html</v>
      </c>
    </row>
    <row r="2076" spans="1:18" s="4" customFormat="1" x14ac:dyDescent="0.25">
      <c r="A2076" s="254" t="str">
        <f>IF(ISBLANK(INDEX('Policy Characteristics'!A:A,MATCH($C2076,'Policy Characteristics'!$C:$C,0))),"",INDEX('Policy Characteristics'!A:A,MATCH($C2076,'Policy Characteristics'!$C:$C,0)))</f>
        <v>Industry</v>
      </c>
      <c r="B2076" s="262" t="str">
        <f>IF(ISBLANK(INDEX('Policy Characteristics'!B:B,MATCH($C2076,'Policy Characteristics'!$C:$C,0))),"",INDEX('Policy Characteristics'!B:B,MATCH($C2076,'Policy Characteristics'!$C:$C,0)))</f>
        <v>Energy Efficiency Standards for Electrical Eqpt</v>
      </c>
      <c r="C2076" s="254" t="str">
        <f t="shared" si="59"/>
        <v>Perc Improvement in Eqpt Efficiency Stds Above BAU for Electricity</v>
      </c>
      <c r="D2076" s="6" t="s">
        <v>3037</v>
      </c>
      <c r="E2076" s="1" t="s">
        <v>3469</v>
      </c>
      <c r="F2076" t="s">
        <v>2999</v>
      </c>
      <c r="G2076" s="45" t="s">
        <v>3475</v>
      </c>
      <c r="H2076" s="47">
        <v>2075</v>
      </c>
      <c r="I2076" s="324" t="s">
        <v>40</v>
      </c>
      <c r="J2076" s="255" t="str">
        <f>IF(ISBLANK(INDEX('Policy Characteristics'!D:D,MATCH($C2076,'Policy Characteristics'!$C:$C,0))),"",INDEX('Policy Characteristics'!D:D,MATCH($C2076,'Policy Characteristics'!$C:$C,0)))</f>
        <v>Industry Energy Efficiency</v>
      </c>
      <c r="K2076" s="254" t="str">
        <f>IF(ISBLANK(INDEX('Policy Characteristics'!E:E,MATCH($C2076,'Policy Characteristics'!$C:$C,0))),"",INDEX('Policy Characteristics'!E:E,MATCH($C2076,'Policy Characteristics'!$C:$C,0)))</f>
        <v>indst elec efficiency stds</v>
      </c>
      <c r="L2076" s="261">
        <f>IF(ISBLANK(INDEX('Policy Characteristics'!F:F,MATCH($C2076,'Policy Characteristics'!$C:$C,0))),"",INDEX('Policy Characteristics'!F:F,MATCH($C2076,'Policy Characteristics'!$C:$C,0)))</f>
        <v>0</v>
      </c>
      <c r="M2076" s="261">
        <f>IF(ISBLANK(INDEX('Policy Characteristics'!G:G,MATCH($C2076,'Policy Characteristics'!$C:$C,0))),"",INDEX('Policy Characteristics'!G:G,MATCH($C2076,'Policy Characteristics'!$C:$C,0)))</f>
        <v>0.25</v>
      </c>
      <c r="N2076" s="261">
        <f>IF(ISBLANK(INDEX('Policy Characteristics'!H:H,MATCH($C2076,'Policy Characteristics'!$C:$C,0))),"",INDEX('Policy Characteristics'!H:H,MATCH($C2076,'Policy Characteristics'!$C:$C,0)))</f>
        <v>0.01</v>
      </c>
      <c r="O2076" s="254" t="str">
        <f>IF(ISBLANK(INDEX('Policy Characteristics'!I:I,MATCH($C2076,'Policy Characteristics'!$C:$C,0))),"",INDEX('Policy Characteristics'!I:I,MATCH($C2076,'Policy Characteristics'!$C:$C,0)))</f>
        <v>% reduction in energy use</v>
      </c>
      <c r="P2076" s="254" t="str">
        <f>IF(ISBLANK(INDEX('Policy Characteristics'!J:J,MATCH($C2076,'Policy Characteristics'!$C:$C,0))),"",INDEX('Policy Characteristics'!J:J,MATCH($C2076,'Policy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6" s="254" t="str">
        <f>IF(ISBLANK(INDEX('Policy Characteristics'!K:K,MATCH($C2076,'Policy Characteristics'!$C:$C,0))),"",INDEX('Policy Characteristics'!K:K,MATCH($C2076,'Policy Characteristics'!$C:$C,0)))</f>
        <v>industry-ag-main.html#eff-stds</v>
      </c>
      <c r="R2076" s="254" t="str">
        <f>IF(ISBLANK(INDEX('Policy Characteristics'!L:L,MATCH($C2076,'Policy Characteristics'!$C:$C,0))),"",INDEX('Policy Characteristics'!L:L,MATCH($C2076,'Policy Characteristics'!$C:$C,0)))</f>
        <v>industry-energy-efficiency-standards.html</v>
      </c>
    </row>
    <row r="2077" spans="1:18" s="4" customFormat="1" x14ac:dyDescent="0.25">
      <c r="A2077" s="254" t="str">
        <f>IF(ISBLANK(INDEX('Policy Characteristics'!A:A,MATCH($C2077,'Policy Characteristics'!$C:$C,0))),"",INDEX('Policy Characteristics'!A:A,MATCH($C2077,'Policy Characteristics'!$C:$C,0)))</f>
        <v>Industry</v>
      </c>
      <c r="B2077" s="262" t="str">
        <f>IF(ISBLANK(INDEX('Policy Characteristics'!B:B,MATCH($C2077,'Policy Characteristics'!$C:$C,0))),"",INDEX('Policy Characteristics'!B:B,MATCH($C2077,'Policy Characteristics'!$C:$C,0)))</f>
        <v>Energy Efficiency Standards for Electrical Eqpt</v>
      </c>
      <c r="C2077" s="254" t="str">
        <f t="shared" si="59"/>
        <v>Perc Improvement in Eqpt Efficiency Stds Above BAU for Electricity</v>
      </c>
      <c r="D2077" s="6" t="s">
        <v>3037</v>
      </c>
      <c r="E2077" s="1" t="s">
        <v>3470</v>
      </c>
      <c r="F2077" t="s">
        <v>2999</v>
      </c>
      <c r="G2077" s="45" t="s">
        <v>3476</v>
      </c>
      <c r="H2077" s="47">
        <v>2076</v>
      </c>
      <c r="I2077" s="324" t="s">
        <v>40</v>
      </c>
      <c r="J2077" s="255" t="str">
        <f>IF(ISBLANK(INDEX('Policy Characteristics'!D:D,MATCH($C2077,'Policy Characteristics'!$C:$C,0))),"",INDEX('Policy Characteristics'!D:D,MATCH($C2077,'Policy Characteristics'!$C:$C,0)))</f>
        <v>Industry Energy Efficiency</v>
      </c>
      <c r="K2077" s="254" t="str">
        <f>IF(ISBLANK(INDEX('Policy Characteristics'!E:E,MATCH($C2077,'Policy Characteristics'!$C:$C,0))),"",INDEX('Policy Characteristics'!E:E,MATCH($C2077,'Policy Characteristics'!$C:$C,0)))</f>
        <v>indst elec efficiency stds</v>
      </c>
      <c r="L2077" s="261">
        <f>IF(ISBLANK(INDEX('Policy Characteristics'!F:F,MATCH($C2077,'Policy Characteristics'!$C:$C,0))),"",INDEX('Policy Characteristics'!F:F,MATCH($C2077,'Policy Characteristics'!$C:$C,0)))</f>
        <v>0</v>
      </c>
      <c r="M2077" s="261">
        <f>IF(ISBLANK(INDEX('Policy Characteristics'!G:G,MATCH($C2077,'Policy Characteristics'!$C:$C,0))),"",INDEX('Policy Characteristics'!G:G,MATCH($C2077,'Policy Characteristics'!$C:$C,0)))</f>
        <v>0.25</v>
      </c>
      <c r="N2077" s="261">
        <f>IF(ISBLANK(INDEX('Policy Characteristics'!H:H,MATCH($C2077,'Policy Characteristics'!$C:$C,0))),"",INDEX('Policy Characteristics'!H:H,MATCH($C2077,'Policy Characteristics'!$C:$C,0)))</f>
        <v>0.01</v>
      </c>
      <c r="O2077" s="254" t="str">
        <f>IF(ISBLANK(INDEX('Policy Characteristics'!I:I,MATCH($C2077,'Policy Characteristics'!$C:$C,0))),"",INDEX('Policy Characteristics'!I:I,MATCH($C2077,'Policy Characteristics'!$C:$C,0)))</f>
        <v>% reduction in energy use</v>
      </c>
      <c r="P2077" s="254" t="str">
        <f>IF(ISBLANK(INDEX('Policy Characteristics'!J:J,MATCH($C2077,'Policy Characteristics'!$C:$C,0))),"",INDEX('Policy Characteristics'!J:J,MATCH($C2077,'Policy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7" s="254" t="str">
        <f>IF(ISBLANK(INDEX('Policy Characteristics'!K:K,MATCH($C2077,'Policy Characteristics'!$C:$C,0))),"",INDEX('Policy Characteristics'!K:K,MATCH($C2077,'Policy Characteristics'!$C:$C,0)))</f>
        <v>industry-ag-main.html#eff-stds</v>
      </c>
      <c r="R2077" s="254" t="str">
        <f>IF(ISBLANK(INDEX('Policy Characteristics'!L:L,MATCH($C2077,'Policy Characteristics'!$C:$C,0))),"",INDEX('Policy Characteristics'!L:L,MATCH($C2077,'Policy Characteristics'!$C:$C,0)))</f>
        <v>industry-energy-efficiency-standards.html</v>
      </c>
    </row>
    <row r="2078" spans="1:18" s="4" customFormat="1" x14ac:dyDescent="0.25">
      <c r="A2078" s="254" t="str">
        <f>IF(ISBLANK(INDEX('Policy Characteristics'!A:A,MATCH($C2078,'Policy Characteristics'!$C:$C,0))),"",INDEX('Policy Characteristics'!A:A,MATCH($C2078,'Policy Characteristics'!$C:$C,0)))</f>
        <v>Industry</v>
      </c>
      <c r="B2078" s="262" t="str">
        <f>IF(ISBLANK(INDEX('Policy Characteristics'!B:B,MATCH($C2078,'Policy Characteristics'!$C:$C,0))),"",INDEX('Policy Characteristics'!B:B,MATCH($C2078,'Policy Characteristics'!$C:$C,0)))</f>
        <v>Energy Efficiency Standards for Electrical Eqpt</v>
      </c>
      <c r="C2078" s="254" t="str">
        <f t="shared" si="59"/>
        <v>Perc Improvement in Eqpt Efficiency Stds Above BAU for Electricity</v>
      </c>
      <c r="D2078" s="6" t="s">
        <v>3037</v>
      </c>
      <c r="E2078" s="1" t="s">
        <v>3471</v>
      </c>
      <c r="F2078" t="s">
        <v>2999</v>
      </c>
      <c r="G2078" s="45" t="s">
        <v>3477</v>
      </c>
      <c r="H2078" s="47">
        <v>2077</v>
      </c>
      <c r="I2078" s="324" t="s">
        <v>40</v>
      </c>
      <c r="J2078" s="255" t="str">
        <f>IF(ISBLANK(INDEX('Policy Characteristics'!D:D,MATCH($C2078,'Policy Characteristics'!$C:$C,0))),"",INDEX('Policy Characteristics'!D:D,MATCH($C2078,'Policy Characteristics'!$C:$C,0)))</f>
        <v>Industry Energy Efficiency</v>
      </c>
      <c r="K2078" s="254" t="str">
        <f>IF(ISBLANK(INDEX('Policy Characteristics'!E:E,MATCH($C2078,'Policy Characteristics'!$C:$C,0))),"",INDEX('Policy Characteristics'!E:E,MATCH($C2078,'Policy Characteristics'!$C:$C,0)))</f>
        <v>indst elec efficiency stds</v>
      </c>
      <c r="L2078" s="261">
        <f>IF(ISBLANK(INDEX('Policy Characteristics'!F:F,MATCH($C2078,'Policy Characteristics'!$C:$C,0))),"",INDEX('Policy Characteristics'!F:F,MATCH($C2078,'Policy Characteristics'!$C:$C,0)))</f>
        <v>0</v>
      </c>
      <c r="M2078" s="261">
        <f>IF(ISBLANK(INDEX('Policy Characteristics'!G:G,MATCH($C2078,'Policy Characteristics'!$C:$C,0))),"",INDEX('Policy Characteristics'!G:G,MATCH($C2078,'Policy Characteristics'!$C:$C,0)))</f>
        <v>0.25</v>
      </c>
      <c r="N2078" s="261">
        <f>IF(ISBLANK(INDEX('Policy Characteristics'!H:H,MATCH($C2078,'Policy Characteristics'!$C:$C,0))),"",INDEX('Policy Characteristics'!H:H,MATCH($C2078,'Policy Characteristics'!$C:$C,0)))</f>
        <v>0.01</v>
      </c>
      <c r="O2078" s="254" t="str">
        <f>IF(ISBLANK(INDEX('Policy Characteristics'!I:I,MATCH($C2078,'Policy Characteristics'!$C:$C,0))),"",INDEX('Policy Characteristics'!I:I,MATCH($C2078,'Policy Characteristics'!$C:$C,0)))</f>
        <v>% reduction in energy use</v>
      </c>
      <c r="P2078" s="254" t="str">
        <f>IF(ISBLANK(INDEX('Policy Characteristics'!J:J,MATCH($C2078,'Policy Characteristics'!$C:$C,0))),"",INDEX('Policy Characteristics'!J:J,MATCH($C2078,'Policy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8" s="254" t="str">
        <f>IF(ISBLANK(INDEX('Policy Characteristics'!K:K,MATCH($C2078,'Policy Characteristics'!$C:$C,0))),"",INDEX('Policy Characteristics'!K:K,MATCH($C2078,'Policy Characteristics'!$C:$C,0)))</f>
        <v>industry-ag-main.html#eff-stds</v>
      </c>
      <c r="R2078" s="254" t="str">
        <f>IF(ISBLANK(INDEX('Policy Characteristics'!L:L,MATCH($C2078,'Policy Characteristics'!$C:$C,0))),"",INDEX('Policy Characteristics'!L:L,MATCH($C2078,'Policy Characteristics'!$C:$C,0)))</f>
        <v>industry-energy-efficiency-standards.html</v>
      </c>
    </row>
    <row r="2079" spans="1:18" s="4" customFormat="1" x14ac:dyDescent="0.25">
      <c r="A2079" s="254" t="str">
        <f>IF(ISBLANK(INDEX('Policy Characteristics'!A:A,MATCH($C2079,'Policy Characteristics'!$C:$C,0))),"",INDEX('Policy Characteristics'!A:A,MATCH($C2079,'Policy Characteristics'!$C:$C,0)))</f>
        <v>Industry</v>
      </c>
      <c r="B2079" s="262" t="str">
        <f>IF(ISBLANK(INDEX('Policy Characteristics'!B:B,MATCH($C2079,'Policy Characteristics'!$C:$C,0))),"",INDEX('Policy Characteristics'!B:B,MATCH($C2079,'Policy Characteristics'!$C:$C,0)))</f>
        <v>Energy Efficiency Standards for Electrical Eqpt</v>
      </c>
      <c r="C2079" s="254" t="str">
        <f t="shared" si="59"/>
        <v>Perc Improvement in Eqpt Efficiency Stds Above BAU for Electricity</v>
      </c>
      <c r="D2079" s="6" t="s">
        <v>3037</v>
      </c>
      <c r="E2079" s="1" t="s">
        <v>3472</v>
      </c>
      <c r="F2079" t="s">
        <v>2999</v>
      </c>
      <c r="G2079" s="45" t="s">
        <v>3478</v>
      </c>
      <c r="H2079" s="47">
        <v>2078</v>
      </c>
      <c r="I2079" s="324" t="s">
        <v>40</v>
      </c>
      <c r="J2079" s="255" t="str">
        <f>IF(ISBLANK(INDEX('Policy Characteristics'!D:D,MATCH($C2079,'Policy Characteristics'!$C:$C,0))),"",INDEX('Policy Characteristics'!D:D,MATCH($C2079,'Policy Characteristics'!$C:$C,0)))</f>
        <v>Industry Energy Efficiency</v>
      </c>
      <c r="K2079" s="254" t="str">
        <f>IF(ISBLANK(INDEX('Policy Characteristics'!E:E,MATCH($C2079,'Policy Characteristics'!$C:$C,0))),"",INDEX('Policy Characteristics'!E:E,MATCH($C2079,'Policy Characteristics'!$C:$C,0)))</f>
        <v>indst elec efficiency stds</v>
      </c>
      <c r="L2079" s="261">
        <f>IF(ISBLANK(INDEX('Policy Characteristics'!F:F,MATCH($C2079,'Policy Characteristics'!$C:$C,0))),"",INDEX('Policy Characteristics'!F:F,MATCH($C2079,'Policy Characteristics'!$C:$C,0)))</f>
        <v>0</v>
      </c>
      <c r="M2079" s="261">
        <f>IF(ISBLANK(INDEX('Policy Characteristics'!G:G,MATCH($C2079,'Policy Characteristics'!$C:$C,0))),"",INDEX('Policy Characteristics'!G:G,MATCH($C2079,'Policy Characteristics'!$C:$C,0)))</f>
        <v>0.25</v>
      </c>
      <c r="N2079" s="261">
        <f>IF(ISBLANK(INDEX('Policy Characteristics'!H:H,MATCH($C2079,'Policy Characteristics'!$C:$C,0))),"",INDEX('Policy Characteristics'!H:H,MATCH($C2079,'Policy Characteristics'!$C:$C,0)))</f>
        <v>0.01</v>
      </c>
      <c r="O2079" s="254" t="str">
        <f>IF(ISBLANK(INDEX('Policy Characteristics'!I:I,MATCH($C2079,'Policy Characteristics'!$C:$C,0))),"",INDEX('Policy Characteristics'!I:I,MATCH($C2079,'Policy Characteristics'!$C:$C,0)))</f>
        <v>% reduction in energy use</v>
      </c>
      <c r="P2079" s="254" t="str">
        <f>IF(ISBLANK(INDEX('Policy Characteristics'!J:J,MATCH($C2079,'Policy Characteristics'!$C:$C,0))),"",INDEX('Policy Characteristics'!J:J,MATCH($C2079,'Policy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79" s="254" t="str">
        <f>IF(ISBLANK(INDEX('Policy Characteristics'!K:K,MATCH($C2079,'Policy Characteristics'!$C:$C,0))),"",INDEX('Policy Characteristics'!K:K,MATCH($C2079,'Policy Characteristics'!$C:$C,0)))</f>
        <v>industry-ag-main.html#eff-stds</v>
      </c>
      <c r="R2079" s="254" t="str">
        <f>IF(ISBLANK(INDEX('Policy Characteristics'!L:L,MATCH($C2079,'Policy Characteristics'!$C:$C,0))),"",INDEX('Policy Characteristics'!L:L,MATCH($C2079,'Policy Characteristics'!$C:$C,0)))</f>
        <v>industry-energy-efficiency-standards.html</v>
      </c>
    </row>
    <row r="2080" spans="1:18" s="4" customFormat="1" x14ac:dyDescent="0.25">
      <c r="A2080" s="254" t="str">
        <f>IF(ISBLANK(INDEX('Policy Characteristics'!A:A,MATCH($C2080,'Policy Characteristics'!$C:$C,0))),"",INDEX('Policy Characteristics'!A:A,MATCH($C2080,'Policy Characteristics'!$C:$C,0)))</f>
        <v>Industry</v>
      </c>
      <c r="B2080" s="262" t="str">
        <f>IF(ISBLANK(INDEX('Policy Characteristics'!B:B,MATCH($C2080,'Policy Characteristics'!$C:$C,0))),"",INDEX('Policy Characteristics'!B:B,MATCH($C2080,'Policy Characteristics'!$C:$C,0)))</f>
        <v>Energy Efficiency Standards for Electrical Eqpt</v>
      </c>
      <c r="C2080" s="254" t="str">
        <f t="shared" si="59"/>
        <v>Perc Improvement in Eqpt Efficiency Stds Above BAU for Electricity</v>
      </c>
      <c r="D2080" s="6" t="s">
        <v>3037</v>
      </c>
      <c r="E2080" s="1" t="s">
        <v>3597</v>
      </c>
      <c r="F2080" t="s">
        <v>2999</v>
      </c>
      <c r="G2080" s="45" t="s">
        <v>3479</v>
      </c>
      <c r="H2080" s="47">
        <v>2079</v>
      </c>
      <c r="I2080" s="324" t="s">
        <v>40</v>
      </c>
      <c r="J2080" s="255" t="str">
        <f>IF(ISBLANK(INDEX('Policy Characteristics'!D:D,MATCH($C2080,'Policy Characteristics'!$C:$C,0))),"",INDEX('Policy Characteristics'!D:D,MATCH($C2080,'Policy Characteristics'!$C:$C,0)))</f>
        <v>Industry Energy Efficiency</v>
      </c>
      <c r="K2080" s="254" t="str">
        <f>IF(ISBLANK(INDEX('Policy Characteristics'!E:E,MATCH($C2080,'Policy Characteristics'!$C:$C,0))),"",INDEX('Policy Characteristics'!E:E,MATCH($C2080,'Policy Characteristics'!$C:$C,0)))</f>
        <v>indst elec efficiency stds</v>
      </c>
      <c r="L2080" s="261">
        <f>IF(ISBLANK(INDEX('Policy Characteristics'!F:F,MATCH($C2080,'Policy Characteristics'!$C:$C,0))),"",INDEX('Policy Characteristics'!F:F,MATCH($C2080,'Policy Characteristics'!$C:$C,0)))</f>
        <v>0</v>
      </c>
      <c r="M2080" s="261">
        <f>IF(ISBLANK(INDEX('Policy Characteristics'!G:G,MATCH($C2080,'Policy Characteristics'!$C:$C,0))),"",INDEX('Policy Characteristics'!G:G,MATCH($C2080,'Policy Characteristics'!$C:$C,0)))</f>
        <v>0.25</v>
      </c>
      <c r="N2080" s="261">
        <f>IF(ISBLANK(INDEX('Policy Characteristics'!H:H,MATCH($C2080,'Policy Characteristics'!$C:$C,0))),"",INDEX('Policy Characteristics'!H:H,MATCH($C2080,'Policy Characteristics'!$C:$C,0)))</f>
        <v>0.01</v>
      </c>
      <c r="O2080" s="254" t="str">
        <f>IF(ISBLANK(INDEX('Policy Characteristics'!I:I,MATCH($C2080,'Policy Characteristics'!$C:$C,0))),"",INDEX('Policy Characteristics'!I:I,MATCH($C2080,'Policy Characteristics'!$C:$C,0)))</f>
        <v>% reduction in energy use</v>
      </c>
      <c r="P2080" s="254" t="str">
        <f>IF(ISBLANK(INDEX('Policy Characteristics'!J:J,MATCH($C2080,'Policy Characteristics'!$C:$C,0))),"",INDEX('Policy Characteristics'!J:J,MATCH($C2080,'Policy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0" s="254" t="str">
        <f>IF(ISBLANK(INDEX('Policy Characteristics'!K:K,MATCH($C2080,'Policy Characteristics'!$C:$C,0))),"",INDEX('Policy Characteristics'!K:K,MATCH($C2080,'Policy Characteristics'!$C:$C,0)))</f>
        <v>industry-ag-main.html#eff-stds</v>
      </c>
      <c r="R2080" s="254" t="str">
        <f>IF(ISBLANK(INDEX('Policy Characteristics'!L:L,MATCH($C2080,'Policy Characteristics'!$C:$C,0))),"",INDEX('Policy Characteristics'!L:L,MATCH($C2080,'Policy Characteristics'!$C:$C,0)))</f>
        <v>industry-energy-efficiency-standards.html</v>
      </c>
    </row>
    <row r="2081" spans="1:18" s="4" customFormat="1" x14ac:dyDescent="0.25">
      <c r="A2081" s="254" t="str">
        <f>IF(ISBLANK(INDEX('Policy Characteristics'!A:A,MATCH($C2081,'Policy Characteristics'!$C:$C,0))),"",INDEX('Policy Characteristics'!A:A,MATCH($C2081,'Policy Characteristics'!$C:$C,0)))</f>
        <v>Industry</v>
      </c>
      <c r="B2081" s="262" t="str">
        <f>IF(ISBLANK(INDEX('Policy Characteristics'!B:B,MATCH($C2081,'Policy Characteristics'!$C:$C,0))),"",INDEX('Policy Characteristics'!B:B,MATCH($C2081,'Policy Characteristics'!$C:$C,0)))</f>
        <v>Energy Efficiency Standards for Electrical Eqpt</v>
      </c>
      <c r="C2081" s="254" t="str">
        <f t="shared" si="59"/>
        <v>Perc Improvement in Eqpt Efficiency Stds Above BAU for Electricity</v>
      </c>
      <c r="D2081" s="6" t="s">
        <v>3037</v>
      </c>
      <c r="E2081" s="1" t="s">
        <v>3982</v>
      </c>
      <c r="F2081" t="s">
        <v>2999</v>
      </c>
      <c r="G2081" s="45" t="s">
        <v>3958</v>
      </c>
      <c r="H2081" s="47">
        <v>2080</v>
      </c>
      <c r="I2081" s="324" t="s">
        <v>40</v>
      </c>
      <c r="J2081" s="255" t="str">
        <f>IF(ISBLANK(INDEX('Policy Characteristics'!D:D,MATCH($C2081,'Policy Characteristics'!$C:$C,0))),"",INDEX('Policy Characteristics'!D:D,MATCH($C2081,'Policy Characteristics'!$C:$C,0)))</f>
        <v>Industry Energy Efficiency</v>
      </c>
      <c r="K2081" s="254" t="str">
        <f>IF(ISBLANK(INDEX('Policy Characteristics'!E:E,MATCH($C2081,'Policy Characteristics'!$C:$C,0))),"",INDEX('Policy Characteristics'!E:E,MATCH($C2081,'Policy Characteristics'!$C:$C,0)))</f>
        <v>indst elec efficiency stds</v>
      </c>
      <c r="L2081" s="261">
        <f>IF(ISBLANK(INDEX('Policy Characteristics'!F:F,MATCH($C2081,'Policy Characteristics'!$C:$C,0))),"",INDEX('Policy Characteristics'!F:F,MATCH($C2081,'Policy Characteristics'!$C:$C,0)))</f>
        <v>0</v>
      </c>
      <c r="M2081" s="261">
        <f>IF(ISBLANK(INDEX('Policy Characteristics'!G:G,MATCH($C2081,'Policy Characteristics'!$C:$C,0))),"",INDEX('Policy Characteristics'!G:G,MATCH($C2081,'Policy Characteristics'!$C:$C,0)))</f>
        <v>0.25</v>
      </c>
      <c r="N2081" s="261">
        <f>IF(ISBLANK(INDEX('Policy Characteristics'!H:H,MATCH($C2081,'Policy Characteristics'!$C:$C,0))),"",INDEX('Policy Characteristics'!H:H,MATCH($C2081,'Policy Characteristics'!$C:$C,0)))</f>
        <v>0.01</v>
      </c>
      <c r="O2081" s="254" t="str">
        <f>IF(ISBLANK(INDEX('Policy Characteristics'!I:I,MATCH($C2081,'Policy Characteristics'!$C:$C,0))),"",INDEX('Policy Characteristics'!I:I,MATCH($C2081,'Policy Characteristics'!$C:$C,0)))</f>
        <v>% reduction in energy use</v>
      </c>
      <c r="P2081" s="254" t="str">
        <f>IF(ISBLANK(INDEX('Policy Characteristics'!J:J,MATCH($C2081,'Policy Characteristics'!$C:$C,0))),"",INDEX('Policy Characteristics'!J:J,MATCH($C2081,'Policy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1" s="254" t="str">
        <f>IF(ISBLANK(INDEX('Policy Characteristics'!K:K,MATCH($C2081,'Policy Characteristics'!$C:$C,0))),"",INDEX('Policy Characteristics'!K:K,MATCH($C2081,'Policy Characteristics'!$C:$C,0)))</f>
        <v>industry-ag-main.html#eff-stds</v>
      </c>
      <c r="R2081" s="254" t="str">
        <f>IF(ISBLANK(INDEX('Policy Characteristics'!L:L,MATCH($C2081,'Policy Characteristics'!$C:$C,0))),"",INDEX('Policy Characteristics'!L:L,MATCH($C2081,'Policy Characteristics'!$C:$C,0)))</f>
        <v>industry-energy-efficiency-standards.html</v>
      </c>
    </row>
    <row r="2082" spans="1:18" s="4" customFormat="1" x14ac:dyDescent="0.25">
      <c r="A2082" s="254" t="str">
        <f>IF(ISBLANK(INDEX('Policy Characteristics'!A:A,MATCH($C2082,'Policy Characteristics'!$C:$C,0))),"",INDEX('Policy Characteristics'!A:A,MATCH($C2082,'Policy Characteristics'!$C:$C,0)))</f>
        <v>Industry</v>
      </c>
      <c r="B2082" s="262" t="str">
        <f>IF(ISBLANK(INDEX('Policy Characteristics'!B:B,MATCH($C2082,'Policy Characteristics'!$C:$C,0))),"",INDEX('Policy Characteristics'!B:B,MATCH($C2082,'Policy Characteristics'!$C:$C,0)))</f>
        <v>Energy Efficiency Standards for Electrical Eqpt</v>
      </c>
      <c r="C2082" s="254" t="str">
        <f t="shared" si="59"/>
        <v>Perc Improvement in Eqpt Efficiency Stds Above BAU for Electricity</v>
      </c>
      <c r="D2082" s="6" t="s">
        <v>3037</v>
      </c>
      <c r="E2082" s="1" t="s">
        <v>3983</v>
      </c>
      <c r="F2082" t="s">
        <v>2999</v>
      </c>
      <c r="G2082" s="45" t="s">
        <v>3957</v>
      </c>
      <c r="H2082" s="47">
        <v>2081</v>
      </c>
      <c r="I2082" s="324" t="s">
        <v>40</v>
      </c>
      <c r="J2082" s="255" t="str">
        <f>IF(ISBLANK(INDEX('Policy Characteristics'!D:D,MATCH($C2082,'Policy Characteristics'!$C:$C,0))),"",INDEX('Policy Characteristics'!D:D,MATCH($C2082,'Policy Characteristics'!$C:$C,0)))</f>
        <v>Industry Energy Efficiency</v>
      </c>
      <c r="K2082" s="254" t="str">
        <f>IF(ISBLANK(INDEX('Policy Characteristics'!E:E,MATCH($C2082,'Policy Characteristics'!$C:$C,0))),"",INDEX('Policy Characteristics'!E:E,MATCH($C2082,'Policy Characteristics'!$C:$C,0)))</f>
        <v>indst elec efficiency stds</v>
      </c>
      <c r="L2082" s="261">
        <f>IF(ISBLANK(INDEX('Policy Characteristics'!F:F,MATCH($C2082,'Policy Characteristics'!$C:$C,0))),"",INDEX('Policy Characteristics'!F:F,MATCH($C2082,'Policy Characteristics'!$C:$C,0)))</f>
        <v>0</v>
      </c>
      <c r="M2082" s="261">
        <f>IF(ISBLANK(INDEX('Policy Characteristics'!G:G,MATCH($C2082,'Policy Characteristics'!$C:$C,0))),"",INDEX('Policy Characteristics'!G:G,MATCH($C2082,'Policy Characteristics'!$C:$C,0)))</f>
        <v>0.25</v>
      </c>
      <c r="N2082" s="261">
        <f>IF(ISBLANK(INDEX('Policy Characteristics'!H:H,MATCH($C2082,'Policy Characteristics'!$C:$C,0))),"",INDEX('Policy Characteristics'!H:H,MATCH($C2082,'Policy Characteristics'!$C:$C,0)))</f>
        <v>0.01</v>
      </c>
      <c r="O2082" s="254" t="str">
        <f>IF(ISBLANK(INDEX('Policy Characteristics'!I:I,MATCH($C2082,'Policy Characteristics'!$C:$C,0))),"",INDEX('Policy Characteristics'!I:I,MATCH($C2082,'Policy Characteristics'!$C:$C,0)))</f>
        <v>% reduction in energy use</v>
      </c>
      <c r="P2082" s="254" t="str">
        <f>IF(ISBLANK(INDEX('Policy Characteristics'!J:J,MATCH($C2082,'Policy Characteristics'!$C:$C,0))),"",INDEX('Policy Characteristics'!J:J,MATCH($C2082,'Policy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2" s="254" t="str">
        <f>IF(ISBLANK(INDEX('Policy Characteristics'!K:K,MATCH($C2082,'Policy Characteristics'!$C:$C,0))),"",INDEX('Policy Characteristics'!K:K,MATCH($C2082,'Policy Characteristics'!$C:$C,0)))</f>
        <v>industry-ag-main.html#eff-stds</v>
      </c>
      <c r="R2082" s="254" t="str">
        <f>IF(ISBLANK(INDEX('Policy Characteristics'!L:L,MATCH($C2082,'Policy Characteristics'!$C:$C,0))),"",INDEX('Policy Characteristics'!L:L,MATCH($C2082,'Policy Characteristics'!$C:$C,0)))</f>
        <v>industry-energy-efficiency-standards.html</v>
      </c>
    </row>
    <row r="2083" spans="1:18" s="4" customFormat="1" x14ac:dyDescent="0.25">
      <c r="A2083" s="254" t="str">
        <f>IF(ISBLANK(INDEX('Policy Characteristics'!A:A,MATCH($C2083,'Policy Characteristics'!$C:$C,0))),"",INDEX('Policy Characteristics'!A:A,MATCH($C2083,'Policy Characteristics'!$C:$C,0)))</f>
        <v>Industry</v>
      </c>
      <c r="B2083" s="262" t="str">
        <f>IF(ISBLANK(INDEX('Policy Characteristics'!B:B,MATCH($C2083,'Policy Characteristics'!$C:$C,0))),"",INDEX('Policy Characteristics'!B:B,MATCH($C2083,'Policy Characteristics'!$C:$C,0)))</f>
        <v>Energy Efficiency Standards for Electrical Eqpt</v>
      </c>
      <c r="C2083" s="254" t="str">
        <f t="shared" si="59"/>
        <v>Perc Improvement in Eqpt Efficiency Stds Above BAU for Electricity</v>
      </c>
      <c r="D2083" s="6" t="s">
        <v>3037</v>
      </c>
      <c r="E2083" s="1" t="s">
        <v>3984</v>
      </c>
      <c r="F2083" t="s">
        <v>2999</v>
      </c>
      <c r="G2083" s="45" t="s">
        <v>3959</v>
      </c>
      <c r="H2083" s="47">
        <v>2082</v>
      </c>
      <c r="I2083" s="324" t="s">
        <v>40</v>
      </c>
      <c r="J2083" s="255" t="str">
        <f>IF(ISBLANK(INDEX('Policy Characteristics'!D:D,MATCH($C2083,'Policy Characteristics'!$C:$C,0))),"",INDEX('Policy Characteristics'!D:D,MATCH($C2083,'Policy Characteristics'!$C:$C,0)))</f>
        <v>Industry Energy Efficiency</v>
      </c>
      <c r="K2083" s="254" t="str">
        <f>IF(ISBLANK(INDEX('Policy Characteristics'!E:E,MATCH($C2083,'Policy Characteristics'!$C:$C,0))),"",INDEX('Policy Characteristics'!E:E,MATCH($C2083,'Policy Characteristics'!$C:$C,0)))</f>
        <v>indst elec efficiency stds</v>
      </c>
      <c r="L2083" s="261">
        <f>IF(ISBLANK(INDEX('Policy Characteristics'!F:F,MATCH($C2083,'Policy Characteristics'!$C:$C,0))),"",INDEX('Policy Characteristics'!F:F,MATCH($C2083,'Policy Characteristics'!$C:$C,0)))</f>
        <v>0</v>
      </c>
      <c r="M2083" s="261">
        <f>IF(ISBLANK(INDEX('Policy Characteristics'!G:G,MATCH($C2083,'Policy Characteristics'!$C:$C,0))),"",INDEX('Policy Characteristics'!G:G,MATCH($C2083,'Policy Characteristics'!$C:$C,0)))</f>
        <v>0.25</v>
      </c>
      <c r="N2083" s="261">
        <f>IF(ISBLANK(INDEX('Policy Characteristics'!H:H,MATCH($C2083,'Policy Characteristics'!$C:$C,0))),"",INDEX('Policy Characteristics'!H:H,MATCH($C2083,'Policy Characteristics'!$C:$C,0)))</f>
        <v>0.01</v>
      </c>
      <c r="O2083" s="254" t="str">
        <f>IF(ISBLANK(INDEX('Policy Characteristics'!I:I,MATCH($C2083,'Policy Characteristics'!$C:$C,0))),"",INDEX('Policy Characteristics'!I:I,MATCH($C2083,'Policy Characteristics'!$C:$C,0)))</f>
        <v>% reduction in energy use</v>
      </c>
      <c r="P2083" s="254" t="str">
        <f>IF(ISBLANK(INDEX('Policy Characteristics'!J:J,MATCH($C2083,'Policy Characteristics'!$C:$C,0))),"",INDEX('Policy Characteristics'!J:J,MATCH($C2083,'Policy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3" s="254" t="str">
        <f>IF(ISBLANK(INDEX('Policy Characteristics'!K:K,MATCH($C2083,'Policy Characteristics'!$C:$C,0))),"",INDEX('Policy Characteristics'!K:K,MATCH($C2083,'Policy Characteristics'!$C:$C,0)))</f>
        <v>industry-ag-main.html#eff-stds</v>
      </c>
      <c r="R2083" s="254" t="str">
        <f>IF(ISBLANK(INDEX('Policy Characteristics'!L:L,MATCH($C2083,'Policy Characteristics'!$C:$C,0))),"",INDEX('Policy Characteristics'!L:L,MATCH($C2083,'Policy Characteristics'!$C:$C,0)))</f>
        <v>industry-energy-efficiency-standards.html</v>
      </c>
    </row>
    <row r="2084" spans="1:18" s="4" customFormat="1" x14ac:dyDescent="0.25">
      <c r="A2084" s="254" t="str">
        <f>IF(ISBLANK(INDEX('Policy Characteristics'!A:A,MATCH($C2084,'Policy Characteristics'!$C:$C,0))),"",INDEX('Policy Characteristics'!A:A,MATCH($C2084,'Policy Characteristics'!$C:$C,0)))</f>
        <v>Industry</v>
      </c>
      <c r="B2084" s="262" t="str">
        <f>IF(ISBLANK(INDEX('Policy Characteristics'!B:B,MATCH($C2084,'Policy Characteristics'!$C:$C,0))),"",INDEX('Policy Characteristics'!B:B,MATCH($C2084,'Policy Characteristics'!$C:$C,0)))</f>
        <v>Energy Efficiency Standards for Electrical Eqpt</v>
      </c>
      <c r="C2084" s="254" t="str">
        <f t="shared" si="59"/>
        <v>Perc Improvement in Eqpt Efficiency Stds Above BAU for Electricity</v>
      </c>
      <c r="D2084" s="6" t="s">
        <v>3038</v>
      </c>
      <c r="E2084" s="1" t="s">
        <v>3467</v>
      </c>
      <c r="F2084" t="s">
        <v>3000</v>
      </c>
      <c r="G2084" s="45" t="s">
        <v>3473</v>
      </c>
      <c r="H2084" s="47">
        <v>2083</v>
      </c>
      <c r="I2084" s="324" t="s">
        <v>40</v>
      </c>
      <c r="J2084" s="255" t="str">
        <f>IF(ISBLANK(INDEX('Policy Characteristics'!D:D,MATCH($C2084,'Policy Characteristics'!$C:$C,0))),"",INDEX('Policy Characteristics'!D:D,MATCH($C2084,'Policy Characteristics'!$C:$C,0)))</f>
        <v>Industry Energy Efficiency</v>
      </c>
      <c r="K2084" s="254" t="str">
        <f>IF(ISBLANK(INDEX('Policy Characteristics'!E:E,MATCH($C2084,'Policy Characteristics'!$C:$C,0))),"",INDEX('Policy Characteristics'!E:E,MATCH($C2084,'Policy Characteristics'!$C:$C,0)))</f>
        <v>indst elec efficiency stds</v>
      </c>
      <c r="L2084" s="261">
        <f>IF(ISBLANK(INDEX('Policy Characteristics'!F:F,MATCH($C2084,'Policy Characteristics'!$C:$C,0))),"",INDEX('Policy Characteristics'!F:F,MATCH($C2084,'Policy Characteristics'!$C:$C,0)))</f>
        <v>0</v>
      </c>
      <c r="M2084" s="261">
        <f>IF(ISBLANK(INDEX('Policy Characteristics'!G:G,MATCH($C2084,'Policy Characteristics'!$C:$C,0))),"",INDEX('Policy Characteristics'!G:G,MATCH($C2084,'Policy Characteristics'!$C:$C,0)))</f>
        <v>0.25</v>
      </c>
      <c r="N2084" s="261">
        <f>IF(ISBLANK(INDEX('Policy Characteristics'!H:H,MATCH($C2084,'Policy Characteristics'!$C:$C,0))),"",INDEX('Policy Characteristics'!H:H,MATCH($C2084,'Policy Characteristics'!$C:$C,0)))</f>
        <v>0.01</v>
      </c>
      <c r="O2084" s="254" t="str">
        <f>IF(ISBLANK(INDEX('Policy Characteristics'!I:I,MATCH($C2084,'Policy Characteristics'!$C:$C,0))),"",INDEX('Policy Characteristics'!I:I,MATCH($C2084,'Policy Characteristics'!$C:$C,0)))</f>
        <v>% reduction in energy use</v>
      </c>
      <c r="P2084" s="254" t="str">
        <f>IF(ISBLANK(INDEX('Policy Characteristics'!J:J,MATCH($C2084,'Policy Characteristics'!$C:$C,0))),"",INDEX('Policy Characteristics'!J:J,MATCH($C2084,'Policy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4" s="254" t="str">
        <f>IF(ISBLANK(INDEX('Policy Characteristics'!K:K,MATCH($C2084,'Policy Characteristics'!$C:$C,0))),"",INDEX('Policy Characteristics'!K:K,MATCH($C2084,'Policy Characteristics'!$C:$C,0)))</f>
        <v>industry-ag-main.html#eff-stds</v>
      </c>
      <c r="R2084" s="254" t="str">
        <f>IF(ISBLANK(INDEX('Policy Characteristics'!L:L,MATCH($C2084,'Policy Characteristics'!$C:$C,0))),"",INDEX('Policy Characteristics'!L:L,MATCH($C2084,'Policy Characteristics'!$C:$C,0)))</f>
        <v>industry-energy-efficiency-standards.html</v>
      </c>
    </row>
    <row r="2085" spans="1:18" s="4" customFormat="1" x14ac:dyDescent="0.25">
      <c r="A2085" s="254" t="str">
        <f>IF(ISBLANK(INDEX('Policy Characteristics'!A:A,MATCH($C2085,'Policy Characteristics'!$C:$C,0))),"",INDEX('Policy Characteristics'!A:A,MATCH($C2085,'Policy Characteristics'!$C:$C,0)))</f>
        <v>Industry</v>
      </c>
      <c r="B2085" s="262" t="str">
        <f>IF(ISBLANK(INDEX('Policy Characteristics'!B:B,MATCH($C2085,'Policy Characteristics'!$C:$C,0))),"",INDEX('Policy Characteristics'!B:B,MATCH($C2085,'Policy Characteristics'!$C:$C,0)))</f>
        <v>Energy Efficiency Standards for Electrical Eqpt</v>
      </c>
      <c r="C2085" s="254" t="str">
        <f t="shared" si="59"/>
        <v>Perc Improvement in Eqpt Efficiency Stds Above BAU for Electricity</v>
      </c>
      <c r="D2085" s="6" t="s">
        <v>3038</v>
      </c>
      <c r="E2085" s="1" t="s">
        <v>3468</v>
      </c>
      <c r="F2085" t="s">
        <v>3000</v>
      </c>
      <c r="G2085" s="45" t="s">
        <v>3474</v>
      </c>
      <c r="H2085" s="47">
        <v>2084</v>
      </c>
      <c r="I2085" s="324" t="s">
        <v>40</v>
      </c>
      <c r="J2085" s="255" t="str">
        <f>IF(ISBLANK(INDEX('Policy Characteristics'!D:D,MATCH($C2085,'Policy Characteristics'!$C:$C,0))),"",INDEX('Policy Characteristics'!D:D,MATCH($C2085,'Policy Characteristics'!$C:$C,0)))</f>
        <v>Industry Energy Efficiency</v>
      </c>
      <c r="K2085" s="254" t="str">
        <f>IF(ISBLANK(INDEX('Policy Characteristics'!E:E,MATCH($C2085,'Policy Characteristics'!$C:$C,0))),"",INDEX('Policy Characteristics'!E:E,MATCH($C2085,'Policy Characteristics'!$C:$C,0)))</f>
        <v>indst elec efficiency stds</v>
      </c>
      <c r="L2085" s="261">
        <f>IF(ISBLANK(INDEX('Policy Characteristics'!F:F,MATCH($C2085,'Policy Characteristics'!$C:$C,0))),"",INDEX('Policy Characteristics'!F:F,MATCH($C2085,'Policy Characteristics'!$C:$C,0)))</f>
        <v>0</v>
      </c>
      <c r="M2085" s="261">
        <f>IF(ISBLANK(INDEX('Policy Characteristics'!G:G,MATCH($C2085,'Policy Characteristics'!$C:$C,0))),"",INDEX('Policy Characteristics'!G:G,MATCH($C2085,'Policy Characteristics'!$C:$C,0)))</f>
        <v>0.25</v>
      </c>
      <c r="N2085" s="261">
        <f>IF(ISBLANK(INDEX('Policy Characteristics'!H:H,MATCH($C2085,'Policy Characteristics'!$C:$C,0))),"",INDEX('Policy Characteristics'!H:H,MATCH($C2085,'Policy Characteristics'!$C:$C,0)))</f>
        <v>0.01</v>
      </c>
      <c r="O2085" s="254" t="str">
        <f>IF(ISBLANK(INDEX('Policy Characteristics'!I:I,MATCH($C2085,'Policy Characteristics'!$C:$C,0))),"",INDEX('Policy Characteristics'!I:I,MATCH($C2085,'Policy Characteristics'!$C:$C,0)))</f>
        <v>% reduction in energy use</v>
      </c>
      <c r="P2085" s="254" t="str">
        <f>IF(ISBLANK(INDEX('Policy Characteristics'!J:J,MATCH($C2085,'Policy Characteristics'!$C:$C,0))),"",INDEX('Policy Characteristics'!J:J,MATCH($C2085,'Policy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5" s="254" t="str">
        <f>IF(ISBLANK(INDEX('Policy Characteristics'!K:K,MATCH($C2085,'Policy Characteristics'!$C:$C,0))),"",INDEX('Policy Characteristics'!K:K,MATCH($C2085,'Policy Characteristics'!$C:$C,0)))</f>
        <v>industry-ag-main.html#eff-stds</v>
      </c>
      <c r="R2085" s="254" t="str">
        <f>IF(ISBLANK(INDEX('Policy Characteristics'!L:L,MATCH($C2085,'Policy Characteristics'!$C:$C,0))),"",INDEX('Policy Characteristics'!L:L,MATCH($C2085,'Policy Characteristics'!$C:$C,0)))</f>
        <v>industry-energy-efficiency-standards.html</v>
      </c>
    </row>
    <row r="2086" spans="1:18" s="4" customFormat="1" x14ac:dyDescent="0.25">
      <c r="A2086" s="254" t="str">
        <f>IF(ISBLANK(INDEX('Policy Characteristics'!A:A,MATCH($C2086,'Policy Characteristics'!$C:$C,0))),"",INDEX('Policy Characteristics'!A:A,MATCH($C2086,'Policy Characteristics'!$C:$C,0)))</f>
        <v>Industry</v>
      </c>
      <c r="B2086" s="262" t="str">
        <f>IF(ISBLANK(INDEX('Policy Characteristics'!B:B,MATCH($C2086,'Policy Characteristics'!$C:$C,0))),"",INDEX('Policy Characteristics'!B:B,MATCH($C2086,'Policy Characteristics'!$C:$C,0)))</f>
        <v>Energy Efficiency Standards for Electrical Eqpt</v>
      </c>
      <c r="C2086" s="254" t="str">
        <f t="shared" si="59"/>
        <v>Perc Improvement in Eqpt Efficiency Stds Above BAU for Electricity</v>
      </c>
      <c r="D2086" s="6" t="s">
        <v>3038</v>
      </c>
      <c r="E2086" s="1" t="s">
        <v>3469</v>
      </c>
      <c r="F2086" t="s">
        <v>3000</v>
      </c>
      <c r="G2086" s="45" t="s">
        <v>3475</v>
      </c>
      <c r="H2086" s="47">
        <v>2085</v>
      </c>
      <c r="I2086" s="324" t="s">
        <v>40</v>
      </c>
      <c r="J2086" s="255" t="str">
        <f>IF(ISBLANK(INDEX('Policy Characteristics'!D:D,MATCH($C2086,'Policy Characteristics'!$C:$C,0))),"",INDEX('Policy Characteristics'!D:D,MATCH($C2086,'Policy Characteristics'!$C:$C,0)))</f>
        <v>Industry Energy Efficiency</v>
      </c>
      <c r="K2086" s="254" t="str">
        <f>IF(ISBLANK(INDEX('Policy Characteristics'!E:E,MATCH($C2086,'Policy Characteristics'!$C:$C,0))),"",INDEX('Policy Characteristics'!E:E,MATCH($C2086,'Policy Characteristics'!$C:$C,0)))</f>
        <v>indst elec efficiency stds</v>
      </c>
      <c r="L2086" s="261">
        <f>IF(ISBLANK(INDEX('Policy Characteristics'!F:F,MATCH($C2086,'Policy Characteristics'!$C:$C,0))),"",INDEX('Policy Characteristics'!F:F,MATCH($C2086,'Policy Characteristics'!$C:$C,0)))</f>
        <v>0</v>
      </c>
      <c r="M2086" s="261">
        <f>IF(ISBLANK(INDEX('Policy Characteristics'!G:G,MATCH($C2086,'Policy Characteristics'!$C:$C,0))),"",INDEX('Policy Characteristics'!G:G,MATCH($C2086,'Policy Characteristics'!$C:$C,0)))</f>
        <v>0.25</v>
      </c>
      <c r="N2086" s="261">
        <f>IF(ISBLANK(INDEX('Policy Characteristics'!H:H,MATCH($C2086,'Policy Characteristics'!$C:$C,0))),"",INDEX('Policy Characteristics'!H:H,MATCH($C2086,'Policy Characteristics'!$C:$C,0)))</f>
        <v>0.01</v>
      </c>
      <c r="O2086" s="254" t="str">
        <f>IF(ISBLANK(INDEX('Policy Characteristics'!I:I,MATCH($C2086,'Policy Characteristics'!$C:$C,0))),"",INDEX('Policy Characteristics'!I:I,MATCH($C2086,'Policy Characteristics'!$C:$C,0)))</f>
        <v>% reduction in energy use</v>
      </c>
      <c r="P2086" s="254" t="str">
        <f>IF(ISBLANK(INDEX('Policy Characteristics'!J:J,MATCH($C2086,'Policy Characteristics'!$C:$C,0))),"",INDEX('Policy Characteristics'!J:J,MATCH($C2086,'Policy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6" s="254" t="str">
        <f>IF(ISBLANK(INDEX('Policy Characteristics'!K:K,MATCH($C2086,'Policy Characteristics'!$C:$C,0))),"",INDEX('Policy Characteristics'!K:K,MATCH($C2086,'Policy Characteristics'!$C:$C,0)))</f>
        <v>industry-ag-main.html#eff-stds</v>
      </c>
      <c r="R2086" s="254" t="str">
        <f>IF(ISBLANK(INDEX('Policy Characteristics'!L:L,MATCH($C2086,'Policy Characteristics'!$C:$C,0))),"",INDEX('Policy Characteristics'!L:L,MATCH($C2086,'Policy Characteristics'!$C:$C,0)))</f>
        <v>industry-energy-efficiency-standards.html</v>
      </c>
    </row>
    <row r="2087" spans="1:18" s="4" customFormat="1" x14ac:dyDescent="0.25">
      <c r="A2087" s="254" t="str">
        <f>IF(ISBLANK(INDEX('Policy Characteristics'!A:A,MATCH($C2087,'Policy Characteristics'!$C:$C,0))),"",INDEX('Policy Characteristics'!A:A,MATCH($C2087,'Policy Characteristics'!$C:$C,0)))</f>
        <v>Industry</v>
      </c>
      <c r="B2087" s="262" t="str">
        <f>IF(ISBLANK(INDEX('Policy Characteristics'!B:B,MATCH($C2087,'Policy Characteristics'!$C:$C,0))),"",INDEX('Policy Characteristics'!B:B,MATCH($C2087,'Policy Characteristics'!$C:$C,0)))</f>
        <v>Energy Efficiency Standards for Electrical Eqpt</v>
      </c>
      <c r="C2087" s="254" t="str">
        <f t="shared" si="59"/>
        <v>Perc Improvement in Eqpt Efficiency Stds Above BAU for Electricity</v>
      </c>
      <c r="D2087" s="6" t="s">
        <v>3038</v>
      </c>
      <c r="E2087" s="1" t="s">
        <v>3470</v>
      </c>
      <c r="F2087" t="s">
        <v>3000</v>
      </c>
      <c r="G2087" s="45" t="s">
        <v>3476</v>
      </c>
      <c r="H2087" s="47">
        <v>2086</v>
      </c>
      <c r="I2087" s="324" t="s">
        <v>40</v>
      </c>
      <c r="J2087" s="255" t="str">
        <f>IF(ISBLANK(INDEX('Policy Characteristics'!D:D,MATCH($C2087,'Policy Characteristics'!$C:$C,0))),"",INDEX('Policy Characteristics'!D:D,MATCH($C2087,'Policy Characteristics'!$C:$C,0)))</f>
        <v>Industry Energy Efficiency</v>
      </c>
      <c r="K2087" s="254" t="str">
        <f>IF(ISBLANK(INDEX('Policy Characteristics'!E:E,MATCH($C2087,'Policy Characteristics'!$C:$C,0))),"",INDEX('Policy Characteristics'!E:E,MATCH($C2087,'Policy Characteristics'!$C:$C,0)))</f>
        <v>indst elec efficiency stds</v>
      </c>
      <c r="L2087" s="261">
        <f>IF(ISBLANK(INDEX('Policy Characteristics'!F:F,MATCH($C2087,'Policy Characteristics'!$C:$C,0))),"",INDEX('Policy Characteristics'!F:F,MATCH($C2087,'Policy Characteristics'!$C:$C,0)))</f>
        <v>0</v>
      </c>
      <c r="M2087" s="261">
        <f>IF(ISBLANK(INDEX('Policy Characteristics'!G:G,MATCH($C2087,'Policy Characteristics'!$C:$C,0))),"",INDEX('Policy Characteristics'!G:G,MATCH($C2087,'Policy Characteristics'!$C:$C,0)))</f>
        <v>0.25</v>
      </c>
      <c r="N2087" s="261">
        <f>IF(ISBLANK(INDEX('Policy Characteristics'!H:H,MATCH($C2087,'Policy Characteristics'!$C:$C,0))),"",INDEX('Policy Characteristics'!H:H,MATCH($C2087,'Policy Characteristics'!$C:$C,0)))</f>
        <v>0.01</v>
      </c>
      <c r="O2087" s="254" t="str">
        <f>IF(ISBLANK(INDEX('Policy Characteristics'!I:I,MATCH($C2087,'Policy Characteristics'!$C:$C,0))),"",INDEX('Policy Characteristics'!I:I,MATCH($C2087,'Policy Characteristics'!$C:$C,0)))</f>
        <v>% reduction in energy use</v>
      </c>
      <c r="P2087" s="254" t="str">
        <f>IF(ISBLANK(INDEX('Policy Characteristics'!J:J,MATCH($C2087,'Policy Characteristics'!$C:$C,0))),"",INDEX('Policy Characteristics'!J:J,MATCH($C2087,'Policy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7" s="254" t="str">
        <f>IF(ISBLANK(INDEX('Policy Characteristics'!K:K,MATCH($C2087,'Policy Characteristics'!$C:$C,0))),"",INDEX('Policy Characteristics'!K:K,MATCH($C2087,'Policy Characteristics'!$C:$C,0)))</f>
        <v>industry-ag-main.html#eff-stds</v>
      </c>
      <c r="R2087" s="254" t="str">
        <f>IF(ISBLANK(INDEX('Policy Characteristics'!L:L,MATCH($C2087,'Policy Characteristics'!$C:$C,0))),"",INDEX('Policy Characteristics'!L:L,MATCH($C2087,'Policy Characteristics'!$C:$C,0)))</f>
        <v>industry-energy-efficiency-standards.html</v>
      </c>
    </row>
    <row r="2088" spans="1:18" s="4" customFormat="1" x14ac:dyDescent="0.25">
      <c r="A2088" s="254" t="str">
        <f>IF(ISBLANK(INDEX('Policy Characteristics'!A:A,MATCH($C2088,'Policy Characteristics'!$C:$C,0))),"",INDEX('Policy Characteristics'!A:A,MATCH($C2088,'Policy Characteristics'!$C:$C,0)))</f>
        <v>Industry</v>
      </c>
      <c r="B2088" s="262" t="str">
        <f>IF(ISBLANK(INDEX('Policy Characteristics'!B:B,MATCH($C2088,'Policy Characteristics'!$C:$C,0))),"",INDEX('Policy Characteristics'!B:B,MATCH($C2088,'Policy Characteristics'!$C:$C,0)))</f>
        <v>Energy Efficiency Standards for Electrical Eqpt</v>
      </c>
      <c r="C2088" s="254" t="str">
        <f t="shared" si="59"/>
        <v>Perc Improvement in Eqpt Efficiency Stds Above BAU for Electricity</v>
      </c>
      <c r="D2088" s="6" t="s">
        <v>3038</v>
      </c>
      <c r="E2088" s="1" t="s">
        <v>3471</v>
      </c>
      <c r="F2088" t="s">
        <v>3000</v>
      </c>
      <c r="G2088" s="45" t="s">
        <v>3477</v>
      </c>
      <c r="H2088" s="47">
        <v>2087</v>
      </c>
      <c r="I2088" s="324" t="s">
        <v>40</v>
      </c>
      <c r="J2088" s="255" t="str">
        <f>IF(ISBLANK(INDEX('Policy Characteristics'!D:D,MATCH($C2088,'Policy Characteristics'!$C:$C,0))),"",INDEX('Policy Characteristics'!D:D,MATCH($C2088,'Policy Characteristics'!$C:$C,0)))</f>
        <v>Industry Energy Efficiency</v>
      </c>
      <c r="K2088" s="254" t="str">
        <f>IF(ISBLANK(INDEX('Policy Characteristics'!E:E,MATCH($C2088,'Policy Characteristics'!$C:$C,0))),"",INDEX('Policy Characteristics'!E:E,MATCH($C2088,'Policy Characteristics'!$C:$C,0)))</f>
        <v>indst elec efficiency stds</v>
      </c>
      <c r="L2088" s="261">
        <f>IF(ISBLANK(INDEX('Policy Characteristics'!F:F,MATCH($C2088,'Policy Characteristics'!$C:$C,0))),"",INDEX('Policy Characteristics'!F:F,MATCH($C2088,'Policy Characteristics'!$C:$C,0)))</f>
        <v>0</v>
      </c>
      <c r="M2088" s="261">
        <f>IF(ISBLANK(INDEX('Policy Characteristics'!G:G,MATCH($C2088,'Policy Characteristics'!$C:$C,0))),"",INDEX('Policy Characteristics'!G:G,MATCH($C2088,'Policy Characteristics'!$C:$C,0)))</f>
        <v>0.25</v>
      </c>
      <c r="N2088" s="261">
        <f>IF(ISBLANK(INDEX('Policy Characteristics'!H:H,MATCH($C2088,'Policy Characteristics'!$C:$C,0))),"",INDEX('Policy Characteristics'!H:H,MATCH($C2088,'Policy Characteristics'!$C:$C,0)))</f>
        <v>0.01</v>
      </c>
      <c r="O2088" s="254" t="str">
        <f>IF(ISBLANK(INDEX('Policy Characteristics'!I:I,MATCH($C2088,'Policy Characteristics'!$C:$C,0))),"",INDEX('Policy Characteristics'!I:I,MATCH($C2088,'Policy Characteristics'!$C:$C,0)))</f>
        <v>% reduction in energy use</v>
      </c>
      <c r="P2088" s="254" t="str">
        <f>IF(ISBLANK(INDEX('Policy Characteristics'!J:J,MATCH($C2088,'Policy Characteristics'!$C:$C,0))),"",INDEX('Policy Characteristics'!J:J,MATCH($C2088,'Policy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8" s="254" t="str">
        <f>IF(ISBLANK(INDEX('Policy Characteristics'!K:K,MATCH($C2088,'Policy Characteristics'!$C:$C,0))),"",INDEX('Policy Characteristics'!K:K,MATCH($C2088,'Policy Characteristics'!$C:$C,0)))</f>
        <v>industry-ag-main.html#eff-stds</v>
      </c>
      <c r="R2088" s="254" t="str">
        <f>IF(ISBLANK(INDEX('Policy Characteristics'!L:L,MATCH($C2088,'Policy Characteristics'!$C:$C,0))),"",INDEX('Policy Characteristics'!L:L,MATCH($C2088,'Policy Characteristics'!$C:$C,0)))</f>
        <v>industry-energy-efficiency-standards.html</v>
      </c>
    </row>
    <row r="2089" spans="1:18" s="4" customFormat="1" x14ac:dyDescent="0.25">
      <c r="A2089" s="254" t="str">
        <f>IF(ISBLANK(INDEX('Policy Characteristics'!A:A,MATCH($C2089,'Policy Characteristics'!$C:$C,0))),"",INDEX('Policy Characteristics'!A:A,MATCH($C2089,'Policy Characteristics'!$C:$C,0)))</f>
        <v>Industry</v>
      </c>
      <c r="B2089" s="262" t="str">
        <f>IF(ISBLANK(INDEX('Policy Characteristics'!B:B,MATCH($C2089,'Policy Characteristics'!$C:$C,0))),"",INDEX('Policy Characteristics'!B:B,MATCH($C2089,'Policy Characteristics'!$C:$C,0)))</f>
        <v>Energy Efficiency Standards for Electrical Eqpt</v>
      </c>
      <c r="C2089" s="254" t="str">
        <f t="shared" si="59"/>
        <v>Perc Improvement in Eqpt Efficiency Stds Above BAU for Electricity</v>
      </c>
      <c r="D2089" s="6" t="s">
        <v>3038</v>
      </c>
      <c r="E2089" s="1" t="s">
        <v>3472</v>
      </c>
      <c r="F2089" t="s">
        <v>3000</v>
      </c>
      <c r="G2089" s="45" t="s">
        <v>3478</v>
      </c>
      <c r="H2089" s="47">
        <v>2088</v>
      </c>
      <c r="I2089" s="324" t="s">
        <v>40</v>
      </c>
      <c r="J2089" s="255" t="str">
        <f>IF(ISBLANK(INDEX('Policy Characteristics'!D:D,MATCH($C2089,'Policy Characteristics'!$C:$C,0))),"",INDEX('Policy Characteristics'!D:D,MATCH($C2089,'Policy Characteristics'!$C:$C,0)))</f>
        <v>Industry Energy Efficiency</v>
      </c>
      <c r="K2089" s="254" t="str">
        <f>IF(ISBLANK(INDEX('Policy Characteristics'!E:E,MATCH($C2089,'Policy Characteristics'!$C:$C,0))),"",INDEX('Policy Characteristics'!E:E,MATCH($C2089,'Policy Characteristics'!$C:$C,0)))</f>
        <v>indst elec efficiency stds</v>
      </c>
      <c r="L2089" s="261">
        <f>IF(ISBLANK(INDEX('Policy Characteristics'!F:F,MATCH($C2089,'Policy Characteristics'!$C:$C,0))),"",INDEX('Policy Characteristics'!F:F,MATCH($C2089,'Policy Characteristics'!$C:$C,0)))</f>
        <v>0</v>
      </c>
      <c r="M2089" s="261">
        <f>IF(ISBLANK(INDEX('Policy Characteristics'!G:G,MATCH($C2089,'Policy Characteristics'!$C:$C,0))),"",INDEX('Policy Characteristics'!G:G,MATCH($C2089,'Policy Characteristics'!$C:$C,0)))</f>
        <v>0.25</v>
      </c>
      <c r="N2089" s="261">
        <f>IF(ISBLANK(INDEX('Policy Characteristics'!H:H,MATCH($C2089,'Policy Characteristics'!$C:$C,0))),"",INDEX('Policy Characteristics'!H:H,MATCH($C2089,'Policy Characteristics'!$C:$C,0)))</f>
        <v>0.01</v>
      </c>
      <c r="O2089" s="254" t="str">
        <f>IF(ISBLANK(INDEX('Policy Characteristics'!I:I,MATCH($C2089,'Policy Characteristics'!$C:$C,0))),"",INDEX('Policy Characteristics'!I:I,MATCH($C2089,'Policy Characteristics'!$C:$C,0)))</f>
        <v>% reduction in energy use</v>
      </c>
      <c r="P2089" s="254" t="str">
        <f>IF(ISBLANK(INDEX('Policy Characteristics'!J:J,MATCH($C2089,'Policy Characteristics'!$C:$C,0))),"",INDEX('Policy Characteristics'!J:J,MATCH($C2089,'Policy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89" s="254" t="str">
        <f>IF(ISBLANK(INDEX('Policy Characteristics'!K:K,MATCH($C2089,'Policy Characteristics'!$C:$C,0))),"",INDEX('Policy Characteristics'!K:K,MATCH($C2089,'Policy Characteristics'!$C:$C,0)))</f>
        <v>industry-ag-main.html#eff-stds</v>
      </c>
      <c r="R2089" s="254" t="str">
        <f>IF(ISBLANK(INDEX('Policy Characteristics'!L:L,MATCH($C2089,'Policy Characteristics'!$C:$C,0))),"",INDEX('Policy Characteristics'!L:L,MATCH($C2089,'Policy Characteristics'!$C:$C,0)))</f>
        <v>industry-energy-efficiency-standards.html</v>
      </c>
    </row>
    <row r="2090" spans="1:18" s="4" customFormat="1" x14ac:dyDescent="0.25">
      <c r="A2090" s="254" t="str">
        <f>IF(ISBLANK(INDEX('Policy Characteristics'!A:A,MATCH($C2090,'Policy Characteristics'!$C:$C,0))),"",INDEX('Policy Characteristics'!A:A,MATCH($C2090,'Policy Characteristics'!$C:$C,0)))</f>
        <v>Industry</v>
      </c>
      <c r="B2090" s="262" t="str">
        <f>IF(ISBLANK(INDEX('Policy Characteristics'!B:B,MATCH($C2090,'Policy Characteristics'!$C:$C,0))),"",INDEX('Policy Characteristics'!B:B,MATCH($C2090,'Policy Characteristics'!$C:$C,0)))</f>
        <v>Energy Efficiency Standards for Electrical Eqpt</v>
      </c>
      <c r="C2090" s="254" t="str">
        <f t="shared" si="59"/>
        <v>Perc Improvement in Eqpt Efficiency Stds Above BAU for Electricity</v>
      </c>
      <c r="D2090" s="6" t="s">
        <v>3038</v>
      </c>
      <c r="E2090" s="1" t="s">
        <v>3597</v>
      </c>
      <c r="F2090" t="s">
        <v>3000</v>
      </c>
      <c r="G2090" s="45" t="s">
        <v>3479</v>
      </c>
      <c r="H2090" s="47">
        <v>2089</v>
      </c>
      <c r="I2090" s="324" t="s">
        <v>40</v>
      </c>
      <c r="J2090" s="255" t="str">
        <f>IF(ISBLANK(INDEX('Policy Characteristics'!D:D,MATCH($C2090,'Policy Characteristics'!$C:$C,0))),"",INDEX('Policy Characteristics'!D:D,MATCH($C2090,'Policy Characteristics'!$C:$C,0)))</f>
        <v>Industry Energy Efficiency</v>
      </c>
      <c r="K2090" s="254" t="str">
        <f>IF(ISBLANK(INDEX('Policy Characteristics'!E:E,MATCH($C2090,'Policy Characteristics'!$C:$C,0))),"",INDEX('Policy Characteristics'!E:E,MATCH($C2090,'Policy Characteristics'!$C:$C,0)))</f>
        <v>indst elec efficiency stds</v>
      </c>
      <c r="L2090" s="261">
        <f>IF(ISBLANK(INDEX('Policy Characteristics'!F:F,MATCH($C2090,'Policy Characteristics'!$C:$C,0))),"",INDEX('Policy Characteristics'!F:F,MATCH($C2090,'Policy Characteristics'!$C:$C,0)))</f>
        <v>0</v>
      </c>
      <c r="M2090" s="261">
        <f>IF(ISBLANK(INDEX('Policy Characteristics'!G:G,MATCH($C2090,'Policy Characteristics'!$C:$C,0))),"",INDEX('Policy Characteristics'!G:G,MATCH($C2090,'Policy Characteristics'!$C:$C,0)))</f>
        <v>0.25</v>
      </c>
      <c r="N2090" s="261">
        <f>IF(ISBLANK(INDEX('Policy Characteristics'!H:H,MATCH($C2090,'Policy Characteristics'!$C:$C,0))),"",INDEX('Policy Characteristics'!H:H,MATCH($C2090,'Policy Characteristics'!$C:$C,0)))</f>
        <v>0.01</v>
      </c>
      <c r="O2090" s="254" t="str">
        <f>IF(ISBLANK(INDEX('Policy Characteristics'!I:I,MATCH($C2090,'Policy Characteristics'!$C:$C,0))),"",INDEX('Policy Characteristics'!I:I,MATCH($C2090,'Policy Characteristics'!$C:$C,0)))</f>
        <v>% reduction in energy use</v>
      </c>
      <c r="P2090" s="254" t="str">
        <f>IF(ISBLANK(INDEX('Policy Characteristics'!J:J,MATCH($C2090,'Policy Characteristics'!$C:$C,0))),"",INDEX('Policy Characteristics'!J:J,MATCH($C2090,'Policy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0" s="254" t="str">
        <f>IF(ISBLANK(INDEX('Policy Characteristics'!K:K,MATCH($C2090,'Policy Characteristics'!$C:$C,0))),"",INDEX('Policy Characteristics'!K:K,MATCH($C2090,'Policy Characteristics'!$C:$C,0)))</f>
        <v>industry-ag-main.html#eff-stds</v>
      </c>
      <c r="R2090" s="254" t="str">
        <f>IF(ISBLANK(INDEX('Policy Characteristics'!L:L,MATCH($C2090,'Policy Characteristics'!$C:$C,0))),"",INDEX('Policy Characteristics'!L:L,MATCH($C2090,'Policy Characteristics'!$C:$C,0)))</f>
        <v>industry-energy-efficiency-standards.html</v>
      </c>
    </row>
    <row r="2091" spans="1:18" s="4" customFormat="1" x14ac:dyDescent="0.25">
      <c r="A2091" s="254" t="str">
        <f>IF(ISBLANK(INDEX('Policy Characteristics'!A:A,MATCH($C2091,'Policy Characteristics'!$C:$C,0))),"",INDEX('Policy Characteristics'!A:A,MATCH($C2091,'Policy Characteristics'!$C:$C,0)))</f>
        <v>Industry</v>
      </c>
      <c r="B2091" s="262" t="str">
        <f>IF(ISBLANK(INDEX('Policy Characteristics'!B:B,MATCH($C2091,'Policy Characteristics'!$C:$C,0))),"",INDEX('Policy Characteristics'!B:B,MATCH($C2091,'Policy Characteristics'!$C:$C,0)))</f>
        <v>Energy Efficiency Standards for Electrical Eqpt</v>
      </c>
      <c r="C2091" s="254" t="str">
        <f t="shared" si="59"/>
        <v>Perc Improvement in Eqpt Efficiency Stds Above BAU for Electricity</v>
      </c>
      <c r="D2091" s="6" t="s">
        <v>3038</v>
      </c>
      <c r="E2091" s="1" t="s">
        <v>3982</v>
      </c>
      <c r="F2091" t="s">
        <v>3000</v>
      </c>
      <c r="G2091" s="45" t="s">
        <v>3958</v>
      </c>
      <c r="H2091" s="47">
        <v>2090</v>
      </c>
      <c r="I2091" s="324" t="s">
        <v>40</v>
      </c>
      <c r="J2091" s="255" t="str">
        <f>IF(ISBLANK(INDEX('Policy Characteristics'!D:D,MATCH($C2091,'Policy Characteristics'!$C:$C,0))),"",INDEX('Policy Characteristics'!D:D,MATCH($C2091,'Policy Characteristics'!$C:$C,0)))</f>
        <v>Industry Energy Efficiency</v>
      </c>
      <c r="K2091" s="254" t="str">
        <f>IF(ISBLANK(INDEX('Policy Characteristics'!E:E,MATCH($C2091,'Policy Characteristics'!$C:$C,0))),"",INDEX('Policy Characteristics'!E:E,MATCH($C2091,'Policy Characteristics'!$C:$C,0)))</f>
        <v>indst elec efficiency stds</v>
      </c>
      <c r="L2091" s="261">
        <f>IF(ISBLANK(INDEX('Policy Characteristics'!F:F,MATCH($C2091,'Policy Characteristics'!$C:$C,0))),"",INDEX('Policy Characteristics'!F:F,MATCH($C2091,'Policy Characteristics'!$C:$C,0)))</f>
        <v>0</v>
      </c>
      <c r="M2091" s="261">
        <f>IF(ISBLANK(INDEX('Policy Characteristics'!G:G,MATCH($C2091,'Policy Characteristics'!$C:$C,0))),"",INDEX('Policy Characteristics'!G:G,MATCH($C2091,'Policy Characteristics'!$C:$C,0)))</f>
        <v>0.25</v>
      </c>
      <c r="N2091" s="261">
        <f>IF(ISBLANK(INDEX('Policy Characteristics'!H:H,MATCH($C2091,'Policy Characteristics'!$C:$C,0))),"",INDEX('Policy Characteristics'!H:H,MATCH($C2091,'Policy Characteristics'!$C:$C,0)))</f>
        <v>0.01</v>
      </c>
      <c r="O2091" s="254" t="str">
        <f>IF(ISBLANK(INDEX('Policy Characteristics'!I:I,MATCH($C2091,'Policy Characteristics'!$C:$C,0))),"",INDEX('Policy Characteristics'!I:I,MATCH($C2091,'Policy Characteristics'!$C:$C,0)))</f>
        <v>% reduction in energy use</v>
      </c>
      <c r="P2091" s="254" t="str">
        <f>IF(ISBLANK(INDEX('Policy Characteristics'!J:J,MATCH($C2091,'Policy Characteristics'!$C:$C,0))),"",INDEX('Policy Characteristics'!J:J,MATCH($C2091,'Policy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1" s="254" t="str">
        <f>IF(ISBLANK(INDEX('Policy Characteristics'!K:K,MATCH($C2091,'Policy Characteristics'!$C:$C,0))),"",INDEX('Policy Characteristics'!K:K,MATCH($C2091,'Policy Characteristics'!$C:$C,0)))</f>
        <v>industry-ag-main.html#eff-stds</v>
      </c>
      <c r="R2091" s="254" t="str">
        <f>IF(ISBLANK(INDEX('Policy Characteristics'!L:L,MATCH($C2091,'Policy Characteristics'!$C:$C,0))),"",INDEX('Policy Characteristics'!L:L,MATCH($C2091,'Policy Characteristics'!$C:$C,0)))</f>
        <v>industry-energy-efficiency-standards.html</v>
      </c>
    </row>
    <row r="2092" spans="1:18" s="4" customFormat="1" x14ac:dyDescent="0.25">
      <c r="A2092" s="254" t="str">
        <f>IF(ISBLANK(INDEX('Policy Characteristics'!A:A,MATCH($C2092,'Policy Characteristics'!$C:$C,0))),"",INDEX('Policy Characteristics'!A:A,MATCH($C2092,'Policy Characteristics'!$C:$C,0)))</f>
        <v>Industry</v>
      </c>
      <c r="B2092" s="262" t="str">
        <f>IF(ISBLANK(INDEX('Policy Characteristics'!B:B,MATCH($C2092,'Policy Characteristics'!$C:$C,0))),"",INDEX('Policy Characteristics'!B:B,MATCH($C2092,'Policy Characteristics'!$C:$C,0)))</f>
        <v>Energy Efficiency Standards for Electrical Eqpt</v>
      </c>
      <c r="C2092" s="254" t="str">
        <f t="shared" si="59"/>
        <v>Perc Improvement in Eqpt Efficiency Stds Above BAU for Electricity</v>
      </c>
      <c r="D2092" s="6" t="s">
        <v>3038</v>
      </c>
      <c r="E2092" s="1" t="s">
        <v>3983</v>
      </c>
      <c r="F2092" t="s">
        <v>3000</v>
      </c>
      <c r="G2092" s="45" t="s">
        <v>3957</v>
      </c>
      <c r="H2092" s="47">
        <v>2091</v>
      </c>
      <c r="I2092" s="324" t="s">
        <v>40</v>
      </c>
      <c r="J2092" s="255" t="str">
        <f>IF(ISBLANK(INDEX('Policy Characteristics'!D:D,MATCH($C2092,'Policy Characteristics'!$C:$C,0))),"",INDEX('Policy Characteristics'!D:D,MATCH($C2092,'Policy Characteristics'!$C:$C,0)))</f>
        <v>Industry Energy Efficiency</v>
      </c>
      <c r="K2092" s="254" t="str">
        <f>IF(ISBLANK(INDEX('Policy Characteristics'!E:E,MATCH($C2092,'Policy Characteristics'!$C:$C,0))),"",INDEX('Policy Characteristics'!E:E,MATCH($C2092,'Policy Characteristics'!$C:$C,0)))</f>
        <v>indst elec efficiency stds</v>
      </c>
      <c r="L2092" s="261">
        <f>IF(ISBLANK(INDEX('Policy Characteristics'!F:F,MATCH($C2092,'Policy Characteristics'!$C:$C,0))),"",INDEX('Policy Characteristics'!F:F,MATCH($C2092,'Policy Characteristics'!$C:$C,0)))</f>
        <v>0</v>
      </c>
      <c r="M2092" s="261">
        <f>IF(ISBLANK(INDEX('Policy Characteristics'!G:G,MATCH($C2092,'Policy Characteristics'!$C:$C,0))),"",INDEX('Policy Characteristics'!G:G,MATCH($C2092,'Policy Characteristics'!$C:$C,0)))</f>
        <v>0.25</v>
      </c>
      <c r="N2092" s="261">
        <f>IF(ISBLANK(INDEX('Policy Characteristics'!H:H,MATCH($C2092,'Policy Characteristics'!$C:$C,0))),"",INDEX('Policy Characteristics'!H:H,MATCH($C2092,'Policy Characteristics'!$C:$C,0)))</f>
        <v>0.01</v>
      </c>
      <c r="O2092" s="254" t="str">
        <f>IF(ISBLANK(INDEX('Policy Characteristics'!I:I,MATCH($C2092,'Policy Characteristics'!$C:$C,0))),"",INDEX('Policy Characteristics'!I:I,MATCH($C2092,'Policy Characteristics'!$C:$C,0)))</f>
        <v>% reduction in energy use</v>
      </c>
      <c r="P2092" s="254" t="str">
        <f>IF(ISBLANK(INDEX('Policy Characteristics'!J:J,MATCH($C2092,'Policy Characteristics'!$C:$C,0))),"",INDEX('Policy Characteristics'!J:J,MATCH($C2092,'Policy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2" s="254" t="str">
        <f>IF(ISBLANK(INDEX('Policy Characteristics'!K:K,MATCH($C2092,'Policy Characteristics'!$C:$C,0))),"",INDEX('Policy Characteristics'!K:K,MATCH($C2092,'Policy Characteristics'!$C:$C,0)))</f>
        <v>industry-ag-main.html#eff-stds</v>
      </c>
      <c r="R2092" s="254" t="str">
        <f>IF(ISBLANK(INDEX('Policy Characteristics'!L:L,MATCH($C2092,'Policy Characteristics'!$C:$C,0))),"",INDEX('Policy Characteristics'!L:L,MATCH($C2092,'Policy Characteristics'!$C:$C,0)))</f>
        <v>industry-energy-efficiency-standards.html</v>
      </c>
    </row>
    <row r="2093" spans="1:18" s="4" customFormat="1" x14ac:dyDescent="0.25">
      <c r="A2093" s="254" t="str">
        <f>IF(ISBLANK(INDEX('Policy Characteristics'!A:A,MATCH($C2093,'Policy Characteristics'!$C:$C,0))),"",INDEX('Policy Characteristics'!A:A,MATCH($C2093,'Policy Characteristics'!$C:$C,0)))</f>
        <v>Industry</v>
      </c>
      <c r="B2093" s="262" t="str">
        <f>IF(ISBLANK(INDEX('Policy Characteristics'!B:B,MATCH($C2093,'Policy Characteristics'!$C:$C,0))),"",INDEX('Policy Characteristics'!B:B,MATCH($C2093,'Policy Characteristics'!$C:$C,0)))</f>
        <v>Energy Efficiency Standards for Electrical Eqpt</v>
      </c>
      <c r="C2093" s="254" t="str">
        <f t="shared" si="59"/>
        <v>Perc Improvement in Eqpt Efficiency Stds Above BAU for Electricity</v>
      </c>
      <c r="D2093" s="6" t="s">
        <v>3038</v>
      </c>
      <c r="E2093" s="1" t="s">
        <v>3984</v>
      </c>
      <c r="F2093" t="s">
        <v>3000</v>
      </c>
      <c r="G2093" s="45" t="s">
        <v>3959</v>
      </c>
      <c r="H2093" s="47">
        <v>2092</v>
      </c>
      <c r="I2093" s="324" t="s">
        <v>40</v>
      </c>
      <c r="J2093" s="255" t="str">
        <f>IF(ISBLANK(INDEX('Policy Characteristics'!D:D,MATCH($C2093,'Policy Characteristics'!$C:$C,0))),"",INDEX('Policy Characteristics'!D:D,MATCH($C2093,'Policy Characteristics'!$C:$C,0)))</f>
        <v>Industry Energy Efficiency</v>
      </c>
      <c r="K2093" s="254" t="str">
        <f>IF(ISBLANK(INDEX('Policy Characteristics'!E:E,MATCH($C2093,'Policy Characteristics'!$C:$C,0))),"",INDEX('Policy Characteristics'!E:E,MATCH($C2093,'Policy Characteristics'!$C:$C,0)))</f>
        <v>indst elec efficiency stds</v>
      </c>
      <c r="L2093" s="261">
        <f>IF(ISBLANK(INDEX('Policy Characteristics'!F:F,MATCH($C2093,'Policy Characteristics'!$C:$C,0))),"",INDEX('Policy Characteristics'!F:F,MATCH($C2093,'Policy Characteristics'!$C:$C,0)))</f>
        <v>0</v>
      </c>
      <c r="M2093" s="261">
        <f>IF(ISBLANK(INDEX('Policy Characteristics'!G:G,MATCH($C2093,'Policy Characteristics'!$C:$C,0))),"",INDEX('Policy Characteristics'!G:G,MATCH($C2093,'Policy Characteristics'!$C:$C,0)))</f>
        <v>0.25</v>
      </c>
      <c r="N2093" s="261">
        <f>IF(ISBLANK(INDEX('Policy Characteristics'!H:H,MATCH($C2093,'Policy Characteristics'!$C:$C,0))),"",INDEX('Policy Characteristics'!H:H,MATCH($C2093,'Policy Characteristics'!$C:$C,0)))</f>
        <v>0.01</v>
      </c>
      <c r="O2093" s="254" t="str">
        <f>IF(ISBLANK(INDEX('Policy Characteristics'!I:I,MATCH($C2093,'Policy Characteristics'!$C:$C,0))),"",INDEX('Policy Characteristics'!I:I,MATCH($C2093,'Policy Characteristics'!$C:$C,0)))</f>
        <v>% reduction in energy use</v>
      </c>
      <c r="P2093" s="254" t="str">
        <f>IF(ISBLANK(INDEX('Policy Characteristics'!J:J,MATCH($C2093,'Policy Characteristics'!$C:$C,0))),"",INDEX('Policy Characteristics'!J:J,MATCH($C2093,'Policy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3" s="254" t="str">
        <f>IF(ISBLANK(INDEX('Policy Characteristics'!K:K,MATCH($C2093,'Policy Characteristics'!$C:$C,0))),"",INDEX('Policy Characteristics'!K:K,MATCH($C2093,'Policy Characteristics'!$C:$C,0)))</f>
        <v>industry-ag-main.html#eff-stds</v>
      </c>
      <c r="R2093" s="254" t="str">
        <f>IF(ISBLANK(INDEX('Policy Characteristics'!L:L,MATCH($C2093,'Policy Characteristics'!$C:$C,0))),"",INDEX('Policy Characteristics'!L:L,MATCH($C2093,'Policy Characteristics'!$C:$C,0)))</f>
        <v>industry-energy-efficiency-standards.html</v>
      </c>
    </row>
    <row r="2094" spans="1:18" s="4" customFormat="1" x14ac:dyDescent="0.25">
      <c r="A2094" s="254" t="str">
        <f>IF(ISBLANK(INDEX('Policy Characteristics'!A:A,MATCH($C2094,'Policy Characteristics'!$C:$C,0))),"",INDEX('Policy Characteristics'!A:A,MATCH($C2094,'Policy Characteristics'!$C:$C,0)))</f>
        <v>Industry</v>
      </c>
      <c r="B2094" s="262" t="str">
        <f>IF(ISBLANK(INDEX('Policy Characteristics'!B:B,MATCH($C2094,'Policy Characteristics'!$C:$C,0))),"",INDEX('Policy Characteristics'!B:B,MATCH($C2094,'Policy Characteristics'!$C:$C,0)))</f>
        <v>Energy Efficiency Standards for Electrical Eqpt</v>
      </c>
      <c r="C2094" s="254" t="str">
        <f t="shared" si="59"/>
        <v>Perc Improvement in Eqpt Efficiency Stds Above BAU for Electricity</v>
      </c>
      <c r="D2094" s="6" t="s">
        <v>3039</v>
      </c>
      <c r="E2094" s="1" t="s">
        <v>3467</v>
      </c>
      <c r="F2094" t="s">
        <v>3001</v>
      </c>
      <c r="G2094" s="45" t="s">
        <v>3473</v>
      </c>
      <c r="H2094" s="47">
        <v>2093</v>
      </c>
      <c r="I2094" s="324" t="s">
        <v>40</v>
      </c>
      <c r="J2094" s="255" t="str">
        <f>IF(ISBLANK(INDEX('Policy Characteristics'!D:D,MATCH($C2094,'Policy Characteristics'!$C:$C,0))),"",INDEX('Policy Characteristics'!D:D,MATCH($C2094,'Policy Characteristics'!$C:$C,0)))</f>
        <v>Industry Energy Efficiency</v>
      </c>
      <c r="K2094" s="254" t="str">
        <f>IF(ISBLANK(INDEX('Policy Characteristics'!E:E,MATCH($C2094,'Policy Characteristics'!$C:$C,0))),"",INDEX('Policy Characteristics'!E:E,MATCH($C2094,'Policy Characteristics'!$C:$C,0)))</f>
        <v>indst elec efficiency stds</v>
      </c>
      <c r="L2094" s="261">
        <f>IF(ISBLANK(INDEX('Policy Characteristics'!F:F,MATCH($C2094,'Policy Characteristics'!$C:$C,0))),"",INDEX('Policy Characteristics'!F:F,MATCH($C2094,'Policy Characteristics'!$C:$C,0)))</f>
        <v>0</v>
      </c>
      <c r="M2094" s="261">
        <f>IF(ISBLANK(INDEX('Policy Characteristics'!G:G,MATCH($C2094,'Policy Characteristics'!$C:$C,0))),"",INDEX('Policy Characteristics'!G:G,MATCH($C2094,'Policy Characteristics'!$C:$C,0)))</f>
        <v>0.25</v>
      </c>
      <c r="N2094" s="261">
        <f>IF(ISBLANK(INDEX('Policy Characteristics'!H:H,MATCH($C2094,'Policy Characteristics'!$C:$C,0))),"",INDEX('Policy Characteristics'!H:H,MATCH($C2094,'Policy Characteristics'!$C:$C,0)))</f>
        <v>0.01</v>
      </c>
      <c r="O2094" s="254" t="str">
        <f>IF(ISBLANK(INDEX('Policy Characteristics'!I:I,MATCH($C2094,'Policy Characteristics'!$C:$C,0))),"",INDEX('Policy Characteristics'!I:I,MATCH($C2094,'Policy Characteristics'!$C:$C,0)))</f>
        <v>% reduction in energy use</v>
      </c>
      <c r="P2094" s="254" t="str">
        <f>IF(ISBLANK(INDEX('Policy Characteristics'!J:J,MATCH($C2094,'Policy Characteristics'!$C:$C,0))),"",INDEX('Policy Characteristics'!J:J,MATCH($C2094,'Policy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4" s="254" t="str">
        <f>IF(ISBLANK(INDEX('Policy Characteristics'!K:K,MATCH($C2094,'Policy Characteristics'!$C:$C,0))),"",INDEX('Policy Characteristics'!K:K,MATCH($C2094,'Policy Characteristics'!$C:$C,0)))</f>
        <v>industry-ag-main.html#eff-stds</v>
      </c>
      <c r="R2094" s="254" t="str">
        <f>IF(ISBLANK(INDEX('Policy Characteristics'!L:L,MATCH($C2094,'Policy Characteristics'!$C:$C,0))),"",INDEX('Policy Characteristics'!L:L,MATCH($C2094,'Policy Characteristics'!$C:$C,0)))</f>
        <v>industry-energy-efficiency-standards.html</v>
      </c>
    </row>
    <row r="2095" spans="1:18" s="4" customFormat="1" x14ac:dyDescent="0.25">
      <c r="A2095" s="254" t="str">
        <f>IF(ISBLANK(INDEX('Policy Characteristics'!A:A,MATCH($C2095,'Policy Characteristics'!$C:$C,0))),"",INDEX('Policy Characteristics'!A:A,MATCH($C2095,'Policy Characteristics'!$C:$C,0)))</f>
        <v>Industry</v>
      </c>
      <c r="B2095" s="262" t="str">
        <f>IF(ISBLANK(INDEX('Policy Characteristics'!B:B,MATCH($C2095,'Policy Characteristics'!$C:$C,0))),"",INDEX('Policy Characteristics'!B:B,MATCH($C2095,'Policy Characteristics'!$C:$C,0)))</f>
        <v>Energy Efficiency Standards for Electrical Eqpt</v>
      </c>
      <c r="C2095" s="254" t="str">
        <f t="shared" si="59"/>
        <v>Perc Improvement in Eqpt Efficiency Stds Above BAU for Electricity</v>
      </c>
      <c r="D2095" s="6" t="s">
        <v>3039</v>
      </c>
      <c r="E2095" s="1" t="s">
        <v>3468</v>
      </c>
      <c r="F2095" t="s">
        <v>3001</v>
      </c>
      <c r="G2095" s="45" t="s">
        <v>3474</v>
      </c>
      <c r="H2095" s="47">
        <v>2094</v>
      </c>
      <c r="I2095" s="324" t="s">
        <v>40</v>
      </c>
      <c r="J2095" s="255" t="str">
        <f>IF(ISBLANK(INDEX('Policy Characteristics'!D:D,MATCH($C2095,'Policy Characteristics'!$C:$C,0))),"",INDEX('Policy Characteristics'!D:D,MATCH($C2095,'Policy Characteristics'!$C:$C,0)))</f>
        <v>Industry Energy Efficiency</v>
      </c>
      <c r="K2095" s="254" t="str">
        <f>IF(ISBLANK(INDEX('Policy Characteristics'!E:E,MATCH($C2095,'Policy Characteristics'!$C:$C,0))),"",INDEX('Policy Characteristics'!E:E,MATCH($C2095,'Policy Characteristics'!$C:$C,0)))</f>
        <v>indst elec efficiency stds</v>
      </c>
      <c r="L2095" s="261">
        <f>IF(ISBLANK(INDEX('Policy Characteristics'!F:F,MATCH($C2095,'Policy Characteristics'!$C:$C,0))),"",INDEX('Policy Characteristics'!F:F,MATCH($C2095,'Policy Characteristics'!$C:$C,0)))</f>
        <v>0</v>
      </c>
      <c r="M2095" s="261">
        <f>IF(ISBLANK(INDEX('Policy Characteristics'!G:G,MATCH($C2095,'Policy Characteristics'!$C:$C,0))),"",INDEX('Policy Characteristics'!G:G,MATCH($C2095,'Policy Characteristics'!$C:$C,0)))</f>
        <v>0.25</v>
      </c>
      <c r="N2095" s="261">
        <f>IF(ISBLANK(INDEX('Policy Characteristics'!H:H,MATCH($C2095,'Policy Characteristics'!$C:$C,0))),"",INDEX('Policy Characteristics'!H:H,MATCH($C2095,'Policy Characteristics'!$C:$C,0)))</f>
        <v>0.01</v>
      </c>
      <c r="O2095" s="254" t="str">
        <f>IF(ISBLANK(INDEX('Policy Characteristics'!I:I,MATCH($C2095,'Policy Characteristics'!$C:$C,0))),"",INDEX('Policy Characteristics'!I:I,MATCH($C2095,'Policy Characteristics'!$C:$C,0)))</f>
        <v>% reduction in energy use</v>
      </c>
      <c r="P2095" s="254" t="str">
        <f>IF(ISBLANK(INDEX('Policy Characteristics'!J:J,MATCH($C2095,'Policy Characteristics'!$C:$C,0))),"",INDEX('Policy Characteristics'!J:J,MATCH($C2095,'Policy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5" s="254" t="str">
        <f>IF(ISBLANK(INDEX('Policy Characteristics'!K:K,MATCH($C2095,'Policy Characteristics'!$C:$C,0))),"",INDEX('Policy Characteristics'!K:K,MATCH($C2095,'Policy Characteristics'!$C:$C,0)))</f>
        <v>industry-ag-main.html#eff-stds</v>
      </c>
      <c r="R2095" s="254" t="str">
        <f>IF(ISBLANK(INDEX('Policy Characteristics'!L:L,MATCH($C2095,'Policy Characteristics'!$C:$C,0))),"",INDEX('Policy Characteristics'!L:L,MATCH($C2095,'Policy Characteristics'!$C:$C,0)))</f>
        <v>industry-energy-efficiency-standards.html</v>
      </c>
    </row>
    <row r="2096" spans="1:18" s="4" customFormat="1" x14ac:dyDescent="0.25">
      <c r="A2096" s="254" t="str">
        <f>IF(ISBLANK(INDEX('Policy Characteristics'!A:A,MATCH($C2096,'Policy Characteristics'!$C:$C,0))),"",INDEX('Policy Characteristics'!A:A,MATCH($C2096,'Policy Characteristics'!$C:$C,0)))</f>
        <v>Industry</v>
      </c>
      <c r="B2096" s="262" t="str">
        <f>IF(ISBLANK(INDEX('Policy Characteristics'!B:B,MATCH($C2096,'Policy Characteristics'!$C:$C,0))),"",INDEX('Policy Characteristics'!B:B,MATCH($C2096,'Policy Characteristics'!$C:$C,0)))</f>
        <v>Energy Efficiency Standards for Electrical Eqpt</v>
      </c>
      <c r="C2096" s="254" t="str">
        <f t="shared" si="59"/>
        <v>Perc Improvement in Eqpt Efficiency Stds Above BAU for Electricity</v>
      </c>
      <c r="D2096" s="6" t="s">
        <v>3039</v>
      </c>
      <c r="E2096" s="1" t="s">
        <v>3469</v>
      </c>
      <c r="F2096" t="s">
        <v>3001</v>
      </c>
      <c r="G2096" s="45" t="s">
        <v>3475</v>
      </c>
      <c r="H2096" s="47">
        <v>2095</v>
      </c>
      <c r="I2096" s="324" t="s">
        <v>40</v>
      </c>
      <c r="J2096" s="255" t="str">
        <f>IF(ISBLANK(INDEX('Policy Characteristics'!D:D,MATCH($C2096,'Policy Characteristics'!$C:$C,0))),"",INDEX('Policy Characteristics'!D:D,MATCH($C2096,'Policy Characteristics'!$C:$C,0)))</f>
        <v>Industry Energy Efficiency</v>
      </c>
      <c r="K2096" s="254" t="str">
        <f>IF(ISBLANK(INDEX('Policy Characteristics'!E:E,MATCH($C2096,'Policy Characteristics'!$C:$C,0))),"",INDEX('Policy Characteristics'!E:E,MATCH($C2096,'Policy Characteristics'!$C:$C,0)))</f>
        <v>indst elec efficiency stds</v>
      </c>
      <c r="L2096" s="261">
        <f>IF(ISBLANK(INDEX('Policy Characteristics'!F:F,MATCH($C2096,'Policy Characteristics'!$C:$C,0))),"",INDEX('Policy Characteristics'!F:F,MATCH($C2096,'Policy Characteristics'!$C:$C,0)))</f>
        <v>0</v>
      </c>
      <c r="M2096" s="261">
        <f>IF(ISBLANK(INDEX('Policy Characteristics'!G:G,MATCH($C2096,'Policy Characteristics'!$C:$C,0))),"",INDEX('Policy Characteristics'!G:G,MATCH($C2096,'Policy Characteristics'!$C:$C,0)))</f>
        <v>0.25</v>
      </c>
      <c r="N2096" s="261">
        <f>IF(ISBLANK(INDEX('Policy Characteristics'!H:H,MATCH($C2096,'Policy Characteristics'!$C:$C,0))),"",INDEX('Policy Characteristics'!H:H,MATCH($C2096,'Policy Characteristics'!$C:$C,0)))</f>
        <v>0.01</v>
      </c>
      <c r="O2096" s="254" t="str">
        <f>IF(ISBLANK(INDEX('Policy Characteristics'!I:I,MATCH($C2096,'Policy Characteristics'!$C:$C,0))),"",INDEX('Policy Characteristics'!I:I,MATCH($C2096,'Policy Characteristics'!$C:$C,0)))</f>
        <v>% reduction in energy use</v>
      </c>
      <c r="P2096" s="254" t="str">
        <f>IF(ISBLANK(INDEX('Policy Characteristics'!J:J,MATCH($C2096,'Policy Characteristics'!$C:$C,0))),"",INDEX('Policy Characteristics'!J:J,MATCH($C2096,'Policy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6" s="254" t="str">
        <f>IF(ISBLANK(INDEX('Policy Characteristics'!K:K,MATCH($C2096,'Policy Characteristics'!$C:$C,0))),"",INDEX('Policy Characteristics'!K:K,MATCH($C2096,'Policy Characteristics'!$C:$C,0)))</f>
        <v>industry-ag-main.html#eff-stds</v>
      </c>
      <c r="R2096" s="254" t="str">
        <f>IF(ISBLANK(INDEX('Policy Characteristics'!L:L,MATCH($C2096,'Policy Characteristics'!$C:$C,0))),"",INDEX('Policy Characteristics'!L:L,MATCH($C2096,'Policy Characteristics'!$C:$C,0)))</f>
        <v>industry-energy-efficiency-standards.html</v>
      </c>
    </row>
    <row r="2097" spans="1:18" s="4" customFormat="1" x14ac:dyDescent="0.25">
      <c r="A2097" s="254" t="str">
        <f>IF(ISBLANK(INDEX('Policy Characteristics'!A:A,MATCH($C2097,'Policy Characteristics'!$C:$C,0))),"",INDEX('Policy Characteristics'!A:A,MATCH($C2097,'Policy Characteristics'!$C:$C,0)))</f>
        <v>Industry</v>
      </c>
      <c r="B2097" s="262" t="str">
        <f>IF(ISBLANK(INDEX('Policy Characteristics'!B:B,MATCH($C2097,'Policy Characteristics'!$C:$C,0))),"",INDEX('Policy Characteristics'!B:B,MATCH($C2097,'Policy Characteristics'!$C:$C,0)))</f>
        <v>Energy Efficiency Standards for Electrical Eqpt</v>
      </c>
      <c r="C2097" s="254" t="str">
        <f t="shared" si="59"/>
        <v>Perc Improvement in Eqpt Efficiency Stds Above BAU for Electricity</v>
      </c>
      <c r="D2097" s="6" t="s">
        <v>3039</v>
      </c>
      <c r="E2097" s="1" t="s">
        <v>3470</v>
      </c>
      <c r="F2097" t="s">
        <v>3001</v>
      </c>
      <c r="G2097" s="45" t="s">
        <v>3476</v>
      </c>
      <c r="H2097" s="47">
        <v>2096</v>
      </c>
      <c r="I2097" s="324" t="s">
        <v>40</v>
      </c>
      <c r="J2097" s="255" t="str">
        <f>IF(ISBLANK(INDEX('Policy Characteristics'!D:D,MATCH($C2097,'Policy Characteristics'!$C:$C,0))),"",INDEX('Policy Characteristics'!D:D,MATCH($C2097,'Policy Characteristics'!$C:$C,0)))</f>
        <v>Industry Energy Efficiency</v>
      </c>
      <c r="K2097" s="254" t="str">
        <f>IF(ISBLANK(INDEX('Policy Characteristics'!E:E,MATCH($C2097,'Policy Characteristics'!$C:$C,0))),"",INDEX('Policy Characteristics'!E:E,MATCH($C2097,'Policy Characteristics'!$C:$C,0)))</f>
        <v>indst elec efficiency stds</v>
      </c>
      <c r="L2097" s="261">
        <f>IF(ISBLANK(INDEX('Policy Characteristics'!F:F,MATCH($C2097,'Policy Characteristics'!$C:$C,0))),"",INDEX('Policy Characteristics'!F:F,MATCH($C2097,'Policy Characteristics'!$C:$C,0)))</f>
        <v>0</v>
      </c>
      <c r="M2097" s="261">
        <f>IF(ISBLANK(INDEX('Policy Characteristics'!G:G,MATCH($C2097,'Policy Characteristics'!$C:$C,0))),"",INDEX('Policy Characteristics'!G:G,MATCH($C2097,'Policy Characteristics'!$C:$C,0)))</f>
        <v>0.25</v>
      </c>
      <c r="N2097" s="261">
        <f>IF(ISBLANK(INDEX('Policy Characteristics'!H:H,MATCH($C2097,'Policy Characteristics'!$C:$C,0))),"",INDEX('Policy Characteristics'!H:H,MATCH($C2097,'Policy Characteristics'!$C:$C,0)))</f>
        <v>0.01</v>
      </c>
      <c r="O2097" s="254" t="str">
        <f>IF(ISBLANK(INDEX('Policy Characteristics'!I:I,MATCH($C2097,'Policy Characteristics'!$C:$C,0))),"",INDEX('Policy Characteristics'!I:I,MATCH($C2097,'Policy Characteristics'!$C:$C,0)))</f>
        <v>% reduction in energy use</v>
      </c>
      <c r="P2097" s="254" t="str">
        <f>IF(ISBLANK(INDEX('Policy Characteristics'!J:J,MATCH($C2097,'Policy Characteristics'!$C:$C,0))),"",INDEX('Policy Characteristics'!J:J,MATCH($C2097,'Policy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7" s="254" t="str">
        <f>IF(ISBLANK(INDEX('Policy Characteristics'!K:K,MATCH($C2097,'Policy Characteristics'!$C:$C,0))),"",INDEX('Policy Characteristics'!K:K,MATCH($C2097,'Policy Characteristics'!$C:$C,0)))</f>
        <v>industry-ag-main.html#eff-stds</v>
      </c>
      <c r="R2097" s="254" t="str">
        <f>IF(ISBLANK(INDEX('Policy Characteristics'!L:L,MATCH($C2097,'Policy Characteristics'!$C:$C,0))),"",INDEX('Policy Characteristics'!L:L,MATCH($C2097,'Policy Characteristics'!$C:$C,0)))</f>
        <v>industry-energy-efficiency-standards.html</v>
      </c>
    </row>
    <row r="2098" spans="1:18" s="4" customFormat="1" x14ac:dyDescent="0.25">
      <c r="A2098" s="254" t="str">
        <f>IF(ISBLANK(INDEX('Policy Characteristics'!A:A,MATCH($C2098,'Policy Characteristics'!$C:$C,0))),"",INDEX('Policy Characteristics'!A:A,MATCH($C2098,'Policy Characteristics'!$C:$C,0)))</f>
        <v>Industry</v>
      </c>
      <c r="B2098" s="262" t="str">
        <f>IF(ISBLANK(INDEX('Policy Characteristics'!B:B,MATCH($C2098,'Policy Characteristics'!$C:$C,0))),"",INDEX('Policy Characteristics'!B:B,MATCH($C2098,'Policy Characteristics'!$C:$C,0)))</f>
        <v>Energy Efficiency Standards for Electrical Eqpt</v>
      </c>
      <c r="C2098" s="254" t="str">
        <f t="shared" si="59"/>
        <v>Perc Improvement in Eqpt Efficiency Stds Above BAU for Electricity</v>
      </c>
      <c r="D2098" s="6" t="s">
        <v>3039</v>
      </c>
      <c r="E2098" s="1" t="s">
        <v>3471</v>
      </c>
      <c r="F2098" t="s">
        <v>3001</v>
      </c>
      <c r="G2098" s="45" t="s">
        <v>3477</v>
      </c>
      <c r="H2098" s="47">
        <v>2097</v>
      </c>
      <c r="I2098" s="324" t="s">
        <v>40</v>
      </c>
      <c r="J2098" s="255" t="str">
        <f>IF(ISBLANK(INDEX('Policy Characteristics'!D:D,MATCH($C2098,'Policy Characteristics'!$C:$C,0))),"",INDEX('Policy Characteristics'!D:D,MATCH($C2098,'Policy Characteristics'!$C:$C,0)))</f>
        <v>Industry Energy Efficiency</v>
      </c>
      <c r="K2098" s="254" t="str">
        <f>IF(ISBLANK(INDEX('Policy Characteristics'!E:E,MATCH($C2098,'Policy Characteristics'!$C:$C,0))),"",INDEX('Policy Characteristics'!E:E,MATCH($C2098,'Policy Characteristics'!$C:$C,0)))</f>
        <v>indst elec efficiency stds</v>
      </c>
      <c r="L2098" s="261">
        <f>IF(ISBLANK(INDEX('Policy Characteristics'!F:F,MATCH($C2098,'Policy Characteristics'!$C:$C,0))),"",INDEX('Policy Characteristics'!F:F,MATCH($C2098,'Policy Characteristics'!$C:$C,0)))</f>
        <v>0</v>
      </c>
      <c r="M2098" s="261">
        <f>IF(ISBLANK(INDEX('Policy Characteristics'!G:G,MATCH($C2098,'Policy Characteristics'!$C:$C,0))),"",INDEX('Policy Characteristics'!G:G,MATCH($C2098,'Policy Characteristics'!$C:$C,0)))</f>
        <v>0.25</v>
      </c>
      <c r="N2098" s="261">
        <f>IF(ISBLANK(INDEX('Policy Characteristics'!H:H,MATCH($C2098,'Policy Characteristics'!$C:$C,0))),"",INDEX('Policy Characteristics'!H:H,MATCH($C2098,'Policy Characteristics'!$C:$C,0)))</f>
        <v>0.01</v>
      </c>
      <c r="O2098" s="254" t="str">
        <f>IF(ISBLANK(INDEX('Policy Characteristics'!I:I,MATCH($C2098,'Policy Characteristics'!$C:$C,0))),"",INDEX('Policy Characteristics'!I:I,MATCH($C2098,'Policy Characteristics'!$C:$C,0)))</f>
        <v>% reduction in energy use</v>
      </c>
      <c r="P2098" s="254" t="str">
        <f>IF(ISBLANK(INDEX('Policy Characteristics'!J:J,MATCH($C2098,'Policy Characteristics'!$C:$C,0))),"",INDEX('Policy Characteristics'!J:J,MATCH($C2098,'Policy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8" s="254" t="str">
        <f>IF(ISBLANK(INDEX('Policy Characteristics'!K:K,MATCH($C2098,'Policy Characteristics'!$C:$C,0))),"",INDEX('Policy Characteristics'!K:K,MATCH($C2098,'Policy Characteristics'!$C:$C,0)))</f>
        <v>industry-ag-main.html#eff-stds</v>
      </c>
      <c r="R2098" s="254" t="str">
        <f>IF(ISBLANK(INDEX('Policy Characteristics'!L:L,MATCH($C2098,'Policy Characteristics'!$C:$C,0))),"",INDEX('Policy Characteristics'!L:L,MATCH($C2098,'Policy Characteristics'!$C:$C,0)))</f>
        <v>industry-energy-efficiency-standards.html</v>
      </c>
    </row>
    <row r="2099" spans="1:18" s="4" customFormat="1" x14ac:dyDescent="0.25">
      <c r="A2099" s="254" t="str">
        <f>IF(ISBLANK(INDEX('Policy Characteristics'!A:A,MATCH($C2099,'Policy Characteristics'!$C:$C,0))),"",INDEX('Policy Characteristics'!A:A,MATCH($C2099,'Policy Characteristics'!$C:$C,0)))</f>
        <v>Industry</v>
      </c>
      <c r="B2099" s="262" t="str">
        <f>IF(ISBLANK(INDEX('Policy Characteristics'!B:B,MATCH($C2099,'Policy Characteristics'!$C:$C,0))),"",INDEX('Policy Characteristics'!B:B,MATCH($C2099,'Policy Characteristics'!$C:$C,0)))</f>
        <v>Energy Efficiency Standards for Electrical Eqpt</v>
      </c>
      <c r="C2099" s="254" t="str">
        <f t="shared" si="59"/>
        <v>Perc Improvement in Eqpt Efficiency Stds Above BAU for Electricity</v>
      </c>
      <c r="D2099" s="6" t="s">
        <v>3039</v>
      </c>
      <c r="E2099" s="1" t="s">
        <v>3472</v>
      </c>
      <c r="F2099" t="s">
        <v>3001</v>
      </c>
      <c r="G2099" s="45" t="s">
        <v>3478</v>
      </c>
      <c r="H2099" s="47">
        <v>2098</v>
      </c>
      <c r="I2099" s="324" t="s">
        <v>40</v>
      </c>
      <c r="J2099" s="255" t="str">
        <f>IF(ISBLANK(INDEX('Policy Characteristics'!D:D,MATCH($C2099,'Policy Characteristics'!$C:$C,0))),"",INDEX('Policy Characteristics'!D:D,MATCH($C2099,'Policy Characteristics'!$C:$C,0)))</f>
        <v>Industry Energy Efficiency</v>
      </c>
      <c r="K2099" s="254" t="str">
        <f>IF(ISBLANK(INDEX('Policy Characteristics'!E:E,MATCH($C2099,'Policy Characteristics'!$C:$C,0))),"",INDEX('Policy Characteristics'!E:E,MATCH($C2099,'Policy Characteristics'!$C:$C,0)))</f>
        <v>indst elec efficiency stds</v>
      </c>
      <c r="L2099" s="261">
        <f>IF(ISBLANK(INDEX('Policy Characteristics'!F:F,MATCH($C2099,'Policy Characteristics'!$C:$C,0))),"",INDEX('Policy Characteristics'!F:F,MATCH($C2099,'Policy Characteristics'!$C:$C,0)))</f>
        <v>0</v>
      </c>
      <c r="M2099" s="261">
        <f>IF(ISBLANK(INDEX('Policy Characteristics'!G:G,MATCH($C2099,'Policy Characteristics'!$C:$C,0))),"",INDEX('Policy Characteristics'!G:G,MATCH($C2099,'Policy Characteristics'!$C:$C,0)))</f>
        <v>0.25</v>
      </c>
      <c r="N2099" s="261">
        <f>IF(ISBLANK(INDEX('Policy Characteristics'!H:H,MATCH($C2099,'Policy Characteristics'!$C:$C,0))),"",INDEX('Policy Characteristics'!H:H,MATCH($C2099,'Policy Characteristics'!$C:$C,0)))</f>
        <v>0.01</v>
      </c>
      <c r="O2099" s="254" t="str">
        <f>IF(ISBLANK(INDEX('Policy Characteristics'!I:I,MATCH($C2099,'Policy Characteristics'!$C:$C,0))),"",INDEX('Policy Characteristics'!I:I,MATCH($C2099,'Policy Characteristics'!$C:$C,0)))</f>
        <v>% reduction in energy use</v>
      </c>
      <c r="P2099" s="254" t="str">
        <f>IF(ISBLANK(INDEX('Policy Characteristics'!J:J,MATCH($C2099,'Policy Characteristics'!$C:$C,0))),"",INDEX('Policy Characteristics'!J:J,MATCH($C2099,'Policy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099" s="254" t="str">
        <f>IF(ISBLANK(INDEX('Policy Characteristics'!K:K,MATCH($C2099,'Policy Characteristics'!$C:$C,0))),"",INDEX('Policy Characteristics'!K:K,MATCH($C2099,'Policy Characteristics'!$C:$C,0)))</f>
        <v>industry-ag-main.html#eff-stds</v>
      </c>
      <c r="R2099" s="254" t="str">
        <f>IF(ISBLANK(INDEX('Policy Characteristics'!L:L,MATCH($C2099,'Policy Characteristics'!$C:$C,0))),"",INDEX('Policy Characteristics'!L:L,MATCH($C2099,'Policy Characteristics'!$C:$C,0)))</f>
        <v>industry-energy-efficiency-standards.html</v>
      </c>
    </row>
    <row r="2100" spans="1:18" s="4" customFormat="1" x14ac:dyDescent="0.25">
      <c r="A2100" s="254" t="str">
        <f>IF(ISBLANK(INDEX('Policy Characteristics'!A:A,MATCH($C2100,'Policy Characteristics'!$C:$C,0))),"",INDEX('Policy Characteristics'!A:A,MATCH($C2100,'Policy Characteristics'!$C:$C,0)))</f>
        <v>Industry</v>
      </c>
      <c r="B2100" s="262" t="str">
        <f>IF(ISBLANK(INDEX('Policy Characteristics'!B:B,MATCH($C2100,'Policy Characteristics'!$C:$C,0))),"",INDEX('Policy Characteristics'!B:B,MATCH($C2100,'Policy Characteristics'!$C:$C,0)))</f>
        <v>Energy Efficiency Standards for Electrical Eqpt</v>
      </c>
      <c r="C2100" s="254" t="str">
        <f t="shared" si="59"/>
        <v>Perc Improvement in Eqpt Efficiency Stds Above BAU for Electricity</v>
      </c>
      <c r="D2100" s="6" t="s">
        <v>3039</v>
      </c>
      <c r="E2100" s="1" t="s">
        <v>3597</v>
      </c>
      <c r="F2100" t="s">
        <v>3001</v>
      </c>
      <c r="G2100" s="45" t="s">
        <v>3479</v>
      </c>
      <c r="H2100" s="47">
        <v>2099</v>
      </c>
      <c r="I2100" s="324" t="s">
        <v>40</v>
      </c>
      <c r="J2100" s="255" t="str">
        <f>IF(ISBLANK(INDEX('Policy Characteristics'!D:D,MATCH($C2100,'Policy Characteristics'!$C:$C,0))),"",INDEX('Policy Characteristics'!D:D,MATCH($C2100,'Policy Characteristics'!$C:$C,0)))</f>
        <v>Industry Energy Efficiency</v>
      </c>
      <c r="K2100" s="254" t="str">
        <f>IF(ISBLANK(INDEX('Policy Characteristics'!E:E,MATCH($C2100,'Policy Characteristics'!$C:$C,0))),"",INDEX('Policy Characteristics'!E:E,MATCH($C2100,'Policy Characteristics'!$C:$C,0)))</f>
        <v>indst elec efficiency stds</v>
      </c>
      <c r="L2100" s="261">
        <f>IF(ISBLANK(INDEX('Policy Characteristics'!F:F,MATCH($C2100,'Policy Characteristics'!$C:$C,0))),"",INDEX('Policy Characteristics'!F:F,MATCH($C2100,'Policy Characteristics'!$C:$C,0)))</f>
        <v>0</v>
      </c>
      <c r="M2100" s="261">
        <f>IF(ISBLANK(INDEX('Policy Characteristics'!G:G,MATCH($C2100,'Policy Characteristics'!$C:$C,0))),"",INDEX('Policy Characteristics'!G:G,MATCH($C2100,'Policy Characteristics'!$C:$C,0)))</f>
        <v>0.25</v>
      </c>
      <c r="N2100" s="261">
        <f>IF(ISBLANK(INDEX('Policy Characteristics'!H:H,MATCH($C2100,'Policy Characteristics'!$C:$C,0))),"",INDEX('Policy Characteristics'!H:H,MATCH($C2100,'Policy Characteristics'!$C:$C,0)))</f>
        <v>0.01</v>
      </c>
      <c r="O2100" s="254" t="str">
        <f>IF(ISBLANK(INDEX('Policy Characteristics'!I:I,MATCH($C2100,'Policy Characteristics'!$C:$C,0))),"",INDEX('Policy Characteristics'!I:I,MATCH($C2100,'Policy Characteristics'!$C:$C,0)))</f>
        <v>% reduction in energy use</v>
      </c>
      <c r="P2100" s="254" t="str">
        <f>IF(ISBLANK(INDEX('Policy Characteristics'!J:J,MATCH($C2100,'Policy Characteristics'!$C:$C,0))),"",INDEX('Policy Characteristics'!J:J,MATCH($C2100,'Policy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0" s="254" t="str">
        <f>IF(ISBLANK(INDEX('Policy Characteristics'!K:K,MATCH($C2100,'Policy Characteristics'!$C:$C,0))),"",INDEX('Policy Characteristics'!K:K,MATCH($C2100,'Policy Characteristics'!$C:$C,0)))</f>
        <v>industry-ag-main.html#eff-stds</v>
      </c>
      <c r="R2100" s="254" t="str">
        <f>IF(ISBLANK(INDEX('Policy Characteristics'!L:L,MATCH($C2100,'Policy Characteristics'!$C:$C,0))),"",INDEX('Policy Characteristics'!L:L,MATCH($C2100,'Policy Characteristics'!$C:$C,0)))</f>
        <v>industry-energy-efficiency-standards.html</v>
      </c>
    </row>
    <row r="2101" spans="1:18" s="4" customFormat="1" x14ac:dyDescent="0.25">
      <c r="A2101" s="254" t="str">
        <f>IF(ISBLANK(INDEX('Policy Characteristics'!A:A,MATCH($C2101,'Policy Characteristics'!$C:$C,0))),"",INDEX('Policy Characteristics'!A:A,MATCH($C2101,'Policy Characteristics'!$C:$C,0)))</f>
        <v>Industry</v>
      </c>
      <c r="B2101" s="262" t="str">
        <f>IF(ISBLANK(INDEX('Policy Characteristics'!B:B,MATCH($C2101,'Policy Characteristics'!$C:$C,0))),"",INDEX('Policy Characteristics'!B:B,MATCH($C2101,'Policy Characteristics'!$C:$C,0)))</f>
        <v>Energy Efficiency Standards for Electrical Eqpt</v>
      </c>
      <c r="C2101" s="254" t="str">
        <f t="shared" si="59"/>
        <v>Perc Improvement in Eqpt Efficiency Stds Above BAU for Electricity</v>
      </c>
      <c r="D2101" s="6" t="s">
        <v>3039</v>
      </c>
      <c r="E2101" s="1" t="s">
        <v>3982</v>
      </c>
      <c r="F2101" t="s">
        <v>3001</v>
      </c>
      <c r="G2101" s="45" t="s">
        <v>3958</v>
      </c>
      <c r="H2101" s="47">
        <v>2100</v>
      </c>
      <c r="I2101" s="324" t="s">
        <v>40</v>
      </c>
      <c r="J2101" s="255" t="str">
        <f>IF(ISBLANK(INDEX('Policy Characteristics'!D:D,MATCH($C2101,'Policy Characteristics'!$C:$C,0))),"",INDEX('Policy Characteristics'!D:D,MATCH($C2101,'Policy Characteristics'!$C:$C,0)))</f>
        <v>Industry Energy Efficiency</v>
      </c>
      <c r="K2101" s="254" t="str">
        <f>IF(ISBLANK(INDEX('Policy Characteristics'!E:E,MATCH($C2101,'Policy Characteristics'!$C:$C,0))),"",INDEX('Policy Characteristics'!E:E,MATCH($C2101,'Policy Characteristics'!$C:$C,0)))</f>
        <v>indst elec efficiency stds</v>
      </c>
      <c r="L2101" s="261">
        <f>IF(ISBLANK(INDEX('Policy Characteristics'!F:F,MATCH($C2101,'Policy Characteristics'!$C:$C,0))),"",INDEX('Policy Characteristics'!F:F,MATCH($C2101,'Policy Characteristics'!$C:$C,0)))</f>
        <v>0</v>
      </c>
      <c r="M2101" s="261">
        <f>IF(ISBLANK(INDEX('Policy Characteristics'!G:G,MATCH($C2101,'Policy Characteristics'!$C:$C,0))),"",INDEX('Policy Characteristics'!G:G,MATCH($C2101,'Policy Characteristics'!$C:$C,0)))</f>
        <v>0.25</v>
      </c>
      <c r="N2101" s="261">
        <f>IF(ISBLANK(INDEX('Policy Characteristics'!H:H,MATCH($C2101,'Policy Characteristics'!$C:$C,0))),"",INDEX('Policy Characteristics'!H:H,MATCH($C2101,'Policy Characteristics'!$C:$C,0)))</f>
        <v>0.01</v>
      </c>
      <c r="O2101" s="254" t="str">
        <f>IF(ISBLANK(INDEX('Policy Characteristics'!I:I,MATCH($C2101,'Policy Characteristics'!$C:$C,0))),"",INDEX('Policy Characteristics'!I:I,MATCH($C2101,'Policy Characteristics'!$C:$C,0)))</f>
        <v>% reduction in energy use</v>
      </c>
      <c r="P2101" s="254" t="str">
        <f>IF(ISBLANK(INDEX('Policy Characteristics'!J:J,MATCH($C2101,'Policy Characteristics'!$C:$C,0))),"",INDEX('Policy Characteristics'!J:J,MATCH($C2101,'Policy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1" s="254" t="str">
        <f>IF(ISBLANK(INDEX('Policy Characteristics'!K:K,MATCH($C2101,'Policy Characteristics'!$C:$C,0))),"",INDEX('Policy Characteristics'!K:K,MATCH($C2101,'Policy Characteristics'!$C:$C,0)))</f>
        <v>industry-ag-main.html#eff-stds</v>
      </c>
      <c r="R2101" s="254" t="str">
        <f>IF(ISBLANK(INDEX('Policy Characteristics'!L:L,MATCH($C2101,'Policy Characteristics'!$C:$C,0))),"",INDEX('Policy Characteristics'!L:L,MATCH($C2101,'Policy Characteristics'!$C:$C,0)))</f>
        <v>industry-energy-efficiency-standards.html</v>
      </c>
    </row>
    <row r="2102" spans="1:18" s="4" customFormat="1" x14ac:dyDescent="0.25">
      <c r="A2102" s="254" t="str">
        <f>IF(ISBLANK(INDEX('Policy Characteristics'!A:A,MATCH($C2102,'Policy Characteristics'!$C:$C,0))),"",INDEX('Policy Characteristics'!A:A,MATCH($C2102,'Policy Characteristics'!$C:$C,0)))</f>
        <v>Industry</v>
      </c>
      <c r="B2102" s="262" t="str">
        <f>IF(ISBLANK(INDEX('Policy Characteristics'!B:B,MATCH($C2102,'Policy Characteristics'!$C:$C,0))),"",INDEX('Policy Characteristics'!B:B,MATCH($C2102,'Policy Characteristics'!$C:$C,0)))</f>
        <v>Energy Efficiency Standards for Electrical Eqpt</v>
      </c>
      <c r="C2102" s="254" t="str">
        <f t="shared" si="59"/>
        <v>Perc Improvement in Eqpt Efficiency Stds Above BAU for Electricity</v>
      </c>
      <c r="D2102" s="6" t="s">
        <v>3039</v>
      </c>
      <c r="E2102" s="1" t="s">
        <v>3983</v>
      </c>
      <c r="F2102" t="s">
        <v>3001</v>
      </c>
      <c r="G2102" s="45" t="s">
        <v>3957</v>
      </c>
      <c r="H2102" s="47">
        <v>2101</v>
      </c>
      <c r="I2102" s="324" t="s">
        <v>40</v>
      </c>
      <c r="J2102" s="255" t="str">
        <f>IF(ISBLANK(INDEX('Policy Characteristics'!D:D,MATCH($C2102,'Policy Characteristics'!$C:$C,0))),"",INDEX('Policy Characteristics'!D:D,MATCH($C2102,'Policy Characteristics'!$C:$C,0)))</f>
        <v>Industry Energy Efficiency</v>
      </c>
      <c r="K2102" s="254" t="str">
        <f>IF(ISBLANK(INDEX('Policy Characteristics'!E:E,MATCH($C2102,'Policy Characteristics'!$C:$C,0))),"",INDEX('Policy Characteristics'!E:E,MATCH($C2102,'Policy Characteristics'!$C:$C,0)))</f>
        <v>indst elec efficiency stds</v>
      </c>
      <c r="L2102" s="261">
        <f>IF(ISBLANK(INDEX('Policy Characteristics'!F:F,MATCH($C2102,'Policy Characteristics'!$C:$C,0))),"",INDEX('Policy Characteristics'!F:F,MATCH($C2102,'Policy Characteristics'!$C:$C,0)))</f>
        <v>0</v>
      </c>
      <c r="M2102" s="261">
        <f>IF(ISBLANK(INDEX('Policy Characteristics'!G:G,MATCH($C2102,'Policy Characteristics'!$C:$C,0))),"",INDEX('Policy Characteristics'!G:G,MATCH($C2102,'Policy Characteristics'!$C:$C,0)))</f>
        <v>0.25</v>
      </c>
      <c r="N2102" s="261">
        <f>IF(ISBLANK(INDEX('Policy Characteristics'!H:H,MATCH($C2102,'Policy Characteristics'!$C:$C,0))),"",INDEX('Policy Characteristics'!H:H,MATCH($C2102,'Policy Characteristics'!$C:$C,0)))</f>
        <v>0.01</v>
      </c>
      <c r="O2102" s="254" t="str">
        <f>IF(ISBLANK(INDEX('Policy Characteristics'!I:I,MATCH($C2102,'Policy Characteristics'!$C:$C,0))),"",INDEX('Policy Characteristics'!I:I,MATCH($C2102,'Policy Characteristics'!$C:$C,0)))</f>
        <v>% reduction in energy use</v>
      </c>
      <c r="P2102" s="254" t="str">
        <f>IF(ISBLANK(INDEX('Policy Characteristics'!J:J,MATCH($C2102,'Policy Characteristics'!$C:$C,0))),"",INDEX('Policy Characteristics'!J:J,MATCH($C2102,'Policy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2" s="254" t="str">
        <f>IF(ISBLANK(INDEX('Policy Characteristics'!K:K,MATCH($C2102,'Policy Characteristics'!$C:$C,0))),"",INDEX('Policy Characteristics'!K:K,MATCH($C2102,'Policy Characteristics'!$C:$C,0)))</f>
        <v>industry-ag-main.html#eff-stds</v>
      </c>
      <c r="R2102" s="254" t="str">
        <f>IF(ISBLANK(INDEX('Policy Characteristics'!L:L,MATCH($C2102,'Policy Characteristics'!$C:$C,0))),"",INDEX('Policy Characteristics'!L:L,MATCH($C2102,'Policy Characteristics'!$C:$C,0)))</f>
        <v>industry-energy-efficiency-standards.html</v>
      </c>
    </row>
    <row r="2103" spans="1:18" s="4" customFormat="1" x14ac:dyDescent="0.25">
      <c r="A2103" s="254" t="str">
        <f>IF(ISBLANK(INDEX('Policy Characteristics'!A:A,MATCH($C2103,'Policy Characteristics'!$C:$C,0))),"",INDEX('Policy Characteristics'!A:A,MATCH($C2103,'Policy Characteristics'!$C:$C,0)))</f>
        <v>Industry</v>
      </c>
      <c r="B2103" s="262" t="str">
        <f>IF(ISBLANK(INDEX('Policy Characteristics'!B:B,MATCH($C2103,'Policy Characteristics'!$C:$C,0))),"",INDEX('Policy Characteristics'!B:B,MATCH($C2103,'Policy Characteristics'!$C:$C,0)))</f>
        <v>Energy Efficiency Standards for Electrical Eqpt</v>
      </c>
      <c r="C2103" s="254" t="str">
        <f t="shared" si="59"/>
        <v>Perc Improvement in Eqpt Efficiency Stds Above BAU for Electricity</v>
      </c>
      <c r="D2103" s="6" t="s">
        <v>3039</v>
      </c>
      <c r="E2103" s="1" t="s">
        <v>3984</v>
      </c>
      <c r="F2103" t="s">
        <v>3001</v>
      </c>
      <c r="G2103" s="45" t="s">
        <v>3959</v>
      </c>
      <c r="H2103" s="47">
        <v>2102</v>
      </c>
      <c r="I2103" s="324" t="s">
        <v>40</v>
      </c>
      <c r="J2103" s="255" t="str">
        <f>IF(ISBLANK(INDEX('Policy Characteristics'!D:D,MATCH($C2103,'Policy Characteristics'!$C:$C,0))),"",INDEX('Policy Characteristics'!D:D,MATCH($C2103,'Policy Characteristics'!$C:$C,0)))</f>
        <v>Industry Energy Efficiency</v>
      </c>
      <c r="K2103" s="254" t="str">
        <f>IF(ISBLANK(INDEX('Policy Characteristics'!E:E,MATCH($C2103,'Policy Characteristics'!$C:$C,0))),"",INDEX('Policy Characteristics'!E:E,MATCH($C2103,'Policy Characteristics'!$C:$C,0)))</f>
        <v>indst elec efficiency stds</v>
      </c>
      <c r="L2103" s="261">
        <f>IF(ISBLANK(INDEX('Policy Characteristics'!F:F,MATCH($C2103,'Policy Characteristics'!$C:$C,0))),"",INDEX('Policy Characteristics'!F:F,MATCH($C2103,'Policy Characteristics'!$C:$C,0)))</f>
        <v>0</v>
      </c>
      <c r="M2103" s="261">
        <f>IF(ISBLANK(INDEX('Policy Characteristics'!G:G,MATCH($C2103,'Policy Characteristics'!$C:$C,0))),"",INDEX('Policy Characteristics'!G:G,MATCH($C2103,'Policy Characteristics'!$C:$C,0)))</f>
        <v>0.25</v>
      </c>
      <c r="N2103" s="261">
        <f>IF(ISBLANK(INDEX('Policy Characteristics'!H:H,MATCH($C2103,'Policy Characteristics'!$C:$C,0))),"",INDEX('Policy Characteristics'!H:H,MATCH($C2103,'Policy Characteristics'!$C:$C,0)))</f>
        <v>0.01</v>
      </c>
      <c r="O2103" s="254" t="str">
        <f>IF(ISBLANK(INDEX('Policy Characteristics'!I:I,MATCH($C2103,'Policy Characteristics'!$C:$C,0))),"",INDEX('Policy Characteristics'!I:I,MATCH($C2103,'Policy Characteristics'!$C:$C,0)))</f>
        <v>% reduction in energy use</v>
      </c>
      <c r="P2103" s="254" t="str">
        <f>IF(ISBLANK(INDEX('Policy Characteristics'!J:J,MATCH($C2103,'Policy Characteristics'!$C:$C,0))),"",INDEX('Policy Characteristics'!J:J,MATCH($C2103,'Policy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3" s="254" t="str">
        <f>IF(ISBLANK(INDEX('Policy Characteristics'!K:K,MATCH($C2103,'Policy Characteristics'!$C:$C,0))),"",INDEX('Policy Characteristics'!K:K,MATCH($C2103,'Policy Characteristics'!$C:$C,0)))</f>
        <v>industry-ag-main.html#eff-stds</v>
      </c>
      <c r="R2103" s="254" t="str">
        <f>IF(ISBLANK(INDEX('Policy Characteristics'!L:L,MATCH($C2103,'Policy Characteristics'!$C:$C,0))),"",INDEX('Policy Characteristics'!L:L,MATCH($C2103,'Policy Characteristics'!$C:$C,0)))</f>
        <v>industry-energy-efficiency-standards.html</v>
      </c>
    </row>
    <row r="2104" spans="1:18" s="4" customFormat="1" x14ac:dyDescent="0.25">
      <c r="A2104" s="254" t="str">
        <f>IF(ISBLANK(INDEX('Policy Characteristics'!A:A,MATCH($C2104,'Policy Characteristics'!$C:$C,0))),"",INDEX('Policy Characteristics'!A:A,MATCH($C2104,'Policy Characteristics'!$C:$C,0)))</f>
        <v>Industry</v>
      </c>
      <c r="B2104" s="262" t="str">
        <f>IF(ISBLANK(INDEX('Policy Characteristics'!B:B,MATCH($C2104,'Policy Characteristics'!$C:$C,0))),"",INDEX('Policy Characteristics'!B:B,MATCH($C2104,'Policy Characteristics'!$C:$C,0)))</f>
        <v>Energy Efficiency Standards for Electrical Eqpt</v>
      </c>
      <c r="C2104" s="254" t="str">
        <f t="shared" si="59"/>
        <v>Perc Improvement in Eqpt Efficiency Stds Above BAU for Electricity</v>
      </c>
      <c r="D2104" s="6" t="s">
        <v>3040</v>
      </c>
      <c r="E2104" s="1" t="s">
        <v>3467</v>
      </c>
      <c r="F2104" t="s">
        <v>3002</v>
      </c>
      <c r="G2104" s="45" t="s">
        <v>3473</v>
      </c>
      <c r="H2104" s="47">
        <v>2103</v>
      </c>
      <c r="I2104" s="324" t="s">
        <v>40</v>
      </c>
      <c r="J2104" s="255" t="str">
        <f>IF(ISBLANK(INDEX('Policy Characteristics'!D:D,MATCH($C2104,'Policy Characteristics'!$C:$C,0))),"",INDEX('Policy Characteristics'!D:D,MATCH($C2104,'Policy Characteristics'!$C:$C,0)))</f>
        <v>Industry Energy Efficiency</v>
      </c>
      <c r="K2104" s="254" t="str">
        <f>IF(ISBLANK(INDEX('Policy Characteristics'!E:E,MATCH($C2104,'Policy Characteristics'!$C:$C,0))),"",INDEX('Policy Characteristics'!E:E,MATCH($C2104,'Policy Characteristics'!$C:$C,0)))</f>
        <v>indst elec efficiency stds</v>
      </c>
      <c r="L2104" s="261">
        <f>IF(ISBLANK(INDEX('Policy Characteristics'!F:F,MATCH($C2104,'Policy Characteristics'!$C:$C,0))),"",INDEX('Policy Characteristics'!F:F,MATCH($C2104,'Policy Characteristics'!$C:$C,0)))</f>
        <v>0</v>
      </c>
      <c r="M2104" s="261">
        <f>IF(ISBLANK(INDEX('Policy Characteristics'!G:G,MATCH($C2104,'Policy Characteristics'!$C:$C,0))),"",INDEX('Policy Characteristics'!G:G,MATCH($C2104,'Policy Characteristics'!$C:$C,0)))</f>
        <v>0.25</v>
      </c>
      <c r="N2104" s="261">
        <f>IF(ISBLANK(INDEX('Policy Characteristics'!H:H,MATCH($C2104,'Policy Characteristics'!$C:$C,0))),"",INDEX('Policy Characteristics'!H:H,MATCH($C2104,'Policy Characteristics'!$C:$C,0)))</f>
        <v>0.01</v>
      </c>
      <c r="O2104" s="254" t="str">
        <f>IF(ISBLANK(INDEX('Policy Characteristics'!I:I,MATCH($C2104,'Policy Characteristics'!$C:$C,0))),"",INDEX('Policy Characteristics'!I:I,MATCH($C2104,'Policy Characteristics'!$C:$C,0)))</f>
        <v>% reduction in energy use</v>
      </c>
      <c r="P2104" s="254" t="str">
        <f>IF(ISBLANK(INDEX('Policy Characteristics'!J:J,MATCH($C2104,'Policy Characteristics'!$C:$C,0))),"",INDEX('Policy Characteristics'!J:J,MATCH($C2104,'Policy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4" s="254" t="str">
        <f>IF(ISBLANK(INDEX('Policy Characteristics'!K:K,MATCH($C2104,'Policy Characteristics'!$C:$C,0))),"",INDEX('Policy Characteristics'!K:K,MATCH($C2104,'Policy Characteristics'!$C:$C,0)))</f>
        <v>industry-ag-main.html#eff-stds</v>
      </c>
      <c r="R2104" s="254" t="str">
        <f>IF(ISBLANK(INDEX('Policy Characteristics'!L:L,MATCH($C2104,'Policy Characteristics'!$C:$C,0))),"",INDEX('Policy Characteristics'!L:L,MATCH($C2104,'Policy Characteristics'!$C:$C,0)))</f>
        <v>industry-energy-efficiency-standards.html</v>
      </c>
    </row>
    <row r="2105" spans="1:18" s="4" customFormat="1" x14ac:dyDescent="0.25">
      <c r="A2105" s="254" t="str">
        <f>IF(ISBLANK(INDEX('Policy Characteristics'!A:A,MATCH($C2105,'Policy Characteristics'!$C:$C,0))),"",INDEX('Policy Characteristics'!A:A,MATCH($C2105,'Policy Characteristics'!$C:$C,0)))</f>
        <v>Industry</v>
      </c>
      <c r="B2105" s="262" t="str">
        <f>IF(ISBLANK(INDEX('Policy Characteristics'!B:B,MATCH($C2105,'Policy Characteristics'!$C:$C,0))),"",INDEX('Policy Characteristics'!B:B,MATCH($C2105,'Policy Characteristics'!$C:$C,0)))</f>
        <v>Energy Efficiency Standards for Electrical Eqpt</v>
      </c>
      <c r="C2105" s="254" t="str">
        <f t="shared" si="59"/>
        <v>Perc Improvement in Eqpt Efficiency Stds Above BAU for Electricity</v>
      </c>
      <c r="D2105" s="6" t="s">
        <v>3040</v>
      </c>
      <c r="E2105" s="1" t="s">
        <v>3468</v>
      </c>
      <c r="F2105" t="s">
        <v>3002</v>
      </c>
      <c r="G2105" s="45" t="s">
        <v>3474</v>
      </c>
      <c r="H2105" s="47">
        <v>2104</v>
      </c>
      <c r="I2105" s="324" t="s">
        <v>40</v>
      </c>
      <c r="J2105" s="255" t="str">
        <f>IF(ISBLANK(INDEX('Policy Characteristics'!D:D,MATCH($C2105,'Policy Characteristics'!$C:$C,0))),"",INDEX('Policy Characteristics'!D:D,MATCH($C2105,'Policy Characteristics'!$C:$C,0)))</f>
        <v>Industry Energy Efficiency</v>
      </c>
      <c r="K2105" s="254" t="str">
        <f>IF(ISBLANK(INDEX('Policy Characteristics'!E:E,MATCH($C2105,'Policy Characteristics'!$C:$C,0))),"",INDEX('Policy Characteristics'!E:E,MATCH($C2105,'Policy Characteristics'!$C:$C,0)))</f>
        <v>indst elec efficiency stds</v>
      </c>
      <c r="L2105" s="261">
        <f>IF(ISBLANK(INDEX('Policy Characteristics'!F:F,MATCH($C2105,'Policy Characteristics'!$C:$C,0))),"",INDEX('Policy Characteristics'!F:F,MATCH($C2105,'Policy Characteristics'!$C:$C,0)))</f>
        <v>0</v>
      </c>
      <c r="M2105" s="261">
        <f>IF(ISBLANK(INDEX('Policy Characteristics'!G:G,MATCH($C2105,'Policy Characteristics'!$C:$C,0))),"",INDEX('Policy Characteristics'!G:G,MATCH($C2105,'Policy Characteristics'!$C:$C,0)))</f>
        <v>0.25</v>
      </c>
      <c r="N2105" s="261">
        <f>IF(ISBLANK(INDEX('Policy Characteristics'!H:H,MATCH($C2105,'Policy Characteristics'!$C:$C,0))),"",INDEX('Policy Characteristics'!H:H,MATCH($C2105,'Policy Characteristics'!$C:$C,0)))</f>
        <v>0.01</v>
      </c>
      <c r="O2105" s="254" t="str">
        <f>IF(ISBLANK(INDEX('Policy Characteristics'!I:I,MATCH($C2105,'Policy Characteristics'!$C:$C,0))),"",INDEX('Policy Characteristics'!I:I,MATCH($C2105,'Policy Characteristics'!$C:$C,0)))</f>
        <v>% reduction in energy use</v>
      </c>
      <c r="P2105" s="254" t="str">
        <f>IF(ISBLANK(INDEX('Policy Characteristics'!J:J,MATCH($C2105,'Policy Characteristics'!$C:$C,0))),"",INDEX('Policy Characteristics'!J:J,MATCH($C2105,'Policy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5" s="254" t="str">
        <f>IF(ISBLANK(INDEX('Policy Characteristics'!K:K,MATCH($C2105,'Policy Characteristics'!$C:$C,0))),"",INDEX('Policy Characteristics'!K:K,MATCH($C2105,'Policy Characteristics'!$C:$C,0)))</f>
        <v>industry-ag-main.html#eff-stds</v>
      </c>
      <c r="R2105" s="254" t="str">
        <f>IF(ISBLANK(INDEX('Policy Characteristics'!L:L,MATCH($C2105,'Policy Characteristics'!$C:$C,0))),"",INDEX('Policy Characteristics'!L:L,MATCH($C2105,'Policy Characteristics'!$C:$C,0)))</f>
        <v>industry-energy-efficiency-standards.html</v>
      </c>
    </row>
    <row r="2106" spans="1:18" s="4" customFormat="1" x14ac:dyDescent="0.25">
      <c r="A2106" s="254" t="str">
        <f>IF(ISBLANK(INDEX('Policy Characteristics'!A:A,MATCH($C2106,'Policy Characteristics'!$C:$C,0))),"",INDEX('Policy Characteristics'!A:A,MATCH($C2106,'Policy Characteristics'!$C:$C,0)))</f>
        <v>Industry</v>
      </c>
      <c r="B2106" s="262" t="str">
        <f>IF(ISBLANK(INDEX('Policy Characteristics'!B:B,MATCH($C2106,'Policy Characteristics'!$C:$C,0))),"",INDEX('Policy Characteristics'!B:B,MATCH($C2106,'Policy Characteristics'!$C:$C,0)))</f>
        <v>Energy Efficiency Standards for Electrical Eqpt</v>
      </c>
      <c r="C2106" s="254" t="str">
        <f t="shared" si="59"/>
        <v>Perc Improvement in Eqpt Efficiency Stds Above BAU for Electricity</v>
      </c>
      <c r="D2106" s="6" t="s">
        <v>3040</v>
      </c>
      <c r="E2106" s="1" t="s">
        <v>3469</v>
      </c>
      <c r="F2106" t="s">
        <v>3002</v>
      </c>
      <c r="G2106" s="45" t="s">
        <v>3475</v>
      </c>
      <c r="H2106" s="47">
        <v>2105</v>
      </c>
      <c r="I2106" s="324" t="s">
        <v>40</v>
      </c>
      <c r="J2106" s="255" t="str">
        <f>IF(ISBLANK(INDEX('Policy Characteristics'!D:D,MATCH($C2106,'Policy Characteristics'!$C:$C,0))),"",INDEX('Policy Characteristics'!D:D,MATCH($C2106,'Policy Characteristics'!$C:$C,0)))</f>
        <v>Industry Energy Efficiency</v>
      </c>
      <c r="K2106" s="254" t="str">
        <f>IF(ISBLANK(INDEX('Policy Characteristics'!E:E,MATCH($C2106,'Policy Characteristics'!$C:$C,0))),"",INDEX('Policy Characteristics'!E:E,MATCH($C2106,'Policy Characteristics'!$C:$C,0)))</f>
        <v>indst elec efficiency stds</v>
      </c>
      <c r="L2106" s="261">
        <f>IF(ISBLANK(INDEX('Policy Characteristics'!F:F,MATCH($C2106,'Policy Characteristics'!$C:$C,0))),"",INDEX('Policy Characteristics'!F:F,MATCH($C2106,'Policy Characteristics'!$C:$C,0)))</f>
        <v>0</v>
      </c>
      <c r="M2106" s="261">
        <f>IF(ISBLANK(INDEX('Policy Characteristics'!G:G,MATCH($C2106,'Policy Characteristics'!$C:$C,0))),"",INDEX('Policy Characteristics'!G:G,MATCH($C2106,'Policy Characteristics'!$C:$C,0)))</f>
        <v>0.25</v>
      </c>
      <c r="N2106" s="261">
        <f>IF(ISBLANK(INDEX('Policy Characteristics'!H:H,MATCH($C2106,'Policy Characteristics'!$C:$C,0))),"",INDEX('Policy Characteristics'!H:H,MATCH($C2106,'Policy Characteristics'!$C:$C,0)))</f>
        <v>0.01</v>
      </c>
      <c r="O2106" s="254" t="str">
        <f>IF(ISBLANK(INDEX('Policy Characteristics'!I:I,MATCH($C2106,'Policy Characteristics'!$C:$C,0))),"",INDEX('Policy Characteristics'!I:I,MATCH($C2106,'Policy Characteristics'!$C:$C,0)))</f>
        <v>% reduction in energy use</v>
      </c>
      <c r="P2106" s="254" t="str">
        <f>IF(ISBLANK(INDEX('Policy Characteristics'!J:J,MATCH($C2106,'Policy Characteristics'!$C:$C,0))),"",INDEX('Policy Characteristics'!J:J,MATCH($C2106,'Policy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6" s="254" t="str">
        <f>IF(ISBLANK(INDEX('Policy Characteristics'!K:K,MATCH($C2106,'Policy Characteristics'!$C:$C,0))),"",INDEX('Policy Characteristics'!K:K,MATCH($C2106,'Policy Characteristics'!$C:$C,0)))</f>
        <v>industry-ag-main.html#eff-stds</v>
      </c>
      <c r="R2106" s="254" t="str">
        <f>IF(ISBLANK(INDEX('Policy Characteristics'!L:L,MATCH($C2106,'Policy Characteristics'!$C:$C,0))),"",INDEX('Policy Characteristics'!L:L,MATCH($C2106,'Policy Characteristics'!$C:$C,0)))</f>
        <v>industry-energy-efficiency-standards.html</v>
      </c>
    </row>
    <row r="2107" spans="1:18" s="4" customFormat="1" x14ac:dyDescent="0.25">
      <c r="A2107" s="254" t="str">
        <f>IF(ISBLANK(INDEX('Policy Characteristics'!A:A,MATCH($C2107,'Policy Characteristics'!$C:$C,0))),"",INDEX('Policy Characteristics'!A:A,MATCH($C2107,'Policy Characteristics'!$C:$C,0)))</f>
        <v>Industry</v>
      </c>
      <c r="B2107" s="262" t="str">
        <f>IF(ISBLANK(INDEX('Policy Characteristics'!B:B,MATCH($C2107,'Policy Characteristics'!$C:$C,0))),"",INDEX('Policy Characteristics'!B:B,MATCH($C2107,'Policy Characteristics'!$C:$C,0)))</f>
        <v>Energy Efficiency Standards for Electrical Eqpt</v>
      </c>
      <c r="C2107" s="254" t="str">
        <f t="shared" si="59"/>
        <v>Perc Improvement in Eqpt Efficiency Stds Above BAU for Electricity</v>
      </c>
      <c r="D2107" s="6" t="s">
        <v>3040</v>
      </c>
      <c r="E2107" s="1" t="s">
        <v>3470</v>
      </c>
      <c r="F2107" t="s">
        <v>3002</v>
      </c>
      <c r="G2107" s="45" t="s">
        <v>3476</v>
      </c>
      <c r="H2107" s="47">
        <v>2106</v>
      </c>
      <c r="I2107" s="324" t="s">
        <v>40</v>
      </c>
      <c r="J2107" s="255" t="str">
        <f>IF(ISBLANK(INDEX('Policy Characteristics'!D:D,MATCH($C2107,'Policy Characteristics'!$C:$C,0))),"",INDEX('Policy Characteristics'!D:D,MATCH($C2107,'Policy Characteristics'!$C:$C,0)))</f>
        <v>Industry Energy Efficiency</v>
      </c>
      <c r="K2107" s="254" t="str">
        <f>IF(ISBLANK(INDEX('Policy Characteristics'!E:E,MATCH($C2107,'Policy Characteristics'!$C:$C,0))),"",INDEX('Policy Characteristics'!E:E,MATCH($C2107,'Policy Characteristics'!$C:$C,0)))</f>
        <v>indst elec efficiency stds</v>
      </c>
      <c r="L2107" s="261">
        <f>IF(ISBLANK(INDEX('Policy Characteristics'!F:F,MATCH($C2107,'Policy Characteristics'!$C:$C,0))),"",INDEX('Policy Characteristics'!F:F,MATCH($C2107,'Policy Characteristics'!$C:$C,0)))</f>
        <v>0</v>
      </c>
      <c r="M2107" s="261">
        <f>IF(ISBLANK(INDEX('Policy Characteristics'!G:G,MATCH($C2107,'Policy Characteristics'!$C:$C,0))),"",INDEX('Policy Characteristics'!G:G,MATCH($C2107,'Policy Characteristics'!$C:$C,0)))</f>
        <v>0.25</v>
      </c>
      <c r="N2107" s="261">
        <f>IF(ISBLANK(INDEX('Policy Characteristics'!H:H,MATCH($C2107,'Policy Characteristics'!$C:$C,0))),"",INDEX('Policy Characteristics'!H:H,MATCH($C2107,'Policy Characteristics'!$C:$C,0)))</f>
        <v>0.01</v>
      </c>
      <c r="O2107" s="254" t="str">
        <f>IF(ISBLANK(INDEX('Policy Characteristics'!I:I,MATCH($C2107,'Policy Characteristics'!$C:$C,0))),"",INDEX('Policy Characteristics'!I:I,MATCH($C2107,'Policy Characteristics'!$C:$C,0)))</f>
        <v>% reduction in energy use</v>
      </c>
      <c r="P2107" s="254" t="str">
        <f>IF(ISBLANK(INDEX('Policy Characteristics'!J:J,MATCH($C2107,'Policy Characteristics'!$C:$C,0))),"",INDEX('Policy Characteristics'!J:J,MATCH($C2107,'Policy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7" s="254" t="str">
        <f>IF(ISBLANK(INDEX('Policy Characteristics'!K:K,MATCH($C2107,'Policy Characteristics'!$C:$C,0))),"",INDEX('Policy Characteristics'!K:K,MATCH($C2107,'Policy Characteristics'!$C:$C,0)))</f>
        <v>industry-ag-main.html#eff-stds</v>
      </c>
      <c r="R2107" s="254" t="str">
        <f>IF(ISBLANK(INDEX('Policy Characteristics'!L:L,MATCH($C2107,'Policy Characteristics'!$C:$C,0))),"",INDEX('Policy Characteristics'!L:L,MATCH($C2107,'Policy Characteristics'!$C:$C,0)))</f>
        <v>industry-energy-efficiency-standards.html</v>
      </c>
    </row>
    <row r="2108" spans="1:18" s="4" customFormat="1" x14ac:dyDescent="0.25">
      <c r="A2108" s="254" t="str">
        <f>IF(ISBLANK(INDEX('Policy Characteristics'!A:A,MATCH($C2108,'Policy Characteristics'!$C:$C,0))),"",INDEX('Policy Characteristics'!A:A,MATCH($C2108,'Policy Characteristics'!$C:$C,0)))</f>
        <v>Industry</v>
      </c>
      <c r="B2108" s="262" t="str">
        <f>IF(ISBLANK(INDEX('Policy Characteristics'!B:B,MATCH($C2108,'Policy Characteristics'!$C:$C,0))),"",INDEX('Policy Characteristics'!B:B,MATCH($C2108,'Policy Characteristics'!$C:$C,0)))</f>
        <v>Energy Efficiency Standards for Electrical Eqpt</v>
      </c>
      <c r="C2108" s="254" t="str">
        <f t="shared" si="59"/>
        <v>Perc Improvement in Eqpt Efficiency Stds Above BAU for Electricity</v>
      </c>
      <c r="D2108" s="6" t="s">
        <v>3040</v>
      </c>
      <c r="E2108" s="1" t="s">
        <v>3471</v>
      </c>
      <c r="F2108" t="s">
        <v>3002</v>
      </c>
      <c r="G2108" s="45" t="s">
        <v>3477</v>
      </c>
      <c r="H2108" s="47">
        <v>2107</v>
      </c>
      <c r="I2108" s="324" t="s">
        <v>40</v>
      </c>
      <c r="J2108" s="255" t="str">
        <f>IF(ISBLANK(INDEX('Policy Characteristics'!D:D,MATCH($C2108,'Policy Characteristics'!$C:$C,0))),"",INDEX('Policy Characteristics'!D:D,MATCH($C2108,'Policy Characteristics'!$C:$C,0)))</f>
        <v>Industry Energy Efficiency</v>
      </c>
      <c r="K2108" s="254" t="str">
        <f>IF(ISBLANK(INDEX('Policy Characteristics'!E:E,MATCH($C2108,'Policy Characteristics'!$C:$C,0))),"",INDEX('Policy Characteristics'!E:E,MATCH($C2108,'Policy Characteristics'!$C:$C,0)))</f>
        <v>indst elec efficiency stds</v>
      </c>
      <c r="L2108" s="261">
        <f>IF(ISBLANK(INDEX('Policy Characteristics'!F:F,MATCH($C2108,'Policy Characteristics'!$C:$C,0))),"",INDEX('Policy Characteristics'!F:F,MATCH($C2108,'Policy Characteristics'!$C:$C,0)))</f>
        <v>0</v>
      </c>
      <c r="M2108" s="261">
        <f>IF(ISBLANK(INDEX('Policy Characteristics'!G:G,MATCH($C2108,'Policy Characteristics'!$C:$C,0))),"",INDEX('Policy Characteristics'!G:G,MATCH($C2108,'Policy Characteristics'!$C:$C,0)))</f>
        <v>0.25</v>
      </c>
      <c r="N2108" s="261">
        <f>IF(ISBLANK(INDEX('Policy Characteristics'!H:H,MATCH($C2108,'Policy Characteristics'!$C:$C,0))),"",INDEX('Policy Characteristics'!H:H,MATCH($C2108,'Policy Characteristics'!$C:$C,0)))</f>
        <v>0.01</v>
      </c>
      <c r="O2108" s="254" t="str">
        <f>IF(ISBLANK(INDEX('Policy Characteristics'!I:I,MATCH($C2108,'Policy Characteristics'!$C:$C,0))),"",INDEX('Policy Characteristics'!I:I,MATCH($C2108,'Policy Characteristics'!$C:$C,0)))</f>
        <v>% reduction in energy use</v>
      </c>
      <c r="P2108" s="254" t="str">
        <f>IF(ISBLANK(INDEX('Policy Characteristics'!J:J,MATCH($C2108,'Policy Characteristics'!$C:$C,0))),"",INDEX('Policy Characteristics'!J:J,MATCH($C2108,'Policy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8" s="254" t="str">
        <f>IF(ISBLANK(INDEX('Policy Characteristics'!K:K,MATCH($C2108,'Policy Characteristics'!$C:$C,0))),"",INDEX('Policy Characteristics'!K:K,MATCH($C2108,'Policy Characteristics'!$C:$C,0)))</f>
        <v>industry-ag-main.html#eff-stds</v>
      </c>
      <c r="R2108" s="254" t="str">
        <f>IF(ISBLANK(INDEX('Policy Characteristics'!L:L,MATCH($C2108,'Policy Characteristics'!$C:$C,0))),"",INDEX('Policy Characteristics'!L:L,MATCH($C2108,'Policy Characteristics'!$C:$C,0)))</f>
        <v>industry-energy-efficiency-standards.html</v>
      </c>
    </row>
    <row r="2109" spans="1:18" s="4" customFormat="1" x14ac:dyDescent="0.25">
      <c r="A2109" s="254" t="str">
        <f>IF(ISBLANK(INDEX('Policy Characteristics'!A:A,MATCH($C2109,'Policy Characteristics'!$C:$C,0))),"",INDEX('Policy Characteristics'!A:A,MATCH($C2109,'Policy Characteristics'!$C:$C,0)))</f>
        <v>Industry</v>
      </c>
      <c r="B2109" s="262" t="str">
        <f>IF(ISBLANK(INDEX('Policy Characteristics'!B:B,MATCH($C2109,'Policy Characteristics'!$C:$C,0))),"",INDEX('Policy Characteristics'!B:B,MATCH($C2109,'Policy Characteristics'!$C:$C,0)))</f>
        <v>Energy Efficiency Standards for Electrical Eqpt</v>
      </c>
      <c r="C2109" s="254" t="str">
        <f t="shared" si="59"/>
        <v>Perc Improvement in Eqpt Efficiency Stds Above BAU for Electricity</v>
      </c>
      <c r="D2109" s="6" t="s">
        <v>3040</v>
      </c>
      <c r="E2109" s="1" t="s">
        <v>3472</v>
      </c>
      <c r="F2109" t="s">
        <v>3002</v>
      </c>
      <c r="G2109" s="45" t="s">
        <v>3478</v>
      </c>
      <c r="H2109" s="47">
        <v>2108</v>
      </c>
      <c r="I2109" s="324" t="s">
        <v>40</v>
      </c>
      <c r="J2109" s="255" t="str">
        <f>IF(ISBLANK(INDEX('Policy Characteristics'!D:D,MATCH($C2109,'Policy Characteristics'!$C:$C,0))),"",INDEX('Policy Characteristics'!D:D,MATCH($C2109,'Policy Characteristics'!$C:$C,0)))</f>
        <v>Industry Energy Efficiency</v>
      </c>
      <c r="K2109" s="254" t="str">
        <f>IF(ISBLANK(INDEX('Policy Characteristics'!E:E,MATCH($C2109,'Policy Characteristics'!$C:$C,0))),"",INDEX('Policy Characteristics'!E:E,MATCH($C2109,'Policy Characteristics'!$C:$C,0)))</f>
        <v>indst elec efficiency stds</v>
      </c>
      <c r="L2109" s="261">
        <f>IF(ISBLANK(INDEX('Policy Characteristics'!F:F,MATCH($C2109,'Policy Characteristics'!$C:$C,0))),"",INDEX('Policy Characteristics'!F:F,MATCH($C2109,'Policy Characteristics'!$C:$C,0)))</f>
        <v>0</v>
      </c>
      <c r="M2109" s="261">
        <f>IF(ISBLANK(INDEX('Policy Characteristics'!G:G,MATCH($C2109,'Policy Characteristics'!$C:$C,0))),"",INDEX('Policy Characteristics'!G:G,MATCH($C2109,'Policy Characteristics'!$C:$C,0)))</f>
        <v>0.25</v>
      </c>
      <c r="N2109" s="261">
        <f>IF(ISBLANK(INDEX('Policy Characteristics'!H:H,MATCH($C2109,'Policy Characteristics'!$C:$C,0))),"",INDEX('Policy Characteristics'!H:H,MATCH($C2109,'Policy Characteristics'!$C:$C,0)))</f>
        <v>0.01</v>
      </c>
      <c r="O2109" s="254" t="str">
        <f>IF(ISBLANK(INDEX('Policy Characteristics'!I:I,MATCH($C2109,'Policy Characteristics'!$C:$C,0))),"",INDEX('Policy Characteristics'!I:I,MATCH($C2109,'Policy Characteristics'!$C:$C,0)))</f>
        <v>% reduction in energy use</v>
      </c>
      <c r="P2109" s="254" t="str">
        <f>IF(ISBLANK(INDEX('Policy Characteristics'!J:J,MATCH($C2109,'Policy Characteristics'!$C:$C,0))),"",INDEX('Policy Characteristics'!J:J,MATCH($C2109,'Policy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09" s="254" t="str">
        <f>IF(ISBLANK(INDEX('Policy Characteristics'!K:K,MATCH($C2109,'Policy Characteristics'!$C:$C,0))),"",INDEX('Policy Characteristics'!K:K,MATCH($C2109,'Policy Characteristics'!$C:$C,0)))</f>
        <v>industry-ag-main.html#eff-stds</v>
      </c>
      <c r="R2109" s="254" t="str">
        <f>IF(ISBLANK(INDEX('Policy Characteristics'!L:L,MATCH($C2109,'Policy Characteristics'!$C:$C,0))),"",INDEX('Policy Characteristics'!L:L,MATCH($C2109,'Policy Characteristics'!$C:$C,0)))</f>
        <v>industry-energy-efficiency-standards.html</v>
      </c>
    </row>
    <row r="2110" spans="1:18" s="4" customFormat="1" x14ac:dyDescent="0.25">
      <c r="A2110" s="254" t="str">
        <f>IF(ISBLANK(INDEX('Policy Characteristics'!A:A,MATCH($C2110,'Policy Characteristics'!$C:$C,0))),"",INDEX('Policy Characteristics'!A:A,MATCH($C2110,'Policy Characteristics'!$C:$C,0)))</f>
        <v>Industry</v>
      </c>
      <c r="B2110" s="262" t="str">
        <f>IF(ISBLANK(INDEX('Policy Characteristics'!B:B,MATCH($C2110,'Policy Characteristics'!$C:$C,0))),"",INDEX('Policy Characteristics'!B:B,MATCH($C2110,'Policy Characteristics'!$C:$C,0)))</f>
        <v>Energy Efficiency Standards for Electrical Eqpt</v>
      </c>
      <c r="C2110" s="254" t="str">
        <f t="shared" si="59"/>
        <v>Perc Improvement in Eqpt Efficiency Stds Above BAU for Electricity</v>
      </c>
      <c r="D2110" s="6" t="s">
        <v>3040</v>
      </c>
      <c r="E2110" s="1" t="s">
        <v>3597</v>
      </c>
      <c r="F2110" t="s">
        <v>3002</v>
      </c>
      <c r="G2110" s="45" t="s">
        <v>3479</v>
      </c>
      <c r="H2110" s="47">
        <v>2109</v>
      </c>
      <c r="I2110" s="324" t="s">
        <v>40</v>
      </c>
      <c r="J2110" s="255" t="str">
        <f>IF(ISBLANK(INDEX('Policy Characteristics'!D:D,MATCH($C2110,'Policy Characteristics'!$C:$C,0))),"",INDEX('Policy Characteristics'!D:D,MATCH($C2110,'Policy Characteristics'!$C:$C,0)))</f>
        <v>Industry Energy Efficiency</v>
      </c>
      <c r="K2110" s="254" t="str">
        <f>IF(ISBLANK(INDEX('Policy Characteristics'!E:E,MATCH($C2110,'Policy Characteristics'!$C:$C,0))),"",INDEX('Policy Characteristics'!E:E,MATCH($C2110,'Policy Characteristics'!$C:$C,0)))</f>
        <v>indst elec efficiency stds</v>
      </c>
      <c r="L2110" s="261">
        <f>IF(ISBLANK(INDEX('Policy Characteristics'!F:F,MATCH($C2110,'Policy Characteristics'!$C:$C,0))),"",INDEX('Policy Characteristics'!F:F,MATCH($C2110,'Policy Characteristics'!$C:$C,0)))</f>
        <v>0</v>
      </c>
      <c r="M2110" s="261">
        <f>IF(ISBLANK(INDEX('Policy Characteristics'!G:G,MATCH($C2110,'Policy Characteristics'!$C:$C,0))),"",INDEX('Policy Characteristics'!G:G,MATCH($C2110,'Policy Characteristics'!$C:$C,0)))</f>
        <v>0.25</v>
      </c>
      <c r="N2110" s="261">
        <f>IF(ISBLANK(INDEX('Policy Characteristics'!H:H,MATCH($C2110,'Policy Characteristics'!$C:$C,0))),"",INDEX('Policy Characteristics'!H:H,MATCH($C2110,'Policy Characteristics'!$C:$C,0)))</f>
        <v>0.01</v>
      </c>
      <c r="O2110" s="254" t="str">
        <f>IF(ISBLANK(INDEX('Policy Characteristics'!I:I,MATCH($C2110,'Policy Characteristics'!$C:$C,0))),"",INDEX('Policy Characteristics'!I:I,MATCH($C2110,'Policy Characteristics'!$C:$C,0)))</f>
        <v>% reduction in energy use</v>
      </c>
      <c r="P2110" s="254" t="str">
        <f>IF(ISBLANK(INDEX('Policy Characteristics'!J:J,MATCH($C2110,'Policy Characteristics'!$C:$C,0))),"",INDEX('Policy Characteristics'!J:J,MATCH($C2110,'Policy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0" s="254" t="str">
        <f>IF(ISBLANK(INDEX('Policy Characteristics'!K:K,MATCH($C2110,'Policy Characteristics'!$C:$C,0))),"",INDEX('Policy Characteristics'!K:K,MATCH($C2110,'Policy Characteristics'!$C:$C,0)))</f>
        <v>industry-ag-main.html#eff-stds</v>
      </c>
      <c r="R2110" s="254" t="str">
        <f>IF(ISBLANK(INDEX('Policy Characteristics'!L:L,MATCH($C2110,'Policy Characteristics'!$C:$C,0))),"",INDEX('Policy Characteristics'!L:L,MATCH($C2110,'Policy Characteristics'!$C:$C,0)))</f>
        <v>industry-energy-efficiency-standards.html</v>
      </c>
    </row>
    <row r="2111" spans="1:18" s="4" customFormat="1" x14ac:dyDescent="0.25">
      <c r="A2111" s="254" t="str">
        <f>IF(ISBLANK(INDEX('Policy Characteristics'!A:A,MATCH($C2111,'Policy Characteristics'!$C:$C,0))),"",INDEX('Policy Characteristics'!A:A,MATCH($C2111,'Policy Characteristics'!$C:$C,0)))</f>
        <v>Industry</v>
      </c>
      <c r="B2111" s="262" t="str">
        <f>IF(ISBLANK(INDEX('Policy Characteristics'!B:B,MATCH($C2111,'Policy Characteristics'!$C:$C,0))),"",INDEX('Policy Characteristics'!B:B,MATCH($C2111,'Policy Characteristics'!$C:$C,0)))</f>
        <v>Energy Efficiency Standards for Electrical Eqpt</v>
      </c>
      <c r="C2111" s="254" t="str">
        <f t="shared" si="59"/>
        <v>Perc Improvement in Eqpt Efficiency Stds Above BAU for Electricity</v>
      </c>
      <c r="D2111" s="6" t="s">
        <v>3040</v>
      </c>
      <c r="E2111" s="1" t="s">
        <v>3982</v>
      </c>
      <c r="F2111" t="s">
        <v>3002</v>
      </c>
      <c r="G2111" s="45" t="s">
        <v>3958</v>
      </c>
      <c r="H2111" s="47">
        <v>2110</v>
      </c>
      <c r="I2111" s="324" t="s">
        <v>40</v>
      </c>
      <c r="J2111" s="255" t="str">
        <f>IF(ISBLANK(INDEX('Policy Characteristics'!D:D,MATCH($C2111,'Policy Characteristics'!$C:$C,0))),"",INDEX('Policy Characteristics'!D:D,MATCH($C2111,'Policy Characteristics'!$C:$C,0)))</f>
        <v>Industry Energy Efficiency</v>
      </c>
      <c r="K2111" s="254" t="str">
        <f>IF(ISBLANK(INDEX('Policy Characteristics'!E:E,MATCH($C2111,'Policy Characteristics'!$C:$C,0))),"",INDEX('Policy Characteristics'!E:E,MATCH($C2111,'Policy Characteristics'!$C:$C,0)))</f>
        <v>indst elec efficiency stds</v>
      </c>
      <c r="L2111" s="261">
        <f>IF(ISBLANK(INDEX('Policy Characteristics'!F:F,MATCH($C2111,'Policy Characteristics'!$C:$C,0))),"",INDEX('Policy Characteristics'!F:F,MATCH($C2111,'Policy Characteristics'!$C:$C,0)))</f>
        <v>0</v>
      </c>
      <c r="M2111" s="261">
        <f>IF(ISBLANK(INDEX('Policy Characteristics'!G:G,MATCH($C2111,'Policy Characteristics'!$C:$C,0))),"",INDEX('Policy Characteristics'!G:G,MATCH($C2111,'Policy Characteristics'!$C:$C,0)))</f>
        <v>0.25</v>
      </c>
      <c r="N2111" s="261">
        <f>IF(ISBLANK(INDEX('Policy Characteristics'!H:H,MATCH($C2111,'Policy Characteristics'!$C:$C,0))),"",INDEX('Policy Characteristics'!H:H,MATCH($C2111,'Policy Characteristics'!$C:$C,0)))</f>
        <v>0.01</v>
      </c>
      <c r="O2111" s="254" t="str">
        <f>IF(ISBLANK(INDEX('Policy Characteristics'!I:I,MATCH($C2111,'Policy Characteristics'!$C:$C,0))),"",INDEX('Policy Characteristics'!I:I,MATCH($C2111,'Policy Characteristics'!$C:$C,0)))</f>
        <v>% reduction in energy use</v>
      </c>
      <c r="P2111" s="254" t="str">
        <f>IF(ISBLANK(INDEX('Policy Characteristics'!J:J,MATCH($C2111,'Policy Characteristics'!$C:$C,0))),"",INDEX('Policy Characteristics'!J:J,MATCH($C2111,'Policy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1" s="254" t="str">
        <f>IF(ISBLANK(INDEX('Policy Characteristics'!K:K,MATCH($C2111,'Policy Characteristics'!$C:$C,0))),"",INDEX('Policy Characteristics'!K:K,MATCH($C2111,'Policy Characteristics'!$C:$C,0)))</f>
        <v>industry-ag-main.html#eff-stds</v>
      </c>
      <c r="R2111" s="254" t="str">
        <f>IF(ISBLANK(INDEX('Policy Characteristics'!L:L,MATCH($C2111,'Policy Characteristics'!$C:$C,0))),"",INDEX('Policy Characteristics'!L:L,MATCH($C2111,'Policy Characteristics'!$C:$C,0)))</f>
        <v>industry-energy-efficiency-standards.html</v>
      </c>
    </row>
    <row r="2112" spans="1:18" s="4" customFormat="1" x14ac:dyDescent="0.25">
      <c r="A2112" s="254" t="str">
        <f>IF(ISBLANK(INDEX('Policy Characteristics'!A:A,MATCH($C2112,'Policy Characteristics'!$C:$C,0))),"",INDEX('Policy Characteristics'!A:A,MATCH($C2112,'Policy Characteristics'!$C:$C,0)))</f>
        <v>Industry</v>
      </c>
      <c r="B2112" s="262" t="str">
        <f>IF(ISBLANK(INDEX('Policy Characteristics'!B:B,MATCH($C2112,'Policy Characteristics'!$C:$C,0))),"",INDEX('Policy Characteristics'!B:B,MATCH($C2112,'Policy Characteristics'!$C:$C,0)))</f>
        <v>Energy Efficiency Standards for Electrical Eqpt</v>
      </c>
      <c r="C2112" s="254" t="str">
        <f t="shared" si="59"/>
        <v>Perc Improvement in Eqpt Efficiency Stds Above BAU for Electricity</v>
      </c>
      <c r="D2112" s="6" t="s">
        <v>3040</v>
      </c>
      <c r="E2112" s="1" t="s">
        <v>3983</v>
      </c>
      <c r="F2112" t="s">
        <v>3002</v>
      </c>
      <c r="G2112" s="45" t="s">
        <v>3957</v>
      </c>
      <c r="H2112" s="47">
        <v>2111</v>
      </c>
      <c r="I2112" s="324" t="s">
        <v>40</v>
      </c>
      <c r="J2112" s="255" t="str">
        <f>IF(ISBLANK(INDEX('Policy Characteristics'!D:D,MATCH($C2112,'Policy Characteristics'!$C:$C,0))),"",INDEX('Policy Characteristics'!D:D,MATCH($C2112,'Policy Characteristics'!$C:$C,0)))</f>
        <v>Industry Energy Efficiency</v>
      </c>
      <c r="K2112" s="254" t="str">
        <f>IF(ISBLANK(INDEX('Policy Characteristics'!E:E,MATCH($C2112,'Policy Characteristics'!$C:$C,0))),"",INDEX('Policy Characteristics'!E:E,MATCH($C2112,'Policy Characteristics'!$C:$C,0)))</f>
        <v>indst elec efficiency stds</v>
      </c>
      <c r="L2112" s="261">
        <f>IF(ISBLANK(INDEX('Policy Characteristics'!F:F,MATCH($C2112,'Policy Characteristics'!$C:$C,0))),"",INDEX('Policy Characteristics'!F:F,MATCH($C2112,'Policy Characteristics'!$C:$C,0)))</f>
        <v>0</v>
      </c>
      <c r="M2112" s="261">
        <f>IF(ISBLANK(INDEX('Policy Characteristics'!G:G,MATCH($C2112,'Policy Characteristics'!$C:$C,0))),"",INDEX('Policy Characteristics'!G:G,MATCH($C2112,'Policy Characteristics'!$C:$C,0)))</f>
        <v>0.25</v>
      </c>
      <c r="N2112" s="261">
        <f>IF(ISBLANK(INDEX('Policy Characteristics'!H:H,MATCH($C2112,'Policy Characteristics'!$C:$C,0))),"",INDEX('Policy Characteristics'!H:H,MATCH($C2112,'Policy Characteristics'!$C:$C,0)))</f>
        <v>0.01</v>
      </c>
      <c r="O2112" s="254" t="str">
        <f>IF(ISBLANK(INDEX('Policy Characteristics'!I:I,MATCH($C2112,'Policy Characteristics'!$C:$C,0))),"",INDEX('Policy Characteristics'!I:I,MATCH($C2112,'Policy Characteristics'!$C:$C,0)))</f>
        <v>% reduction in energy use</v>
      </c>
      <c r="P2112" s="254" t="str">
        <f>IF(ISBLANK(INDEX('Policy Characteristics'!J:J,MATCH($C2112,'Policy Characteristics'!$C:$C,0))),"",INDEX('Policy Characteristics'!J:J,MATCH($C2112,'Policy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2" s="254" t="str">
        <f>IF(ISBLANK(INDEX('Policy Characteristics'!K:K,MATCH($C2112,'Policy Characteristics'!$C:$C,0))),"",INDEX('Policy Characteristics'!K:K,MATCH($C2112,'Policy Characteristics'!$C:$C,0)))</f>
        <v>industry-ag-main.html#eff-stds</v>
      </c>
      <c r="R2112" s="254" t="str">
        <f>IF(ISBLANK(INDEX('Policy Characteristics'!L:L,MATCH($C2112,'Policy Characteristics'!$C:$C,0))),"",INDEX('Policy Characteristics'!L:L,MATCH($C2112,'Policy Characteristics'!$C:$C,0)))</f>
        <v>industry-energy-efficiency-standards.html</v>
      </c>
    </row>
    <row r="2113" spans="1:18" s="4" customFormat="1" x14ac:dyDescent="0.25">
      <c r="A2113" s="254" t="str">
        <f>IF(ISBLANK(INDEX('Policy Characteristics'!A:A,MATCH($C2113,'Policy Characteristics'!$C:$C,0))),"",INDEX('Policy Characteristics'!A:A,MATCH($C2113,'Policy Characteristics'!$C:$C,0)))</f>
        <v>Industry</v>
      </c>
      <c r="B2113" s="262" t="str">
        <f>IF(ISBLANK(INDEX('Policy Characteristics'!B:B,MATCH($C2113,'Policy Characteristics'!$C:$C,0))),"",INDEX('Policy Characteristics'!B:B,MATCH($C2113,'Policy Characteristics'!$C:$C,0)))</f>
        <v>Energy Efficiency Standards for Electrical Eqpt</v>
      </c>
      <c r="C2113" s="254" t="str">
        <f t="shared" si="59"/>
        <v>Perc Improvement in Eqpt Efficiency Stds Above BAU for Electricity</v>
      </c>
      <c r="D2113" s="6" t="s">
        <v>3040</v>
      </c>
      <c r="E2113" s="1" t="s">
        <v>3984</v>
      </c>
      <c r="F2113" t="s">
        <v>3002</v>
      </c>
      <c r="G2113" s="45" t="s">
        <v>3959</v>
      </c>
      <c r="H2113" s="47">
        <v>2112</v>
      </c>
      <c r="I2113" s="324" t="s">
        <v>40</v>
      </c>
      <c r="J2113" s="255" t="str">
        <f>IF(ISBLANK(INDEX('Policy Characteristics'!D:D,MATCH($C2113,'Policy Characteristics'!$C:$C,0))),"",INDEX('Policy Characteristics'!D:D,MATCH($C2113,'Policy Characteristics'!$C:$C,0)))</f>
        <v>Industry Energy Efficiency</v>
      </c>
      <c r="K2113" s="254" t="str">
        <f>IF(ISBLANK(INDEX('Policy Characteristics'!E:E,MATCH($C2113,'Policy Characteristics'!$C:$C,0))),"",INDEX('Policy Characteristics'!E:E,MATCH($C2113,'Policy Characteristics'!$C:$C,0)))</f>
        <v>indst elec efficiency stds</v>
      </c>
      <c r="L2113" s="261">
        <f>IF(ISBLANK(INDEX('Policy Characteristics'!F:F,MATCH($C2113,'Policy Characteristics'!$C:$C,0))),"",INDEX('Policy Characteristics'!F:F,MATCH($C2113,'Policy Characteristics'!$C:$C,0)))</f>
        <v>0</v>
      </c>
      <c r="M2113" s="261">
        <f>IF(ISBLANK(INDEX('Policy Characteristics'!G:G,MATCH($C2113,'Policy Characteristics'!$C:$C,0))),"",INDEX('Policy Characteristics'!G:G,MATCH($C2113,'Policy Characteristics'!$C:$C,0)))</f>
        <v>0.25</v>
      </c>
      <c r="N2113" s="261">
        <f>IF(ISBLANK(INDEX('Policy Characteristics'!H:H,MATCH($C2113,'Policy Characteristics'!$C:$C,0))),"",INDEX('Policy Characteristics'!H:H,MATCH($C2113,'Policy Characteristics'!$C:$C,0)))</f>
        <v>0.01</v>
      </c>
      <c r="O2113" s="254" t="str">
        <f>IF(ISBLANK(INDEX('Policy Characteristics'!I:I,MATCH($C2113,'Policy Characteristics'!$C:$C,0))),"",INDEX('Policy Characteristics'!I:I,MATCH($C2113,'Policy Characteristics'!$C:$C,0)))</f>
        <v>% reduction in energy use</v>
      </c>
      <c r="P2113" s="254" t="str">
        <f>IF(ISBLANK(INDEX('Policy Characteristics'!J:J,MATCH($C2113,'Policy Characteristics'!$C:$C,0))),"",INDEX('Policy Characteristics'!J:J,MATCH($C2113,'Policy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3" s="254" t="str">
        <f>IF(ISBLANK(INDEX('Policy Characteristics'!K:K,MATCH($C2113,'Policy Characteristics'!$C:$C,0))),"",INDEX('Policy Characteristics'!K:K,MATCH($C2113,'Policy Characteristics'!$C:$C,0)))</f>
        <v>industry-ag-main.html#eff-stds</v>
      </c>
      <c r="R2113" s="254" t="str">
        <f>IF(ISBLANK(INDEX('Policy Characteristics'!L:L,MATCH($C2113,'Policy Characteristics'!$C:$C,0))),"",INDEX('Policy Characteristics'!L:L,MATCH($C2113,'Policy Characteristics'!$C:$C,0)))</f>
        <v>industry-energy-efficiency-standards.html</v>
      </c>
    </row>
    <row r="2114" spans="1:18" s="4" customFormat="1" x14ac:dyDescent="0.25">
      <c r="A2114" s="254" t="str">
        <f>IF(ISBLANK(INDEX('Policy Characteristics'!A:A,MATCH($C2114,'Policy Characteristics'!$C:$C,0))),"",INDEX('Policy Characteristics'!A:A,MATCH($C2114,'Policy Characteristics'!$C:$C,0)))</f>
        <v>Industry</v>
      </c>
      <c r="B2114" s="262" t="str">
        <f>IF(ISBLANK(INDEX('Policy Characteristics'!B:B,MATCH($C2114,'Policy Characteristics'!$C:$C,0))),"",INDEX('Policy Characteristics'!B:B,MATCH($C2114,'Policy Characteristics'!$C:$C,0)))</f>
        <v>Energy Efficiency Standards for Electrical Eqpt</v>
      </c>
      <c r="C2114" s="254" t="str">
        <f t="shared" si="59"/>
        <v>Perc Improvement in Eqpt Efficiency Stds Above BAU for Electricity</v>
      </c>
      <c r="D2114" s="6" t="s">
        <v>3041</v>
      </c>
      <c r="E2114" s="1" t="s">
        <v>3467</v>
      </c>
      <c r="F2114" t="s">
        <v>3003</v>
      </c>
      <c r="G2114" s="45" t="s">
        <v>3473</v>
      </c>
      <c r="H2114" s="47">
        <v>2113</v>
      </c>
      <c r="I2114" s="324" t="s">
        <v>40</v>
      </c>
      <c r="J2114" s="255" t="str">
        <f>IF(ISBLANK(INDEX('Policy Characteristics'!D:D,MATCH($C2114,'Policy Characteristics'!$C:$C,0))),"",INDEX('Policy Characteristics'!D:D,MATCH($C2114,'Policy Characteristics'!$C:$C,0)))</f>
        <v>Industry Energy Efficiency</v>
      </c>
      <c r="K2114" s="254" t="str">
        <f>IF(ISBLANK(INDEX('Policy Characteristics'!E:E,MATCH($C2114,'Policy Characteristics'!$C:$C,0))),"",INDEX('Policy Characteristics'!E:E,MATCH($C2114,'Policy Characteristics'!$C:$C,0)))</f>
        <v>indst elec efficiency stds</v>
      </c>
      <c r="L2114" s="261">
        <f>IF(ISBLANK(INDEX('Policy Characteristics'!F:F,MATCH($C2114,'Policy Characteristics'!$C:$C,0))),"",INDEX('Policy Characteristics'!F:F,MATCH($C2114,'Policy Characteristics'!$C:$C,0)))</f>
        <v>0</v>
      </c>
      <c r="M2114" s="261">
        <f>IF(ISBLANK(INDEX('Policy Characteristics'!G:G,MATCH($C2114,'Policy Characteristics'!$C:$C,0))),"",INDEX('Policy Characteristics'!G:G,MATCH($C2114,'Policy Characteristics'!$C:$C,0)))</f>
        <v>0.25</v>
      </c>
      <c r="N2114" s="261">
        <f>IF(ISBLANK(INDEX('Policy Characteristics'!H:H,MATCH($C2114,'Policy Characteristics'!$C:$C,0))),"",INDEX('Policy Characteristics'!H:H,MATCH($C2114,'Policy Characteristics'!$C:$C,0)))</f>
        <v>0.01</v>
      </c>
      <c r="O2114" s="254" t="str">
        <f>IF(ISBLANK(INDEX('Policy Characteristics'!I:I,MATCH($C2114,'Policy Characteristics'!$C:$C,0))),"",INDEX('Policy Characteristics'!I:I,MATCH($C2114,'Policy Characteristics'!$C:$C,0)))</f>
        <v>% reduction in energy use</v>
      </c>
      <c r="P2114" s="254" t="str">
        <f>IF(ISBLANK(INDEX('Policy Characteristics'!J:J,MATCH($C2114,'Policy Characteristics'!$C:$C,0))),"",INDEX('Policy Characteristics'!J:J,MATCH($C2114,'Policy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4" s="254" t="str">
        <f>IF(ISBLANK(INDEX('Policy Characteristics'!K:K,MATCH($C2114,'Policy Characteristics'!$C:$C,0))),"",INDEX('Policy Characteristics'!K:K,MATCH($C2114,'Policy Characteristics'!$C:$C,0)))</f>
        <v>industry-ag-main.html#eff-stds</v>
      </c>
      <c r="R2114" s="254" t="str">
        <f>IF(ISBLANK(INDEX('Policy Characteristics'!L:L,MATCH($C2114,'Policy Characteristics'!$C:$C,0))),"",INDEX('Policy Characteristics'!L:L,MATCH($C2114,'Policy Characteristics'!$C:$C,0)))</f>
        <v>industry-energy-efficiency-standards.html</v>
      </c>
    </row>
    <row r="2115" spans="1:18" s="4" customFormat="1" x14ac:dyDescent="0.25">
      <c r="A2115" s="254" t="str">
        <f>IF(ISBLANK(INDEX('Policy Characteristics'!A:A,MATCH($C2115,'Policy Characteristics'!$C:$C,0))),"",INDEX('Policy Characteristics'!A:A,MATCH($C2115,'Policy Characteristics'!$C:$C,0)))</f>
        <v>Industry</v>
      </c>
      <c r="B2115" s="262" t="str">
        <f>IF(ISBLANK(INDEX('Policy Characteristics'!B:B,MATCH($C2115,'Policy Characteristics'!$C:$C,0))),"",INDEX('Policy Characteristics'!B:B,MATCH($C2115,'Policy Characteristics'!$C:$C,0)))</f>
        <v>Energy Efficiency Standards for Electrical Eqpt</v>
      </c>
      <c r="C2115" s="254" t="str">
        <f t="shared" si="59"/>
        <v>Perc Improvement in Eqpt Efficiency Stds Above BAU for Electricity</v>
      </c>
      <c r="D2115" s="6" t="s">
        <v>3041</v>
      </c>
      <c r="E2115" s="1" t="s">
        <v>3468</v>
      </c>
      <c r="F2115" t="s">
        <v>3003</v>
      </c>
      <c r="G2115" s="45" t="s">
        <v>3474</v>
      </c>
      <c r="H2115" s="47">
        <v>2114</v>
      </c>
      <c r="I2115" s="324" t="s">
        <v>40</v>
      </c>
      <c r="J2115" s="255" t="str">
        <f>IF(ISBLANK(INDEX('Policy Characteristics'!D:D,MATCH($C2115,'Policy Characteristics'!$C:$C,0))),"",INDEX('Policy Characteristics'!D:D,MATCH($C2115,'Policy Characteristics'!$C:$C,0)))</f>
        <v>Industry Energy Efficiency</v>
      </c>
      <c r="K2115" s="254" t="str">
        <f>IF(ISBLANK(INDEX('Policy Characteristics'!E:E,MATCH($C2115,'Policy Characteristics'!$C:$C,0))),"",INDEX('Policy Characteristics'!E:E,MATCH($C2115,'Policy Characteristics'!$C:$C,0)))</f>
        <v>indst elec efficiency stds</v>
      </c>
      <c r="L2115" s="261">
        <f>IF(ISBLANK(INDEX('Policy Characteristics'!F:F,MATCH($C2115,'Policy Characteristics'!$C:$C,0))),"",INDEX('Policy Characteristics'!F:F,MATCH($C2115,'Policy Characteristics'!$C:$C,0)))</f>
        <v>0</v>
      </c>
      <c r="M2115" s="261">
        <f>IF(ISBLANK(INDEX('Policy Characteristics'!G:G,MATCH($C2115,'Policy Characteristics'!$C:$C,0))),"",INDEX('Policy Characteristics'!G:G,MATCH($C2115,'Policy Characteristics'!$C:$C,0)))</f>
        <v>0.25</v>
      </c>
      <c r="N2115" s="261">
        <f>IF(ISBLANK(INDEX('Policy Characteristics'!H:H,MATCH($C2115,'Policy Characteristics'!$C:$C,0))),"",INDEX('Policy Characteristics'!H:H,MATCH($C2115,'Policy Characteristics'!$C:$C,0)))</f>
        <v>0.01</v>
      </c>
      <c r="O2115" s="254" t="str">
        <f>IF(ISBLANK(INDEX('Policy Characteristics'!I:I,MATCH($C2115,'Policy Characteristics'!$C:$C,0))),"",INDEX('Policy Characteristics'!I:I,MATCH($C2115,'Policy Characteristics'!$C:$C,0)))</f>
        <v>% reduction in energy use</v>
      </c>
      <c r="P2115" s="254" t="str">
        <f>IF(ISBLANK(INDEX('Policy Characteristics'!J:J,MATCH($C2115,'Policy Characteristics'!$C:$C,0))),"",INDEX('Policy Characteristics'!J:J,MATCH($C2115,'Policy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5" s="254" t="str">
        <f>IF(ISBLANK(INDEX('Policy Characteristics'!K:K,MATCH($C2115,'Policy Characteristics'!$C:$C,0))),"",INDEX('Policy Characteristics'!K:K,MATCH($C2115,'Policy Characteristics'!$C:$C,0)))</f>
        <v>industry-ag-main.html#eff-stds</v>
      </c>
      <c r="R2115" s="254" t="str">
        <f>IF(ISBLANK(INDEX('Policy Characteristics'!L:L,MATCH($C2115,'Policy Characteristics'!$C:$C,0))),"",INDEX('Policy Characteristics'!L:L,MATCH($C2115,'Policy Characteristics'!$C:$C,0)))</f>
        <v>industry-energy-efficiency-standards.html</v>
      </c>
    </row>
    <row r="2116" spans="1:18" s="4" customFormat="1" x14ac:dyDescent="0.25">
      <c r="A2116" s="254" t="str">
        <f>IF(ISBLANK(INDEX('Policy Characteristics'!A:A,MATCH($C2116,'Policy Characteristics'!$C:$C,0))),"",INDEX('Policy Characteristics'!A:A,MATCH($C2116,'Policy Characteristics'!$C:$C,0)))</f>
        <v>Industry</v>
      </c>
      <c r="B2116" s="262" t="str">
        <f>IF(ISBLANK(INDEX('Policy Characteristics'!B:B,MATCH($C2116,'Policy Characteristics'!$C:$C,0))),"",INDEX('Policy Characteristics'!B:B,MATCH($C2116,'Policy Characteristics'!$C:$C,0)))</f>
        <v>Energy Efficiency Standards for Electrical Eqpt</v>
      </c>
      <c r="C2116" s="254" t="str">
        <f t="shared" si="59"/>
        <v>Perc Improvement in Eqpt Efficiency Stds Above BAU for Electricity</v>
      </c>
      <c r="D2116" s="6" t="s">
        <v>3041</v>
      </c>
      <c r="E2116" s="1" t="s">
        <v>3469</v>
      </c>
      <c r="F2116" t="s">
        <v>3003</v>
      </c>
      <c r="G2116" s="45" t="s">
        <v>3475</v>
      </c>
      <c r="H2116" s="47">
        <v>2115</v>
      </c>
      <c r="I2116" s="324" t="s">
        <v>40</v>
      </c>
      <c r="J2116" s="255" t="str">
        <f>IF(ISBLANK(INDEX('Policy Characteristics'!D:D,MATCH($C2116,'Policy Characteristics'!$C:$C,0))),"",INDEX('Policy Characteristics'!D:D,MATCH($C2116,'Policy Characteristics'!$C:$C,0)))</f>
        <v>Industry Energy Efficiency</v>
      </c>
      <c r="K2116" s="254" t="str">
        <f>IF(ISBLANK(INDEX('Policy Characteristics'!E:E,MATCH($C2116,'Policy Characteristics'!$C:$C,0))),"",INDEX('Policy Characteristics'!E:E,MATCH($C2116,'Policy Characteristics'!$C:$C,0)))</f>
        <v>indst elec efficiency stds</v>
      </c>
      <c r="L2116" s="261">
        <f>IF(ISBLANK(INDEX('Policy Characteristics'!F:F,MATCH($C2116,'Policy Characteristics'!$C:$C,0))),"",INDEX('Policy Characteristics'!F:F,MATCH($C2116,'Policy Characteristics'!$C:$C,0)))</f>
        <v>0</v>
      </c>
      <c r="M2116" s="261">
        <f>IF(ISBLANK(INDEX('Policy Characteristics'!G:G,MATCH($C2116,'Policy Characteristics'!$C:$C,0))),"",INDEX('Policy Characteristics'!G:G,MATCH($C2116,'Policy Characteristics'!$C:$C,0)))</f>
        <v>0.25</v>
      </c>
      <c r="N2116" s="261">
        <f>IF(ISBLANK(INDEX('Policy Characteristics'!H:H,MATCH($C2116,'Policy Characteristics'!$C:$C,0))),"",INDEX('Policy Characteristics'!H:H,MATCH($C2116,'Policy Characteristics'!$C:$C,0)))</f>
        <v>0.01</v>
      </c>
      <c r="O2116" s="254" t="str">
        <f>IF(ISBLANK(INDEX('Policy Characteristics'!I:I,MATCH($C2116,'Policy Characteristics'!$C:$C,0))),"",INDEX('Policy Characteristics'!I:I,MATCH($C2116,'Policy Characteristics'!$C:$C,0)))</f>
        <v>% reduction in energy use</v>
      </c>
      <c r="P2116" s="254" t="str">
        <f>IF(ISBLANK(INDEX('Policy Characteristics'!J:J,MATCH($C2116,'Policy Characteristics'!$C:$C,0))),"",INDEX('Policy Characteristics'!J:J,MATCH($C2116,'Policy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6" s="254" t="str">
        <f>IF(ISBLANK(INDEX('Policy Characteristics'!K:K,MATCH($C2116,'Policy Characteristics'!$C:$C,0))),"",INDEX('Policy Characteristics'!K:K,MATCH($C2116,'Policy Characteristics'!$C:$C,0)))</f>
        <v>industry-ag-main.html#eff-stds</v>
      </c>
      <c r="R2116" s="254" t="str">
        <f>IF(ISBLANK(INDEX('Policy Characteristics'!L:L,MATCH($C2116,'Policy Characteristics'!$C:$C,0))),"",INDEX('Policy Characteristics'!L:L,MATCH($C2116,'Policy Characteristics'!$C:$C,0)))</f>
        <v>industry-energy-efficiency-standards.html</v>
      </c>
    </row>
    <row r="2117" spans="1:18" s="4" customFormat="1" x14ac:dyDescent="0.25">
      <c r="A2117" s="254" t="str">
        <f>IF(ISBLANK(INDEX('Policy Characteristics'!A:A,MATCH($C2117,'Policy Characteristics'!$C:$C,0))),"",INDEX('Policy Characteristics'!A:A,MATCH($C2117,'Policy Characteristics'!$C:$C,0)))</f>
        <v>Industry</v>
      </c>
      <c r="B2117" s="262" t="str">
        <f>IF(ISBLANK(INDEX('Policy Characteristics'!B:B,MATCH($C2117,'Policy Characteristics'!$C:$C,0))),"",INDEX('Policy Characteristics'!B:B,MATCH($C2117,'Policy Characteristics'!$C:$C,0)))</f>
        <v>Energy Efficiency Standards for Electrical Eqpt</v>
      </c>
      <c r="C2117" s="254" t="str">
        <f t="shared" ref="C2117:C2173" si="60">C$1924</f>
        <v>Perc Improvement in Eqpt Efficiency Stds Above BAU for Electricity</v>
      </c>
      <c r="D2117" s="6" t="s">
        <v>3041</v>
      </c>
      <c r="E2117" s="1" t="s">
        <v>3470</v>
      </c>
      <c r="F2117" t="s">
        <v>3003</v>
      </c>
      <c r="G2117" s="45" t="s">
        <v>3476</v>
      </c>
      <c r="H2117" s="47">
        <v>2116</v>
      </c>
      <c r="I2117" s="324" t="s">
        <v>40</v>
      </c>
      <c r="J2117" s="255" t="str">
        <f>IF(ISBLANK(INDEX('Policy Characteristics'!D:D,MATCH($C2117,'Policy Characteristics'!$C:$C,0))),"",INDEX('Policy Characteristics'!D:D,MATCH($C2117,'Policy Characteristics'!$C:$C,0)))</f>
        <v>Industry Energy Efficiency</v>
      </c>
      <c r="K2117" s="254" t="str">
        <f>IF(ISBLANK(INDEX('Policy Characteristics'!E:E,MATCH($C2117,'Policy Characteristics'!$C:$C,0))),"",INDEX('Policy Characteristics'!E:E,MATCH($C2117,'Policy Characteristics'!$C:$C,0)))</f>
        <v>indst elec efficiency stds</v>
      </c>
      <c r="L2117" s="261">
        <f>IF(ISBLANK(INDEX('Policy Characteristics'!F:F,MATCH($C2117,'Policy Characteristics'!$C:$C,0))),"",INDEX('Policy Characteristics'!F:F,MATCH($C2117,'Policy Characteristics'!$C:$C,0)))</f>
        <v>0</v>
      </c>
      <c r="M2117" s="261">
        <f>IF(ISBLANK(INDEX('Policy Characteristics'!G:G,MATCH($C2117,'Policy Characteristics'!$C:$C,0))),"",INDEX('Policy Characteristics'!G:G,MATCH($C2117,'Policy Characteristics'!$C:$C,0)))</f>
        <v>0.25</v>
      </c>
      <c r="N2117" s="261">
        <f>IF(ISBLANK(INDEX('Policy Characteristics'!H:H,MATCH($C2117,'Policy Characteristics'!$C:$C,0))),"",INDEX('Policy Characteristics'!H:H,MATCH($C2117,'Policy Characteristics'!$C:$C,0)))</f>
        <v>0.01</v>
      </c>
      <c r="O2117" s="254" t="str">
        <f>IF(ISBLANK(INDEX('Policy Characteristics'!I:I,MATCH($C2117,'Policy Characteristics'!$C:$C,0))),"",INDEX('Policy Characteristics'!I:I,MATCH($C2117,'Policy Characteristics'!$C:$C,0)))</f>
        <v>% reduction in energy use</v>
      </c>
      <c r="P2117" s="254" t="str">
        <f>IF(ISBLANK(INDEX('Policy Characteristics'!J:J,MATCH($C2117,'Policy Characteristics'!$C:$C,0))),"",INDEX('Policy Characteristics'!J:J,MATCH($C2117,'Policy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7" s="254" t="str">
        <f>IF(ISBLANK(INDEX('Policy Characteristics'!K:K,MATCH($C2117,'Policy Characteristics'!$C:$C,0))),"",INDEX('Policy Characteristics'!K:K,MATCH($C2117,'Policy Characteristics'!$C:$C,0)))</f>
        <v>industry-ag-main.html#eff-stds</v>
      </c>
      <c r="R2117" s="254" t="str">
        <f>IF(ISBLANK(INDEX('Policy Characteristics'!L:L,MATCH($C2117,'Policy Characteristics'!$C:$C,0))),"",INDEX('Policy Characteristics'!L:L,MATCH($C2117,'Policy Characteristics'!$C:$C,0)))</f>
        <v>industry-energy-efficiency-standards.html</v>
      </c>
    </row>
    <row r="2118" spans="1:18" s="4" customFormat="1" x14ac:dyDescent="0.25">
      <c r="A2118" s="254" t="str">
        <f>IF(ISBLANK(INDEX('Policy Characteristics'!A:A,MATCH($C2118,'Policy Characteristics'!$C:$C,0))),"",INDEX('Policy Characteristics'!A:A,MATCH($C2118,'Policy Characteristics'!$C:$C,0)))</f>
        <v>Industry</v>
      </c>
      <c r="B2118" s="262" t="str">
        <f>IF(ISBLANK(INDEX('Policy Characteristics'!B:B,MATCH($C2118,'Policy Characteristics'!$C:$C,0))),"",INDEX('Policy Characteristics'!B:B,MATCH($C2118,'Policy Characteristics'!$C:$C,0)))</f>
        <v>Energy Efficiency Standards for Electrical Eqpt</v>
      </c>
      <c r="C2118" s="254" t="str">
        <f t="shared" si="60"/>
        <v>Perc Improvement in Eqpt Efficiency Stds Above BAU for Electricity</v>
      </c>
      <c r="D2118" s="6" t="s">
        <v>3041</v>
      </c>
      <c r="E2118" s="1" t="s">
        <v>3471</v>
      </c>
      <c r="F2118" t="s">
        <v>3003</v>
      </c>
      <c r="G2118" s="45" t="s">
        <v>3477</v>
      </c>
      <c r="H2118" s="47">
        <v>2117</v>
      </c>
      <c r="I2118" s="324" t="s">
        <v>40</v>
      </c>
      <c r="J2118" s="255" t="str">
        <f>IF(ISBLANK(INDEX('Policy Characteristics'!D:D,MATCH($C2118,'Policy Characteristics'!$C:$C,0))),"",INDEX('Policy Characteristics'!D:D,MATCH($C2118,'Policy Characteristics'!$C:$C,0)))</f>
        <v>Industry Energy Efficiency</v>
      </c>
      <c r="K2118" s="254" t="str">
        <f>IF(ISBLANK(INDEX('Policy Characteristics'!E:E,MATCH($C2118,'Policy Characteristics'!$C:$C,0))),"",INDEX('Policy Characteristics'!E:E,MATCH($C2118,'Policy Characteristics'!$C:$C,0)))</f>
        <v>indst elec efficiency stds</v>
      </c>
      <c r="L2118" s="261">
        <f>IF(ISBLANK(INDEX('Policy Characteristics'!F:F,MATCH($C2118,'Policy Characteristics'!$C:$C,0))),"",INDEX('Policy Characteristics'!F:F,MATCH($C2118,'Policy Characteristics'!$C:$C,0)))</f>
        <v>0</v>
      </c>
      <c r="M2118" s="261">
        <f>IF(ISBLANK(INDEX('Policy Characteristics'!G:G,MATCH($C2118,'Policy Characteristics'!$C:$C,0))),"",INDEX('Policy Characteristics'!G:G,MATCH($C2118,'Policy Characteristics'!$C:$C,0)))</f>
        <v>0.25</v>
      </c>
      <c r="N2118" s="261">
        <f>IF(ISBLANK(INDEX('Policy Characteristics'!H:H,MATCH($C2118,'Policy Characteristics'!$C:$C,0))),"",INDEX('Policy Characteristics'!H:H,MATCH($C2118,'Policy Characteristics'!$C:$C,0)))</f>
        <v>0.01</v>
      </c>
      <c r="O2118" s="254" t="str">
        <f>IF(ISBLANK(INDEX('Policy Characteristics'!I:I,MATCH($C2118,'Policy Characteristics'!$C:$C,0))),"",INDEX('Policy Characteristics'!I:I,MATCH($C2118,'Policy Characteristics'!$C:$C,0)))</f>
        <v>% reduction in energy use</v>
      </c>
      <c r="P2118" s="254" t="str">
        <f>IF(ISBLANK(INDEX('Policy Characteristics'!J:J,MATCH($C2118,'Policy Characteristics'!$C:$C,0))),"",INDEX('Policy Characteristics'!J:J,MATCH($C2118,'Policy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8" s="254" t="str">
        <f>IF(ISBLANK(INDEX('Policy Characteristics'!K:K,MATCH($C2118,'Policy Characteristics'!$C:$C,0))),"",INDEX('Policy Characteristics'!K:K,MATCH($C2118,'Policy Characteristics'!$C:$C,0)))</f>
        <v>industry-ag-main.html#eff-stds</v>
      </c>
      <c r="R2118" s="254" t="str">
        <f>IF(ISBLANK(INDEX('Policy Characteristics'!L:L,MATCH($C2118,'Policy Characteristics'!$C:$C,0))),"",INDEX('Policy Characteristics'!L:L,MATCH($C2118,'Policy Characteristics'!$C:$C,0)))</f>
        <v>industry-energy-efficiency-standards.html</v>
      </c>
    </row>
    <row r="2119" spans="1:18" s="4" customFormat="1" x14ac:dyDescent="0.25">
      <c r="A2119" s="254" t="str">
        <f>IF(ISBLANK(INDEX('Policy Characteristics'!A:A,MATCH($C2119,'Policy Characteristics'!$C:$C,0))),"",INDEX('Policy Characteristics'!A:A,MATCH($C2119,'Policy Characteristics'!$C:$C,0)))</f>
        <v>Industry</v>
      </c>
      <c r="B2119" s="262" t="str">
        <f>IF(ISBLANK(INDEX('Policy Characteristics'!B:B,MATCH($C2119,'Policy Characteristics'!$C:$C,0))),"",INDEX('Policy Characteristics'!B:B,MATCH($C2119,'Policy Characteristics'!$C:$C,0)))</f>
        <v>Energy Efficiency Standards for Electrical Eqpt</v>
      </c>
      <c r="C2119" s="254" t="str">
        <f t="shared" si="60"/>
        <v>Perc Improvement in Eqpt Efficiency Stds Above BAU for Electricity</v>
      </c>
      <c r="D2119" s="6" t="s">
        <v>3041</v>
      </c>
      <c r="E2119" s="1" t="s">
        <v>3472</v>
      </c>
      <c r="F2119" t="s">
        <v>3003</v>
      </c>
      <c r="G2119" s="45" t="s">
        <v>3478</v>
      </c>
      <c r="H2119" s="47">
        <v>2118</v>
      </c>
      <c r="I2119" s="324" t="s">
        <v>40</v>
      </c>
      <c r="J2119" s="255" t="str">
        <f>IF(ISBLANK(INDEX('Policy Characteristics'!D:D,MATCH($C2119,'Policy Characteristics'!$C:$C,0))),"",INDEX('Policy Characteristics'!D:D,MATCH($C2119,'Policy Characteristics'!$C:$C,0)))</f>
        <v>Industry Energy Efficiency</v>
      </c>
      <c r="K2119" s="254" t="str">
        <f>IF(ISBLANK(INDEX('Policy Characteristics'!E:E,MATCH($C2119,'Policy Characteristics'!$C:$C,0))),"",INDEX('Policy Characteristics'!E:E,MATCH($C2119,'Policy Characteristics'!$C:$C,0)))</f>
        <v>indst elec efficiency stds</v>
      </c>
      <c r="L2119" s="261">
        <f>IF(ISBLANK(INDEX('Policy Characteristics'!F:F,MATCH($C2119,'Policy Characteristics'!$C:$C,0))),"",INDEX('Policy Characteristics'!F:F,MATCH($C2119,'Policy Characteristics'!$C:$C,0)))</f>
        <v>0</v>
      </c>
      <c r="M2119" s="261">
        <f>IF(ISBLANK(INDEX('Policy Characteristics'!G:G,MATCH($C2119,'Policy Characteristics'!$C:$C,0))),"",INDEX('Policy Characteristics'!G:G,MATCH($C2119,'Policy Characteristics'!$C:$C,0)))</f>
        <v>0.25</v>
      </c>
      <c r="N2119" s="261">
        <f>IF(ISBLANK(INDEX('Policy Characteristics'!H:H,MATCH($C2119,'Policy Characteristics'!$C:$C,0))),"",INDEX('Policy Characteristics'!H:H,MATCH($C2119,'Policy Characteristics'!$C:$C,0)))</f>
        <v>0.01</v>
      </c>
      <c r="O2119" s="254" t="str">
        <f>IF(ISBLANK(INDEX('Policy Characteristics'!I:I,MATCH($C2119,'Policy Characteristics'!$C:$C,0))),"",INDEX('Policy Characteristics'!I:I,MATCH($C2119,'Policy Characteristics'!$C:$C,0)))</f>
        <v>% reduction in energy use</v>
      </c>
      <c r="P2119" s="254" t="str">
        <f>IF(ISBLANK(INDEX('Policy Characteristics'!J:J,MATCH($C2119,'Policy Characteristics'!$C:$C,0))),"",INDEX('Policy Characteristics'!J:J,MATCH($C2119,'Policy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19" s="254" t="str">
        <f>IF(ISBLANK(INDEX('Policy Characteristics'!K:K,MATCH($C2119,'Policy Characteristics'!$C:$C,0))),"",INDEX('Policy Characteristics'!K:K,MATCH($C2119,'Policy Characteristics'!$C:$C,0)))</f>
        <v>industry-ag-main.html#eff-stds</v>
      </c>
      <c r="R2119" s="254" t="str">
        <f>IF(ISBLANK(INDEX('Policy Characteristics'!L:L,MATCH($C2119,'Policy Characteristics'!$C:$C,0))),"",INDEX('Policy Characteristics'!L:L,MATCH($C2119,'Policy Characteristics'!$C:$C,0)))</f>
        <v>industry-energy-efficiency-standards.html</v>
      </c>
    </row>
    <row r="2120" spans="1:18" s="4" customFormat="1" x14ac:dyDescent="0.25">
      <c r="A2120" s="254" t="str">
        <f>IF(ISBLANK(INDEX('Policy Characteristics'!A:A,MATCH($C2120,'Policy Characteristics'!$C:$C,0))),"",INDEX('Policy Characteristics'!A:A,MATCH($C2120,'Policy Characteristics'!$C:$C,0)))</f>
        <v>Industry</v>
      </c>
      <c r="B2120" s="262" t="str">
        <f>IF(ISBLANK(INDEX('Policy Characteristics'!B:B,MATCH($C2120,'Policy Characteristics'!$C:$C,0))),"",INDEX('Policy Characteristics'!B:B,MATCH($C2120,'Policy Characteristics'!$C:$C,0)))</f>
        <v>Energy Efficiency Standards for Electrical Eqpt</v>
      </c>
      <c r="C2120" s="254" t="str">
        <f t="shared" si="60"/>
        <v>Perc Improvement in Eqpt Efficiency Stds Above BAU for Electricity</v>
      </c>
      <c r="D2120" s="6" t="s">
        <v>3041</v>
      </c>
      <c r="E2120" s="1" t="s">
        <v>3597</v>
      </c>
      <c r="F2120" t="s">
        <v>3003</v>
      </c>
      <c r="G2120" s="45" t="s">
        <v>3479</v>
      </c>
      <c r="H2120" s="47">
        <v>2119</v>
      </c>
      <c r="I2120" s="324" t="s">
        <v>40</v>
      </c>
      <c r="J2120" s="255" t="str">
        <f>IF(ISBLANK(INDEX('Policy Characteristics'!D:D,MATCH($C2120,'Policy Characteristics'!$C:$C,0))),"",INDEX('Policy Characteristics'!D:D,MATCH($C2120,'Policy Characteristics'!$C:$C,0)))</f>
        <v>Industry Energy Efficiency</v>
      </c>
      <c r="K2120" s="254" t="str">
        <f>IF(ISBLANK(INDEX('Policy Characteristics'!E:E,MATCH($C2120,'Policy Characteristics'!$C:$C,0))),"",INDEX('Policy Characteristics'!E:E,MATCH($C2120,'Policy Characteristics'!$C:$C,0)))</f>
        <v>indst elec efficiency stds</v>
      </c>
      <c r="L2120" s="261">
        <f>IF(ISBLANK(INDEX('Policy Characteristics'!F:F,MATCH($C2120,'Policy Characteristics'!$C:$C,0))),"",INDEX('Policy Characteristics'!F:F,MATCH($C2120,'Policy Characteristics'!$C:$C,0)))</f>
        <v>0</v>
      </c>
      <c r="M2120" s="261">
        <f>IF(ISBLANK(INDEX('Policy Characteristics'!G:G,MATCH($C2120,'Policy Characteristics'!$C:$C,0))),"",INDEX('Policy Characteristics'!G:G,MATCH($C2120,'Policy Characteristics'!$C:$C,0)))</f>
        <v>0.25</v>
      </c>
      <c r="N2120" s="261">
        <f>IF(ISBLANK(INDEX('Policy Characteristics'!H:H,MATCH($C2120,'Policy Characteristics'!$C:$C,0))),"",INDEX('Policy Characteristics'!H:H,MATCH($C2120,'Policy Characteristics'!$C:$C,0)))</f>
        <v>0.01</v>
      </c>
      <c r="O2120" s="254" t="str">
        <f>IF(ISBLANK(INDEX('Policy Characteristics'!I:I,MATCH($C2120,'Policy Characteristics'!$C:$C,0))),"",INDEX('Policy Characteristics'!I:I,MATCH($C2120,'Policy Characteristics'!$C:$C,0)))</f>
        <v>% reduction in energy use</v>
      </c>
      <c r="P2120" s="254" t="str">
        <f>IF(ISBLANK(INDEX('Policy Characteristics'!J:J,MATCH($C2120,'Policy Characteristics'!$C:$C,0))),"",INDEX('Policy Characteristics'!J:J,MATCH($C2120,'Policy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0" s="254" t="str">
        <f>IF(ISBLANK(INDEX('Policy Characteristics'!K:K,MATCH($C2120,'Policy Characteristics'!$C:$C,0))),"",INDEX('Policy Characteristics'!K:K,MATCH($C2120,'Policy Characteristics'!$C:$C,0)))</f>
        <v>industry-ag-main.html#eff-stds</v>
      </c>
      <c r="R2120" s="254" t="str">
        <f>IF(ISBLANK(INDEX('Policy Characteristics'!L:L,MATCH($C2120,'Policy Characteristics'!$C:$C,0))),"",INDEX('Policy Characteristics'!L:L,MATCH($C2120,'Policy Characteristics'!$C:$C,0)))</f>
        <v>industry-energy-efficiency-standards.html</v>
      </c>
    </row>
    <row r="2121" spans="1:18" s="4" customFormat="1" x14ac:dyDescent="0.25">
      <c r="A2121" s="254" t="str">
        <f>IF(ISBLANK(INDEX('Policy Characteristics'!A:A,MATCH($C2121,'Policy Characteristics'!$C:$C,0))),"",INDEX('Policy Characteristics'!A:A,MATCH($C2121,'Policy Characteristics'!$C:$C,0)))</f>
        <v>Industry</v>
      </c>
      <c r="B2121" s="262" t="str">
        <f>IF(ISBLANK(INDEX('Policy Characteristics'!B:B,MATCH($C2121,'Policy Characteristics'!$C:$C,0))),"",INDEX('Policy Characteristics'!B:B,MATCH($C2121,'Policy Characteristics'!$C:$C,0)))</f>
        <v>Energy Efficiency Standards for Electrical Eqpt</v>
      </c>
      <c r="C2121" s="254" t="str">
        <f t="shared" si="60"/>
        <v>Perc Improvement in Eqpt Efficiency Stds Above BAU for Electricity</v>
      </c>
      <c r="D2121" s="6" t="s">
        <v>3041</v>
      </c>
      <c r="E2121" s="1" t="s">
        <v>3982</v>
      </c>
      <c r="F2121" t="s">
        <v>3003</v>
      </c>
      <c r="G2121" s="45" t="s">
        <v>3958</v>
      </c>
      <c r="H2121" s="47">
        <v>2120</v>
      </c>
      <c r="I2121" s="324" t="s">
        <v>40</v>
      </c>
      <c r="J2121" s="255" t="str">
        <f>IF(ISBLANK(INDEX('Policy Characteristics'!D:D,MATCH($C2121,'Policy Characteristics'!$C:$C,0))),"",INDEX('Policy Characteristics'!D:D,MATCH($C2121,'Policy Characteristics'!$C:$C,0)))</f>
        <v>Industry Energy Efficiency</v>
      </c>
      <c r="K2121" s="254" t="str">
        <f>IF(ISBLANK(INDEX('Policy Characteristics'!E:E,MATCH($C2121,'Policy Characteristics'!$C:$C,0))),"",INDEX('Policy Characteristics'!E:E,MATCH($C2121,'Policy Characteristics'!$C:$C,0)))</f>
        <v>indst elec efficiency stds</v>
      </c>
      <c r="L2121" s="261">
        <f>IF(ISBLANK(INDEX('Policy Characteristics'!F:F,MATCH($C2121,'Policy Characteristics'!$C:$C,0))),"",INDEX('Policy Characteristics'!F:F,MATCH($C2121,'Policy Characteristics'!$C:$C,0)))</f>
        <v>0</v>
      </c>
      <c r="M2121" s="261">
        <f>IF(ISBLANK(INDEX('Policy Characteristics'!G:G,MATCH($C2121,'Policy Characteristics'!$C:$C,0))),"",INDEX('Policy Characteristics'!G:G,MATCH($C2121,'Policy Characteristics'!$C:$C,0)))</f>
        <v>0.25</v>
      </c>
      <c r="N2121" s="261">
        <f>IF(ISBLANK(INDEX('Policy Characteristics'!H:H,MATCH($C2121,'Policy Characteristics'!$C:$C,0))),"",INDEX('Policy Characteristics'!H:H,MATCH($C2121,'Policy Characteristics'!$C:$C,0)))</f>
        <v>0.01</v>
      </c>
      <c r="O2121" s="254" t="str">
        <f>IF(ISBLANK(INDEX('Policy Characteristics'!I:I,MATCH($C2121,'Policy Characteristics'!$C:$C,0))),"",INDEX('Policy Characteristics'!I:I,MATCH($C2121,'Policy Characteristics'!$C:$C,0)))</f>
        <v>% reduction in energy use</v>
      </c>
      <c r="P2121" s="254" t="str">
        <f>IF(ISBLANK(INDEX('Policy Characteristics'!J:J,MATCH($C2121,'Policy Characteristics'!$C:$C,0))),"",INDEX('Policy Characteristics'!J:J,MATCH($C2121,'Policy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1" s="254" t="str">
        <f>IF(ISBLANK(INDEX('Policy Characteristics'!K:K,MATCH($C2121,'Policy Characteristics'!$C:$C,0))),"",INDEX('Policy Characteristics'!K:K,MATCH($C2121,'Policy Characteristics'!$C:$C,0)))</f>
        <v>industry-ag-main.html#eff-stds</v>
      </c>
      <c r="R2121" s="254" t="str">
        <f>IF(ISBLANK(INDEX('Policy Characteristics'!L:L,MATCH($C2121,'Policy Characteristics'!$C:$C,0))),"",INDEX('Policy Characteristics'!L:L,MATCH($C2121,'Policy Characteristics'!$C:$C,0)))</f>
        <v>industry-energy-efficiency-standards.html</v>
      </c>
    </row>
    <row r="2122" spans="1:18" s="4" customFormat="1" x14ac:dyDescent="0.25">
      <c r="A2122" s="254" t="str">
        <f>IF(ISBLANK(INDEX('Policy Characteristics'!A:A,MATCH($C2122,'Policy Characteristics'!$C:$C,0))),"",INDEX('Policy Characteristics'!A:A,MATCH($C2122,'Policy Characteristics'!$C:$C,0)))</f>
        <v>Industry</v>
      </c>
      <c r="B2122" s="262" t="str">
        <f>IF(ISBLANK(INDEX('Policy Characteristics'!B:B,MATCH($C2122,'Policy Characteristics'!$C:$C,0))),"",INDEX('Policy Characteristics'!B:B,MATCH($C2122,'Policy Characteristics'!$C:$C,0)))</f>
        <v>Energy Efficiency Standards for Electrical Eqpt</v>
      </c>
      <c r="C2122" s="254" t="str">
        <f t="shared" si="60"/>
        <v>Perc Improvement in Eqpt Efficiency Stds Above BAU for Electricity</v>
      </c>
      <c r="D2122" s="6" t="s">
        <v>3041</v>
      </c>
      <c r="E2122" s="1" t="s">
        <v>3983</v>
      </c>
      <c r="F2122" t="s">
        <v>3003</v>
      </c>
      <c r="G2122" s="45" t="s">
        <v>3957</v>
      </c>
      <c r="H2122" s="47">
        <v>2121</v>
      </c>
      <c r="I2122" s="324" t="s">
        <v>40</v>
      </c>
      <c r="J2122" s="255" t="str">
        <f>IF(ISBLANK(INDEX('Policy Characteristics'!D:D,MATCH($C2122,'Policy Characteristics'!$C:$C,0))),"",INDEX('Policy Characteristics'!D:D,MATCH($C2122,'Policy Characteristics'!$C:$C,0)))</f>
        <v>Industry Energy Efficiency</v>
      </c>
      <c r="K2122" s="254" t="str">
        <f>IF(ISBLANK(INDEX('Policy Characteristics'!E:E,MATCH($C2122,'Policy Characteristics'!$C:$C,0))),"",INDEX('Policy Characteristics'!E:E,MATCH($C2122,'Policy Characteristics'!$C:$C,0)))</f>
        <v>indst elec efficiency stds</v>
      </c>
      <c r="L2122" s="261">
        <f>IF(ISBLANK(INDEX('Policy Characteristics'!F:F,MATCH($C2122,'Policy Characteristics'!$C:$C,0))),"",INDEX('Policy Characteristics'!F:F,MATCH($C2122,'Policy Characteristics'!$C:$C,0)))</f>
        <v>0</v>
      </c>
      <c r="M2122" s="261">
        <f>IF(ISBLANK(INDEX('Policy Characteristics'!G:G,MATCH($C2122,'Policy Characteristics'!$C:$C,0))),"",INDEX('Policy Characteristics'!G:G,MATCH($C2122,'Policy Characteristics'!$C:$C,0)))</f>
        <v>0.25</v>
      </c>
      <c r="N2122" s="261">
        <f>IF(ISBLANK(INDEX('Policy Characteristics'!H:H,MATCH($C2122,'Policy Characteristics'!$C:$C,0))),"",INDEX('Policy Characteristics'!H:H,MATCH($C2122,'Policy Characteristics'!$C:$C,0)))</f>
        <v>0.01</v>
      </c>
      <c r="O2122" s="254" t="str">
        <f>IF(ISBLANK(INDEX('Policy Characteristics'!I:I,MATCH($C2122,'Policy Characteristics'!$C:$C,0))),"",INDEX('Policy Characteristics'!I:I,MATCH($C2122,'Policy Characteristics'!$C:$C,0)))</f>
        <v>% reduction in energy use</v>
      </c>
      <c r="P2122" s="254" t="str">
        <f>IF(ISBLANK(INDEX('Policy Characteristics'!J:J,MATCH($C2122,'Policy Characteristics'!$C:$C,0))),"",INDEX('Policy Characteristics'!J:J,MATCH($C2122,'Policy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2" s="254" t="str">
        <f>IF(ISBLANK(INDEX('Policy Characteristics'!K:K,MATCH($C2122,'Policy Characteristics'!$C:$C,0))),"",INDEX('Policy Characteristics'!K:K,MATCH($C2122,'Policy Characteristics'!$C:$C,0)))</f>
        <v>industry-ag-main.html#eff-stds</v>
      </c>
      <c r="R2122" s="254" t="str">
        <f>IF(ISBLANK(INDEX('Policy Characteristics'!L:L,MATCH($C2122,'Policy Characteristics'!$C:$C,0))),"",INDEX('Policy Characteristics'!L:L,MATCH($C2122,'Policy Characteristics'!$C:$C,0)))</f>
        <v>industry-energy-efficiency-standards.html</v>
      </c>
    </row>
    <row r="2123" spans="1:18" s="4" customFormat="1" x14ac:dyDescent="0.25">
      <c r="A2123" s="254" t="str">
        <f>IF(ISBLANK(INDEX('Policy Characteristics'!A:A,MATCH($C2123,'Policy Characteristics'!$C:$C,0))),"",INDEX('Policy Characteristics'!A:A,MATCH($C2123,'Policy Characteristics'!$C:$C,0)))</f>
        <v>Industry</v>
      </c>
      <c r="B2123" s="262" t="str">
        <f>IF(ISBLANK(INDEX('Policy Characteristics'!B:B,MATCH($C2123,'Policy Characteristics'!$C:$C,0))),"",INDEX('Policy Characteristics'!B:B,MATCH($C2123,'Policy Characteristics'!$C:$C,0)))</f>
        <v>Energy Efficiency Standards for Electrical Eqpt</v>
      </c>
      <c r="C2123" s="254" t="str">
        <f t="shared" si="60"/>
        <v>Perc Improvement in Eqpt Efficiency Stds Above BAU for Electricity</v>
      </c>
      <c r="D2123" s="6" t="s">
        <v>3041</v>
      </c>
      <c r="E2123" s="1" t="s">
        <v>3984</v>
      </c>
      <c r="F2123" t="s">
        <v>3003</v>
      </c>
      <c r="G2123" s="45" t="s">
        <v>3959</v>
      </c>
      <c r="H2123" s="47">
        <v>2122</v>
      </c>
      <c r="I2123" s="324" t="s">
        <v>40</v>
      </c>
      <c r="J2123" s="255" t="str">
        <f>IF(ISBLANK(INDEX('Policy Characteristics'!D:D,MATCH($C2123,'Policy Characteristics'!$C:$C,0))),"",INDEX('Policy Characteristics'!D:D,MATCH($C2123,'Policy Characteristics'!$C:$C,0)))</f>
        <v>Industry Energy Efficiency</v>
      </c>
      <c r="K2123" s="254" t="str">
        <f>IF(ISBLANK(INDEX('Policy Characteristics'!E:E,MATCH($C2123,'Policy Characteristics'!$C:$C,0))),"",INDEX('Policy Characteristics'!E:E,MATCH($C2123,'Policy Characteristics'!$C:$C,0)))</f>
        <v>indst elec efficiency stds</v>
      </c>
      <c r="L2123" s="261">
        <f>IF(ISBLANK(INDEX('Policy Characteristics'!F:F,MATCH($C2123,'Policy Characteristics'!$C:$C,0))),"",INDEX('Policy Characteristics'!F:F,MATCH($C2123,'Policy Characteristics'!$C:$C,0)))</f>
        <v>0</v>
      </c>
      <c r="M2123" s="261">
        <f>IF(ISBLANK(INDEX('Policy Characteristics'!G:G,MATCH($C2123,'Policy Characteristics'!$C:$C,0))),"",INDEX('Policy Characteristics'!G:G,MATCH($C2123,'Policy Characteristics'!$C:$C,0)))</f>
        <v>0.25</v>
      </c>
      <c r="N2123" s="261">
        <f>IF(ISBLANK(INDEX('Policy Characteristics'!H:H,MATCH($C2123,'Policy Characteristics'!$C:$C,0))),"",INDEX('Policy Characteristics'!H:H,MATCH($C2123,'Policy Characteristics'!$C:$C,0)))</f>
        <v>0.01</v>
      </c>
      <c r="O2123" s="254" t="str">
        <f>IF(ISBLANK(INDEX('Policy Characteristics'!I:I,MATCH($C2123,'Policy Characteristics'!$C:$C,0))),"",INDEX('Policy Characteristics'!I:I,MATCH($C2123,'Policy Characteristics'!$C:$C,0)))</f>
        <v>% reduction in energy use</v>
      </c>
      <c r="P2123" s="254" t="str">
        <f>IF(ISBLANK(INDEX('Policy Characteristics'!J:J,MATCH($C2123,'Policy Characteristics'!$C:$C,0))),"",INDEX('Policy Characteristics'!J:J,MATCH($C2123,'Policy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3" s="254" t="str">
        <f>IF(ISBLANK(INDEX('Policy Characteristics'!K:K,MATCH($C2123,'Policy Characteristics'!$C:$C,0))),"",INDEX('Policy Characteristics'!K:K,MATCH($C2123,'Policy Characteristics'!$C:$C,0)))</f>
        <v>industry-ag-main.html#eff-stds</v>
      </c>
      <c r="R2123" s="254" t="str">
        <f>IF(ISBLANK(INDEX('Policy Characteristics'!L:L,MATCH($C2123,'Policy Characteristics'!$C:$C,0))),"",INDEX('Policy Characteristics'!L:L,MATCH($C2123,'Policy Characteristics'!$C:$C,0)))</f>
        <v>industry-energy-efficiency-standards.html</v>
      </c>
    </row>
    <row r="2124" spans="1:18" s="4" customFormat="1" x14ac:dyDescent="0.25">
      <c r="A2124" s="254" t="str">
        <f>IF(ISBLANK(INDEX('Policy Characteristics'!A:A,MATCH($C2124,'Policy Characteristics'!$C:$C,0))),"",INDEX('Policy Characteristics'!A:A,MATCH($C2124,'Policy Characteristics'!$C:$C,0)))</f>
        <v>Industry</v>
      </c>
      <c r="B2124" s="262" t="str">
        <f>IF(ISBLANK(INDEX('Policy Characteristics'!B:B,MATCH($C2124,'Policy Characteristics'!$C:$C,0))),"",INDEX('Policy Characteristics'!B:B,MATCH($C2124,'Policy Characteristics'!$C:$C,0)))</f>
        <v>Energy Efficiency Standards for Electrical Eqpt</v>
      </c>
      <c r="C2124" s="254" t="str">
        <f t="shared" si="60"/>
        <v>Perc Improvement in Eqpt Efficiency Stds Above BAU for Electricity</v>
      </c>
      <c r="D2124" s="6" t="s">
        <v>3042</v>
      </c>
      <c r="E2124" s="1" t="s">
        <v>3467</v>
      </c>
      <c r="F2124" t="s">
        <v>3004</v>
      </c>
      <c r="G2124" s="45" t="s">
        <v>3473</v>
      </c>
      <c r="H2124" s="47">
        <v>2123</v>
      </c>
      <c r="I2124" s="324" t="s">
        <v>40</v>
      </c>
      <c r="J2124" s="255" t="str">
        <f>IF(ISBLANK(INDEX('Policy Characteristics'!D:D,MATCH($C2124,'Policy Characteristics'!$C:$C,0))),"",INDEX('Policy Characteristics'!D:D,MATCH($C2124,'Policy Characteristics'!$C:$C,0)))</f>
        <v>Industry Energy Efficiency</v>
      </c>
      <c r="K2124" s="254" t="str">
        <f>IF(ISBLANK(INDEX('Policy Characteristics'!E:E,MATCH($C2124,'Policy Characteristics'!$C:$C,0))),"",INDEX('Policy Characteristics'!E:E,MATCH($C2124,'Policy Characteristics'!$C:$C,0)))</f>
        <v>indst elec efficiency stds</v>
      </c>
      <c r="L2124" s="261">
        <f>IF(ISBLANK(INDEX('Policy Characteristics'!F:F,MATCH($C2124,'Policy Characteristics'!$C:$C,0))),"",INDEX('Policy Characteristics'!F:F,MATCH($C2124,'Policy Characteristics'!$C:$C,0)))</f>
        <v>0</v>
      </c>
      <c r="M2124" s="261">
        <f>IF(ISBLANK(INDEX('Policy Characteristics'!G:G,MATCH($C2124,'Policy Characteristics'!$C:$C,0))),"",INDEX('Policy Characteristics'!G:G,MATCH($C2124,'Policy Characteristics'!$C:$C,0)))</f>
        <v>0.25</v>
      </c>
      <c r="N2124" s="261">
        <f>IF(ISBLANK(INDEX('Policy Characteristics'!H:H,MATCH($C2124,'Policy Characteristics'!$C:$C,0))),"",INDEX('Policy Characteristics'!H:H,MATCH($C2124,'Policy Characteristics'!$C:$C,0)))</f>
        <v>0.01</v>
      </c>
      <c r="O2124" s="254" t="str">
        <f>IF(ISBLANK(INDEX('Policy Characteristics'!I:I,MATCH($C2124,'Policy Characteristics'!$C:$C,0))),"",INDEX('Policy Characteristics'!I:I,MATCH($C2124,'Policy Characteristics'!$C:$C,0)))</f>
        <v>% reduction in energy use</v>
      </c>
      <c r="P2124" s="254" t="str">
        <f>IF(ISBLANK(INDEX('Policy Characteristics'!J:J,MATCH($C2124,'Policy Characteristics'!$C:$C,0))),"",INDEX('Policy Characteristics'!J:J,MATCH($C2124,'Policy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4" s="254" t="str">
        <f>IF(ISBLANK(INDEX('Policy Characteristics'!K:K,MATCH($C2124,'Policy Characteristics'!$C:$C,0))),"",INDEX('Policy Characteristics'!K:K,MATCH($C2124,'Policy Characteristics'!$C:$C,0)))</f>
        <v>industry-ag-main.html#eff-stds</v>
      </c>
      <c r="R2124" s="254" t="str">
        <f>IF(ISBLANK(INDEX('Policy Characteristics'!L:L,MATCH($C2124,'Policy Characteristics'!$C:$C,0))),"",INDEX('Policy Characteristics'!L:L,MATCH($C2124,'Policy Characteristics'!$C:$C,0)))</f>
        <v>industry-energy-efficiency-standards.html</v>
      </c>
    </row>
    <row r="2125" spans="1:18" s="4" customFormat="1" x14ac:dyDescent="0.25">
      <c r="A2125" s="254" t="str">
        <f>IF(ISBLANK(INDEX('Policy Characteristics'!A:A,MATCH($C2125,'Policy Characteristics'!$C:$C,0))),"",INDEX('Policy Characteristics'!A:A,MATCH($C2125,'Policy Characteristics'!$C:$C,0)))</f>
        <v>Industry</v>
      </c>
      <c r="B2125" s="262" t="str">
        <f>IF(ISBLANK(INDEX('Policy Characteristics'!B:B,MATCH($C2125,'Policy Characteristics'!$C:$C,0))),"",INDEX('Policy Characteristics'!B:B,MATCH($C2125,'Policy Characteristics'!$C:$C,0)))</f>
        <v>Energy Efficiency Standards for Electrical Eqpt</v>
      </c>
      <c r="C2125" s="254" t="str">
        <f t="shared" si="60"/>
        <v>Perc Improvement in Eqpt Efficiency Stds Above BAU for Electricity</v>
      </c>
      <c r="D2125" s="6" t="s">
        <v>3042</v>
      </c>
      <c r="E2125" s="1" t="s">
        <v>3468</v>
      </c>
      <c r="F2125" t="s">
        <v>3004</v>
      </c>
      <c r="G2125" s="45" t="s">
        <v>3474</v>
      </c>
      <c r="H2125" s="47">
        <v>2124</v>
      </c>
      <c r="I2125" s="324" t="s">
        <v>40</v>
      </c>
      <c r="J2125" s="255" t="str">
        <f>IF(ISBLANK(INDEX('Policy Characteristics'!D:D,MATCH($C2125,'Policy Characteristics'!$C:$C,0))),"",INDEX('Policy Characteristics'!D:D,MATCH($C2125,'Policy Characteristics'!$C:$C,0)))</f>
        <v>Industry Energy Efficiency</v>
      </c>
      <c r="K2125" s="254" t="str">
        <f>IF(ISBLANK(INDEX('Policy Characteristics'!E:E,MATCH($C2125,'Policy Characteristics'!$C:$C,0))),"",INDEX('Policy Characteristics'!E:E,MATCH($C2125,'Policy Characteristics'!$C:$C,0)))</f>
        <v>indst elec efficiency stds</v>
      </c>
      <c r="L2125" s="261">
        <f>IF(ISBLANK(INDEX('Policy Characteristics'!F:F,MATCH($C2125,'Policy Characteristics'!$C:$C,0))),"",INDEX('Policy Characteristics'!F:F,MATCH($C2125,'Policy Characteristics'!$C:$C,0)))</f>
        <v>0</v>
      </c>
      <c r="M2125" s="261">
        <f>IF(ISBLANK(INDEX('Policy Characteristics'!G:G,MATCH($C2125,'Policy Characteristics'!$C:$C,0))),"",INDEX('Policy Characteristics'!G:G,MATCH($C2125,'Policy Characteristics'!$C:$C,0)))</f>
        <v>0.25</v>
      </c>
      <c r="N2125" s="261">
        <f>IF(ISBLANK(INDEX('Policy Characteristics'!H:H,MATCH($C2125,'Policy Characteristics'!$C:$C,0))),"",INDEX('Policy Characteristics'!H:H,MATCH($C2125,'Policy Characteristics'!$C:$C,0)))</f>
        <v>0.01</v>
      </c>
      <c r="O2125" s="254" t="str">
        <f>IF(ISBLANK(INDEX('Policy Characteristics'!I:I,MATCH($C2125,'Policy Characteristics'!$C:$C,0))),"",INDEX('Policy Characteristics'!I:I,MATCH($C2125,'Policy Characteristics'!$C:$C,0)))</f>
        <v>% reduction in energy use</v>
      </c>
      <c r="P2125" s="254" t="str">
        <f>IF(ISBLANK(INDEX('Policy Characteristics'!J:J,MATCH($C2125,'Policy Characteristics'!$C:$C,0))),"",INDEX('Policy Characteristics'!J:J,MATCH($C2125,'Policy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5" s="254" t="str">
        <f>IF(ISBLANK(INDEX('Policy Characteristics'!K:K,MATCH($C2125,'Policy Characteristics'!$C:$C,0))),"",INDEX('Policy Characteristics'!K:K,MATCH($C2125,'Policy Characteristics'!$C:$C,0)))</f>
        <v>industry-ag-main.html#eff-stds</v>
      </c>
      <c r="R2125" s="254" t="str">
        <f>IF(ISBLANK(INDEX('Policy Characteristics'!L:L,MATCH($C2125,'Policy Characteristics'!$C:$C,0))),"",INDEX('Policy Characteristics'!L:L,MATCH($C2125,'Policy Characteristics'!$C:$C,0)))</f>
        <v>industry-energy-efficiency-standards.html</v>
      </c>
    </row>
    <row r="2126" spans="1:18" s="4" customFormat="1" x14ac:dyDescent="0.25">
      <c r="A2126" s="254" t="str">
        <f>IF(ISBLANK(INDEX('Policy Characteristics'!A:A,MATCH($C2126,'Policy Characteristics'!$C:$C,0))),"",INDEX('Policy Characteristics'!A:A,MATCH($C2126,'Policy Characteristics'!$C:$C,0)))</f>
        <v>Industry</v>
      </c>
      <c r="B2126" s="262" t="str">
        <f>IF(ISBLANK(INDEX('Policy Characteristics'!B:B,MATCH($C2126,'Policy Characteristics'!$C:$C,0))),"",INDEX('Policy Characteristics'!B:B,MATCH($C2126,'Policy Characteristics'!$C:$C,0)))</f>
        <v>Energy Efficiency Standards for Electrical Eqpt</v>
      </c>
      <c r="C2126" s="254" t="str">
        <f t="shared" si="60"/>
        <v>Perc Improvement in Eqpt Efficiency Stds Above BAU for Electricity</v>
      </c>
      <c r="D2126" s="6" t="s">
        <v>3042</v>
      </c>
      <c r="E2126" s="1" t="s">
        <v>3469</v>
      </c>
      <c r="F2126" t="s">
        <v>3004</v>
      </c>
      <c r="G2126" s="45" t="s">
        <v>3475</v>
      </c>
      <c r="H2126" s="47">
        <v>2125</v>
      </c>
      <c r="I2126" s="324" t="s">
        <v>40</v>
      </c>
      <c r="J2126" s="255" t="str">
        <f>IF(ISBLANK(INDEX('Policy Characteristics'!D:D,MATCH($C2126,'Policy Characteristics'!$C:$C,0))),"",INDEX('Policy Characteristics'!D:D,MATCH($C2126,'Policy Characteristics'!$C:$C,0)))</f>
        <v>Industry Energy Efficiency</v>
      </c>
      <c r="K2126" s="254" t="str">
        <f>IF(ISBLANK(INDEX('Policy Characteristics'!E:E,MATCH($C2126,'Policy Characteristics'!$C:$C,0))),"",INDEX('Policy Characteristics'!E:E,MATCH($C2126,'Policy Characteristics'!$C:$C,0)))</f>
        <v>indst elec efficiency stds</v>
      </c>
      <c r="L2126" s="261">
        <f>IF(ISBLANK(INDEX('Policy Characteristics'!F:F,MATCH($C2126,'Policy Characteristics'!$C:$C,0))),"",INDEX('Policy Characteristics'!F:F,MATCH($C2126,'Policy Characteristics'!$C:$C,0)))</f>
        <v>0</v>
      </c>
      <c r="M2126" s="261">
        <f>IF(ISBLANK(INDEX('Policy Characteristics'!G:G,MATCH($C2126,'Policy Characteristics'!$C:$C,0))),"",INDEX('Policy Characteristics'!G:G,MATCH($C2126,'Policy Characteristics'!$C:$C,0)))</f>
        <v>0.25</v>
      </c>
      <c r="N2126" s="261">
        <f>IF(ISBLANK(INDEX('Policy Characteristics'!H:H,MATCH($C2126,'Policy Characteristics'!$C:$C,0))),"",INDEX('Policy Characteristics'!H:H,MATCH($C2126,'Policy Characteristics'!$C:$C,0)))</f>
        <v>0.01</v>
      </c>
      <c r="O2126" s="254" t="str">
        <f>IF(ISBLANK(INDEX('Policy Characteristics'!I:I,MATCH($C2126,'Policy Characteristics'!$C:$C,0))),"",INDEX('Policy Characteristics'!I:I,MATCH($C2126,'Policy Characteristics'!$C:$C,0)))</f>
        <v>% reduction in energy use</v>
      </c>
      <c r="P2126" s="254" t="str">
        <f>IF(ISBLANK(INDEX('Policy Characteristics'!J:J,MATCH($C2126,'Policy Characteristics'!$C:$C,0))),"",INDEX('Policy Characteristics'!J:J,MATCH($C2126,'Policy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6" s="254" t="str">
        <f>IF(ISBLANK(INDEX('Policy Characteristics'!K:K,MATCH($C2126,'Policy Characteristics'!$C:$C,0))),"",INDEX('Policy Characteristics'!K:K,MATCH($C2126,'Policy Characteristics'!$C:$C,0)))</f>
        <v>industry-ag-main.html#eff-stds</v>
      </c>
      <c r="R2126" s="254" t="str">
        <f>IF(ISBLANK(INDEX('Policy Characteristics'!L:L,MATCH($C2126,'Policy Characteristics'!$C:$C,0))),"",INDEX('Policy Characteristics'!L:L,MATCH($C2126,'Policy Characteristics'!$C:$C,0)))</f>
        <v>industry-energy-efficiency-standards.html</v>
      </c>
    </row>
    <row r="2127" spans="1:18" s="4" customFormat="1" x14ac:dyDescent="0.25">
      <c r="A2127" s="254" t="str">
        <f>IF(ISBLANK(INDEX('Policy Characteristics'!A:A,MATCH($C2127,'Policy Characteristics'!$C:$C,0))),"",INDEX('Policy Characteristics'!A:A,MATCH($C2127,'Policy Characteristics'!$C:$C,0)))</f>
        <v>Industry</v>
      </c>
      <c r="B2127" s="262" t="str">
        <f>IF(ISBLANK(INDEX('Policy Characteristics'!B:B,MATCH($C2127,'Policy Characteristics'!$C:$C,0))),"",INDEX('Policy Characteristics'!B:B,MATCH($C2127,'Policy Characteristics'!$C:$C,0)))</f>
        <v>Energy Efficiency Standards for Electrical Eqpt</v>
      </c>
      <c r="C2127" s="254" t="str">
        <f t="shared" si="60"/>
        <v>Perc Improvement in Eqpt Efficiency Stds Above BAU for Electricity</v>
      </c>
      <c r="D2127" s="6" t="s">
        <v>3042</v>
      </c>
      <c r="E2127" s="1" t="s">
        <v>3470</v>
      </c>
      <c r="F2127" t="s">
        <v>3004</v>
      </c>
      <c r="G2127" s="45" t="s">
        <v>3476</v>
      </c>
      <c r="H2127" s="47">
        <v>2126</v>
      </c>
      <c r="I2127" s="324" t="s">
        <v>40</v>
      </c>
      <c r="J2127" s="255" t="str">
        <f>IF(ISBLANK(INDEX('Policy Characteristics'!D:D,MATCH($C2127,'Policy Characteristics'!$C:$C,0))),"",INDEX('Policy Characteristics'!D:D,MATCH($C2127,'Policy Characteristics'!$C:$C,0)))</f>
        <v>Industry Energy Efficiency</v>
      </c>
      <c r="K2127" s="254" t="str">
        <f>IF(ISBLANK(INDEX('Policy Characteristics'!E:E,MATCH($C2127,'Policy Characteristics'!$C:$C,0))),"",INDEX('Policy Characteristics'!E:E,MATCH($C2127,'Policy Characteristics'!$C:$C,0)))</f>
        <v>indst elec efficiency stds</v>
      </c>
      <c r="L2127" s="261">
        <f>IF(ISBLANK(INDEX('Policy Characteristics'!F:F,MATCH($C2127,'Policy Characteristics'!$C:$C,0))),"",INDEX('Policy Characteristics'!F:F,MATCH($C2127,'Policy Characteristics'!$C:$C,0)))</f>
        <v>0</v>
      </c>
      <c r="M2127" s="261">
        <f>IF(ISBLANK(INDEX('Policy Characteristics'!G:G,MATCH($C2127,'Policy Characteristics'!$C:$C,0))),"",INDEX('Policy Characteristics'!G:G,MATCH($C2127,'Policy Characteristics'!$C:$C,0)))</f>
        <v>0.25</v>
      </c>
      <c r="N2127" s="261">
        <f>IF(ISBLANK(INDEX('Policy Characteristics'!H:H,MATCH($C2127,'Policy Characteristics'!$C:$C,0))),"",INDEX('Policy Characteristics'!H:H,MATCH($C2127,'Policy Characteristics'!$C:$C,0)))</f>
        <v>0.01</v>
      </c>
      <c r="O2127" s="254" t="str">
        <f>IF(ISBLANK(INDEX('Policy Characteristics'!I:I,MATCH($C2127,'Policy Characteristics'!$C:$C,0))),"",INDEX('Policy Characteristics'!I:I,MATCH($C2127,'Policy Characteristics'!$C:$C,0)))</f>
        <v>% reduction in energy use</v>
      </c>
      <c r="P2127" s="254" t="str">
        <f>IF(ISBLANK(INDEX('Policy Characteristics'!J:J,MATCH($C2127,'Policy Characteristics'!$C:$C,0))),"",INDEX('Policy Characteristics'!J:J,MATCH($C2127,'Policy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7" s="254" t="str">
        <f>IF(ISBLANK(INDEX('Policy Characteristics'!K:K,MATCH($C2127,'Policy Characteristics'!$C:$C,0))),"",INDEX('Policy Characteristics'!K:K,MATCH($C2127,'Policy Characteristics'!$C:$C,0)))</f>
        <v>industry-ag-main.html#eff-stds</v>
      </c>
      <c r="R2127" s="254" t="str">
        <f>IF(ISBLANK(INDEX('Policy Characteristics'!L:L,MATCH($C2127,'Policy Characteristics'!$C:$C,0))),"",INDEX('Policy Characteristics'!L:L,MATCH($C2127,'Policy Characteristics'!$C:$C,0)))</f>
        <v>industry-energy-efficiency-standards.html</v>
      </c>
    </row>
    <row r="2128" spans="1:18" s="4" customFormat="1" x14ac:dyDescent="0.25">
      <c r="A2128" s="254" t="str">
        <f>IF(ISBLANK(INDEX('Policy Characteristics'!A:A,MATCH($C2128,'Policy Characteristics'!$C:$C,0))),"",INDEX('Policy Characteristics'!A:A,MATCH($C2128,'Policy Characteristics'!$C:$C,0)))</f>
        <v>Industry</v>
      </c>
      <c r="B2128" s="262" t="str">
        <f>IF(ISBLANK(INDEX('Policy Characteristics'!B:B,MATCH($C2128,'Policy Characteristics'!$C:$C,0))),"",INDEX('Policy Characteristics'!B:B,MATCH($C2128,'Policy Characteristics'!$C:$C,0)))</f>
        <v>Energy Efficiency Standards for Electrical Eqpt</v>
      </c>
      <c r="C2128" s="254" t="str">
        <f t="shared" si="60"/>
        <v>Perc Improvement in Eqpt Efficiency Stds Above BAU for Electricity</v>
      </c>
      <c r="D2128" s="6" t="s">
        <v>3042</v>
      </c>
      <c r="E2128" s="1" t="s">
        <v>3471</v>
      </c>
      <c r="F2128" t="s">
        <v>3004</v>
      </c>
      <c r="G2128" s="45" t="s">
        <v>3477</v>
      </c>
      <c r="H2128" s="47">
        <v>2127</v>
      </c>
      <c r="I2128" s="324" t="s">
        <v>40</v>
      </c>
      <c r="J2128" s="255" t="str">
        <f>IF(ISBLANK(INDEX('Policy Characteristics'!D:D,MATCH($C2128,'Policy Characteristics'!$C:$C,0))),"",INDEX('Policy Characteristics'!D:D,MATCH($C2128,'Policy Characteristics'!$C:$C,0)))</f>
        <v>Industry Energy Efficiency</v>
      </c>
      <c r="K2128" s="254" t="str">
        <f>IF(ISBLANK(INDEX('Policy Characteristics'!E:E,MATCH($C2128,'Policy Characteristics'!$C:$C,0))),"",INDEX('Policy Characteristics'!E:E,MATCH($C2128,'Policy Characteristics'!$C:$C,0)))</f>
        <v>indst elec efficiency stds</v>
      </c>
      <c r="L2128" s="261">
        <f>IF(ISBLANK(INDEX('Policy Characteristics'!F:F,MATCH($C2128,'Policy Characteristics'!$C:$C,0))),"",INDEX('Policy Characteristics'!F:F,MATCH($C2128,'Policy Characteristics'!$C:$C,0)))</f>
        <v>0</v>
      </c>
      <c r="M2128" s="261">
        <f>IF(ISBLANK(INDEX('Policy Characteristics'!G:G,MATCH($C2128,'Policy Characteristics'!$C:$C,0))),"",INDEX('Policy Characteristics'!G:G,MATCH($C2128,'Policy Characteristics'!$C:$C,0)))</f>
        <v>0.25</v>
      </c>
      <c r="N2128" s="261">
        <f>IF(ISBLANK(INDEX('Policy Characteristics'!H:H,MATCH($C2128,'Policy Characteristics'!$C:$C,0))),"",INDEX('Policy Characteristics'!H:H,MATCH($C2128,'Policy Characteristics'!$C:$C,0)))</f>
        <v>0.01</v>
      </c>
      <c r="O2128" s="254" t="str">
        <f>IF(ISBLANK(INDEX('Policy Characteristics'!I:I,MATCH($C2128,'Policy Characteristics'!$C:$C,0))),"",INDEX('Policy Characteristics'!I:I,MATCH($C2128,'Policy Characteristics'!$C:$C,0)))</f>
        <v>% reduction in energy use</v>
      </c>
      <c r="P2128" s="254" t="str">
        <f>IF(ISBLANK(INDEX('Policy Characteristics'!J:J,MATCH($C2128,'Policy Characteristics'!$C:$C,0))),"",INDEX('Policy Characteristics'!J:J,MATCH($C2128,'Policy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8" s="254" t="str">
        <f>IF(ISBLANK(INDEX('Policy Characteristics'!K:K,MATCH($C2128,'Policy Characteristics'!$C:$C,0))),"",INDEX('Policy Characteristics'!K:K,MATCH($C2128,'Policy Characteristics'!$C:$C,0)))</f>
        <v>industry-ag-main.html#eff-stds</v>
      </c>
      <c r="R2128" s="254" t="str">
        <f>IF(ISBLANK(INDEX('Policy Characteristics'!L:L,MATCH($C2128,'Policy Characteristics'!$C:$C,0))),"",INDEX('Policy Characteristics'!L:L,MATCH($C2128,'Policy Characteristics'!$C:$C,0)))</f>
        <v>industry-energy-efficiency-standards.html</v>
      </c>
    </row>
    <row r="2129" spans="1:18" s="4" customFormat="1" x14ac:dyDescent="0.25">
      <c r="A2129" s="254" t="str">
        <f>IF(ISBLANK(INDEX('Policy Characteristics'!A:A,MATCH($C2129,'Policy Characteristics'!$C:$C,0))),"",INDEX('Policy Characteristics'!A:A,MATCH($C2129,'Policy Characteristics'!$C:$C,0)))</f>
        <v>Industry</v>
      </c>
      <c r="B2129" s="262" t="str">
        <f>IF(ISBLANK(INDEX('Policy Characteristics'!B:B,MATCH($C2129,'Policy Characteristics'!$C:$C,0))),"",INDEX('Policy Characteristics'!B:B,MATCH($C2129,'Policy Characteristics'!$C:$C,0)))</f>
        <v>Energy Efficiency Standards for Electrical Eqpt</v>
      </c>
      <c r="C2129" s="254" t="str">
        <f t="shared" si="60"/>
        <v>Perc Improvement in Eqpt Efficiency Stds Above BAU for Electricity</v>
      </c>
      <c r="D2129" s="6" t="s">
        <v>3042</v>
      </c>
      <c r="E2129" s="1" t="s">
        <v>3472</v>
      </c>
      <c r="F2129" t="s">
        <v>3004</v>
      </c>
      <c r="G2129" s="45" t="s">
        <v>3478</v>
      </c>
      <c r="H2129" s="47">
        <v>2128</v>
      </c>
      <c r="I2129" s="324" t="s">
        <v>40</v>
      </c>
      <c r="J2129" s="255" t="str">
        <f>IF(ISBLANK(INDEX('Policy Characteristics'!D:D,MATCH($C2129,'Policy Characteristics'!$C:$C,0))),"",INDEX('Policy Characteristics'!D:D,MATCH($C2129,'Policy Characteristics'!$C:$C,0)))</f>
        <v>Industry Energy Efficiency</v>
      </c>
      <c r="K2129" s="254" t="str">
        <f>IF(ISBLANK(INDEX('Policy Characteristics'!E:E,MATCH($C2129,'Policy Characteristics'!$C:$C,0))),"",INDEX('Policy Characteristics'!E:E,MATCH($C2129,'Policy Characteristics'!$C:$C,0)))</f>
        <v>indst elec efficiency stds</v>
      </c>
      <c r="L2129" s="261">
        <f>IF(ISBLANK(INDEX('Policy Characteristics'!F:F,MATCH($C2129,'Policy Characteristics'!$C:$C,0))),"",INDEX('Policy Characteristics'!F:F,MATCH($C2129,'Policy Characteristics'!$C:$C,0)))</f>
        <v>0</v>
      </c>
      <c r="M2129" s="261">
        <f>IF(ISBLANK(INDEX('Policy Characteristics'!G:G,MATCH($C2129,'Policy Characteristics'!$C:$C,0))),"",INDEX('Policy Characteristics'!G:G,MATCH($C2129,'Policy Characteristics'!$C:$C,0)))</f>
        <v>0.25</v>
      </c>
      <c r="N2129" s="261">
        <f>IF(ISBLANK(INDEX('Policy Characteristics'!H:H,MATCH($C2129,'Policy Characteristics'!$C:$C,0))),"",INDEX('Policy Characteristics'!H:H,MATCH($C2129,'Policy Characteristics'!$C:$C,0)))</f>
        <v>0.01</v>
      </c>
      <c r="O2129" s="254" t="str">
        <f>IF(ISBLANK(INDEX('Policy Characteristics'!I:I,MATCH($C2129,'Policy Characteristics'!$C:$C,0))),"",INDEX('Policy Characteristics'!I:I,MATCH($C2129,'Policy Characteristics'!$C:$C,0)))</f>
        <v>% reduction in energy use</v>
      </c>
      <c r="P2129" s="254" t="str">
        <f>IF(ISBLANK(INDEX('Policy Characteristics'!J:J,MATCH($C2129,'Policy Characteristics'!$C:$C,0))),"",INDEX('Policy Characteristics'!J:J,MATCH($C2129,'Policy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29" s="254" t="str">
        <f>IF(ISBLANK(INDEX('Policy Characteristics'!K:K,MATCH($C2129,'Policy Characteristics'!$C:$C,0))),"",INDEX('Policy Characteristics'!K:K,MATCH($C2129,'Policy Characteristics'!$C:$C,0)))</f>
        <v>industry-ag-main.html#eff-stds</v>
      </c>
      <c r="R2129" s="254" t="str">
        <f>IF(ISBLANK(INDEX('Policy Characteristics'!L:L,MATCH($C2129,'Policy Characteristics'!$C:$C,0))),"",INDEX('Policy Characteristics'!L:L,MATCH($C2129,'Policy Characteristics'!$C:$C,0)))</f>
        <v>industry-energy-efficiency-standards.html</v>
      </c>
    </row>
    <row r="2130" spans="1:18" s="4" customFormat="1" x14ac:dyDescent="0.25">
      <c r="A2130" s="254" t="str">
        <f>IF(ISBLANK(INDEX('Policy Characteristics'!A:A,MATCH($C2130,'Policy Characteristics'!$C:$C,0))),"",INDEX('Policy Characteristics'!A:A,MATCH($C2130,'Policy Characteristics'!$C:$C,0)))</f>
        <v>Industry</v>
      </c>
      <c r="B2130" s="262" t="str">
        <f>IF(ISBLANK(INDEX('Policy Characteristics'!B:B,MATCH($C2130,'Policy Characteristics'!$C:$C,0))),"",INDEX('Policy Characteristics'!B:B,MATCH($C2130,'Policy Characteristics'!$C:$C,0)))</f>
        <v>Energy Efficiency Standards for Electrical Eqpt</v>
      </c>
      <c r="C2130" s="254" t="str">
        <f t="shared" si="60"/>
        <v>Perc Improvement in Eqpt Efficiency Stds Above BAU for Electricity</v>
      </c>
      <c r="D2130" s="6" t="s">
        <v>3042</v>
      </c>
      <c r="E2130" s="1" t="s">
        <v>3597</v>
      </c>
      <c r="F2130" t="s">
        <v>3004</v>
      </c>
      <c r="G2130" s="45" t="s">
        <v>3479</v>
      </c>
      <c r="H2130" s="47">
        <v>2129</v>
      </c>
      <c r="I2130" s="324" t="s">
        <v>40</v>
      </c>
      <c r="J2130" s="255" t="str">
        <f>IF(ISBLANK(INDEX('Policy Characteristics'!D:D,MATCH($C2130,'Policy Characteristics'!$C:$C,0))),"",INDEX('Policy Characteristics'!D:D,MATCH($C2130,'Policy Characteristics'!$C:$C,0)))</f>
        <v>Industry Energy Efficiency</v>
      </c>
      <c r="K2130" s="254" t="str">
        <f>IF(ISBLANK(INDEX('Policy Characteristics'!E:E,MATCH($C2130,'Policy Characteristics'!$C:$C,0))),"",INDEX('Policy Characteristics'!E:E,MATCH($C2130,'Policy Characteristics'!$C:$C,0)))</f>
        <v>indst elec efficiency stds</v>
      </c>
      <c r="L2130" s="261">
        <f>IF(ISBLANK(INDEX('Policy Characteristics'!F:F,MATCH($C2130,'Policy Characteristics'!$C:$C,0))),"",INDEX('Policy Characteristics'!F:F,MATCH($C2130,'Policy Characteristics'!$C:$C,0)))</f>
        <v>0</v>
      </c>
      <c r="M2130" s="261">
        <f>IF(ISBLANK(INDEX('Policy Characteristics'!G:G,MATCH($C2130,'Policy Characteristics'!$C:$C,0))),"",INDEX('Policy Characteristics'!G:G,MATCH($C2130,'Policy Characteristics'!$C:$C,0)))</f>
        <v>0.25</v>
      </c>
      <c r="N2130" s="261">
        <f>IF(ISBLANK(INDEX('Policy Characteristics'!H:H,MATCH($C2130,'Policy Characteristics'!$C:$C,0))),"",INDEX('Policy Characteristics'!H:H,MATCH($C2130,'Policy Characteristics'!$C:$C,0)))</f>
        <v>0.01</v>
      </c>
      <c r="O2130" s="254" t="str">
        <f>IF(ISBLANK(INDEX('Policy Characteristics'!I:I,MATCH($C2130,'Policy Characteristics'!$C:$C,0))),"",INDEX('Policy Characteristics'!I:I,MATCH($C2130,'Policy Characteristics'!$C:$C,0)))</f>
        <v>% reduction in energy use</v>
      </c>
      <c r="P2130" s="254" t="str">
        <f>IF(ISBLANK(INDEX('Policy Characteristics'!J:J,MATCH($C2130,'Policy Characteristics'!$C:$C,0))),"",INDEX('Policy Characteristics'!J:J,MATCH($C2130,'Policy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0" s="254" t="str">
        <f>IF(ISBLANK(INDEX('Policy Characteristics'!K:K,MATCH($C2130,'Policy Characteristics'!$C:$C,0))),"",INDEX('Policy Characteristics'!K:K,MATCH($C2130,'Policy Characteristics'!$C:$C,0)))</f>
        <v>industry-ag-main.html#eff-stds</v>
      </c>
      <c r="R2130" s="254" t="str">
        <f>IF(ISBLANK(INDEX('Policy Characteristics'!L:L,MATCH($C2130,'Policy Characteristics'!$C:$C,0))),"",INDEX('Policy Characteristics'!L:L,MATCH($C2130,'Policy Characteristics'!$C:$C,0)))</f>
        <v>industry-energy-efficiency-standards.html</v>
      </c>
    </row>
    <row r="2131" spans="1:18" s="4" customFormat="1" x14ac:dyDescent="0.25">
      <c r="A2131" s="254" t="str">
        <f>IF(ISBLANK(INDEX('Policy Characteristics'!A:A,MATCH($C2131,'Policy Characteristics'!$C:$C,0))),"",INDEX('Policy Characteristics'!A:A,MATCH($C2131,'Policy Characteristics'!$C:$C,0)))</f>
        <v>Industry</v>
      </c>
      <c r="B2131" s="262" t="str">
        <f>IF(ISBLANK(INDEX('Policy Characteristics'!B:B,MATCH($C2131,'Policy Characteristics'!$C:$C,0))),"",INDEX('Policy Characteristics'!B:B,MATCH($C2131,'Policy Characteristics'!$C:$C,0)))</f>
        <v>Energy Efficiency Standards for Electrical Eqpt</v>
      </c>
      <c r="C2131" s="254" t="str">
        <f t="shared" si="60"/>
        <v>Perc Improvement in Eqpt Efficiency Stds Above BAU for Electricity</v>
      </c>
      <c r="D2131" s="6" t="s">
        <v>3042</v>
      </c>
      <c r="E2131" s="1" t="s">
        <v>3982</v>
      </c>
      <c r="F2131" t="s">
        <v>3004</v>
      </c>
      <c r="G2131" s="45" t="s">
        <v>3958</v>
      </c>
      <c r="H2131" s="47">
        <v>2130</v>
      </c>
      <c r="I2131" s="324" t="s">
        <v>40</v>
      </c>
      <c r="J2131" s="255" t="str">
        <f>IF(ISBLANK(INDEX('Policy Characteristics'!D:D,MATCH($C2131,'Policy Characteristics'!$C:$C,0))),"",INDEX('Policy Characteristics'!D:D,MATCH($C2131,'Policy Characteristics'!$C:$C,0)))</f>
        <v>Industry Energy Efficiency</v>
      </c>
      <c r="K2131" s="254" t="str">
        <f>IF(ISBLANK(INDEX('Policy Characteristics'!E:E,MATCH($C2131,'Policy Characteristics'!$C:$C,0))),"",INDEX('Policy Characteristics'!E:E,MATCH($C2131,'Policy Characteristics'!$C:$C,0)))</f>
        <v>indst elec efficiency stds</v>
      </c>
      <c r="L2131" s="261">
        <f>IF(ISBLANK(INDEX('Policy Characteristics'!F:F,MATCH($C2131,'Policy Characteristics'!$C:$C,0))),"",INDEX('Policy Characteristics'!F:F,MATCH($C2131,'Policy Characteristics'!$C:$C,0)))</f>
        <v>0</v>
      </c>
      <c r="M2131" s="261">
        <f>IF(ISBLANK(INDEX('Policy Characteristics'!G:G,MATCH($C2131,'Policy Characteristics'!$C:$C,0))),"",INDEX('Policy Characteristics'!G:G,MATCH($C2131,'Policy Characteristics'!$C:$C,0)))</f>
        <v>0.25</v>
      </c>
      <c r="N2131" s="261">
        <f>IF(ISBLANK(INDEX('Policy Characteristics'!H:H,MATCH($C2131,'Policy Characteristics'!$C:$C,0))),"",INDEX('Policy Characteristics'!H:H,MATCH($C2131,'Policy Characteristics'!$C:$C,0)))</f>
        <v>0.01</v>
      </c>
      <c r="O2131" s="254" t="str">
        <f>IF(ISBLANK(INDEX('Policy Characteristics'!I:I,MATCH($C2131,'Policy Characteristics'!$C:$C,0))),"",INDEX('Policy Characteristics'!I:I,MATCH($C2131,'Policy Characteristics'!$C:$C,0)))</f>
        <v>% reduction in energy use</v>
      </c>
      <c r="P2131" s="254" t="str">
        <f>IF(ISBLANK(INDEX('Policy Characteristics'!J:J,MATCH($C2131,'Policy Characteristics'!$C:$C,0))),"",INDEX('Policy Characteristics'!J:J,MATCH($C2131,'Policy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1" s="254" t="str">
        <f>IF(ISBLANK(INDEX('Policy Characteristics'!K:K,MATCH($C2131,'Policy Characteristics'!$C:$C,0))),"",INDEX('Policy Characteristics'!K:K,MATCH($C2131,'Policy Characteristics'!$C:$C,0)))</f>
        <v>industry-ag-main.html#eff-stds</v>
      </c>
      <c r="R2131" s="254" t="str">
        <f>IF(ISBLANK(INDEX('Policy Characteristics'!L:L,MATCH($C2131,'Policy Characteristics'!$C:$C,0))),"",INDEX('Policy Characteristics'!L:L,MATCH($C2131,'Policy Characteristics'!$C:$C,0)))</f>
        <v>industry-energy-efficiency-standards.html</v>
      </c>
    </row>
    <row r="2132" spans="1:18" s="4" customFormat="1" x14ac:dyDescent="0.25">
      <c r="A2132" s="254" t="str">
        <f>IF(ISBLANK(INDEX('Policy Characteristics'!A:A,MATCH($C2132,'Policy Characteristics'!$C:$C,0))),"",INDEX('Policy Characteristics'!A:A,MATCH($C2132,'Policy Characteristics'!$C:$C,0)))</f>
        <v>Industry</v>
      </c>
      <c r="B2132" s="262" t="str">
        <f>IF(ISBLANK(INDEX('Policy Characteristics'!B:B,MATCH($C2132,'Policy Characteristics'!$C:$C,0))),"",INDEX('Policy Characteristics'!B:B,MATCH($C2132,'Policy Characteristics'!$C:$C,0)))</f>
        <v>Energy Efficiency Standards for Electrical Eqpt</v>
      </c>
      <c r="C2132" s="254" t="str">
        <f t="shared" si="60"/>
        <v>Perc Improvement in Eqpt Efficiency Stds Above BAU for Electricity</v>
      </c>
      <c r="D2132" s="6" t="s">
        <v>3042</v>
      </c>
      <c r="E2132" s="1" t="s">
        <v>3983</v>
      </c>
      <c r="F2132" t="s">
        <v>3004</v>
      </c>
      <c r="G2132" s="45" t="s">
        <v>3957</v>
      </c>
      <c r="H2132" s="47">
        <v>2131</v>
      </c>
      <c r="I2132" s="324" t="s">
        <v>40</v>
      </c>
      <c r="J2132" s="255" t="str">
        <f>IF(ISBLANK(INDEX('Policy Characteristics'!D:D,MATCH($C2132,'Policy Characteristics'!$C:$C,0))),"",INDEX('Policy Characteristics'!D:D,MATCH($C2132,'Policy Characteristics'!$C:$C,0)))</f>
        <v>Industry Energy Efficiency</v>
      </c>
      <c r="K2132" s="254" t="str">
        <f>IF(ISBLANK(INDEX('Policy Characteristics'!E:E,MATCH($C2132,'Policy Characteristics'!$C:$C,0))),"",INDEX('Policy Characteristics'!E:E,MATCH($C2132,'Policy Characteristics'!$C:$C,0)))</f>
        <v>indst elec efficiency stds</v>
      </c>
      <c r="L2132" s="261">
        <f>IF(ISBLANK(INDEX('Policy Characteristics'!F:F,MATCH($C2132,'Policy Characteristics'!$C:$C,0))),"",INDEX('Policy Characteristics'!F:F,MATCH($C2132,'Policy Characteristics'!$C:$C,0)))</f>
        <v>0</v>
      </c>
      <c r="M2132" s="261">
        <f>IF(ISBLANK(INDEX('Policy Characteristics'!G:G,MATCH($C2132,'Policy Characteristics'!$C:$C,0))),"",INDEX('Policy Characteristics'!G:G,MATCH($C2132,'Policy Characteristics'!$C:$C,0)))</f>
        <v>0.25</v>
      </c>
      <c r="N2132" s="261">
        <f>IF(ISBLANK(INDEX('Policy Characteristics'!H:H,MATCH($C2132,'Policy Characteristics'!$C:$C,0))),"",INDEX('Policy Characteristics'!H:H,MATCH($C2132,'Policy Characteristics'!$C:$C,0)))</f>
        <v>0.01</v>
      </c>
      <c r="O2132" s="254" t="str">
        <f>IF(ISBLANK(INDEX('Policy Characteristics'!I:I,MATCH($C2132,'Policy Characteristics'!$C:$C,0))),"",INDEX('Policy Characteristics'!I:I,MATCH($C2132,'Policy Characteristics'!$C:$C,0)))</f>
        <v>% reduction in energy use</v>
      </c>
      <c r="P2132" s="254" t="str">
        <f>IF(ISBLANK(INDEX('Policy Characteristics'!J:J,MATCH($C2132,'Policy Characteristics'!$C:$C,0))),"",INDEX('Policy Characteristics'!J:J,MATCH($C2132,'Policy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2" s="254" t="str">
        <f>IF(ISBLANK(INDEX('Policy Characteristics'!K:K,MATCH($C2132,'Policy Characteristics'!$C:$C,0))),"",INDEX('Policy Characteristics'!K:K,MATCH($C2132,'Policy Characteristics'!$C:$C,0)))</f>
        <v>industry-ag-main.html#eff-stds</v>
      </c>
      <c r="R2132" s="254" t="str">
        <f>IF(ISBLANK(INDEX('Policy Characteristics'!L:L,MATCH($C2132,'Policy Characteristics'!$C:$C,0))),"",INDEX('Policy Characteristics'!L:L,MATCH($C2132,'Policy Characteristics'!$C:$C,0)))</f>
        <v>industry-energy-efficiency-standards.html</v>
      </c>
    </row>
    <row r="2133" spans="1:18" s="4" customFormat="1" x14ac:dyDescent="0.25">
      <c r="A2133" s="254" t="str">
        <f>IF(ISBLANK(INDEX('Policy Characteristics'!A:A,MATCH($C2133,'Policy Characteristics'!$C:$C,0))),"",INDEX('Policy Characteristics'!A:A,MATCH($C2133,'Policy Characteristics'!$C:$C,0)))</f>
        <v>Industry</v>
      </c>
      <c r="B2133" s="262" t="str">
        <f>IF(ISBLANK(INDEX('Policy Characteristics'!B:B,MATCH($C2133,'Policy Characteristics'!$C:$C,0))),"",INDEX('Policy Characteristics'!B:B,MATCH($C2133,'Policy Characteristics'!$C:$C,0)))</f>
        <v>Energy Efficiency Standards for Electrical Eqpt</v>
      </c>
      <c r="C2133" s="254" t="str">
        <f t="shared" si="60"/>
        <v>Perc Improvement in Eqpt Efficiency Stds Above BAU for Electricity</v>
      </c>
      <c r="D2133" s="6" t="s">
        <v>3042</v>
      </c>
      <c r="E2133" s="1" t="s">
        <v>3984</v>
      </c>
      <c r="F2133" t="s">
        <v>3004</v>
      </c>
      <c r="G2133" s="45" t="s">
        <v>3959</v>
      </c>
      <c r="H2133" s="47">
        <v>2132</v>
      </c>
      <c r="I2133" s="324" t="s">
        <v>40</v>
      </c>
      <c r="J2133" s="255" t="str">
        <f>IF(ISBLANK(INDEX('Policy Characteristics'!D:D,MATCH($C2133,'Policy Characteristics'!$C:$C,0))),"",INDEX('Policy Characteristics'!D:D,MATCH($C2133,'Policy Characteristics'!$C:$C,0)))</f>
        <v>Industry Energy Efficiency</v>
      </c>
      <c r="K2133" s="254" t="str">
        <f>IF(ISBLANK(INDEX('Policy Characteristics'!E:E,MATCH($C2133,'Policy Characteristics'!$C:$C,0))),"",INDEX('Policy Characteristics'!E:E,MATCH($C2133,'Policy Characteristics'!$C:$C,0)))</f>
        <v>indst elec efficiency stds</v>
      </c>
      <c r="L2133" s="261">
        <f>IF(ISBLANK(INDEX('Policy Characteristics'!F:F,MATCH($C2133,'Policy Characteristics'!$C:$C,0))),"",INDEX('Policy Characteristics'!F:F,MATCH($C2133,'Policy Characteristics'!$C:$C,0)))</f>
        <v>0</v>
      </c>
      <c r="M2133" s="261">
        <f>IF(ISBLANK(INDEX('Policy Characteristics'!G:G,MATCH($C2133,'Policy Characteristics'!$C:$C,0))),"",INDEX('Policy Characteristics'!G:G,MATCH($C2133,'Policy Characteristics'!$C:$C,0)))</f>
        <v>0.25</v>
      </c>
      <c r="N2133" s="261">
        <f>IF(ISBLANK(INDEX('Policy Characteristics'!H:H,MATCH($C2133,'Policy Characteristics'!$C:$C,0))),"",INDEX('Policy Characteristics'!H:H,MATCH($C2133,'Policy Characteristics'!$C:$C,0)))</f>
        <v>0.01</v>
      </c>
      <c r="O2133" s="254" t="str">
        <f>IF(ISBLANK(INDEX('Policy Characteristics'!I:I,MATCH($C2133,'Policy Characteristics'!$C:$C,0))),"",INDEX('Policy Characteristics'!I:I,MATCH($C2133,'Policy Characteristics'!$C:$C,0)))</f>
        <v>% reduction in energy use</v>
      </c>
      <c r="P2133" s="254" t="str">
        <f>IF(ISBLANK(INDEX('Policy Characteristics'!J:J,MATCH($C2133,'Policy Characteristics'!$C:$C,0))),"",INDEX('Policy Characteristics'!J:J,MATCH($C2133,'Policy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3" s="254" t="str">
        <f>IF(ISBLANK(INDEX('Policy Characteristics'!K:K,MATCH($C2133,'Policy Characteristics'!$C:$C,0))),"",INDEX('Policy Characteristics'!K:K,MATCH($C2133,'Policy Characteristics'!$C:$C,0)))</f>
        <v>industry-ag-main.html#eff-stds</v>
      </c>
      <c r="R2133" s="254" t="str">
        <f>IF(ISBLANK(INDEX('Policy Characteristics'!L:L,MATCH($C2133,'Policy Characteristics'!$C:$C,0))),"",INDEX('Policy Characteristics'!L:L,MATCH($C2133,'Policy Characteristics'!$C:$C,0)))</f>
        <v>industry-energy-efficiency-standards.html</v>
      </c>
    </row>
    <row r="2134" spans="1:18" s="4" customFormat="1" x14ac:dyDescent="0.25">
      <c r="A2134" s="254" t="str">
        <f>IF(ISBLANK(INDEX('Policy Characteristics'!A:A,MATCH($C2134,'Policy Characteristics'!$C:$C,0))),"",INDEX('Policy Characteristics'!A:A,MATCH($C2134,'Policy Characteristics'!$C:$C,0)))</f>
        <v>Industry</v>
      </c>
      <c r="B2134" s="262" t="str">
        <f>IF(ISBLANK(INDEX('Policy Characteristics'!B:B,MATCH($C2134,'Policy Characteristics'!$C:$C,0))),"",INDEX('Policy Characteristics'!B:B,MATCH($C2134,'Policy Characteristics'!$C:$C,0)))</f>
        <v>Energy Efficiency Standards for Electrical Eqpt</v>
      </c>
      <c r="C2134" s="254" t="str">
        <f t="shared" si="60"/>
        <v>Perc Improvement in Eqpt Efficiency Stds Above BAU for Electricity</v>
      </c>
      <c r="D2134" s="6" t="s">
        <v>3043</v>
      </c>
      <c r="E2134" s="1" t="s">
        <v>3467</v>
      </c>
      <c r="F2134" t="s">
        <v>3005</v>
      </c>
      <c r="G2134" s="45" t="s">
        <v>3473</v>
      </c>
      <c r="H2134" s="47">
        <v>2133</v>
      </c>
      <c r="I2134" s="324" t="s">
        <v>40</v>
      </c>
      <c r="J2134" s="255" t="str">
        <f>IF(ISBLANK(INDEX('Policy Characteristics'!D:D,MATCH($C2134,'Policy Characteristics'!$C:$C,0))),"",INDEX('Policy Characteristics'!D:D,MATCH($C2134,'Policy Characteristics'!$C:$C,0)))</f>
        <v>Industry Energy Efficiency</v>
      </c>
      <c r="K2134" s="254" t="str">
        <f>IF(ISBLANK(INDEX('Policy Characteristics'!E:E,MATCH($C2134,'Policy Characteristics'!$C:$C,0))),"",INDEX('Policy Characteristics'!E:E,MATCH($C2134,'Policy Characteristics'!$C:$C,0)))</f>
        <v>indst elec efficiency stds</v>
      </c>
      <c r="L2134" s="261">
        <f>IF(ISBLANK(INDEX('Policy Characteristics'!F:F,MATCH($C2134,'Policy Characteristics'!$C:$C,0))),"",INDEX('Policy Characteristics'!F:F,MATCH($C2134,'Policy Characteristics'!$C:$C,0)))</f>
        <v>0</v>
      </c>
      <c r="M2134" s="261">
        <f>IF(ISBLANK(INDEX('Policy Characteristics'!G:G,MATCH($C2134,'Policy Characteristics'!$C:$C,0))),"",INDEX('Policy Characteristics'!G:G,MATCH($C2134,'Policy Characteristics'!$C:$C,0)))</f>
        <v>0.25</v>
      </c>
      <c r="N2134" s="261">
        <f>IF(ISBLANK(INDEX('Policy Characteristics'!H:H,MATCH($C2134,'Policy Characteristics'!$C:$C,0))),"",INDEX('Policy Characteristics'!H:H,MATCH($C2134,'Policy Characteristics'!$C:$C,0)))</f>
        <v>0.01</v>
      </c>
      <c r="O2134" s="254" t="str">
        <f>IF(ISBLANK(INDEX('Policy Characteristics'!I:I,MATCH($C2134,'Policy Characteristics'!$C:$C,0))),"",INDEX('Policy Characteristics'!I:I,MATCH($C2134,'Policy Characteristics'!$C:$C,0)))</f>
        <v>% reduction in energy use</v>
      </c>
      <c r="P2134" s="254" t="str">
        <f>IF(ISBLANK(INDEX('Policy Characteristics'!J:J,MATCH($C2134,'Policy Characteristics'!$C:$C,0))),"",INDEX('Policy Characteristics'!J:J,MATCH($C2134,'Policy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4" s="254" t="str">
        <f>IF(ISBLANK(INDEX('Policy Characteristics'!K:K,MATCH($C2134,'Policy Characteristics'!$C:$C,0))),"",INDEX('Policy Characteristics'!K:K,MATCH($C2134,'Policy Characteristics'!$C:$C,0)))</f>
        <v>industry-ag-main.html#eff-stds</v>
      </c>
      <c r="R2134" s="254" t="str">
        <f>IF(ISBLANK(INDEX('Policy Characteristics'!L:L,MATCH($C2134,'Policy Characteristics'!$C:$C,0))),"",INDEX('Policy Characteristics'!L:L,MATCH($C2134,'Policy Characteristics'!$C:$C,0)))</f>
        <v>industry-energy-efficiency-standards.html</v>
      </c>
    </row>
    <row r="2135" spans="1:18" s="4" customFormat="1" x14ac:dyDescent="0.25">
      <c r="A2135" s="254" t="str">
        <f>IF(ISBLANK(INDEX('Policy Characteristics'!A:A,MATCH($C2135,'Policy Characteristics'!$C:$C,0))),"",INDEX('Policy Characteristics'!A:A,MATCH($C2135,'Policy Characteristics'!$C:$C,0)))</f>
        <v>Industry</v>
      </c>
      <c r="B2135" s="262" t="str">
        <f>IF(ISBLANK(INDEX('Policy Characteristics'!B:B,MATCH($C2135,'Policy Characteristics'!$C:$C,0))),"",INDEX('Policy Characteristics'!B:B,MATCH($C2135,'Policy Characteristics'!$C:$C,0)))</f>
        <v>Energy Efficiency Standards for Electrical Eqpt</v>
      </c>
      <c r="C2135" s="254" t="str">
        <f t="shared" si="60"/>
        <v>Perc Improvement in Eqpt Efficiency Stds Above BAU for Electricity</v>
      </c>
      <c r="D2135" s="6" t="s">
        <v>3043</v>
      </c>
      <c r="E2135" s="1" t="s">
        <v>3468</v>
      </c>
      <c r="F2135" t="s">
        <v>3005</v>
      </c>
      <c r="G2135" s="45" t="s">
        <v>3474</v>
      </c>
      <c r="H2135" s="47">
        <v>2134</v>
      </c>
      <c r="I2135" s="324" t="s">
        <v>40</v>
      </c>
      <c r="J2135" s="255" t="str">
        <f>IF(ISBLANK(INDEX('Policy Characteristics'!D:D,MATCH($C2135,'Policy Characteristics'!$C:$C,0))),"",INDEX('Policy Characteristics'!D:D,MATCH($C2135,'Policy Characteristics'!$C:$C,0)))</f>
        <v>Industry Energy Efficiency</v>
      </c>
      <c r="K2135" s="254" t="str">
        <f>IF(ISBLANK(INDEX('Policy Characteristics'!E:E,MATCH($C2135,'Policy Characteristics'!$C:$C,0))),"",INDEX('Policy Characteristics'!E:E,MATCH($C2135,'Policy Characteristics'!$C:$C,0)))</f>
        <v>indst elec efficiency stds</v>
      </c>
      <c r="L2135" s="261">
        <f>IF(ISBLANK(INDEX('Policy Characteristics'!F:F,MATCH($C2135,'Policy Characteristics'!$C:$C,0))),"",INDEX('Policy Characteristics'!F:F,MATCH($C2135,'Policy Characteristics'!$C:$C,0)))</f>
        <v>0</v>
      </c>
      <c r="M2135" s="261">
        <f>IF(ISBLANK(INDEX('Policy Characteristics'!G:G,MATCH($C2135,'Policy Characteristics'!$C:$C,0))),"",INDEX('Policy Characteristics'!G:G,MATCH($C2135,'Policy Characteristics'!$C:$C,0)))</f>
        <v>0.25</v>
      </c>
      <c r="N2135" s="261">
        <f>IF(ISBLANK(INDEX('Policy Characteristics'!H:H,MATCH($C2135,'Policy Characteristics'!$C:$C,0))),"",INDEX('Policy Characteristics'!H:H,MATCH($C2135,'Policy Characteristics'!$C:$C,0)))</f>
        <v>0.01</v>
      </c>
      <c r="O2135" s="254" t="str">
        <f>IF(ISBLANK(INDEX('Policy Characteristics'!I:I,MATCH($C2135,'Policy Characteristics'!$C:$C,0))),"",INDEX('Policy Characteristics'!I:I,MATCH($C2135,'Policy Characteristics'!$C:$C,0)))</f>
        <v>% reduction in energy use</v>
      </c>
      <c r="P2135" s="254" t="str">
        <f>IF(ISBLANK(INDEX('Policy Characteristics'!J:J,MATCH($C2135,'Policy Characteristics'!$C:$C,0))),"",INDEX('Policy Characteristics'!J:J,MATCH($C2135,'Policy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5" s="254" t="str">
        <f>IF(ISBLANK(INDEX('Policy Characteristics'!K:K,MATCH($C2135,'Policy Characteristics'!$C:$C,0))),"",INDEX('Policy Characteristics'!K:K,MATCH($C2135,'Policy Characteristics'!$C:$C,0)))</f>
        <v>industry-ag-main.html#eff-stds</v>
      </c>
      <c r="R2135" s="254" t="str">
        <f>IF(ISBLANK(INDEX('Policy Characteristics'!L:L,MATCH($C2135,'Policy Characteristics'!$C:$C,0))),"",INDEX('Policy Characteristics'!L:L,MATCH($C2135,'Policy Characteristics'!$C:$C,0)))</f>
        <v>industry-energy-efficiency-standards.html</v>
      </c>
    </row>
    <row r="2136" spans="1:18" s="4" customFormat="1" x14ac:dyDescent="0.25">
      <c r="A2136" s="254" t="str">
        <f>IF(ISBLANK(INDEX('Policy Characteristics'!A:A,MATCH($C2136,'Policy Characteristics'!$C:$C,0))),"",INDEX('Policy Characteristics'!A:A,MATCH($C2136,'Policy Characteristics'!$C:$C,0)))</f>
        <v>Industry</v>
      </c>
      <c r="B2136" s="262" t="str">
        <f>IF(ISBLANK(INDEX('Policy Characteristics'!B:B,MATCH($C2136,'Policy Characteristics'!$C:$C,0))),"",INDEX('Policy Characteristics'!B:B,MATCH($C2136,'Policy Characteristics'!$C:$C,0)))</f>
        <v>Energy Efficiency Standards for Electrical Eqpt</v>
      </c>
      <c r="C2136" s="254" t="str">
        <f t="shared" si="60"/>
        <v>Perc Improvement in Eqpt Efficiency Stds Above BAU for Electricity</v>
      </c>
      <c r="D2136" s="6" t="s">
        <v>3043</v>
      </c>
      <c r="E2136" s="1" t="s">
        <v>3469</v>
      </c>
      <c r="F2136" t="s">
        <v>3005</v>
      </c>
      <c r="G2136" s="45" t="s">
        <v>3475</v>
      </c>
      <c r="H2136" s="47">
        <v>2135</v>
      </c>
      <c r="I2136" s="324" t="s">
        <v>40</v>
      </c>
      <c r="J2136" s="255" t="str">
        <f>IF(ISBLANK(INDEX('Policy Characteristics'!D:D,MATCH($C2136,'Policy Characteristics'!$C:$C,0))),"",INDEX('Policy Characteristics'!D:D,MATCH($C2136,'Policy Characteristics'!$C:$C,0)))</f>
        <v>Industry Energy Efficiency</v>
      </c>
      <c r="K2136" s="254" t="str">
        <f>IF(ISBLANK(INDEX('Policy Characteristics'!E:E,MATCH($C2136,'Policy Characteristics'!$C:$C,0))),"",INDEX('Policy Characteristics'!E:E,MATCH($C2136,'Policy Characteristics'!$C:$C,0)))</f>
        <v>indst elec efficiency stds</v>
      </c>
      <c r="L2136" s="261">
        <f>IF(ISBLANK(INDEX('Policy Characteristics'!F:F,MATCH($C2136,'Policy Characteristics'!$C:$C,0))),"",INDEX('Policy Characteristics'!F:F,MATCH($C2136,'Policy Characteristics'!$C:$C,0)))</f>
        <v>0</v>
      </c>
      <c r="M2136" s="261">
        <f>IF(ISBLANK(INDEX('Policy Characteristics'!G:G,MATCH($C2136,'Policy Characteristics'!$C:$C,0))),"",INDEX('Policy Characteristics'!G:G,MATCH($C2136,'Policy Characteristics'!$C:$C,0)))</f>
        <v>0.25</v>
      </c>
      <c r="N2136" s="261">
        <f>IF(ISBLANK(INDEX('Policy Characteristics'!H:H,MATCH($C2136,'Policy Characteristics'!$C:$C,0))),"",INDEX('Policy Characteristics'!H:H,MATCH($C2136,'Policy Characteristics'!$C:$C,0)))</f>
        <v>0.01</v>
      </c>
      <c r="O2136" s="254" t="str">
        <f>IF(ISBLANK(INDEX('Policy Characteristics'!I:I,MATCH($C2136,'Policy Characteristics'!$C:$C,0))),"",INDEX('Policy Characteristics'!I:I,MATCH($C2136,'Policy Characteristics'!$C:$C,0)))</f>
        <v>% reduction in energy use</v>
      </c>
      <c r="P2136" s="254" t="str">
        <f>IF(ISBLANK(INDEX('Policy Characteristics'!J:J,MATCH($C2136,'Policy Characteristics'!$C:$C,0))),"",INDEX('Policy Characteristics'!J:J,MATCH($C2136,'Policy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6" s="254" t="str">
        <f>IF(ISBLANK(INDEX('Policy Characteristics'!K:K,MATCH($C2136,'Policy Characteristics'!$C:$C,0))),"",INDEX('Policy Characteristics'!K:K,MATCH($C2136,'Policy Characteristics'!$C:$C,0)))</f>
        <v>industry-ag-main.html#eff-stds</v>
      </c>
      <c r="R2136" s="254" t="str">
        <f>IF(ISBLANK(INDEX('Policy Characteristics'!L:L,MATCH($C2136,'Policy Characteristics'!$C:$C,0))),"",INDEX('Policy Characteristics'!L:L,MATCH($C2136,'Policy Characteristics'!$C:$C,0)))</f>
        <v>industry-energy-efficiency-standards.html</v>
      </c>
    </row>
    <row r="2137" spans="1:18" s="4" customFormat="1" x14ac:dyDescent="0.25">
      <c r="A2137" s="254" t="str">
        <f>IF(ISBLANK(INDEX('Policy Characteristics'!A:A,MATCH($C2137,'Policy Characteristics'!$C:$C,0))),"",INDEX('Policy Characteristics'!A:A,MATCH($C2137,'Policy Characteristics'!$C:$C,0)))</f>
        <v>Industry</v>
      </c>
      <c r="B2137" s="262" t="str">
        <f>IF(ISBLANK(INDEX('Policy Characteristics'!B:B,MATCH($C2137,'Policy Characteristics'!$C:$C,0))),"",INDEX('Policy Characteristics'!B:B,MATCH($C2137,'Policy Characteristics'!$C:$C,0)))</f>
        <v>Energy Efficiency Standards for Electrical Eqpt</v>
      </c>
      <c r="C2137" s="254" t="str">
        <f t="shared" si="60"/>
        <v>Perc Improvement in Eqpt Efficiency Stds Above BAU for Electricity</v>
      </c>
      <c r="D2137" s="6" t="s">
        <v>3043</v>
      </c>
      <c r="E2137" s="1" t="s">
        <v>3470</v>
      </c>
      <c r="F2137" t="s">
        <v>3005</v>
      </c>
      <c r="G2137" s="45" t="s">
        <v>3476</v>
      </c>
      <c r="H2137" s="47">
        <v>2136</v>
      </c>
      <c r="I2137" s="324" t="s">
        <v>40</v>
      </c>
      <c r="J2137" s="255" t="str">
        <f>IF(ISBLANK(INDEX('Policy Characteristics'!D:D,MATCH($C2137,'Policy Characteristics'!$C:$C,0))),"",INDEX('Policy Characteristics'!D:D,MATCH($C2137,'Policy Characteristics'!$C:$C,0)))</f>
        <v>Industry Energy Efficiency</v>
      </c>
      <c r="K2137" s="254" t="str">
        <f>IF(ISBLANK(INDEX('Policy Characteristics'!E:E,MATCH($C2137,'Policy Characteristics'!$C:$C,0))),"",INDEX('Policy Characteristics'!E:E,MATCH($C2137,'Policy Characteristics'!$C:$C,0)))</f>
        <v>indst elec efficiency stds</v>
      </c>
      <c r="L2137" s="261">
        <f>IF(ISBLANK(INDEX('Policy Characteristics'!F:F,MATCH($C2137,'Policy Characteristics'!$C:$C,0))),"",INDEX('Policy Characteristics'!F:F,MATCH($C2137,'Policy Characteristics'!$C:$C,0)))</f>
        <v>0</v>
      </c>
      <c r="M2137" s="261">
        <f>IF(ISBLANK(INDEX('Policy Characteristics'!G:G,MATCH($C2137,'Policy Characteristics'!$C:$C,0))),"",INDEX('Policy Characteristics'!G:G,MATCH($C2137,'Policy Characteristics'!$C:$C,0)))</f>
        <v>0.25</v>
      </c>
      <c r="N2137" s="261">
        <f>IF(ISBLANK(INDEX('Policy Characteristics'!H:H,MATCH($C2137,'Policy Characteristics'!$C:$C,0))),"",INDEX('Policy Characteristics'!H:H,MATCH($C2137,'Policy Characteristics'!$C:$C,0)))</f>
        <v>0.01</v>
      </c>
      <c r="O2137" s="254" t="str">
        <f>IF(ISBLANK(INDEX('Policy Characteristics'!I:I,MATCH($C2137,'Policy Characteristics'!$C:$C,0))),"",INDEX('Policy Characteristics'!I:I,MATCH($C2137,'Policy Characteristics'!$C:$C,0)))</f>
        <v>% reduction in energy use</v>
      </c>
      <c r="P2137" s="254" t="str">
        <f>IF(ISBLANK(INDEX('Policy Characteristics'!J:J,MATCH($C2137,'Policy Characteristics'!$C:$C,0))),"",INDEX('Policy Characteristics'!J:J,MATCH($C2137,'Policy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7" s="254" t="str">
        <f>IF(ISBLANK(INDEX('Policy Characteristics'!K:K,MATCH($C2137,'Policy Characteristics'!$C:$C,0))),"",INDEX('Policy Characteristics'!K:K,MATCH($C2137,'Policy Characteristics'!$C:$C,0)))</f>
        <v>industry-ag-main.html#eff-stds</v>
      </c>
      <c r="R2137" s="254" t="str">
        <f>IF(ISBLANK(INDEX('Policy Characteristics'!L:L,MATCH($C2137,'Policy Characteristics'!$C:$C,0))),"",INDEX('Policy Characteristics'!L:L,MATCH($C2137,'Policy Characteristics'!$C:$C,0)))</f>
        <v>industry-energy-efficiency-standards.html</v>
      </c>
    </row>
    <row r="2138" spans="1:18" s="4" customFormat="1" x14ac:dyDescent="0.25">
      <c r="A2138" s="254" t="str">
        <f>IF(ISBLANK(INDEX('Policy Characteristics'!A:A,MATCH($C2138,'Policy Characteristics'!$C:$C,0))),"",INDEX('Policy Characteristics'!A:A,MATCH($C2138,'Policy Characteristics'!$C:$C,0)))</f>
        <v>Industry</v>
      </c>
      <c r="B2138" s="262" t="str">
        <f>IF(ISBLANK(INDEX('Policy Characteristics'!B:B,MATCH($C2138,'Policy Characteristics'!$C:$C,0))),"",INDEX('Policy Characteristics'!B:B,MATCH($C2138,'Policy Characteristics'!$C:$C,0)))</f>
        <v>Energy Efficiency Standards for Electrical Eqpt</v>
      </c>
      <c r="C2138" s="254" t="str">
        <f t="shared" si="60"/>
        <v>Perc Improvement in Eqpt Efficiency Stds Above BAU for Electricity</v>
      </c>
      <c r="D2138" s="6" t="s">
        <v>3043</v>
      </c>
      <c r="E2138" s="1" t="s">
        <v>3471</v>
      </c>
      <c r="F2138" t="s">
        <v>3005</v>
      </c>
      <c r="G2138" s="45" t="s">
        <v>3477</v>
      </c>
      <c r="H2138" s="47">
        <v>2137</v>
      </c>
      <c r="I2138" s="324" t="s">
        <v>40</v>
      </c>
      <c r="J2138" s="255" t="str">
        <f>IF(ISBLANK(INDEX('Policy Characteristics'!D:D,MATCH($C2138,'Policy Characteristics'!$C:$C,0))),"",INDEX('Policy Characteristics'!D:D,MATCH($C2138,'Policy Characteristics'!$C:$C,0)))</f>
        <v>Industry Energy Efficiency</v>
      </c>
      <c r="K2138" s="254" t="str">
        <f>IF(ISBLANK(INDEX('Policy Characteristics'!E:E,MATCH($C2138,'Policy Characteristics'!$C:$C,0))),"",INDEX('Policy Characteristics'!E:E,MATCH($C2138,'Policy Characteristics'!$C:$C,0)))</f>
        <v>indst elec efficiency stds</v>
      </c>
      <c r="L2138" s="261">
        <f>IF(ISBLANK(INDEX('Policy Characteristics'!F:F,MATCH($C2138,'Policy Characteristics'!$C:$C,0))),"",INDEX('Policy Characteristics'!F:F,MATCH($C2138,'Policy Characteristics'!$C:$C,0)))</f>
        <v>0</v>
      </c>
      <c r="M2138" s="261">
        <f>IF(ISBLANK(INDEX('Policy Characteristics'!G:G,MATCH($C2138,'Policy Characteristics'!$C:$C,0))),"",INDEX('Policy Characteristics'!G:G,MATCH($C2138,'Policy Characteristics'!$C:$C,0)))</f>
        <v>0.25</v>
      </c>
      <c r="N2138" s="261">
        <f>IF(ISBLANK(INDEX('Policy Characteristics'!H:H,MATCH($C2138,'Policy Characteristics'!$C:$C,0))),"",INDEX('Policy Characteristics'!H:H,MATCH($C2138,'Policy Characteristics'!$C:$C,0)))</f>
        <v>0.01</v>
      </c>
      <c r="O2138" s="254" t="str">
        <f>IF(ISBLANK(INDEX('Policy Characteristics'!I:I,MATCH($C2138,'Policy Characteristics'!$C:$C,0))),"",INDEX('Policy Characteristics'!I:I,MATCH($C2138,'Policy Characteristics'!$C:$C,0)))</f>
        <v>% reduction in energy use</v>
      </c>
      <c r="P2138" s="254" t="str">
        <f>IF(ISBLANK(INDEX('Policy Characteristics'!J:J,MATCH($C2138,'Policy Characteristics'!$C:$C,0))),"",INDEX('Policy Characteristics'!J:J,MATCH($C2138,'Policy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8" s="254" t="str">
        <f>IF(ISBLANK(INDEX('Policy Characteristics'!K:K,MATCH($C2138,'Policy Characteristics'!$C:$C,0))),"",INDEX('Policy Characteristics'!K:K,MATCH($C2138,'Policy Characteristics'!$C:$C,0)))</f>
        <v>industry-ag-main.html#eff-stds</v>
      </c>
      <c r="R2138" s="254" t="str">
        <f>IF(ISBLANK(INDEX('Policy Characteristics'!L:L,MATCH($C2138,'Policy Characteristics'!$C:$C,0))),"",INDEX('Policy Characteristics'!L:L,MATCH($C2138,'Policy Characteristics'!$C:$C,0)))</f>
        <v>industry-energy-efficiency-standards.html</v>
      </c>
    </row>
    <row r="2139" spans="1:18" s="4" customFormat="1" x14ac:dyDescent="0.25">
      <c r="A2139" s="254" t="str">
        <f>IF(ISBLANK(INDEX('Policy Characteristics'!A:A,MATCH($C2139,'Policy Characteristics'!$C:$C,0))),"",INDEX('Policy Characteristics'!A:A,MATCH($C2139,'Policy Characteristics'!$C:$C,0)))</f>
        <v>Industry</v>
      </c>
      <c r="B2139" s="262" t="str">
        <f>IF(ISBLANK(INDEX('Policy Characteristics'!B:B,MATCH($C2139,'Policy Characteristics'!$C:$C,0))),"",INDEX('Policy Characteristics'!B:B,MATCH($C2139,'Policy Characteristics'!$C:$C,0)))</f>
        <v>Energy Efficiency Standards for Electrical Eqpt</v>
      </c>
      <c r="C2139" s="254" t="str">
        <f t="shared" si="60"/>
        <v>Perc Improvement in Eqpt Efficiency Stds Above BAU for Electricity</v>
      </c>
      <c r="D2139" s="6" t="s">
        <v>3043</v>
      </c>
      <c r="E2139" s="1" t="s">
        <v>3472</v>
      </c>
      <c r="F2139" t="s">
        <v>3005</v>
      </c>
      <c r="G2139" s="45" t="s">
        <v>3478</v>
      </c>
      <c r="H2139" s="47">
        <v>2138</v>
      </c>
      <c r="I2139" s="324" t="s">
        <v>40</v>
      </c>
      <c r="J2139" s="255" t="str">
        <f>IF(ISBLANK(INDEX('Policy Characteristics'!D:D,MATCH($C2139,'Policy Characteristics'!$C:$C,0))),"",INDEX('Policy Characteristics'!D:D,MATCH($C2139,'Policy Characteristics'!$C:$C,0)))</f>
        <v>Industry Energy Efficiency</v>
      </c>
      <c r="K2139" s="254" t="str">
        <f>IF(ISBLANK(INDEX('Policy Characteristics'!E:E,MATCH($C2139,'Policy Characteristics'!$C:$C,0))),"",INDEX('Policy Characteristics'!E:E,MATCH($C2139,'Policy Characteristics'!$C:$C,0)))</f>
        <v>indst elec efficiency stds</v>
      </c>
      <c r="L2139" s="261">
        <f>IF(ISBLANK(INDEX('Policy Characteristics'!F:F,MATCH($C2139,'Policy Characteristics'!$C:$C,0))),"",INDEX('Policy Characteristics'!F:F,MATCH($C2139,'Policy Characteristics'!$C:$C,0)))</f>
        <v>0</v>
      </c>
      <c r="M2139" s="261">
        <f>IF(ISBLANK(INDEX('Policy Characteristics'!G:G,MATCH($C2139,'Policy Characteristics'!$C:$C,0))),"",INDEX('Policy Characteristics'!G:G,MATCH($C2139,'Policy Characteristics'!$C:$C,0)))</f>
        <v>0.25</v>
      </c>
      <c r="N2139" s="261">
        <f>IF(ISBLANK(INDEX('Policy Characteristics'!H:H,MATCH($C2139,'Policy Characteristics'!$C:$C,0))),"",INDEX('Policy Characteristics'!H:H,MATCH($C2139,'Policy Characteristics'!$C:$C,0)))</f>
        <v>0.01</v>
      </c>
      <c r="O2139" s="254" t="str">
        <f>IF(ISBLANK(INDEX('Policy Characteristics'!I:I,MATCH($C2139,'Policy Characteristics'!$C:$C,0))),"",INDEX('Policy Characteristics'!I:I,MATCH($C2139,'Policy Characteristics'!$C:$C,0)))</f>
        <v>% reduction in energy use</v>
      </c>
      <c r="P2139" s="254" t="str">
        <f>IF(ISBLANK(INDEX('Policy Characteristics'!J:J,MATCH($C2139,'Policy Characteristics'!$C:$C,0))),"",INDEX('Policy Characteristics'!J:J,MATCH($C2139,'Policy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39" s="254" t="str">
        <f>IF(ISBLANK(INDEX('Policy Characteristics'!K:K,MATCH($C2139,'Policy Characteristics'!$C:$C,0))),"",INDEX('Policy Characteristics'!K:K,MATCH($C2139,'Policy Characteristics'!$C:$C,0)))</f>
        <v>industry-ag-main.html#eff-stds</v>
      </c>
      <c r="R2139" s="254" t="str">
        <f>IF(ISBLANK(INDEX('Policy Characteristics'!L:L,MATCH($C2139,'Policy Characteristics'!$C:$C,0))),"",INDEX('Policy Characteristics'!L:L,MATCH($C2139,'Policy Characteristics'!$C:$C,0)))</f>
        <v>industry-energy-efficiency-standards.html</v>
      </c>
    </row>
    <row r="2140" spans="1:18" s="4" customFormat="1" x14ac:dyDescent="0.25">
      <c r="A2140" s="254" t="str">
        <f>IF(ISBLANK(INDEX('Policy Characteristics'!A:A,MATCH($C2140,'Policy Characteristics'!$C:$C,0))),"",INDEX('Policy Characteristics'!A:A,MATCH($C2140,'Policy Characteristics'!$C:$C,0)))</f>
        <v>Industry</v>
      </c>
      <c r="B2140" s="262" t="str">
        <f>IF(ISBLANK(INDEX('Policy Characteristics'!B:B,MATCH($C2140,'Policy Characteristics'!$C:$C,0))),"",INDEX('Policy Characteristics'!B:B,MATCH($C2140,'Policy Characteristics'!$C:$C,0)))</f>
        <v>Energy Efficiency Standards for Electrical Eqpt</v>
      </c>
      <c r="C2140" s="254" t="str">
        <f t="shared" si="60"/>
        <v>Perc Improvement in Eqpt Efficiency Stds Above BAU for Electricity</v>
      </c>
      <c r="D2140" s="6" t="s">
        <v>3043</v>
      </c>
      <c r="E2140" s="1" t="s">
        <v>3597</v>
      </c>
      <c r="F2140" t="s">
        <v>3005</v>
      </c>
      <c r="G2140" s="45" t="s">
        <v>3479</v>
      </c>
      <c r="H2140" s="47">
        <v>2139</v>
      </c>
      <c r="I2140" s="324" t="s">
        <v>40</v>
      </c>
      <c r="J2140" s="255" t="str">
        <f>IF(ISBLANK(INDEX('Policy Characteristics'!D:D,MATCH($C2140,'Policy Characteristics'!$C:$C,0))),"",INDEX('Policy Characteristics'!D:D,MATCH($C2140,'Policy Characteristics'!$C:$C,0)))</f>
        <v>Industry Energy Efficiency</v>
      </c>
      <c r="K2140" s="254" t="str">
        <f>IF(ISBLANK(INDEX('Policy Characteristics'!E:E,MATCH($C2140,'Policy Characteristics'!$C:$C,0))),"",INDEX('Policy Characteristics'!E:E,MATCH($C2140,'Policy Characteristics'!$C:$C,0)))</f>
        <v>indst elec efficiency stds</v>
      </c>
      <c r="L2140" s="261">
        <f>IF(ISBLANK(INDEX('Policy Characteristics'!F:F,MATCH($C2140,'Policy Characteristics'!$C:$C,0))),"",INDEX('Policy Characteristics'!F:F,MATCH($C2140,'Policy Characteristics'!$C:$C,0)))</f>
        <v>0</v>
      </c>
      <c r="M2140" s="261">
        <f>IF(ISBLANK(INDEX('Policy Characteristics'!G:G,MATCH($C2140,'Policy Characteristics'!$C:$C,0))),"",INDEX('Policy Characteristics'!G:G,MATCH($C2140,'Policy Characteristics'!$C:$C,0)))</f>
        <v>0.25</v>
      </c>
      <c r="N2140" s="261">
        <f>IF(ISBLANK(INDEX('Policy Characteristics'!H:H,MATCH($C2140,'Policy Characteristics'!$C:$C,0))),"",INDEX('Policy Characteristics'!H:H,MATCH($C2140,'Policy Characteristics'!$C:$C,0)))</f>
        <v>0.01</v>
      </c>
      <c r="O2140" s="254" t="str">
        <f>IF(ISBLANK(INDEX('Policy Characteristics'!I:I,MATCH($C2140,'Policy Characteristics'!$C:$C,0))),"",INDEX('Policy Characteristics'!I:I,MATCH($C2140,'Policy Characteristics'!$C:$C,0)))</f>
        <v>% reduction in energy use</v>
      </c>
      <c r="P2140" s="254" t="str">
        <f>IF(ISBLANK(INDEX('Policy Characteristics'!J:J,MATCH($C2140,'Policy Characteristics'!$C:$C,0))),"",INDEX('Policy Characteristics'!J:J,MATCH($C2140,'Policy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0" s="254" t="str">
        <f>IF(ISBLANK(INDEX('Policy Characteristics'!K:K,MATCH($C2140,'Policy Characteristics'!$C:$C,0))),"",INDEX('Policy Characteristics'!K:K,MATCH($C2140,'Policy Characteristics'!$C:$C,0)))</f>
        <v>industry-ag-main.html#eff-stds</v>
      </c>
      <c r="R2140" s="254" t="str">
        <f>IF(ISBLANK(INDEX('Policy Characteristics'!L:L,MATCH($C2140,'Policy Characteristics'!$C:$C,0))),"",INDEX('Policy Characteristics'!L:L,MATCH($C2140,'Policy Characteristics'!$C:$C,0)))</f>
        <v>industry-energy-efficiency-standards.html</v>
      </c>
    </row>
    <row r="2141" spans="1:18" s="4" customFormat="1" x14ac:dyDescent="0.25">
      <c r="A2141" s="254" t="str">
        <f>IF(ISBLANK(INDEX('Policy Characteristics'!A:A,MATCH($C2141,'Policy Characteristics'!$C:$C,0))),"",INDEX('Policy Characteristics'!A:A,MATCH($C2141,'Policy Characteristics'!$C:$C,0)))</f>
        <v>Industry</v>
      </c>
      <c r="B2141" s="262" t="str">
        <f>IF(ISBLANK(INDEX('Policy Characteristics'!B:B,MATCH($C2141,'Policy Characteristics'!$C:$C,0))),"",INDEX('Policy Characteristics'!B:B,MATCH($C2141,'Policy Characteristics'!$C:$C,0)))</f>
        <v>Energy Efficiency Standards for Electrical Eqpt</v>
      </c>
      <c r="C2141" s="254" t="str">
        <f t="shared" si="60"/>
        <v>Perc Improvement in Eqpt Efficiency Stds Above BAU for Electricity</v>
      </c>
      <c r="D2141" s="6" t="s">
        <v>3043</v>
      </c>
      <c r="E2141" s="1" t="s">
        <v>3982</v>
      </c>
      <c r="F2141" t="s">
        <v>3005</v>
      </c>
      <c r="G2141" s="45" t="s">
        <v>3958</v>
      </c>
      <c r="H2141" s="47">
        <v>2140</v>
      </c>
      <c r="I2141" s="324" t="s">
        <v>40</v>
      </c>
      <c r="J2141" s="255" t="str">
        <f>IF(ISBLANK(INDEX('Policy Characteristics'!D:D,MATCH($C2141,'Policy Characteristics'!$C:$C,0))),"",INDEX('Policy Characteristics'!D:D,MATCH($C2141,'Policy Characteristics'!$C:$C,0)))</f>
        <v>Industry Energy Efficiency</v>
      </c>
      <c r="K2141" s="254" t="str">
        <f>IF(ISBLANK(INDEX('Policy Characteristics'!E:E,MATCH($C2141,'Policy Characteristics'!$C:$C,0))),"",INDEX('Policy Characteristics'!E:E,MATCH($C2141,'Policy Characteristics'!$C:$C,0)))</f>
        <v>indst elec efficiency stds</v>
      </c>
      <c r="L2141" s="261">
        <f>IF(ISBLANK(INDEX('Policy Characteristics'!F:F,MATCH($C2141,'Policy Characteristics'!$C:$C,0))),"",INDEX('Policy Characteristics'!F:F,MATCH($C2141,'Policy Characteristics'!$C:$C,0)))</f>
        <v>0</v>
      </c>
      <c r="M2141" s="261">
        <f>IF(ISBLANK(INDEX('Policy Characteristics'!G:G,MATCH($C2141,'Policy Characteristics'!$C:$C,0))),"",INDEX('Policy Characteristics'!G:G,MATCH($C2141,'Policy Characteristics'!$C:$C,0)))</f>
        <v>0.25</v>
      </c>
      <c r="N2141" s="261">
        <f>IF(ISBLANK(INDEX('Policy Characteristics'!H:H,MATCH($C2141,'Policy Characteristics'!$C:$C,0))),"",INDEX('Policy Characteristics'!H:H,MATCH($C2141,'Policy Characteristics'!$C:$C,0)))</f>
        <v>0.01</v>
      </c>
      <c r="O2141" s="254" t="str">
        <f>IF(ISBLANK(INDEX('Policy Characteristics'!I:I,MATCH($C2141,'Policy Characteristics'!$C:$C,0))),"",INDEX('Policy Characteristics'!I:I,MATCH($C2141,'Policy Characteristics'!$C:$C,0)))</f>
        <v>% reduction in energy use</v>
      </c>
      <c r="P2141" s="254" t="str">
        <f>IF(ISBLANK(INDEX('Policy Characteristics'!J:J,MATCH($C2141,'Policy Characteristics'!$C:$C,0))),"",INDEX('Policy Characteristics'!J:J,MATCH($C2141,'Policy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1" s="254" t="str">
        <f>IF(ISBLANK(INDEX('Policy Characteristics'!K:K,MATCH($C2141,'Policy Characteristics'!$C:$C,0))),"",INDEX('Policy Characteristics'!K:K,MATCH($C2141,'Policy Characteristics'!$C:$C,0)))</f>
        <v>industry-ag-main.html#eff-stds</v>
      </c>
      <c r="R2141" s="254" t="str">
        <f>IF(ISBLANK(INDEX('Policy Characteristics'!L:L,MATCH($C2141,'Policy Characteristics'!$C:$C,0))),"",INDEX('Policy Characteristics'!L:L,MATCH($C2141,'Policy Characteristics'!$C:$C,0)))</f>
        <v>industry-energy-efficiency-standards.html</v>
      </c>
    </row>
    <row r="2142" spans="1:18" s="4" customFormat="1" x14ac:dyDescent="0.25">
      <c r="A2142" s="254" t="str">
        <f>IF(ISBLANK(INDEX('Policy Characteristics'!A:A,MATCH($C2142,'Policy Characteristics'!$C:$C,0))),"",INDEX('Policy Characteristics'!A:A,MATCH($C2142,'Policy Characteristics'!$C:$C,0)))</f>
        <v>Industry</v>
      </c>
      <c r="B2142" s="262" t="str">
        <f>IF(ISBLANK(INDEX('Policy Characteristics'!B:B,MATCH($C2142,'Policy Characteristics'!$C:$C,0))),"",INDEX('Policy Characteristics'!B:B,MATCH($C2142,'Policy Characteristics'!$C:$C,0)))</f>
        <v>Energy Efficiency Standards for Electrical Eqpt</v>
      </c>
      <c r="C2142" s="254" t="str">
        <f t="shared" si="60"/>
        <v>Perc Improvement in Eqpt Efficiency Stds Above BAU for Electricity</v>
      </c>
      <c r="D2142" s="6" t="s">
        <v>3043</v>
      </c>
      <c r="E2142" s="1" t="s">
        <v>3983</v>
      </c>
      <c r="F2142" t="s">
        <v>3005</v>
      </c>
      <c r="G2142" s="45" t="s">
        <v>3957</v>
      </c>
      <c r="H2142" s="47">
        <v>2141</v>
      </c>
      <c r="I2142" s="324" t="s">
        <v>40</v>
      </c>
      <c r="J2142" s="255" t="str">
        <f>IF(ISBLANK(INDEX('Policy Characteristics'!D:D,MATCH($C2142,'Policy Characteristics'!$C:$C,0))),"",INDEX('Policy Characteristics'!D:D,MATCH($C2142,'Policy Characteristics'!$C:$C,0)))</f>
        <v>Industry Energy Efficiency</v>
      </c>
      <c r="K2142" s="254" t="str">
        <f>IF(ISBLANK(INDEX('Policy Characteristics'!E:E,MATCH($C2142,'Policy Characteristics'!$C:$C,0))),"",INDEX('Policy Characteristics'!E:E,MATCH($C2142,'Policy Characteristics'!$C:$C,0)))</f>
        <v>indst elec efficiency stds</v>
      </c>
      <c r="L2142" s="261">
        <f>IF(ISBLANK(INDEX('Policy Characteristics'!F:F,MATCH($C2142,'Policy Characteristics'!$C:$C,0))),"",INDEX('Policy Characteristics'!F:F,MATCH($C2142,'Policy Characteristics'!$C:$C,0)))</f>
        <v>0</v>
      </c>
      <c r="M2142" s="261">
        <f>IF(ISBLANK(INDEX('Policy Characteristics'!G:G,MATCH($C2142,'Policy Characteristics'!$C:$C,0))),"",INDEX('Policy Characteristics'!G:G,MATCH($C2142,'Policy Characteristics'!$C:$C,0)))</f>
        <v>0.25</v>
      </c>
      <c r="N2142" s="261">
        <f>IF(ISBLANK(INDEX('Policy Characteristics'!H:H,MATCH($C2142,'Policy Characteristics'!$C:$C,0))),"",INDEX('Policy Characteristics'!H:H,MATCH($C2142,'Policy Characteristics'!$C:$C,0)))</f>
        <v>0.01</v>
      </c>
      <c r="O2142" s="254" t="str">
        <f>IF(ISBLANK(INDEX('Policy Characteristics'!I:I,MATCH($C2142,'Policy Characteristics'!$C:$C,0))),"",INDEX('Policy Characteristics'!I:I,MATCH($C2142,'Policy Characteristics'!$C:$C,0)))</f>
        <v>% reduction in energy use</v>
      </c>
      <c r="P2142" s="254" t="str">
        <f>IF(ISBLANK(INDEX('Policy Characteristics'!J:J,MATCH($C2142,'Policy Characteristics'!$C:$C,0))),"",INDEX('Policy Characteristics'!J:J,MATCH($C2142,'Policy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2" s="254" t="str">
        <f>IF(ISBLANK(INDEX('Policy Characteristics'!K:K,MATCH($C2142,'Policy Characteristics'!$C:$C,0))),"",INDEX('Policy Characteristics'!K:K,MATCH($C2142,'Policy Characteristics'!$C:$C,0)))</f>
        <v>industry-ag-main.html#eff-stds</v>
      </c>
      <c r="R2142" s="254" t="str">
        <f>IF(ISBLANK(INDEX('Policy Characteristics'!L:L,MATCH($C2142,'Policy Characteristics'!$C:$C,0))),"",INDEX('Policy Characteristics'!L:L,MATCH($C2142,'Policy Characteristics'!$C:$C,0)))</f>
        <v>industry-energy-efficiency-standards.html</v>
      </c>
    </row>
    <row r="2143" spans="1:18" s="4" customFormat="1" x14ac:dyDescent="0.25">
      <c r="A2143" s="254" t="str">
        <f>IF(ISBLANK(INDEX('Policy Characteristics'!A:A,MATCH($C2143,'Policy Characteristics'!$C:$C,0))),"",INDEX('Policy Characteristics'!A:A,MATCH($C2143,'Policy Characteristics'!$C:$C,0)))</f>
        <v>Industry</v>
      </c>
      <c r="B2143" s="262" t="str">
        <f>IF(ISBLANK(INDEX('Policy Characteristics'!B:B,MATCH($C2143,'Policy Characteristics'!$C:$C,0))),"",INDEX('Policy Characteristics'!B:B,MATCH($C2143,'Policy Characteristics'!$C:$C,0)))</f>
        <v>Energy Efficiency Standards for Electrical Eqpt</v>
      </c>
      <c r="C2143" s="254" t="str">
        <f t="shared" si="60"/>
        <v>Perc Improvement in Eqpt Efficiency Stds Above BAU for Electricity</v>
      </c>
      <c r="D2143" s="6" t="s">
        <v>3043</v>
      </c>
      <c r="E2143" s="1" t="s">
        <v>3984</v>
      </c>
      <c r="F2143" t="s">
        <v>3005</v>
      </c>
      <c r="G2143" s="45" t="s">
        <v>3959</v>
      </c>
      <c r="H2143" s="47">
        <v>2142</v>
      </c>
      <c r="I2143" s="324" t="s">
        <v>40</v>
      </c>
      <c r="J2143" s="255" t="str">
        <f>IF(ISBLANK(INDEX('Policy Characteristics'!D:D,MATCH($C2143,'Policy Characteristics'!$C:$C,0))),"",INDEX('Policy Characteristics'!D:D,MATCH($C2143,'Policy Characteristics'!$C:$C,0)))</f>
        <v>Industry Energy Efficiency</v>
      </c>
      <c r="K2143" s="254" t="str">
        <f>IF(ISBLANK(INDEX('Policy Characteristics'!E:E,MATCH($C2143,'Policy Characteristics'!$C:$C,0))),"",INDEX('Policy Characteristics'!E:E,MATCH($C2143,'Policy Characteristics'!$C:$C,0)))</f>
        <v>indst elec efficiency stds</v>
      </c>
      <c r="L2143" s="261">
        <f>IF(ISBLANK(INDEX('Policy Characteristics'!F:F,MATCH($C2143,'Policy Characteristics'!$C:$C,0))),"",INDEX('Policy Characteristics'!F:F,MATCH($C2143,'Policy Characteristics'!$C:$C,0)))</f>
        <v>0</v>
      </c>
      <c r="M2143" s="261">
        <f>IF(ISBLANK(INDEX('Policy Characteristics'!G:G,MATCH($C2143,'Policy Characteristics'!$C:$C,0))),"",INDEX('Policy Characteristics'!G:G,MATCH($C2143,'Policy Characteristics'!$C:$C,0)))</f>
        <v>0.25</v>
      </c>
      <c r="N2143" s="261">
        <f>IF(ISBLANK(INDEX('Policy Characteristics'!H:H,MATCH($C2143,'Policy Characteristics'!$C:$C,0))),"",INDEX('Policy Characteristics'!H:H,MATCH($C2143,'Policy Characteristics'!$C:$C,0)))</f>
        <v>0.01</v>
      </c>
      <c r="O2143" s="254" t="str">
        <f>IF(ISBLANK(INDEX('Policy Characteristics'!I:I,MATCH($C2143,'Policy Characteristics'!$C:$C,0))),"",INDEX('Policy Characteristics'!I:I,MATCH($C2143,'Policy Characteristics'!$C:$C,0)))</f>
        <v>% reduction in energy use</v>
      </c>
      <c r="P2143" s="254" t="str">
        <f>IF(ISBLANK(INDEX('Policy Characteristics'!J:J,MATCH($C2143,'Policy Characteristics'!$C:$C,0))),"",INDEX('Policy Characteristics'!J:J,MATCH($C2143,'Policy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3" s="254" t="str">
        <f>IF(ISBLANK(INDEX('Policy Characteristics'!K:K,MATCH($C2143,'Policy Characteristics'!$C:$C,0))),"",INDEX('Policy Characteristics'!K:K,MATCH($C2143,'Policy Characteristics'!$C:$C,0)))</f>
        <v>industry-ag-main.html#eff-stds</v>
      </c>
      <c r="R2143" s="254" t="str">
        <f>IF(ISBLANK(INDEX('Policy Characteristics'!L:L,MATCH($C2143,'Policy Characteristics'!$C:$C,0))),"",INDEX('Policy Characteristics'!L:L,MATCH($C2143,'Policy Characteristics'!$C:$C,0)))</f>
        <v>industry-energy-efficiency-standards.html</v>
      </c>
    </row>
    <row r="2144" spans="1:18" s="4" customFormat="1" x14ac:dyDescent="0.25">
      <c r="A2144" s="254" t="str">
        <f>IF(ISBLANK(INDEX('Policy Characteristics'!A:A,MATCH($C2144,'Policy Characteristics'!$C:$C,0))),"",INDEX('Policy Characteristics'!A:A,MATCH($C2144,'Policy Characteristics'!$C:$C,0)))</f>
        <v>Industry</v>
      </c>
      <c r="B2144" s="262" t="str">
        <f>IF(ISBLANK(INDEX('Policy Characteristics'!B:B,MATCH($C2144,'Policy Characteristics'!$C:$C,0))),"",INDEX('Policy Characteristics'!B:B,MATCH($C2144,'Policy Characteristics'!$C:$C,0)))</f>
        <v>Energy Efficiency Standards for Electrical Eqpt</v>
      </c>
      <c r="C2144" s="254" t="str">
        <f t="shared" si="60"/>
        <v>Perc Improvement in Eqpt Efficiency Stds Above BAU for Electricity</v>
      </c>
      <c r="D2144" s="6" t="s">
        <v>3044</v>
      </c>
      <c r="E2144" s="1" t="s">
        <v>3467</v>
      </c>
      <c r="F2144" t="s">
        <v>3006</v>
      </c>
      <c r="G2144" s="45" t="s">
        <v>3473</v>
      </c>
      <c r="H2144" s="47">
        <v>2143</v>
      </c>
      <c r="I2144" s="324" t="s">
        <v>40</v>
      </c>
      <c r="J2144" s="255" t="str">
        <f>IF(ISBLANK(INDEX('Policy Characteristics'!D:D,MATCH($C2144,'Policy Characteristics'!$C:$C,0))),"",INDEX('Policy Characteristics'!D:D,MATCH($C2144,'Policy Characteristics'!$C:$C,0)))</f>
        <v>Industry Energy Efficiency</v>
      </c>
      <c r="K2144" s="254" t="str">
        <f>IF(ISBLANK(INDEX('Policy Characteristics'!E:E,MATCH($C2144,'Policy Characteristics'!$C:$C,0))),"",INDEX('Policy Characteristics'!E:E,MATCH($C2144,'Policy Characteristics'!$C:$C,0)))</f>
        <v>indst elec efficiency stds</v>
      </c>
      <c r="L2144" s="261">
        <f>IF(ISBLANK(INDEX('Policy Characteristics'!F:F,MATCH($C2144,'Policy Characteristics'!$C:$C,0))),"",INDEX('Policy Characteristics'!F:F,MATCH($C2144,'Policy Characteristics'!$C:$C,0)))</f>
        <v>0</v>
      </c>
      <c r="M2144" s="261">
        <f>IF(ISBLANK(INDEX('Policy Characteristics'!G:G,MATCH($C2144,'Policy Characteristics'!$C:$C,0))),"",INDEX('Policy Characteristics'!G:G,MATCH($C2144,'Policy Characteristics'!$C:$C,0)))</f>
        <v>0.25</v>
      </c>
      <c r="N2144" s="261">
        <f>IF(ISBLANK(INDEX('Policy Characteristics'!H:H,MATCH($C2144,'Policy Characteristics'!$C:$C,0))),"",INDEX('Policy Characteristics'!H:H,MATCH($C2144,'Policy Characteristics'!$C:$C,0)))</f>
        <v>0.01</v>
      </c>
      <c r="O2144" s="254" t="str">
        <f>IF(ISBLANK(INDEX('Policy Characteristics'!I:I,MATCH($C2144,'Policy Characteristics'!$C:$C,0))),"",INDEX('Policy Characteristics'!I:I,MATCH($C2144,'Policy Characteristics'!$C:$C,0)))</f>
        <v>% reduction in energy use</v>
      </c>
      <c r="P2144" s="254" t="str">
        <f>IF(ISBLANK(INDEX('Policy Characteristics'!J:J,MATCH($C2144,'Policy Characteristics'!$C:$C,0))),"",INDEX('Policy Characteristics'!J:J,MATCH($C2144,'Policy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4" s="254" t="str">
        <f>IF(ISBLANK(INDEX('Policy Characteristics'!K:K,MATCH($C2144,'Policy Characteristics'!$C:$C,0))),"",INDEX('Policy Characteristics'!K:K,MATCH($C2144,'Policy Characteristics'!$C:$C,0)))</f>
        <v>industry-ag-main.html#eff-stds</v>
      </c>
      <c r="R2144" s="254" t="str">
        <f>IF(ISBLANK(INDEX('Policy Characteristics'!L:L,MATCH($C2144,'Policy Characteristics'!$C:$C,0))),"",INDEX('Policy Characteristics'!L:L,MATCH($C2144,'Policy Characteristics'!$C:$C,0)))</f>
        <v>industry-energy-efficiency-standards.html</v>
      </c>
    </row>
    <row r="2145" spans="1:18" s="4" customFormat="1" x14ac:dyDescent="0.25">
      <c r="A2145" s="254" t="str">
        <f>IF(ISBLANK(INDEX('Policy Characteristics'!A:A,MATCH($C2145,'Policy Characteristics'!$C:$C,0))),"",INDEX('Policy Characteristics'!A:A,MATCH($C2145,'Policy Characteristics'!$C:$C,0)))</f>
        <v>Industry</v>
      </c>
      <c r="B2145" s="262" t="str">
        <f>IF(ISBLANK(INDEX('Policy Characteristics'!B:B,MATCH($C2145,'Policy Characteristics'!$C:$C,0))),"",INDEX('Policy Characteristics'!B:B,MATCH($C2145,'Policy Characteristics'!$C:$C,0)))</f>
        <v>Energy Efficiency Standards for Electrical Eqpt</v>
      </c>
      <c r="C2145" s="254" t="str">
        <f t="shared" si="60"/>
        <v>Perc Improvement in Eqpt Efficiency Stds Above BAU for Electricity</v>
      </c>
      <c r="D2145" s="6" t="s">
        <v>3044</v>
      </c>
      <c r="E2145" s="1" t="s">
        <v>3468</v>
      </c>
      <c r="F2145" t="s">
        <v>3006</v>
      </c>
      <c r="G2145" s="45" t="s">
        <v>3474</v>
      </c>
      <c r="H2145" s="47">
        <v>2144</v>
      </c>
      <c r="I2145" s="324" t="s">
        <v>40</v>
      </c>
      <c r="J2145" s="255" t="str">
        <f>IF(ISBLANK(INDEX('Policy Characteristics'!D:D,MATCH($C2145,'Policy Characteristics'!$C:$C,0))),"",INDEX('Policy Characteristics'!D:D,MATCH($C2145,'Policy Characteristics'!$C:$C,0)))</f>
        <v>Industry Energy Efficiency</v>
      </c>
      <c r="K2145" s="254" t="str">
        <f>IF(ISBLANK(INDEX('Policy Characteristics'!E:E,MATCH($C2145,'Policy Characteristics'!$C:$C,0))),"",INDEX('Policy Characteristics'!E:E,MATCH($C2145,'Policy Characteristics'!$C:$C,0)))</f>
        <v>indst elec efficiency stds</v>
      </c>
      <c r="L2145" s="261">
        <f>IF(ISBLANK(INDEX('Policy Characteristics'!F:F,MATCH($C2145,'Policy Characteristics'!$C:$C,0))),"",INDEX('Policy Characteristics'!F:F,MATCH($C2145,'Policy Characteristics'!$C:$C,0)))</f>
        <v>0</v>
      </c>
      <c r="M2145" s="261">
        <f>IF(ISBLANK(INDEX('Policy Characteristics'!G:G,MATCH($C2145,'Policy Characteristics'!$C:$C,0))),"",INDEX('Policy Characteristics'!G:G,MATCH($C2145,'Policy Characteristics'!$C:$C,0)))</f>
        <v>0.25</v>
      </c>
      <c r="N2145" s="261">
        <f>IF(ISBLANK(INDEX('Policy Characteristics'!H:H,MATCH($C2145,'Policy Characteristics'!$C:$C,0))),"",INDEX('Policy Characteristics'!H:H,MATCH($C2145,'Policy Characteristics'!$C:$C,0)))</f>
        <v>0.01</v>
      </c>
      <c r="O2145" s="254" t="str">
        <f>IF(ISBLANK(INDEX('Policy Characteristics'!I:I,MATCH($C2145,'Policy Characteristics'!$C:$C,0))),"",INDEX('Policy Characteristics'!I:I,MATCH($C2145,'Policy Characteristics'!$C:$C,0)))</f>
        <v>% reduction in energy use</v>
      </c>
      <c r="P2145" s="254" t="str">
        <f>IF(ISBLANK(INDEX('Policy Characteristics'!J:J,MATCH($C2145,'Policy Characteristics'!$C:$C,0))),"",INDEX('Policy Characteristics'!J:J,MATCH($C2145,'Policy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5" s="254" t="str">
        <f>IF(ISBLANK(INDEX('Policy Characteristics'!K:K,MATCH($C2145,'Policy Characteristics'!$C:$C,0))),"",INDEX('Policy Characteristics'!K:K,MATCH($C2145,'Policy Characteristics'!$C:$C,0)))</f>
        <v>industry-ag-main.html#eff-stds</v>
      </c>
      <c r="R2145" s="254" t="str">
        <f>IF(ISBLANK(INDEX('Policy Characteristics'!L:L,MATCH($C2145,'Policy Characteristics'!$C:$C,0))),"",INDEX('Policy Characteristics'!L:L,MATCH($C2145,'Policy Characteristics'!$C:$C,0)))</f>
        <v>industry-energy-efficiency-standards.html</v>
      </c>
    </row>
    <row r="2146" spans="1:18" s="4" customFormat="1" x14ac:dyDescent="0.25">
      <c r="A2146" s="254" t="str">
        <f>IF(ISBLANK(INDEX('Policy Characteristics'!A:A,MATCH($C2146,'Policy Characteristics'!$C:$C,0))),"",INDEX('Policy Characteristics'!A:A,MATCH($C2146,'Policy Characteristics'!$C:$C,0)))</f>
        <v>Industry</v>
      </c>
      <c r="B2146" s="262" t="str">
        <f>IF(ISBLANK(INDEX('Policy Characteristics'!B:B,MATCH($C2146,'Policy Characteristics'!$C:$C,0))),"",INDEX('Policy Characteristics'!B:B,MATCH($C2146,'Policy Characteristics'!$C:$C,0)))</f>
        <v>Energy Efficiency Standards for Electrical Eqpt</v>
      </c>
      <c r="C2146" s="254" t="str">
        <f t="shared" si="60"/>
        <v>Perc Improvement in Eqpt Efficiency Stds Above BAU for Electricity</v>
      </c>
      <c r="D2146" s="6" t="s">
        <v>3044</v>
      </c>
      <c r="E2146" s="1" t="s">
        <v>3469</v>
      </c>
      <c r="F2146" t="s">
        <v>3006</v>
      </c>
      <c r="G2146" s="45" t="s">
        <v>3475</v>
      </c>
      <c r="H2146" s="47">
        <v>2145</v>
      </c>
      <c r="I2146" s="324" t="s">
        <v>40</v>
      </c>
      <c r="J2146" s="255" t="str">
        <f>IF(ISBLANK(INDEX('Policy Characteristics'!D:D,MATCH($C2146,'Policy Characteristics'!$C:$C,0))),"",INDEX('Policy Characteristics'!D:D,MATCH($C2146,'Policy Characteristics'!$C:$C,0)))</f>
        <v>Industry Energy Efficiency</v>
      </c>
      <c r="K2146" s="254" t="str">
        <f>IF(ISBLANK(INDEX('Policy Characteristics'!E:E,MATCH($C2146,'Policy Characteristics'!$C:$C,0))),"",INDEX('Policy Characteristics'!E:E,MATCH($C2146,'Policy Characteristics'!$C:$C,0)))</f>
        <v>indst elec efficiency stds</v>
      </c>
      <c r="L2146" s="261">
        <f>IF(ISBLANK(INDEX('Policy Characteristics'!F:F,MATCH($C2146,'Policy Characteristics'!$C:$C,0))),"",INDEX('Policy Characteristics'!F:F,MATCH($C2146,'Policy Characteristics'!$C:$C,0)))</f>
        <v>0</v>
      </c>
      <c r="M2146" s="261">
        <f>IF(ISBLANK(INDEX('Policy Characteristics'!G:G,MATCH($C2146,'Policy Characteristics'!$C:$C,0))),"",INDEX('Policy Characteristics'!G:G,MATCH($C2146,'Policy Characteristics'!$C:$C,0)))</f>
        <v>0.25</v>
      </c>
      <c r="N2146" s="261">
        <f>IF(ISBLANK(INDEX('Policy Characteristics'!H:H,MATCH($C2146,'Policy Characteristics'!$C:$C,0))),"",INDEX('Policy Characteristics'!H:H,MATCH($C2146,'Policy Characteristics'!$C:$C,0)))</f>
        <v>0.01</v>
      </c>
      <c r="O2146" s="254" t="str">
        <f>IF(ISBLANK(INDEX('Policy Characteristics'!I:I,MATCH($C2146,'Policy Characteristics'!$C:$C,0))),"",INDEX('Policy Characteristics'!I:I,MATCH($C2146,'Policy Characteristics'!$C:$C,0)))</f>
        <v>% reduction in energy use</v>
      </c>
      <c r="P2146" s="254" t="str">
        <f>IF(ISBLANK(INDEX('Policy Characteristics'!J:J,MATCH($C2146,'Policy Characteristics'!$C:$C,0))),"",INDEX('Policy Characteristics'!J:J,MATCH($C2146,'Policy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6" s="254" t="str">
        <f>IF(ISBLANK(INDEX('Policy Characteristics'!K:K,MATCH($C2146,'Policy Characteristics'!$C:$C,0))),"",INDEX('Policy Characteristics'!K:K,MATCH($C2146,'Policy Characteristics'!$C:$C,0)))</f>
        <v>industry-ag-main.html#eff-stds</v>
      </c>
      <c r="R2146" s="254" t="str">
        <f>IF(ISBLANK(INDEX('Policy Characteristics'!L:L,MATCH($C2146,'Policy Characteristics'!$C:$C,0))),"",INDEX('Policy Characteristics'!L:L,MATCH($C2146,'Policy Characteristics'!$C:$C,0)))</f>
        <v>industry-energy-efficiency-standards.html</v>
      </c>
    </row>
    <row r="2147" spans="1:18" s="4" customFormat="1" x14ac:dyDescent="0.25">
      <c r="A2147" s="254" t="str">
        <f>IF(ISBLANK(INDEX('Policy Characteristics'!A:A,MATCH($C2147,'Policy Characteristics'!$C:$C,0))),"",INDEX('Policy Characteristics'!A:A,MATCH($C2147,'Policy Characteristics'!$C:$C,0)))</f>
        <v>Industry</v>
      </c>
      <c r="B2147" s="262" t="str">
        <f>IF(ISBLANK(INDEX('Policy Characteristics'!B:B,MATCH($C2147,'Policy Characteristics'!$C:$C,0))),"",INDEX('Policy Characteristics'!B:B,MATCH($C2147,'Policy Characteristics'!$C:$C,0)))</f>
        <v>Energy Efficiency Standards for Electrical Eqpt</v>
      </c>
      <c r="C2147" s="254" t="str">
        <f t="shared" si="60"/>
        <v>Perc Improvement in Eqpt Efficiency Stds Above BAU for Electricity</v>
      </c>
      <c r="D2147" s="6" t="s">
        <v>3044</v>
      </c>
      <c r="E2147" s="1" t="s">
        <v>3470</v>
      </c>
      <c r="F2147" t="s">
        <v>3006</v>
      </c>
      <c r="G2147" s="45" t="s">
        <v>3476</v>
      </c>
      <c r="H2147" s="47">
        <v>2146</v>
      </c>
      <c r="I2147" s="324" t="s">
        <v>40</v>
      </c>
      <c r="J2147" s="255" t="str">
        <f>IF(ISBLANK(INDEX('Policy Characteristics'!D:D,MATCH($C2147,'Policy Characteristics'!$C:$C,0))),"",INDEX('Policy Characteristics'!D:D,MATCH($C2147,'Policy Characteristics'!$C:$C,0)))</f>
        <v>Industry Energy Efficiency</v>
      </c>
      <c r="K2147" s="254" t="str">
        <f>IF(ISBLANK(INDEX('Policy Characteristics'!E:E,MATCH($C2147,'Policy Characteristics'!$C:$C,0))),"",INDEX('Policy Characteristics'!E:E,MATCH($C2147,'Policy Characteristics'!$C:$C,0)))</f>
        <v>indst elec efficiency stds</v>
      </c>
      <c r="L2147" s="261">
        <f>IF(ISBLANK(INDEX('Policy Characteristics'!F:F,MATCH($C2147,'Policy Characteristics'!$C:$C,0))),"",INDEX('Policy Characteristics'!F:F,MATCH($C2147,'Policy Characteristics'!$C:$C,0)))</f>
        <v>0</v>
      </c>
      <c r="M2147" s="261">
        <f>IF(ISBLANK(INDEX('Policy Characteristics'!G:G,MATCH($C2147,'Policy Characteristics'!$C:$C,0))),"",INDEX('Policy Characteristics'!G:G,MATCH($C2147,'Policy Characteristics'!$C:$C,0)))</f>
        <v>0.25</v>
      </c>
      <c r="N2147" s="261">
        <f>IF(ISBLANK(INDEX('Policy Characteristics'!H:H,MATCH($C2147,'Policy Characteristics'!$C:$C,0))),"",INDEX('Policy Characteristics'!H:H,MATCH($C2147,'Policy Characteristics'!$C:$C,0)))</f>
        <v>0.01</v>
      </c>
      <c r="O2147" s="254" t="str">
        <f>IF(ISBLANK(INDEX('Policy Characteristics'!I:I,MATCH($C2147,'Policy Characteristics'!$C:$C,0))),"",INDEX('Policy Characteristics'!I:I,MATCH($C2147,'Policy Characteristics'!$C:$C,0)))</f>
        <v>% reduction in energy use</v>
      </c>
      <c r="P2147" s="254" t="str">
        <f>IF(ISBLANK(INDEX('Policy Characteristics'!J:J,MATCH($C2147,'Policy Characteristics'!$C:$C,0))),"",INDEX('Policy Characteristics'!J:J,MATCH($C2147,'Policy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7" s="254" t="str">
        <f>IF(ISBLANK(INDEX('Policy Characteristics'!K:K,MATCH($C2147,'Policy Characteristics'!$C:$C,0))),"",INDEX('Policy Characteristics'!K:K,MATCH($C2147,'Policy Characteristics'!$C:$C,0)))</f>
        <v>industry-ag-main.html#eff-stds</v>
      </c>
      <c r="R2147" s="254" t="str">
        <f>IF(ISBLANK(INDEX('Policy Characteristics'!L:L,MATCH($C2147,'Policy Characteristics'!$C:$C,0))),"",INDEX('Policy Characteristics'!L:L,MATCH($C2147,'Policy Characteristics'!$C:$C,0)))</f>
        <v>industry-energy-efficiency-standards.html</v>
      </c>
    </row>
    <row r="2148" spans="1:18" s="4" customFormat="1" x14ac:dyDescent="0.25">
      <c r="A2148" s="254" t="str">
        <f>IF(ISBLANK(INDEX('Policy Characteristics'!A:A,MATCH($C2148,'Policy Characteristics'!$C:$C,0))),"",INDEX('Policy Characteristics'!A:A,MATCH($C2148,'Policy Characteristics'!$C:$C,0)))</f>
        <v>Industry</v>
      </c>
      <c r="B2148" s="262" t="str">
        <f>IF(ISBLANK(INDEX('Policy Characteristics'!B:B,MATCH($C2148,'Policy Characteristics'!$C:$C,0))),"",INDEX('Policy Characteristics'!B:B,MATCH($C2148,'Policy Characteristics'!$C:$C,0)))</f>
        <v>Energy Efficiency Standards for Electrical Eqpt</v>
      </c>
      <c r="C2148" s="254" t="str">
        <f t="shared" si="60"/>
        <v>Perc Improvement in Eqpt Efficiency Stds Above BAU for Electricity</v>
      </c>
      <c r="D2148" s="6" t="s">
        <v>3044</v>
      </c>
      <c r="E2148" s="1" t="s">
        <v>3471</v>
      </c>
      <c r="F2148" t="s">
        <v>3006</v>
      </c>
      <c r="G2148" s="45" t="s">
        <v>3477</v>
      </c>
      <c r="H2148" s="47">
        <v>2147</v>
      </c>
      <c r="I2148" s="324" t="s">
        <v>40</v>
      </c>
      <c r="J2148" s="255" t="str">
        <f>IF(ISBLANK(INDEX('Policy Characteristics'!D:D,MATCH($C2148,'Policy Characteristics'!$C:$C,0))),"",INDEX('Policy Characteristics'!D:D,MATCH($C2148,'Policy Characteristics'!$C:$C,0)))</f>
        <v>Industry Energy Efficiency</v>
      </c>
      <c r="K2148" s="254" t="str">
        <f>IF(ISBLANK(INDEX('Policy Characteristics'!E:E,MATCH($C2148,'Policy Characteristics'!$C:$C,0))),"",INDEX('Policy Characteristics'!E:E,MATCH($C2148,'Policy Characteristics'!$C:$C,0)))</f>
        <v>indst elec efficiency stds</v>
      </c>
      <c r="L2148" s="261">
        <f>IF(ISBLANK(INDEX('Policy Characteristics'!F:F,MATCH($C2148,'Policy Characteristics'!$C:$C,0))),"",INDEX('Policy Characteristics'!F:F,MATCH($C2148,'Policy Characteristics'!$C:$C,0)))</f>
        <v>0</v>
      </c>
      <c r="M2148" s="261">
        <f>IF(ISBLANK(INDEX('Policy Characteristics'!G:G,MATCH($C2148,'Policy Characteristics'!$C:$C,0))),"",INDEX('Policy Characteristics'!G:G,MATCH($C2148,'Policy Characteristics'!$C:$C,0)))</f>
        <v>0.25</v>
      </c>
      <c r="N2148" s="261">
        <f>IF(ISBLANK(INDEX('Policy Characteristics'!H:H,MATCH($C2148,'Policy Characteristics'!$C:$C,0))),"",INDEX('Policy Characteristics'!H:H,MATCH($C2148,'Policy Characteristics'!$C:$C,0)))</f>
        <v>0.01</v>
      </c>
      <c r="O2148" s="254" t="str">
        <f>IF(ISBLANK(INDEX('Policy Characteristics'!I:I,MATCH($C2148,'Policy Characteristics'!$C:$C,0))),"",INDEX('Policy Characteristics'!I:I,MATCH($C2148,'Policy Characteristics'!$C:$C,0)))</f>
        <v>% reduction in energy use</v>
      </c>
      <c r="P2148" s="254" t="str">
        <f>IF(ISBLANK(INDEX('Policy Characteristics'!J:J,MATCH($C2148,'Policy Characteristics'!$C:$C,0))),"",INDEX('Policy Characteristics'!J:J,MATCH($C2148,'Policy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8" s="254" t="str">
        <f>IF(ISBLANK(INDEX('Policy Characteristics'!K:K,MATCH($C2148,'Policy Characteristics'!$C:$C,0))),"",INDEX('Policy Characteristics'!K:K,MATCH($C2148,'Policy Characteristics'!$C:$C,0)))</f>
        <v>industry-ag-main.html#eff-stds</v>
      </c>
      <c r="R2148" s="254" t="str">
        <f>IF(ISBLANK(INDEX('Policy Characteristics'!L:L,MATCH($C2148,'Policy Characteristics'!$C:$C,0))),"",INDEX('Policy Characteristics'!L:L,MATCH($C2148,'Policy Characteristics'!$C:$C,0)))</f>
        <v>industry-energy-efficiency-standards.html</v>
      </c>
    </row>
    <row r="2149" spans="1:18" s="4" customFormat="1" x14ac:dyDescent="0.25">
      <c r="A2149" s="254" t="str">
        <f>IF(ISBLANK(INDEX('Policy Characteristics'!A:A,MATCH($C2149,'Policy Characteristics'!$C:$C,0))),"",INDEX('Policy Characteristics'!A:A,MATCH($C2149,'Policy Characteristics'!$C:$C,0)))</f>
        <v>Industry</v>
      </c>
      <c r="B2149" s="262" t="str">
        <f>IF(ISBLANK(INDEX('Policy Characteristics'!B:B,MATCH($C2149,'Policy Characteristics'!$C:$C,0))),"",INDEX('Policy Characteristics'!B:B,MATCH($C2149,'Policy Characteristics'!$C:$C,0)))</f>
        <v>Energy Efficiency Standards for Electrical Eqpt</v>
      </c>
      <c r="C2149" s="254" t="str">
        <f t="shared" si="60"/>
        <v>Perc Improvement in Eqpt Efficiency Stds Above BAU for Electricity</v>
      </c>
      <c r="D2149" s="6" t="s">
        <v>3044</v>
      </c>
      <c r="E2149" s="1" t="s">
        <v>3472</v>
      </c>
      <c r="F2149" t="s">
        <v>3006</v>
      </c>
      <c r="G2149" s="45" t="s">
        <v>3478</v>
      </c>
      <c r="H2149" s="47">
        <v>2148</v>
      </c>
      <c r="I2149" s="324" t="s">
        <v>40</v>
      </c>
      <c r="J2149" s="255" t="str">
        <f>IF(ISBLANK(INDEX('Policy Characteristics'!D:D,MATCH($C2149,'Policy Characteristics'!$C:$C,0))),"",INDEX('Policy Characteristics'!D:D,MATCH($C2149,'Policy Characteristics'!$C:$C,0)))</f>
        <v>Industry Energy Efficiency</v>
      </c>
      <c r="K2149" s="254" t="str">
        <f>IF(ISBLANK(INDEX('Policy Characteristics'!E:E,MATCH($C2149,'Policy Characteristics'!$C:$C,0))),"",INDEX('Policy Characteristics'!E:E,MATCH($C2149,'Policy Characteristics'!$C:$C,0)))</f>
        <v>indst elec efficiency stds</v>
      </c>
      <c r="L2149" s="261">
        <f>IF(ISBLANK(INDEX('Policy Characteristics'!F:F,MATCH($C2149,'Policy Characteristics'!$C:$C,0))),"",INDEX('Policy Characteristics'!F:F,MATCH($C2149,'Policy Characteristics'!$C:$C,0)))</f>
        <v>0</v>
      </c>
      <c r="M2149" s="261">
        <f>IF(ISBLANK(INDEX('Policy Characteristics'!G:G,MATCH($C2149,'Policy Characteristics'!$C:$C,0))),"",INDEX('Policy Characteristics'!G:G,MATCH($C2149,'Policy Characteristics'!$C:$C,0)))</f>
        <v>0.25</v>
      </c>
      <c r="N2149" s="261">
        <f>IF(ISBLANK(INDEX('Policy Characteristics'!H:H,MATCH($C2149,'Policy Characteristics'!$C:$C,0))),"",INDEX('Policy Characteristics'!H:H,MATCH($C2149,'Policy Characteristics'!$C:$C,0)))</f>
        <v>0.01</v>
      </c>
      <c r="O2149" s="254" t="str">
        <f>IF(ISBLANK(INDEX('Policy Characteristics'!I:I,MATCH($C2149,'Policy Characteristics'!$C:$C,0))),"",INDEX('Policy Characteristics'!I:I,MATCH($C2149,'Policy Characteristics'!$C:$C,0)))</f>
        <v>% reduction in energy use</v>
      </c>
      <c r="P2149" s="254" t="str">
        <f>IF(ISBLANK(INDEX('Policy Characteristics'!J:J,MATCH($C2149,'Policy Characteristics'!$C:$C,0))),"",INDEX('Policy Characteristics'!J:J,MATCH($C2149,'Policy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49" s="254" t="str">
        <f>IF(ISBLANK(INDEX('Policy Characteristics'!K:K,MATCH($C2149,'Policy Characteristics'!$C:$C,0))),"",INDEX('Policy Characteristics'!K:K,MATCH($C2149,'Policy Characteristics'!$C:$C,0)))</f>
        <v>industry-ag-main.html#eff-stds</v>
      </c>
      <c r="R2149" s="254" t="str">
        <f>IF(ISBLANK(INDEX('Policy Characteristics'!L:L,MATCH($C2149,'Policy Characteristics'!$C:$C,0))),"",INDEX('Policy Characteristics'!L:L,MATCH($C2149,'Policy Characteristics'!$C:$C,0)))</f>
        <v>industry-energy-efficiency-standards.html</v>
      </c>
    </row>
    <row r="2150" spans="1:18" s="4" customFormat="1" x14ac:dyDescent="0.25">
      <c r="A2150" s="254" t="str">
        <f>IF(ISBLANK(INDEX('Policy Characteristics'!A:A,MATCH($C2150,'Policy Characteristics'!$C:$C,0))),"",INDEX('Policy Characteristics'!A:A,MATCH($C2150,'Policy Characteristics'!$C:$C,0)))</f>
        <v>Industry</v>
      </c>
      <c r="B2150" s="262" t="str">
        <f>IF(ISBLANK(INDEX('Policy Characteristics'!B:B,MATCH($C2150,'Policy Characteristics'!$C:$C,0))),"",INDEX('Policy Characteristics'!B:B,MATCH($C2150,'Policy Characteristics'!$C:$C,0)))</f>
        <v>Energy Efficiency Standards for Electrical Eqpt</v>
      </c>
      <c r="C2150" s="254" t="str">
        <f t="shared" si="60"/>
        <v>Perc Improvement in Eqpt Efficiency Stds Above BAU for Electricity</v>
      </c>
      <c r="D2150" s="6" t="s">
        <v>3044</v>
      </c>
      <c r="E2150" s="1" t="s">
        <v>3597</v>
      </c>
      <c r="F2150" t="s">
        <v>3006</v>
      </c>
      <c r="G2150" s="45" t="s">
        <v>3479</v>
      </c>
      <c r="H2150" s="47">
        <v>2149</v>
      </c>
      <c r="I2150" s="324" t="s">
        <v>40</v>
      </c>
      <c r="J2150" s="255" t="str">
        <f>IF(ISBLANK(INDEX('Policy Characteristics'!D:D,MATCH($C2150,'Policy Characteristics'!$C:$C,0))),"",INDEX('Policy Characteristics'!D:D,MATCH($C2150,'Policy Characteristics'!$C:$C,0)))</f>
        <v>Industry Energy Efficiency</v>
      </c>
      <c r="K2150" s="254" t="str">
        <f>IF(ISBLANK(INDEX('Policy Characteristics'!E:E,MATCH($C2150,'Policy Characteristics'!$C:$C,0))),"",INDEX('Policy Characteristics'!E:E,MATCH($C2150,'Policy Characteristics'!$C:$C,0)))</f>
        <v>indst elec efficiency stds</v>
      </c>
      <c r="L2150" s="261">
        <f>IF(ISBLANK(INDEX('Policy Characteristics'!F:F,MATCH($C2150,'Policy Characteristics'!$C:$C,0))),"",INDEX('Policy Characteristics'!F:F,MATCH($C2150,'Policy Characteristics'!$C:$C,0)))</f>
        <v>0</v>
      </c>
      <c r="M2150" s="261">
        <f>IF(ISBLANK(INDEX('Policy Characteristics'!G:G,MATCH($C2150,'Policy Characteristics'!$C:$C,0))),"",INDEX('Policy Characteristics'!G:G,MATCH($C2150,'Policy Characteristics'!$C:$C,0)))</f>
        <v>0.25</v>
      </c>
      <c r="N2150" s="261">
        <f>IF(ISBLANK(INDEX('Policy Characteristics'!H:H,MATCH($C2150,'Policy Characteristics'!$C:$C,0))),"",INDEX('Policy Characteristics'!H:H,MATCH($C2150,'Policy Characteristics'!$C:$C,0)))</f>
        <v>0.01</v>
      </c>
      <c r="O2150" s="254" t="str">
        <f>IF(ISBLANK(INDEX('Policy Characteristics'!I:I,MATCH($C2150,'Policy Characteristics'!$C:$C,0))),"",INDEX('Policy Characteristics'!I:I,MATCH($C2150,'Policy Characteristics'!$C:$C,0)))</f>
        <v>% reduction in energy use</v>
      </c>
      <c r="P2150" s="254" t="str">
        <f>IF(ISBLANK(INDEX('Policy Characteristics'!J:J,MATCH($C2150,'Policy Characteristics'!$C:$C,0))),"",INDEX('Policy Characteristics'!J:J,MATCH($C2150,'Policy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0" s="254" t="str">
        <f>IF(ISBLANK(INDEX('Policy Characteristics'!K:K,MATCH($C2150,'Policy Characteristics'!$C:$C,0))),"",INDEX('Policy Characteristics'!K:K,MATCH($C2150,'Policy Characteristics'!$C:$C,0)))</f>
        <v>industry-ag-main.html#eff-stds</v>
      </c>
      <c r="R2150" s="254" t="str">
        <f>IF(ISBLANK(INDEX('Policy Characteristics'!L:L,MATCH($C2150,'Policy Characteristics'!$C:$C,0))),"",INDEX('Policy Characteristics'!L:L,MATCH($C2150,'Policy Characteristics'!$C:$C,0)))</f>
        <v>industry-energy-efficiency-standards.html</v>
      </c>
    </row>
    <row r="2151" spans="1:18" s="4" customFormat="1" x14ac:dyDescent="0.25">
      <c r="A2151" s="254" t="str">
        <f>IF(ISBLANK(INDEX('Policy Characteristics'!A:A,MATCH($C2151,'Policy Characteristics'!$C:$C,0))),"",INDEX('Policy Characteristics'!A:A,MATCH($C2151,'Policy Characteristics'!$C:$C,0)))</f>
        <v>Industry</v>
      </c>
      <c r="B2151" s="262" t="str">
        <f>IF(ISBLANK(INDEX('Policy Characteristics'!B:B,MATCH($C2151,'Policy Characteristics'!$C:$C,0))),"",INDEX('Policy Characteristics'!B:B,MATCH($C2151,'Policy Characteristics'!$C:$C,0)))</f>
        <v>Energy Efficiency Standards for Electrical Eqpt</v>
      </c>
      <c r="C2151" s="254" t="str">
        <f t="shared" si="60"/>
        <v>Perc Improvement in Eqpt Efficiency Stds Above BAU for Electricity</v>
      </c>
      <c r="D2151" s="6" t="s">
        <v>3044</v>
      </c>
      <c r="E2151" s="1" t="s">
        <v>3982</v>
      </c>
      <c r="F2151" t="s">
        <v>3006</v>
      </c>
      <c r="G2151" s="45" t="s">
        <v>3958</v>
      </c>
      <c r="H2151" s="47">
        <v>2150</v>
      </c>
      <c r="I2151" s="324" t="s">
        <v>40</v>
      </c>
      <c r="J2151" s="255" t="str">
        <f>IF(ISBLANK(INDEX('Policy Characteristics'!D:D,MATCH($C2151,'Policy Characteristics'!$C:$C,0))),"",INDEX('Policy Characteristics'!D:D,MATCH($C2151,'Policy Characteristics'!$C:$C,0)))</f>
        <v>Industry Energy Efficiency</v>
      </c>
      <c r="K2151" s="254" t="str">
        <f>IF(ISBLANK(INDEX('Policy Characteristics'!E:E,MATCH($C2151,'Policy Characteristics'!$C:$C,0))),"",INDEX('Policy Characteristics'!E:E,MATCH($C2151,'Policy Characteristics'!$C:$C,0)))</f>
        <v>indst elec efficiency stds</v>
      </c>
      <c r="L2151" s="261">
        <f>IF(ISBLANK(INDEX('Policy Characteristics'!F:F,MATCH($C2151,'Policy Characteristics'!$C:$C,0))),"",INDEX('Policy Characteristics'!F:F,MATCH($C2151,'Policy Characteristics'!$C:$C,0)))</f>
        <v>0</v>
      </c>
      <c r="M2151" s="261">
        <f>IF(ISBLANK(INDEX('Policy Characteristics'!G:G,MATCH($C2151,'Policy Characteristics'!$C:$C,0))),"",INDEX('Policy Characteristics'!G:G,MATCH($C2151,'Policy Characteristics'!$C:$C,0)))</f>
        <v>0.25</v>
      </c>
      <c r="N2151" s="261">
        <f>IF(ISBLANK(INDEX('Policy Characteristics'!H:H,MATCH($C2151,'Policy Characteristics'!$C:$C,0))),"",INDEX('Policy Characteristics'!H:H,MATCH($C2151,'Policy Characteristics'!$C:$C,0)))</f>
        <v>0.01</v>
      </c>
      <c r="O2151" s="254" t="str">
        <f>IF(ISBLANK(INDEX('Policy Characteristics'!I:I,MATCH($C2151,'Policy Characteristics'!$C:$C,0))),"",INDEX('Policy Characteristics'!I:I,MATCH($C2151,'Policy Characteristics'!$C:$C,0)))</f>
        <v>% reduction in energy use</v>
      </c>
      <c r="P2151" s="254" t="str">
        <f>IF(ISBLANK(INDEX('Policy Characteristics'!J:J,MATCH($C2151,'Policy Characteristics'!$C:$C,0))),"",INDEX('Policy Characteristics'!J:J,MATCH($C2151,'Policy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1" s="254" t="str">
        <f>IF(ISBLANK(INDEX('Policy Characteristics'!K:K,MATCH($C2151,'Policy Characteristics'!$C:$C,0))),"",INDEX('Policy Characteristics'!K:K,MATCH($C2151,'Policy Characteristics'!$C:$C,0)))</f>
        <v>industry-ag-main.html#eff-stds</v>
      </c>
      <c r="R2151" s="254" t="str">
        <f>IF(ISBLANK(INDEX('Policy Characteristics'!L:L,MATCH($C2151,'Policy Characteristics'!$C:$C,0))),"",INDEX('Policy Characteristics'!L:L,MATCH($C2151,'Policy Characteristics'!$C:$C,0)))</f>
        <v>industry-energy-efficiency-standards.html</v>
      </c>
    </row>
    <row r="2152" spans="1:18" s="4" customFormat="1" x14ac:dyDescent="0.25">
      <c r="A2152" s="254" t="str">
        <f>IF(ISBLANK(INDEX('Policy Characteristics'!A:A,MATCH($C2152,'Policy Characteristics'!$C:$C,0))),"",INDEX('Policy Characteristics'!A:A,MATCH($C2152,'Policy Characteristics'!$C:$C,0)))</f>
        <v>Industry</v>
      </c>
      <c r="B2152" s="262" t="str">
        <f>IF(ISBLANK(INDEX('Policy Characteristics'!B:B,MATCH($C2152,'Policy Characteristics'!$C:$C,0))),"",INDEX('Policy Characteristics'!B:B,MATCH($C2152,'Policy Characteristics'!$C:$C,0)))</f>
        <v>Energy Efficiency Standards for Electrical Eqpt</v>
      </c>
      <c r="C2152" s="254" t="str">
        <f t="shared" si="60"/>
        <v>Perc Improvement in Eqpt Efficiency Stds Above BAU for Electricity</v>
      </c>
      <c r="D2152" s="6" t="s">
        <v>3044</v>
      </c>
      <c r="E2152" s="1" t="s">
        <v>3983</v>
      </c>
      <c r="F2152" t="s">
        <v>3006</v>
      </c>
      <c r="G2152" s="45" t="s">
        <v>3957</v>
      </c>
      <c r="H2152" s="47">
        <v>2151</v>
      </c>
      <c r="I2152" s="324" t="s">
        <v>40</v>
      </c>
      <c r="J2152" s="255" t="str">
        <f>IF(ISBLANK(INDEX('Policy Characteristics'!D:D,MATCH($C2152,'Policy Characteristics'!$C:$C,0))),"",INDEX('Policy Characteristics'!D:D,MATCH($C2152,'Policy Characteristics'!$C:$C,0)))</f>
        <v>Industry Energy Efficiency</v>
      </c>
      <c r="K2152" s="254" t="str">
        <f>IF(ISBLANK(INDEX('Policy Characteristics'!E:E,MATCH($C2152,'Policy Characteristics'!$C:$C,0))),"",INDEX('Policy Characteristics'!E:E,MATCH($C2152,'Policy Characteristics'!$C:$C,0)))</f>
        <v>indst elec efficiency stds</v>
      </c>
      <c r="L2152" s="261">
        <f>IF(ISBLANK(INDEX('Policy Characteristics'!F:F,MATCH($C2152,'Policy Characteristics'!$C:$C,0))),"",INDEX('Policy Characteristics'!F:F,MATCH($C2152,'Policy Characteristics'!$C:$C,0)))</f>
        <v>0</v>
      </c>
      <c r="M2152" s="261">
        <f>IF(ISBLANK(INDEX('Policy Characteristics'!G:G,MATCH($C2152,'Policy Characteristics'!$C:$C,0))),"",INDEX('Policy Characteristics'!G:G,MATCH($C2152,'Policy Characteristics'!$C:$C,0)))</f>
        <v>0.25</v>
      </c>
      <c r="N2152" s="261">
        <f>IF(ISBLANK(INDEX('Policy Characteristics'!H:H,MATCH($C2152,'Policy Characteristics'!$C:$C,0))),"",INDEX('Policy Characteristics'!H:H,MATCH($C2152,'Policy Characteristics'!$C:$C,0)))</f>
        <v>0.01</v>
      </c>
      <c r="O2152" s="254" t="str">
        <f>IF(ISBLANK(INDEX('Policy Characteristics'!I:I,MATCH($C2152,'Policy Characteristics'!$C:$C,0))),"",INDEX('Policy Characteristics'!I:I,MATCH($C2152,'Policy Characteristics'!$C:$C,0)))</f>
        <v>% reduction in energy use</v>
      </c>
      <c r="P2152" s="254" t="str">
        <f>IF(ISBLANK(INDEX('Policy Characteristics'!J:J,MATCH($C2152,'Policy Characteristics'!$C:$C,0))),"",INDEX('Policy Characteristics'!J:J,MATCH($C2152,'Policy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2" s="254" t="str">
        <f>IF(ISBLANK(INDEX('Policy Characteristics'!K:K,MATCH($C2152,'Policy Characteristics'!$C:$C,0))),"",INDEX('Policy Characteristics'!K:K,MATCH($C2152,'Policy Characteristics'!$C:$C,0)))</f>
        <v>industry-ag-main.html#eff-stds</v>
      </c>
      <c r="R2152" s="254" t="str">
        <f>IF(ISBLANK(INDEX('Policy Characteristics'!L:L,MATCH($C2152,'Policy Characteristics'!$C:$C,0))),"",INDEX('Policy Characteristics'!L:L,MATCH($C2152,'Policy Characteristics'!$C:$C,0)))</f>
        <v>industry-energy-efficiency-standards.html</v>
      </c>
    </row>
    <row r="2153" spans="1:18" s="4" customFormat="1" x14ac:dyDescent="0.25">
      <c r="A2153" s="254" t="str">
        <f>IF(ISBLANK(INDEX('Policy Characteristics'!A:A,MATCH($C2153,'Policy Characteristics'!$C:$C,0))),"",INDEX('Policy Characteristics'!A:A,MATCH($C2153,'Policy Characteristics'!$C:$C,0)))</f>
        <v>Industry</v>
      </c>
      <c r="B2153" s="262" t="str">
        <f>IF(ISBLANK(INDEX('Policy Characteristics'!B:B,MATCH($C2153,'Policy Characteristics'!$C:$C,0))),"",INDEX('Policy Characteristics'!B:B,MATCH($C2153,'Policy Characteristics'!$C:$C,0)))</f>
        <v>Energy Efficiency Standards for Electrical Eqpt</v>
      </c>
      <c r="C2153" s="254" t="str">
        <f t="shared" si="60"/>
        <v>Perc Improvement in Eqpt Efficiency Stds Above BAU for Electricity</v>
      </c>
      <c r="D2153" s="6" t="s">
        <v>3044</v>
      </c>
      <c r="E2153" s="1" t="s">
        <v>3984</v>
      </c>
      <c r="F2153" t="s">
        <v>3006</v>
      </c>
      <c r="G2153" s="45" t="s">
        <v>3959</v>
      </c>
      <c r="H2153" s="47">
        <v>2152</v>
      </c>
      <c r="I2153" s="324" t="s">
        <v>40</v>
      </c>
      <c r="J2153" s="255" t="str">
        <f>IF(ISBLANK(INDEX('Policy Characteristics'!D:D,MATCH($C2153,'Policy Characteristics'!$C:$C,0))),"",INDEX('Policy Characteristics'!D:D,MATCH($C2153,'Policy Characteristics'!$C:$C,0)))</f>
        <v>Industry Energy Efficiency</v>
      </c>
      <c r="K2153" s="254" t="str">
        <f>IF(ISBLANK(INDEX('Policy Characteristics'!E:E,MATCH($C2153,'Policy Characteristics'!$C:$C,0))),"",INDEX('Policy Characteristics'!E:E,MATCH($C2153,'Policy Characteristics'!$C:$C,0)))</f>
        <v>indst elec efficiency stds</v>
      </c>
      <c r="L2153" s="261">
        <f>IF(ISBLANK(INDEX('Policy Characteristics'!F:F,MATCH($C2153,'Policy Characteristics'!$C:$C,0))),"",INDEX('Policy Characteristics'!F:F,MATCH($C2153,'Policy Characteristics'!$C:$C,0)))</f>
        <v>0</v>
      </c>
      <c r="M2153" s="261">
        <f>IF(ISBLANK(INDEX('Policy Characteristics'!G:G,MATCH($C2153,'Policy Characteristics'!$C:$C,0))),"",INDEX('Policy Characteristics'!G:G,MATCH($C2153,'Policy Characteristics'!$C:$C,0)))</f>
        <v>0.25</v>
      </c>
      <c r="N2153" s="261">
        <f>IF(ISBLANK(INDEX('Policy Characteristics'!H:H,MATCH($C2153,'Policy Characteristics'!$C:$C,0))),"",INDEX('Policy Characteristics'!H:H,MATCH($C2153,'Policy Characteristics'!$C:$C,0)))</f>
        <v>0.01</v>
      </c>
      <c r="O2153" s="254" t="str">
        <f>IF(ISBLANK(INDEX('Policy Characteristics'!I:I,MATCH($C2153,'Policy Characteristics'!$C:$C,0))),"",INDEX('Policy Characteristics'!I:I,MATCH($C2153,'Policy Characteristics'!$C:$C,0)))</f>
        <v>% reduction in energy use</v>
      </c>
      <c r="P2153" s="254" t="str">
        <f>IF(ISBLANK(INDEX('Policy Characteristics'!J:J,MATCH($C2153,'Policy Characteristics'!$C:$C,0))),"",INDEX('Policy Characteristics'!J:J,MATCH($C2153,'Policy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3" s="254" t="str">
        <f>IF(ISBLANK(INDEX('Policy Characteristics'!K:K,MATCH($C2153,'Policy Characteristics'!$C:$C,0))),"",INDEX('Policy Characteristics'!K:K,MATCH($C2153,'Policy Characteristics'!$C:$C,0)))</f>
        <v>industry-ag-main.html#eff-stds</v>
      </c>
      <c r="R2153" s="254" t="str">
        <f>IF(ISBLANK(INDEX('Policy Characteristics'!L:L,MATCH($C2153,'Policy Characteristics'!$C:$C,0))),"",INDEX('Policy Characteristics'!L:L,MATCH($C2153,'Policy Characteristics'!$C:$C,0)))</f>
        <v>industry-energy-efficiency-standards.html</v>
      </c>
    </row>
    <row r="2154" spans="1:18" s="4" customFormat="1" x14ac:dyDescent="0.25">
      <c r="A2154" s="254" t="str">
        <f>IF(ISBLANK(INDEX('Policy Characteristics'!A:A,MATCH($C2154,'Policy Characteristics'!$C:$C,0))),"",INDEX('Policy Characteristics'!A:A,MATCH($C2154,'Policy Characteristics'!$C:$C,0)))</f>
        <v>Industry</v>
      </c>
      <c r="B2154" s="262" t="str">
        <f>IF(ISBLANK(INDEX('Policy Characteristics'!B:B,MATCH($C2154,'Policy Characteristics'!$C:$C,0))),"",INDEX('Policy Characteristics'!B:B,MATCH($C2154,'Policy Characteristics'!$C:$C,0)))</f>
        <v>Energy Efficiency Standards for Electrical Eqpt</v>
      </c>
      <c r="C2154" s="254" t="str">
        <f t="shared" si="60"/>
        <v>Perc Improvement in Eqpt Efficiency Stds Above BAU for Electricity</v>
      </c>
      <c r="D2154" s="6" t="s">
        <v>3045</v>
      </c>
      <c r="E2154" s="1" t="s">
        <v>3467</v>
      </c>
      <c r="F2154" t="s">
        <v>3048</v>
      </c>
      <c r="G2154" s="45" t="s">
        <v>3473</v>
      </c>
      <c r="H2154" s="47">
        <v>2153</v>
      </c>
      <c r="I2154" s="324" t="s">
        <v>40</v>
      </c>
      <c r="J2154" s="255" t="str">
        <f>IF(ISBLANK(INDEX('Policy Characteristics'!D:D,MATCH($C2154,'Policy Characteristics'!$C:$C,0))),"",INDEX('Policy Characteristics'!D:D,MATCH($C2154,'Policy Characteristics'!$C:$C,0)))</f>
        <v>Industry Energy Efficiency</v>
      </c>
      <c r="K2154" s="254" t="str">
        <f>IF(ISBLANK(INDEX('Policy Characteristics'!E:E,MATCH($C2154,'Policy Characteristics'!$C:$C,0))),"",INDEX('Policy Characteristics'!E:E,MATCH($C2154,'Policy Characteristics'!$C:$C,0)))</f>
        <v>indst elec efficiency stds</v>
      </c>
      <c r="L2154" s="261">
        <f>IF(ISBLANK(INDEX('Policy Characteristics'!F:F,MATCH($C2154,'Policy Characteristics'!$C:$C,0))),"",INDEX('Policy Characteristics'!F:F,MATCH($C2154,'Policy Characteristics'!$C:$C,0)))</f>
        <v>0</v>
      </c>
      <c r="M2154" s="261">
        <f>IF(ISBLANK(INDEX('Policy Characteristics'!G:G,MATCH($C2154,'Policy Characteristics'!$C:$C,0))),"",INDEX('Policy Characteristics'!G:G,MATCH($C2154,'Policy Characteristics'!$C:$C,0)))</f>
        <v>0.25</v>
      </c>
      <c r="N2154" s="261">
        <f>IF(ISBLANK(INDEX('Policy Characteristics'!H:H,MATCH($C2154,'Policy Characteristics'!$C:$C,0))),"",INDEX('Policy Characteristics'!H:H,MATCH($C2154,'Policy Characteristics'!$C:$C,0)))</f>
        <v>0.01</v>
      </c>
      <c r="O2154" s="254" t="str">
        <f>IF(ISBLANK(INDEX('Policy Characteristics'!I:I,MATCH($C2154,'Policy Characteristics'!$C:$C,0))),"",INDEX('Policy Characteristics'!I:I,MATCH($C2154,'Policy Characteristics'!$C:$C,0)))</f>
        <v>% reduction in energy use</v>
      </c>
      <c r="P2154" s="254" t="str">
        <f>IF(ISBLANK(INDEX('Policy Characteristics'!J:J,MATCH($C2154,'Policy Characteristics'!$C:$C,0))),"",INDEX('Policy Characteristics'!J:J,MATCH($C2154,'Policy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4" s="254" t="str">
        <f>IF(ISBLANK(INDEX('Policy Characteristics'!K:K,MATCH($C2154,'Policy Characteristics'!$C:$C,0))),"",INDEX('Policy Characteristics'!K:K,MATCH($C2154,'Policy Characteristics'!$C:$C,0)))</f>
        <v>industry-ag-main.html#eff-stds</v>
      </c>
      <c r="R2154" s="254" t="str">
        <f>IF(ISBLANK(INDEX('Policy Characteristics'!L:L,MATCH($C2154,'Policy Characteristics'!$C:$C,0))),"",INDEX('Policy Characteristics'!L:L,MATCH($C2154,'Policy Characteristics'!$C:$C,0)))</f>
        <v>industry-energy-efficiency-standards.html</v>
      </c>
    </row>
    <row r="2155" spans="1:18" s="4" customFormat="1" x14ac:dyDescent="0.25">
      <c r="A2155" s="254" t="str">
        <f>IF(ISBLANK(INDEX('Policy Characteristics'!A:A,MATCH($C2155,'Policy Characteristics'!$C:$C,0))),"",INDEX('Policy Characteristics'!A:A,MATCH($C2155,'Policy Characteristics'!$C:$C,0)))</f>
        <v>Industry</v>
      </c>
      <c r="B2155" s="262" t="str">
        <f>IF(ISBLANK(INDEX('Policy Characteristics'!B:B,MATCH($C2155,'Policy Characteristics'!$C:$C,0))),"",INDEX('Policy Characteristics'!B:B,MATCH($C2155,'Policy Characteristics'!$C:$C,0)))</f>
        <v>Energy Efficiency Standards for Electrical Eqpt</v>
      </c>
      <c r="C2155" s="254" t="str">
        <f t="shared" si="60"/>
        <v>Perc Improvement in Eqpt Efficiency Stds Above BAU for Electricity</v>
      </c>
      <c r="D2155" s="6" t="s">
        <v>3045</v>
      </c>
      <c r="E2155" s="1" t="s">
        <v>3468</v>
      </c>
      <c r="F2155" t="s">
        <v>3048</v>
      </c>
      <c r="G2155" s="45" t="s">
        <v>3474</v>
      </c>
      <c r="H2155" s="47">
        <v>2154</v>
      </c>
      <c r="I2155" s="324" t="s">
        <v>40</v>
      </c>
      <c r="J2155" s="255" t="str">
        <f>IF(ISBLANK(INDEX('Policy Characteristics'!D:D,MATCH($C2155,'Policy Characteristics'!$C:$C,0))),"",INDEX('Policy Characteristics'!D:D,MATCH($C2155,'Policy Characteristics'!$C:$C,0)))</f>
        <v>Industry Energy Efficiency</v>
      </c>
      <c r="K2155" s="254" t="str">
        <f>IF(ISBLANK(INDEX('Policy Characteristics'!E:E,MATCH($C2155,'Policy Characteristics'!$C:$C,0))),"",INDEX('Policy Characteristics'!E:E,MATCH($C2155,'Policy Characteristics'!$C:$C,0)))</f>
        <v>indst elec efficiency stds</v>
      </c>
      <c r="L2155" s="261">
        <f>IF(ISBLANK(INDEX('Policy Characteristics'!F:F,MATCH($C2155,'Policy Characteristics'!$C:$C,0))),"",INDEX('Policy Characteristics'!F:F,MATCH($C2155,'Policy Characteristics'!$C:$C,0)))</f>
        <v>0</v>
      </c>
      <c r="M2155" s="261">
        <f>IF(ISBLANK(INDEX('Policy Characteristics'!G:G,MATCH($C2155,'Policy Characteristics'!$C:$C,0))),"",INDEX('Policy Characteristics'!G:G,MATCH($C2155,'Policy Characteristics'!$C:$C,0)))</f>
        <v>0.25</v>
      </c>
      <c r="N2155" s="261">
        <f>IF(ISBLANK(INDEX('Policy Characteristics'!H:H,MATCH($C2155,'Policy Characteristics'!$C:$C,0))),"",INDEX('Policy Characteristics'!H:H,MATCH($C2155,'Policy Characteristics'!$C:$C,0)))</f>
        <v>0.01</v>
      </c>
      <c r="O2155" s="254" t="str">
        <f>IF(ISBLANK(INDEX('Policy Characteristics'!I:I,MATCH($C2155,'Policy Characteristics'!$C:$C,0))),"",INDEX('Policy Characteristics'!I:I,MATCH($C2155,'Policy Characteristics'!$C:$C,0)))</f>
        <v>% reduction in energy use</v>
      </c>
      <c r="P2155" s="254" t="str">
        <f>IF(ISBLANK(INDEX('Policy Characteristics'!J:J,MATCH($C2155,'Policy Characteristics'!$C:$C,0))),"",INDEX('Policy Characteristics'!J:J,MATCH($C2155,'Policy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5" s="254" t="str">
        <f>IF(ISBLANK(INDEX('Policy Characteristics'!K:K,MATCH($C2155,'Policy Characteristics'!$C:$C,0))),"",INDEX('Policy Characteristics'!K:K,MATCH($C2155,'Policy Characteristics'!$C:$C,0)))</f>
        <v>industry-ag-main.html#eff-stds</v>
      </c>
      <c r="R2155" s="254" t="str">
        <f>IF(ISBLANK(INDEX('Policy Characteristics'!L:L,MATCH($C2155,'Policy Characteristics'!$C:$C,0))),"",INDEX('Policy Characteristics'!L:L,MATCH($C2155,'Policy Characteristics'!$C:$C,0)))</f>
        <v>industry-energy-efficiency-standards.html</v>
      </c>
    </row>
    <row r="2156" spans="1:18" s="4" customFormat="1" x14ac:dyDescent="0.25">
      <c r="A2156" s="254" t="str">
        <f>IF(ISBLANK(INDEX('Policy Characteristics'!A:A,MATCH($C2156,'Policy Characteristics'!$C:$C,0))),"",INDEX('Policy Characteristics'!A:A,MATCH($C2156,'Policy Characteristics'!$C:$C,0)))</f>
        <v>Industry</v>
      </c>
      <c r="B2156" s="262" t="str">
        <f>IF(ISBLANK(INDEX('Policy Characteristics'!B:B,MATCH($C2156,'Policy Characteristics'!$C:$C,0))),"",INDEX('Policy Characteristics'!B:B,MATCH($C2156,'Policy Characteristics'!$C:$C,0)))</f>
        <v>Energy Efficiency Standards for Electrical Eqpt</v>
      </c>
      <c r="C2156" s="254" t="str">
        <f t="shared" si="60"/>
        <v>Perc Improvement in Eqpt Efficiency Stds Above BAU for Electricity</v>
      </c>
      <c r="D2156" s="6" t="s">
        <v>3045</v>
      </c>
      <c r="E2156" s="1" t="s">
        <v>3469</v>
      </c>
      <c r="F2156" t="s">
        <v>3048</v>
      </c>
      <c r="G2156" s="45" t="s">
        <v>3475</v>
      </c>
      <c r="H2156" s="47">
        <v>2155</v>
      </c>
      <c r="I2156" s="324" t="s">
        <v>40</v>
      </c>
      <c r="J2156" s="255" t="str">
        <f>IF(ISBLANK(INDEX('Policy Characteristics'!D:D,MATCH($C2156,'Policy Characteristics'!$C:$C,0))),"",INDEX('Policy Characteristics'!D:D,MATCH($C2156,'Policy Characteristics'!$C:$C,0)))</f>
        <v>Industry Energy Efficiency</v>
      </c>
      <c r="K2156" s="254" t="str">
        <f>IF(ISBLANK(INDEX('Policy Characteristics'!E:E,MATCH($C2156,'Policy Characteristics'!$C:$C,0))),"",INDEX('Policy Characteristics'!E:E,MATCH($C2156,'Policy Characteristics'!$C:$C,0)))</f>
        <v>indst elec efficiency stds</v>
      </c>
      <c r="L2156" s="261">
        <f>IF(ISBLANK(INDEX('Policy Characteristics'!F:F,MATCH($C2156,'Policy Characteristics'!$C:$C,0))),"",INDEX('Policy Characteristics'!F:F,MATCH($C2156,'Policy Characteristics'!$C:$C,0)))</f>
        <v>0</v>
      </c>
      <c r="M2156" s="261">
        <f>IF(ISBLANK(INDEX('Policy Characteristics'!G:G,MATCH($C2156,'Policy Characteristics'!$C:$C,0))),"",INDEX('Policy Characteristics'!G:G,MATCH($C2156,'Policy Characteristics'!$C:$C,0)))</f>
        <v>0.25</v>
      </c>
      <c r="N2156" s="261">
        <f>IF(ISBLANK(INDEX('Policy Characteristics'!H:H,MATCH($C2156,'Policy Characteristics'!$C:$C,0))),"",INDEX('Policy Characteristics'!H:H,MATCH($C2156,'Policy Characteristics'!$C:$C,0)))</f>
        <v>0.01</v>
      </c>
      <c r="O2156" s="254" t="str">
        <f>IF(ISBLANK(INDEX('Policy Characteristics'!I:I,MATCH($C2156,'Policy Characteristics'!$C:$C,0))),"",INDEX('Policy Characteristics'!I:I,MATCH($C2156,'Policy Characteristics'!$C:$C,0)))</f>
        <v>% reduction in energy use</v>
      </c>
      <c r="P2156" s="254" t="str">
        <f>IF(ISBLANK(INDEX('Policy Characteristics'!J:J,MATCH($C2156,'Policy Characteristics'!$C:$C,0))),"",INDEX('Policy Characteristics'!J:J,MATCH($C2156,'Policy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6" s="254" t="str">
        <f>IF(ISBLANK(INDEX('Policy Characteristics'!K:K,MATCH($C2156,'Policy Characteristics'!$C:$C,0))),"",INDEX('Policy Characteristics'!K:K,MATCH($C2156,'Policy Characteristics'!$C:$C,0)))</f>
        <v>industry-ag-main.html#eff-stds</v>
      </c>
      <c r="R2156" s="254" t="str">
        <f>IF(ISBLANK(INDEX('Policy Characteristics'!L:L,MATCH($C2156,'Policy Characteristics'!$C:$C,0))),"",INDEX('Policy Characteristics'!L:L,MATCH($C2156,'Policy Characteristics'!$C:$C,0)))</f>
        <v>industry-energy-efficiency-standards.html</v>
      </c>
    </row>
    <row r="2157" spans="1:18" s="4" customFormat="1" x14ac:dyDescent="0.25">
      <c r="A2157" s="254" t="str">
        <f>IF(ISBLANK(INDEX('Policy Characteristics'!A:A,MATCH($C2157,'Policy Characteristics'!$C:$C,0))),"",INDEX('Policy Characteristics'!A:A,MATCH($C2157,'Policy Characteristics'!$C:$C,0)))</f>
        <v>Industry</v>
      </c>
      <c r="B2157" s="262" t="str">
        <f>IF(ISBLANK(INDEX('Policy Characteristics'!B:B,MATCH($C2157,'Policy Characteristics'!$C:$C,0))),"",INDEX('Policy Characteristics'!B:B,MATCH($C2157,'Policy Characteristics'!$C:$C,0)))</f>
        <v>Energy Efficiency Standards for Electrical Eqpt</v>
      </c>
      <c r="C2157" s="254" t="str">
        <f t="shared" si="60"/>
        <v>Perc Improvement in Eqpt Efficiency Stds Above BAU for Electricity</v>
      </c>
      <c r="D2157" s="6" t="s">
        <v>3045</v>
      </c>
      <c r="E2157" s="1" t="s">
        <v>3470</v>
      </c>
      <c r="F2157" t="s">
        <v>3048</v>
      </c>
      <c r="G2157" s="45" t="s">
        <v>3476</v>
      </c>
      <c r="H2157" s="47">
        <v>2156</v>
      </c>
      <c r="I2157" s="324" t="s">
        <v>40</v>
      </c>
      <c r="J2157" s="255" t="str">
        <f>IF(ISBLANK(INDEX('Policy Characteristics'!D:D,MATCH($C2157,'Policy Characteristics'!$C:$C,0))),"",INDEX('Policy Characteristics'!D:D,MATCH($C2157,'Policy Characteristics'!$C:$C,0)))</f>
        <v>Industry Energy Efficiency</v>
      </c>
      <c r="K2157" s="254" t="str">
        <f>IF(ISBLANK(INDEX('Policy Characteristics'!E:E,MATCH($C2157,'Policy Characteristics'!$C:$C,0))),"",INDEX('Policy Characteristics'!E:E,MATCH($C2157,'Policy Characteristics'!$C:$C,0)))</f>
        <v>indst elec efficiency stds</v>
      </c>
      <c r="L2157" s="261">
        <f>IF(ISBLANK(INDEX('Policy Characteristics'!F:F,MATCH($C2157,'Policy Characteristics'!$C:$C,0))),"",INDEX('Policy Characteristics'!F:F,MATCH($C2157,'Policy Characteristics'!$C:$C,0)))</f>
        <v>0</v>
      </c>
      <c r="M2157" s="261">
        <f>IF(ISBLANK(INDEX('Policy Characteristics'!G:G,MATCH($C2157,'Policy Characteristics'!$C:$C,0))),"",INDEX('Policy Characteristics'!G:G,MATCH($C2157,'Policy Characteristics'!$C:$C,0)))</f>
        <v>0.25</v>
      </c>
      <c r="N2157" s="261">
        <f>IF(ISBLANK(INDEX('Policy Characteristics'!H:H,MATCH($C2157,'Policy Characteristics'!$C:$C,0))),"",INDEX('Policy Characteristics'!H:H,MATCH($C2157,'Policy Characteristics'!$C:$C,0)))</f>
        <v>0.01</v>
      </c>
      <c r="O2157" s="254" t="str">
        <f>IF(ISBLANK(INDEX('Policy Characteristics'!I:I,MATCH($C2157,'Policy Characteristics'!$C:$C,0))),"",INDEX('Policy Characteristics'!I:I,MATCH($C2157,'Policy Characteristics'!$C:$C,0)))</f>
        <v>% reduction in energy use</v>
      </c>
      <c r="P2157" s="254" t="str">
        <f>IF(ISBLANK(INDEX('Policy Characteristics'!J:J,MATCH($C2157,'Policy Characteristics'!$C:$C,0))),"",INDEX('Policy Characteristics'!J:J,MATCH($C2157,'Policy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7" s="254" t="str">
        <f>IF(ISBLANK(INDEX('Policy Characteristics'!K:K,MATCH($C2157,'Policy Characteristics'!$C:$C,0))),"",INDEX('Policy Characteristics'!K:K,MATCH($C2157,'Policy Characteristics'!$C:$C,0)))</f>
        <v>industry-ag-main.html#eff-stds</v>
      </c>
      <c r="R2157" s="254" t="str">
        <f>IF(ISBLANK(INDEX('Policy Characteristics'!L:L,MATCH($C2157,'Policy Characteristics'!$C:$C,0))),"",INDEX('Policy Characteristics'!L:L,MATCH($C2157,'Policy Characteristics'!$C:$C,0)))</f>
        <v>industry-energy-efficiency-standards.html</v>
      </c>
    </row>
    <row r="2158" spans="1:18" s="4" customFormat="1" x14ac:dyDescent="0.25">
      <c r="A2158" s="254" t="str">
        <f>IF(ISBLANK(INDEX('Policy Characteristics'!A:A,MATCH($C2158,'Policy Characteristics'!$C:$C,0))),"",INDEX('Policy Characteristics'!A:A,MATCH($C2158,'Policy Characteristics'!$C:$C,0)))</f>
        <v>Industry</v>
      </c>
      <c r="B2158" s="262" t="str">
        <f>IF(ISBLANK(INDEX('Policy Characteristics'!B:B,MATCH($C2158,'Policy Characteristics'!$C:$C,0))),"",INDEX('Policy Characteristics'!B:B,MATCH($C2158,'Policy Characteristics'!$C:$C,0)))</f>
        <v>Energy Efficiency Standards for Electrical Eqpt</v>
      </c>
      <c r="C2158" s="254" t="str">
        <f t="shared" si="60"/>
        <v>Perc Improvement in Eqpt Efficiency Stds Above BAU for Electricity</v>
      </c>
      <c r="D2158" s="6" t="s">
        <v>3045</v>
      </c>
      <c r="E2158" s="1" t="s">
        <v>3471</v>
      </c>
      <c r="F2158" t="s">
        <v>3048</v>
      </c>
      <c r="G2158" s="45" t="s">
        <v>3477</v>
      </c>
      <c r="H2158" s="47">
        <v>2157</v>
      </c>
      <c r="I2158" s="324" t="s">
        <v>40</v>
      </c>
      <c r="J2158" s="255" t="str">
        <f>IF(ISBLANK(INDEX('Policy Characteristics'!D:D,MATCH($C2158,'Policy Characteristics'!$C:$C,0))),"",INDEX('Policy Characteristics'!D:D,MATCH($C2158,'Policy Characteristics'!$C:$C,0)))</f>
        <v>Industry Energy Efficiency</v>
      </c>
      <c r="K2158" s="254" t="str">
        <f>IF(ISBLANK(INDEX('Policy Characteristics'!E:E,MATCH($C2158,'Policy Characteristics'!$C:$C,0))),"",INDEX('Policy Characteristics'!E:E,MATCH($C2158,'Policy Characteristics'!$C:$C,0)))</f>
        <v>indst elec efficiency stds</v>
      </c>
      <c r="L2158" s="261">
        <f>IF(ISBLANK(INDEX('Policy Characteristics'!F:F,MATCH($C2158,'Policy Characteristics'!$C:$C,0))),"",INDEX('Policy Characteristics'!F:F,MATCH($C2158,'Policy Characteristics'!$C:$C,0)))</f>
        <v>0</v>
      </c>
      <c r="M2158" s="261">
        <f>IF(ISBLANK(INDEX('Policy Characteristics'!G:G,MATCH($C2158,'Policy Characteristics'!$C:$C,0))),"",INDEX('Policy Characteristics'!G:G,MATCH($C2158,'Policy Characteristics'!$C:$C,0)))</f>
        <v>0.25</v>
      </c>
      <c r="N2158" s="261">
        <f>IF(ISBLANK(INDEX('Policy Characteristics'!H:H,MATCH($C2158,'Policy Characteristics'!$C:$C,0))),"",INDEX('Policy Characteristics'!H:H,MATCH($C2158,'Policy Characteristics'!$C:$C,0)))</f>
        <v>0.01</v>
      </c>
      <c r="O2158" s="254" t="str">
        <f>IF(ISBLANK(INDEX('Policy Characteristics'!I:I,MATCH($C2158,'Policy Characteristics'!$C:$C,0))),"",INDEX('Policy Characteristics'!I:I,MATCH($C2158,'Policy Characteristics'!$C:$C,0)))</f>
        <v>% reduction in energy use</v>
      </c>
      <c r="P2158" s="254" t="str">
        <f>IF(ISBLANK(INDEX('Policy Characteristics'!J:J,MATCH($C2158,'Policy Characteristics'!$C:$C,0))),"",INDEX('Policy Characteristics'!J:J,MATCH($C2158,'Policy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8" s="254" t="str">
        <f>IF(ISBLANK(INDEX('Policy Characteristics'!K:K,MATCH($C2158,'Policy Characteristics'!$C:$C,0))),"",INDEX('Policy Characteristics'!K:K,MATCH($C2158,'Policy Characteristics'!$C:$C,0)))</f>
        <v>industry-ag-main.html#eff-stds</v>
      </c>
      <c r="R2158" s="254" t="str">
        <f>IF(ISBLANK(INDEX('Policy Characteristics'!L:L,MATCH($C2158,'Policy Characteristics'!$C:$C,0))),"",INDEX('Policy Characteristics'!L:L,MATCH($C2158,'Policy Characteristics'!$C:$C,0)))</f>
        <v>industry-energy-efficiency-standards.html</v>
      </c>
    </row>
    <row r="2159" spans="1:18" s="4" customFormat="1" x14ac:dyDescent="0.25">
      <c r="A2159" s="254" t="str">
        <f>IF(ISBLANK(INDEX('Policy Characteristics'!A:A,MATCH($C2159,'Policy Characteristics'!$C:$C,0))),"",INDEX('Policy Characteristics'!A:A,MATCH($C2159,'Policy Characteristics'!$C:$C,0)))</f>
        <v>Industry</v>
      </c>
      <c r="B2159" s="262" t="str">
        <f>IF(ISBLANK(INDEX('Policy Characteristics'!B:B,MATCH($C2159,'Policy Characteristics'!$C:$C,0))),"",INDEX('Policy Characteristics'!B:B,MATCH($C2159,'Policy Characteristics'!$C:$C,0)))</f>
        <v>Energy Efficiency Standards for Electrical Eqpt</v>
      </c>
      <c r="C2159" s="254" t="str">
        <f t="shared" si="60"/>
        <v>Perc Improvement in Eqpt Efficiency Stds Above BAU for Electricity</v>
      </c>
      <c r="D2159" s="6" t="s">
        <v>3045</v>
      </c>
      <c r="E2159" s="1" t="s">
        <v>3472</v>
      </c>
      <c r="F2159" t="s">
        <v>3048</v>
      </c>
      <c r="G2159" s="45" t="s">
        <v>3478</v>
      </c>
      <c r="H2159" s="47">
        <v>2158</v>
      </c>
      <c r="I2159" s="324" t="s">
        <v>40</v>
      </c>
      <c r="J2159" s="255" t="str">
        <f>IF(ISBLANK(INDEX('Policy Characteristics'!D:D,MATCH($C2159,'Policy Characteristics'!$C:$C,0))),"",INDEX('Policy Characteristics'!D:D,MATCH($C2159,'Policy Characteristics'!$C:$C,0)))</f>
        <v>Industry Energy Efficiency</v>
      </c>
      <c r="K2159" s="254" t="str">
        <f>IF(ISBLANK(INDEX('Policy Characteristics'!E:E,MATCH($C2159,'Policy Characteristics'!$C:$C,0))),"",INDEX('Policy Characteristics'!E:E,MATCH($C2159,'Policy Characteristics'!$C:$C,0)))</f>
        <v>indst elec efficiency stds</v>
      </c>
      <c r="L2159" s="261">
        <f>IF(ISBLANK(INDEX('Policy Characteristics'!F:F,MATCH($C2159,'Policy Characteristics'!$C:$C,0))),"",INDEX('Policy Characteristics'!F:F,MATCH($C2159,'Policy Characteristics'!$C:$C,0)))</f>
        <v>0</v>
      </c>
      <c r="M2159" s="261">
        <f>IF(ISBLANK(INDEX('Policy Characteristics'!G:G,MATCH($C2159,'Policy Characteristics'!$C:$C,0))),"",INDEX('Policy Characteristics'!G:G,MATCH($C2159,'Policy Characteristics'!$C:$C,0)))</f>
        <v>0.25</v>
      </c>
      <c r="N2159" s="261">
        <f>IF(ISBLANK(INDEX('Policy Characteristics'!H:H,MATCH($C2159,'Policy Characteristics'!$C:$C,0))),"",INDEX('Policy Characteristics'!H:H,MATCH($C2159,'Policy Characteristics'!$C:$C,0)))</f>
        <v>0.01</v>
      </c>
      <c r="O2159" s="254" t="str">
        <f>IF(ISBLANK(INDEX('Policy Characteristics'!I:I,MATCH($C2159,'Policy Characteristics'!$C:$C,0))),"",INDEX('Policy Characteristics'!I:I,MATCH($C2159,'Policy Characteristics'!$C:$C,0)))</f>
        <v>% reduction in energy use</v>
      </c>
      <c r="P2159" s="254" t="str">
        <f>IF(ISBLANK(INDEX('Policy Characteristics'!J:J,MATCH($C2159,'Policy Characteristics'!$C:$C,0))),"",INDEX('Policy Characteristics'!J:J,MATCH($C2159,'Policy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59" s="254" t="str">
        <f>IF(ISBLANK(INDEX('Policy Characteristics'!K:K,MATCH($C2159,'Policy Characteristics'!$C:$C,0))),"",INDEX('Policy Characteristics'!K:K,MATCH($C2159,'Policy Characteristics'!$C:$C,0)))</f>
        <v>industry-ag-main.html#eff-stds</v>
      </c>
      <c r="R2159" s="254" t="str">
        <f>IF(ISBLANK(INDEX('Policy Characteristics'!L:L,MATCH($C2159,'Policy Characteristics'!$C:$C,0))),"",INDEX('Policy Characteristics'!L:L,MATCH($C2159,'Policy Characteristics'!$C:$C,0)))</f>
        <v>industry-energy-efficiency-standards.html</v>
      </c>
    </row>
    <row r="2160" spans="1:18" s="4" customFormat="1" x14ac:dyDescent="0.25">
      <c r="A2160" s="254" t="str">
        <f>IF(ISBLANK(INDEX('Policy Characteristics'!A:A,MATCH($C2160,'Policy Characteristics'!$C:$C,0))),"",INDEX('Policy Characteristics'!A:A,MATCH($C2160,'Policy Characteristics'!$C:$C,0)))</f>
        <v>Industry</v>
      </c>
      <c r="B2160" s="262" t="str">
        <f>IF(ISBLANK(INDEX('Policy Characteristics'!B:B,MATCH($C2160,'Policy Characteristics'!$C:$C,0))),"",INDEX('Policy Characteristics'!B:B,MATCH($C2160,'Policy Characteristics'!$C:$C,0)))</f>
        <v>Energy Efficiency Standards for Electrical Eqpt</v>
      </c>
      <c r="C2160" s="254" t="str">
        <f t="shared" si="60"/>
        <v>Perc Improvement in Eqpt Efficiency Stds Above BAU for Electricity</v>
      </c>
      <c r="D2160" s="6" t="s">
        <v>3045</v>
      </c>
      <c r="E2160" s="1" t="s">
        <v>3597</v>
      </c>
      <c r="F2160" t="s">
        <v>3048</v>
      </c>
      <c r="G2160" s="45" t="s">
        <v>3479</v>
      </c>
      <c r="H2160" s="47">
        <v>2159</v>
      </c>
      <c r="I2160" s="324" t="s">
        <v>40</v>
      </c>
      <c r="J2160" s="255" t="str">
        <f>IF(ISBLANK(INDEX('Policy Characteristics'!D:D,MATCH($C2160,'Policy Characteristics'!$C:$C,0))),"",INDEX('Policy Characteristics'!D:D,MATCH($C2160,'Policy Characteristics'!$C:$C,0)))</f>
        <v>Industry Energy Efficiency</v>
      </c>
      <c r="K2160" s="254" t="str">
        <f>IF(ISBLANK(INDEX('Policy Characteristics'!E:E,MATCH($C2160,'Policy Characteristics'!$C:$C,0))),"",INDEX('Policy Characteristics'!E:E,MATCH($C2160,'Policy Characteristics'!$C:$C,0)))</f>
        <v>indst elec efficiency stds</v>
      </c>
      <c r="L2160" s="261">
        <f>IF(ISBLANK(INDEX('Policy Characteristics'!F:F,MATCH($C2160,'Policy Characteristics'!$C:$C,0))),"",INDEX('Policy Characteristics'!F:F,MATCH($C2160,'Policy Characteristics'!$C:$C,0)))</f>
        <v>0</v>
      </c>
      <c r="M2160" s="261">
        <f>IF(ISBLANK(INDEX('Policy Characteristics'!G:G,MATCH($C2160,'Policy Characteristics'!$C:$C,0))),"",INDEX('Policy Characteristics'!G:G,MATCH($C2160,'Policy Characteristics'!$C:$C,0)))</f>
        <v>0.25</v>
      </c>
      <c r="N2160" s="261">
        <f>IF(ISBLANK(INDEX('Policy Characteristics'!H:H,MATCH($C2160,'Policy Characteristics'!$C:$C,0))),"",INDEX('Policy Characteristics'!H:H,MATCH($C2160,'Policy Characteristics'!$C:$C,0)))</f>
        <v>0.01</v>
      </c>
      <c r="O2160" s="254" t="str">
        <f>IF(ISBLANK(INDEX('Policy Characteristics'!I:I,MATCH($C2160,'Policy Characteristics'!$C:$C,0))),"",INDEX('Policy Characteristics'!I:I,MATCH($C2160,'Policy Characteristics'!$C:$C,0)))</f>
        <v>% reduction in energy use</v>
      </c>
      <c r="P2160" s="254" t="str">
        <f>IF(ISBLANK(INDEX('Policy Characteristics'!J:J,MATCH($C2160,'Policy Characteristics'!$C:$C,0))),"",INDEX('Policy Characteristics'!J:J,MATCH($C2160,'Policy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0" s="254" t="str">
        <f>IF(ISBLANK(INDEX('Policy Characteristics'!K:K,MATCH($C2160,'Policy Characteristics'!$C:$C,0))),"",INDEX('Policy Characteristics'!K:K,MATCH($C2160,'Policy Characteristics'!$C:$C,0)))</f>
        <v>industry-ag-main.html#eff-stds</v>
      </c>
      <c r="R2160" s="254" t="str">
        <f>IF(ISBLANK(INDEX('Policy Characteristics'!L:L,MATCH($C2160,'Policy Characteristics'!$C:$C,0))),"",INDEX('Policy Characteristics'!L:L,MATCH($C2160,'Policy Characteristics'!$C:$C,0)))</f>
        <v>industry-energy-efficiency-standards.html</v>
      </c>
    </row>
    <row r="2161" spans="1:18" s="4" customFormat="1" x14ac:dyDescent="0.25">
      <c r="A2161" s="254" t="str">
        <f>IF(ISBLANK(INDEX('Policy Characteristics'!A:A,MATCH($C2161,'Policy Characteristics'!$C:$C,0))),"",INDEX('Policy Characteristics'!A:A,MATCH($C2161,'Policy Characteristics'!$C:$C,0)))</f>
        <v>Industry</v>
      </c>
      <c r="B2161" s="262" t="str">
        <f>IF(ISBLANK(INDEX('Policy Characteristics'!B:B,MATCH($C2161,'Policy Characteristics'!$C:$C,0))),"",INDEX('Policy Characteristics'!B:B,MATCH($C2161,'Policy Characteristics'!$C:$C,0)))</f>
        <v>Energy Efficiency Standards for Electrical Eqpt</v>
      </c>
      <c r="C2161" s="254" t="str">
        <f t="shared" si="60"/>
        <v>Perc Improvement in Eqpt Efficiency Stds Above BAU for Electricity</v>
      </c>
      <c r="D2161" s="6" t="s">
        <v>3045</v>
      </c>
      <c r="E2161" s="1" t="s">
        <v>3982</v>
      </c>
      <c r="F2161" t="s">
        <v>3048</v>
      </c>
      <c r="G2161" s="45" t="s">
        <v>3958</v>
      </c>
      <c r="H2161" s="47">
        <v>2160</v>
      </c>
      <c r="I2161" s="324" t="s">
        <v>40</v>
      </c>
      <c r="J2161" s="255" t="str">
        <f>IF(ISBLANK(INDEX('Policy Characteristics'!D:D,MATCH($C2161,'Policy Characteristics'!$C:$C,0))),"",INDEX('Policy Characteristics'!D:D,MATCH($C2161,'Policy Characteristics'!$C:$C,0)))</f>
        <v>Industry Energy Efficiency</v>
      </c>
      <c r="K2161" s="254" t="str">
        <f>IF(ISBLANK(INDEX('Policy Characteristics'!E:E,MATCH($C2161,'Policy Characteristics'!$C:$C,0))),"",INDEX('Policy Characteristics'!E:E,MATCH($C2161,'Policy Characteristics'!$C:$C,0)))</f>
        <v>indst elec efficiency stds</v>
      </c>
      <c r="L2161" s="261">
        <f>IF(ISBLANK(INDEX('Policy Characteristics'!F:F,MATCH($C2161,'Policy Characteristics'!$C:$C,0))),"",INDEX('Policy Characteristics'!F:F,MATCH($C2161,'Policy Characteristics'!$C:$C,0)))</f>
        <v>0</v>
      </c>
      <c r="M2161" s="261">
        <f>IF(ISBLANK(INDEX('Policy Characteristics'!G:G,MATCH($C2161,'Policy Characteristics'!$C:$C,0))),"",INDEX('Policy Characteristics'!G:G,MATCH($C2161,'Policy Characteristics'!$C:$C,0)))</f>
        <v>0.25</v>
      </c>
      <c r="N2161" s="261">
        <f>IF(ISBLANK(INDEX('Policy Characteristics'!H:H,MATCH($C2161,'Policy Characteristics'!$C:$C,0))),"",INDEX('Policy Characteristics'!H:H,MATCH($C2161,'Policy Characteristics'!$C:$C,0)))</f>
        <v>0.01</v>
      </c>
      <c r="O2161" s="254" t="str">
        <f>IF(ISBLANK(INDEX('Policy Characteristics'!I:I,MATCH($C2161,'Policy Characteristics'!$C:$C,0))),"",INDEX('Policy Characteristics'!I:I,MATCH($C2161,'Policy Characteristics'!$C:$C,0)))</f>
        <v>% reduction in energy use</v>
      </c>
      <c r="P2161" s="254" t="str">
        <f>IF(ISBLANK(INDEX('Policy Characteristics'!J:J,MATCH($C2161,'Policy Characteristics'!$C:$C,0))),"",INDEX('Policy Characteristics'!J:J,MATCH($C2161,'Policy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1" s="254" t="str">
        <f>IF(ISBLANK(INDEX('Policy Characteristics'!K:K,MATCH($C2161,'Policy Characteristics'!$C:$C,0))),"",INDEX('Policy Characteristics'!K:K,MATCH($C2161,'Policy Characteristics'!$C:$C,0)))</f>
        <v>industry-ag-main.html#eff-stds</v>
      </c>
      <c r="R2161" s="254" t="str">
        <f>IF(ISBLANK(INDEX('Policy Characteristics'!L:L,MATCH($C2161,'Policy Characteristics'!$C:$C,0))),"",INDEX('Policy Characteristics'!L:L,MATCH($C2161,'Policy Characteristics'!$C:$C,0)))</f>
        <v>industry-energy-efficiency-standards.html</v>
      </c>
    </row>
    <row r="2162" spans="1:18" s="4" customFormat="1" x14ac:dyDescent="0.25">
      <c r="A2162" s="254" t="str">
        <f>IF(ISBLANK(INDEX('Policy Characteristics'!A:A,MATCH($C2162,'Policy Characteristics'!$C:$C,0))),"",INDEX('Policy Characteristics'!A:A,MATCH($C2162,'Policy Characteristics'!$C:$C,0)))</f>
        <v>Industry</v>
      </c>
      <c r="B2162" s="262" t="str">
        <f>IF(ISBLANK(INDEX('Policy Characteristics'!B:B,MATCH($C2162,'Policy Characteristics'!$C:$C,0))),"",INDEX('Policy Characteristics'!B:B,MATCH($C2162,'Policy Characteristics'!$C:$C,0)))</f>
        <v>Energy Efficiency Standards for Electrical Eqpt</v>
      </c>
      <c r="C2162" s="254" t="str">
        <f t="shared" si="60"/>
        <v>Perc Improvement in Eqpt Efficiency Stds Above BAU for Electricity</v>
      </c>
      <c r="D2162" s="6" t="s">
        <v>3045</v>
      </c>
      <c r="E2162" s="1" t="s">
        <v>3983</v>
      </c>
      <c r="F2162" t="s">
        <v>3048</v>
      </c>
      <c r="G2162" s="45" t="s">
        <v>3957</v>
      </c>
      <c r="H2162" s="47">
        <v>2161</v>
      </c>
      <c r="I2162" s="324" t="s">
        <v>40</v>
      </c>
      <c r="J2162" s="255" t="str">
        <f>IF(ISBLANK(INDEX('Policy Characteristics'!D:D,MATCH($C2162,'Policy Characteristics'!$C:$C,0))),"",INDEX('Policy Characteristics'!D:D,MATCH($C2162,'Policy Characteristics'!$C:$C,0)))</f>
        <v>Industry Energy Efficiency</v>
      </c>
      <c r="K2162" s="254" t="str">
        <f>IF(ISBLANK(INDEX('Policy Characteristics'!E:E,MATCH($C2162,'Policy Characteristics'!$C:$C,0))),"",INDEX('Policy Characteristics'!E:E,MATCH($C2162,'Policy Characteristics'!$C:$C,0)))</f>
        <v>indst elec efficiency stds</v>
      </c>
      <c r="L2162" s="261">
        <f>IF(ISBLANK(INDEX('Policy Characteristics'!F:F,MATCH($C2162,'Policy Characteristics'!$C:$C,0))),"",INDEX('Policy Characteristics'!F:F,MATCH($C2162,'Policy Characteristics'!$C:$C,0)))</f>
        <v>0</v>
      </c>
      <c r="M2162" s="261">
        <f>IF(ISBLANK(INDEX('Policy Characteristics'!G:G,MATCH($C2162,'Policy Characteristics'!$C:$C,0))),"",INDEX('Policy Characteristics'!G:G,MATCH($C2162,'Policy Characteristics'!$C:$C,0)))</f>
        <v>0.25</v>
      </c>
      <c r="N2162" s="261">
        <f>IF(ISBLANK(INDEX('Policy Characteristics'!H:H,MATCH($C2162,'Policy Characteristics'!$C:$C,0))),"",INDEX('Policy Characteristics'!H:H,MATCH($C2162,'Policy Characteristics'!$C:$C,0)))</f>
        <v>0.01</v>
      </c>
      <c r="O2162" s="254" t="str">
        <f>IF(ISBLANK(INDEX('Policy Characteristics'!I:I,MATCH($C2162,'Policy Characteristics'!$C:$C,0))),"",INDEX('Policy Characteristics'!I:I,MATCH($C2162,'Policy Characteristics'!$C:$C,0)))</f>
        <v>% reduction in energy use</v>
      </c>
      <c r="P2162" s="254" t="str">
        <f>IF(ISBLANK(INDEX('Policy Characteristics'!J:J,MATCH($C2162,'Policy Characteristics'!$C:$C,0))),"",INDEX('Policy Characteristics'!J:J,MATCH($C2162,'Policy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2" s="254" t="str">
        <f>IF(ISBLANK(INDEX('Policy Characteristics'!K:K,MATCH($C2162,'Policy Characteristics'!$C:$C,0))),"",INDEX('Policy Characteristics'!K:K,MATCH($C2162,'Policy Characteristics'!$C:$C,0)))</f>
        <v>industry-ag-main.html#eff-stds</v>
      </c>
      <c r="R2162" s="254" t="str">
        <f>IF(ISBLANK(INDEX('Policy Characteristics'!L:L,MATCH($C2162,'Policy Characteristics'!$C:$C,0))),"",INDEX('Policy Characteristics'!L:L,MATCH($C2162,'Policy Characteristics'!$C:$C,0)))</f>
        <v>industry-energy-efficiency-standards.html</v>
      </c>
    </row>
    <row r="2163" spans="1:18" s="4" customFormat="1" x14ac:dyDescent="0.25">
      <c r="A2163" s="254" t="str">
        <f>IF(ISBLANK(INDEX('Policy Characteristics'!A:A,MATCH($C2163,'Policy Characteristics'!$C:$C,0))),"",INDEX('Policy Characteristics'!A:A,MATCH($C2163,'Policy Characteristics'!$C:$C,0)))</f>
        <v>Industry</v>
      </c>
      <c r="B2163" s="262" t="str">
        <f>IF(ISBLANK(INDEX('Policy Characteristics'!B:B,MATCH($C2163,'Policy Characteristics'!$C:$C,0))),"",INDEX('Policy Characteristics'!B:B,MATCH($C2163,'Policy Characteristics'!$C:$C,0)))</f>
        <v>Energy Efficiency Standards for Electrical Eqpt</v>
      </c>
      <c r="C2163" s="254" t="str">
        <f t="shared" si="60"/>
        <v>Perc Improvement in Eqpt Efficiency Stds Above BAU for Electricity</v>
      </c>
      <c r="D2163" s="6" t="s">
        <v>3045</v>
      </c>
      <c r="E2163" s="1" t="s">
        <v>3984</v>
      </c>
      <c r="F2163" t="s">
        <v>3048</v>
      </c>
      <c r="G2163" s="45" t="s">
        <v>3959</v>
      </c>
      <c r="H2163" s="47">
        <v>2162</v>
      </c>
      <c r="I2163" s="324" t="s">
        <v>40</v>
      </c>
      <c r="J2163" s="255" t="str">
        <f>IF(ISBLANK(INDEX('Policy Characteristics'!D:D,MATCH($C2163,'Policy Characteristics'!$C:$C,0))),"",INDEX('Policy Characteristics'!D:D,MATCH($C2163,'Policy Characteristics'!$C:$C,0)))</f>
        <v>Industry Energy Efficiency</v>
      </c>
      <c r="K2163" s="254" t="str">
        <f>IF(ISBLANK(INDEX('Policy Characteristics'!E:E,MATCH($C2163,'Policy Characteristics'!$C:$C,0))),"",INDEX('Policy Characteristics'!E:E,MATCH($C2163,'Policy Characteristics'!$C:$C,0)))</f>
        <v>indst elec efficiency stds</v>
      </c>
      <c r="L2163" s="261">
        <f>IF(ISBLANK(INDEX('Policy Characteristics'!F:F,MATCH($C2163,'Policy Characteristics'!$C:$C,0))),"",INDEX('Policy Characteristics'!F:F,MATCH($C2163,'Policy Characteristics'!$C:$C,0)))</f>
        <v>0</v>
      </c>
      <c r="M2163" s="261">
        <f>IF(ISBLANK(INDEX('Policy Characteristics'!G:G,MATCH($C2163,'Policy Characteristics'!$C:$C,0))),"",INDEX('Policy Characteristics'!G:G,MATCH($C2163,'Policy Characteristics'!$C:$C,0)))</f>
        <v>0.25</v>
      </c>
      <c r="N2163" s="261">
        <f>IF(ISBLANK(INDEX('Policy Characteristics'!H:H,MATCH($C2163,'Policy Characteristics'!$C:$C,0))),"",INDEX('Policy Characteristics'!H:H,MATCH($C2163,'Policy Characteristics'!$C:$C,0)))</f>
        <v>0.01</v>
      </c>
      <c r="O2163" s="254" t="str">
        <f>IF(ISBLANK(INDEX('Policy Characteristics'!I:I,MATCH($C2163,'Policy Characteristics'!$C:$C,0))),"",INDEX('Policy Characteristics'!I:I,MATCH($C2163,'Policy Characteristics'!$C:$C,0)))</f>
        <v>% reduction in energy use</v>
      </c>
      <c r="P2163" s="254" t="str">
        <f>IF(ISBLANK(INDEX('Policy Characteristics'!J:J,MATCH($C2163,'Policy Characteristics'!$C:$C,0))),"",INDEX('Policy Characteristics'!J:J,MATCH($C2163,'Policy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3" s="254" t="str">
        <f>IF(ISBLANK(INDEX('Policy Characteristics'!K:K,MATCH($C2163,'Policy Characteristics'!$C:$C,0))),"",INDEX('Policy Characteristics'!K:K,MATCH($C2163,'Policy Characteristics'!$C:$C,0)))</f>
        <v>industry-ag-main.html#eff-stds</v>
      </c>
      <c r="R2163" s="254" t="str">
        <f>IF(ISBLANK(INDEX('Policy Characteristics'!L:L,MATCH($C2163,'Policy Characteristics'!$C:$C,0))),"",INDEX('Policy Characteristics'!L:L,MATCH($C2163,'Policy Characteristics'!$C:$C,0)))</f>
        <v>industry-energy-efficiency-standards.html</v>
      </c>
    </row>
    <row r="2164" spans="1:18" s="4" customFormat="1" x14ac:dyDescent="0.25">
      <c r="A2164" s="254" t="str">
        <f>IF(ISBLANK(INDEX('Policy Characteristics'!A:A,MATCH($C2164,'Policy Characteristics'!$C:$C,0))),"",INDEX('Policy Characteristics'!A:A,MATCH($C2164,'Policy Characteristics'!$C:$C,0)))</f>
        <v>Industry</v>
      </c>
      <c r="B2164" s="262" t="str">
        <f>IF(ISBLANK(INDEX('Policy Characteristics'!B:B,MATCH($C2164,'Policy Characteristics'!$C:$C,0))),"",INDEX('Policy Characteristics'!B:B,MATCH($C2164,'Policy Characteristics'!$C:$C,0)))</f>
        <v>Energy Efficiency Standards for Electrical Eqpt</v>
      </c>
      <c r="C2164" s="254" t="str">
        <f t="shared" si="60"/>
        <v>Perc Improvement in Eqpt Efficiency Stds Above BAU for Electricity</v>
      </c>
      <c r="D2164" s="6" t="s">
        <v>3046</v>
      </c>
      <c r="E2164" s="1" t="s">
        <v>3467</v>
      </c>
      <c r="F2164" t="s">
        <v>3007</v>
      </c>
      <c r="G2164" s="45" t="s">
        <v>3473</v>
      </c>
      <c r="H2164" s="47">
        <v>2163</v>
      </c>
      <c r="I2164" s="324" t="s">
        <v>40</v>
      </c>
      <c r="J2164" s="255" t="str">
        <f>IF(ISBLANK(INDEX('Policy Characteristics'!D:D,MATCH($C2164,'Policy Characteristics'!$C:$C,0))),"",INDEX('Policy Characteristics'!D:D,MATCH($C2164,'Policy Characteristics'!$C:$C,0)))</f>
        <v>Industry Energy Efficiency</v>
      </c>
      <c r="K2164" s="254" t="str">
        <f>IF(ISBLANK(INDEX('Policy Characteristics'!E:E,MATCH($C2164,'Policy Characteristics'!$C:$C,0))),"",INDEX('Policy Characteristics'!E:E,MATCH($C2164,'Policy Characteristics'!$C:$C,0)))</f>
        <v>indst elec efficiency stds</v>
      </c>
      <c r="L2164" s="261">
        <f>IF(ISBLANK(INDEX('Policy Characteristics'!F:F,MATCH($C2164,'Policy Characteristics'!$C:$C,0))),"",INDEX('Policy Characteristics'!F:F,MATCH($C2164,'Policy Characteristics'!$C:$C,0)))</f>
        <v>0</v>
      </c>
      <c r="M2164" s="261">
        <f>IF(ISBLANK(INDEX('Policy Characteristics'!G:G,MATCH($C2164,'Policy Characteristics'!$C:$C,0))),"",INDEX('Policy Characteristics'!G:G,MATCH($C2164,'Policy Characteristics'!$C:$C,0)))</f>
        <v>0.25</v>
      </c>
      <c r="N2164" s="261">
        <f>IF(ISBLANK(INDEX('Policy Characteristics'!H:H,MATCH($C2164,'Policy Characteristics'!$C:$C,0))),"",INDEX('Policy Characteristics'!H:H,MATCH($C2164,'Policy Characteristics'!$C:$C,0)))</f>
        <v>0.01</v>
      </c>
      <c r="O2164" s="254" t="str">
        <f>IF(ISBLANK(INDEX('Policy Characteristics'!I:I,MATCH($C2164,'Policy Characteristics'!$C:$C,0))),"",INDEX('Policy Characteristics'!I:I,MATCH($C2164,'Policy Characteristics'!$C:$C,0)))</f>
        <v>% reduction in energy use</v>
      </c>
      <c r="P2164" s="254" t="str">
        <f>IF(ISBLANK(INDEX('Policy Characteristics'!J:J,MATCH($C2164,'Policy Characteristics'!$C:$C,0))),"",INDEX('Policy Characteristics'!J:J,MATCH($C2164,'Policy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4" s="254" t="str">
        <f>IF(ISBLANK(INDEX('Policy Characteristics'!K:K,MATCH($C2164,'Policy Characteristics'!$C:$C,0))),"",INDEX('Policy Characteristics'!K:K,MATCH($C2164,'Policy Characteristics'!$C:$C,0)))</f>
        <v>industry-ag-main.html#eff-stds</v>
      </c>
      <c r="R2164" s="254" t="str">
        <f>IF(ISBLANK(INDEX('Policy Characteristics'!L:L,MATCH($C2164,'Policy Characteristics'!$C:$C,0))),"",INDEX('Policy Characteristics'!L:L,MATCH($C2164,'Policy Characteristics'!$C:$C,0)))</f>
        <v>industry-energy-efficiency-standards.html</v>
      </c>
    </row>
    <row r="2165" spans="1:18" s="4" customFormat="1" x14ac:dyDescent="0.25">
      <c r="A2165" s="254" t="str">
        <f>IF(ISBLANK(INDEX('Policy Characteristics'!A:A,MATCH($C2165,'Policy Characteristics'!$C:$C,0))),"",INDEX('Policy Characteristics'!A:A,MATCH($C2165,'Policy Characteristics'!$C:$C,0)))</f>
        <v>Industry</v>
      </c>
      <c r="B2165" s="262" t="str">
        <f>IF(ISBLANK(INDEX('Policy Characteristics'!B:B,MATCH($C2165,'Policy Characteristics'!$C:$C,0))),"",INDEX('Policy Characteristics'!B:B,MATCH($C2165,'Policy Characteristics'!$C:$C,0)))</f>
        <v>Energy Efficiency Standards for Electrical Eqpt</v>
      </c>
      <c r="C2165" s="254" t="str">
        <f t="shared" si="60"/>
        <v>Perc Improvement in Eqpt Efficiency Stds Above BAU for Electricity</v>
      </c>
      <c r="D2165" s="6" t="s">
        <v>3046</v>
      </c>
      <c r="E2165" s="1" t="s">
        <v>3468</v>
      </c>
      <c r="F2165" t="s">
        <v>3007</v>
      </c>
      <c r="G2165" s="45" t="s">
        <v>3474</v>
      </c>
      <c r="H2165" s="47">
        <v>2164</v>
      </c>
      <c r="I2165" s="324" t="s">
        <v>40</v>
      </c>
      <c r="J2165" s="255" t="str">
        <f>IF(ISBLANK(INDEX('Policy Characteristics'!D:D,MATCH($C2165,'Policy Characteristics'!$C:$C,0))),"",INDEX('Policy Characteristics'!D:D,MATCH($C2165,'Policy Characteristics'!$C:$C,0)))</f>
        <v>Industry Energy Efficiency</v>
      </c>
      <c r="K2165" s="254" t="str">
        <f>IF(ISBLANK(INDEX('Policy Characteristics'!E:E,MATCH($C2165,'Policy Characteristics'!$C:$C,0))),"",INDEX('Policy Characteristics'!E:E,MATCH($C2165,'Policy Characteristics'!$C:$C,0)))</f>
        <v>indst elec efficiency stds</v>
      </c>
      <c r="L2165" s="261">
        <f>IF(ISBLANK(INDEX('Policy Characteristics'!F:F,MATCH($C2165,'Policy Characteristics'!$C:$C,0))),"",INDEX('Policy Characteristics'!F:F,MATCH($C2165,'Policy Characteristics'!$C:$C,0)))</f>
        <v>0</v>
      </c>
      <c r="M2165" s="261">
        <f>IF(ISBLANK(INDEX('Policy Characteristics'!G:G,MATCH($C2165,'Policy Characteristics'!$C:$C,0))),"",INDEX('Policy Characteristics'!G:G,MATCH($C2165,'Policy Characteristics'!$C:$C,0)))</f>
        <v>0.25</v>
      </c>
      <c r="N2165" s="261">
        <f>IF(ISBLANK(INDEX('Policy Characteristics'!H:H,MATCH($C2165,'Policy Characteristics'!$C:$C,0))),"",INDEX('Policy Characteristics'!H:H,MATCH($C2165,'Policy Characteristics'!$C:$C,0)))</f>
        <v>0.01</v>
      </c>
      <c r="O2165" s="254" t="str">
        <f>IF(ISBLANK(INDEX('Policy Characteristics'!I:I,MATCH($C2165,'Policy Characteristics'!$C:$C,0))),"",INDEX('Policy Characteristics'!I:I,MATCH($C2165,'Policy Characteristics'!$C:$C,0)))</f>
        <v>% reduction in energy use</v>
      </c>
      <c r="P2165" s="254" t="str">
        <f>IF(ISBLANK(INDEX('Policy Characteristics'!J:J,MATCH($C2165,'Policy Characteristics'!$C:$C,0))),"",INDEX('Policy Characteristics'!J:J,MATCH($C2165,'Policy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5" s="254" t="str">
        <f>IF(ISBLANK(INDEX('Policy Characteristics'!K:K,MATCH($C2165,'Policy Characteristics'!$C:$C,0))),"",INDEX('Policy Characteristics'!K:K,MATCH($C2165,'Policy Characteristics'!$C:$C,0)))</f>
        <v>industry-ag-main.html#eff-stds</v>
      </c>
      <c r="R2165" s="254" t="str">
        <f>IF(ISBLANK(INDEX('Policy Characteristics'!L:L,MATCH($C2165,'Policy Characteristics'!$C:$C,0))),"",INDEX('Policy Characteristics'!L:L,MATCH($C2165,'Policy Characteristics'!$C:$C,0)))</f>
        <v>industry-energy-efficiency-standards.html</v>
      </c>
    </row>
    <row r="2166" spans="1:18" s="4" customFormat="1" x14ac:dyDescent="0.25">
      <c r="A2166" s="254" t="str">
        <f>IF(ISBLANK(INDEX('Policy Characteristics'!A:A,MATCH($C2166,'Policy Characteristics'!$C:$C,0))),"",INDEX('Policy Characteristics'!A:A,MATCH($C2166,'Policy Characteristics'!$C:$C,0)))</f>
        <v>Industry</v>
      </c>
      <c r="B2166" s="262" t="str">
        <f>IF(ISBLANK(INDEX('Policy Characteristics'!B:B,MATCH($C2166,'Policy Characteristics'!$C:$C,0))),"",INDEX('Policy Characteristics'!B:B,MATCH($C2166,'Policy Characteristics'!$C:$C,0)))</f>
        <v>Energy Efficiency Standards for Electrical Eqpt</v>
      </c>
      <c r="C2166" s="254" t="str">
        <f t="shared" si="60"/>
        <v>Perc Improvement in Eqpt Efficiency Stds Above BAU for Electricity</v>
      </c>
      <c r="D2166" s="6" t="s">
        <v>3046</v>
      </c>
      <c r="E2166" s="1" t="s">
        <v>3469</v>
      </c>
      <c r="F2166" t="s">
        <v>3007</v>
      </c>
      <c r="G2166" s="45" t="s">
        <v>3475</v>
      </c>
      <c r="H2166" s="47">
        <v>2165</v>
      </c>
      <c r="I2166" s="324" t="s">
        <v>40</v>
      </c>
      <c r="J2166" s="255" t="str">
        <f>IF(ISBLANK(INDEX('Policy Characteristics'!D:D,MATCH($C2166,'Policy Characteristics'!$C:$C,0))),"",INDEX('Policy Characteristics'!D:D,MATCH($C2166,'Policy Characteristics'!$C:$C,0)))</f>
        <v>Industry Energy Efficiency</v>
      </c>
      <c r="K2166" s="254" t="str">
        <f>IF(ISBLANK(INDEX('Policy Characteristics'!E:E,MATCH($C2166,'Policy Characteristics'!$C:$C,0))),"",INDEX('Policy Characteristics'!E:E,MATCH($C2166,'Policy Characteristics'!$C:$C,0)))</f>
        <v>indst elec efficiency stds</v>
      </c>
      <c r="L2166" s="261">
        <f>IF(ISBLANK(INDEX('Policy Characteristics'!F:F,MATCH($C2166,'Policy Characteristics'!$C:$C,0))),"",INDEX('Policy Characteristics'!F:F,MATCH($C2166,'Policy Characteristics'!$C:$C,0)))</f>
        <v>0</v>
      </c>
      <c r="M2166" s="261">
        <f>IF(ISBLANK(INDEX('Policy Characteristics'!G:G,MATCH($C2166,'Policy Characteristics'!$C:$C,0))),"",INDEX('Policy Characteristics'!G:G,MATCH($C2166,'Policy Characteristics'!$C:$C,0)))</f>
        <v>0.25</v>
      </c>
      <c r="N2166" s="261">
        <f>IF(ISBLANK(INDEX('Policy Characteristics'!H:H,MATCH($C2166,'Policy Characteristics'!$C:$C,0))),"",INDEX('Policy Characteristics'!H:H,MATCH($C2166,'Policy Characteristics'!$C:$C,0)))</f>
        <v>0.01</v>
      </c>
      <c r="O2166" s="254" t="str">
        <f>IF(ISBLANK(INDEX('Policy Characteristics'!I:I,MATCH($C2166,'Policy Characteristics'!$C:$C,0))),"",INDEX('Policy Characteristics'!I:I,MATCH($C2166,'Policy Characteristics'!$C:$C,0)))</f>
        <v>% reduction in energy use</v>
      </c>
      <c r="P2166" s="254" t="str">
        <f>IF(ISBLANK(INDEX('Policy Characteristics'!J:J,MATCH($C2166,'Policy Characteristics'!$C:$C,0))),"",INDEX('Policy Characteristics'!J:J,MATCH($C2166,'Policy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6" s="254" t="str">
        <f>IF(ISBLANK(INDEX('Policy Characteristics'!K:K,MATCH($C2166,'Policy Characteristics'!$C:$C,0))),"",INDEX('Policy Characteristics'!K:K,MATCH($C2166,'Policy Characteristics'!$C:$C,0)))</f>
        <v>industry-ag-main.html#eff-stds</v>
      </c>
      <c r="R2166" s="254" t="str">
        <f>IF(ISBLANK(INDEX('Policy Characteristics'!L:L,MATCH($C2166,'Policy Characteristics'!$C:$C,0))),"",INDEX('Policy Characteristics'!L:L,MATCH($C2166,'Policy Characteristics'!$C:$C,0)))</f>
        <v>industry-energy-efficiency-standards.html</v>
      </c>
    </row>
    <row r="2167" spans="1:18" s="4" customFormat="1" x14ac:dyDescent="0.25">
      <c r="A2167" s="254" t="str">
        <f>IF(ISBLANK(INDEX('Policy Characteristics'!A:A,MATCH($C2167,'Policy Characteristics'!$C:$C,0))),"",INDEX('Policy Characteristics'!A:A,MATCH($C2167,'Policy Characteristics'!$C:$C,0)))</f>
        <v>Industry</v>
      </c>
      <c r="B2167" s="262" t="str">
        <f>IF(ISBLANK(INDEX('Policy Characteristics'!B:B,MATCH($C2167,'Policy Characteristics'!$C:$C,0))),"",INDEX('Policy Characteristics'!B:B,MATCH($C2167,'Policy Characteristics'!$C:$C,0)))</f>
        <v>Energy Efficiency Standards for Electrical Eqpt</v>
      </c>
      <c r="C2167" s="254" t="str">
        <f t="shared" si="60"/>
        <v>Perc Improvement in Eqpt Efficiency Stds Above BAU for Electricity</v>
      </c>
      <c r="D2167" s="6" t="s">
        <v>3046</v>
      </c>
      <c r="E2167" s="1" t="s">
        <v>3470</v>
      </c>
      <c r="F2167" t="s">
        <v>3007</v>
      </c>
      <c r="G2167" s="45" t="s">
        <v>3476</v>
      </c>
      <c r="H2167" s="47">
        <v>2166</v>
      </c>
      <c r="I2167" s="324" t="s">
        <v>40</v>
      </c>
      <c r="J2167" s="255" t="str">
        <f>IF(ISBLANK(INDEX('Policy Characteristics'!D:D,MATCH($C2167,'Policy Characteristics'!$C:$C,0))),"",INDEX('Policy Characteristics'!D:D,MATCH($C2167,'Policy Characteristics'!$C:$C,0)))</f>
        <v>Industry Energy Efficiency</v>
      </c>
      <c r="K2167" s="254" t="str">
        <f>IF(ISBLANK(INDEX('Policy Characteristics'!E:E,MATCH($C2167,'Policy Characteristics'!$C:$C,0))),"",INDEX('Policy Characteristics'!E:E,MATCH($C2167,'Policy Characteristics'!$C:$C,0)))</f>
        <v>indst elec efficiency stds</v>
      </c>
      <c r="L2167" s="261">
        <f>IF(ISBLANK(INDEX('Policy Characteristics'!F:F,MATCH($C2167,'Policy Characteristics'!$C:$C,0))),"",INDEX('Policy Characteristics'!F:F,MATCH($C2167,'Policy Characteristics'!$C:$C,0)))</f>
        <v>0</v>
      </c>
      <c r="M2167" s="261">
        <f>IF(ISBLANK(INDEX('Policy Characteristics'!G:G,MATCH($C2167,'Policy Characteristics'!$C:$C,0))),"",INDEX('Policy Characteristics'!G:G,MATCH($C2167,'Policy Characteristics'!$C:$C,0)))</f>
        <v>0.25</v>
      </c>
      <c r="N2167" s="261">
        <f>IF(ISBLANK(INDEX('Policy Characteristics'!H:H,MATCH($C2167,'Policy Characteristics'!$C:$C,0))),"",INDEX('Policy Characteristics'!H:H,MATCH($C2167,'Policy Characteristics'!$C:$C,0)))</f>
        <v>0.01</v>
      </c>
      <c r="O2167" s="254" t="str">
        <f>IF(ISBLANK(INDEX('Policy Characteristics'!I:I,MATCH($C2167,'Policy Characteristics'!$C:$C,0))),"",INDEX('Policy Characteristics'!I:I,MATCH($C2167,'Policy Characteristics'!$C:$C,0)))</f>
        <v>% reduction in energy use</v>
      </c>
      <c r="P2167" s="254" t="str">
        <f>IF(ISBLANK(INDEX('Policy Characteristics'!J:J,MATCH($C2167,'Policy Characteristics'!$C:$C,0))),"",INDEX('Policy Characteristics'!J:J,MATCH($C2167,'Policy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7" s="254" t="str">
        <f>IF(ISBLANK(INDEX('Policy Characteristics'!K:K,MATCH($C2167,'Policy Characteristics'!$C:$C,0))),"",INDEX('Policy Characteristics'!K:K,MATCH($C2167,'Policy Characteristics'!$C:$C,0)))</f>
        <v>industry-ag-main.html#eff-stds</v>
      </c>
      <c r="R2167" s="254" t="str">
        <f>IF(ISBLANK(INDEX('Policy Characteristics'!L:L,MATCH($C2167,'Policy Characteristics'!$C:$C,0))),"",INDEX('Policy Characteristics'!L:L,MATCH($C2167,'Policy Characteristics'!$C:$C,0)))</f>
        <v>industry-energy-efficiency-standards.html</v>
      </c>
    </row>
    <row r="2168" spans="1:18" s="4" customFormat="1" x14ac:dyDescent="0.25">
      <c r="A2168" s="254" t="str">
        <f>IF(ISBLANK(INDEX('Policy Characteristics'!A:A,MATCH($C2168,'Policy Characteristics'!$C:$C,0))),"",INDEX('Policy Characteristics'!A:A,MATCH($C2168,'Policy Characteristics'!$C:$C,0)))</f>
        <v>Industry</v>
      </c>
      <c r="B2168" s="262" t="str">
        <f>IF(ISBLANK(INDEX('Policy Characteristics'!B:B,MATCH($C2168,'Policy Characteristics'!$C:$C,0))),"",INDEX('Policy Characteristics'!B:B,MATCH($C2168,'Policy Characteristics'!$C:$C,0)))</f>
        <v>Energy Efficiency Standards for Electrical Eqpt</v>
      </c>
      <c r="C2168" s="254" t="str">
        <f t="shared" si="60"/>
        <v>Perc Improvement in Eqpt Efficiency Stds Above BAU for Electricity</v>
      </c>
      <c r="D2168" s="6" t="s">
        <v>3046</v>
      </c>
      <c r="E2168" s="1" t="s">
        <v>3471</v>
      </c>
      <c r="F2168" t="s">
        <v>3007</v>
      </c>
      <c r="G2168" s="45" t="s">
        <v>3477</v>
      </c>
      <c r="H2168" s="47">
        <v>2167</v>
      </c>
      <c r="I2168" s="324" t="s">
        <v>40</v>
      </c>
      <c r="J2168" s="255" t="str">
        <f>IF(ISBLANK(INDEX('Policy Characteristics'!D:D,MATCH($C2168,'Policy Characteristics'!$C:$C,0))),"",INDEX('Policy Characteristics'!D:D,MATCH($C2168,'Policy Characteristics'!$C:$C,0)))</f>
        <v>Industry Energy Efficiency</v>
      </c>
      <c r="K2168" s="254" t="str">
        <f>IF(ISBLANK(INDEX('Policy Characteristics'!E:E,MATCH($C2168,'Policy Characteristics'!$C:$C,0))),"",INDEX('Policy Characteristics'!E:E,MATCH($C2168,'Policy Characteristics'!$C:$C,0)))</f>
        <v>indst elec efficiency stds</v>
      </c>
      <c r="L2168" s="261">
        <f>IF(ISBLANK(INDEX('Policy Characteristics'!F:F,MATCH($C2168,'Policy Characteristics'!$C:$C,0))),"",INDEX('Policy Characteristics'!F:F,MATCH($C2168,'Policy Characteristics'!$C:$C,0)))</f>
        <v>0</v>
      </c>
      <c r="M2168" s="261">
        <f>IF(ISBLANK(INDEX('Policy Characteristics'!G:G,MATCH($C2168,'Policy Characteristics'!$C:$C,0))),"",INDEX('Policy Characteristics'!G:G,MATCH($C2168,'Policy Characteristics'!$C:$C,0)))</f>
        <v>0.25</v>
      </c>
      <c r="N2168" s="261">
        <f>IF(ISBLANK(INDEX('Policy Characteristics'!H:H,MATCH($C2168,'Policy Characteristics'!$C:$C,0))),"",INDEX('Policy Characteristics'!H:H,MATCH($C2168,'Policy Characteristics'!$C:$C,0)))</f>
        <v>0.01</v>
      </c>
      <c r="O2168" s="254" t="str">
        <f>IF(ISBLANK(INDEX('Policy Characteristics'!I:I,MATCH($C2168,'Policy Characteristics'!$C:$C,0))),"",INDEX('Policy Characteristics'!I:I,MATCH($C2168,'Policy Characteristics'!$C:$C,0)))</f>
        <v>% reduction in energy use</v>
      </c>
      <c r="P2168" s="254" t="str">
        <f>IF(ISBLANK(INDEX('Policy Characteristics'!J:J,MATCH($C2168,'Policy Characteristics'!$C:$C,0))),"",INDEX('Policy Characteristics'!J:J,MATCH($C2168,'Policy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8" s="254" t="str">
        <f>IF(ISBLANK(INDEX('Policy Characteristics'!K:K,MATCH($C2168,'Policy Characteristics'!$C:$C,0))),"",INDEX('Policy Characteristics'!K:K,MATCH($C2168,'Policy Characteristics'!$C:$C,0)))</f>
        <v>industry-ag-main.html#eff-stds</v>
      </c>
      <c r="R2168" s="254" t="str">
        <f>IF(ISBLANK(INDEX('Policy Characteristics'!L:L,MATCH($C2168,'Policy Characteristics'!$C:$C,0))),"",INDEX('Policy Characteristics'!L:L,MATCH($C2168,'Policy Characteristics'!$C:$C,0)))</f>
        <v>industry-energy-efficiency-standards.html</v>
      </c>
    </row>
    <row r="2169" spans="1:18" s="4" customFormat="1" x14ac:dyDescent="0.25">
      <c r="A2169" s="254" t="str">
        <f>IF(ISBLANK(INDEX('Policy Characteristics'!A:A,MATCH($C2169,'Policy Characteristics'!$C:$C,0))),"",INDEX('Policy Characteristics'!A:A,MATCH($C2169,'Policy Characteristics'!$C:$C,0)))</f>
        <v>Industry</v>
      </c>
      <c r="B2169" s="262" t="str">
        <f>IF(ISBLANK(INDEX('Policy Characteristics'!B:B,MATCH($C2169,'Policy Characteristics'!$C:$C,0))),"",INDEX('Policy Characteristics'!B:B,MATCH($C2169,'Policy Characteristics'!$C:$C,0)))</f>
        <v>Energy Efficiency Standards for Electrical Eqpt</v>
      </c>
      <c r="C2169" s="254" t="str">
        <f t="shared" si="60"/>
        <v>Perc Improvement in Eqpt Efficiency Stds Above BAU for Electricity</v>
      </c>
      <c r="D2169" s="6" t="s">
        <v>3046</v>
      </c>
      <c r="E2169" s="1" t="s">
        <v>3472</v>
      </c>
      <c r="F2169" t="s">
        <v>3007</v>
      </c>
      <c r="G2169" s="45" t="s">
        <v>3478</v>
      </c>
      <c r="H2169" s="47">
        <v>2168</v>
      </c>
      <c r="I2169" s="324" t="s">
        <v>40</v>
      </c>
      <c r="J2169" s="255" t="str">
        <f>IF(ISBLANK(INDEX('Policy Characteristics'!D:D,MATCH($C2169,'Policy Characteristics'!$C:$C,0))),"",INDEX('Policy Characteristics'!D:D,MATCH($C2169,'Policy Characteristics'!$C:$C,0)))</f>
        <v>Industry Energy Efficiency</v>
      </c>
      <c r="K2169" s="254" t="str">
        <f>IF(ISBLANK(INDEX('Policy Characteristics'!E:E,MATCH($C2169,'Policy Characteristics'!$C:$C,0))),"",INDEX('Policy Characteristics'!E:E,MATCH($C2169,'Policy Characteristics'!$C:$C,0)))</f>
        <v>indst elec efficiency stds</v>
      </c>
      <c r="L2169" s="261">
        <f>IF(ISBLANK(INDEX('Policy Characteristics'!F:F,MATCH($C2169,'Policy Characteristics'!$C:$C,0))),"",INDEX('Policy Characteristics'!F:F,MATCH($C2169,'Policy Characteristics'!$C:$C,0)))</f>
        <v>0</v>
      </c>
      <c r="M2169" s="261">
        <f>IF(ISBLANK(INDEX('Policy Characteristics'!G:G,MATCH($C2169,'Policy Characteristics'!$C:$C,0))),"",INDEX('Policy Characteristics'!G:G,MATCH($C2169,'Policy Characteristics'!$C:$C,0)))</f>
        <v>0.25</v>
      </c>
      <c r="N2169" s="261">
        <f>IF(ISBLANK(INDEX('Policy Characteristics'!H:H,MATCH($C2169,'Policy Characteristics'!$C:$C,0))),"",INDEX('Policy Characteristics'!H:H,MATCH($C2169,'Policy Characteristics'!$C:$C,0)))</f>
        <v>0.01</v>
      </c>
      <c r="O2169" s="254" t="str">
        <f>IF(ISBLANK(INDEX('Policy Characteristics'!I:I,MATCH($C2169,'Policy Characteristics'!$C:$C,0))),"",INDEX('Policy Characteristics'!I:I,MATCH($C2169,'Policy Characteristics'!$C:$C,0)))</f>
        <v>% reduction in energy use</v>
      </c>
      <c r="P2169" s="254" t="str">
        <f>IF(ISBLANK(INDEX('Policy Characteristics'!J:J,MATCH($C2169,'Policy Characteristics'!$C:$C,0))),"",INDEX('Policy Characteristics'!J:J,MATCH($C2169,'Policy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69" s="254" t="str">
        <f>IF(ISBLANK(INDEX('Policy Characteristics'!K:K,MATCH($C2169,'Policy Characteristics'!$C:$C,0))),"",INDEX('Policy Characteristics'!K:K,MATCH($C2169,'Policy Characteristics'!$C:$C,0)))</f>
        <v>industry-ag-main.html#eff-stds</v>
      </c>
      <c r="R2169" s="254" t="str">
        <f>IF(ISBLANK(INDEX('Policy Characteristics'!L:L,MATCH($C2169,'Policy Characteristics'!$C:$C,0))),"",INDEX('Policy Characteristics'!L:L,MATCH($C2169,'Policy Characteristics'!$C:$C,0)))</f>
        <v>industry-energy-efficiency-standards.html</v>
      </c>
    </row>
    <row r="2170" spans="1:18" s="4" customFormat="1" x14ac:dyDescent="0.25">
      <c r="A2170" s="254" t="str">
        <f>IF(ISBLANK(INDEX('Policy Characteristics'!A:A,MATCH($C2170,'Policy Characteristics'!$C:$C,0))),"",INDEX('Policy Characteristics'!A:A,MATCH($C2170,'Policy Characteristics'!$C:$C,0)))</f>
        <v>Industry</v>
      </c>
      <c r="B2170" s="262" t="str">
        <f>IF(ISBLANK(INDEX('Policy Characteristics'!B:B,MATCH($C2170,'Policy Characteristics'!$C:$C,0))),"",INDEX('Policy Characteristics'!B:B,MATCH($C2170,'Policy Characteristics'!$C:$C,0)))</f>
        <v>Energy Efficiency Standards for Electrical Eqpt</v>
      </c>
      <c r="C2170" s="254" t="str">
        <f t="shared" si="60"/>
        <v>Perc Improvement in Eqpt Efficiency Stds Above BAU for Electricity</v>
      </c>
      <c r="D2170" s="6" t="s">
        <v>3046</v>
      </c>
      <c r="E2170" s="1" t="s">
        <v>3597</v>
      </c>
      <c r="F2170" t="s">
        <v>3007</v>
      </c>
      <c r="G2170" s="45" t="s">
        <v>3479</v>
      </c>
      <c r="H2170" s="47">
        <v>2169</v>
      </c>
      <c r="I2170" s="324" t="s">
        <v>40</v>
      </c>
      <c r="J2170" s="255" t="str">
        <f>IF(ISBLANK(INDEX('Policy Characteristics'!D:D,MATCH($C2170,'Policy Characteristics'!$C:$C,0))),"",INDEX('Policy Characteristics'!D:D,MATCH($C2170,'Policy Characteristics'!$C:$C,0)))</f>
        <v>Industry Energy Efficiency</v>
      </c>
      <c r="K2170" s="254" t="str">
        <f>IF(ISBLANK(INDEX('Policy Characteristics'!E:E,MATCH($C2170,'Policy Characteristics'!$C:$C,0))),"",INDEX('Policy Characteristics'!E:E,MATCH($C2170,'Policy Characteristics'!$C:$C,0)))</f>
        <v>indst elec efficiency stds</v>
      </c>
      <c r="L2170" s="261">
        <f>IF(ISBLANK(INDEX('Policy Characteristics'!F:F,MATCH($C2170,'Policy Characteristics'!$C:$C,0))),"",INDEX('Policy Characteristics'!F:F,MATCH($C2170,'Policy Characteristics'!$C:$C,0)))</f>
        <v>0</v>
      </c>
      <c r="M2170" s="261">
        <f>IF(ISBLANK(INDEX('Policy Characteristics'!G:G,MATCH($C2170,'Policy Characteristics'!$C:$C,0))),"",INDEX('Policy Characteristics'!G:G,MATCH($C2170,'Policy Characteristics'!$C:$C,0)))</f>
        <v>0.25</v>
      </c>
      <c r="N2170" s="261">
        <f>IF(ISBLANK(INDEX('Policy Characteristics'!H:H,MATCH($C2170,'Policy Characteristics'!$C:$C,0))),"",INDEX('Policy Characteristics'!H:H,MATCH($C2170,'Policy Characteristics'!$C:$C,0)))</f>
        <v>0.01</v>
      </c>
      <c r="O2170" s="254" t="str">
        <f>IF(ISBLANK(INDEX('Policy Characteristics'!I:I,MATCH($C2170,'Policy Characteristics'!$C:$C,0))),"",INDEX('Policy Characteristics'!I:I,MATCH($C2170,'Policy Characteristics'!$C:$C,0)))</f>
        <v>% reduction in energy use</v>
      </c>
      <c r="P2170" s="254" t="str">
        <f>IF(ISBLANK(INDEX('Policy Characteristics'!J:J,MATCH($C2170,'Policy Characteristics'!$C:$C,0))),"",INDEX('Policy Characteristics'!J:J,MATCH($C2170,'Policy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0" s="254" t="str">
        <f>IF(ISBLANK(INDEX('Policy Characteristics'!K:K,MATCH($C2170,'Policy Characteristics'!$C:$C,0))),"",INDEX('Policy Characteristics'!K:K,MATCH($C2170,'Policy Characteristics'!$C:$C,0)))</f>
        <v>industry-ag-main.html#eff-stds</v>
      </c>
      <c r="R2170" s="254" t="str">
        <f>IF(ISBLANK(INDEX('Policy Characteristics'!L:L,MATCH($C2170,'Policy Characteristics'!$C:$C,0))),"",INDEX('Policy Characteristics'!L:L,MATCH($C2170,'Policy Characteristics'!$C:$C,0)))</f>
        <v>industry-energy-efficiency-standards.html</v>
      </c>
    </row>
    <row r="2171" spans="1:18" s="4" customFormat="1" x14ac:dyDescent="0.25">
      <c r="A2171" s="254" t="str">
        <f>IF(ISBLANK(INDEX('Policy Characteristics'!A:A,MATCH($C2171,'Policy Characteristics'!$C:$C,0))),"",INDEX('Policy Characteristics'!A:A,MATCH($C2171,'Policy Characteristics'!$C:$C,0)))</f>
        <v>Industry</v>
      </c>
      <c r="B2171" s="262" t="str">
        <f>IF(ISBLANK(INDEX('Policy Characteristics'!B:B,MATCH($C2171,'Policy Characteristics'!$C:$C,0))),"",INDEX('Policy Characteristics'!B:B,MATCH($C2171,'Policy Characteristics'!$C:$C,0)))</f>
        <v>Energy Efficiency Standards for Electrical Eqpt</v>
      </c>
      <c r="C2171" s="254" t="str">
        <f t="shared" si="60"/>
        <v>Perc Improvement in Eqpt Efficiency Stds Above BAU for Electricity</v>
      </c>
      <c r="D2171" s="6" t="s">
        <v>3046</v>
      </c>
      <c r="E2171" s="1" t="s">
        <v>3982</v>
      </c>
      <c r="F2171" t="s">
        <v>3007</v>
      </c>
      <c r="G2171" s="45" t="s">
        <v>3958</v>
      </c>
      <c r="H2171" s="47">
        <v>2170</v>
      </c>
      <c r="I2171" s="324" t="s">
        <v>40</v>
      </c>
      <c r="J2171" s="255" t="str">
        <f>IF(ISBLANK(INDEX('Policy Characteristics'!D:D,MATCH($C2171,'Policy Characteristics'!$C:$C,0))),"",INDEX('Policy Characteristics'!D:D,MATCH($C2171,'Policy Characteristics'!$C:$C,0)))</f>
        <v>Industry Energy Efficiency</v>
      </c>
      <c r="K2171" s="254" t="str">
        <f>IF(ISBLANK(INDEX('Policy Characteristics'!E:E,MATCH($C2171,'Policy Characteristics'!$C:$C,0))),"",INDEX('Policy Characteristics'!E:E,MATCH($C2171,'Policy Characteristics'!$C:$C,0)))</f>
        <v>indst elec efficiency stds</v>
      </c>
      <c r="L2171" s="261">
        <f>IF(ISBLANK(INDEX('Policy Characteristics'!F:F,MATCH($C2171,'Policy Characteristics'!$C:$C,0))),"",INDEX('Policy Characteristics'!F:F,MATCH($C2171,'Policy Characteristics'!$C:$C,0)))</f>
        <v>0</v>
      </c>
      <c r="M2171" s="261">
        <f>IF(ISBLANK(INDEX('Policy Characteristics'!G:G,MATCH($C2171,'Policy Characteristics'!$C:$C,0))),"",INDEX('Policy Characteristics'!G:G,MATCH($C2171,'Policy Characteristics'!$C:$C,0)))</f>
        <v>0.25</v>
      </c>
      <c r="N2171" s="261">
        <f>IF(ISBLANK(INDEX('Policy Characteristics'!H:H,MATCH($C2171,'Policy Characteristics'!$C:$C,0))),"",INDEX('Policy Characteristics'!H:H,MATCH($C2171,'Policy Characteristics'!$C:$C,0)))</f>
        <v>0.01</v>
      </c>
      <c r="O2171" s="254" t="str">
        <f>IF(ISBLANK(INDEX('Policy Characteristics'!I:I,MATCH($C2171,'Policy Characteristics'!$C:$C,0))),"",INDEX('Policy Characteristics'!I:I,MATCH($C2171,'Policy Characteristics'!$C:$C,0)))</f>
        <v>% reduction in energy use</v>
      </c>
      <c r="P2171" s="254" t="str">
        <f>IF(ISBLANK(INDEX('Policy Characteristics'!J:J,MATCH($C2171,'Policy Characteristics'!$C:$C,0))),"",INDEX('Policy Characteristics'!J:J,MATCH($C2171,'Policy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1" s="254" t="str">
        <f>IF(ISBLANK(INDEX('Policy Characteristics'!K:K,MATCH($C2171,'Policy Characteristics'!$C:$C,0))),"",INDEX('Policy Characteristics'!K:K,MATCH($C2171,'Policy Characteristics'!$C:$C,0)))</f>
        <v>industry-ag-main.html#eff-stds</v>
      </c>
      <c r="R2171" s="254" t="str">
        <f>IF(ISBLANK(INDEX('Policy Characteristics'!L:L,MATCH($C2171,'Policy Characteristics'!$C:$C,0))),"",INDEX('Policy Characteristics'!L:L,MATCH($C2171,'Policy Characteristics'!$C:$C,0)))</f>
        <v>industry-energy-efficiency-standards.html</v>
      </c>
    </row>
    <row r="2172" spans="1:18" s="4" customFormat="1" x14ac:dyDescent="0.25">
      <c r="A2172" s="254" t="str">
        <f>IF(ISBLANK(INDEX('Policy Characteristics'!A:A,MATCH($C2172,'Policy Characteristics'!$C:$C,0))),"",INDEX('Policy Characteristics'!A:A,MATCH($C2172,'Policy Characteristics'!$C:$C,0)))</f>
        <v>Industry</v>
      </c>
      <c r="B2172" s="262" t="str">
        <f>IF(ISBLANK(INDEX('Policy Characteristics'!B:B,MATCH($C2172,'Policy Characteristics'!$C:$C,0))),"",INDEX('Policy Characteristics'!B:B,MATCH($C2172,'Policy Characteristics'!$C:$C,0)))</f>
        <v>Energy Efficiency Standards for Electrical Eqpt</v>
      </c>
      <c r="C2172" s="254" t="str">
        <f t="shared" si="60"/>
        <v>Perc Improvement in Eqpt Efficiency Stds Above BAU for Electricity</v>
      </c>
      <c r="D2172" s="6" t="s">
        <v>3046</v>
      </c>
      <c r="E2172" s="1" t="s">
        <v>3983</v>
      </c>
      <c r="F2172" t="s">
        <v>3007</v>
      </c>
      <c r="G2172" s="45" t="s">
        <v>3957</v>
      </c>
      <c r="H2172" s="47">
        <v>2171</v>
      </c>
      <c r="I2172" s="324" t="s">
        <v>40</v>
      </c>
      <c r="J2172" s="255" t="str">
        <f>IF(ISBLANK(INDEX('Policy Characteristics'!D:D,MATCH($C2172,'Policy Characteristics'!$C:$C,0))),"",INDEX('Policy Characteristics'!D:D,MATCH($C2172,'Policy Characteristics'!$C:$C,0)))</f>
        <v>Industry Energy Efficiency</v>
      </c>
      <c r="K2172" s="254" t="str">
        <f>IF(ISBLANK(INDEX('Policy Characteristics'!E:E,MATCH($C2172,'Policy Characteristics'!$C:$C,0))),"",INDEX('Policy Characteristics'!E:E,MATCH($C2172,'Policy Characteristics'!$C:$C,0)))</f>
        <v>indst elec efficiency stds</v>
      </c>
      <c r="L2172" s="261">
        <f>IF(ISBLANK(INDEX('Policy Characteristics'!F:F,MATCH($C2172,'Policy Characteristics'!$C:$C,0))),"",INDEX('Policy Characteristics'!F:F,MATCH($C2172,'Policy Characteristics'!$C:$C,0)))</f>
        <v>0</v>
      </c>
      <c r="M2172" s="261">
        <f>IF(ISBLANK(INDEX('Policy Characteristics'!G:G,MATCH($C2172,'Policy Characteristics'!$C:$C,0))),"",INDEX('Policy Characteristics'!G:G,MATCH($C2172,'Policy Characteristics'!$C:$C,0)))</f>
        <v>0.25</v>
      </c>
      <c r="N2172" s="261">
        <f>IF(ISBLANK(INDEX('Policy Characteristics'!H:H,MATCH($C2172,'Policy Characteristics'!$C:$C,0))),"",INDEX('Policy Characteristics'!H:H,MATCH($C2172,'Policy Characteristics'!$C:$C,0)))</f>
        <v>0.01</v>
      </c>
      <c r="O2172" s="254" t="str">
        <f>IF(ISBLANK(INDEX('Policy Characteristics'!I:I,MATCH($C2172,'Policy Characteristics'!$C:$C,0))),"",INDEX('Policy Characteristics'!I:I,MATCH($C2172,'Policy Characteristics'!$C:$C,0)))</f>
        <v>% reduction in energy use</v>
      </c>
      <c r="P2172" s="254" t="str">
        <f>IF(ISBLANK(INDEX('Policy Characteristics'!J:J,MATCH($C2172,'Policy Characteristics'!$C:$C,0))),"",INDEX('Policy Characteristics'!J:J,MATCH($C2172,'Policy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2" s="254" t="str">
        <f>IF(ISBLANK(INDEX('Policy Characteristics'!K:K,MATCH($C2172,'Policy Characteristics'!$C:$C,0))),"",INDEX('Policy Characteristics'!K:K,MATCH($C2172,'Policy Characteristics'!$C:$C,0)))</f>
        <v>industry-ag-main.html#eff-stds</v>
      </c>
      <c r="R2172" s="254" t="str">
        <f>IF(ISBLANK(INDEX('Policy Characteristics'!L:L,MATCH($C2172,'Policy Characteristics'!$C:$C,0))),"",INDEX('Policy Characteristics'!L:L,MATCH($C2172,'Policy Characteristics'!$C:$C,0)))</f>
        <v>industry-energy-efficiency-standards.html</v>
      </c>
    </row>
    <row r="2173" spans="1:18" s="4" customFormat="1" x14ac:dyDescent="0.25">
      <c r="A2173" s="254" t="str">
        <f>IF(ISBLANK(INDEX('Policy Characteristics'!A:A,MATCH($C2173,'Policy Characteristics'!$C:$C,0))),"",INDEX('Policy Characteristics'!A:A,MATCH($C2173,'Policy Characteristics'!$C:$C,0)))</f>
        <v>Industry</v>
      </c>
      <c r="B2173" s="262" t="str">
        <f>IF(ISBLANK(INDEX('Policy Characteristics'!B:B,MATCH($C2173,'Policy Characteristics'!$C:$C,0))),"",INDEX('Policy Characteristics'!B:B,MATCH($C2173,'Policy Characteristics'!$C:$C,0)))</f>
        <v>Energy Efficiency Standards for Electrical Eqpt</v>
      </c>
      <c r="C2173" s="254" t="str">
        <f t="shared" si="60"/>
        <v>Perc Improvement in Eqpt Efficiency Stds Above BAU for Electricity</v>
      </c>
      <c r="D2173" s="6" t="s">
        <v>3046</v>
      </c>
      <c r="E2173" s="1" t="s">
        <v>3984</v>
      </c>
      <c r="F2173" t="s">
        <v>3007</v>
      </c>
      <c r="G2173" s="45" t="s">
        <v>3959</v>
      </c>
      <c r="H2173" s="47">
        <v>2172</v>
      </c>
      <c r="I2173" s="324" t="s">
        <v>40</v>
      </c>
      <c r="J2173" s="255" t="str">
        <f>IF(ISBLANK(INDEX('Policy Characteristics'!D:D,MATCH($C2173,'Policy Characteristics'!$C:$C,0))),"",INDEX('Policy Characteristics'!D:D,MATCH($C2173,'Policy Characteristics'!$C:$C,0)))</f>
        <v>Industry Energy Efficiency</v>
      </c>
      <c r="K2173" s="254" t="str">
        <f>IF(ISBLANK(INDEX('Policy Characteristics'!E:E,MATCH($C2173,'Policy Characteristics'!$C:$C,0))),"",INDEX('Policy Characteristics'!E:E,MATCH($C2173,'Policy Characteristics'!$C:$C,0)))</f>
        <v>indst elec efficiency stds</v>
      </c>
      <c r="L2173" s="261">
        <f>IF(ISBLANK(INDEX('Policy Characteristics'!F:F,MATCH($C2173,'Policy Characteristics'!$C:$C,0))),"",INDEX('Policy Characteristics'!F:F,MATCH($C2173,'Policy Characteristics'!$C:$C,0)))</f>
        <v>0</v>
      </c>
      <c r="M2173" s="261">
        <f>IF(ISBLANK(INDEX('Policy Characteristics'!G:G,MATCH($C2173,'Policy Characteristics'!$C:$C,0))),"",INDEX('Policy Characteristics'!G:G,MATCH($C2173,'Policy Characteristics'!$C:$C,0)))</f>
        <v>0.25</v>
      </c>
      <c r="N2173" s="261">
        <f>IF(ISBLANK(INDEX('Policy Characteristics'!H:H,MATCH($C2173,'Policy Characteristics'!$C:$C,0))),"",INDEX('Policy Characteristics'!H:H,MATCH($C2173,'Policy Characteristics'!$C:$C,0)))</f>
        <v>0.01</v>
      </c>
      <c r="O2173" s="254" t="str">
        <f>IF(ISBLANK(INDEX('Policy Characteristics'!I:I,MATCH($C2173,'Policy Characteristics'!$C:$C,0))),"",INDEX('Policy Characteristics'!I:I,MATCH($C2173,'Policy Characteristics'!$C:$C,0)))</f>
        <v>% reduction in energy use</v>
      </c>
      <c r="P2173" s="254" t="str">
        <f>IF(ISBLANK(INDEX('Policy Characteristics'!J:J,MATCH($C2173,'Policy Characteristics'!$C:$C,0))),"",INDEX('Policy Characteristics'!J:J,MATCH($C2173,'Policy Characteristics'!$C:$C,0)))</f>
        <v>**Description:** This policy reduces fuel consumption by the selected industry by increasing the efficiency of newly sold, electrically powered industrial equipment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3" s="254" t="str">
        <f>IF(ISBLANK(INDEX('Policy Characteristics'!K:K,MATCH($C2173,'Policy Characteristics'!$C:$C,0))),"",INDEX('Policy Characteristics'!K:K,MATCH($C2173,'Policy Characteristics'!$C:$C,0)))</f>
        <v>industry-ag-main.html#eff-stds</v>
      </c>
      <c r="R2173" s="254" t="str">
        <f>IF(ISBLANK(INDEX('Policy Characteristics'!L:L,MATCH($C2173,'Policy Characteristics'!$C:$C,0))),"",INDEX('Policy Characteristics'!L:L,MATCH($C2173,'Policy Characteristics'!$C:$C,0)))</f>
        <v>industry-energy-efficiency-standards.html</v>
      </c>
    </row>
    <row r="2174" spans="1:18" s="4" customFormat="1" x14ac:dyDescent="0.25">
      <c r="A2174" s="254" t="str">
        <f>IF(ISBLANK(INDEX('Policy Characteristics'!A:A,MATCH($C2174,'Policy Characteristics'!$C:$C,0))),"",INDEX('Policy Characteristics'!A:A,MATCH($C2174,'Policy Characteristics'!$C:$C,0)))</f>
        <v>Industry</v>
      </c>
      <c r="B2174" s="262" t="str">
        <f>IF(ISBLANK(INDEX('Policy Characteristics'!B:B,MATCH($C2174,'Policy Characteristics'!$C:$C,0))),"",INDEX('Policy Characteristics'!B:B,MATCH($C2174,'Policy Characteristics'!$C:$C,0)))</f>
        <v>Energy Efficiency Standards for Other Eqpt</v>
      </c>
      <c r="C2174" t="s">
        <v>3907</v>
      </c>
      <c r="D2174" s="45" t="s">
        <v>3022</v>
      </c>
      <c r="E2174" s="1" t="s">
        <v>3467</v>
      </c>
      <c r="F2174" t="s">
        <v>3047</v>
      </c>
      <c r="G2174" s="45" t="s">
        <v>3473</v>
      </c>
      <c r="H2174" s="47">
        <v>2173</v>
      </c>
      <c r="I2174" s="324" t="s">
        <v>40</v>
      </c>
      <c r="J2174" s="255" t="str">
        <f>IF(ISBLANK(INDEX('Policy Characteristics'!D:D,MATCH($C2174,'Policy Characteristics'!$C:$C,0))),"",INDEX('Policy Characteristics'!D:D,MATCH($C2174,'Policy Characteristics'!$C:$C,0)))</f>
        <v>Industry Energy Efficiency</v>
      </c>
      <c r="K2174" s="254" t="str">
        <f>IF(ISBLANK(INDEX('Policy Characteristics'!E:E,MATCH($C2174,'Policy Characteristics'!$C:$C,0))),"",INDEX('Policy Characteristics'!E:E,MATCH($C2174,'Policy Characteristics'!$C:$C,0)))</f>
        <v>indst fuel efficiency stds</v>
      </c>
      <c r="L2174" s="261">
        <f>IF(ISBLANK(INDEX('Policy Characteristics'!F:F,MATCH($C2174,'Policy Characteristics'!$C:$C,0))),"",INDEX('Policy Characteristics'!F:F,MATCH($C2174,'Policy Characteristics'!$C:$C,0)))</f>
        <v>0</v>
      </c>
      <c r="M2174" s="261">
        <f>IF(ISBLANK(INDEX('Policy Characteristics'!G:G,MATCH($C2174,'Policy Characteristics'!$C:$C,0))),"",INDEX('Policy Characteristics'!G:G,MATCH($C2174,'Policy Characteristics'!$C:$C,0)))</f>
        <v>0.25</v>
      </c>
      <c r="N2174" s="261">
        <f>IF(ISBLANK(INDEX('Policy Characteristics'!H:H,MATCH($C2174,'Policy Characteristics'!$C:$C,0))),"",INDEX('Policy Characteristics'!H:H,MATCH($C2174,'Policy Characteristics'!$C:$C,0)))</f>
        <v>0.01</v>
      </c>
      <c r="O2174" s="254" t="str">
        <f>IF(ISBLANK(INDEX('Policy Characteristics'!I:I,MATCH($C2174,'Policy Characteristics'!$C:$C,0))),"",INDEX('Policy Characteristics'!I:I,MATCH($C2174,'Policy Characteristics'!$C:$C,0)))</f>
        <v>% reduction in energy use</v>
      </c>
      <c r="P2174" s="254" t="str">
        <f>IF(ISBLANK(INDEX('Policy Characteristics'!J:J,MATCH($C2174,'Policy Characteristics'!$C:$C,0))),"",INDEX('Policy Characteristics'!J:J,MATCH($C2174,'Policy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4" s="254" t="str">
        <f>IF(ISBLANK(INDEX('Policy Characteristics'!K:K,MATCH($C2174,'Policy Characteristics'!$C:$C,0))),"",INDEX('Policy Characteristics'!K:K,MATCH($C2174,'Policy Characteristics'!$C:$C,0)))</f>
        <v>industry-ag-main.html#eff-stds</v>
      </c>
      <c r="R2174" s="254" t="str">
        <f>IF(ISBLANK(INDEX('Policy Characteristics'!L:L,MATCH($C2174,'Policy Characteristics'!$C:$C,0))),"",INDEX('Policy Characteristics'!L:L,MATCH($C2174,'Policy Characteristics'!$C:$C,0)))</f>
        <v>industry-energy-efficiency-standards.html</v>
      </c>
    </row>
    <row r="2175" spans="1:18" s="4" customFormat="1" x14ac:dyDescent="0.25">
      <c r="A2175" s="254" t="str">
        <f>IF(ISBLANK(INDEX('Policy Characteristics'!A:A,MATCH($C2175,'Policy Characteristics'!$C:$C,0))),"",INDEX('Policy Characteristics'!A:A,MATCH($C2175,'Policy Characteristics'!$C:$C,0)))</f>
        <v>Industry</v>
      </c>
      <c r="B2175" s="262" t="str">
        <f>IF(ISBLANK(INDEX('Policy Characteristics'!B:B,MATCH($C2175,'Policy Characteristics'!$C:$C,0))),"",INDEX('Policy Characteristics'!B:B,MATCH($C2175,'Policy Characteristics'!$C:$C,0)))</f>
        <v>Energy Efficiency Standards for Other Eqpt</v>
      </c>
      <c r="C2175" s="254" t="str">
        <f>C$2174</f>
        <v>Perc Improvement in Eqpt Efficiency Stds Above BAU for Combustible Fuels</v>
      </c>
      <c r="D2175" s="45" t="s">
        <v>3022</v>
      </c>
      <c r="E2175" s="1" t="s">
        <v>3468</v>
      </c>
      <c r="F2175" t="s">
        <v>3047</v>
      </c>
      <c r="G2175" s="45" t="s">
        <v>3474</v>
      </c>
      <c r="H2175" s="47">
        <v>2174</v>
      </c>
      <c r="I2175" s="324" t="s">
        <v>40</v>
      </c>
      <c r="J2175" s="255" t="str">
        <f>IF(ISBLANK(INDEX('Policy Characteristics'!D:D,MATCH($C2175,'Policy Characteristics'!$C:$C,0))),"",INDEX('Policy Characteristics'!D:D,MATCH($C2175,'Policy Characteristics'!$C:$C,0)))</f>
        <v>Industry Energy Efficiency</v>
      </c>
      <c r="K2175" s="254" t="str">
        <f>IF(ISBLANK(INDEX('Policy Characteristics'!E:E,MATCH($C2175,'Policy Characteristics'!$C:$C,0))),"",INDEX('Policy Characteristics'!E:E,MATCH($C2175,'Policy Characteristics'!$C:$C,0)))</f>
        <v>indst fuel efficiency stds</v>
      </c>
      <c r="L2175" s="261">
        <f>IF(ISBLANK(INDEX('Policy Characteristics'!F:F,MATCH($C2175,'Policy Characteristics'!$C:$C,0))),"",INDEX('Policy Characteristics'!F:F,MATCH($C2175,'Policy Characteristics'!$C:$C,0)))</f>
        <v>0</v>
      </c>
      <c r="M2175" s="261">
        <f>IF(ISBLANK(INDEX('Policy Characteristics'!G:G,MATCH($C2175,'Policy Characteristics'!$C:$C,0))),"",INDEX('Policy Characteristics'!G:G,MATCH($C2175,'Policy Characteristics'!$C:$C,0)))</f>
        <v>0.25</v>
      </c>
      <c r="N2175" s="261">
        <f>IF(ISBLANK(INDEX('Policy Characteristics'!H:H,MATCH($C2175,'Policy Characteristics'!$C:$C,0))),"",INDEX('Policy Characteristics'!H:H,MATCH($C2175,'Policy Characteristics'!$C:$C,0)))</f>
        <v>0.01</v>
      </c>
      <c r="O2175" s="254" t="str">
        <f>IF(ISBLANK(INDEX('Policy Characteristics'!I:I,MATCH($C2175,'Policy Characteristics'!$C:$C,0))),"",INDEX('Policy Characteristics'!I:I,MATCH($C2175,'Policy Characteristics'!$C:$C,0)))</f>
        <v>% reduction in energy use</v>
      </c>
      <c r="P2175" s="254" t="str">
        <f>IF(ISBLANK(INDEX('Policy Characteristics'!J:J,MATCH($C2175,'Policy Characteristics'!$C:$C,0))),"",INDEX('Policy Characteristics'!J:J,MATCH($C2175,'Policy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5" s="254" t="str">
        <f>IF(ISBLANK(INDEX('Policy Characteristics'!K:K,MATCH($C2175,'Policy Characteristics'!$C:$C,0))),"",INDEX('Policy Characteristics'!K:K,MATCH($C2175,'Policy Characteristics'!$C:$C,0)))</f>
        <v>industry-ag-main.html#eff-stds</v>
      </c>
      <c r="R2175" s="254" t="str">
        <f>IF(ISBLANK(INDEX('Policy Characteristics'!L:L,MATCH($C2175,'Policy Characteristics'!$C:$C,0))),"",INDEX('Policy Characteristics'!L:L,MATCH($C2175,'Policy Characteristics'!$C:$C,0)))</f>
        <v>industry-energy-efficiency-standards.html</v>
      </c>
    </row>
    <row r="2176" spans="1:18" s="4" customFormat="1" x14ac:dyDescent="0.25">
      <c r="A2176" s="254" t="str">
        <f>IF(ISBLANK(INDEX('Policy Characteristics'!A:A,MATCH($C2176,'Policy Characteristics'!$C:$C,0))),"",INDEX('Policy Characteristics'!A:A,MATCH($C2176,'Policy Characteristics'!$C:$C,0)))</f>
        <v>Industry</v>
      </c>
      <c r="B2176" s="262" t="str">
        <f>IF(ISBLANK(INDEX('Policy Characteristics'!B:B,MATCH($C2176,'Policy Characteristics'!$C:$C,0))),"",INDEX('Policy Characteristics'!B:B,MATCH($C2176,'Policy Characteristics'!$C:$C,0)))</f>
        <v>Energy Efficiency Standards for Other Eqpt</v>
      </c>
      <c r="C2176" s="254" t="str">
        <f t="shared" ref="C2176:C2239" si="61">C$2174</f>
        <v>Perc Improvement in Eqpt Efficiency Stds Above BAU for Combustible Fuels</v>
      </c>
      <c r="D2176" s="45" t="s">
        <v>3022</v>
      </c>
      <c r="E2176" s="1" t="s">
        <v>3469</v>
      </c>
      <c r="F2176" t="s">
        <v>3047</v>
      </c>
      <c r="G2176" s="45" t="s">
        <v>3475</v>
      </c>
      <c r="H2176" s="47">
        <v>2175</v>
      </c>
      <c r="I2176" s="324" t="s">
        <v>40</v>
      </c>
      <c r="J2176" s="255" t="str">
        <f>IF(ISBLANK(INDEX('Policy Characteristics'!D:D,MATCH($C2176,'Policy Characteristics'!$C:$C,0))),"",INDEX('Policy Characteristics'!D:D,MATCH($C2176,'Policy Characteristics'!$C:$C,0)))</f>
        <v>Industry Energy Efficiency</v>
      </c>
      <c r="K2176" s="254" t="str">
        <f>IF(ISBLANK(INDEX('Policy Characteristics'!E:E,MATCH($C2176,'Policy Characteristics'!$C:$C,0))),"",INDEX('Policy Characteristics'!E:E,MATCH($C2176,'Policy Characteristics'!$C:$C,0)))</f>
        <v>indst fuel efficiency stds</v>
      </c>
      <c r="L2176" s="261">
        <f>IF(ISBLANK(INDEX('Policy Characteristics'!F:F,MATCH($C2176,'Policy Characteristics'!$C:$C,0))),"",INDEX('Policy Characteristics'!F:F,MATCH($C2176,'Policy Characteristics'!$C:$C,0)))</f>
        <v>0</v>
      </c>
      <c r="M2176" s="261">
        <f>IF(ISBLANK(INDEX('Policy Characteristics'!G:G,MATCH($C2176,'Policy Characteristics'!$C:$C,0))),"",INDEX('Policy Characteristics'!G:G,MATCH($C2176,'Policy Characteristics'!$C:$C,0)))</f>
        <v>0.25</v>
      </c>
      <c r="N2176" s="261">
        <f>IF(ISBLANK(INDEX('Policy Characteristics'!H:H,MATCH($C2176,'Policy Characteristics'!$C:$C,0))),"",INDEX('Policy Characteristics'!H:H,MATCH($C2176,'Policy Characteristics'!$C:$C,0)))</f>
        <v>0.01</v>
      </c>
      <c r="O2176" s="254" t="str">
        <f>IF(ISBLANK(INDEX('Policy Characteristics'!I:I,MATCH($C2176,'Policy Characteristics'!$C:$C,0))),"",INDEX('Policy Characteristics'!I:I,MATCH($C2176,'Policy Characteristics'!$C:$C,0)))</f>
        <v>% reduction in energy use</v>
      </c>
      <c r="P2176" s="254" t="str">
        <f>IF(ISBLANK(INDEX('Policy Characteristics'!J:J,MATCH($C2176,'Policy Characteristics'!$C:$C,0))),"",INDEX('Policy Characteristics'!J:J,MATCH($C2176,'Policy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6" s="254" t="str">
        <f>IF(ISBLANK(INDEX('Policy Characteristics'!K:K,MATCH($C2176,'Policy Characteristics'!$C:$C,0))),"",INDEX('Policy Characteristics'!K:K,MATCH($C2176,'Policy Characteristics'!$C:$C,0)))</f>
        <v>industry-ag-main.html#eff-stds</v>
      </c>
      <c r="R2176" s="254" t="str">
        <f>IF(ISBLANK(INDEX('Policy Characteristics'!L:L,MATCH($C2176,'Policy Characteristics'!$C:$C,0))),"",INDEX('Policy Characteristics'!L:L,MATCH($C2176,'Policy Characteristics'!$C:$C,0)))</f>
        <v>industry-energy-efficiency-standards.html</v>
      </c>
    </row>
    <row r="2177" spans="1:18" s="4" customFormat="1" x14ac:dyDescent="0.25">
      <c r="A2177" s="254" t="str">
        <f>IF(ISBLANK(INDEX('Policy Characteristics'!A:A,MATCH($C2177,'Policy Characteristics'!$C:$C,0))),"",INDEX('Policy Characteristics'!A:A,MATCH($C2177,'Policy Characteristics'!$C:$C,0)))</f>
        <v>Industry</v>
      </c>
      <c r="B2177" s="262" t="str">
        <f>IF(ISBLANK(INDEX('Policy Characteristics'!B:B,MATCH($C2177,'Policy Characteristics'!$C:$C,0))),"",INDEX('Policy Characteristics'!B:B,MATCH($C2177,'Policy Characteristics'!$C:$C,0)))</f>
        <v>Energy Efficiency Standards for Other Eqpt</v>
      </c>
      <c r="C2177" s="254" t="str">
        <f t="shared" si="61"/>
        <v>Perc Improvement in Eqpt Efficiency Stds Above BAU for Combustible Fuels</v>
      </c>
      <c r="D2177" s="45" t="s">
        <v>3022</v>
      </c>
      <c r="E2177" s="1" t="s">
        <v>3470</v>
      </c>
      <c r="F2177" t="s">
        <v>3047</v>
      </c>
      <c r="G2177" s="45" t="s">
        <v>3476</v>
      </c>
      <c r="H2177" s="47">
        <v>2176</v>
      </c>
      <c r="I2177" s="324" t="s">
        <v>40</v>
      </c>
      <c r="J2177" s="255" t="str">
        <f>IF(ISBLANK(INDEX('Policy Characteristics'!D:D,MATCH($C2177,'Policy Characteristics'!$C:$C,0))),"",INDEX('Policy Characteristics'!D:D,MATCH($C2177,'Policy Characteristics'!$C:$C,0)))</f>
        <v>Industry Energy Efficiency</v>
      </c>
      <c r="K2177" s="254" t="str">
        <f>IF(ISBLANK(INDEX('Policy Characteristics'!E:E,MATCH($C2177,'Policy Characteristics'!$C:$C,0))),"",INDEX('Policy Characteristics'!E:E,MATCH($C2177,'Policy Characteristics'!$C:$C,0)))</f>
        <v>indst fuel efficiency stds</v>
      </c>
      <c r="L2177" s="261">
        <f>IF(ISBLANK(INDEX('Policy Characteristics'!F:F,MATCH($C2177,'Policy Characteristics'!$C:$C,0))),"",INDEX('Policy Characteristics'!F:F,MATCH($C2177,'Policy Characteristics'!$C:$C,0)))</f>
        <v>0</v>
      </c>
      <c r="M2177" s="261">
        <f>IF(ISBLANK(INDEX('Policy Characteristics'!G:G,MATCH($C2177,'Policy Characteristics'!$C:$C,0))),"",INDEX('Policy Characteristics'!G:G,MATCH($C2177,'Policy Characteristics'!$C:$C,0)))</f>
        <v>0.25</v>
      </c>
      <c r="N2177" s="261">
        <f>IF(ISBLANK(INDEX('Policy Characteristics'!H:H,MATCH($C2177,'Policy Characteristics'!$C:$C,0))),"",INDEX('Policy Characteristics'!H:H,MATCH($C2177,'Policy Characteristics'!$C:$C,0)))</f>
        <v>0.01</v>
      </c>
      <c r="O2177" s="254" t="str">
        <f>IF(ISBLANK(INDEX('Policy Characteristics'!I:I,MATCH($C2177,'Policy Characteristics'!$C:$C,0))),"",INDEX('Policy Characteristics'!I:I,MATCH($C2177,'Policy Characteristics'!$C:$C,0)))</f>
        <v>% reduction in energy use</v>
      </c>
      <c r="P2177" s="254" t="str">
        <f>IF(ISBLANK(INDEX('Policy Characteristics'!J:J,MATCH($C2177,'Policy Characteristics'!$C:$C,0))),"",INDEX('Policy Characteristics'!J:J,MATCH($C2177,'Policy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7" s="254" t="str">
        <f>IF(ISBLANK(INDEX('Policy Characteristics'!K:K,MATCH($C2177,'Policy Characteristics'!$C:$C,0))),"",INDEX('Policy Characteristics'!K:K,MATCH($C2177,'Policy Characteristics'!$C:$C,0)))</f>
        <v>industry-ag-main.html#eff-stds</v>
      </c>
      <c r="R2177" s="254" t="str">
        <f>IF(ISBLANK(INDEX('Policy Characteristics'!L:L,MATCH($C2177,'Policy Characteristics'!$C:$C,0))),"",INDEX('Policy Characteristics'!L:L,MATCH($C2177,'Policy Characteristics'!$C:$C,0)))</f>
        <v>industry-energy-efficiency-standards.html</v>
      </c>
    </row>
    <row r="2178" spans="1:18" s="4" customFormat="1" x14ac:dyDescent="0.25">
      <c r="A2178" s="254" t="str">
        <f>IF(ISBLANK(INDEX('Policy Characteristics'!A:A,MATCH($C2178,'Policy Characteristics'!$C:$C,0))),"",INDEX('Policy Characteristics'!A:A,MATCH($C2178,'Policy Characteristics'!$C:$C,0)))</f>
        <v>Industry</v>
      </c>
      <c r="B2178" s="262" t="str">
        <f>IF(ISBLANK(INDEX('Policy Characteristics'!B:B,MATCH($C2178,'Policy Characteristics'!$C:$C,0))),"",INDEX('Policy Characteristics'!B:B,MATCH($C2178,'Policy Characteristics'!$C:$C,0)))</f>
        <v>Energy Efficiency Standards for Other Eqpt</v>
      </c>
      <c r="C2178" s="254" t="str">
        <f t="shared" si="61"/>
        <v>Perc Improvement in Eqpt Efficiency Stds Above BAU for Combustible Fuels</v>
      </c>
      <c r="D2178" s="45" t="s">
        <v>3022</v>
      </c>
      <c r="E2178" s="1" t="s">
        <v>3471</v>
      </c>
      <c r="F2178" t="s">
        <v>3047</v>
      </c>
      <c r="G2178" s="45" t="s">
        <v>3477</v>
      </c>
      <c r="H2178" s="47">
        <v>2177</v>
      </c>
      <c r="I2178" s="324" t="s">
        <v>40</v>
      </c>
      <c r="J2178" s="255" t="str">
        <f>IF(ISBLANK(INDEX('Policy Characteristics'!D:D,MATCH($C2178,'Policy Characteristics'!$C:$C,0))),"",INDEX('Policy Characteristics'!D:D,MATCH($C2178,'Policy Characteristics'!$C:$C,0)))</f>
        <v>Industry Energy Efficiency</v>
      </c>
      <c r="K2178" s="254" t="str">
        <f>IF(ISBLANK(INDEX('Policy Characteristics'!E:E,MATCH($C2178,'Policy Characteristics'!$C:$C,0))),"",INDEX('Policy Characteristics'!E:E,MATCH($C2178,'Policy Characteristics'!$C:$C,0)))</f>
        <v>indst fuel efficiency stds</v>
      </c>
      <c r="L2178" s="261">
        <f>IF(ISBLANK(INDEX('Policy Characteristics'!F:F,MATCH($C2178,'Policy Characteristics'!$C:$C,0))),"",INDEX('Policy Characteristics'!F:F,MATCH($C2178,'Policy Characteristics'!$C:$C,0)))</f>
        <v>0</v>
      </c>
      <c r="M2178" s="261">
        <f>IF(ISBLANK(INDEX('Policy Characteristics'!G:G,MATCH($C2178,'Policy Characteristics'!$C:$C,0))),"",INDEX('Policy Characteristics'!G:G,MATCH($C2178,'Policy Characteristics'!$C:$C,0)))</f>
        <v>0.25</v>
      </c>
      <c r="N2178" s="261">
        <f>IF(ISBLANK(INDEX('Policy Characteristics'!H:H,MATCH($C2178,'Policy Characteristics'!$C:$C,0))),"",INDEX('Policy Characteristics'!H:H,MATCH($C2178,'Policy Characteristics'!$C:$C,0)))</f>
        <v>0.01</v>
      </c>
      <c r="O2178" s="254" t="str">
        <f>IF(ISBLANK(INDEX('Policy Characteristics'!I:I,MATCH($C2178,'Policy Characteristics'!$C:$C,0))),"",INDEX('Policy Characteristics'!I:I,MATCH($C2178,'Policy Characteristics'!$C:$C,0)))</f>
        <v>% reduction in energy use</v>
      </c>
      <c r="P2178" s="254" t="str">
        <f>IF(ISBLANK(INDEX('Policy Characteristics'!J:J,MATCH($C2178,'Policy Characteristics'!$C:$C,0))),"",INDEX('Policy Characteristics'!J:J,MATCH($C2178,'Policy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8" s="254" t="str">
        <f>IF(ISBLANK(INDEX('Policy Characteristics'!K:K,MATCH($C2178,'Policy Characteristics'!$C:$C,0))),"",INDEX('Policy Characteristics'!K:K,MATCH($C2178,'Policy Characteristics'!$C:$C,0)))</f>
        <v>industry-ag-main.html#eff-stds</v>
      </c>
      <c r="R2178" s="254" t="str">
        <f>IF(ISBLANK(INDEX('Policy Characteristics'!L:L,MATCH($C2178,'Policy Characteristics'!$C:$C,0))),"",INDEX('Policy Characteristics'!L:L,MATCH($C2178,'Policy Characteristics'!$C:$C,0)))</f>
        <v>industry-energy-efficiency-standards.html</v>
      </c>
    </row>
    <row r="2179" spans="1:18" s="4" customFormat="1" x14ac:dyDescent="0.25">
      <c r="A2179" s="254" t="str">
        <f>IF(ISBLANK(INDEX('Policy Characteristics'!A:A,MATCH($C2179,'Policy Characteristics'!$C:$C,0))),"",INDEX('Policy Characteristics'!A:A,MATCH($C2179,'Policy Characteristics'!$C:$C,0)))</f>
        <v>Industry</v>
      </c>
      <c r="B2179" s="262" t="str">
        <f>IF(ISBLANK(INDEX('Policy Characteristics'!B:B,MATCH($C2179,'Policy Characteristics'!$C:$C,0))),"",INDEX('Policy Characteristics'!B:B,MATCH($C2179,'Policy Characteristics'!$C:$C,0)))</f>
        <v>Energy Efficiency Standards for Other Eqpt</v>
      </c>
      <c r="C2179" s="254" t="str">
        <f t="shared" si="61"/>
        <v>Perc Improvement in Eqpt Efficiency Stds Above BAU for Combustible Fuels</v>
      </c>
      <c r="D2179" s="45" t="s">
        <v>3022</v>
      </c>
      <c r="E2179" s="1" t="s">
        <v>3472</v>
      </c>
      <c r="F2179" t="s">
        <v>3047</v>
      </c>
      <c r="G2179" s="45" t="s">
        <v>3478</v>
      </c>
      <c r="H2179" s="47">
        <v>2178</v>
      </c>
      <c r="I2179" s="324" t="s">
        <v>40</v>
      </c>
      <c r="J2179" s="255" t="str">
        <f>IF(ISBLANK(INDEX('Policy Characteristics'!D:D,MATCH($C2179,'Policy Characteristics'!$C:$C,0))),"",INDEX('Policy Characteristics'!D:D,MATCH($C2179,'Policy Characteristics'!$C:$C,0)))</f>
        <v>Industry Energy Efficiency</v>
      </c>
      <c r="K2179" s="254" t="str">
        <f>IF(ISBLANK(INDEX('Policy Characteristics'!E:E,MATCH($C2179,'Policy Characteristics'!$C:$C,0))),"",INDEX('Policy Characteristics'!E:E,MATCH($C2179,'Policy Characteristics'!$C:$C,0)))</f>
        <v>indst fuel efficiency stds</v>
      </c>
      <c r="L2179" s="261">
        <f>IF(ISBLANK(INDEX('Policy Characteristics'!F:F,MATCH($C2179,'Policy Characteristics'!$C:$C,0))),"",INDEX('Policy Characteristics'!F:F,MATCH($C2179,'Policy Characteristics'!$C:$C,0)))</f>
        <v>0</v>
      </c>
      <c r="M2179" s="261">
        <f>IF(ISBLANK(INDEX('Policy Characteristics'!G:G,MATCH($C2179,'Policy Characteristics'!$C:$C,0))),"",INDEX('Policy Characteristics'!G:G,MATCH($C2179,'Policy Characteristics'!$C:$C,0)))</f>
        <v>0.25</v>
      </c>
      <c r="N2179" s="261">
        <f>IF(ISBLANK(INDEX('Policy Characteristics'!H:H,MATCH($C2179,'Policy Characteristics'!$C:$C,0))),"",INDEX('Policy Characteristics'!H:H,MATCH($C2179,'Policy Characteristics'!$C:$C,0)))</f>
        <v>0.01</v>
      </c>
      <c r="O2179" s="254" t="str">
        <f>IF(ISBLANK(INDEX('Policy Characteristics'!I:I,MATCH($C2179,'Policy Characteristics'!$C:$C,0))),"",INDEX('Policy Characteristics'!I:I,MATCH($C2179,'Policy Characteristics'!$C:$C,0)))</f>
        <v>% reduction in energy use</v>
      </c>
      <c r="P2179" s="254" t="str">
        <f>IF(ISBLANK(INDEX('Policy Characteristics'!J:J,MATCH($C2179,'Policy Characteristics'!$C:$C,0))),"",INDEX('Policy Characteristics'!J:J,MATCH($C2179,'Policy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79" s="254" t="str">
        <f>IF(ISBLANK(INDEX('Policy Characteristics'!K:K,MATCH($C2179,'Policy Characteristics'!$C:$C,0))),"",INDEX('Policy Characteristics'!K:K,MATCH($C2179,'Policy Characteristics'!$C:$C,0)))</f>
        <v>industry-ag-main.html#eff-stds</v>
      </c>
      <c r="R2179" s="254" t="str">
        <f>IF(ISBLANK(INDEX('Policy Characteristics'!L:L,MATCH($C2179,'Policy Characteristics'!$C:$C,0))),"",INDEX('Policy Characteristics'!L:L,MATCH($C2179,'Policy Characteristics'!$C:$C,0)))</f>
        <v>industry-energy-efficiency-standards.html</v>
      </c>
    </row>
    <row r="2180" spans="1:18" x14ac:dyDescent="0.25">
      <c r="A2180" s="254" t="str">
        <f>IF(ISBLANK(INDEX('Policy Characteristics'!A:A,MATCH($C2180,'Policy Characteristics'!$C:$C,0))),"",INDEX('Policy Characteristics'!A:A,MATCH($C2180,'Policy Characteristics'!$C:$C,0)))</f>
        <v>Industry</v>
      </c>
      <c r="B2180" s="262" t="str">
        <f>IF(ISBLANK(INDEX('Policy Characteristics'!B:B,MATCH($C2180,'Policy Characteristics'!$C:$C,0))),"",INDEX('Policy Characteristics'!B:B,MATCH($C2180,'Policy Characteristics'!$C:$C,0)))</f>
        <v>Energy Efficiency Standards for Other Eqpt</v>
      </c>
      <c r="C2180" s="254" t="str">
        <f t="shared" si="61"/>
        <v>Perc Improvement in Eqpt Efficiency Stds Above BAU for Combustible Fuels</v>
      </c>
      <c r="D2180" s="45" t="s">
        <v>3022</v>
      </c>
      <c r="E2180" s="1" t="s">
        <v>3597</v>
      </c>
      <c r="F2180" t="s">
        <v>3047</v>
      </c>
      <c r="G2180" s="45" t="s">
        <v>3479</v>
      </c>
      <c r="H2180" s="47">
        <v>2179</v>
      </c>
      <c r="I2180" s="324" t="s">
        <v>40</v>
      </c>
      <c r="J2180" s="255" t="str">
        <f>IF(ISBLANK(INDEX('Policy Characteristics'!D:D,MATCH($C2180,'Policy Characteristics'!$C:$C,0))),"",INDEX('Policy Characteristics'!D:D,MATCH($C2180,'Policy Characteristics'!$C:$C,0)))</f>
        <v>Industry Energy Efficiency</v>
      </c>
      <c r="K2180" s="254" t="str">
        <f>IF(ISBLANK(INDEX('Policy Characteristics'!E:E,MATCH($C2180,'Policy Characteristics'!$C:$C,0))),"",INDEX('Policy Characteristics'!E:E,MATCH($C2180,'Policy Characteristics'!$C:$C,0)))</f>
        <v>indst fuel efficiency stds</v>
      </c>
      <c r="L2180" s="261">
        <f>IF(ISBLANK(INDEX('Policy Characteristics'!F:F,MATCH($C2180,'Policy Characteristics'!$C:$C,0))),"",INDEX('Policy Characteristics'!F:F,MATCH($C2180,'Policy Characteristics'!$C:$C,0)))</f>
        <v>0</v>
      </c>
      <c r="M2180" s="261">
        <f>IF(ISBLANK(INDEX('Policy Characteristics'!G:G,MATCH($C2180,'Policy Characteristics'!$C:$C,0))),"",INDEX('Policy Characteristics'!G:G,MATCH($C2180,'Policy Characteristics'!$C:$C,0)))</f>
        <v>0.25</v>
      </c>
      <c r="N2180" s="261">
        <f>IF(ISBLANK(INDEX('Policy Characteristics'!H:H,MATCH($C2180,'Policy Characteristics'!$C:$C,0))),"",INDEX('Policy Characteristics'!H:H,MATCH($C2180,'Policy Characteristics'!$C:$C,0)))</f>
        <v>0.01</v>
      </c>
      <c r="O2180" s="254" t="str">
        <f>IF(ISBLANK(INDEX('Policy Characteristics'!I:I,MATCH($C2180,'Policy Characteristics'!$C:$C,0))),"",INDEX('Policy Characteristics'!I:I,MATCH($C2180,'Policy Characteristics'!$C:$C,0)))</f>
        <v>% reduction in energy use</v>
      </c>
      <c r="P2180" s="254" t="str">
        <f>IF(ISBLANK(INDEX('Policy Characteristics'!J:J,MATCH($C2180,'Policy Characteristics'!$C:$C,0))),"",INDEX('Policy Characteristics'!J:J,MATCH($C2180,'Policy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0" s="254" t="str">
        <f>IF(ISBLANK(INDEX('Policy Characteristics'!K:K,MATCH($C2180,'Policy Characteristics'!$C:$C,0))),"",INDEX('Policy Characteristics'!K:K,MATCH($C2180,'Policy Characteristics'!$C:$C,0)))</f>
        <v>industry-ag-main.html#eff-stds</v>
      </c>
      <c r="R2180" s="254" t="str">
        <f>IF(ISBLANK(INDEX('Policy Characteristics'!L:L,MATCH($C2180,'Policy Characteristics'!$C:$C,0))),"",INDEX('Policy Characteristics'!L:L,MATCH($C2180,'Policy Characteristics'!$C:$C,0)))</f>
        <v>industry-energy-efficiency-standards.html</v>
      </c>
    </row>
    <row r="2181" spans="1:18" s="4" customFormat="1" x14ac:dyDescent="0.25">
      <c r="A2181" s="254" t="str">
        <f>IF(ISBLANK(INDEX('Policy Characteristics'!A:A,MATCH($C2181,'Policy Characteristics'!$C:$C,0))),"",INDEX('Policy Characteristics'!A:A,MATCH($C2181,'Policy Characteristics'!$C:$C,0)))</f>
        <v>Industry</v>
      </c>
      <c r="B2181" s="262" t="str">
        <f>IF(ISBLANK(INDEX('Policy Characteristics'!B:B,MATCH($C2181,'Policy Characteristics'!$C:$C,0))),"",INDEX('Policy Characteristics'!B:B,MATCH($C2181,'Policy Characteristics'!$C:$C,0)))</f>
        <v>Energy Efficiency Standards for Other Eqpt</v>
      </c>
      <c r="C2181" s="254" t="str">
        <f t="shared" si="61"/>
        <v>Perc Improvement in Eqpt Efficiency Stds Above BAU for Combustible Fuels</v>
      </c>
      <c r="D2181" s="45" t="s">
        <v>3022</v>
      </c>
      <c r="E2181" s="1" t="s">
        <v>3982</v>
      </c>
      <c r="F2181" t="s">
        <v>3047</v>
      </c>
      <c r="G2181" s="45" t="s">
        <v>3958</v>
      </c>
      <c r="H2181" s="47">
        <v>2180</v>
      </c>
      <c r="I2181" s="324" t="s">
        <v>40</v>
      </c>
      <c r="J2181" s="255" t="str">
        <f>IF(ISBLANK(INDEX('Policy Characteristics'!D:D,MATCH($C2181,'Policy Characteristics'!$C:$C,0))),"",INDEX('Policy Characteristics'!D:D,MATCH($C2181,'Policy Characteristics'!$C:$C,0)))</f>
        <v>Industry Energy Efficiency</v>
      </c>
      <c r="K2181" s="254" t="str">
        <f>IF(ISBLANK(INDEX('Policy Characteristics'!E:E,MATCH($C2181,'Policy Characteristics'!$C:$C,0))),"",INDEX('Policy Characteristics'!E:E,MATCH($C2181,'Policy Characteristics'!$C:$C,0)))</f>
        <v>indst fuel efficiency stds</v>
      </c>
      <c r="L2181" s="261">
        <f>IF(ISBLANK(INDEX('Policy Characteristics'!F:F,MATCH($C2181,'Policy Characteristics'!$C:$C,0))),"",INDEX('Policy Characteristics'!F:F,MATCH($C2181,'Policy Characteristics'!$C:$C,0)))</f>
        <v>0</v>
      </c>
      <c r="M2181" s="261">
        <f>IF(ISBLANK(INDEX('Policy Characteristics'!G:G,MATCH($C2181,'Policy Characteristics'!$C:$C,0))),"",INDEX('Policy Characteristics'!G:G,MATCH($C2181,'Policy Characteristics'!$C:$C,0)))</f>
        <v>0.25</v>
      </c>
      <c r="N2181" s="261">
        <f>IF(ISBLANK(INDEX('Policy Characteristics'!H:H,MATCH($C2181,'Policy Characteristics'!$C:$C,0))),"",INDEX('Policy Characteristics'!H:H,MATCH($C2181,'Policy Characteristics'!$C:$C,0)))</f>
        <v>0.01</v>
      </c>
      <c r="O2181" s="254" t="str">
        <f>IF(ISBLANK(INDEX('Policy Characteristics'!I:I,MATCH($C2181,'Policy Characteristics'!$C:$C,0))),"",INDEX('Policy Characteristics'!I:I,MATCH($C2181,'Policy Characteristics'!$C:$C,0)))</f>
        <v>% reduction in energy use</v>
      </c>
      <c r="P2181" s="254" t="str">
        <f>IF(ISBLANK(INDEX('Policy Characteristics'!J:J,MATCH($C2181,'Policy Characteristics'!$C:$C,0))),"",INDEX('Policy Characteristics'!J:J,MATCH($C2181,'Policy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1" s="254" t="str">
        <f>IF(ISBLANK(INDEX('Policy Characteristics'!K:K,MATCH($C2181,'Policy Characteristics'!$C:$C,0))),"",INDEX('Policy Characteristics'!K:K,MATCH($C2181,'Policy Characteristics'!$C:$C,0)))</f>
        <v>industry-ag-main.html#eff-stds</v>
      </c>
      <c r="R2181" s="254" t="str">
        <f>IF(ISBLANK(INDEX('Policy Characteristics'!L:L,MATCH($C2181,'Policy Characteristics'!$C:$C,0))),"",INDEX('Policy Characteristics'!L:L,MATCH($C2181,'Policy Characteristics'!$C:$C,0)))</f>
        <v>industry-energy-efficiency-standards.html</v>
      </c>
    </row>
    <row r="2182" spans="1:18" s="4" customFormat="1" x14ac:dyDescent="0.25">
      <c r="A2182" s="254" t="str">
        <f>IF(ISBLANK(INDEX('Policy Characteristics'!A:A,MATCH($C2182,'Policy Characteristics'!$C:$C,0))),"",INDEX('Policy Characteristics'!A:A,MATCH($C2182,'Policy Characteristics'!$C:$C,0)))</f>
        <v>Industry</v>
      </c>
      <c r="B2182" s="262" t="str">
        <f>IF(ISBLANK(INDEX('Policy Characteristics'!B:B,MATCH($C2182,'Policy Characteristics'!$C:$C,0))),"",INDEX('Policy Characteristics'!B:B,MATCH($C2182,'Policy Characteristics'!$C:$C,0)))</f>
        <v>Energy Efficiency Standards for Other Eqpt</v>
      </c>
      <c r="C2182" s="254" t="str">
        <f t="shared" si="61"/>
        <v>Perc Improvement in Eqpt Efficiency Stds Above BAU for Combustible Fuels</v>
      </c>
      <c r="D2182" s="45" t="s">
        <v>3022</v>
      </c>
      <c r="E2182" s="1" t="s">
        <v>3983</v>
      </c>
      <c r="F2182" t="s">
        <v>3047</v>
      </c>
      <c r="G2182" s="45" t="s">
        <v>3957</v>
      </c>
      <c r="H2182" s="47">
        <v>2181</v>
      </c>
      <c r="I2182" s="324" t="s">
        <v>40</v>
      </c>
      <c r="J2182" s="255" t="str">
        <f>IF(ISBLANK(INDEX('Policy Characteristics'!D:D,MATCH($C2182,'Policy Characteristics'!$C:$C,0))),"",INDEX('Policy Characteristics'!D:D,MATCH($C2182,'Policy Characteristics'!$C:$C,0)))</f>
        <v>Industry Energy Efficiency</v>
      </c>
      <c r="K2182" s="254" t="str">
        <f>IF(ISBLANK(INDEX('Policy Characteristics'!E:E,MATCH($C2182,'Policy Characteristics'!$C:$C,0))),"",INDEX('Policy Characteristics'!E:E,MATCH($C2182,'Policy Characteristics'!$C:$C,0)))</f>
        <v>indst fuel efficiency stds</v>
      </c>
      <c r="L2182" s="261">
        <f>IF(ISBLANK(INDEX('Policy Characteristics'!F:F,MATCH($C2182,'Policy Characteristics'!$C:$C,0))),"",INDEX('Policy Characteristics'!F:F,MATCH($C2182,'Policy Characteristics'!$C:$C,0)))</f>
        <v>0</v>
      </c>
      <c r="M2182" s="261">
        <f>IF(ISBLANK(INDEX('Policy Characteristics'!G:G,MATCH($C2182,'Policy Characteristics'!$C:$C,0))),"",INDEX('Policy Characteristics'!G:G,MATCH($C2182,'Policy Characteristics'!$C:$C,0)))</f>
        <v>0.25</v>
      </c>
      <c r="N2182" s="261">
        <f>IF(ISBLANK(INDEX('Policy Characteristics'!H:H,MATCH($C2182,'Policy Characteristics'!$C:$C,0))),"",INDEX('Policy Characteristics'!H:H,MATCH($C2182,'Policy Characteristics'!$C:$C,0)))</f>
        <v>0.01</v>
      </c>
      <c r="O2182" s="254" t="str">
        <f>IF(ISBLANK(INDEX('Policy Characteristics'!I:I,MATCH($C2182,'Policy Characteristics'!$C:$C,0))),"",INDEX('Policy Characteristics'!I:I,MATCH($C2182,'Policy Characteristics'!$C:$C,0)))</f>
        <v>% reduction in energy use</v>
      </c>
      <c r="P2182" s="254" t="str">
        <f>IF(ISBLANK(INDEX('Policy Characteristics'!J:J,MATCH($C2182,'Policy Characteristics'!$C:$C,0))),"",INDEX('Policy Characteristics'!J:J,MATCH($C2182,'Policy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2" s="254" t="str">
        <f>IF(ISBLANK(INDEX('Policy Characteristics'!K:K,MATCH($C2182,'Policy Characteristics'!$C:$C,0))),"",INDEX('Policy Characteristics'!K:K,MATCH($C2182,'Policy Characteristics'!$C:$C,0)))</f>
        <v>industry-ag-main.html#eff-stds</v>
      </c>
      <c r="R2182" s="254" t="str">
        <f>IF(ISBLANK(INDEX('Policy Characteristics'!L:L,MATCH($C2182,'Policy Characteristics'!$C:$C,0))),"",INDEX('Policy Characteristics'!L:L,MATCH($C2182,'Policy Characteristics'!$C:$C,0)))</f>
        <v>industry-energy-efficiency-standards.html</v>
      </c>
    </row>
    <row r="2183" spans="1:18" s="4" customFormat="1" x14ac:dyDescent="0.25">
      <c r="A2183" s="254" t="str">
        <f>IF(ISBLANK(INDEX('Policy Characteristics'!A:A,MATCH($C2183,'Policy Characteristics'!$C:$C,0))),"",INDEX('Policy Characteristics'!A:A,MATCH($C2183,'Policy Characteristics'!$C:$C,0)))</f>
        <v>Industry</v>
      </c>
      <c r="B2183" s="262" t="str">
        <f>IF(ISBLANK(INDEX('Policy Characteristics'!B:B,MATCH($C2183,'Policy Characteristics'!$C:$C,0))),"",INDEX('Policy Characteristics'!B:B,MATCH($C2183,'Policy Characteristics'!$C:$C,0)))</f>
        <v>Energy Efficiency Standards for Other Eqpt</v>
      </c>
      <c r="C2183" s="254" t="str">
        <f t="shared" si="61"/>
        <v>Perc Improvement in Eqpt Efficiency Stds Above BAU for Combustible Fuels</v>
      </c>
      <c r="D2183" s="45" t="s">
        <v>3022</v>
      </c>
      <c r="E2183" s="1" t="s">
        <v>3984</v>
      </c>
      <c r="F2183" t="s">
        <v>3047</v>
      </c>
      <c r="G2183" s="45" t="s">
        <v>3959</v>
      </c>
      <c r="H2183" s="47">
        <v>2182</v>
      </c>
      <c r="I2183" s="324" t="s">
        <v>40</v>
      </c>
      <c r="J2183" s="255" t="str">
        <f>IF(ISBLANK(INDEX('Policy Characteristics'!D:D,MATCH($C2183,'Policy Characteristics'!$C:$C,0))),"",INDEX('Policy Characteristics'!D:D,MATCH($C2183,'Policy Characteristics'!$C:$C,0)))</f>
        <v>Industry Energy Efficiency</v>
      </c>
      <c r="K2183" s="254" t="str">
        <f>IF(ISBLANK(INDEX('Policy Characteristics'!E:E,MATCH($C2183,'Policy Characteristics'!$C:$C,0))),"",INDEX('Policy Characteristics'!E:E,MATCH($C2183,'Policy Characteristics'!$C:$C,0)))</f>
        <v>indst fuel efficiency stds</v>
      </c>
      <c r="L2183" s="261">
        <f>IF(ISBLANK(INDEX('Policy Characteristics'!F:F,MATCH($C2183,'Policy Characteristics'!$C:$C,0))),"",INDEX('Policy Characteristics'!F:F,MATCH($C2183,'Policy Characteristics'!$C:$C,0)))</f>
        <v>0</v>
      </c>
      <c r="M2183" s="261">
        <f>IF(ISBLANK(INDEX('Policy Characteristics'!G:G,MATCH($C2183,'Policy Characteristics'!$C:$C,0))),"",INDEX('Policy Characteristics'!G:G,MATCH($C2183,'Policy Characteristics'!$C:$C,0)))</f>
        <v>0.25</v>
      </c>
      <c r="N2183" s="261">
        <f>IF(ISBLANK(INDEX('Policy Characteristics'!H:H,MATCH($C2183,'Policy Characteristics'!$C:$C,0))),"",INDEX('Policy Characteristics'!H:H,MATCH($C2183,'Policy Characteristics'!$C:$C,0)))</f>
        <v>0.01</v>
      </c>
      <c r="O2183" s="254" t="str">
        <f>IF(ISBLANK(INDEX('Policy Characteristics'!I:I,MATCH($C2183,'Policy Characteristics'!$C:$C,0))),"",INDEX('Policy Characteristics'!I:I,MATCH($C2183,'Policy Characteristics'!$C:$C,0)))</f>
        <v>% reduction in energy use</v>
      </c>
      <c r="P2183" s="254" t="str">
        <f>IF(ISBLANK(INDEX('Policy Characteristics'!J:J,MATCH($C2183,'Policy Characteristics'!$C:$C,0))),"",INDEX('Policy Characteristics'!J:J,MATCH($C2183,'Policy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3" s="254" t="str">
        <f>IF(ISBLANK(INDEX('Policy Characteristics'!K:K,MATCH($C2183,'Policy Characteristics'!$C:$C,0))),"",INDEX('Policy Characteristics'!K:K,MATCH($C2183,'Policy Characteristics'!$C:$C,0)))</f>
        <v>industry-ag-main.html#eff-stds</v>
      </c>
      <c r="R2183" s="254" t="str">
        <f>IF(ISBLANK(INDEX('Policy Characteristics'!L:L,MATCH($C2183,'Policy Characteristics'!$C:$C,0))),"",INDEX('Policy Characteristics'!L:L,MATCH($C2183,'Policy Characteristics'!$C:$C,0)))</f>
        <v>industry-energy-efficiency-standards.html</v>
      </c>
    </row>
    <row r="2184" spans="1:18" s="4" customFormat="1" x14ac:dyDescent="0.25">
      <c r="A2184" s="254" t="str">
        <f>IF(ISBLANK(INDEX('Policy Characteristics'!A:A,MATCH($C2184,'Policy Characteristics'!$C:$C,0))),"",INDEX('Policy Characteristics'!A:A,MATCH($C2184,'Policy Characteristics'!$C:$C,0)))</f>
        <v>Industry</v>
      </c>
      <c r="B2184" s="262" t="str">
        <f>IF(ISBLANK(INDEX('Policy Characteristics'!B:B,MATCH($C2184,'Policy Characteristics'!$C:$C,0))),"",INDEX('Policy Characteristics'!B:B,MATCH($C2184,'Policy Characteristics'!$C:$C,0)))</f>
        <v>Energy Efficiency Standards for Other Eqpt</v>
      </c>
      <c r="C2184" s="254" t="str">
        <f t="shared" si="61"/>
        <v>Perc Improvement in Eqpt Efficiency Stds Above BAU for Combustible Fuels</v>
      </c>
      <c r="D2184" s="6" t="s">
        <v>3023</v>
      </c>
      <c r="E2184" s="1" t="s">
        <v>3467</v>
      </c>
      <c r="F2184" t="s">
        <v>2729</v>
      </c>
      <c r="G2184" s="45" t="s">
        <v>3473</v>
      </c>
      <c r="H2184" s="47">
        <v>2183</v>
      </c>
      <c r="I2184" s="324" t="s">
        <v>40</v>
      </c>
      <c r="J2184" s="255" t="str">
        <f>IF(ISBLANK(INDEX('Policy Characteristics'!D:D,MATCH($C2184,'Policy Characteristics'!$C:$C,0))),"",INDEX('Policy Characteristics'!D:D,MATCH($C2184,'Policy Characteristics'!$C:$C,0)))</f>
        <v>Industry Energy Efficiency</v>
      </c>
      <c r="K2184" s="254" t="str">
        <f>IF(ISBLANK(INDEX('Policy Characteristics'!E:E,MATCH($C2184,'Policy Characteristics'!$C:$C,0))),"",INDEX('Policy Characteristics'!E:E,MATCH($C2184,'Policy Characteristics'!$C:$C,0)))</f>
        <v>indst fuel efficiency stds</v>
      </c>
      <c r="L2184" s="261">
        <f>IF(ISBLANK(INDEX('Policy Characteristics'!F:F,MATCH($C2184,'Policy Characteristics'!$C:$C,0))),"",INDEX('Policy Characteristics'!F:F,MATCH($C2184,'Policy Characteristics'!$C:$C,0)))</f>
        <v>0</v>
      </c>
      <c r="M2184" s="261">
        <f>IF(ISBLANK(INDEX('Policy Characteristics'!G:G,MATCH($C2184,'Policy Characteristics'!$C:$C,0))),"",INDEX('Policy Characteristics'!G:G,MATCH($C2184,'Policy Characteristics'!$C:$C,0)))</f>
        <v>0.25</v>
      </c>
      <c r="N2184" s="261">
        <f>IF(ISBLANK(INDEX('Policy Characteristics'!H:H,MATCH($C2184,'Policy Characteristics'!$C:$C,0))),"",INDEX('Policy Characteristics'!H:H,MATCH($C2184,'Policy Characteristics'!$C:$C,0)))</f>
        <v>0.01</v>
      </c>
      <c r="O2184" s="254" t="str">
        <f>IF(ISBLANK(INDEX('Policy Characteristics'!I:I,MATCH($C2184,'Policy Characteristics'!$C:$C,0))),"",INDEX('Policy Characteristics'!I:I,MATCH($C2184,'Policy Characteristics'!$C:$C,0)))</f>
        <v>% reduction in energy use</v>
      </c>
      <c r="P2184" s="254" t="str">
        <f>IF(ISBLANK(INDEX('Policy Characteristics'!J:J,MATCH($C2184,'Policy Characteristics'!$C:$C,0))),"",INDEX('Policy Characteristics'!J:J,MATCH($C2184,'Policy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4" s="254" t="str">
        <f>IF(ISBLANK(INDEX('Policy Characteristics'!K:K,MATCH($C2184,'Policy Characteristics'!$C:$C,0))),"",INDEX('Policy Characteristics'!K:K,MATCH($C2184,'Policy Characteristics'!$C:$C,0)))</f>
        <v>industry-ag-main.html#eff-stds</v>
      </c>
      <c r="R2184" s="254" t="str">
        <f>IF(ISBLANK(INDEX('Policy Characteristics'!L:L,MATCH($C2184,'Policy Characteristics'!$C:$C,0))),"",INDEX('Policy Characteristics'!L:L,MATCH($C2184,'Policy Characteristics'!$C:$C,0)))</f>
        <v>industry-energy-efficiency-standards.html</v>
      </c>
    </row>
    <row r="2185" spans="1:18" s="4" customFormat="1" x14ac:dyDescent="0.25">
      <c r="A2185" s="254" t="str">
        <f>IF(ISBLANK(INDEX('Policy Characteristics'!A:A,MATCH($C2185,'Policy Characteristics'!$C:$C,0))),"",INDEX('Policy Characteristics'!A:A,MATCH($C2185,'Policy Characteristics'!$C:$C,0)))</f>
        <v>Industry</v>
      </c>
      <c r="B2185" s="262" t="str">
        <f>IF(ISBLANK(INDEX('Policy Characteristics'!B:B,MATCH($C2185,'Policy Characteristics'!$C:$C,0))),"",INDEX('Policy Characteristics'!B:B,MATCH($C2185,'Policy Characteristics'!$C:$C,0)))</f>
        <v>Energy Efficiency Standards for Other Eqpt</v>
      </c>
      <c r="C2185" s="254" t="str">
        <f t="shared" si="61"/>
        <v>Perc Improvement in Eqpt Efficiency Stds Above BAU for Combustible Fuels</v>
      </c>
      <c r="D2185" s="6" t="s">
        <v>3023</v>
      </c>
      <c r="E2185" s="1" t="s">
        <v>3468</v>
      </c>
      <c r="F2185" t="s">
        <v>2729</v>
      </c>
      <c r="G2185" s="45" t="s">
        <v>3474</v>
      </c>
      <c r="H2185" s="47">
        <v>2184</v>
      </c>
      <c r="I2185" s="324" t="s">
        <v>40</v>
      </c>
      <c r="J2185" s="255" t="str">
        <f>IF(ISBLANK(INDEX('Policy Characteristics'!D:D,MATCH($C2185,'Policy Characteristics'!$C:$C,0))),"",INDEX('Policy Characteristics'!D:D,MATCH($C2185,'Policy Characteristics'!$C:$C,0)))</f>
        <v>Industry Energy Efficiency</v>
      </c>
      <c r="K2185" s="254" t="str">
        <f>IF(ISBLANK(INDEX('Policy Characteristics'!E:E,MATCH($C2185,'Policy Characteristics'!$C:$C,0))),"",INDEX('Policy Characteristics'!E:E,MATCH($C2185,'Policy Characteristics'!$C:$C,0)))</f>
        <v>indst fuel efficiency stds</v>
      </c>
      <c r="L2185" s="261">
        <f>IF(ISBLANK(INDEX('Policy Characteristics'!F:F,MATCH($C2185,'Policy Characteristics'!$C:$C,0))),"",INDEX('Policy Characteristics'!F:F,MATCH($C2185,'Policy Characteristics'!$C:$C,0)))</f>
        <v>0</v>
      </c>
      <c r="M2185" s="261">
        <f>IF(ISBLANK(INDEX('Policy Characteristics'!G:G,MATCH($C2185,'Policy Characteristics'!$C:$C,0))),"",INDEX('Policy Characteristics'!G:G,MATCH($C2185,'Policy Characteristics'!$C:$C,0)))</f>
        <v>0.25</v>
      </c>
      <c r="N2185" s="261">
        <f>IF(ISBLANK(INDEX('Policy Characteristics'!H:H,MATCH($C2185,'Policy Characteristics'!$C:$C,0))),"",INDEX('Policy Characteristics'!H:H,MATCH($C2185,'Policy Characteristics'!$C:$C,0)))</f>
        <v>0.01</v>
      </c>
      <c r="O2185" s="254" t="str">
        <f>IF(ISBLANK(INDEX('Policy Characteristics'!I:I,MATCH($C2185,'Policy Characteristics'!$C:$C,0))),"",INDEX('Policy Characteristics'!I:I,MATCH($C2185,'Policy Characteristics'!$C:$C,0)))</f>
        <v>% reduction in energy use</v>
      </c>
      <c r="P2185" s="254" t="str">
        <f>IF(ISBLANK(INDEX('Policy Characteristics'!J:J,MATCH($C2185,'Policy Characteristics'!$C:$C,0))),"",INDEX('Policy Characteristics'!J:J,MATCH($C2185,'Policy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5" s="254" t="str">
        <f>IF(ISBLANK(INDEX('Policy Characteristics'!K:K,MATCH($C2185,'Policy Characteristics'!$C:$C,0))),"",INDEX('Policy Characteristics'!K:K,MATCH($C2185,'Policy Characteristics'!$C:$C,0)))</f>
        <v>industry-ag-main.html#eff-stds</v>
      </c>
      <c r="R2185" s="254" t="str">
        <f>IF(ISBLANK(INDEX('Policy Characteristics'!L:L,MATCH($C2185,'Policy Characteristics'!$C:$C,0))),"",INDEX('Policy Characteristics'!L:L,MATCH($C2185,'Policy Characteristics'!$C:$C,0)))</f>
        <v>industry-energy-efficiency-standards.html</v>
      </c>
    </row>
    <row r="2186" spans="1:18" s="4" customFormat="1" x14ac:dyDescent="0.25">
      <c r="A2186" s="254" t="str">
        <f>IF(ISBLANK(INDEX('Policy Characteristics'!A:A,MATCH($C2186,'Policy Characteristics'!$C:$C,0))),"",INDEX('Policy Characteristics'!A:A,MATCH($C2186,'Policy Characteristics'!$C:$C,0)))</f>
        <v>Industry</v>
      </c>
      <c r="B2186" s="262" t="str">
        <f>IF(ISBLANK(INDEX('Policy Characteristics'!B:B,MATCH($C2186,'Policy Characteristics'!$C:$C,0))),"",INDEX('Policy Characteristics'!B:B,MATCH($C2186,'Policy Characteristics'!$C:$C,0)))</f>
        <v>Energy Efficiency Standards for Other Eqpt</v>
      </c>
      <c r="C2186" s="254" t="str">
        <f t="shared" si="61"/>
        <v>Perc Improvement in Eqpt Efficiency Stds Above BAU for Combustible Fuels</v>
      </c>
      <c r="D2186" s="6" t="s">
        <v>3023</v>
      </c>
      <c r="E2186" s="1" t="s">
        <v>3469</v>
      </c>
      <c r="F2186" t="s">
        <v>2729</v>
      </c>
      <c r="G2186" s="45" t="s">
        <v>3475</v>
      </c>
      <c r="H2186" s="47">
        <v>2185</v>
      </c>
      <c r="I2186" s="324" t="s">
        <v>40</v>
      </c>
      <c r="J2186" s="255" t="str">
        <f>IF(ISBLANK(INDEX('Policy Characteristics'!D:D,MATCH($C2186,'Policy Characteristics'!$C:$C,0))),"",INDEX('Policy Characteristics'!D:D,MATCH($C2186,'Policy Characteristics'!$C:$C,0)))</f>
        <v>Industry Energy Efficiency</v>
      </c>
      <c r="K2186" s="254" t="str">
        <f>IF(ISBLANK(INDEX('Policy Characteristics'!E:E,MATCH($C2186,'Policy Characteristics'!$C:$C,0))),"",INDEX('Policy Characteristics'!E:E,MATCH($C2186,'Policy Characteristics'!$C:$C,0)))</f>
        <v>indst fuel efficiency stds</v>
      </c>
      <c r="L2186" s="261">
        <f>IF(ISBLANK(INDEX('Policy Characteristics'!F:F,MATCH($C2186,'Policy Characteristics'!$C:$C,0))),"",INDEX('Policy Characteristics'!F:F,MATCH($C2186,'Policy Characteristics'!$C:$C,0)))</f>
        <v>0</v>
      </c>
      <c r="M2186" s="261">
        <f>IF(ISBLANK(INDEX('Policy Characteristics'!G:G,MATCH($C2186,'Policy Characteristics'!$C:$C,0))),"",INDEX('Policy Characteristics'!G:G,MATCH($C2186,'Policy Characteristics'!$C:$C,0)))</f>
        <v>0.25</v>
      </c>
      <c r="N2186" s="261">
        <f>IF(ISBLANK(INDEX('Policy Characteristics'!H:H,MATCH($C2186,'Policy Characteristics'!$C:$C,0))),"",INDEX('Policy Characteristics'!H:H,MATCH($C2186,'Policy Characteristics'!$C:$C,0)))</f>
        <v>0.01</v>
      </c>
      <c r="O2186" s="254" t="str">
        <f>IF(ISBLANK(INDEX('Policy Characteristics'!I:I,MATCH($C2186,'Policy Characteristics'!$C:$C,0))),"",INDEX('Policy Characteristics'!I:I,MATCH($C2186,'Policy Characteristics'!$C:$C,0)))</f>
        <v>% reduction in energy use</v>
      </c>
      <c r="P2186" s="254" t="str">
        <f>IF(ISBLANK(INDEX('Policy Characteristics'!J:J,MATCH($C2186,'Policy Characteristics'!$C:$C,0))),"",INDEX('Policy Characteristics'!J:J,MATCH($C2186,'Policy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6" s="254" t="str">
        <f>IF(ISBLANK(INDEX('Policy Characteristics'!K:K,MATCH($C2186,'Policy Characteristics'!$C:$C,0))),"",INDEX('Policy Characteristics'!K:K,MATCH($C2186,'Policy Characteristics'!$C:$C,0)))</f>
        <v>industry-ag-main.html#eff-stds</v>
      </c>
      <c r="R2186" s="254" t="str">
        <f>IF(ISBLANK(INDEX('Policy Characteristics'!L:L,MATCH($C2186,'Policy Characteristics'!$C:$C,0))),"",INDEX('Policy Characteristics'!L:L,MATCH($C2186,'Policy Characteristics'!$C:$C,0)))</f>
        <v>industry-energy-efficiency-standards.html</v>
      </c>
    </row>
    <row r="2187" spans="1:18" s="4" customFormat="1" x14ac:dyDescent="0.25">
      <c r="A2187" s="254" t="str">
        <f>IF(ISBLANK(INDEX('Policy Characteristics'!A:A,MATCH($C2187,'Policy Characteristics'!$C:$C,0))),"",INDEX('Policy Characteristics'!A:A,MATCH($C2187,'Policy Characteristics'!$C:$C,0)))</f>
        <v>Industry</v>
      </c>
      <c r="B2187" s="262" t="str">
        <f>IF(ISBLANK(INDEX('Policy Characteristics'!B:B,MATCH($C2187,'Policy Characteristics'!$C:$C,0))),"",INDEX('Policy Characteristics'!B:B,MATCH($C2187,'Policy Characteristics'!$C:$C,0)))</f>
        <v>Energy Efficiency Standards for Other Eqpt</v>
      </c>
      <c r="C2187" s="254" t="str">
        <f t="shared" si="61"/>
        <v>Perc Improvement in Eqpt Efficiency Stds Above BAU for Combustible Fuels</v>
      </c>
      <c r="D2187" s="6" t="s">
        <v>3023</v>
      </c>
      <c r="E2187" s="1" t="s">
        <v>3470</v>
      </c>
      <c r="F2187" t="s">
        <v>2729</v>
      </c>
      <c r="G2187" s="45" t="s">
        <v>3476</v>
      </c>
      <c r="H2187" s="47">
        <v>2186</v>
      </c>
      <c r="I2187" s="324" t="s">
        <v>40</v>
      </c>
      <c r="J2187" s="255" t="str">
        <f>IF(ISBLANK(INDEX('Policy Characteristics'!D:D,MATCH($C2187,'Policy Characteristics'!$C:$C,0))),"",INDEX('Policy Characteristics'!D:D,MATCH($C2187,'Policy Characteristics'!$C:$C,0)))</f>
        <v>Industry Energy Efficiency</v>
      </c>
      <c r="K2187" s="254" t="str">
        <f>IF(ISBLANK(INDEX('Policy Characteristics'!E:E,MATCH($C2187,'Policy Characteristics'!$C:$C,0))),"",INDEX('Policy Characteristics'!E:E,MATCH($C2187,'Policy Characteristics'!$C:$C,0)))</f>
        <v>indst fuel efficiency stds</v>
      </c>
      <c r="L2187" s="261">
        <f>IF(ISBLANK(INDEX('Policy Characteristics'!F:F,MATCH($C2187,'Policy Characteristics'!$C:$C,0))),"",INDEX('Policy Characteristics'!F:F,MATCH($C2187,'Policy Characteristics'!$C:$C,0)))</f>
        <v>0</v>
      </c>
      <c r="M2187" s="261">
        <f>IF(ISBLANK(INDEX('Policy Characteristics'!G:G,MATCH($C2187,'Policy Characteristics'!$C:$C,0))),"",INDEX('Policy Characteristics'!G:G,MATCH($C2187,'Policy Characteristics'!$C:$C,0)))</f>
        <v>0.25</v>
      </c>
      <c r="N2187" s="261">
        <f>IF(ISBLANK(INDEX('Policy Characteristics'!H:H,MATCH($C2187,'Policy Characteristics'!$C:$C,0))),"",INDEX('Policy Characteristics'!H:H,MATCH($C2187,'Policy Characteristics'!$C:$C,0)))</f>
        <v>0.01</v>
      </c>
      <c r="O2187" s="254" t="str">
        <f>IF(ISBLANK(INDEX('Policy Characteristics'!I:I,MATCH($C2187,'Policy Characteristics'!$C:$C,0))),"",INDEX('Policy Characteristics'!I:I,MATCH($C2187,'Policy Characteristics'!$C:$C,0)))</f>
        <v>% reduction in energy use</v>
      </c>
      <c r="P2187" s="254" t="str">
        <f>IF(ISBLANK(INDEX('Policy Characteristics'!J:J,MATCH($C2187,'Policy Characteristics'!$C:$C,0))),"",INDEX('Policy Characteristics'!J:J,MATCH($C2187,'Policy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7" s="254" t="str">
        <f>IF(ISBLANK(INDEX('Policy Characteristics'!K:K,MATCH($C2187,'Policy Characteristics'!$C:$C,0))),"",INDEX('Policy Characteristics'!K:K,MATCH($C2187,'Policy Characteristics'!$C:$C,0)))</f>
        <v>industry-ag-main.html#eff-stds</v>
      </c>
      <c r="R2187" s="254" t="str">
        <f>IF(ISBLANK(INDEX('Policy Characteristics'!L:L,MATCH($C2187,'Policy Characteristics'!$C:$C,0))),"",INDEX('Policy Characteristics'!L:L,MATCH($C2187,'Policy Characteristics'!$C:$C,0)))</f>
        <v>industry-energy-efficiency-standards.html</v>
      </c>
    </row>
    <row r="2188" spans="1:18" s="4" customFormat="1" x14ac:dyDescent="0.25">
      <c r="A2188" s="254" t="str">
        <f>IF(ISBLANK(INDEX('Policy Characteristics'!A:A,MATCH($C2188,'Policy Characteristics'!$C:$C,0))),"",INDEX('Policy Characteristics'!A:A,MATCH($C2188,'Policy Characteristics'!$C:$C,0)))</f>
        <v>Industry</v>
      </c>
      <c r="B2188" s="262" t="str">
        <f>IF(ISBLANK(INDEX('Policy Characteristics'!B:B,MATCH($C2188,'Policy Characteristics'!$C:$C,0))),"",INDEX('Policy Characteristics'!B:B,MATCH($C2188,'Policy Characteristics'!$C:$C,0)))</f>
        <v>Energy Efficiency Standards for Other Eqpt</v>
      </c>
      <c r="C2188" s="254" t="str">
        <f t="shared" si="61"/>
        <v>Perc Improvement in Eqpt Efficiency Stds Above BAU for Combustible Fuels</v>
      </c>
      <c r="D2188" s="6" t="s">
        <v>3023</v>
      </c>
      <c r="E2188" s="1" t="s">
        <v>3471</v>
      </c>
      <c r="F2188" t="s">
        <v>2729</v>
      </c>
      <c r="G2188" s="45" t="s">
        <v>3477</v>
      </c>
      <c r="H2188" s="47">
        <v>2187</v>
      </c>
      <c r="I2188" s="324" t="s">
        <v>40</v>
      </c>
      <c r="J2188" s="255" t="str">
        <f>IF(ISBLANK(INDEX('Policy Characteristics'!D:D,MATCH($C2188,'Policy Characteristics'!$C:$C,0))),"",INDEX('Policy Characteristics'!D:D,MATCH($C2188,'Policy Characteristics'!$C:$C,0)))</f>
        <v>Industry Energy Efficiency</v>
      </c>
      <c r="K2188" s="254" t="str">
        <f>IF(ISBLANK(INDEX('Policy Characteristics'!E:E,MATCH($C2188,'Policy Characteristics'!$C:$C,0))),"",INDEX('Policy Characteristics'!E:E,MATCH($C2188,'Policy Characteristics'!$C:$C,0)))</f>
        <v>indst fuel efficiency stds</v>
      </c>
      <c r="L2188" s="261">
        <f>IF(ISBLANK(INDEX('Policy Characteristics'!F:F,MATCH($C2188,'Policy Characteristics'!$C:$C,0))),"",INDEX('Policy Characteristics'!F:F,MATCH($C2188,'Policy Characteristics'!$C:$C,0)))</f>
        <v>0</v>
      </c>
      <c r="M2188" s="261">
        <f>IF(ISBLANK(INDEX('Policy Characteristics'!G:G,MATCH($C2188,'Policy Characteristics'!$C:$C,0))),"",INDEX('Policy Characteristics'!G:G,MATCH($C2188,'Policy Characteristics'!$C:$C,0)))</f>
        <v>0.25</v>
      </c>
      <c r="N2188" s="261">
        <f>IF(ISBLANK(INDEX('Policy Characteristics'!H:H,MATCH($C2188,'Policy Characteristics'!$C:$C,0))),"",INDEX('Policy Characteristics'!H:H,MATCH($C2188,'Policy Characteristics'!$C:$C,0)))</f>
        <v>0.01</v>
      </c>
      <c r="O2188" s="254" t="str">
        <f>IF(ISBLANK(INDEX('Policy Characteristics'!I:I,MATCH($C2188,'Policy Characteristics'!$C:$C,0))),"",INDEX('Policy Characteristics'!I:I,MATCH($C2188,'Policy Characteristics'!$C:$C,0)))</f>
        <v>% reduction in energy use</v>
      </c>
      <c r="P2188" s="254" t="str">
        <f>IF(ISBLANK(INDEX('Policy Characteristics'!J:J,MATCH($C2188,'Policy Characteristics'!$C:$C,0))),"",INDEX('Policy Characteristics'!J:J,MATCH($C2188,'Policy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8" s="254" t="str">
        <f>IF(ISBLANK(INDEX('Policy Characteristics'!K:K,MATCH($C2188,'Policy Characteristics'!$C:$C,0))),"",INDEX('Policy Characteristics'!K:K,MATCH($C2188,'Policy Characteristics'!$C:$C,0)))</f>
        <v>industry-ag-main.html#eff-stds</v>
      </c>
      <c r="R2188" s="254" t="str">
        <f>IF(ISBLANK(INDEX('Policy Characteristics'!L:L,MATCH($C2188,'Policy Characteristics'!$C:$C,0))),"",INDEX('Policy Characteristics'!L:L,MATCH($C2188,'Policy Characteristics'!$C:$C,0)))</f>
        <v>industry-energy-efficiency-standards.html</v>
      </c>
    </row>
    <row r="2189" spans="1:18" s="4" customFormat="1" x14ac:dyDescent="0.25">
      <c r="A2189" s="254" t="str">
        <f>IF(ISBLANK(INDEX('Policy Characteristics'!A:A,MATCH($C2189,'Policy Characteristics'!$C:$C,0))),"",INDEX('Policy Characteristics'!A:A,MATCH($C2189,'Policy Characteristics'!$C:$C,0)))</f>
        <v>Industry</v>
      </c>
      <c r="B2189" s="262" t="str">
        <f>IF(ISBLANK(INDEX('Policy Characteristics'!B:B,MATCH($C2189,'Policy Characteristics'!$C:$C,0))),"",INDEX('Policy Characteristics'!B:B,MATCH($C2189,'Policy Characteristics'!$C:$C,0)))</f>
        <v>Energy Efficiency Standards for Other Eqpt</v>
      </c>
      <c r="C2189" s="254" t="str">
        <f t="shared" si="61"/>
        <v>Perc Improvement in Eqpt Efficiency Stds Above BAU for Combustible Fuels</v>
      </c>
      <c r="D2189" s="6" t="s">
        <v>3023</v>
      </c>
      <c r="E2189" s="1" t="s">
        <v>3472</v>
      </c>
      <c r="F2189" t="s">
        <v>2729</v>
      </c>
      <c r="G2189" s="45" t="s">
        <v>3478</v>
      </c>
      <c r="H2189" s="47">
        <v>2188</v>
      </c>
      <c r="I2189" s="324" t="s">
        <v>40</v>
      </c>
      <c r="J2189" s="255" t="str">
        <f>IF(ISBLANK(INDEX('Policy Characteristics'!D:D,MATCH($C2189,'Policy Characteristics'!$C:$C,0))),"",INDEX('Policy Characteristics'!D:D,MATCH($C2189,'Policy Characteristics'!$C:$C,0)))</f>
        <v>Industry Energy Efficiency</v>
      </c>
      <c r="K2189" s="254" t="str">
        <f>IF(ISBLANK(INDEX('Policy Characteristics'!E:E,MATCH($C2189,'Policy Characteristics'!$C:$C,0))),"",INDEX('Policy Characteristics'!E:E,MATCH($C2189,'Policy Characteristics'!$C:$C,0)))</f>
        <v>indst fuel efficiency stds</v>
      </c>
      <c r="L2189" s="261">
        <f>IF(ISBLANK(INDEX('Policy Characteristics'!F:F,MATCH($C2189,'Policy Characteristics'!$C:$C,0))),"",INDEX('Policy Characteristics'!F:F,MATCH($C2189,'Policy Characteristics'!$C:$C,0)))</f>
        <v>0</v>
      </c>
      <c r="M2189" s="261">
        <f>IF(ISBLANK(INDEX('Policy Characteristics'!G:G,MATCH($C2189,'Policy Characteristics'!$C:$C,0))),"",INDEX('Policy Characteristics'!G:G,MATCH($C2189,'Policy Characteristics'!$C:$C,0)))</f>
        <v>0.25</v>
      </c>
      <c r="N2189" s="261">
        <f>IF(ISBLANK(INDEX('Policy Characteristics'!H:H,MATCH($C2189,'Policy Characteristics'!$C:$C,0))),"",INDEX('Policy Characteristics'!H:H,MATCH($C2189,'Policy Characteristics'!$C:$C,0)))</f>
        <v>0.01</v>
      </c>
      <c r="O2189" s="254" t="str">
        <f>IF(ISBLANK(INDEX('Policy Characteristics'!I:I,MATCH($C2189,'Policy Characteristics'!$C:$C,0))),"",INDEX('Policy Characteristics'!I:I,MATCH($C2189,'Policy Characteristics'!$C:$C,0)))</f>
        <v>% reduction in energy use</v>
      </c>
      <c r="P2189" s="254" t="str">
        <f>IF(ISBLANK(INDEX('Policy Characteristics'!J:J,MATCH($C2189,'Policy Characteristics'!$C:$C,0))),"",INDEX('Policy Characteristics'!J:J,MATCH($C2189,'Policy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89" s="254" t="str">
        <f>IF(ISBLANK(INDEX('Policy Characteristics'!K:K,MATCH($C2189,'Policy Characteristics'!$C:$C,0))),"",INDEX('Policy Characteristics'!K:K,MATCH($C2189,'Policy Characteristics'!$C:$C,0)))</f>
        <v>industry-ag-main.html#eff-stds</v>
      </c>
      <c r="R2189" s="254" t="str">
        <f>IF(ISBLANK(INDEX('Policy Characteristics'!L:L,MATCH($C2189,'Policy Characteristics'!$C:$C,0))),"",INDEX('Policy Characteristics'!L:L,MATCH($C2189,'Policy Characteristics'!$C:$C,0)))</f>
        <v>industry-energy-efficiency-standards.html</v>
      </c>
    </row>
    <row r="2190" spans="1:18" s="4" customFormat="1" x14ac:dyDescent="0.25">
      <c r="A2190" s="254" t="str">
        <f>IF(ISBLANK(INDEX('Policy Characteristics'!A:A,MATCH($C2190,'Policy Characteristics'!$C:$C,0))),"",INDEX('Policy Characteristics'!A:A,MATCH($C2190,'Policy Characteristics'!$C:$C,0)))</f>
        <v>Industry</v>
      </c>
      <c r="B2190" s="262" t="str">
        <f>IF(ISBLANK(INDEX('Policy Characteristics'!B:B,MATCH($C2190,'Policy Characteristics'!$C:$C,0))),"",INDEX('Policy Characteristics'!B:B,MATCH($C2190,'Policy Characteristics'!$C:$C,0)))</f>
        <v>Energy Efficiency Standards for Other Eqpt</v>
      </c>
      <c r="C2190" s="254" t="str">
        <f t="shared" si="61"/>
        <v>Perc Improvement in Eqpt Efficiency Stds Above BAU for Combustible Fuels</v>
      </c>
      <c r="D2190" s="6" t="s">
        <v>3023</v>
      </c>
      <c r="E2190" s="1" t="s">
        <v>3597</v>
      </c>
      <c r="F2190" t="s">
        <v>2729</v>
      </c>
      <c r="G2190" s="45" t="s">
        <v>3479</v>
      </c>
      <c r="H2190" s="47">
        <v>2189</v>
      </c>
      <c r="I2190" s="324" t="s">
        <v>40</v>
      </c>
      <c r="J2190" s="255" t="str">
        <f>IF(ISBLANK(INDEX('Policy Characteristics'!D:D,MATCH($C2190,'Policy Characteristics'!$C:$C,0))),"",INDEX('Policy Characteristics'!D:D,MATCH($C2190,'Policy Characteristics'!$C:$C,0)))</f>
        <v>Industry Energy Efficiency</v>
      </c>
      <c r="K2190" s="254" t="str">
        <f>IF(ISBLANK(INDEX('Policy Characteristics'!E:E,MATCH($C2190,'Policy Characteristics'!$C:$C,0))),"",INDEX('Policy Characteristics'!E:E,MATCH($C2190,'Policy Characteristics'!$C:$C,0)))</f>
        <v>indst fuel efficiency stds</v>
      </c>
      <c r="L2190" s="261">
        <f>IF(ISBLANK(INDEX('Policy Characteristics'!F:F,MATCH($C2190,'Policy Characteristics'!$C:$C,0))),"",INDEX('Policy Characteristics'!F:F,MATCH($C2190,'Policy Characteristics'!$C:$C,0)))</f>
        <v>0</v>
      </c>
      <c r="M2190" s="261">
        <f>IF(ISBLANK(INDEX('Policy Characteristics'!G:G,MATCH($C2190,'Policy Characteristics'!$C:$C,0))),"",INDEX('Policy Characteristics'!G:G,MATCH($C2190,'Policy Characteristics'!$C:$C,0)))</f>
        <v>0.25</v>
      </c>
      <c r="N2190" s="261">
        <f>IF(ISBLANK(INDEX('Policy Characteristics'!H:H,MATCH($C2190,'Policy Characteristics'!$C:$C,0))),"",INDEX('Policy Characteristics'!H:H,MATCH($C2190,'Policy Characteristics'!$C:$C,0)))</f>
        <v>0.01</v>
      </c>
      <c r="O2190" s="254" t="str">
        <f>IF(ISBLANK(INDEX('Policy Characteristics'!I:I,MATCH($C2190,'Policy Characteristics'!$C:$C,0))),"",INDEX('Policy Characteristics'!I:I,MATCH($C2190,'Policy Characteristics'!$C:$C,0)))</f>
        <v>% reduction in energy use</v>
      </c>
      <c r="P2190" s="254" t="str">
        <f>IF(ISBLANK(INDEX('Policy Characteristics'!J:J,MATCH($C2190,'Policy Characteristics'!$C:$C,0))),"",INDEX('Policy Characteristics'!J:J,MATCH($C2190,'Policy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0" s="254" t="str">
        <f>IF(ISBLANK(INDEX('Policy Characteristics'!K:K,MATCH($C2190,'Policy Characteristics'!$C:$C,0))),"",INDEX('Policy Characteristics'!K:K,MATCH($C2190,'Policy Characteristics'!$C:$C,0)))</f>
        <v>industry-ag-main.html#eff-stds</v>
      </c>
      <c r="R2190" s="254" t="str">
        <f>IF(ISBLANK(INDEX('Policy Characteristics'!L:L,MATCH($C2190,'Policy Characteristics'!$C:$C,0))),"",INDEX('Policy Characteristics'!L:L,MATCH($C2190,'Policy Characteristics'!$C:$C,0)))</f>
        <v>industry-energy-efficiency-standards.html</v>
      </c>
    </row>
    <row r="2191" spans="1:18" s="4" customFormat="1" x14ac:dyDescent="0.25">
      <c r="A2191" s="254" t="str">
        <f>IF(ISBLANK(INDEX('Policy Characteristics'!A:A,MATCH($C2191,'Policy Characteristics'!$C:$C,0))),"",INDEX('Policy Characteristics'!A:A,MATCH($C2191,'Policy Characteristics'!$C:$C,0)))</f>
        <v>Industry</v>
      </c>
      <c r="B2191" s="262" t="str">
        <f>IF(ISBLANK(INDEX('Policy Characteristics'!B:B,MATCH($C2191,'Policy Characteristics'!$C:$C,0))),"",INDEX('Policy Characteristics'!B:B,MATCH($C2191,'Policy Characteristics'!$C:$C,0)))</f>
        <v>Energy Efficiency Standards for Other Eqpt</v>
      </c>
      <c r="C2191" s="254" t="str">
        <f t="shared" si="61"/>
        <v>Perc Improvement in Eqpt Efficiency Stds Above BAU for Combustible Fuels</v>
      </c>
      <c r="D2191" s="6" t="s">
        <v>3023</v>
      </c>
      <c r="E2191" s="1" t="s">
        <v>3982</v>
      </c>
      <c r="F2191" t="s">
        <v>2729</v>
      </c>
      <c r="G2191" s="45" t="s">
        <v>3958</v>
      </c>
      <c r="H2191" s="47">
        <v>2190</v>
      </c>
      <c r="I2191" s="324" t="s">
        <v>40</v>
      </c>
      <c r="J2191" s="255" t="str">
        <f>IF(ISBLANK(INDEX('Policy Characteristics'!D:D,MATCH($C2191,'Policy Characteristics'!$C:$C,0))),"",INDEX('Policy Characteristics'!D:D,MATCH($C2191,'Policy Characteristics'!$C:$C,0)))</f>
        <v>Industry Energy Efficiency</v>
      </c>
      <c r="K2191" s="254" t="str">
        <f>IF(ISBLANK(INDEX('Policy Characteristics'!E:E,MATCH($C2191,'Policy Characteristics'!$C:$C,0))),"",INDEX('Policy Characteristics'!E:E,MATCH($C2191,'Policy Characteristics'!$C:$C,0)))</f>
        <v>indst fuel efficiency stds</v>
      </c>
      <c r="L2191" s="261">
        <f>IF(ISBLANK(INDEX('Policy Characteristics'!F:F,MATCH($C2191,'Policy Characteristics'!$C:$C,0))),"",INDEX('Policy Characteristics'!F:F,MATCH($C2191,'Policy Characteristics'!$C:$C,0)))</f>
        <v>0</v>
      </c>
      <c r="M2191" s="261">
        <f>IF(ISBLANK(INDEX('Policy Characteristics'!G:G,MATCH($C2191,'Policy Characteristics'!$C:$C,0))),"",INDEX('Policy Characteristics'!G:G,MATCH($C2191,'Policy Characteristics'!$C:$C,0)))</f>
        <v>0.25</v>
      </c>
      <c r="N2191" s="261">
        <f>IF(ISBLANK(INDEX('Policy Characteristics'!H:H,MATCH($C2191,'Policy Characteristics'!$C:$C,0))),"",INDEX('Policy Characteristics'!H:H,MATCH($C2191,'Policy Characteristics'!$C:$C,0)))</f>
        <v>0.01</v>
      </c>
      <c r="O2191" s="254" t="str">
        <f>IF(ISBLANK(INDEX('Policy Characteristics'!I:I,MATCH($C2191,'Policy Characteristics'!$C:$C,0))),"",INDEX('Policy Characteristics'!I:I,MATCH($C2191,'Policy Characteristics'!$C:$C,0)))</f>
        <v>% reduction in energy use</v>
      </c>
      <c r="P2191" s="254" t="str">
        <f>IF(ISBLANK(INDEX('Policy Characteristics'!J:J,MATCH($C2191,'Policy Characteristics'!$C:$C,0))),"",INDEX('Policy Characteristics'!J:J,MATCH($C2191,'Policy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1" s="254" t="str">
        <f>IF(ISBLANK(INDEX('Policy Characteristics'!K:K,MATCH($C2191,'Policy Characteristics'!$C:$C,0))),"",INDEX('Policy Characteristics'!K:K,MATCH($C2191,'Policy Characteristics'!$C:$C,0)))</f>
        <v>industry-ag-main.html#eff-stds</v>
      </c>
      <c r="R2191" s="254" t="str">
        <f>IF(ISBLANK(INDEX('Policy Characteristics'!L:L,MATCH($C2191,'Policy Characteristics'!$C:$C,0))),"",INDEX('Policy Characteristics'!L:L,MATCH($C2191,'Policy Characteristics'!$C:$C,0)))</f>
        <v>industry-energy-efficiency-standards.html</v>
      </c>
    </row>
    <row r="2192" spans="1:18" s="4" customFormat="1" x14ac:dyDescent="0.25">
      <c r="A2192" s="254" t="str">
        <f>IF(ISBLANK(INDEX('Policy Characteristics'!A:A,MATCH($C2192,'Policy Characteristics'!$C:$C,0))),"",INDEX('Policy Characteristics'!A:A,MATCH($C2192,'Policy Characteristics'!$C:$C,0)))</f>
        <v>Industry</v>
      </c>
      <c r="B2192" s="262" t="str">
        <f>IF(ISBLANK(INDEX('Policy Characteristics'!B:B,MATCH($C2192,'Policy Characteristics'!$C:$C,0))),"",INDEX('Policy Characteristics'!B:B,MATCH($C2192,'Policy Characteristics'!$C:$C,0)))</f>
        <v>Energy Efficiency Standards for Other Eqpt</v>
      </c>
      <c r="C2192" s="254" t="str">
        <f t="shared" si="61"/>
        <v>Perc Improvement in Eqpt Efficiency Stds Above BAU for Combustible Fuels</v>
      </c>
      <c r="D2192" s="6" t="s">
        <v>3023</v>
      </c>
      <c r="E2192" s="1" t="s">
        <v>3983</v>
      </c>
      <c r="F2192" t="s">
        <v>2729</v>
      </c>
      <c r="G2192" s="45" t="s">
        <v>3957</v>
      </c>
      <c r="H2192" s="47">
        <v>2191</v>
      </c>
      <c r="I2192" s="324" t="s">
        <v>40</v>
      </c>
      <c r="J2192" s="255" t="str">
        <f>IF(ISBLANK(INDEX('Policy Characteristics'!D:D,MATCH($C2192,'Policy Characteristics'!$C:$C,0))),"",INDEX('Policy Characteristics'!D:D,MATCH($C2192,'Policy Characteristics'!$C:$C,0)))</f>
        <v>Industry Energy Efficiency</v>
      </c>
      <c r="K2192" s="254" t="str">
        <f>IF(ISBLANK(INDEX('Policy Characteristics'!E:E,MATCH($C2192,'Policy Characteristics'!$C:$C,0))),"",INDEX('Policy Characteristics'!E:E,MATCH($C2192,'Policy Characteristics'!$C:$C,0)))</f>
        <v>indst fuel efficiency stds</v>
      </c>
      <c r="L2192" s="261">
        <f>IF(ISBLANK(INDEX('Policy Characteristics'!F:F,MATCH($C2192,'Policy Characteristics'!$C:$C,0))),"",INDEX('Policy Characteristics'!F:F,MATCH($C2192,'Policy Characteristics'!$C:$C,0)))</f>
        <v>0</v>
      </c>
      <c r="M2192" s="261">
        <f>IF(ISBLANK(INDEX('Policy Characteristics'!G:G,MATCH($C2192,'Policy Characteristics'!$C:$C,0))),"",INDEX('Policy Characteristics'!G:G,MATCH($C2192,'Policy Characteristics'!$C:$C,0)))</f>
        <v>0.25</v>
      </c>
      <c r="N2192" s="261">
        <f>IF(ISBLANK(INDEX('Policy Characteristics'!H:H,MATCH($C2192,'Policy Characteristics'!$C:$C,0))),"",INDEX('Policy Characteristics'!H:H,MATCH($C2192,'Policy Characteristics'!$C:$C,0)))</f>
        <v>0.01</v>
      </c>
      <c r="O2192" s="254" t="str">
        <f>IF(ISBLANK(INDEX('Policy Characteristics'!I:I,MATCH($C2192,'Policy Characteristics'!$C:$C,0))),"",INDEX('Policy Characteristics'!I:I,MATCH($C2192,'Policy Characteristics'!$C:$C,0)))</f>
        <v>% reduction in energy use</v>
      </c>
      <c r="P2192" s="254" t="str">
        <f>IF(ISBLANK(INDEX('Policy Characteristics'!J:J,MATCH($C2192,'Policy Characteristics'!$C:$C,0))),"",INDEX('Policy Characteristics'!J:J,MATCH($C2192,'Policy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2" s="254" t="str">
        <f>IF(ISBLANK(INDEX('Policy Characteristics'!K:K,MATCH($C2192,'Policy Characteristics'!$C:$C,0))),"",INDEX('Policy Characteristics'!K:K,MATCH($C2192,'Policy Characteristics'!$C:$C,0)))</f>
        <v>industry-ag-main.html#eff-stds</v>
      </c>
      <c r="R2192" s="254" t="str">
        <f>IF(ISBLANK(INDEX('Policy Characteristics'!L:L,MATCH($C2192,'Policy Characteristics'!$C:$C,0))),"",INDEX('Policy Characteristics'!L:L,MATCH($C2192,'Policy Characteristics'!$C:$C,0)))</f>
        <v>industry-energy-efficiency-standards.html</v>
      </c>
    </row>
    <row r="2193" spans="1:18" s="4" customFormat="1" x14ac:dyDescent="0.25">
      <c r="A2193" s="254" t="str">
        <f>IF(ISBLANK(INDEX('Policy Characteristics'!A:A,MATCH($C2193,'Policy Characteristics'!$C:$C,0))),"",INDEX('Policy Characteristics'!A:A,MATCH($C2193,'Policy Characteristics'!$C:$C,0)))</f>
        <v>Industry</v>
      </c>
      <c r="B2193" s="262" t="str">
        <f>IF(ISBLANK(INDEX('Policy Characteristics'!B:B,MATCH($C2193,'Policy Characteristics'!$C:$C,0))),"",INDEX('Policy Characteristics'!B:B,MATCH($C2193,'Policy Characteristics'!$C:$C,0)))</f>
        <v>Energy Efficiency Standards for Other Eqpt</v>
      </c>
      <c r="C2193" s="254" t="str">
        <f t="shared" si="61"/>
        <v>Perc Improvement in Eqpt Efficiency Stds Above BAU for Combustible Fuels</v>
      </c>
      <c r="D2193" s="6" t="s">
        <v>3023</v>
      </c>
      <c r="E2193" s="1" t="s">
        <v>3984</v>
      </c>
      <c r="F2193" t="s">
        <v>2729</v>
      </c>
      <c r="G2193" s="45" t="s">
        <v>3959</v>
      </c>
      <c r="H2193" s="47">
        <v>2192</v>
      </c>
      <c r="I2193" s="324" t="s">
        <v>40</v>
      </c>
      <c r="J2193" s="255" t="str">
        <f>IF(ISBLANK(INDEX('Policy Characteristics'!D:D,MATCH($C2193,'Policy Characteristics'!$C:$C,0))),"",INDEX('Policy Characteristics'!D:D,MATCH($C2193,'Policy Characteristics'!$C:$C,0)))</f>
        <v>Industry Energy Efficiency</v>
      </c>
      <c r="K2193" s="254" t="str">
        <f>IF(ISBLANK(INDEX('Policy Characteristics'!E:E,MATCH($C2193,'Policy Characteristics'!$C:$C,0))),"",INDEX('Policy Characteristics'!E:E,MATCH($C2193,'Policy Characteristics'!$C:$C,0)))</f>
        <v>indst fuel efficiency stds</v>
      </c>
      <c r="L2193" s="261">
        <f>IF(ISBLANK(INDEX('Policy Characteristics'!F:F,MATCH($C2193,'Policy Characteristics'!$C:$C,0))),"",INDEX('Policy Characteristics'!F:F,MATCH($C2193,'Policy Characteristics'!$C:$C,0)))</f>
        <v>0</v>
      </c>
      <c r="M2193" s="261">
        <f>IF(ISBLANK(INDEX('Policy Characteristics'!G:G,MATCH($C2193,'Policy Characteristics'!$C:$C,0))),"",INDEX('Policy Characteristics'!G:G,MATCH($C2193,'Policy Characteristics'!$C:$C,0)))</f>
        <v>0.25</v>
      </c>
      <c r="N2193" s="261">
        <f>IF(ISBLANK(INDEX('Policy Characteristics'!H:H,MATCH($C2193,'Policy Characteristics'!$C:$C,0))),"",INDEX('Policy Characteristics'!H:H,MATCH($C2193,'Policy Characteristics'!$C:$C,0)))</f>
        <v>0.01</v>
      </c>
      <c r="O2193" s="254" t="str">
        <f>IF(ISBLANK(INDEX('Policy Characteristics'!I:I,MATCH($C2193,'Policy Characteristics'!$C:$C,0))),"",INDEX('Policy Characteristics'!I:I,MATCH($C2193,'Policy Characteristics'!$C:$C,0)))</f>
        <v>% reduction in energy use</v>
      </c>
      <c r="P2193" s="254" t="str">
        <f>IF(ISBLANK(INDEX('Policy Characteristics'!J:J,MATCH($C2193,'Policy Characteristics'!$C:$C,0))),"",INDEX('Policy Characteristics'!J:J,MATCH($C2193,'Policy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3" s="254" t="str">
        <f>IF(ISBLANK(INDEX('Policy Characteristics'!K:K,MATCH($C2193,'Policy Characteristics'!$C:$C,0))),"",INDEX('Policy Characteristics'!K:K,MATCH($C2193,'Policy Characteristics'!$C:$C,0)))</f>
        <v>industry-ag-main.html#eff-stds</v>
      </c>
      <c r="R2193" s="254" t="str">
        <f>IF(ISBLANK(INDEX('Policy Characteristics'!L:L,MATCH($C2193,'Policy Characteristics'!$C:$C,0))),"",INDEX('Policy Characteristics'!L:L,MATCH($C2193,'Policy Characteristics'!$C:$C,0)))</f>
        <v>industry-energy-efficiency-standards.html</v>
      </c>
    </row>
    <row r="2194" spans="1:18" s="4" customFormat="1" x14ac:dyDescent="0.25">
      <c r="A2194" s="254" t="str">
        <f>IF(ISBLANK(INDEX('Policy Characteristics'!A:A,MATCH($C2194,'Policy Characteristics'!$C:$C,0))),"",INDEX('Policy Characteristics'!A:A,MATCH($C2194,'Policy Characteristics'!$C:$C,0)))</f>
        <v>Industry</v>
      </c>
      <c r="B2194" s="262" t="str">
        <f>IF(ISBLANK(INDEX('Policy Characteristics'!B:B,MATCH($C2194,'Policy Characteristics'!$C:$C,0))),"",INDEX('Policy Characteristics'!B:B,MATCH($C2194,'Policy Characteristics'!$C:$C,0)))</f>
        <v>Energy Efficiency Standards for Other Eqpt</v>
      </c>
      <c r="C2194" s="254" t="str">
        <f t="shared" si="61"/>
        <v>Perc Improvement in Eqpt Efficiency Stds Above BAU for Combustible Fuels</v>
      </c>
      <c r="D2194" s="6" t="s">
        <v>3024</v>
      </c>
      <c r="E2194" s="1" t="s">
        <v>3467</v>
      </c>
      <c r="F2194" t="s">
        <v>2988</v>
      </c>
      <c r="G2194" s="45" t="s">
        <v>3473</v>
      </c>
      <c r="H2194" s="47">
        <v>2193</v>
      </c>
      <c r="I2194" s="324" t="s">
        <v>40</v>
      </c>
      <c r="J2194" s="255" t="str">
        <f>IF(ISBLANK(INDEX('Policy Characteristics'!D:D,MATCH($C2194,'Policy Characteristics'!$C:$C,0))),"",INDEX('Policy Characteristics'!D:D,MATCH($C2194,'Policy Characteristics'!$C:$C,0)))</f>
        <v>Industry Energy Efficiency</v>
      </c>
      <c r="K2194" s="254" t="str">
        <f>IF(ISBLANK(INDEX('Policy Characteristics'!E:E,MATCH($C2194,'Policy Characteristics'!$C:$C,0))),"",INDEX('Policy Characteristics'!E:E,MATCH($C2194,'Policy Characteristics'!$C:$C,0)))</f>
        <v>indst fuel efficiency stds</v>
      </c>
      <c r="L2194" s="261">
        <f>IF(ISBLANK(INDEX('Policy Characteristics'!F:F,MATCH($C2194,'Policy Characteristics'!$C:$C,0))),"",INDEX('Policy Characteristics'!F:F,MATCH($C2194,'Policy Characteristics'!$C:$C,0)))</f>
        <v>0</v>
      </c>
      <c r="M2194" s="261">
        <f>IF(ISBLANK(INDEX('Policy Characteristics'!G:G,MATCH($C2194,'Policy Characteristics'!$C:$C,0))),"",INDEX('Policy Characteristics'!G:G,MATCH($C2194,'Policy Characteristics'!$C:$C,0)))</f>
        <v>0.25</v>
      </c>
      <c r="N2194" s="261">
        <f>IF(ISBLANK(INDEX('Policy Characteristics'!H:H,MATCH($C2194,'Policy Characteristics'!$C:$C,0))),"",INDEX('Policy Characteristics'!H:H,MATCH($C2194,'Policy Characteristics'!$C:$C,0)))</f>
        <v>0.01</v>
      </c>
      <c r="O2194" s="254" t="str">
        <f>IF(ISBLANK(INDEX('Policy Characteristics'!I:I,MATCH($C2194,'Policy Characteristics'!$C:$C,0))),"",INDEX('Policy Characteristics'!I:I,MATCH($C2194,'Policy Characteristics'!$C:$C,0)))</f>
        <v>% reduction in energy use</v>
      </c>
      <c r="P2194" s="254" t="str">
        <f>IF(ISBLANK(INDEX('Policy Characteristics'!J:J,MATCH($C2194,'Policy Characteristics'!$C:$C,0))),"",INDEX('Policy Characteristics'!J:J,MATCH($C2194,'Policy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4" s="254" t="str">
        <f>IF(ISBLANK(INDEX('Policy Characteristics'!K:K,MATCH($C2194,'Policy Characteristics'!$C:$C,0))),"",INDEX('Policy Characteristics'!K:K,MATCH($C2194,'Policy Characteristics'!$C:$C,0)))</f>
        <v>industry-ag-main.html#eff-stds</v>
      </c>
      <c r="R2194" s="254" t="str">
        <f>IF(ISBLANK(INDEX('Policy Characteristics'!L:L,MATCH($C2194,'Policy Characteristics'!$C:$C,0))),"",INDEX('Policy Characteristics'!L:L,MATCH($C2194,'Policy Characteristics'!$C:$C,0)))</f>
        <v>industry-energy-efficiency-standards.html</v>
      </c>
    </row>
    <row r="2195" spans="1:18" s="4" customFormat="1" x14ac:dyDescent="0.25">
      <c r="A2195" s="254" t="str">
        <f>IF(ISBLANK(INDEX('Policy Characteristics'!A:A,MATCH($C2195,'Policy Characteristics'!$C:$C,0))),"",INDEX('Policy Characteristics'!A:A,MATCH($C2195,'Policy Characteristics'!$C:$C,0)))</f>
        <v>Industry</v>
      </c>
      <c r="B2195" s="262" t="str">
        <f>IF(ISBLANK(INDEX('Policy Characteristics'!B:B,MATCH($C2195,'Policy Characteristics'!$C:$C,0))),"",INDEX('Policy Characteristics'!B:B,MATCH($C2195,'Policy Characteristics'!$C:$C,0)))</f>
        <v>Energy Efficiency Standards for Other Eqpt</v>
      </c>
      <c r="C2195" s="254" t="str">
        <f t="shared" si="61"/>
        <v>Perc Improvement in Eqpt Efficiency Stds Above BAU for Combustible Fuels</v>
      </c>
      <c r="D2195" s="6" t="s">
        <v>3024</v>
      </c>
      <c r="E2195" s="1" t="s">
        <v>3468</v>
      </c>
      <c r="F2195" t="s">
        <v>2988</v>
      </c>
      <c r="G2195" s="45" t="s">
        <v>3474</v>
      </c>
      <c r="H2195" s="47">
        <v>2194</v>
      </c>
      <c r="I2195" s="324" t="s">
        <v>40</v>
      </c>
      <c r="J2195" s="255" t="str">
        <f>IF(ISBLANK(INDEX('Policy Characteristics'!D:D,MATCH($C2195,'Policy Characteristics'!$C:$C,0))),"",INDEX('Policy Characteristics'!D:D,MATCH($C2195,'Policy Characteristics'!$C:$C,0)))</f>
        <v>Industry Energy Efficiency</v>
      </c>
      <c r="K2195" s="254" t="str">
        <f>IF(ISBLANK(INDEX('Policy Characteristics'!E:E,MATCH($C2195,'Policy Characteristics'!$C:$C,0))),"",INDEX('Policy Characteristics'!E:E,MATCH($C2195,'Policy Characteristics'!$C:$C,0)))</f>
        <v>indst fuel efficiency stds</v>
      </c>
      <c r="L2195" s="261">
        <f>IF(ISBLANK(INDEX('Policy Characteristics'!F:F,MATCH($C2195,'Policy Characteristics'!$C:$C,0))),"",INDEX('Policy Characteristics'!F:F,MATCH($C2195,'Policy Characteristics'!$C:$C,0)))</f>
        <v>0</v>
      </c>
      <c r="M2195" s="261">
        <f>IF(ISBLANK(INDEX('Policy Characteristics'!G:G,MATCH($C2195,'Policy Characteristics'!$C:$C,0))),"",INDEX('Policy Characteristics'!G:G,MATCH($C2195,'Policy Characteristics'!$C:$C,0)))</f>
        <v>0.25</v>
      </c>
      <c r="N2195" s="261">
        <f>IF(ISBLANK(INDEX('Policy Characteristics'!H:H,MATCH($C2195,'Policy Characteristics'!$C:$C,0))),"",INDEX('Policy Characteristics'!H:H,MATCH($C2195,'Policy Characteristics'!$C:$C,0)))</f>
        <v>0.01</v>
      </c>
      <c r="O2195" s="254" t="str">
        <f>IF(ISBLANK(INDEX('Policy Characteristics'!I:I,MATCH($C2195,'Policy Characteristics'!$C:$C,0))),"",INDEX('Policy Characteristics'!I:I,MATCH($C2195,'Policy Characteristics'!$C:$C,0)))</f>
        <v>% reduction in energy use</v>
      </c>
      <c r="P2195" s="254" t="str">
        <f>IF(ISBLANK(INDEX('Policy Characteristics'!J:J,MATCH($C2195,'Policy Characteristics'!$C:$C,0))),"",INDEX('Policy Characteristics'!J:J,MATCH($C2195,'Policy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5" s="254" t="str">
        <f>IF(ISBLANK(INDEX('Policy Characteristics'!K:K,MATCH($C2195,'Policy Characteristics'!$C:$C,0))),"",INDEX('Policy Characteristics'!K:K,MATCH($C2195,'Policy Characteristics'!$C:$C,0)))</f>
        <v>industry-ag-main.html#eff-stds</v>
      </c>
      <c r="R2195" s="254" t="str">
        <f>IF(ISBLANK(INDEX('Policy Characteristics'!L:L,MATCH($C2195,'Policy Characteristics'!$C:$C,0))),"",INDEX('Policy Characteristics'!L:L,MATCH($C2195,'Policy Characteristics'!$C:$C,0)))</f>
        <v>industry-energy-efficiency-standards.html</v>
      </c>
    </row>
    <row r="2196" spans="1:18" s="4" customFormat="1" x14ac:dyDescent="0.25">
      <c r="A2196" s="254" t="str">
        <f>IF(ISBLANK(INDEX('Policy Characteristics'!A:A,MATCH($C2196,'Policy Characteristics'!$C:$C,0))),"",INDEX('Policy Characteristics'!A:A,MATCH($C2196,'Policy Characteristics'!$C:$C,0)))</f>
        <v>Industry</v>
      </c>
      <c r="B2196" s="262" t="str">
        <f>IF(ISBLANK(INDEX('Policy Characteristics'!B:B,MATCH($C2196,'Policy Characteristics'!$C:$C,0))),"",INDEX('Policy Characteristics'!B:B,MATCH($C2196,'Policy Characteristics'!$C:$C,0)))</f>
        <v>Energy Efficiency Standards for Other Eqpt</v>
      </c>
      <c r="C2196" s="254" t="str">
        <f t="shared" si="61"/>
        <v>Perc Improvement in Eqpt Efficiency Stds Above BAU for Combustible Fuels</v>
      </c>
      <c r="D2196" s="6" t="s">
        <v>3024</v>
      </c>
      <c r="E2196" s="1" t="s">
        <v>3469</v>
      </c>
      <c r="F2196" t="s">
        <v>2988</v>
      </c>
      <c r="G2196" s="45" t="s">
        <v>3475</v>
      </c>
      <c r="H2196" s="47">
        <v>2195</v>
      </c>
      <c r="I2196" s="324" t="s">
        <v>40</v>
      </c>
      <c r="J2196" s="255" t="str">
        <f>IF(ISBLANK(INDEX('Policy Characteristics'!D:D,MATCH($C2196,'Policy Characteristics'!$C:$C,0))),"",INDEX('Policy Characteristics'!D:D,MATCH($C2196,'Policy Characteristics'!$C:$C,0)))</f>
        <v>Industry Energy Efficiency</v>
      </c>
      <c r="K2196" s="254" t="str">
        <f>IF(ISBLANK(INDEX('Policy Characteristics'!E:E,MATCH($C2196,'Policy Characteristics'!$C:$C,0))),"",INDEX('Policy Characteristics'!E:E,MATCH($C2196,'Policy Characteristics'!$C:$C,0)))</f>
        <v>indst fuel efficiency stds</v>
      </c>
      <c r="L2196" s="261">
        <f>IF(ISBLANK(INDEX('Policy Characteristics'!F:F,MATCH($C2196,'Policy Characteristics'!$C:$C,0))),"",INDEX('Policy Characteristics'!F:F,MATCH($C2196,'Policy Characteristics'!$C:$C,0)))</f>
        <v>0</v>
      </c>
      <c r="M2196" s="261">
        <f>IF(ISBLANK(INDEX('Policy Characteristics'!G:G,MATCH($C2196,'Policy Characteristics'!$C:$C,0))),"",INDEX('Policy Characteristics'!G:G,MATCH($C2196,'Policy Characteristics'!$C:$C,0)))</f>
        <v>0.25</v>
      </c>
      <c r="N2196" s="261">
        <f>IF(ISBLANK(INDEX('Policy Characteristics'!H:H,MATCH($C2196,'Policy Characteristics'!$C:$C,0))),"",INDEX('Policy Characteristics'!H:H,MATCH($C2196,'Policy Characteristics'!$C:$C,0)))</f>
        <v>0.01</v>
      </c>
      <c r="O2196" s="254" t="str">
        <f>IF(ISBLANK(INDEX('Policy Characteristics'!I:I,MATCH($C2196,'Policy Characteristics'!$C:$C,0))),"",INDEX('Policy Characteristics'!I:I,MATCH($C2196,'Policy Characteristics'!$C:$C,0)))</f>
        <v>% reduction in energy use</v>
      </c>
      <c r="P2196" s="254" t="str">
        <f>IF(ISBLANK(INDEX('Policy Characteristics'!J:J,MATCH($C2196,'Policy Characteristics'!$C:$C,0))),"",INDEX('Policy Characteristics'!J:J,MATCH($C2196,'Policy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6" s="254" t="str">
        <f>IF(ISBLANK(INDEX('Policy Characteristics'!K:K,MATCH($C2196,'Policy Characteristics'!$C:$C,0))),"",INDEX('Policy Characteristics'!K:K,MATCH($C2196,'Policy Characteristics'!$C:$C,0)))</f>
        <v>industry-ag-main.html#eff-stds</v>
      </c>
      <c r="R2196" s="254" t="str">
        <f>IF(ISBLANK(INDEX('Policy Characteristics'!L:L,MATCH($C2196,'Policy Characteristics'!$C:$C,0))),"",INDEX('Policy Characteristics'!L:L,MATCH($C2196,'Policy Characteristics'!$C:$C,0)))</f>
        <v>industry-energy-efficiency-standards.html</v>
      </c>
    </row>
    <row r="2197" spans="1:18" s="4" customFormat="1" x14ac:dyDescent="0.25">
      <c r="A2197" s="254" t="str">
        <f>IF(ISBLANK(INDEX('Policy Characteristics'!A:A,MATCH($C2197,'Policy Characteristics'!$C:$C,0))),"",INDEX('Policy Characteristics'!A:A,MATCH($C2197,'Policy Characteristics'!$C:$C,0)))</f>
        <v>Industry</v>
      </c>
      <c r="B2197" s="262" t="str">
        <f>IF(ISBLANK(INDEX('Policy Characteristics'!B:B,MATCH($C2197,'Policy Characteristics'!$C:$C,0))),"",INDEX('Policy Characteristics'!B:B,MATCH($C2197,'Policy Characteristics'!$C:$C,0)))</f>
        <v>Energy Efficiency Standards for Other Eqpt</v>
      </c>
      <c r="C2197" s="254" t="str">
        <f t="shared" si="61"/>
        <v>Perc Improvement in Eqpt Efficiency Stds Above BAU for Combustible Fuels</v>
      </c>
      <c r="D2197" s="6" t="s">
        <v>3024</v>
      </c>
      <c r="E2197" s="1" t="s">
        <v>3470</v>
      </c>
      <c r="F2197" t="s">
        <v>2988</v>
      </c>
      <c r="G2197" s="45" t="s">
        <v>3476</v>
      </c>
      <c r="H2197" s="47">
        <v>2196</v>
      </c>
      <c r="I2197" s="324" t="s">
        <v>40</v>
      </c>
      <c r="J2197" s="255" t="str">
        <f>IF(ISBLANK(INDEX('Policy Characteristics'!D:D,MATCH($C2197,'Policy Characteristics'!$C:$C,0))),"",INDEX('Policy Characteristics'!D:D,MATCH($C2197,'Policy Characteristics'!$C:$C,0)))</f>
        <v>Industry Energy Efficiency</v>
      </c>
      <c r="K2197" s="254" t="str">
        <f>IF(ISBLANK(INDEX('Policy Characteristics'!E:E,MATCH($C2197,'Policy Characteristics'!$C:$C,0))),"",INDEX('Policy Characteristics'!E:E,MATCH($C2197,'Policy Characteristics'!$C:$C,0)))</f>
        <v>indst fuel efficiency stds</v>
      </c>
      <c r="L2197" s="261">
        <f>IF(ISBLANK(INDEX('Policy Characteristics'!F:F,MATCH($C2197,'Policy Characteristics'!$C:$C,0))),"",INDEX('Policy Characteristics'!F:F,MATCH($C2197,'Policy Characteristics'!$C:$C,0)))</f>
        <v>0</v>
      </c>
      <c r="M2197" s="261">
        <f>IF(ISBLANK(INDEX('Policy Characteristics'!G:G,MATCH($C2197,'Policy Characteristics'!$C:$C,0))),"",INDEX('Policy Characteristics'!G:G,MATCH($C2197,'Policy Characteristics'!$C:$C,0)))</f>
        <v>0.25</v>
      </c>
      <c r="N2197" s="261">
        <f>IF(ISBLANK(INDEX('Policy Characteristics'!H:H,MATCH($C2197,'Policy Characteristics'!$C:$C,0))),"",INDEX('Policy Characteristics'!H:H,MATCH($C2197,'Policy Characteristics'!$C:$C,0)))</f>
        <v>0.01</v>
      </c>
      <c r="O2197" s="254" t="str">
        <f>IF(ISBLANK(INDEX('Policy Characteristics'!I:I,MATCH($C2197,'Policy Characteristics'!$C:$C,0))),"",INDEX('Policy Characteristics'!I:I,MATCH($C2197,'Policy Characteristics'!$C:$C,0)))</f>
        <v>% reduction in energy use</v>
      </c>
      <c r="P2197" s="254" t="str">
        <f>IF(ISBLANK(INDEX('Policy Characteristics'!J:J,MATCH($C2197,'Policy Characteristics'!$C:$C,0))),"",INDEX('Policy Characteristics'!J:J,MATCH($C2197,'Policy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7" s="254" t="str">
        <f>IF(ISBLANK(INDEX('Policy Characteristics'!K:K,MATCH($C2197,'Policy Characteristics'!$C:$C,0))),"",INDEX('Policy Characteristics'!K:K,MATCH($C2197,'Policy Characteristics'!$C:$C,0)))</f>
        <v>industry-ag-main.html#eff-stds</v>
      </c>
      <c r="R2197" s="254" t="str">
        <f>IF(ISBLANK(INDEX('Policy Characteristics'!L:L,MATCH($C2197,'Policy Characteristics'!$C:$C,0))),"",INDEX('Policy Characteristics'!L:L,MATCH($C2197,'Policy Characteristics'!$C:$C,0)))</f>
        <v>industry-energy-efficiency-standards.html</v>
      </c>
    </row>
    <row r="2198" spans="1:18" s="4" customFormat="1" x14ac:dyDescent="0.25">
      <c r="A2198" s="254" t="str">
        <f>IF(ISBLANK(INDEX('Policy Characteristics'!A:A,MATCH($C2198,'Policy Characteristics'!$C:$C,0))),"",INDEX('Policy Characteristics'!A:A,MATCH($C2198,'Policy Characteristics'!$C:$C,0)))</f>
        <v>Industry</v>
      </c>
      <c r="B2198" s="262" t="str">
        <f>IF(ISBLANK(INDEX('Policy Characteristics'!B:B,MATCH($C2198,'Policy Characteristics'!$C:$C,0))),"",INDEX('Policy Characteristics'!B:B,MATCH($C2198,'Policy Characteristics'!$C:$C,0)))</f>
        <v>Energy Efficiency Standards for Other Eqpt</v>
      </c>
      <c r="C2198" s="254" t="str">
        <f t="shared" si="61"/>
        <v>Perc Improvement in Eqpt Efficiency Stds Above BAU for Combustible Fuels</v>
      </c>
      <c r="D2198" s="6" t="s">
        <v>3024</v>
      </c>
      <c r="E2198" s="1" t="s">
        <v>3471</v>
      </c>
      <c r="F2198" t="s">
        <v>2988</v>
      </c>
      <c r="G2198" s="45" t="s">
        <v>3477</v>
      </c>
      <c r="H2198" s="47">
        <v>2197</v>
      </c>
      <c r="I2198" s="324" t="s">
        <v>40</v>
      </c>
      <c r="J2198" s="255" t="str">
        <f>IF(ISBLANK(INDEX('Policy Characteristics'!D:D,MATCH($C2198,'Policy Characteristics'!$C:$C,0))),"",INDEX('Policy Characteristics'!D:D,MATCH($C2198,'Policy Characteristics'!$C:$C,0)))</f>
        <v>Industry Energy Efficiency</v>
      </c>
      <c r="K2198" s="254" t="str">
        <f>IF(ISBLANK(INDEX('Policy Characteristics'!E:E,MATCH($C2198,'Policy Characteristics'!$C:$C,0))),"",INDEX('Policy Characteristics'!E:E,MATCH($C2198,'Policy Characteristics'!$C:$C,0)))</f>
        <v>indst fuel efficiency stds</v>
      </c>
      <c r="L2198" s="261">
        <f>IF(ISBLANK(INDEX('Policy Characteristics'!F:F,MATCH($C2198,'Policy Characteristics'!$C:$C,0))),"",INDEX('Policy Characteristics'!F:F,MATCH($C2198,'Policy Characteristics'!$C:$C,0)))</f>
        <v>0</v>
      </c>
      <c r="M2198" s="261">
        <f>IF(ISBLANK(INDEX('Policy Characteristics'!G:G,MATCH($C2198,'Policy Characteristics'!$C:$C,0))),"",INDEX('Policy Characteristics'!G:G,MATCH($C2198,'Policy Characteristics'!$C:$C,0)))</f>
        <v>0.25</v>
      </c>
      <c r="N2198" s="261">
        <f>IF(ISBLANK(INDEX('Policy Characteristics'!H:H,MATCH($C2198,'Policy Characteristics'!$C:$C,0))),"",INDEX('Policy Characteristics'!H:H,MATCH($C2198,'Policy Characteristics'!$C:$C,0)))</f>
        <v>0.01</v>
      </c>
      <c r="O2198" s="254" t="str">
        <f>IF(ISBLANK(INDEX('Policy Characteristics'!I:I,MATCH($C2198,'Policy Characteristics'!$C:$C,0))),"",INDEX('Policy Characteristics'!I:I,MATCH($C2198,'Policy Characteristics'!$C:$C,0)))</f>
        <v>% reduction in energy use</v>
      </c>
      <c r="P2198" s="254" t="str">
        <f>IF(ISBLANK(INDEX('Policy Characteristics'!J:J,MATCH($C2198,'Policy Characteristics'!$C:$C,0))),"",INDEX('Policy Characteristics'!J:J,MATCH($C2198,'Policy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8" s="254" t="str">
        <f>IF(ISBLANK(INDEX('Policy Characteristics'!K:K,MATCH($C2198,'Policy Characteristics'!$C:$C,0))),"",INDEX('Policy Characteristics'!K:K,MATCH($C2198,'Policy Characteristics'!$C:$C,0)))</f>
        <v>industry-ag-main.html#eff-stds</v>
      </c>
      <c r="R2198" s="254" t="str">
        <f>IF(ISBLANK(INDEX('Policy Characteristics'!L:L,MATCH($C2198,'Policy Characteristics'!$C:$C,0))),"",INDEX('Policy Characteristics'!L:L,MATCH($C2198,'Policy Characteristics'!$C:$C,0)))</f>
        <v>industry-energy-efficiency-standards.html</v>
      </c>
    </row>
    <row r="2199" spans="1:18" s="4" customFormat="1" x14ac:dyDescent="0.25">
      <c r="A2199" s="254" t="str">
        <f>IF(ISBLANK(INDEX('Policy Characteristics'!A:A,MATCH($C2199,'Policy Characteristics'!$C:$C,0))),"",INDEX('Policy Characteristics'!A:A,MATCH($C2199,'Policy Characteristics'!$C:$C,0)))</f>
        <v>Industry</v>
      </c>
      <c r="B2199" s="262" t="str">
        <f>IF(ISBLANK(INDEX('Policy Characteristics'!B:B,MATCH($C2199,'Policy Characteristics'!$C:$C,0))),"",INDEX('Policy Characteristics'!B:B,MATCH($C2199,'Policy Characteristics'!$C:$C,0)))</f>
        <v>Energy Efficiency Standards for Other Eqpt</v>
      </c>
      <c r="C2199" s="254" t="str">
        <f t="shared" si="61"/>
        <v>Perc Improvement in Eqpt Efficiency Stds Above BAU for Combustible Fuels</v>
      </c>
      <c r="D2199" s="6" t="s">
        <v>3024</v>
      </c>
      <c r="E2199" s="1" t="s">
        <v>3472</v>
      </c>
      <c r="F2199" t="s">
        <v>2988</v>
      </c>
      <c r="G2199" s="45" t="s">
        <v>3478</v>
      </c>
      <c r="H2199" s="47">
        <v>2198</v>
      </c>
      <c r="I2199" s="324" t="s">
        <v>40</v>
      </c>
      <c r="J2199" s="255" t="str">
        <f>IF(ISBLANK(INDEX('Policy Characteristics'!D:D,MATCH($C2199,'Policy Characteristics'!$C:$C,0))),"",INDEX('Policy Characteristics'!D:D,MATCH($C2199,'Policy Characteristics'!$C:$C,0)))</f>
        <v>Industry Energy Efficiency</v>
      </c>
      <c r="K2199" s="254" t="str">
        <f>IF(ISBLANK(INDEX('Policy Characteristics'!E:E,MATCH($C2199,'Policy Characteristics'!$C:$C,0))),"",INDEX('Policy Characteristics'!E:E,MATCH($C2199,'Policy Characteristics'!$C:$C,0)))</f>
        <v>indst fuel efficiency stds</v>
      </c>
      <c r="L2199" s="261">
        <f>IF(ISBLANK(INDEX('Policy Characteristics'!F:F,MATCH($C2199,'Policy Characteristics'!$C:$C,0))),"",INDEX('Policy Characteristics'!F:F,MATCH($C2199,'Policy Characteristics'!$C:$C,0)))</f>
        <v>0</v>
      </c>
      <c r="M2199" s="261">
        <f>IF(ISBLANK(INDEX('Policy Characteristics'!G:G,MATCH($C2199,'Policy Characteristics'!$C:$C,0))),"",INDEX('Policy Characteristics'!G:G,MATCH($C2199,'Policy Characteristics'!$C:$C,0)))</f>
        <v>0.25</v>
      </c>
      <c r="N2199" s="261">
        <f>IF(ISBLANK(INDEX('Policy Characteristics'!H:H,MATCH($C2199,'Policy Characteristics'!$C:$C,0))),"",INDEX('Policy Characteristics'!H:H,MATCH($C2199,'Policy Characteristics'!$C:$C,0)))</f>
        <v>0.01</v>
      </c>
      <c r="O2199" s="254" t="str">
        <f>IF(ISBLANK(INDEX('Policy Characteristics'!I:I,MATCH($C2199,'Policy Characteristics'!$C:$C,0))),"",INDEX('Policy Characteristics'!I:I,MATCH($C2199,'Policy Characteristics'!$C:$C,0)))</f>
        <v>% reduction in energy use</v>
      </c>
      <c r="P2199" s="254" t="str">
        <f>IF(ISBLANK(INDEX('Policy Characteristics'!J:J,MATCH($C2199,'Policy Characteristics'!$C:$C,0))),"",INDEX('Policy Characteristics'!J:J,MATCH($C2199,'Policy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199" s="254" t="str">
        <f>IF(ISBLANK(INDEX('Policy Characteristics'!K:K,MATCH($C2199,'Policy Characteristics'!$C:$C,0))),"",INDEX('Policy Characteristics'!K:K,MATCH($C2199,'Policy Characteristics'!$C:$C,0)))</f>
        <v>industry-ag-main.html#eff-stds</v>
      </c>
      <c r="R2199" s="254" t="str">
        <f>IF(ISBLANK(INDEX('Policy Characteristics'!L:L,MATCH($C2199,'Policy Characteristics'!$C:$C,0))),"",INDEX('Policy Characteristics'!L:L,MATCH($C2199,'Policy Characteristics'!$C:$C,0)))</f>
        <v>industry-energy-efficiency-standards.html</v>
      </c>
    </row>
    <row r="2200" spans="1:18" s="4" customFormat="1" x14ac:dyDescent="0.25">
      <c r="A2200" s="254" t="str">
        <f>IF(ISBLANK(INDEX('Policy Characteristics'!A:A,MATCH($C2200,'Policy Characteristics'!$C:$C,0))),"",INDEX('Policy Characteristics'!A:A,MATCH($C2200,'Policy Characteristics'!$C:$C,0)))</f>
        <v>Industry</v>
      </c>
      <c r="B2200" s="262" t="str">
        <f>IF(ISBLANK(INDEX('Policy Characteristics'!B:B,MATCH($C2200,'Policy Characteristics'!$C:$C,0))),"",INDEX('Policy Characteristics'!B:B,MATCH($C2200,'Policy Characteristics'!$C:$C,0)))</f>
        <v>Energy Efficiency Standards for Other Eqpt</v>
      </c>
      <c r="C2200" s="254" t="str">
        <f t="shared" si="61"/>
        <v>Perc Improvement in Eqpt Efficiency Stds Above BAU for Combustible Fuels</v>
      </c>
      <c r="D2200" s="6" t="s">
        <v>3024</v>
      </c>
      <c r="E2200" s="1" t="s">
        <v>3597</v>
      </c>
      <c r="F2200" t="s">
        <v>2988</v>
      </c>
      <c r="G2200" s="45" t="s">
        <v>3479</v>
      </c>
      <c r="H2200" s="47">
        <v>2199</v>
      </c>
      <c r="I2200" s="324" t="s">
        <v>40</v>
      </c>
      <c r="J2200" s="255" t="str">
        <f>IF(ISBLANK(INDEX('Policy Characteristics'!D:D,MATCH($C2200,'Policy Characteristics'!$C:$C,0))),"",INDEX('Policy Characteristics'!D:D,MATCH($C2200,'Policy Characteristics'!$C:$C,0)))</f>
        <v>Industry Energy Efficiency</v>
      </c>
      <c r="K2200" s="254" t="str">
        <f>IF(ISBLANK(INDEX('Policy Characteristics'!E:E,MATCH($C2200,'Policy Characteristics'!$C:$C,0))),"",INDEX('Policy Characteristics'!E:E,MATCH($C2200,'Policy Characteristics'!$C:$C,0)))</f>
        <v>indst fuel efficiency stds</v>
      </c>
      <c r="L2200" s="261">
        <f>IF(ISBLANK(INDEX('Policy Characteristics'!F:F,MATCH($C2200,'Policy Characteristics'!$C:$C,0))),"",INDEX('Policy Characteristics'!F:F,MATCH($C2200,'Policy Characteristics'!$C:$C,0)))</f>
        <v>0</v>
      </c>
      <c r="M2200" s="261">
        <f>IF(ISBLANK(INDEX('Policy Characteristics'!G:G,MATCH($C2200,'Policy Characteristics'!$C:$C,0))),"",INDEX('Policy Characteristics'!G:G,MATCH($C2200,'Policy Characteristics'!$C:$C,0)))</f>
        <v>0.25</v>
      </c>
      <c r="N2200" s="261">
        <f>IF(ISBLANK(INDEX('Policy Characteristics'!H:H,MATCH($C2200,'Policy Characteristics'!$C:$C,0))),"",INDEX('Policy Characteristics'!H:H,MATCH($C2200,'Policy Characteristics'!$C:$C,0)))</f>
        <v>0.01</v>
      </c>
      <c r="O2200" s="254" t="str">
        <f>IF(ISBLANK(INDEX('Policy Characteristics'!I:I,MATCH($C2200,'Policy Characteristics'!$C:$C,0))),"",INDEX('Policy Characteristics'!I:I,MATCH($C2200,'Policy Characteristics'!$C:$C,0)))</f>
        <v>% reduction in energy use</v>
      </c>
      <c r="P2200" s="254" t="str">
        <f>IF(ISBLANK(INDEX('Policy Characteristics'!J:J,MATCH($C2200,'Policy Characteristics'!$C:$C,0))),"",INDEX('Policy Characteristics'!J:J,MATCH($C2200,'Policy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0" s="254" t="str">
        <f>IF(ISBLANK(INDEX('Policy Characteristics'!K:K,MATCH($C2200,'Policy Characteristics'!$C:$C,0))),"",INDEX('Policy Characteristics'!K:K,MATCH($C2200,'Policy Characteristics'!$C:$C,0)))</f>
        <v>industry-ag-main.html#eff-stds</v>
      </c>
      <c r="R2200" s="254" t="str">
        <f>IF(ISBLANK(INDEX('Policy Characteristics'!L:L,MATCH($C2200,'Policy Characteristics'!$C:$C,0))),"",INDEX('Policy Characteristics'!L:L,MATCH($C2200,'Policy Characteristics'!$C:$C,0)))</f>
        <v>industry-energy-efficiency-standards.html</v>
      </c>
    </row>
    <row r="2201" spans="1:18" s="4" customFormat="1" x14ac:dyDescent="0.25">
      <c r="A2201" s="254" t="str">
        <f>IF(ISBLANK(INDEX('Policy Characteristics'!A:A,MATCH($C2201,'Policy Characteristics'!$C:$C,0))),"",INDEX('Policy Characteristics'!A:A,MATCH($C2201,'Policy Characteristics'!$C:$C,0)))</f>
        <v>Industry</v>
      </c>
      <c r="B2201" s="262" t="str">
        <f>IF(ISBLANK(INDEX('Policy Characteristics'!B:B,MATCH($C2201,'Policy Characteristics'!$C:$C,0))),"",INDEX('Policy Characteristics'!B:B,MATCH($C2201,'Policy Characteristics'!$C:$C,0)))</f>
        <v>Energy Efficiency Standards for Other Eqpt</v>
      </c>
      <c r="C2201" s="254" t="str">
        <f t="shared" si="61"/>
        <v>Perc Improvement in Eqpt Efficiency Stds Above BAU for Combustible Fuels</v>
      </c>
      <c r="D2201" s="6" t="s">
        <v>3024</v>
      </c>
      <c r="E2201" s="1" t="s">
        <v>3982</v>
      </c>
      <c r="F2201" t="s">
        <v>2988</v>
      </c>
      <c r="G2201" s="45" t="s">
        <v>3958</v>
      </c>
      <c r="H2201" s="47">
        <v>2200</v>
      </c>
      <c r="I2201" s="324" t="s">
        <v>40</v>
      </c>
      <c r="J2201" s="255" t="str">
        <f>IF(ISBLANK(INDEX('Policy Characteristics'!D:D,MATCH($C2201,'Policy Characteristics'!$C:$C,0))),"",INDEX('Policy Characteristics'!D:D,MATCH($C2201,'Policy Characteristics'!$C:$C,0)))</f>
        <v>Industry Energy Efficiency</v>
      </c>
      <c r="K2201" s="254" t="str">
        <f>IF(ISBLANK(INDEX('Policy Characteristics'!E:E,MATCH($C2201,'Policy Characteristics'!$C:$C,0))),"",INDEX('Policy Characteristics'!E:E,MATCH($C2201,'Policy Characteristics'!$C:$C,0)))</f>
        <v>indst fuel efficiency stds</v>
      </c>
      <c r="L2201" s="261">
        <f>IF(ISBLANK(INDEX('Policy Characteristics'!F:F,MATCH($C2201,'Policy Characteristics'!$C:$C,0))),"",INDEX('Policy Characteristics'!F:F,MATCH($C2201,'Policy Characteristics'!$C:$C,0)))</f>
        <v>0</v>
      </c>
      <c r="M2201" s="261">
        <f>IF(ISBLANK(INDEX('Policy Characteristics'!G:G,MATCH($C2201,'Policy Characteristics'!$C:$C,0))),"",INDEX('Policy Characteristics'!G:G,MATCH($C2201,'Policy Characteristics'!$C:$C,0)))</f>
        <v>0.25</v>
      </c>
      <c r="N2201" s="261">
        <f>IF(ISBLANK(INDEX('Policy Characteristics'!H:H,MATCH($C2201,'Policy Characteristics'!$C:$C,0))),"",INDEX('Policy Characteristics'!H:H,MATCH($C2201,'Policy Characteristics'!$C:$C,0)))</f>
        <v>0.01</v>
      </c>
      <c r="O2201" s="254" t="str">
        <f>IF(ISBLANK(INDEX('Policy Characteristics'!I:I,MATCH($C2201,'Policy Characteristics'!$C:$C,0))),"",INDEX('Policy Characteristics'!I:I,MATCH($C2201,'Policy Characteristics'!$C:$C,0)))</f>
        <v>% reduction in energy use</v>
      </c>
      <c r="P2201" s="254" t="str">
        <f>IF(ISBLANK(INDEX('Policy Characteristics'!J:J,MATCH($C2201,'Policy Characteristics'!$C:$C,0))),"",INDEX('Policy Characteristics'!J:J,MATCH($C2201,'Policy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1" s="254" t="str">
        <f>IF(ISBLANK(INDEX('Policy Characteristics'!K:K,MATCH($C2201,'Policy Characteristics'!$C:$C,0))),"",INDEX('Policy Characteristics'!K:K,MATCH($C2201,'Policy Characteristics'!$C:$C,0)))</f>
        <v>industry-ag-main.html#eff-stds</v>
      </c>
      <c r="R2201" s="254" t="str">
        <f>IF(ISBLANK(INDEX('Policy Characteristics'!L:L,MATCH($C2201,'Policy Characteristics'!$C:$C,0))),"",INDEX('Policy Characteristics'!L:L,MATCH($C2201,'Policy Characteristics'!$C:$C,0)))</f>
        <v>industry-energy-efficiency-standards.html</v>
      </c>
    </row>
    <row r="2202" spans="1:18" s="4" customFormat="1" x14ac:dyDescent="0.25">
      <c r="A2202" s="254" t="str">
        <f>IF(ISBLANK(INDEX('Policy Characteristics'!A:A,MATCH($C2202,'Policy Characteristics'!$C:$C,0))),"",INDEX('Policy Characteristics'!A:A,MATCH($C2202,'Policy Characteristics'!$C:$C,0)))</f>
        <v>Industry</v>
      </c>
      <c r="B2202" s="262" t="str">
        <f>IF(ISBLANK(INDEX('Policy Characteristics'!B:B,MATCH($C2202,'Policy Characteristics'!$C:$C,0))),"",INDEX('Policy Characteristics'!B:B,MATCH($C2202,'Policy Characteristics'!$C:$C,0)))</f>
        <v>Energy Efficiency Standards for Other Eqpt</v>
      </c>
      <c r="C2202" s="254" t="str">
        <f t="shared" si="61"/>
        <v>Perc Improvement in Eqpt Efficiency Stds Above BAU for Combustible Fuels</v>
      </c>
      <c r="D2202" s="6" t="s">
        <v>3024</v>
      </c>
      <c r="E2202" s="1" t="s">
        <v>3983</v>
      </c>
      <c r="F2202" t="s">
        <v>2988</v>
      </c>
      <c r="G2202" s="45" t="s">
        <v>3957</v>
      </c>
      <c r="H2202" s="47">
        <v>2201</v>
      </c>
      <c r="I2202" s="324" t="s">
        <v>40</v>
      </c>
      <c r="J2202" s="255" t="str">
        <f>IF(ISBLANK(INDEX('Policy Characteristics'!D:D,MATCH($C2202,'Policy Characteristics'!$C:$C,0))),"",INDEX('Policy Characteristics'!D:D,MATCH($C2202,'Policy Characteristics'!$C:$C,0)))</f>
        <v>Industry Energy Efficiency</v>
      </c>
      <c r="K2202" s="254" t="str">
        <f>IF(ISBLANK(INDEX('Policy Characteristics'!E:E,MATCH($C2202,'Policy Characteristics'!$C:$C,0))),"",INDEX('Policy Characteristics'!E:E,MATCH($C2202,'Policy Characteristics'!$C:$C,0)))</f>
        <v>indst fuel efficiency stds</v>
      </c>
      <c r="L2202" s="261">
        <f>IF(ISBLANK(INDEX('Policy Characteristics'!F:F,MATCH($C2202,'Policy Characteristics'!$C:$C,0))),"",INDEX('Policy Characteristics'!F:F,MATCH($C2202,'Policy Characteristics'!$C:$C,0)))</f>
        <v>0</v>
      </c>
      <c r="M2202" s="261">
        <f>IF(ISBLANK(INDEX('Policy Characteristics'!G:G,MATCH($C2202,'Policy Characteristics'!$C:$C,0))),"",INDEX('Policy Characteristics'!G:G,MATCH($C2202,'Policy Characteristics'!$C:$C,0)))</f>
        <v>0.25</v>
      </c>
      <c r="N2202" s="261">
        <f>IF(ISBLANK(INDEX('Policy Characteristics'!H:H,MATCH($C2202,'Policy Characteristics'!$C:$C,0))),"",INDEX('Policy Characteristics'!H:H,MATCH($C2202,'Policy Characteristics'!$C:$C,0)))</f>
        <v>0.01</v>
      </c>
      <c r="O2202" s="254" t="str">
        <f>IF(ISBLANK(INDEX('Policy Characteristics'!I:I,MATCH($C2202,'Policy Characteristics'!$C:$C,0))),"",INDEX('Policy Characteristics'!I:I,MATCH($C2202,'Policy Characteristics'!$C:$C,0)))</f>
        <v>% reduction in energy use</v>
      </c>
      <c r="P2202" s="254" t="str">
        <f>IF(ISBLANK(INDEX('Policy Characteristics'!J:J,MATCH($C2202,'Policy Characteristics'!$C:$C,0))),"",INDEX('Policy Characteristics'!J:J,MATCH($C2202,'Policy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2" s="254" t="str">
        <f>IF(ISBLANK(INDEX('Policy Characteristics'!K:K,MATCH($C2202,'Policy Characteristics'!$C:$C,0))),"",INDEX('Policy Characteristics'!K:K,MATCH($C2202,'Policy Characteristics'!$C:$C,0)))</f>
        <v>industry-ag-main.html#eff-stds</v>
      </c>
      <c r="R2202" s="254" t="str">
        <f>IF(ISBLANK(INDEX('Policy Characteristics'!L:L,MATCH($C2202,'Policy Characteristics'!$C:$C,0))),"",INDEX('Policy Characteristics'!L:L,MATCH($C2202,'Policy Characteristics'!$C:$C,0)))</f>
        <v>industry-energy-efficiency-standards.html</v>
      </c>
    </row>
    <row r="2203" spans="1:18" s="4" customFormat="1" x14ac:dyDescent="0.25">
      <c r="A2203" s="254" t="str">
        <f>IF(ISBLANK(INDEX('Policy Characteristics'!A:A,MATCH($C2203,'Policy Characteristics'!$C:$C,0))),"",INDEX('Policy Characteristics'!A:A,MATCH($C2203,'Policy Characteristics'!$C:$C,0)))</f>
        <v>Industry</v>
      </c>
      <c r="B2203" s="262" t="str">
        <f>IF(ISBLANK(INDEX('Policy Characteristics'!B:B,MATCH($C2203,'Policy Characteristics'!$C:$C,0))),"",INDEX('Policy Characteristics'!B:B,MATCH($C2203,'Policy Characteristics'!$C:$C,0)))</f>
        <v>Energy Efficiency Standards for Other Eqpt</v>
      </c>
      <c r="C2203" s="254" t="str">
        <f t="shared" si="61"/>
        <v>Perc Improvement in Eqpt Efficiency Stds Above BAU for Combustible Fuels</v>
      </c>
      <c r="D2203" s="6" t="s">
        <v>3024</v>
      </c>
      <c r="E2203" s="1" t="s">
        <v>3984</v>
      </c>
      <c r="F2203" t="s">
        <v>2988</v>
      </c>
      <c r="G2203" s="45" t="s">
        <v>3959</v>
      </c>
      <c r="H2203" s="47">
        <v>2202</v>
      </c>
      <c r="I2203" s="324" t="s">
        <v>40</v>
      </c>
      <c r="J2203" s="255" t="str">
        <f>IF(ISBLANK(INDEX('Policy Characteristics'!D:D,MATCH($C2203,'Policy Characteristics'!$C:$C,0))),"",INDEX('Policy Characteristics'!D:D,MATCH($C2203,'Policy Characteristics'!$C:$C,0)))</f>
        <v>Industry Energy Efficiency</v>
      </c>
      <c r="K2203" s="254" t="str">
        <f>IF(ISBLANK(INDEX('Policy Characteristics'!E:E,MATCH($C2203,'Policy Characteristics'!$C:$C,0))),"",INDEX('Policy Characteristics'!E:E,MATCH($C2203,'Policy Characteristics'!$C:$C,0)))</f>
        <v>indst fuel efficiency stds</v>
      </c>
      <c r="L2203" s="261">
        <f>IF(ISBLANK(INDEX('Policy Characteristics'!F:F,MATCH($C2203,'Policy Characteristics'!$C:$C,0))),"",INDEX('Policy Characteristics'!F:F,MATCH($C2203,'Policy Characteristics'!$C:$C,0)))</f>
        <v>0</v>
      </c>
      <c r="M2203" s="261">
        <f>IF(ISBLANK(INDEX('Policy Characteristics'!G:G,MATCH($C2203,'Policy Characteristics'!$C:$C,0))),"",INDEX('Policy Characteristics'!G:G,MATCH($C2203,'Policy Characteristics'!$C:$C,0)))</f>
        <v>0.25</v>
      </c>
      <c r="N2203" s="261">
        <f>IF(ISBLANK(INDEX('Policy Characteristics'!H:H,MATCH($C2203,'Policy Characteristics'!$C:$C,0))),"",INDEX('Policy Characteristics'!H:H,MATCH($C2203,'Policy Characteristics'!$C:$C,0)))</f>
        <v>0.01</v>
      </c>
      <c r="O2203" s="254" t="str">
        <f>IF(ISBLANK(INDEX('Policy Characteristics'!I:I,MATCH($C2203,'Policy Characteristics'!$C:$C,0))),"",INDEX('Policy Characteristics'!I:I,MATCH($C2203,'Policy Characteristics'!$C:$C,0)))</f>
        <v>% reduction in energy use</v>
      </c>
      <c r="P2203" s="254" t="str">
        <f>IF(ISBLANK(INDEX('Policy Characteristics'!J:J,MATCH($C2203,'Policy Characteristics'!$C:$C,0))),"",INDEX('Policy Characteristics'!J:J,MATCH($C2203,'Policy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3" s="254" t="str">
        <f>IF(ISBLANK(INDEX('Policy Characteristics'!K:K,MATCH($C2203,'Policy Characteristics'!$C:$C,0))),"",INDEX('Policy Characteristics'!K:K,MATCH($C2203,'Policy Characteristics'!$C:$C,0)))</f>
        <v>industry-ag-main.html#eff-stds</v>
      </c>
      <c r="R2203" s="254" t="str">
        <f>IF(ISBLANK(INDEX('Policy Characteristics'!L:L,MATCH($C2203,'Policy Characteristics'!$C:$C,0))),"",INDEX('Policy Characteristics'!L:L,MATCH($C2203,'Policy Characteristics'!$C:$C,0)))</f>
        <v>industry-energy-efficiency-standards.html</v>
      </c>
    </row>
    <row r="2204" spans="1:18" s="4" customFormat="1" x14ac:dyDescent="0.25">
      <c r="A2204" s="254" t="str">
        <f>IF(ISBLANK(INDEX('Policy Characteristics'!A:A,MATCH($C2204,'Policy Characteristics'!$C:$C,0))),"",INDEX('Policy Characteristics'!A:A,MATCH($C2204,'Policy Characteristics'!$C:$C,0)))</f>
        <v>Industry</v>
      </c>
      <c r="B2204" s="262" t="str">
        <f>IF(ISBLANK(INDEX('Policy Characteristics'!B:B,MATCH($C2204,'Policy Characteristics'!$C:$C,0))),"",INDEX('Policy Characteristics'!B:B,MATCH($C2204,'Policy Characteristics'!$C:$C,0)))</f>
        <v>Energy Efficiency Standards for Other Eqpt</v>
      </c>
      <c r="C2204" s="254" t="str">
        <f t="shared" si="61"/>
        <v>Perc Improvement in Eqpt Efficiency Stds Above BAU for Combustible Fuels</v>
      </c>
      <c r="D2204" s="6" t="s">
        <v>3025</v>
      </c>
      <c r="E2204" s="1" t="s">
        <v>3467</v>
      </c>
      <c r="F2204" t="s">
        <v>2989</v>
      </c>
      <c r="G2204" s="45" t="s">
        <v>3473</v>
      </c>
      <c r="H2204" s="47">
        <v>2203</v>
      </c>
      <c r="I2204" s="324" t="s">
        <v>40</v>
      </c>
      <c r="J2204" s="255" t="str">
        <f>IF(ISBLANK(INDEX('Policy Characteristics'!D:D,MATCH($C2204,'Policy Characteristics'!$C:$C,0))),"",INDEX('Policy Characteristics'!D:D,MATCH($C2204,'Policy Characteristics'!$C:$C,0)))</f>
        <v>Industry Energy Efficiency</v>
      </c>
      <c r="K2204" s="254" t="str">
        <f>IF(ISBLANK(INDEX('Policy Characteristics'!E:E,MATCH($C2204,'Policy Characteristics'!$C:$C,0))),"",INDEX('Policy Characteristics'!E:E,MATCH($C2204,'Policy Characteristics'!$C:$C,0)))</f>
        <v>indst fuel efficiency stds</v>
      </c>
      <c r="L2204" s="261">
        <f>IF(ISBLANK(INDEX('Policy Characteristics'!F:F,MATCH($C2204,'Policy Characteristics'!$C:$C,0))),"",INDEX('Policy Characteristics'!F:F,MATCH($C2204,'Policy Characteristics'!$C:$C,0)))</f>
        <v>0</v>
      </c>
      <c r="M2204" s="261">
        <f>IF(ISBLANK(INDEX('Policy Characteristics'!G:G,MATCH($C2204,'Policy Characteristics'!$C:$C,0))),"",INDEX('Policy Characteristics'!G:G,MATCH($C2204,'Policy Characteristics'!$C:$C,0)))</f>
        <v>0.25</v>
      </c>
      <c r="N2204" s="261">
        <f>IF(ISBLANK(INDEX('Policy Characteristics'!H:H,MATCH($C2204,'Policy Characteristics'!$C:$C,0))),"",INDEX('Policy Characteristics'!H:H,MATCH($C2204,'Policy Characteristics'!$C:$C,0)))</f>
        <v>0.01</v>
      </c>
      <c r="O2204" s="254" t="str">
        <f>IF(ISBLANK(INDEX('Policy Characteristics'!I:I,MATCH($C2204,'Policy Characteristics'!$C:$C,0))),"",INDEX('Policy Characteristics'!I:I,MATCH($C2204,'Policy Characteristics'!$C:$C,0)))</f>
        <v>% reduction in energy use</v>
      </c>
      <c r="P2204" s="254" t="str">
        <f>IF(ISBLANK(INDEX('Policy Characteristics'!J:J,MATCH($C2204,'Policy Characteristics'!$C:$C,0))),"",INDEX('Policy Characteristics'!J:J,MATCH($C2204,'Policy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4" s="254" t="str">
        <f>IF(ISBLANK(INDEX('Policy Characteristics'!K:K,MATCH($C2204,'Policy Characteristics'!$C:$C,0))),"",INDEX('Policy Characteristics'!K:K,MATCH($C2204,'Policy Characteristics'!$C:$C,0)))</f>
        <v>industry-ag-main.html#eff-stds</v>
      </c>
      <c r="R2204" s="254" t="str">
        <f>IF(ISBLANK(INDEX('Policy Characteristics'!L:L,MATCH($C2204,'Policy Characteristics'!$C:$C,0))),"",INDEX('Policy Characteristics'!L:L,MATCH($C2204,'Policy Characteristics'!$C:$C,0)))</f>
        <v>industry-energy-efficiency-standards.html</v>
      </c>
    </row>
    <row r="2205" spans="1:18" s="4" customFormat="1" x14ac:dyDescent="0.25">
      <c r="A2205" s="254" t="str">
        <f>IF(ISBLANK(INDEX('Policy Characteristics'!A:A,MATCH($C2205,'Policy Characteristics'!$C:$C,0))),"",INDEX('Policy Characteristics'!A:A,MATCH($C2205,'Policy Characteristics'!$C:$C,0)))</f>
        <v>Industry</v>
      </c>
      <c r="B2205" s="262" t="str">
        <f>IF(ISBLANK(INDEX('Policy Characteristics'!B:B,MATCH($C2205,'Policy Characteristics'!$C:$C,0))),"",INDEX('Policy Characteristics'!B:B,MATCH($C2205,'Policy Characteristics'!$C:$C,0)))</f>
        <v>Energy Efficiency Standards for Other Eqpt</v>
      </c>
      <c r="C2205" s="254" t="str">
        <f t="shared" si="61"/>
        <v>Perc Improvement in Eqpt Efficiency Stds Above BAU for Combustible Fuels</v>
      </c>
      <c r="D2205" s="6" t="s">
        <v>3025</v>
      </c>
      <c r="E2205" s="1" t="s">
        <v>3468</v>
      </c>
      <c r="F2205" t="s">
        <v>2989</v>
      </c>
      <c r="G2205" s="45" t="s">
        <v>3474</v>
      </c>
      <c r="H2205" s="47">
        <v>2204</v>
      </c>
      <c r="I2205" s="324" t="s">
        <v>40</v>
      </c>
      <c r="J2205" s="255" t="str">
        <f>IF(ISBLANK(INDEX('Policy Characteristics'!D:D,MATCH($C2205,'Policy Characteristics'!$C:$C,0))),"",INDEX('Policy Characteristics'!D:D,MATCH($C2205,'Policy Characteristics'!$C:$C,0)))</f>
        <v>Industry Energy Efficiency</v>
      </c>
      <c r="K2205" s="254" t="str">
        <f>IF(ISBLANK(INDEX('Policy Characteristics'!E:E,MATCH($C2205,'Policy Characteristics'!$C:$C,0))),"",INDEX('Policy Characteristics'!E:E,MATCH($C2205,'Policy Characteristics'!$C:$C,0)))</f>
        <v>indst fuel efficiency stds</v>
      </c>
      <c r="L2205" s="261">
        <f>IF(ISBLANK(INDEX('Policy Characteristics'!F:F,MATCH($C2205,'Policy Characteristics'!$C:$C,0))),"",INDEX('Policy Characteristics'!F:F,MATCH($C2205,'Policy Characteristics'!$C:$C,0)))</f>
        <v>0</v>
      </c>
      <c r="M2205" s="261">
        <f>IF(ISBLANK(INDEX('Policy Characteristics'!G:G,MATCH($C2205,'Policy Characteristics'!$C:$C,0))),"",INDEX('Policy Characteristics'!G:G,MATCH($C2205,'Policy Characteristics'!$C:$C,0)))</f>
        <v>0.25</v>
      </c>
      <c r="N2205" s="261">
        <f>IF(ISBLANK(INDEX('Policy Characteristics'!H:H,MATCH($C2205,'Policy Characteristics'!$C:$C,0))),"",INDEX('Policy Characteristics'!H:H,MATCH($C2205,'Policy Characteristics'!$C:$C,0)))</f>
        <v>0.01</v>
      </c>
      <c r="O2205" s="254" t="str">
        <f>IF(ISBLANK(INDEX('Policy Characteristics'!I:I,MATCH($C2205,'Policy Characteristics'!$C:$C,0))),"",INDEX('Policy Characteristics'!I:I,MATCH($C2205,'Policy Characteristics'!$C:$C,0)))</f>
        <v>% reduction in energy use</v>
      </c>
      <c r="P2205" s="254" t="str">
        <f>IF(ISBLANK(INDEX('Policy Characteristics'!J:J,MATCH($C2205,'Policy Characteristics'!$C:$C,0))),"",INDEX('Policy Characteristics'!J:J,MATCH($C2205,'Policy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5" s="254" t="str">
        <f>IF(ISBLANK(INDEX('Policy Characteristics'!K:K,MATCH($C2205,'Policy Characteristics'!$C:$C,0))),"",INDEX('Policy Characteristics'!K:K,MATCH($C2205,'Policy Characteristics'!$C:$C,0)))</f>
        <v>industry-ag-main.html#eff-stds</v>
      </c>
      <c r="R2205" s="254" t="str">
        <f>IF(ISBLANK(INDEX('Policy Characteristics'!L:L,MATCH($C2205,'Policy Characteristics'!$C:$C,0))),"",INDEX('Policy Characteristics'!L:L,MATCH($C2205,'Policy Characteristics'!$C:$C,0)))</f>
        <v>industry-energy-efficiency-standards.html</v>
      </c>
    </row>
    <row r="2206" spans="1:18" s="4" customFormat="1" x14ac:dyDescent="0.25">
      <c r="A2206" s="254" t="str">
        <f>IF(ISBLANK(INDEX('Policy Characteristics'!A:A,MATCH($C2206,'Policy Characteristics'!$C:$C,0))),"",INDEX('Policy Characteristics'!A:A,MATCH($C2206,'Policy Characteristics'!$C:$C,0)))</f>
        <v>Industry</v>
      </c>
      <c r="B2206" s="262" t="str">
        <f>IF(ISBLANK(INDEX('Policy Characteristics'!B:B,MATCH($C2206,'Policy Characteristics'!$C:$C,0))),"",INDEX('Policy Characteristics'!B:B,MATCH($C2206,'Policy Characteristics'!$C:$C,0)))</f>
        <v>Energy Efficiency Standards for Other Eqpt</v>
      </c>
      <c r="C2206" s="254" t="str">
        <f t="shared" si="61"/>
        <v>Perc Improvement in Eqpt Efficiency Stds Above BAU for Combustible Fuels</v>
      </c>
      <c r="D2206" s="6" t="s">
        <v>3025</v>
      </c>
      <c r="E2206" s="1" t="s">
        <v>3469</v>
      </c>
      <c r="F2206" t="s">
        <v>2989</v>
      </c>
      <c r="G2206" s="45" t="s">
        <v>3475</v>
      </c>
      <c r="H2206" s="47">
        <v>2205</v>
      </c>
      <c r="I2206" s="324" t="s">
        <v>40</v>
      </c>
      <c r="J2206" s="255" t="str">
        <f>IF(ISBLANK(INDEX('Policy Characteristics'!D:D,MATCH($C2206,'Policy Characteristics'!$C:$C,0))),"",INDEX('Policy Characteristics'!D:D,MATCH($C2206,'Policy Characteristics'!$C:$C,0)))</f>
        <v>Industry Energy Efficiency</v>
      </c>
      <c r="K2206" s="254" t="str">
        <f>IF(ISBLANK(INDEX('Policy Characteristics'!E:E,MATCH($C2206,'Policy Characteristics'!$C:$C,0))),"",INDEX('Policy Characteristics'!E:E,MATCH($C2206,'Policy Characteristics'!$C:$C,0)))</f>
        <v>indst fuel efficiency stds</v>
      </c>
      <c r="L2206" s="261">
        <f>IF(ISBLANK(INDEX('Policy Characteristics'!F:F,MATCH($C2206,'Policy Characteristics'!$C:$C,0))),"",INDEX('Policy Characteristics'!F:F,MATCH($C2206,'Policy Characteristics'!$C:$C,0)))</f>
        <v>0</v>
      </c>
      <c r="M2206" s="261">
        <f>IF(ISBLANK(INDEX('Policy Characteristics'!G:G,MATCH($C2206,'Policy Characteristics'!$C:$C,0))),"",INDEX('Policy Characteristics'!G:G,MATCH($C2206,'Policy Characteristics'!$C:$C,0)))</f>
        <v>0.25</v>
      </c>
      <c r="N2206" s="261">
        <f>IF(ISBLANK(INDEX('Policy Characteristics'!H:H,MATCH($C2206,'Policy Characteristics'!$C:$C,0))),"",INDEX('Policy Characteristics'!H:H,MATCH($C2206,'Policy Characteristics'!$C:$C,0)))</f>
        <v>0.01</v>
      </c>
      <c r="O2206" s="254" t="str">
        <f>IF(ISBLANK(INDEX('Policy Characteristics'!I:I,MATCH($C2206,'Policy Characteristics'!$C:$C,0))),"",INDEX('Policy Characteristics'!I:I,MATCH($C2206,'Policy Characteristics'!$C:$C,0)))</f>
        <v>% reduction in energy use</v>
      </c>
      <c r="P2206" s="254" t="str">
        <f>IF(ISBLANK(INDEX('Policy Characteristics'!J:J,MATCH($C2206,'Policy Characteristics'!$C:$C,0))),"",INDEX('Policy Characteristics'!J:J,MATCH($C2206,'Policy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6" s="254" t="str">
        <f>IF(ISBLANK(INDEX('Policy Characteristics'!K:K,MATCH($C2206,'Policy Characteristics'!$C:$C,0))),"",INDEX('Policy Characteristics'!K:K,MATCH($C2206,'Policy Characteristics'!$C:$C,0)))</f>
        <v>industry-ag-main.html#eff-stds</v>
      </c>
      <c r="R2206" s="254" t="str">
        <f>IF(ISBLANK(INDEX('Policy Characteristics'!L:L,MATCH($C2206,'Policy Characteristics'!$C:$C,0))),"",INDEX('Policy Characteristics'!L:L,MATCH($C2206,'Policy Characteristics'!$C:$C,0)))</f>
        <v>industry-energy-efficiency-standards.html</v>
      </c>
    </row>
    <row r="2207" spans="1:18" s="4" customFormat="1" x14ac:dyDescent="0.25">
      <c r="A2207" s="254" t="str">
        <f>IF(ISBLANK(INDEX('Policy Characteristics'!A:A,MATCH($C2207,'Policy Characteristics'!$C:$C,0))),"",INDEX('Policy Characteristics'!A:A,MATCH($C2207,'Policy Characteristics'!$C:$C,0)))</f>
        <v>Industry</v>
      </c>
      <c r="B2207" s="262" t="str">
        <f>IF(ISBLANK(INDEX('Policy Characteristics'!B:B,MATCH($C2207,'Policy Characteristics'!$C:$C,0))),"",INDEX('Policy Characteristics'!B:B,MATCH($C2207,'Policy Characteristics'!$C:$C,0)))</f>
        <v>Energy Efficiency Standards for Other Eqpt</v>
      </c>
      <c r="C2207" s="254" t="str">
        <f t="shared" si="61"/>
        <v>Perc Improvement in Eqpt Efficiency Stds Above BAU for Combustible Fuels</v>
      </c>
      <c r="D2207" s="6" t="s">
        <v>3025</v>
      </c>
      <c r="E2207" s="1" t="s">
        <v>3470</v>
      </c>
      <c r="F2207" t="s">
        <v>2989</v>
      </c>
      <c r="G2207" s="45" t="s">
        <v>3476</v>
      </c>
      <c r="H2207" s="47">
        <v>2206</v>
      </c>
      <c r="I2207" s="324" t="s">
        <v>40</v>
      </c>
      <c r="J2207" s="255" t="str">
        <f>IF(ISBLANK(INDEX('Policy Characteristics'!D:D,MATCH($C2207,'Policy Characteristics'!$C:$C,0))),"",INDEX('Policy Characteristics'!D:D,MATCH($C2207,'Policy Characteristics'!$C:$C,0)))</f>
        <v>Industry Energy Efficiency</v>
      </c>
      <c r="K2207" s="254" t="str">
        <f>IF(ISBLANK(INDEX('Policy Characteristics'!E:E,MATCH($C2207,'Policy Characteristics'!$C:$C,0))),"",INDEX('Policy Characteristics'!E:E,MATCH($C2207,'Policy Characteristics'!$C:$C,0)))</f>
        <v>indst fuel efficiency stds</v>
      </c>
      <c r="L2207" s="261">
        <f>IF(ISBLANK(INDEX('Policy Characteristics'!F:F,MATCH($C2207,'Policy Characteristics'!$C:$C,0))),"",INDEX('Policy Characteristics'!F:F,MATCH($C2207,'Policy Characteristics'!$C:$C,0)))</f>
        <v>0</v>
      </c>
      <c r="M2207" s="261">
        <f>IF(ISBLANK(INDEX('Policy Characteristics'!G:G,MATCH($C2207,'Policy Characteristics'!$C:$C,0))),"",INDEX('Policy Characteristics'!G:G,MATCH($C2207,'Policy Characteristics'!$C:$C,0)))</f>
        <v>0.25</v>
      </c>
      <c r="N2207" s="261">
        <f>IF(ISBLANK(INDEX('Policy Characteristics'!H:H,MATCH($C2207,'Policy Characteristics'!$C:$C,0))),"",INDEX('Policy Characteristics'!H:H,MATCH($C2207,'Policy Characteristics'!$C:$C,0)))</f>
        <v>0.01</v>
      </c>
      <c r="O2207" s="254" t="str">
        <f>IF(ISBLANK(INDEX('Policy Characteristics'!I:I,MATCH($C2207,'Policy Characteristics'!$C:$C,0))),"",INDEX('Policy Characteristics'!I:I,MATCH($C2207,'Policy Characteristics'!$C:$C,0)))</f>
        <v>% reduction in energy use</v>
      </c>
      <c r="P2207" s="254" t="str">
        <f>IF(ISBLANK(INDEX('Policy Characteristics'!J:J,MATCH($C2207,'Policy Characteristics'!$C:$C,0))),"",INDEX('Policy Characteristics'!J:J,MATCH($C2207,'Policy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7" s="254" t="str">
        <f>IF(ISBLANK(INDEX('Policy Characteristics'!K:K,MATCH($C2207,'Policy Characteristics'!$C:$C,0))),"",INDEX('Policy Characteristics'!K:K,MATCH($C2207,'Policy Characteristics'!$C:$C,0)))</f>
        <v>industry-ag-main.html#eff-stds</v>
      </c>
      <c r="R2207" s="254" t="str">
        <f>IF(ISBLANK(INDEX('Policy Characteristics'!L:L,MATCH($C2207,'Policy Characteristics'!$C:$C,0))),"",INDEX('Policy Characteristics'!L:L,MATCH($C2207,'Policy Characteristics'!$C:$C,0)))</f>
        <v>industry-energy-efficiency-standards.html</v>
      </c>
    </row>
    <row r="2208" spans="1:18" s="4" customFormat="1" x14ac:dyDescent="0.25">
      <c r="A2208" s="254" t="str">
        <f>IF(ISBLANK(INDEX('Policy Characteristics'!A:A,MATCH($C2208,'Policy Characteristics'!$C:$C,0))),"",INDEX('Policy Characteristics'!A:A,MATCH($C2208,'Policy Characteristics'!$C:$C,0)))</f>
        <v>Industry</v>
      </c>
      <c r="B2208" s="262" t="str">
        <f>IF(ISBLANK(INDEX('Policy Characteristics'!B:B,MATCH($C2208,'Policy Characteristics'!$C:$C,0))),"",INDEX('Policy Characteristics'!B:B,MATCH($C2208,'Policy Characteristics'!$C:$C,0)))</f>
        <v>Energy Efficiency Standards for Other Eqpt</v>
      </c>
      <c r="C2208" s="254" t="str">
        <f t="shared" si="61"/>
        <v>Perc Improvement in Eqpt Efficiency Stds Above BAU for Combustible Fuels</v>
      </c>
      <c r="D2208" s="6" t="s">
        <v>3025</v>
      </c>
      <c r="E2208" s="1" t="s">
        <v>3471</v>
      </c>
      <c r="F2208" t="s">
        <v>2989</v>
      </c>
      <c r="G2208" s="45" t="s">
        <v>3477</v>
      </c>
      <c r="H2208" s="47">
        <v>2207</v>
      </c>
      <c r="I2208" s="324" t="s">
        <v>40</v>
      </c>
      <c r="J2208" s="255" t="str">
        <f>IF(ISBLANK(INDEX('Policy Characteristics'!D:D,MATCH($C2208,'Policy Characteristics'!$C:$C,0))),"",INDEX('Policy Characteristics'!D:D,MATCH($C2208,'Policy Characteristics'!$C:$C,0)))</f>
        <v>Industry Energy Efficiency</v>
      </c>
      <c r="K2208" s="254" t="str">
        <f>IF(ISBLANK(INDEX('Policy Characteristics'!E:E,MATCH($C2208,'Policy Characteristics'!$C:$C,0))),"",INDEX('Policy Characteristics'!E:E,MATCH($C2208,'Policy Characteristics'!$C:$C,0)))</f>
        <v>indst fuel efficiency stds</v>
      </c>
      <c r="L2208" s="261">
        <f>IF(ISBLANK(INDEX('Policy Characteristics'!F:F,MATCH($C2208,'Policy Characteristics'!$C:$C,0))),"",INDEX('Policy Characteristics'!F:F,MATCH($C2208,'Policy Characteristics'!$C:$C,0)))</f>
        <v>0</v>
      </c>
      <c r="M2208" s="261">
        <f>IF(ISBLANK(INDEX('Policy Characteristics'!G:G,MATCH($C2208,'Policy Characteristics'!$C:$C,0))),"",INDEX('Policy Characteristics'!G:G,MATCH($C2208,'Policy Characteristics'!$C:$C,0)))</f>
        <v>0.25</v>
      </c>
      <c r="N2208" s="261">
        <f>IF(ISBLANK(INDEX('Policy Characteristics'!H:H,MATCH($C2208,'Policy Characteristics'!$C:$C,0))),"",INDEX('Policy Characteristics'!H:H,MATCH($C2208,'Policy Characteristics'!$C:$C,0)))</f>
        <v>0.01</v>
      </c>
      <c r="O2208" s="254" t="str">
        <f>IF(ISBLANK(INDEX('Policy Characteristics'!I:I,MATCH($C2208,'Policy Characteristics'!$C:$C,0))),"",INDEX('Policy Characteristics'!I:I,MATCH($C2208,'Policy Characteristics'!$C:$C,0)))</f>
        <v>% reduction in energy use</v>
      </c>
      <c r="P2208" s="254" t="str">
        <f>IF(ISBLANK(INDEX('Policy Characteristics'!J:J,MATCH($C2208,'Policy Characteristics'!$C:$C,0))),"",INDEX('Policy Characteristics'!J:J,MATCH($C2208,'Policy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8" s="254" t="str">
        <f>IF(ISBLANK(INDEX('Policy Characteristics'!K:K,MATCH($C2208,'Policy Characteristics'!$C:$C,0))),"",INDEX('Policy Characteristics'!K:K,MATCH($C2208,'Policy Characteristics'!$C:$C,0)))</f>
        <v>industry-ag-main.html#eff-stds</v>
      </c>
      <c r="R2208" s="254" t="str">
        <f>IF(ISBLANK(INDEX('Policy Characteristics'!L:L,MATCH($C2208,'Policy Characteristics'!$C:$C,0))),"",INDEX('Policy Characteristics'!L:L,MATCH($C2208,'Policy Characteristics'!$C:$C,0)))</f>
        <v>industry-energy-efficiency-standards.html</v>
      </c>
    </row>
    <row r="2209" spans="1:18" s="4" customFormat="1" x14ac:dyDescent="0.25">
      <c r="A2209" s="254" t="str">
        <f>IF(ISBLANK(INDEX('Policy Characteristics'!A:A,MATCH($C2209,'Policy Characteristics'!$C:$C,0))),"",INDEX('Policy Characteristics'!A:A,MATCH($C2209,'Policy Characteristics'!$C:$C,0)))</f>
        <v>Industry</v>
      </c>
      <c r="B2209" s="262" t="str">
        <f>IF(ISBLANK(INDEX('Policy Characteristics'!B:B,MATCH($C2209,'Policy Characteristics'!$C:$C,0))),"",INDEX('Policy Characteristics'!B:B,MATCH($C2209,'Policy Characteristics'!$C:$C,0)))</f>
        <v>Energy Efficiency Standards for Other Eqpt</v>
      </c>
      <c r="C2209" s="254" t="str">
        <f t="shared" si="61"/>
        <v>Perc Improvement in Eqpt Efficiency Stds Above BAU for Combustible Fuels</v>
      </c>
      <c r="D2209" s="6" t="s">
        <v>3025</v>
      </c>
      <c r="E2209" s="1" t="s">
        <v>3472</v>
      </c>
      <c r="F2209" t="s">
        <v>2989</v>
      </c>
      <c r="G2209" s="45" t="s">
        <v>3478</v>
      </c>
      <c r="H2209" s="47">
        <v>2208</v>
      </c>
      <c r="I2209" s="324" t="s">
        <v>40</v>
      </c>
      <c r="J2209" s="255" t="str">
        <f>IF(ISBLANK(INDEX('Policy Characteristics'!D:D,MATCH($C2209,'Policy Characteristics'!$C:$C,0))),"",INDEX('Policy Characteristics'!D:D,MATCH($C2209,'Policy Characteristics'!$C:$C,0)))</f>
        <v>Industry Energy Efficiency</v>
      </c>
      <c r="K2209" s="254" t="str">
        <f>IF(ISBLANK(INDEX('Policy Characteristics'!E:E,MATCH($C2209,'Policy Characteristics'!$C:$C,0))),"",INDEX('Policy Characteristics'!E:E,MATCH($C2209,'Policy Characteristics'!$C:$C,0)))</f>
        <v>indst fuel efficiency stds</v>
      </c>
      <c r="L2209" s="261">
        <f>IF(ISBLANK(INDEX('Policy Characteristics'!F:F,MATCH($C2209,'Policy Characteristics'!$C:$C,0))),"",INDEX('Policy Characteristics'!F:F,MATCH($C2209,'Policy Characteristics'!$C:$C,0)))</f>
        <v>0</v>
      </c>
      <c r="M2209" s="261">
        <f>IF(ISBLANK(INDEX('Policy Characteristics'!G:G,MATCH($C2209,'Policy Characteristics'!$C:$C,0))),"",INDEX('Policy Characteristics'!G:G,MATCH($C2209,'Policy Characteristics'!$C:$C,0)))</f>
        <v>0.25</v>
      </c>
      <c r="N2209" s="261">
        <f>IF(ISBLANK(INDEX('Policy Characteristics'!H:H,MATCH($C2209,'Policy Characteristics'!$C:$C,0))),"",INDEX('Policy Characteristics'!H:H,MATCH($C2209,'Policy Characteristics'!$C:$C,0)))</f>
        <v>0.01</v>
      </c>
      <c r="O2209" s="254" t="str">
        <f>IF(ISBLANK(INDEX('Policy Characteristics'!I:I,MATCH($C2209,'Policy Characteristics'!$C:$C,0))),"",INDEX('Policy Characteristics'!I:I,MATCH($C2209,'Policy Characteristics'!$C:$C,0)))</f>
        <v>% reduction in energy use</v>
      </c>
      <c r="P2209" s="254" t="str">
        <f>IF(ISBLANK(INDEX('Policy Characteristics'!J:J,MATCH($C2209,'Policy Characteristics'!$C:$C,0))),"",INDEX('Policy Characteristics'!J:J,MATCH($C2209,'Policy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09" s="254" t="str">
        <f>IF(ISBLANK(INDEX('Policy Characteristics'!K:K,MATCH($C2209,'Policy Characteristics'!$C:$C,0))),"",INDEX('Policy Characteristics'!K:K,MATCH($C2209,'Policy Characteristics'!$C:$C,0)))</f>
        <v>industry-ag-main.html#eff-stds</v>
      </c>
      <c r="R2209" s="254" t="str">
        <f>IF(ISBLANK(INDEX('Policy Characteristics'!L:L,MATCH($C2209,'Policy Characteristics'!$C:$C,0))),"",INDEX('Policy Characteristics'!L:L,MATCH($C2209,'Policy Characteristics'!$C:$C,0)))</f>
        <v>industry-energy-efficiency-standards.html</v>
      </c>
    </row>
    <row r="2210" spans="1:18" s="4" customFormat="1" x14ac:dyDescent="0.25">
      <c r="A2210" s="254" t="str">
        <f>IF(ISBLANK(INDEX('Policy Characteristics'!A:A,MATCH($C2210,'Policy Characteristics'!$C:$C,0))),"",INDEX('Policy Characteristics'!A:A,MATCH($C2210,'Policy Characteristics'!$C:$C,0)))</f>
        <v>Industry</v>
      </c>
      <c r="B2210" s="262" t="str">
        <f>IF(ISBLANK(INDEX('Policy Characteristics'!B:B,MATCH($C2210,'Policy Characteristics'!$C:$C,0))),"",INDEX('Policy Characteristics'!B:B,MATCH($C2210,'Policy Characteristics'!$C:$C,0)))</f>
        <v>Energy Efficiency Standards for Other Eqpt</v>
      </c>
      <c r="C2210" s="254" t="str">
        <f t="shared" si="61"/>
        <v>Perc Improvement in Eqpt Efficiency Stds Above BAU for Combustible Fuels</v>
      </c>
      <c r="D2210" s="6" t="s">
        <v>3025</v>
      </c>
      <c r="E2210" s="1" t="s">
        <v>3597</v>
      </c>
      <c r="F2210" t="s">
        <v>2989</v>
      </c>
      <c r="G2210" s="45" t="s">
        <v>3479</v>
      </c>
      <c r="H2210" s="47">
        <v>2209</v>
      </c>
      <c r="I2210" s="324" t="s">
        <v>40</v>
      </c>
      <c r="J2210" s="255" t="str">
        <f>IF(ISBLANK(INDEX('Policy Characteristics'!D:D,MATCH($C2210,'Policy Characteristics'!$C:$C,0))),"",INDEX('Policy Characteristics'!D:D,MATCH($C2210,'Policy Characteristics'!$C:$C,0)))</f>
        <v>Industry Energy Efficiency</v>
      </c>
      <c r="K2210" s="254" t="str">
        <f>IF(ISBLANK(INDEX('Policy Characteristics'!E:E,MATCH($C2210,'Policy Characteristics'!$C:$C,0))),"",INDEX('Policy Characteristics'!E:E,MATCH($C2210,'Policy Characteristics'!$C:$C,0)))</f>
        <v>indst fuel efficiency stds</v>
      </c>
      <c r="L2210" s="261">
        <f>IF(ISBLANK(INDEX('Policy Characteristics'!F:F,MATCH($C2210,'Policy Characteristics'!$C:$C,0))),"",INDEX('Policy Characteristics'!F:F,MATCH($C2210,'Policy Characteristics'!$C:$C,0)))</f>
        <v>0</v>
      </c>
      <c r="M2210" s="261">
        <f>IF(ISBLANK(INDEX('Policy Characteristics'!G:G,MATCH($C2210,'Policy Characteristics'!$C:$C,0))),"",INDEX('Policy Characteristics'!G:G,MATCH($C2210,'Policy Characteristics'!$C:$C,0)))</f>
        <v>0.25</v>
      </c>
      <c r="N2210" s="261">
        <f>IF(ISBLANK(INDEX('Policy Characteristics'!H:H,MATCH($C2210,'Policy Characteristics'!$C:$C,0))),"",INDEX('Policy Characteristics'!H:H,MATCH($C2210,'Policy Characteristics'!$C:$C,0)))</f>
        <v>0.01</v>
      </c>
      <c r="O2210" s="254" t="str">
        <f>IF(ISBLANK(INDEX('Policy Characteristics'!I:I,MATCH($C2210,'Policy Characteristics'!$C:$C,0))),"",INDEX('Policy Characteristics'!I:I,MATCH($C2210,'Policy Characteristics'!$C:$C,0)))</f>
        <v>% reduction in energy use</v>
      </c>
      <c r="P2210" s="254" t="str">
        <f>IF(ISBLANK(INDEX('Policy Characteristics'!J:J,MATCH($C2210,'Policy Characteristics'!$C:$C,0))),"",INDEX('Policy Characteristics'!J:J,MATCH($C2210,'Policy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0" s="254" t="str">
        <f>IF(ISBLANK(INDEX('Policy Characteristics'!K:K,MATCH($C2210,'Policy Characteristics'!$C:$C,0))),"",INDEX('Policy Characteristics'!K:K,MATCH($C2210,'Policy Characteristics'!$C:$C,0)))</f>
        <v>industry-ag-main.html#eff-stds</v>
      </c>
      <c r="R2210" s="254" t="str">
        <f>IF(ISBLANK(INDEX('Policy Characteristics'!L:L,MATCH($C2210,'Policy Characteristics'!$C:$C,0))),"",INDEX('Policy Characteristics'!L:L,MATCH($C2210,'Policy Characteristics'!$C:$C,0)))</f>
        <v>industry-energy-efficiency-standards.html</v>
      </c>
    </row>
    <row r="2211" spans="1:18" s="4" customFormat="1" x14ac:dyDescent="0.25">
      <c r="A2211" s="254" t="str">
        <f>IF(ISBLANK(INDEX('Policy Characteristics'!A:A,MATCH($C2211,'Policy Characteristics'!$C:$C,0))),"",INDEX('Policy Characteristics'!A:A,MATCH($C2211,'Policy Characteristics'!$C:$C,0)))</f>
        <v>Industry</v>
      </c>
      <c r="B2211" s="262" t="str">
        <f>IF(ISBLANK(INDEX('Policy Characteristics'!B:B,MATCH($C2211,'Policy Characteristics'!$C:$C,0))),"",INDEX('Policy Characteristics'!B:B,MATCH($C2211,'Policy Characteristics'!$C:$C,0)))</f>
        <v>Energy Efficiency Standards for Other Eqpt</v>
      </c>
      <c r="C2211" s="254" t="str">
        <f t="shared" si="61"/>
        <v>Perc Improvement in Eqpt Efficiency Stds Above BAU for Combustible Fuels</v>
      </c>
      <c r="D2211" s="6" t="s">
        <v>3025</v>
      </c>
      <c r="E2211" s="1" t="s">
        <v>3982</v>
      </c>
      <c r="F2211" t="s">
        <v>2989</v>
      </c>
      <c r="G2211" s="45" t="s">
        <v>3958</v>
      </c>
      <c r="H2211" s="47">
        <v>2210</v>
      </c>
      <c r="I2211" s="324" t="s">
        <v>40</v>
      </c>
      <c r="J2211" s="255" t="str">
        <f>IF(ISBLANK(INDEX('Policy Characteristics'!D:D,MATCH($C2211,'Policy Characteristics'!$C:$C,0))),"",INDEX('Policy Characteristics'!D:D,MATCH($C2211,'Policy Characteristics'!$C:$C,0)))</f>
        <v>Industry Energy Efficiency</v>
      </c>
      <c r="K2211" s="254" t="str">
        <f>IF(ISBLANK(INDEX('Policy Characteristics'!E:E,MATCH($C2211,'Policy Characteristics'!$C:$C,0))),"",INDEX('Policy Characteristics'!E:E,MATCH($C2211,'Policy Characteristics'!$C:$C,0)))</f>
        <v>indst fuel efficiency stds</v>
      </c>
      <c r="L2211" s="261">
        <f>IF(ISBLANK(INDEX('Policy Characteristics'!F:F,MATCH($C2211,'Policy Characteristics'!$C:$C,0))),"",INDEX('Policy Characteristics'!F:F,MATCH($C2211,'Policy Characteristics'!$C:$C,0)))</f>
        <v>0</v>
      </c>
      <c r="M2211" s="261">
        <f>IF(ISBLANK(INDEX('Policy Characteristics'!G:G,MATCH($C2211,'Policy Characteristics'!$C:$C,0))),"",INDEX('Policy Characteristics'!G:G,MATCH($C2211,'Policy Characteristics'!$C:$C,0)))</f>
        <v>0.25</v>
      </c>
      <c r="N2211" s="261">
        <f>IF(ISBLANK(INDEX('Policy Characteristics'!H:H,MATCH($C2211,'Policy Characteristics'!$C:$C,0))),"",INDEX('Policy Characteristics'!H:H,MATCH($C2211,'Policy Characteristics'!$C:$C,0)))</f>
        <v>0.01</v>
      </c>
      <c r="O2211" s="254" t="str">
        <f>IF(ISBLANK(INDEX('Policy Characteristics'!I:I,MATCH($C2211,'Policy Characteristics'!$C:$C,0))),"",INDEX('Policy Characteristics'!I:I,MATCH($C2211,'Policy Characteristics'!$C:$C,0)))</f>
        <v>% reduction in energy use</v>
      </c>
      <c r="P2211" s="254" t="str">
        <f>IF(ISBLANK(INDEX('Policy Characteristics'!J:J,MATCH($C2211,'Policy Characteristics'!$C:$C,0))),"",INDEX('Policy Characteristics'!J:J,MATCH($C2211,'Policy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1" s="254" t="str">
        <f>IF(ISBLANK(INDEX('Policy Characteristics'!K:K,MATCH($C2211,'Policy Characteristics'!$C:$C,0))),"",INDEX('Policy Characteristics'!K:K,MATCH($C2211,'Policy Characteristics'!$C:$C,0)))</f>
        <v>industry-ag-main.html#eff-stds</v>
      </c>
      <c r="R2211" s="254" t="str">
        <f>IF(ISBLANK(INDEX('Policy Characteristics'!L:L,MATCH($C2211,'Policy Characteristics'!$C:$C,0))),"",INDEX('Policy Characteristics'!L:L,MATCH($C2211,'Policy Characteristics'!$C:$C,0)))</f>
        <v>industry-energy-efficiency-standards.html</v>
      </c>
    </row>
    <row r="2212" spans="1:18" s="4" customFormat="1" x14ac:dyDescent="0.25">
      <c r="A2212" s="254" t="str">
        <f>IF(ISBLANK(INDEX('Policy Characteristics'!A:A,MATCH($C2212,'Policy Characteristics'!$C:$C,0))),"",INDEX('Policy Characteristics'!A:A,MATCH($C2212,'Policy Characteristics'!$C:$C,0)))</f>
        <v>Industry</v>
      </c>
      <c r="B2212" s="262" t="str">
        <f>IF(ISBLANK(INDEX('Policy Characteristics'!B:B,MATCH($C2212,'Policy Characteristics'!$C:$C,0))),"",INDEX('Policy Characteristics'!B:B,MATCH($C2212,'Policy Characteristics'!$C:$C,0)))</f>
        <v>Energy Efficiency Standards for Other Eqpt</v>
      </c>
      <c r="C2212" s="254" t="str">
        <f t="shared" si="61"/>
        <v>Perc Improvement in Eqpt Efficiency Stds Above BAU for Combustible Fuels</v>
      </c>
      <c r="D2212" s="6" t="s">
        <v>3025</v>
      </c>
      <c r="E2212" s="1" t="s">
        <v>3983</v>
      </c>
      <c r="F2212" t="s">
        <v>2989</v>
      </c>
      <c r="G2212" s="45" t="s">
        <v>3957</v>
      </c>
      <c r="H2212" s="47">
        <v>2211</v>
      </c>
      <c r="I2212" s="324" t="s">
        <v>40</v>
      </c>
      <c r="J2212" s="255" t="str">
        <f>IF(ISBLANK(INDEX('Policy Characteristics'!D:D,MATCH($C2212,'Policy Characteristics'!$C:$C,0))),"",INDEX('Policy Characteristics'!D:D,MATCH($C2212,'Policy Characteristics'!$C:$C,0)))</f>
        <v>Industry Energy Efficiency</v>
      </c>
      <c r="K2212" s="254" t="str">
        <f>IF(ISBLANK(INDEX('Policy Characteristics'!E:E,MATCH($C2212,'Policy Characteristics'!$C:$C,0))),"",INDEX('Policy Characteristics'!E:E,MATCH($C2212,'Policy Characteristics'!$C:$C,0)))</f>
        <v>indst fuel efficiency stds</v>
      </c>
      <c r="L2212" s="261">
        <f>IF(ISBLANK(INDEX('Policy Characteristics'!F:F,MATCH($C2212,'Policy Characteristics'!$C:$C,0))),"",INDEX('Policy Characteristics'!F:F,MATCH($C2212,'Policy Characteristics'!$C:$C,0)))</f>
        <v>0</v>
      </c>
      <c r="M2212" s="261">
        <f>IF(ISBLANK(INDEX('Policy Characteristics'!G:G,MATCH($C2212,'Policy Characteristics'!$C:$C,0))),"",INDEX('Policy Characteristics'!G:G,MATCH($C2212,'Policy Characteristics'!$C:$C,0)))</f>
        <v>0.25</v>
      </c>
      <c r="N2212" s="261">
        <f>IF(ISBLANK(INDEX('Policy Characteristics'!H:H,MATCH($C2212,'Policy Characteristics'!$C:$C,0))),"",INDEX('Policy Characteristics'!H:H,MATCH($C2212,'Policy Characteristics'!$C:$C,0)))</f>
        <v>0.01</v>
      </c>
      <c r="O2212" s="254" t="str">
        <f>IF(ISBLANK(INDEX('Policy Characteristics'!I:I,MATCH($C2212,'Policy Characteristics'!$C:$C,0))),"",INDEX('Policy Characteristics'!I:I,MATCH($C2212,'Policy Characteristics'!$C:$C,0)))</f>
        <v>% reduction in energy use</v>
      </c>
      <c r="P2212" s="254" t="str">
        <f>IF(ISBLANK(INDEX('Policy Characteristics'!J:J,MATCH($C2212,'Policy Characteristics'!$C:$C,0))),"",INDEX('Policy Characteristics'!J:J,MATCH($C2212,'Policy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2" s="254" t="str">
        <f>IF(ISBLANK(INDEX('Policy Characteristics'!K:K,MATCH($C2212,'Policy Characteristics'!$C:$C,0))),"",INDEX('Policy Characteristics'!K:K,MATCH($C2212,'Policy Characteristics'!$C:$C,0)))</f>
        <v>industry-ag-main.html#eff-stds</v>
      </c>
      <c r="R2212" s="254" t="str">
        <f>IF(ISBLANK(INDEX('Policy Characteristics'!L:L,MATCH($C2212,'Policy Characteristics'!$C:$C,0))),"",INDEX('Policy Characteristics'!L:L,MATCH($C2212,'Policy Characteristics'!$C:$C,0)))</f>
        <v>industry-energy-efficiency-standards.html</v>
      </c>
    </row>
    <row r="2213" spans="1:18" s="4" customFormat="1" x14ac:dyDescent="0.25">
      <c r="A2213" s="254" t="str">
        <f>IF(ISBLANK(INDEX('Policy Characteristics'!A:A,MATCH($C2213,'Policy Characteristics'!$C:$C,0))),"",INDEX('Policy Characteristics'!A:A,MATCH($C2213,'Policy Characteristics'!$C:$C,0)))</f>
        <v>Industry</v>
      </c>
      <c r="B2213" s="262" t="str">
        <f>IF(ISBLANK(INDEX('Policy Characteristics'!B:B,MATCH($C2213,'Policy Characteristics'!$C:$C,0))),"",INDEX('Policy Characteristics'!B:B,MATCH($C2213,'Policy Characteristics'!$C:$C,0)))</f>
        <v>Energy Efficiency Standards for Other Eqpt</v>
      </c>
      <c r="C2213" s="254" t="str">
        <f t="shared" si="61"/>
        <v>Perc Improvement in Eqpt Efficiency Stds Above BAU for Combustible Fuels</v>
      </c>
      <c r="D2213" s="6" t="s">
        <v>3025</v>
      </c>
      <c r="E2213" s="1" t="s">
        <v>3984</v>
      </c>
      <c r="F2213" t="s">
        <v>2989</v>
      </c>
      <c r="G2213" s="45" t="s">
        <v>3959</v>
      </c>
      <c r="H2213" s="47">
        <v>2212</v>
      </c>
      <c r="I2213" s="324" t="s">
        <v>40</v>
      </c>
      <c r="J2213" s="255" t="str">
        <f>IF(ISBLANK(INDEX('Policy Characteristics'!D:D,MATCH($C2213,'Policy Characteristics'!$C:$C,0))),"",INDEX('Policy Characteristics'!D:D,MATCH($C2213,'Policy Characteristics'!$C:$C,0)))</f>
        <v>Industry Energy Efficiency</v>
      </c>
      <c r="K2213" s="254" t="str">
        <f>IF(ISBLANK(INDEX('Policy Characteristics'!E:E,MATCH($C2213,'Policy Characteristics'!$C:$C,0))),"",INDEX('Policy Characteristics'!E:E,MATCH($C2213,'Policy Characteristics'!$C:$C,0)))</f>
        <v>indst fuel efficiency stds</v>
      </c>
      <c r="L2213" s="261">
        <f>IF(ISBLANK(INDEX('Policy Characteristics'!F:F,MATCH($C2213,'Policy Characteristics'!$C:$C,0))),"",INDEX('Policy Characteristics'!F:F,MATCH($C2213,'Policy Characteristics'!$C:$C,0)))</f>
        <v>0</v>
      </c>
      <c r="M2213" s="261">
        <f>IF(ISBLANK(INDEX('Policy Characteristics'!G:G,MATCH($C2213,'Policy Characteristics'!$C:$C,0))),"",INDEX('Policy Characteristics'!G:G,MATCH($C2213,'Policy Characteristics'!$C:$C,0)))</f>
        <v>0.25</v>
      </c>
      <c r="N2213" s="261">
        <f>IF(ISBLANK(INDEX('Policy Characteristics'!H:H,MATCH($C2213,'Policy Characteristics'!$C:$C,0))),"",INDEX('Policy Characteristics'!H:H,MATCH($C2213,'Policy Characteristics'!$C:$C,0)))</f>
        <v>0.01</v>
      </c>
      <c r="O2213" s="254" t="str">
        <f>IF(ISBLANK(INDEX('Policy Characteristics'!I:I,MATCH($C2213,'Policy Characteristics'!$C:$C,0))),"",INDEX('Policy Characteristics'!I:I,MATCH($C2213,'Policy Characteristics'!$C:$C,0)))</f>
        <v>% reduction in energy use</v>
      </c>
      <c r="P2213" s="254" t="str">
        <f>IF(ISBLANK(INDEX('Policy Characteristics'!J:J,MATCH($C2213,'Policy Characteristics'!$C:$C,0))),"",INDEX('Policy Characteristics'!J:J,MATCH($C2213,'Policy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3" s="254" t="str">
        <f>IF(ISBLANK(INDEX('Policy Characteristics'!K:K,MATCH($C2213,'Policy Characteristics'!$C:$C,0))),"",INDEX('Policy Characteristics'!K:K,MATCH($C2213,'Policy Characteristics'!$C:$C,0)))</f>
        <v>industry-ag-main.html#eff-stds</v>
      </c>
      <c r="R2213" s="254" t="str">
        <f>IF(ISBLANK(INDEX('Policy Characteristics'!L:L,MATCH($C2213,'Policy Characteristics'!$C:$C,0))),"",INDEX('Policy Characteristics'!L:L,MATCH($C2213,'Policy Characteristics'!$C:$C,0)))</f>
        <v>industry-energy-efficiency-standards.html</v>
      </c>
    </row>
    <row r="2214" spans="1:18" s="4" customFormat="1" x14ac:dyDescent="0.25">
      <c r="A2214" s="254" t="str">
        <f>IF(ISBLANK(INDEX('Policy Characteristics'!A:A,MATCH($C2214,'Policy Characteristics'!$C:$C,0))),"",INDEX('Policy Characteristics'!A:A,MATCH($C2214,'Policy Characteristics'!$C:$C,0)))</f>
        <v>Industry</v>
      </c>
      <c r="B2214" s="262" t="str">
        <f>IF(ISBLANK(INDEX('Policy Characteristics'!B:B,MATCH($C2214,'Policy Characteristics'!$C:$C,0))),"",INDEX('Policy Characteristics'!B:B,MATCH($C2214,'Policy Characteristics'!$C:$C,0)))</f>
        <v>Energy Efficiency Standards for Other Eqpt</v>
      </c>
      <c r="C2214" s="254" t="str">
        <f t="shared" si="61"/>
        <v>Perc Improvement in Eqpt Efficiency Stds Above BAU for Combustible Fuels</v>
      </c>
      <c r="D2214" s="6" t="s">
        <v>3026</v>
      </c>
      <c r="E2214" s="1" t="s">
        <v>3467</v>
      </c>
      <c r="F2214" t="s">
        <v>2990</v>
      </c>
      <c r="G2214" s="45" t="s">
        <v>3473</v>
      </c>
      <c r="H2214" s="47">
        <v>2213</v>
      </c>
      <c r="I2214" s="324" t="s">
        <v>40</v>
      </c>
      <c r="J2214" s="255" t="str">
        <f>IF(ISBLANK(INDEX('Policy Characteristics'!D:D,MATCH($C2214,'Policy Characteristics'!$C:$C,0))),"",INDEX('Policy Characteristics'!D:D,MATCH($C2214,'Policy Characteristics'!$C:$C,0)))</f>
        <v>Industry Energy Efficiency</v>
      </c>
      <c r="K2214" s="254" t="str">
        <f>IF(ISBLANK(INDEX('Policy Characteristics'!E:E,MATCH($C2214,'Policy Characteristics'!$C:$C,0))),"",INDEX('Policy Characteristics'!E:E,MATCH($C2214,'Policy Characteristics'!$C:$C,0)))</f>
        <v>indst fuel efficiency stds</v>
      </c>
      <c r="L2214" s="261">
        <f>IF(ISBLANK(INDEX('Policy Characteristics'!F:F,MATCH($C2214,'Policy Characteristics'!$C:$C,0))),"",INDEX('Policy Characteristics'!F:F,MATCH($C2214,'Policy Characteristics'!$C:$C,0)))</f>
        <v>0</v>
      </c>
      <c r="M2214" s="261">
        <f>IF(ISBLANK(INDEX('Policy Characteristics'!G:G,MATCH($C2214,'Policy Characteristics'!$C:$C,0))),"",INDEX('Policy Characteristics'!G:G,MATCH($C2214,'Policy Characteristics'!$C:$C,0)))</f>
        <v>0.25</v>
      </c>
      <c r="N2214" s="261">
        <f>IF(ISBLANK(INDEX('Policy Characteristics'!H:H,MATCH($C2214,'Policy Characteristics'!$C:$C,0))),"",INDEX('Policy Characteristics'!H:H,MATCH($C2214,'Policy Characteristics'!$C:$C,0)))</f>
        <v>0.01</v>
      </c>
      <c r="O2214" s="254" t="str">
        <f>IF(ISBLANK(INDEX('Policy Characteristics'!I:I,MATCH($C2214,'Policy Characteristics'!$C:$C,0))),"",INDEX('Policy Characteristics'!I:I,MATCH($C2214,'Policy Characteristics'!$C:$C,0)))</f>
        <v>% reduction in energy use</v>
      </c>
      <c r="P2214" s="254" t="str">
        <f>IF(ISBLANK(INDEX('Policy Characteristics'!J:J,MATCH($C2214,'Policy Characteristics'!$C:$C,0))),"",INDEX('Policy Characteristics'!J:J,MATCH($C2214,'Policy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4" s="254" t="str">
        <f>IF(ISBLANK(INDEX('Policy Characteristics'!K:K,MATCH($C2214,'Policy Characteristics'!$C:$C,0))),"",INDEX('Policy Characteristics'!K:K,MATCH($C2214,'Policy Characteristics'!$C:$C,0)))</f>
        <v>industry-ag-main.html#eff-stds</v>
      </c>
      <c r="R2214" s="254" t="str">
        <f>IF(ISBLANK(INDEX('Policy Characteristics'!L:L,MATCH($C2214,'Policy Characteristics'!$C:$C,0))),"",INDEX('Policy Characteristics'!L:L,MATCH($C2214,'Policy Characteristics'!$C:$C,0)))</f>
        <v>industry-energy-efficiency-standards.html</v>
      </c>
    </row>
    <row r="2215" spans="1:18" s="4" customFormat="1" x14ac:dyDescent="0.25">
      <c r="A2215" s="254" t="str">
        <f>IF(ISBLANK(INDEX('Policy Characteristics'!A:A,MATCH($C2215,'Policy Characteristics'!$C:$C,0))),"",INDEX('Policy Characteristics'!A:A,MATCH($C2215,'Policy Characteristics'!$C:$C,0)))</f>
        <v>Industry</v>
      </c>
      <c r="B2215" s="262" t="str">
        <f>IF(ISBLANK(INDEX('Policy Characteristics'!B:B,MATCH($C2215,'Policy Characteristics'!$C:$C,0))),"",INDEX('Policy Characteristics'!B:B,MATCH($C2215,'Policy Characteristics'!$C:$C,0)))</f>
        <v>Energy Efficiency Standards for Other Eqpt</v>
      </c>
      <c r="C2215" s="254" t="str">
        <f t="shared" si="61"/>
        <v>Perc Improvement in Eqpt Efficiency Stds Above BAU for Combustible Fuels</v>
      </c>
      <c r="D2215" s="6" t="s">
        <v>3026</v>
      </c>
      <c r="E2215" s="1" t="s">
        <v>3468</v>
      </c>
      <c r="F2215" t="s">
        <v>2990</v>
      </c>
      <c r="G2215" s="45" t="s">
        <v>3474</v>
      </c>
      <c r="H2215" s="47">
        <v>2214</v>
      </c>
      <c r="I2215" s="324" t="s">
        <v>40</v>
      </c>
      <c r="J2215" s="255" t="str">
        <f>IF(ISBLANK(INDEX('Policy Characteristics'!D:D,MATCH($C2215,'Policy Characteristics'!$C:$C,0))),"",INDEX('Policy Characteristics'!D:D,MATCH($C2215,'Policy Characteristics'!$C:$C,0)))</f>
        <v>Industry Energy Efficiency</v>
      </c>
      <c r="K2215" s="254" t="str">
        <f>IF(ISBLANK(INDEX('Policy Characteristics'!E:E,MATCH($C2215,'Policy Characteristics'!$C:$C,0))),"",INDEX('Policy Characteristics'!E:E,MATCH($C2215,'Policy Characteristics'!$C:$C,0)))</f>
        <v>indst fuel efficiency stds</v>
      </c>
      <c r="L2215" s="261">
        <f>IF(ISBLANK(INDEX('Policy Characteristics'!F:F,MATCH($C2215,'Policy Characteristics'!$C:$C,0))),"",INDEX('Policy Characteristics'!F:F,MATCH($C2215,'Policy Characteristics'!$C:$C,0)))</f>
        <v>0</v>
      </c>
      <c r="M2215" s="261">
        <f>IF(ISBLANK(INDEX('Policy Characteristics'!G:G,MATCH($C2215,'Policy Characteristics'!$C:$C,0))),"",INDEX('Policy Characteristics'!G:G,MATCH($C2215,'Policy Characteristics'!$C:$C,0)))</f>
        <v>0.25</v>
      </c>
      <c r="N2215" s="261">
        <f>IF(ISBLANK(INDEX('Policy Characteristics'!H:H,MATCH($C2215,'Policy Characteristics'!$C:$C,0))),"",INDEX('Policy Characteristics'!H:H,MATCH($C2215,'Policy Characteristics'!$C:$C,0)))</f>
        <v>0.01</v>
      </c>
      <c r="O2215" s="254" t="str">
        <f>IF(ISBLANK(INDEX('Policy Characteristics'!I:I,MATCH($C2215,'Policy Characteristics'!$C:$C,0))),"",INDEX('Policy Characteristics'!I:I,MATCH($C2215,'Policy Characteristics'!$C:$C,0)))</f>
        <v>% reduction in energy use</v>
      </c>
      <c r="P2215" s="254" t="str">
        <f>IF(ISBLANK(INDEX('Policy Characteristics'!J:J,MATCH($C2215,'Policy Characteristics'!$C:$C,0))),"",INDEX('Policy Characteristics'!J:J,MATCH($C2215,'Policy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5" s="254" t="str">
        <f>IF(ISBLANK(INDEX('Policy Characteristics'!K:K,MATCH($C2215,'Policy Characteristics'!$C:$C,0))),"",INDEX('Policy Characteristics'!K:K,MATCH($C2215,'Policy Characteristics'!$C:$C,0)))</f>
        <v>industry-ag-main.html#eff-stds</v>
      </c>
      <c r="R2215" s="254" t="str">
        <f>IF(ISBLANK(INDEX('Policy Characteristics'!L:L,MATCH($C2215,'Policy Characteristics'!$C:$C,0))),"",INDEX('Policy Characteristics'!L:L,MATCH($C2215,'Policy Characteristics'!$C:$C,0)))</f>
        <v>industry-energy-efficiency-standards.html</v>
      </c>
    </row>
    <row r="2216" spans="1:18" s="4" customFormat="1" x14ac:dyDescent="0.25">
      <c r="A2216" s="254" t="str">
        <f>IF(ISBLANK(INDEX('Policy Characteristics'!A:A,MATCH($C2216,'Policy Characteristics'!$C:$C,0))),"",INDEX('Policy Characteristics'!A:A,MATCH($C2216,'Policy Characteristics'!$C:$C,0)))</f>
        <v>Industry</v>
      </c>
      <c r="B2216" s="262" t="str">
        <f>IF(ISBLANK(INDEX('Policy Characteristics'!B:B,MATCH($C2216,'Policy Characteristics'!$C:$C,0))),"",INDEX('Policy Characteristics'!B:B,MATCH($C2216,'Policy Characteristics'!$C:$C,0)))</f>
        <v>Energy Efficiency Standards for Other Eqpt</v>
      </c>
      <c r="C2216" s="254" t="str">
        <f t="shared" si="61"/>
        <v>Perc Improvement in Eqpt Efficiency Stds Above BAU for Combustible Fuels</v>
      </c>
      <c r="D2216" s="6" t="s">
        <v>3026</v>
      </c>
      <c r="E2216" s="1" t="s">
        <v>3469</v>
      </c>
      <c r="F2216" t="s">
        <v>2990</v>
      </c>
      <c r="G2216" s="45" t="s">
        <v>3475</v>
      </c>
      <c r="H2216" s="47">
        <v>2215</v>
      </c>
      <c r="I2216" s="324" t="s">
        <v>40</v>
      </c>
      <c r="J2216" s="255" t="str">
        <f>IF(ISBLANK(INDEX('Policy Characteristics'!D:D,MATCH($C2216,'Policy Characteristics'!$C:$C,0))),"",INDEX('Policy Characteristics'!D:D,MATCH($C2216,'Policy Characteristics'!$C:$C,0)))</f>
        <v>Industry Energy Efficiency</v>
      </c>
      <c r="K2216" s="254" t="str">
        <f>IF(ISBLANK(INDEX('Policy Characteristics'!E:E,MATCH($C2216,'Policy Characteristics'!$C:$C,0))),"",INDEX('Policy Characteristics'!E:E,MATCH($C2216,'Policy Characteristics'!$C:$C,0)))</f>
        <v>indst fuel efficiency stds</v>
      </c>
      <c r="L2216" s="261">
        <f>IF(ISBLANK(INDEX('Policy Characteristics'!F:F,MATCH($C2216,'Policy Characteristics'!$C:$C,0))),"",INDEX('Policy Characteristics'!F:F,MATCH($C2216,'Policy Characteristics'!$C:$C,0)))</f>
        <v>0</v>
      </c>
      <c r="M2216" s="261">
        <f>IF(ISBLANK(INDEX('Policy Characteristics'!G:G,MATCH($C2216,'Policy Characteristics'!$C:$C,0))),"",INDEX('Policy Characteristics'!G:G,MATCH($C2216,'Policy Characteristics'!$C:$C,0)))</f>
        <v>0.25</v>
      </c>
      <c r="N2216" s="261">
        <f>IF(ISBLANK(INDEX('Policy Characteristics'!H:H,MATCH($C2216,'Policy Characteristics'!$C:$C,0))),"",INDEX('Policy Characteristics'!H:H,MATCH($C2216,'Policy Characteristics'!$C:$C,0)))</f>
        <v>0.01</v>
      </c>
      <c r="O2216" s="254" t="str">
        <f>IF(ISBLANK(INDEX('Policy Characteristics'!I:I,MATCH($C2216,'Policy Characteristics'!$C:$C,0))),"",INDEX('Policy Characteristics'!I:I,MATCH($C2216,'Policy Characteristics'!$C:$C,0)))</f>
        <v>% reduction in energy use</v>
      </c>
      <c r="P2216" s="254" t="str">
        <f>IF(ISBLANK(INDEX('Policy Characteristics'!J:J,MATCH($C2216,'Policy Characteristics'!$C:$C,0))),"",INDEX('Policy Characteristics'!J:J,MATCH($C2216,'Policy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6" s="254" t="str">
        <f>IF(ISBLANK(INDEX('Policy Characteristics'!K:K,MATCH($C2216,'Policy Characteristics'!$C:$C,0))),"",INDEX('Policy Characteristics'!K:K,MATCH($C2216,'Policy Characteristics'!$C:$C,0)))</f>
        <v>industry-ag-main.html#eff-stds</v>
      </c>
      <c r="R2216" s="254" t="str">
        <f>IF(ISBLANK(INDEX('Policy Characteristics'!L:L,MATCH($C2216,'Policy Characteristics'!$C:$C,0))),"",INDEX('Policy Characteristics'!L:L,MATCH($C2216,'Policy Characteristics'!$C:$C,0)))</f>
        <v>industry-energy-efficiency-standards.html</v>
      </c>
    </row>
    <row r="2217" spans="1:18" s="4" customFormat="1" x14ac:dyDescent="0.25">
      <c r="A2217" s="254" t="str">
        <f>IF(ISBLANK(INDEX('Policy Characteristics'!A:A,MATCH($C2217,'Policy Characteristics'!$C:$C,0))),"",INDEX('Policy Characteristics'!A:A,MATCH($C2217,'Policy Characteristics'!$C:$C,0)))</f>
        <v>Industry</v>
      </c>
      <c r="B2217" s="262" t="str">
        <f>IF(ISBLANK(INDEX('Policy Characteristics'!B:B,MATCH($C2217,'Policy Characteristics'!$C:$C,0))),"",INDEX('Policy Characteristics'!B:B,MATCH($C2217,'Policy Characteristics'!$C:$C,0)))</f>
        <v>Energy Efficiency Standards for Other Eqpt</v>
      </c>
      <c r="C2217" s="254" t="str">
        <f t="shared" si="61"/>
        <v>Perc Improvement in Eqpt Efficiency Stds Above BAU for Combustible Fuels</v>
      </c>
      <c r="D2217" s="6" t="s">
        <v>3026</v>
      </c>
      <c r="E2217" s="1" t="s">
        <v>3470</v>
      </c>
      <c r="F2217" t="s">
        <v>2990</v>
      </c>
      <c r="G2217" s="45" t="s">
        <v>3476</v>
      </c>
      <c r="H2217" s="47">
        <v>2216</v>
      </c>
      <c r="I2217" s="324" t="s">
        <v>40</v>
      </c>
      <c r="J2217" s="255" t="str">
        <f>IF(ISBLANK(INDEX('Policy Characteristics'!D:D,MATCH($C2217,'Policy Characteristics'!$C:$C,0))),"",INDEX('Policy Characteristics'!D:D,MATCH($C2217,'Policy Characteristics'!$C:$C,0)))</f>
        <v>Industry Energy Efficiency</v>
      </c>
      <c r="K2217" s="254" t="str">
        <f>IF(ISBLANK(INDEX('Policy Characteristics'!E:E,MATCH($C2217,'Policy Characteristics'!$C:$C,0))),"",INDEX('Policy Characteristics'!E:E,MATCH($C2217,'Policy Characteristics'!$C:$C,0)))</f>
        <v>indst fuel efficiency stds</v>
      </c>
      <c r="L2217" s="261">
        <f>IF(ISBLANK(INDEX('Policy Characteristics'!F:F,MATCH($C2217,'Policy Characteristics'!$C:$C,0))),"",INDEX('Policy Characteristics'!F:F,MATCH($C2217,'Policy Characteristics'!$C:$C,0)))</f>
        <v>0</v>
      </c>
      <c r="M2217" s="261">
        <f>IF(ISBLANK(INDEX('Policy Characteristics'!G:G,MATCH($C2217,'Policy Characteristics'!$C:$C,0))),"",INDEX('Policy Characteristics'!G:G,MATCH($C2217,'Policy Characteristics'!$C:$C,0)))</f>
        <v>0.25</v>
      </c>
      <c r="N2217" s="261">
        <f>IF(ISBLANK(INDEX('Policy Characteristics'!H:H,MATCH($C2217,'Policy Characteristics'!$C:$C,0))),"",INDEX('Policy Characteristics'!H:H,MATCH($C2217,'Policy Characteristics'!$C:$C,0)))</f>
        <v>0.01</v>
      </c>
      <c r="O2217" s="254" t="str">
        <f>IF(ISBLANK(INDEX('Policy Characteristics'!I:I,MATCH($C2217,'Policy Characteristics'!$C:$C,0))),"",INDEX('Policy Characteristics'!I:I,MATCH($C2217,'Policy Characteristics'!$C:$C,0)))</f>
        <v>% reduction in energy use</v>
      </c>
      <c r="P2217" s="254" t="str">
        <f>IF(ISBLANK(INDEX('Policy Characteristics'!J:J,MATCH($C2217,'Policy Characteristics'!$C:$C,0))),"",INDEX('Policy Characteristics'!J:J,MATCH($C2217,'Policy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7" s="254" t="str">
        <f>IF(ISBLANK(INDEX('Policy Characteristics'!K:K,MATCH($C2217,'Policy Characteristics'!$C:$C,0))),"",INDEX('Policy Characteristics'!K:K,MATCH($C2217,'Policy Characteristics'!$C:$C,0)))</f>
        <v>industry-ag-main.html#eff-stds</v>
      </c>
      <c r="R2217" s="254" t="str">
        <f>IF(ISBLANK(INDEX('Policy Characteristics'!L:L,MATCH($C2217,'Policy Characteristics'!$C:$C,0))),"",INDEX('Policy Characteristics'!L:L,MATCH($C2217,'Policy Characteristics'!$C:$C,0)))</f>
        <v>industry-energy-efficiency-standards.html</v>
      </c>
    </row>
    <row r="2218" spans="1:18" s="4" customFormat="1" x14ac:dyDescent="0.25">
      <c r="A2218" s="254" t="str">
        <f>IF(ISBLANK(INDEX('Policy Characteristics'!A:A,MATCH($C2218,'Policy Characteristics'!$C:$C,0))),"",INDEX('Policy Characteristics'!A:A,MATCH($C2218,'Policy Characteristics'!$C:$C,0)))</f>
        <v>Industry</v>
      </c>
      <c r="B2218" s="262" t="str">
        <f>IF(ISBLANK(INDEX('Policy Characteristics'!B:B,MATCH($C2218,'Policy Characteristics'!$C:$C,0))),"",INDEX('Policy Characteristics'!B:B,MATCH($C2218,'Policy Characteristics'!$C:$C,0)))</f>
        <v>Energy Efficiency Standards for Other Eqpt</v>
      </c>
      <c r="C2218" s="254" t="str">
        <f t="shared" si="61"/>
        <v>Perc Improvement in Eqpt Efficiency Stds Above BAU for Combustible Fuels</v>
      </c>
      <c r="D2218" s="6" t="s">
        <v>3026</v>
      </c>
      <c r="E2218" s="1" t="s">
        <v>3471</v>
      </c>
      <c r="F2218" t="s">
        <v>2990</v>
      </c>
      <c r="G2218" s="45" t="s">
        <v>3477</v>
      </c>
      <c r="H2218" s="47">
        <v>2217</v>
      </c>
      <c r="I2218" s="324" t="s">
        <v>40</v>
      </c>
      <c r="J2218" s="255" t="str">
        <f>IF(ISBLANK(INDEX('Policy Characteristics'!D:D,MATCH($C2218,'Policy Characteristics'!$C:$C,0))),"",INDEX('Policy Characteristics'!D:D,MATCH($C2218,'Policy Characteristics'!$C:$C,0)))</f>
        <v>Industry Energy Efficiency</v>
      </c>
      <c r="K2218" s="254" t="str">
        <f>IF(ISBLANK(INDEX('Policy Characteristics'!E:E,MATCH($C2218,'Policy Characteristics'!$C:$C,0))),"",INDEX('Policy Characteristics'!E:E,MATCH($C2218,'Policy Characteristics'!$C:$C,0)))</f>
        <v>indst fuel efficiency stds</v>
      </c>
      <c r="L2218" s="261">
        <f>IF(ISBLANK(INDEX('Policy Characteristics'!F:F,MATCH($C2218,'Policy Characteristics'!$C:$C,0))),"",INDEX('Policy Characteristics'!F:F,MATCH($C2218,'Policy Characteristics'!$C:$C,0)))</f>
        <v>0</v>
      </c>
      <c r="M2218" s="261">
        <f>IF(ISBLANK(INDEX('Policy Characteristics'!G:G,MATCH($C2218,'Policy Characteristics'!$C:$C,0))),"",INDEX('Policy Characteristics'!G:G,MATCH($C2218,'Policy Characteristics'!$C:$C,0)))</f>
        <v>0.25</v>
      </c>
      <c r="N2218" s="261">
        <f>IF(ISBLANK(INDEX('Policy Characteristics'!H:H,MATCH($C2218,'Policy Characteristics'!$C:$C,0))),"",INDEX('Policy Characteristics'!H:H,MATCH($C2218,'Policy Characteristics'!$C:$C,0)))</f>
        <v>0.01</v>
      </c>
      <c r="O2218" s="254" t="str">
        <f>IF(ISBLANK(INDEX('Policy Characteristics'!I:I,MATCH($C2218,'Policy Characteristics'!$C:$C,0))),"",INDEX('Policy Characteristics'!I:I,MATCH($C2218,'Policy Characteristics'!$C:$C,0)))</f>
        <v>% reduction in energy use</v>
      </c>
      <c r="P2218" s="254" t="str">
        <f>IF(ISBLANK(INDEX('Policy Characteristics'!J:J,MATCH($C2218,'Policy Characteristics'!$C:$C,0))),"",INDEX('Policy Characteristics'!J:J,MATCH($C2218,'Policy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8" s="254" t="str">
        <f>IF(ISBLANK(INDEX('Policy Characteristics'!K:K,MATCH($C2218,'Policy Characteristics'!$C:$C,0))),"",INDEX('Policy Characteristics'!K:K,MATCH($C2218,'Policy Characteristics'!$C:$C,0)))</f>
        <v>industry-ag-main.html#eff-stds</v>
      </c>
      <c r="R2218" s="254" t="str">
        <f>IF(ISBLANK(INDEX('Policy Characteristics'!L:L,MATCH($C2218,'Policy Characteristics'!$C:$C,0))),"",INDEX('Policy Characteristics'!L:L,MATCH($C2218,'Policy Characteristics'!$C:$C,0)))</f>
        <v>industry-energy-efficiency-standards.html</v>
      </c>
    </row>
    <row r="2219" spans="1:18" s="4" customFormat="1" x14ac:dyDescent="0.25">
      <c r="A2219" s="254" t="str">
        <f>IF(ISBLANK(INDEX('Policy Characteristics'!A:A,MATCH($C2219,'Policy Characteristics'!$C:$C,0))),"",INDEX('Policy Characteristics'!A:A,MATCH($C2219,'Policy Characteristics'!$C:$C,0)))</f>
        <v>Industry</v>
      </c>
      <c r="B2219" s="262" t="str">
        <f>IF(ISBLANK(INDEX('Policy Characteristics'!B:B,MATCH($C2219,'Policy Characteristics'!$C:$C,0))),"",INDEX('Policy Characteristics'!B:B,MATCH($C2219,'Policy Characteristics'!$C:$C,0)))</f>
        <v>Energy Efficiency Standards for Other Eqpt</v>
      </c>
      <c r="C2219" s="254" t="str">
        <f t="shared" si="61"/>
        <v>Perc Improvement in Eqpt Efficiency Stds Above BAU for Combustible Fuels</v>
      </c>
      <c r="D2219" s="6" t="s">
        <v>3026</v>
      </c>
      <c r="E2219" s="1" t="s">
        <v>3472</v>
      </c>
      <c r="F2219" t="s">
        <v>2990</v>
      </c>
      <c r="G2219" s="45" t="s">
        <v>3478</v>
      </c>
      <c r="H2219" s="47">
        <v>2218</v>
      </c>
      <c r="I2219" s="324" t="s">
        <v>40</v>
      </c>
      <c r="J2219" s="255" t="str">
        <f>IF(ISBLANK(INDEX('Policy Characteristics'!D:D,MATCH($C2219,'Policy Characteristics'!$C:$C,0))),"",INDEX('Policy Characteristics'!D:D,MATCH($C2219,'Policy Characteristics'!$C:$C,0)))</f>
        <v>Industry Energy Efficiency</v>
      </c>
      <c r="K2219" s="254" t="str">
        <f>IF(ISBLANK(INDEX('Policy Characteristics'!E:E,MATCH($C2219,'Policy Characteristics'!$C:$C,0))),"",INDEX('Policy Characteristics'!E:E,MATCH($C2219,'Policy Characteristics'!$C:$C,0)))</f>
        <v>indst fuel efficiency stds</v>
      </c>
      <c r="L2219" s="261">
        <f>IF(ISBLANK(INDEX('Policy Characteristics'!F:F,MATCH($C2219,'Policy Characteristics'!$C:$C,0))),"",INDEX('Policy Characteristics'!F:F,MATCH($C2219,'Policy Characteristics'!$C:$C,0)))</f>
        <v>0</v>
      </c>
      <c r="M2219" s="261">
        <f>IF(ISBLANK(INDEX('Policy Characteristics'!G:G,MATCH($C2219,'Policy Characteristics'!$C:$C,0))),"",INDEX('Policy Characteristics'!G:G,MATCH($C2219,'Policy Characteristics'!$C:$C,0)))</f>
        <v>0.25</v>
      </c>
      <c r="N2219" s="261">
        <f>IF(ISBLANK(INDEX('Policy Characteristics'!H:H,MATCH($C2219,'Policy Characteristics'!$C:$C,0))),"",INDEX('Policy Characteristics'!H:H,MATCH($C2219,'Policy Characteristics'!$C:$C,0)))</f>
        <v>0.01</v>
      </c>
      <c r="O2219" s="254" t="str">
        <f>IF(ISBLANK(INDEX('Policy Characteristics'!I:I,MATCH($C2219,'Policy Characteristics'!$C:$C,0))),"",INDEX('Policy Characteristics'!I:I,MATCH($C2219,'Policy Characteristics'!$C:$C,0)))</f>
        <v>% reduction in energy use</v>
      </c>
      <c r="P2219" s="254" t="str">
        <f>IF(ISBLANK(INDEX('Policy Characteristics'!J:J,MATCH($C2219,'Policy Characteristics'!$C:$C,0))),"",INDEX('Policy Characteristics'!J:J,MATCH($C2219,'Policy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19" s="254" t="str">
        <f>IF(ISBLANK(INDEX('Policy Characteristics'!K:K,MATCH($C2219,'Policy Characteristics'!$C:$C,0))),"",INDEX('Policy Characteristics'!K:K,MATCH($C2219,'Policy Characteristics'!$C:$C,0)))</f>
        <v>industry-ag-main.html#eff-stds</v>
      </c>
      <c r="R2219" s="254" t="str">
        <f>IF(ISBLANK(INDEX('Policy Characteristics'!L:L,MATCH($C2219,'Policy Characteristics'!$C:$C,0))),"",INDEX('Policy Characteristics'!L:L,MATCH($C2219,'Policy Characteristics'!$C:$C,0)))</f>
        <v>industry-energy-efficiency-standards.html</v>
      </c>
    </row>
    <row r="2220" spans="1:18" s="4" customFormat="1" x14ac:dyDescent="0.25">
      <c r="A2220" s="254" t="str">
        <f>IF(ISBLANK(INDEX('Policy Characteristics'!A:A,MATCH($C2220,'Policy Characteristics'!$C:$C,0))),"",INDEX('Policy Characteristics'!A:A,MATCH($C2220,'Policy Characteristics'!$C:$C,0)))</f>
        <v>Industry</v>
      </c>
      <c r="B2220" s="262" t="str">
        <f>IF(ISBLANK(INDEX('Policy Characteristics'!B:B,MATCH($C2220,'Policy Characteristics'!$C:$C,0))),"",INDEX('Policy Characteristics'!B:B,MATCH($C2220,'Policy Characteristics'!$C:$C,0)))</f>
        <v>Energy Efficiency Standards for Other Eqpt</v>
      </c>
      <c r="C2220" s="254" t="str">
        <f t="shared" si="61"/>
        <v>Perc Improvement in Eqpt Efficiency Stds Above BAU for Combustible Fuels</v>
      </c>
      <c r="D2220" s="6" t="s">
        <v>3026</v>
      </c>
      <c r="E2220" s="1" t="s">
        <v>3597</v>
      </c>
      <c r="F2220" t="s">
        <v>2990</v>
      </c>
      <c r="G2220" s="45" t="s">
        <v>3479</v>
      </c>
      <c r="H2220" s="47">
        <v>2219</v>
      </c>
      <c r="I2220" s="324" t="s">
        <v>40</v>
      </c>
      <c r="J2220" s="255" t="str">
        <f>IF(ISBLANK(INDEX('Policy Characteristics'!D:D,MATCH($C2220,'Policy Characteristics'!$C:$C,0))),"",INDEX('Policy Characteristics'!D:D,MATCH($C2220,'Policy Characteristics'!$C:$C,0)))</f>
        <v>Industry Energy Efficiency</v>
      </c>
      <c r="K2220" s="254" t="str">
        <f>IF(ISBLANK(INDEX('Policy Characteristics'!E:E,MATCH($C2220,'Policy Characteristics'!$C:$C,0))),"",INDEX('Policy Characteristics'!E:E,MATCH($C2220,'Policy Characteristics'!$C:$C,0)))</f>
        <v>indst fuel efficiency stds</v>
      </c>
      <c r="L2220" s="261">
        <f>IF(ISBLANK(INDEX('Policy Characteristics'!F:F,MATCH($C2220,'Policy Characteristics'!$C:$C,0))),"",INDEX('Policy Characteristics'!F:F,MATCH($C2220,'Policy Characteristics'!$C:$C,0)))</f>
        <v>0</v>
      </c>
      <c r="M2220" s="261">
        <f>IF(ISBLANK(INDEX('Policy Characteristics'!G:G,MATCH($C2220,'Policy Characteristics'!$C:$C,0))),"",INDEX('Policy Characteristics'!G:G,MATCH($C2220,'Policy Characteristics'!$C:$C,0)))</f>
        <v>0.25</v>
      </c>
      <c r="N2220" s="261">
        <f>IF(ISBLANK(INDEX('Policy Characteristics'!H:H,MATCH($C2220,'Policy Characteristics'!$C:$C,0))),"",INDEX('Policy Characteristics'!H:H,MATCH($C2220,'Policy Characteristics'!$C:$C,0)))</f>
        <v>0.01</v>
      </c>
      <c r="O2220" s="254" t="str">
        <f>IF(ISBLANK(INDEX('Policy Characteristics'!I:I,MATCH($C2220,'Policy Characteristics'!$C:$C,0))),"",INDEX('Policy Characteristics'!I:I,MATCH($C2220,'Policy Characteristics'!$C:$C,0)))</f>
        <v>% reduction in energy use</v>
      </c>
      <c r="P2220" s="254" t="str">
        <f>IF(ISBLANK(INDEX('Policy Characteristics'!J:J,MATCH($C2220,'Policy Characteristics'!$C:$C,0))),"",INDEX('Policy Characteristics'!J:J,MATCH($C2220,'Policy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0" s="254" t="str">
        <f>IF(ISBLANK(INDEX('Policy Characteristics'!K:K,MATCH($C2220,'Policy Characteristics'!$C:$C,0))),"",INDEX('Policy Characteristics'!K:K,MATCH($C2220,'Policy Characteristics'!$C:$C,0)))</f>
        <v>industry-ag-main.html#eff-stds</v>
      </c>
      <c r="R2220" s="254" t="str">
        <f>IF(ISBLANK(INDEX('Policy Characteristics'!L:L,MATCH($C2220,'Policy Characteristics'!$C:$C,0))),"",INDEX('Policy Characteristics'!L:L,MATCH($C2220,'Policy Characteristics'!$C:$C,0)))</f>
        <v>industry-energy-efficiency-standards.html</v>
      </c>
    </row>
    <row r="2221" spans="1:18" s="4" customFormat="1" x14ac:dyDescent="0.25">
      <c r="A2221" s="254" t="str">
        <f>IF(ISBLANK(INDEX('Policy Characteristics'!A:A,MATCH($C2221,'Policy Characteristics'!$C:$C,0))),"",INDEX('Policy Characteristics'!A:A,MATCH($C2221,'Policy Characteristics'!$C:$C,0)))</f>
        <v>Industry</v>
      </c>
      <c r="B2221" s="262" t="str">
        <f>IF(ISBLANK(INDEX('Policy Characteristics'!B:B,MATCH($C2221,'Policy Characteristics'!$C:$C,0))),"",INDEX('Policy Characteristics'!B:B,MATCH($C2221,'Policy Characteristics'!$C:$C,0)))</f>
        <v>Energy Efficiency Standards for Other Eqpt</v>
      </c>
      <c r="C2221" s="254" t="str">
        <f t="shared" si="61"/>
        <v>Perc Improvement in Eqpt Efficiency Stds Above BAU for Combustible Fuels</v>
      </c>
      <c r="D2221" s="6" t="s">
        <v>3026</v>
      </c>
      <c r="E2221" s="1" t="s">
        <v>3982</v>
      </c>
      <c r="F2221" t="s">
        <v>2990</v>
      </c>
      <c r="G2221" s="45" t="s">
        <v>3958</v>
      </c>
      <c r="H2221" s="47">
        <v>2220</v>
      </c>
      <c r="I2221" s="324" t="s">
        <v>40</v>
      </c>
      <c r="J2221" s="255" t="str">
        <f>IF(ISBLANK(INDEX('Policy Characteristics'!D:D,MATCH($C2221,'Policy Characteristics'!$C:$C,0))),"",INDEX('Policy Characteristics'!D:D,MATCH($C2221,'Policy Characteristics'!$C:$C,0)))</f>
        <v>Industry Energy Efficiency</v>
      </c>
      <c r="K2221" s="254" t="str">
        <f>IF(ISBLANK(INDEX('Policy Characteristics'!E:E,MATCH($C2221,'Policy Characteristics'!$C:$C,0))),"",INDEX('Policy Characteristics'!E:E,MATCH($C2221,'Policy Characteristics'!$C:$C,0)))</f>
        <v>indst fuel efficiency stds</v>
      </c>
      <c r="L2221" s="261">
        <f>IF(ISBLANK(INDEX('Policy Characteristics'!F:F,MATCH($C2221,'Policy Characteristics'!$C:$C,0))),"",INDEX('Policy Characteristics'!F:F,MATCH($C2221,'Policy Characteristics'!$C:$C,0)))</f>
        <v>0</v>
      </c>
      <c r="M2221" s="261">
        <f>IF(ISBLANK(INDEX('Policy Characteristics'!G:G,MATCH($C2221,'Policy Characteristics'!$C:$C,0))),"",INDEX('Policy Characteristics'!G:G,MATCH($C2221,'Policy Characteristics'!$C:$C,0)))</f>
        <v>0.25</v>
      </c>
      <c r="N2221" s="261">
        <f>IF(ISBLANK(INDEX('Policy Characteristics'!H:H,MATCH($C2221,'Policy Characteristics'!$C:$C,0))),"",INDEX('Policy Characteristics'!H:H,MATCH($C2221,'Policy Characteristics'!$C:$C,0)))</f>
        <v>0.01</v>
      </c>
      <c r="O2221" s="254" t="str">
        <f>IF(ISBLANK(INDEX('Policy Characteristics'!I:I,MATCH($C2221,'Policy Characteristics'!$C:$C,0))),"",INDEX('Policy Characteristics'!I:I,MATCH($C2221,'Policy Characteristics'!$C:$C,0)))</f>
        <v>% reduction in energy use</v>
      </c>
      <c r="P2221" s="254" t="str">
        <f>IF(ISBLANK(INDEX('Policy Characteristics'!J:J,MATCH($C2221,'Policy Characteristics'!$C:$C,0))),"",INDEX('Policy Characteristics'!J:J,MATCH($C2221,'Policy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1" s="254" t="str">
        <f>IF(ISBLANK(INDEX('Policy Characteristics'!K:K,MATCH($C2221,'Policy Characteristics'!$C:$C,0))),"",INDEX('Policy Characteristics'!K:K,MATCH($C2221,'Policy Characteristics'!$C:$C,0)))</f>
        <v>industry-ag-main.html#eff-stds</v>
      </c>
      <c r="R2221" s="254" t="str">
        <f>IF(ISBLANK(INDEX('Policy Characteristics'!L:L,MATCH($C2221,'Policy Characteristics'!$C:$C,0))),"",INDEX('Policy Characteristics'!L:L,MATCH($C2221,'Policy Characteristics'!$C:$C,0)))</f>
        <v>industry-energy-efficiency-standards.html</v>
      </c>
    </row>
    <row r="2222" spans="1:18" s="4" customFormat="1" x14ac:dyDescent="0.25">
      <c r="A2222" s="254" t="str">
        <f>IF(ISBLANK(INDEX('Policy Characteristics'!A:A,MATCH($C2222,'Policy Characteristics'!$C:$C,0))),"",INDEX('Policy Characteristics'!A:A,MATCH($C2222,'Policy Characteristics'!$C:$C,0)))</f>
        <v>Industry</v>
      </c>
      <c r="B2222" s="262" t="str">
        <f>IF(ISBLANK(INDEX('Policy Characteristics'!B:B,MATCH($C2222,'Policy Characteristics'!$C:$C,0))),"",INDEX('Policy Characteristics'!B:B,MATCH($C2222,'Policy Characteristics'!$C:$C,0)))</f>
        <v>Energy Efficiency Standards for Other Eqpt</v>
      </c>
      <c r="C2222" s="254" t="str">
        <f t="shared" si="61"/>
        <v>Perc Improvement in Eqpt Efficiency Stds Above BAU for Combustible Fuels</v>
      </c>
      <c r="D2222" s="6" t="s">
        <v>3026</v>
      </c>
      <c r="E2222" s="1" t="s">
        <v>3983</v>
      </c>
      <c r="F2222" t="s">
        <v>2990</v>
      </c>
      <c r="G2222" s="45" t="s">
        <v>3957</v>
      </c>
      <c r="H2222" s="47">
        <v>2221</v>
      </c>
      <c r="I2222" s="324" t="s">
        <v>40</v>
      </c>
      <c r="J2222" s="255" t="str">
        <f>IF(ISBLANK(INDEX('Policy Characteristics'!D:D,MATCH($C2222,'Policy Characteristics'!$C:$C,0))),"",INDEX('Policy Characteristics'!D:D,MATCH($C2222,'Policy Characteristics'!$C:$C,0)))</f>
        <v>Industry Energy Efficiency</v>
      </c>
      <c r="K2222" s="254" t="str">
        <f>IF(ISBLANK(INDEX('Policy Characteristics'!E:E,MATCH($C2222,'Policy Characteristics'!$C:$C,0))),"",INDEX('Policy Characteristics'!E:E,MATCH($C2222,'Policy Characteristics'!$C:$C,0)))</f>
        <v>indst fuel efficiency stds</v>
      </c>
      <c r="L2222" s="261">
        <f>IF(ISBLANK(INDEX('Policy Characteristics'!F:F,MATCH($C2222,'Policy Characteristics'!$C:$C,0))),"",INDEX('Policy Characteristics'!F:F,MATCH($C2222,'Policy Characteristics'!$C:$C,0)))</f>
        <v>0</v>
      </c>
      <c r="M2222" s="261">
        <f>IF(ISBLANK(INDEX('Policy Characteristics'!G:G,MATCH($C2222,'Policy Characteristics'!$C:$C,0))),"",INDEX('Policy Characteristics'!G:G,MATCH($C2222,'Policy Characteristics'!$C:$C,0)))</f>
        <v>0.25</v>
      </c>
      <c r="N2222" s="261">
        <f>IF(ISBLANK(INDEX('Policy Characteristics'!H:H,MATCH($C2222,'Policy Characteristics'!$C:$C,0))),"",INDEX('Policy Characteristics'!H:H,MATCH($C2222,'Policy Characteristics'!$C:$C,0)))</f>
        <v>0.01</v>
      </c>
      <c r="O2222" s="254" t="str">
        <f>IF(ISBLANK(INDEX('Policy Characteristics'!I:I,MATCH($C2222,'Policy Characteristics'!$C:$C,0))),"",INDEX('Policy Characteristics'!I:I,MATCH($C2222,'Policy Characteristics'!$C:$C,0)))</f>
        <v>% reduction in energy use</v>
      </c>
      <c r="P2222" s="254" t="str">
        <f>IF(ISBLANK(INDEX('Policy Characteristics'!J:J,MATCH($C2222,'Policy Characteristics'!$C:$C,0))),"",INDEX('Policy Characteristics'!J:J,MATCH($C2222,'Policy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2" s="254" t="str">
        <f>IF(ISBLANK(INDEX('Policy Characteristics'!K:K,MATCH($C2222,'Policy Characteristics'!$C:$C,0))),"",INDEX('Policy Characteristics'!K:K,MATCH($C2222,'Policy Characteristics'!$C:$C,0)))</f>
        <v>industry-ag-main.html#eff-stds</v>
      </c>
      <c r="R2222" s="254" t="str">
        <f>IF(ISBLANK(INDEX('Policy Characteristics'!L:L,MATCH($C2222,'Policy Characteristics'!$C:$C,0))),"",INDEX('Policy Characteristics'!L:L,MATCH($C2222,'Policy Characteristics'!$C:$C,0)))</f>
        <v>industry-energy-efficiency-standards.html</v>
      </c>
    </row>
    <row r="2223" spans="1:18" s="4" customFormat="1" x14ac:dyDescent="0.25">
      <c r="A2223" s="254" t="str">
        <f>IF(ISBLANK(INDEX('Policy Characteristics'!A:A,MATCH($C2223,'Policy Characteristics'!$C:$C,0))),"",INDEX('Policy Characteristics'!A:A,MATCH($C2223,'Policy Characteristics'!$C:$C,0)))</f>
        <v>Industry</v>
      </c>
      <c r="B2223" s="262" t="str">
        <f>IF(ISBLANK(INDEX('Policy Characteristics'!B:B,MATCH($C2223,'Policy Characteristics'!$C:$C,0))),"",INDEX('Policy Characteristics'!B:B,MATCH($C2223,'Policy Characteristics'!$C:$C,0)))</f>
        <v>Energy Efficiency Standards for Other Eqpt</v>
      </c>
      <c r="C2223" s="254" t="str">
        <f t="shared" si="61"/>
        <v>Perc Improvement in Eqpt Efficiency Stds Above BAU for Combustible Fuels</v>
      </c>
      <c r="D2223" s="6" t="s">
        <v>3026</v>
      </c>
      <c r="E2223" s="1" t="s">
        <v>3984</v>
      </c>
      <c r="F2223" t="s">
        <v>2990</v>
      </c>
      <c r="G2223" s="45" t="s">
        <v>3959</v>
      </c>
      <c r="H2223" s="47">
        <v>2222</v>
      </c>
      <c r="I2223" s="324" t="s">
        <v>40</v>
      </c>
      <c r="J2223" s="255" t="str">
        <f>IF(ISBLANK(INDEX('Policy Characteristics'!D:D,MATCH($C2223,'Policy Characteristics'!$C:$C,0))),"",INDEX('Policy Characteristics'!D:D,MATCH($C2223,'Policy Characteristics'!$C:$C,0)))</f>
        <v>Industry Energy Efficiency</v>
      </c>
      <c r="K2223" s="254" t="str">
        <f>IF(ISBLANK(INDEX('Policy Characteristics'!E:E,MATCH($C2223,'Policy Characteristics'!$C:$C,0))),"",INDEX('Policy Characteristics'!E:E,MATCH($C2223,'Policy Characteristics'!$C:$C,0)))</f>
        <v>indst fuel efficiency stds</v>
      </c>
      <c r="L2223" s="261">
        <f>IF(ISBLANK(INDEX('Policy Characteristics'!F:F,MATCH($C2223,'Policy Characteristics'!$C:$C,0))),"",INDEX('Policy Characteristics'!F:F,MATCH($C2223,'Policy Characteristics'!$C:$C,0)))</f>
        <v>0</v>
      </c>
      <c r="M2223" s="261">
        <f>IF(ISBLANK(INDEX('Policy Characteristics'!G:G,MATCH($C2223,'Policy Characteristics'!$C:$C,0))),"",INDEX('Policy Characteristics'!G:G,MATCH($C2223,'Policy Characteristics'!$C:$C,0)))</f>
        <v>0.25</v>
      </c>
      <c r="N2223" s="261">
        <f>IF(ISBLANK(INDEX('Policy Characteristics'!H:H,MATCH($C2223,'Policy Characteristics'!$C:$C,0))),"",INDEX('Policy Characteristics'!H:H,MATCH($C2223,'Policy Characteristics'!$C:$C,0)))</f>
        <v>0.01</v>
      </c>
      <c r="O2223" s="254" t="str">
        <f>IF(ISBLANK(INDEX('Policy Characteristics'!I:I,MATCH($C2223,'Policy Characteristics'!$C:$C,0))),"",INDEX('Policy Characteristics'!I:I,MATCH($C2223,'Policy Characteristics'!$C:$C,0)))</f>
        <v>% reduction in energy use</v>
      </c>
      <c r="P2223" s="254" t="str">
        <f>IF(ISBLANK(INDEX('Policy Characteristics'!J:J,MATCH($C2223,'Policy Characteristics'!$C:$C,0))),"",INDEX('Policy Characteristics'!J:J,MATCH($C2223,'Policy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3" s="254" t="str">
        <f>IF(ISBLANK(INDEX('Policy Characteristics'!K:K,MATCH($C2223,'Policy Characteristics'!$C:$C,0))),"",INDEX('Policy Characteristics'!K:K,MATCH($C2223,'Policy Characteristics'!$C:$C,0)))</f>
        <v>industry-ag-main.html#eff-stds</v>
      </c>
      <c r="R2223" s="254" t="str">
        <f>IF(ISBLANK(INDEX('Policy Characteristics'!L:L,MATCH($C2223,'Policy Characteristics'!$C:$C,0))),"",INDEX('Policy Characteristics'!L:L,MATCH($C2223,'Policy Characteristics'!$C:$C,0)))</f>
        <v>industry-energy-efficiency-standards.html</v>
      </c>
    </row>
    <row r="2224" spans="1:18" s="4" customFormat="1" x14ac:dyDescent="0.25">
      <c r="A2224" s="254" t="str">
        <f>IF(ISBLANK(INDEX('Policy Characteristics'!A:A,MATCH($C2224,'Policy Characteristics'!$C:$C,0))),"",INDEX('Policy Characteristics'!A:A,MATCH($C2224,'Policy Characteristics'!$C:$C,0)))</f>
        <v>Industry</v>
      </c>
      <c r="B2224" s="262" t="str">
        <f>IF(ISBLANK(INDEX('Policy Characteristics'!B:B,MATCH($C2224,'Policy Characteristics'!$C:$C,0))),"",INDEX('Policy Characteristics'!B:B,MATCH($C2224,'Policy Characteristics'!$C:$C,0)))</f>
        <v>Energy Efficiency Standards for Other Eqpt</v>
      </c>
      <c r="C2224" s="254" t="str">
        <f t="shared" si="61"/>
        <v>Perc Improvement in Eqpt Efficiency Stds Above BAU for Combustible Fuels</v>
      </c>
      <c r="D2224" s="6" t="s">
        <v>3027</v>
      </c>
      <c r="E2224" s="1" t="s">
        <v>3467</v>
      </c>
      <c r="F2224" t="s">
        <v>2991</v>
      </c>
      <c r="G2224" s="45" t="s">
        <v>3473</v>
      </c>
      <c r="H2224" s="47">
        <v>2223</v>
      </c>
      <c r="I2224" s="324" t="s">
        <v>40</v>
      </c>
      <c r="J2224" s="255" t="str">
        <f>IF(ISBLANK(INDEX('Policy Characteristics'!D:D,MATCH($C2224,'Policy Characteristics'!$C:$C,0))),"",INDEX('Policy Characteristics'!D:D,MATCH($C2224,'Policy Characteristics'!$C:$C,0)))</f>
        <v>Industry Energy Efficiency</v>
      </c>
      <c r="K2224" s="254" t="str">
        <f>IF(ISBLANK(INDEX('Policy Characteristics'!E:E,MATCH($C2224,'Policy Characteristics'!$C:$C,0))),"",INDEX('Policy Characteristics'!E:E,MATCH($C2224,'Policy Characteristics'!$C:$C,0)))</f>
        <v>indst fuel efficiency stds</v>
      </c>
      <c r="L2224" s="261">
        <f>IF(ISBLANK(INDEX('Policy Characteristics'!F:F,MATCH($C2224,'Policy Characteristics'!$C:$C,0))),"",INDEX('Policy Characteristics'!F:F,MATCH($C2224,'Policy Characteristics'!$C:$C,0)))</f>
        <v>0</v>
      </c>
      <c r="M2224" s="261">
        <f>IF(ISBLANK(INDEX('Policy Characteristics'!G:G,MATCH($C2224,'Policy Characteristics'!$C:$C,0))),"",INDEX('Policy Characteristics'!G:G,MATCH($C2224,'Policy Characteristics'!$C:$C,0)))</f>
        <v>0.25</v>
      </c>
      <c r="N2224" s="261">
        <f>IF(ISBLANK(INDEX('Policy Characteristics'!H:H,MATCH($C2224,'Policy Characteristics'!$C:$C,0))),"",INDEX('Policy Characteristics'!H:H,MATCH($C2224,'Policy Characteristics'!$C:$C,0)))</f>
        <v>0.01</v>
      </c>
      <c r="O2224" s="254" t="str">
        <f>IF(ISBLANK(INDEX('Policy Characteristics'!I:I,MATCH($C2224,'Policy Characteristics'!$C:$C,0))),"",INDEX('Policy Characteristics'!I:I,MATCH($C2224,'Policy Characteristics'!$C:$C,0)))</f>
        <v>% reduction in energy use</v>
      </c>
      <c r="P2224" s="254" t="str">
        <f>IF(ISBLANK(INDEX('Policy Characteristics'!J:J,MATCH($C2224,'Policy Characteristics'!$C:$C,0))),"",INDEX('Policy Characteristics'!J:J,MATCH($C2224,'Policy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4" s="254" t="str">
        <f>IF(ISBLANK(INDEX('Policy Characteristics'!K:K,MATCH($C2224,'Policy Characteristics'!$C:$C,0))),"",INDEX('Policy Characteristics'!K:K,MATCH($C2224,'Policy Characteristics'!$C:$C,0)))</f>
        <v>industry-ag-main.html#eff-stds</v>
      </c>
      <c r="R2224" s="254" t="str">
        <f>IF(ISBLANK(INDEX('Policy Characteristics'!L:L,MATCH($C2224,'Policy Characteristics'!$C:$C,0))),"",INDEX('Policy Characteristics'!L:L,MATCH($C2224,'Policy Characteristics'!$C:$C,0)))</f>
        <v>industry-energy-efficiency-standards.html</v>
      </c>
    </row>
    <row r="2225" spans="1:18" s="4" customFormat="1" x14ac:dyDescent="0.25">
      <c r="A2225" s="254" t="str">
        <f>IF(ISBLANK(INDEX('Policy Characteristics'!A:A,MATCH($C2225,'Policy Characteristics'!$C:$C,0))),"",INDEX('Policy Characteristics'!A:A,MATCH($C2225,'Policy Characteristics'!$C:$C,0)))</f>
        <v>Industry</v>
      </c>
      <c r="B2225" s="262" t="str">
        <f>IF(ISBLANK(INDEX('Policy Characteristics'!B:B,MATCH($C2225,'Policy Characteristics'!$C:$C,0))),"",INDEX('Policy Characteristics'!B:B,MATCH($C2225,'Policy Characteristics'!$C:$C,0)))</f>
        <v>Energy Efficiency Standards for Other Eqpt</v>
      </c>
      <c r="C2225" s="254" t="str">
        <f t="shared" si="61"/>
        <v>Perc Improvement in Eqpt Efficiency Stds Above BAU for Combustible Fuels</v>
      </c>
      <c r="D2225" s="6" t="s">
        <v>3027</v>
      </c>
      <c r="E2225" s="1" t="s">
        <v>3468</v>
      </c>
      <c r="F2225" t="s">
        <v>2991</v>
      </c>
      <c r="G2225" s="45" t="s">
        <v>3474</v>
      </c>
      <c r="H2225" s="47">
        <v>2224</v>
      </c>
      <c r="I2225" s="324" t="s">
        <v>40</v>
      </c>
      <c r="J2225" s="255" t="str">
        <f>IF(ISBLANK(INDEX('Policy Characteristics'!D:D,MATCH($C2225,'Policy Characteristics'!$C:$C,0))),"",INDEX('Policy Characteristics'!D:D,MATCH($C2225,'Policy Characteristics'!$C:$C,0)))</f>
        <v>Industry Energy Efficiency</v>
      </c>
      <c r="K2225" s="254" t="str">
        <f>IF(ISBLANK(INDEX('Policy Characteristics'!E:E,MATCH($C2225,'Policy Characteristics'!$C:$C,0))),"",INDEX('Policy Characteristics'!E:E,MATCH($C2225,'Policy Characteristics'!$C:$C,0)))</f>
        <v>indst fuel efficiency stds</v>
      </c>
      <c r="L2225" s="261">
        <f>IF(ISBLANK(INDEX('Policy Characteristics'!F:F,MATCH($C2225,'Policy Characteristics'!$C:$C,0))),"",INDEX('Policy Characteristics'!F:F,MATCH($C2225,'Policy Characteristics'!$C:$C,0)))</f>
        <v>0</v>
      </c>
      <c r="M2225" s="261">
        <f>IF(ISBLANK(INDEX('Policy Characteristics'!G:G,MATCH($C2225,'Policy Characteristics'!$C:$C,0))),"",INDEX('Policy Characteristics'!G:G,MATCH($C2225,'Policy Characteristics'!$C:$C,0)))</f>
        <v>0.25</v>
      </c>
      <c r="N2225" s="261">
        <f>IF(ISBLANK(INDEX('Policy Characteristics'!H:H,MATCH($C2225,'Policy Characteristics'!$C:$C,0))),"",INDEX('Policy Characteristics'!H:H,MATCH($C2225,'Policy Characteristics'!$C:$C,0)))</f>
        <v>0.01</v>
      </c>
      <c r="O2225" s="254" t="str">
        <f>IF(ISBLANK(INDEX('Policy Characteristics'!I:I,MATCH($C2225,'Policy Characteristics'!$C:$C,0))),"",INDEX('Policy Characteristics'!I:I,MATCH($C2225,'Policy Characteristics'!$C:$C,0)))</f>
        <v>% reduction in energy use</v>
      </c>
      <c r="P2225" s="254" t="str">
        <f>IF(ISBLANK(INDEX('Policy Characteristics'!J:J,MATCH($C2225,'Policy Characteristics'!$C:$C,0))),"",INDEX('Policy Characteristics'!J:J,MATCH($C2225,'Policy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5" s="254" t="str">
        <f>IF(ISBLANK(INDEX('Policy Characteristics'!K:K,MATCH($C2225,'Policy Characteristics'!$C:$C,0))),"",INDEX('Policy Characteristics'!K:K,MATCH($C2225,'Policy Characteristics'!$C:$C,0)))</f>
        <v>industry-ag-main.html#eff-stds</v>
      </c>
      <c r="R2225" s="254" t="str">
        <f>IF(ISBLANK(INDEX('Policy Characteristics'!L:L,MATCH($C2225,'Policy Characteristics'!$C:$C,0))),"",INDEX('Policy Characteristics'!L:L,MATCH($C2225,'Policy Characteristics'!$C:$C,0)))</f>
        <v>industry-energy-efficiency-standards.html</v>
      </c>
    </row>
    <row r="2226" spans="1:18" s="4" customFormat="1" x14ac:dyDescent="0.25">
      <c r="A2226" s="254" t="str">
        <f>IF(ISBLANK(INDEX('Policy Characteristics'!A:A,MATCH($C2226,'Policy Characteristics'!$C:$C,0))),"",INDEX('Policy Characteristics'!A:A,MATCH($C2226,'Policy Characteristics'!$C:$C,0)))</f>
        <v>Industry</v>
      </c>
      <c r="B2226" s="262" t="str">
        <f>IF(ISBLANK(INDEX('Policy Characteristics'!B:B,MATCH($C2226,'Policy Characteristics'!$C:$C,0))),"",INDEX('Policy Characteristics'!B:B,MATCH($C2226,'Policy Characteristics'!$C:$C,0)))</f>
        <v>Energy Efficiency Standards for Other Eqpt</v>
      </c>
      <c r="C2226" s="254" t="str">
        <f t="shared" si="61"/>
        <v>Perc Improvement in Eqpt Efficiency Stds Above BAU for Combustible Fuels</v>
      </c>
      <c r="D2226" s="6" t="s">
        <v>3027</v>
      </c>
      <c r="E2226" s="1" t="s">
        <v>3469</v>
      </c>
      <c r="F2226" t="s">
        <v>2991</v>
      </c>
      <c r="G2226" s="45" t="s">
        <v>3475</v>
      </c>
      <c r="H2226" s="47">
        <v>2225</v>
      </c>
      <c r="I2226" s="324" t="s">
        <v>40</v>
      </c>
      <c r="J2226" s="255" t="str">
        <f>IF(ISBLANK(INDEX('Policy Characteristics'!D:D,MATCH($C2226,'Policy Characteristics'!$C:$C,0))),"",INDEX('Policy Characteristics'!D:D,MATCH($C2226,'Policy Characteristics'!$C:$C,0)))</f>
        <v>Industry Energy Efficiency</v>
      </c>
      <c r="K2226" s="254" t="str">
        <f>IF(ISBLANK(INDEX('Policy Characteristics'!E:E,MATCH($C2226,'Policy Characteristics'!$C:$C,0))),"",INDEX('Policy Characteristics'!E:E,MATCH($C2226,'Policy Characteristics'!$C:$C,0)))</f>
        <v>indst fuel efficiency stds</v>
      </c>
      <c r="L2226" s="261">
        <f>IF(ISBLANK(INDEX('Policy Characteristics'!F:F,MATCH($C2226,'Policy Characteristics'!$C:$C,0))),"",INDEX('Policy Characteristics'!F:F,MATCH($C2226,'Policy Characteristics'!$C:$C,0)))</f>
        <v>0</v>
      </c>
      <c r="M2226" s="261">
        <f>IF(ISBLANK(INDEX('Policy Characteristics'!G:G,MATCH($C2226,'Policy Characteristics'!$C:$C,0))),"",INDEX('Policy Characteristics'!G:G,MATCH($C2226,'Policy Characteristics'!$C:$C,0)))</f>
        <v>0.25</v>
      </c>
      <c r="N2226" s="261">
        <f>IF(ISBLANK(INDEX('Policy Characteristics'!H:H,MATCH($C2226,'Policy Characteristics'!$C:$C,0))),"",INDEX('Policy Characteristics'!H:H,MATCH($C2226,'Policy Characteristics'!$C:$C,0)))</f>
        <v>0.01</v>
      </c>
      <c r="O2226" s="254" t="str">
        <f>IF(ISBLANK(INDEX('Policy Characteristics'!I:I,MATCH($C2226,'Policy Characteristics'!$C:$C,0))),"",INDEX('Policy Characteristics'!I:I,MATCH($C2226,'Policy Characteristics'!$C:$C,0)))</f>
        <v>% reduction in energy use</v>
      </c>
      <c r="P2226" s="254" t="str">
        <f>IF(ISBLANK(INDEX('Policy Characteristics'!J:J,MATCH($C2226,'Policy Characteristics'!$C:$C,0))),"",INDEX('Policy Characteristics'!J:J,MATCH($C2226,'Policy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6" s="254" t="str">
        <f>IF(ISBLANK(INDEX('Policy Characteristics'!K:K,MATCH($C2226,'Policy Characteristics'!$C:$C,0))),"",INDEX('Policy Characteristics'!K:K,MATCH($C2226,'Policy Characteristics'!$C:$C,0)))</f>
        <v>industry-ag-main.html#eff-stds</v>
      </c>
      <c r="R2226" s="254" t="str">
        <f>IF(ISBLANK(INDEX('Policy Characteristics'!L:L,MATCH($C2226,'Policy Characteristics'!$C:$C,0))),"",INDEX('Policy Characteristics'!L:L,MATCH($C2226,'Policy Characteristics'!$C:$C,0)))</f>
        <v>industry-energy-efficiency-standards.html</v>
      </c>
    </row>
    <row r="2227" spans="1:18" s="4" customFormat="1" x14ac:dyDescent="0.25">
      <c r="A2227" s="254" t="str">
        <f>IF(ISBLANK(INDEX('Policy Characteristics'!A:A,MATCH($C2227,'Policy Characteristics'!$C:$C,0))),"",INDEX('Policy Characteristics'!A:A,MATCH($C2227,'Policy Characteristics'!$C:$C,0)))</f>
        <v>Industry</v>
      </c>
      <c r="B2227" s="262" t="str">
        <f>IF(ISBLANK(INDEX('Policy Characteristics'!B:B,MATCH($C2227,'Policy Characteristics'!$C:$C,0))),"",INDEX('Policy Characteristics'!B:B,MATCH($C2227,'Policy Characteristics'!$C:$C,0)))</f>
        <v>Energy Efficiency Standards for Other Eqpt</v>
      </c>
      <c r="C2227" s="254" t="str">
        <f t="shared" si="61"/>
        <v>Perc Improvement in Eqpt Efficiency Stds Above BAU for Combustible Fuels</v>
      </c>
      <c r="D2227" s="6" t="s">
        <v>3027</v>
      </c>
      <c r="E2227" s="1" t="s">
        <v>3470</v>
      </c>
      <c r="F2227" t="s">
        <v>2991</v>
      </c>
      <c r="G2227" s="45" t="s">
        <v>3476</v>
      </c>
      <c r="H2227" s="47">
        <v>2226</v>
      </c>
      <c r="I2227" s="324" t="s">
        <v>40</v>
      </c>
      <c r="J2227" s="255" t="str">
        <f>IF(ISBLANK(INDEX('Policy Characteristics'!D:D,MATCH($C2227,'Policy Characteristics'!$C:$C,0))),"",INDEX('Policy Characteristics'!D:D,MATCH($C2227,'Policy Characteristics'!$C:$C,0)))</f>
        <v>Industry Energy Efficiency</v>
      </c>
      <c r="K2227" s="254" t="str">
        <f>IF(ISBLANK(INDEX('Policy Characteristics'!E:E,MATCH($C2227,'Policy Characteristics'!$C:$C,0))),"",INDEX('Policy Characteristics'!E:E,MATCH($C2227,'Policy Characteristics'!$C:$C,0)))</f>
        <v>indst fuel efficiency stds</v>
      </c>
      <c r="L2227" s="261">
        <f>IF(ISBLANK(INDEX('Policy Characteristics'!F:F,MATCH($C2227,'Policy Characteristics'!$C:$C,0))),"",INDEX('Policy Characteristics'!F:F,MATCH($C2227,'Policy Characteristics'!$C:$C,0)))</f>
        <v>0</v>
      </c>
      <c r="M2227" s="261">
        <f>IF(ISBLANK(INDEX('Policy Characteristics'!G:G,MATCH($C2227,'Policy Characteristics'!$C:$C,0))),"",INDEX('Policy Characteristics'!G:G,MATCH($C2227,'Policy Characteristics'!$C:$C,0)))</f>
        <v>0.25</v>
      </c>
      <c r="N2227" s="261">
        <f>IF(ISBLANK(INDEX('Policy Characteristics'!H:H,MATCH($C2227,'Policy Characteristics'!$C:$C,0))),"",INDEX('Policy Characteristics'!H:H,MATCH($C2227,'Policy Characteristics'!$C:$C,0)))</f>
        <v>0.01</v>
      </c>
      <c r="O2227" s="254" t="str">
        <f>IF(ISBLANK(INDEX('Policy Characteristics'!I:I,MATCH($C2227,'Policy Characteristics'!$C:$C,0))),"",INDEX('Policy Characteristics'!I:I,MATCH($C2227,'Policy Characteristics'!$C:$C,0)))</f>
        <v>% reduction in energy use</v>
      </c>
      <c r="P2227" s="254" t="str">
        <f>IF(ISBLANK(INDEX('Policy Characteristics'!J:J,MATCH($C2227,'Policy Characteristics'!$C:$C,0))),"",INDEX('Policy Characteristics'!J:J,MATCH($C2227,'Policy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7" s="254" t="str">
        <f>IF(ISBLANK(INDEX('Policy Characteristics'!K:K,MATCH($C2227,'Policy Characteristics'!$C:$C,0))),"",INDEX('Policy Characteristics'!K:K,MATCH($C2227,'Policy Characteristics'!$C:$C,0)))</f>
        <v>industry-ag-main.html#eff-stds</v>
      </c>
      <c r="R2227" s="254" t="str">
        <f>IF(ISBLANK(INDEX('Policy Characteristics'!L:L,MATCH($C2227,'Policy Characteristics'!$C:$C,0))),"",INDEX('Policy Characteristics'!L:L,MATCH($C2227,'Policy Characteristics'!$C:$C,0)))</f>
        <v>industry-energy-efficiency-standards.html</v>
      </c>
    </row>
    <row r="2228" spans="1:18" s="4" customFormat="1" x14ac:dyDescent="0.25">
      <c r="A2228" s="254" t="str">
        <f>IF(ISBLANK(INDEX('Policy Characteristics'!A:A,MATCH($C2228,'Policy Characteristics'!$C:$C,0))),"",INDEX('Policy Characteristics'!A:A,MATCH($C2228,'Policy Characteristics'!$C:$C,0)))</f>
        <v>Industry</v>
      </c>
      <c r="B2228" s="262" t="str">
        <f>IF(ISBLANK(INDEX('Policy Characteristics'!B:B,MATCH($C2228,'Policy Characteristics'!$C:$C,0))),"",INDEX('Policy Characteristics'!B:B,MATCH($C2228,'Policy Characteristics'!$C:$C,0)))</f>
        <v>Energy Efficiency Standards for Other Eqpt</v>
      </c>
      <c r="C2228" s="254" t="str">
        <f t="shared" si="61"/>
        <v>Perc Improvement in Eqpt Efficiency Stds Above BAU for Combustible Fuels</v>
      </c>
      <c r="D2228" s="6" t="s">
        <v>3027</v>
      </c>
      <c r="E2228" s="1" t="s">
        <v>3471</v>
      </c>
      <c r="F2228" t="s">
        <v>2991</v>
      </c>
      <c r="G2228" s="45" t="s">
        <v>3477</v>
      </c>
      <c r="H2228" s="47">
        <v>2227</v>
      </c>
      <c r="I2228" s="324" t="s">
        <v>40</v>
      </c>
      <c r="J2228" s="255" t="str">
        <f>IF(ISBLANK(INDEX('Policy Characteristics'!D:D,MATCH($C2228,'Policy Characteristics'!$C:$C,0))),"",INDEX('Policy Characteristics'!D:D,MATCH($C2228,'Policy Characteristics'!$C:$C,0)))</f>
        <v>Industry Energy Efficiency</v>
      </c>
      <c r="K2228" s="254" t="str">
        <f>IF(ISBLANK(INDEX('Policy Characteristics'!E:E,MATCH($C2228,'Policy Characteristics'!$C:$C,0))),"",INDEX('Policy Characteristics'!E:E,MATCH($C2228,'Policy Characteristics'!$C:$C,0)))</f>
        <v>indst fuel efficiency stds</v>
      </c>
      <c r="L2228" s="261">
        <f>IF(ISBLANK(INDEX('Policy Characteristics'!F:F,MATCH($C2228,'Policy Characteristics'!$C:$C,0))),"",INDEX('Policy Characteristics'!F:F,MATCH($C2228,'Policy Characteristics'!$C:$C,0)))</f>
        <v>0</v>
      </c>
      <c r="M2228" s="261">
        <f>IF(ISBLANK(INDEX('Policy Characteristics'!G:G,MATCH($C2228,'Policy Characteristics'!$C:$C,0))),"",INDEX('Policy Characteristics'!G:G,MATCH($C2228,'Policy Characteristics'!$C:$C,0)))</f>
        <v>0.25</v>
      </c>
      <c r="N2228" s="261">
        <f>IF(ISBLANK(INDEX('Policy Characteristics'!H:H,MATCH($C2228,'Policy Characteristics'!$C:$C,0))),"",INDEX('Policy Characteristics'!H:H,MATCH($C2228,'Policy Characteristics'!$C:$C,0)))</f>
        <v>0.01</v>
      </c>
      <c r="O2228" s="254" t="str">
        <f>IF(ISBLANK(INDEX('Policy Characteristics'!I:I,MATCH($C2228,'Policy Characteristics'!$C:$C,0))),"",INDEX('Policy Characteristics'!I:I,MATCH($C2228,'Policy Characteristics'!$C:$C,0)))</f>
        <v>% reduction in energy use</v>
      </c>
      <c r="P2228" s="254" t="str">
        <f>IF(ISBLANK(INDEX('Policy Characteristics'!J:J,MATCH($C2228,'Policy Characteristics'!$C:$C,0))),"",INDEX('Policy Characteristics'!J:J,MATCH($C2228,'Policy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8" s="254" t="str">
        <f>IF(ISBLANK(INDEX('Policy Characteristics'!K:K,MATCH($C2228,'Policy Characteristics'!$C:$C,0))),"",INDEX('Policy Characteristics'!K:K,MATCH($C2228,'Policy Characteristics'!$C:$C,0)))</f>
        <v>industry-ag-main.html#eff-stds</v>
      </c>
      <c r="R2228" s="254" t="str">
        <f>IF(ISBLANK(INDEX('Policy Characteristics'!L:L,MATCH($C2228,'Policy Characteristics'!$C:$C,0))),"",INDEX('Policy Characteristics'!L:L,MATCH($C2228,'Policy Characteristics'!$C:$C,0)))</f>
        <v>industry-energy-efficiency-standards.html</v>
      </c>
    </row>
    <row r="2229" spans="1:18" s="4" customFormat="1" x14ac:dyDescent="0.25">
      <c r="A2229" s="254" t="str">
        <f>IF(ISBLANK(INDEX('Policy Characteristics'!A:A,MATCH($C2229,'Policy Characteristics'!$C:$C,0))),"",INDEX('Policy Characteristics'!A:A,MATCH($C2229,'Policy Characteristics'!$C:$C,0)))</f>
        <v>Industry</v>
      </c>
      <c r="B2229" s="262" t="str">
        <f>IF(ISBLANK(INDEX('Policy Characteristics'!B:B,MATCH($C2229,'Policy Characteristics'!$C:$C,0))),"",INDEX('Policy Characteristics'!B:B,MATCH($C2229,'Policy Characteristics'!$C:$C,0)))</f>
        <v>Energy Efficiency Standards for Other Eqpt</v>
      </c>
      <c r="C2229" s="254" t="str">
        <f t="shared" si="61"/>
        <v>Perc Improvement in Eqpt Efficiency Stds Above BAU for Combustible Fuels</v>
      </c>
      <c r="D2229" s="6" t="s">
        <v>3027</v>
      </c>
      <c r="E2229" s="1" t="s">
        <v>3472</v>
      </c>
      <c r="F2229" t="s">
        <v>2991</v>
      </c>
      <c r="G2229" s="45" t="s">
        <v>3478</v>
      </c>
      <c r="H2229" s="47">
        <v>2228</v>
      </c>
      <c r="I2229" s="324" t="s">
        <v>40</v>
      </c>
      <c r="J2229" s="255" t="str">
        <f>IF(ISBLANK(INDEX('Policy Characteristics'!D:D,MATCH($C2229,'Policy Characteristics'!$C:$C,0))),"",INDEX('Policy Characteristics'!D:D,MATCH($C2229,'Policy Characteristics'!$C:$C,0)))</f>
        <v>Industry Energy Efficiency</v>
      </c>
      <c r="K2229" s="254" t="str">
        <f>IF(ISBLANK(INDEX('Policy Characteristics'!E:E,MATCH($C2229,'Policy Characteristics'!$C:$C,0))),"",INDEX('Policy Characteristics'!E:E,MATCH($C2229,'Policy Characteristics'!$C:$C,0)))</f>
        <v>indst fuel efficiency stds</v>
      </c>
      <c r="L2229" s="261">
        <f>IF(ISBLANK(INDEX('Policy Characteristics'!F:F,MATCH($C2229,'Policy Characteristics'!$C:$C,0))),"",INDEX('Policy Characteristics'!F:F,MATCH($C2229,'Policy Characteristics'!$C:$C,0)))</f>
        <v>0</v>
      </c>
      <c r="M2229" s="261">
        <f>IF(ISBLANK(INDEX('Policy Characteristics'!G:G,MATCH($C2229,'Policy Characteristics'!$C:$C,0))),"",INDEX('Policy Characteristics'!G:G,MATCH($C2229,'Policy Characteristics'!$C:$C,0)))</f>
        <v>0.25</v>
      </c>
      <c r="N2229" s="261">
        <f>IF(ISBLANK(INDEX('Policy Characteristics'!H:H,MATCH($C2229,'Policy Characteristics'!$C:$C,0))),"",INDEX('Policy Characteristics'!H:H,MATCH($C2229,'Policy Characteristics'!$C:$C,0)))</f>
        <v>0.01</v>
      </c>
      <c r="O2229" s="254" t="str">
        <f>IF(ISBLANK(INDEX('Policy Characteristics'!I:I,MATCH($C2229,'Policy Characteristics'!$C:$C,0))),"",INDEX('Policy Characteristics'!I:I,MATCH($C2229,'Policy Characteristics'!$C:$C,0)))</f>
        <v>% reduction in energy use</v>
      </c>
      <c r="P2229" s="254" t="str">
        <f>IF(ISBLANK(INDEX('Policy Characteristics'!J:J,MATCH($C2229,'Policy Characteristics'!$C:$C,0))),"",INDEX('Policy Characteristics'!J:J,MATCH($C2229,'Policy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29" s="254" t="str">
        <f>IF(ISBLANK(INDEX('Policy Characteristics'!K:K,MATCH($C2229,'Policy Characteristics'!$C:$C,0))),"",INDEX('Policy Characteristics'!K:K,MATCH($C2229,'Policy Characteristics'!$C:$C,0)))</f>
        <v>industry-ag-main.html#eff-stds</v>
      </c>
      <c r="R2229" s="254" t="str">
        <f>IF(ISBLANK(INDEX('Policy Characteristics'!L:L,MATCH($C2229,'Policy Characteristics'!$C:$C,0))),"",INDEX('Policy Characteristics'!L:L,MATCH($C2229,'Policy Characteristics'!$C:$C,0)))</f>
        <v>industry-energy-efficiency-standards.html</v>
      </c>
    </row>
    <row r="2230" spans="1:18" s="4" customFormat="1" x14ac:dyDescent="0.25">
      <c r="A2230" s="254" t="str">
        <f>IF(ISBLANK(INDEX('Policy Characteristics'!A:A,MATCH($C2230,'Policy Characteristics'!$C:$C,0))),"",INDEX('Policy Characteristics'!A:A,MATCH($C2230,'Policy Characteristics'!$C:$C,0)))</f>
        <v>Industry</v>
      </c>
      <c r="B2230" s="262" t="str">
        <f>IF(ISBLANK(INDEX('Policy Characteristics'!B:B,MATCH($C2230,'Policy Characteristics'!$C:$C,0))),"",INDEX('Policy Characteristics'!B:B,MATCH($C2230,'Policy Characteristics'!$C:$C,0)))</f>
        <v>Energy Efficiency Standards for Other Eqpt</v>
      </c>
      <c r="C2230" s="254" t="str">
        <f t="shared" si="61"/>
        <v>Perc Improvement in Eqpt Efficiency Stds Above BAU for Combustible Fuels</v>
      </c>
      <c r="D2230" s="6" t="s">
        <v>3027</v>
      </c>
      <c r="E2230" s="1" t="s">
        <v>3597</v>
      </c>
      <c r="F2230" t="s">
        <v>2991</v>
      </c>
      <c r="G2230" s="45" t="s">
        <v>3479</v>
      </c>
      <c r="H2230" s="47">
        <v>2229</v>
      </c>
      <c r="I2230" s="324" t="s">
        <v>40</v>
      </c>
      <c r="J2230" s="255" t="str">
        <f>IF(ISBLANK(INDEX('Policy Characteristics'!D:D,MATCH($C2230,'Policy Characteristics'!$C:$C,0))),"",INDEX('Policy Characteristics'!D:D,MATCH($C2230,'Policy Characteristics'!$C:$C,0)))</f>
        <v>Industry Energy Efficiency</v>
      </c>
      <c r="K2230" s="254" t="str">
        <f>IF(ISBLANK(INDEX('Policy Characteristics'!E:E,MATCH($C2230,'Policy Characteristics'!$C:$C,0))),"",INDEX('Policy Characteristics'!E:E,MATCH($C2230,'Policy Characteristics'!$C:$C,0)))</f>
        <v>indst fuel efficiency stds</v>
      </c>
      <c r="L2230" s="261">
        <f>IF(ISBLANK(INDEX('Policy Characteristics'!F:F,MATCH($C2230,'Policy Characteristics'!$C:$C,0))),"",INDEX('Policy Characteristics'!F:F,MATCH($C2230,'Policy Characteristics'!$C:$C,0)))</f>
        <v>0</v>
      </c>
      <c r="M2230" s="261">
        <f>IF(ISBLANK(INDEX('Policy Characteristics'!G:G,MATCH($C2230,'Policy Characteristics'!$C:$C,0))),"",INDEX('Policy Characteristics'!G:G,MATCH($C2230,'Policy Characteristics'!$C:$C,0)))</f>
        <v>0.25</v>
      </c>
      <c r="N2230" s="261">
        <f>IF(ISBLANK(INDEX('Policy Characteristics'!H:H,MATCH($C2230,'Policy Characteristics'!$C:$C,0))),"",INDEX('Policy Characteristics'!H:H,MATCH($C2230,'Policy Characteristics'!$C:$C,0)))</f>
        <v>0.01</v>
      </c>
      <c r="O2230" s="254" t="str">
        <f>IF(ISBLANK(INDEX('Policy Characteristics'!I:I,MATCH($C2230,'Policy Characteristics'!$C:$C,0))),"",INDEX('Policy Characteristics'!I:I,MATCH($C2230,'Policy Characteristics'!$C:$C,0)))</f>
        <v>% reduction in energy use</v>
      </c>
      <c r="P2230" s="254" t="str">
        <f>IF(ISBLANK(INDEX('Policy Characteristics'!J:J,MATCH($C2230,'Policy Characteristics'!$C:$C,0))),"",INDEX('Policy Characteristics'!J:J,MATCH($C2230,'Policy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0" s="254" t="str">
        <f>IF(ISBLANK(INDEX('Policy Characteristics'!K:K,MATCH($C2230,'Policy Characteristics'!$C:$C,0))),"",INDEX('Policy Characteristics'!K:K,MATCH($C2230,'Policy Characteristics'!$C:$C,0)))</f>
        <v>industry-ag-main.html#eff-stds</v>
      </c>
      <c r="R2230" s="254" t="str">
        <f>IF(ISBLANK(INDEX('Policy Characteristics'!L:L,MATCH($C2230,'Policy Characteristics'!$C:$C,0))),"",INDEX('Policy Characteristics'!L:L,MATCH($C2230,'Policy Characteristics'!$C:$C,0)))</f>
        <v>industry-energy-efficiency-standards.html</v>
      </c>
    </row>
    <row r="2231" spans="1:18" s="4" customFormat="1" x14ac:dyDescent="0.25">
      <c r="A2231" s="254" t="str">
        <f>IF(ISBLANK(INDEX('Policy Characteristics'!A:A,MATCH($C2231,'Policy Characteristics'!$C:$C,0))),"",INDEX('Policy Characteristics'!A:A,MATCH($C2231,'Policy Characteristics'!$C:$C,0)))</f>
        <v>Industry</v>
      </c>
      <c r="B2231" s="262" t="str">
        <f>IF(ISBLANK(INDEX('Policy Characteristics'!B:B,MATCH($C2231,'Policy Characteristics'!$C:$C,0))),"",INDEX('Policy Characteristics'!B:B,MATCH($C2231,'Policy Characteristics'!$C:$C,0)))</f>
        <v>Energy Efficiency Standards for Other Eqpt</v>
      </c>
      <c r="C2231" s="254" t="str">
        <f t="shared" si="61"/>
        <v>Perc Improvement in Eqpt Efficiency Stds Above BAU for Combustible Fuels</v>
      </c>
      <c r="D2231" s="6" t="s">
        <v>3027</v>
      </c>
      <c r="E2231" s="1" t="s">
        <v>3982</v>
      </c>
      <c r="F2231" t="s">
        <v>2991</v>
      </c>
      <c r="G2231" s="45" t="s">
        <v>3958</v>
      </c>
      <c r="H2231" s="47">
        <v>2230</v>
      </c>
      <c r="I2231" s="324" t="s">
        <v>40</v>
      </c>
      <c r="J2231" s="255" t="str">
        <f>IF(ISBLANK(INDEX('Policy Characteristics'!D:D,MATCH($C2231,'Policy Characteristics'!$C:$C,0))),"",INDEX('Policy Characteristics'!D:D,MATCH($C2231,'Policy Characteristics'!$C:$C,0)))</f>
        <v>Industry Energy Efficiency</v>
      </c>
      <c r="K2231" s="254" t="str">
        <f>IF(ISBLANK(INDEX('Policy Characteristics'!E:E,MATCH($C2231,'Policy Characteristics'!$C:$C,0))),"",INDEX('Policy Characteristics'!E:E,MATCH($C2231,'Policy Characteristics'!$C:$C,0)))</f>
        <v>indst fuel efficiency stds</v>
      </c>
      <c r="L2231" s="261">
        <f>IF(ISBLANK(INDEX('Policy Characteristics'!F:F,MATCH($C2231,'Policy Characteristics'!$C:$C,0))),"",INDEX('Policy Characteristics'!F:F,MATCH($C2231,'Policy Characteristics'!$C:$C,0)))</f>
        <v>0</v>
      </c>
      <c r="M2231" s="261">
        <f>IF(ISBLANK(INDEX('Policy Characteristics'!G:G,MATCH($C2231,'Policy Characteristics'!$C:$C,0))),"",INDEX('Policy Characteristics'!G:G,MATCH($C2231,'Policy Characteristics'!$C:$C,0)))</f>
        <v>0.25</v>
      </c>
      <c r="N2231" s="261">
        <f>IF(ISBLANK(INDEX('Policy Characteristics'!H:H,MATCH($C2231,'Policy Characteristics'!$C:$C,0))),"",INDEX('Policy Characteristics'!H:H,MATCH($C2231,'Policy Characteristics'!$C:$C,0)))</f>
        <v>0.01</v>
      </c>
      <c r="O2231" s="254" t="str">
        <f>IF(ISBLANK(INDEX('Policy Characteristics'!I:I,MATCH($C2231,'Policy Characteristics'!$C:$C,0))),"",INDEX('Policy Characteristics'!I:I,MATCH($C2231,'Policy Characteristics'!$C:$C,0)))</f>
        <v>% reduction in energy use</v>
      </c>
      <c r="P2231" s="254" t="str">
        <f>IF(ISBLANK(INDEX('Policy Characteristics'!J:J,MATCH($C2231,'Policy Characteristics'!$C:$C,0))),"",INDEX('Policy Characteristics'!J:J,MATCH($C2231,'Policy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1" s="254" t="str">
        <f>IF(ISBLANK(INDEX('Policy Characteristics'!K:K,MATCH($C2231,'Policy Characteristics'!$C:$C,0))),"",INDEX('Policy Characteristics'!K:K,MATCH($C2231,'Policy Characteristics'!$C:$C,0)))</f>
        <v>industry-ag-main.html#eff-stds</v>
      </c>
      <c r="R2231" s="254" t="str">
        <f>IF(ISBLANK(INDEX('Policy Characteristics'!L:L,MATCH($C2231,'Policy Characteristics'!$C:$C,0))),"",INDEX('Policy Characteristics'!L:L,MATCH($C2231,'Policy Characteristics'!$C:$C,0)))</f>
        <v>industry-energy-efficiency-standards.html</v>
      </c>
    </row>
    <row r="2232" spans="1:18" s="4" customFormat="1" x14ac:dyDescent="0.25">
      <c r="A2232" s="254" t="str">
        <f>IF(ISBLANK(INDEX('Policy Characteristics'!A:A,MATCH($C2232,'Policy Characteristics'!$C:$C,0))),"",INDEX('Policy Characteristics'!A:A,MATCH($C2232,'Policy Characteristics'!$C:$C,0)))</f>
        <v>Industry</v>
      </c>
      <c r="B2232" s="262" t="str">
        <f>IF(ISBLANK(INDEX('Policy Characteristics'!B:B,MATCH($C2232,'Policy Characteristics'!$C:$C,0))),"",INDEX('Policy Characteristics'!B:B,MATCH($C2232,'Policy Characteristics'!$C:$C,0)))</f>
        <v>Energy Efficiency Standards for Other Eqpt</v>
      </c>
      <c r="C2232" s="254" t="str">
        <f t="shared" si="61"/>
        <v>Perc Improvement in Eqpt Efficiency Stds Above BAU for Combustible Fuels</v>
      </c>
      <c r="D2232" s="6" t="s">
        <v>3027</v>
      </c>
      <c r="E2232" s="1" t="s">
        <v>3983</v>
      </c>
      <c r="F2232" t="s">
        <v>2991</v>
      </c>
      <c r="G2232" s="45" t="s">
        <v>3957</v>
      </c>
      <c r="H2232" s="47">
        <v>2231</v>
      </c>
      <c r="I2232" s="324" t="s">
        <v>40</v>
      </c>
      <c r="J2232" s="255" t="str">
        <f>IF(ISBLANK(INDEX('Policy Characteristics'!D:D,MATCH($C2232,'Policy Characteristics'!$C:$C,0))),"",INDEX('Policy Characteristics'!D:D,MATCH($C2232,'Policy Characteristics'!$C:$C,0)))</f>
        <v>Industry Energy Efficiency</v>
      </c>
      <c r="K2232" s="254" t="str">
        <f>IF(ISBLANK(INDEX('Policy Characteristics'!E:E,MATCH($C2232,'Policy Characteristics'!$C:$C,0))),"",INDEX('Policy Characteristics'!E:E,MATCH($C2232,'Policy Characteristics'!$C:$C,0)))</f>
        <v>indst fuel efficiency stds</v>
      </c>
      <c r="L2232" s="261">
        <f>IF(ISBLANK(INDEX('Policy Characteristics'!F:F,MATCH($C2232,'Policy Characteristics'!$C:$C,0))),"",INDEX('Policy Characteristics'!F:F,MATCH($C2232,'Policy Characteristics'!$C:$C,0)))</f>
        <v>0</v>
      </c>
      <c r="M2232" s="261">
        <f>IF(ISBLANK(INDEX('Policy Characteristics'!G:G,MATCH($C2232,'Policy Characteristics'!$C:$C,0))),"",INDEX('Policy Characteristics'!G:G,MATCH($C2232,'Policy Characteristics'!$C:$C,0)))</f>
        <v>0.25</v>
      </c>
      <c r="N2232" s="261">
        <f>IF(ISBLANK(INDEX('Policy Characteristics'!H:H,MATCH($C2232,'Policy Characteristics'!$C:$C,0))),"",INDEX('Policy Characteristics'!H:H,MATCH($C2232,'Policy Characteristics'!$C:$C,0)))</f>
        <v>0.01</v>
      </c>
      <c r="O2232" s="254" t="str">
        <f>IF(ISBLANK(INDEX('Policy Characteristics'!I:I,MATCH($C2232,'Policy Characteristics'!$C:$C,0))),"",INDEX('Policy Characteristics'!I:I,MATCH($C2232,'Policy Characteristics'!$C:$C,0)))</f>
        <v>% reduction in energy use</v>
      </c>
      <c r="P2232" s="254" t="str">
        <f>IF(ISBLANK(INDEX('Policy Characteristics'!J:J,MATCH($C2232,'Policy Characteristics'!$C:$C,0))),"",INDEX('Policy Characteristics'!J:J,MATCH($C2232,'Policy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2" s="254" t="str">
        <f>IF(ISBLANK(INDEX('Policy Characteristics'!K:K,MATCH($C2232,'Policy Characteristics'!$C:$C,0))),"",INDEX('Policy Characteristics'!K:K,MATCH($C2232,'Policy Characteristics'!$C:$C,0)))</f>
        <v>industry-ag-main.html#eff-stds</v>
      </c>
      <c r="R2232" s="254" t="str">
        <f>IF(ISBLANK(INDEX('Policy Characteristics'!L:L,MATCH($C2232,'Policy Characteristics'!$C:$C,0))),"",INDEX('Policy Characteristics'!L:L,MATCH($C2232,'Policy Characteristics'!$C:$C,0)))</f>
        <v>industry-energy-efficiency-standards.html</v>
      </c>
    </row>
    <row r="2233" spans="1:18" s="4" customFormat="1" x14ac:dyDescent="0.25">
      <c r="A2233" s="254" t="str">
        <f>IF(ISBLANK(INDEX('Policy Characteristics'!A:A,MATCH($C2233,'Policy Characteristics'!$C:$C,0))),"",INDEX('Policy Characteristics'!A:A,MATCH($C2233,'Policy Characteristics'!$C:$C,0)))</f>
        <v>Industry</v>
      </c>
      <c r="B2233" s="262" t="str">
        <f>IF(ISBLANK(INDEX('Policy Characteristics'!B:B,MATCH($C2233,'Policy Characteristics'!$C:$C,0))),"",INDEX('Policy Characteristics'!B:B,MATCH($C2233,'Policy Characteristics'!$C:$C,0)))</f>
        <v>Energy Efficiency Standards for Other Eqpt</v>
      </c>
      <c r="C2233" s="254" t="str">
        <f t="shared" si="61"/>
        <v>Perc Improvement in Eqpt Efficiency Stds Above BAU for Combustible Fuels</v>
      </c>
      <c r="D2233" s="6" t="s">
        <v>3027</v>
      </c>
      <c r="E2233" s="1" t="s">
        <v>3984</v>
      </c>
      <c r="F2233" t="s">
        <v>2991</v>
      </c>
      <c r="G2233" s="45" t="s">
        <v>3959</v>
      </c>
      <c r="H2233" s="47">
        <v>2232</v>
      </c>
      <c r="I2233" s="324" t="s">
        <v>40</v>
      </c>
      <c r="J2233" s="255" t="str">
        <f>IF(ISBLANK(INDEX('Policy Characteristics'!D:D,MATCH($C2233,'Policy Characteristics'!$C:$C,0))),"",INDEX('Policy Characteristics'!D:D,MATCH($C2233,'Policy Characteristics'!$C:$C,0)))</f>
        <v>Industry Energy Efficiency</v>
      </c>
      <c r="K2233" s="254" t="str">
        <f>IF(ISBLANK(INDEX('Policy Characteristics'!E:E,MATCH($C2233,'Policy Characteristics'!$C:$C,0))),"",INDEX('Policy Characteristics'!E:E,MATCH($C2233,'Policy Characteristics'!$C:$C,0)))</f>
        <v>indst fuel efficiency stds</v>
      </c>
      <c r="L2233" s="261">
        <f>IF(ISBLANK(INDEX('Policy Characteristics'!F:F,MATCH($C2233,'Policy Characteristics'!$C:$C,0))),"",INDEX('Policy Characteristics'!F:F,MATCH($C2233,'Policy Characteristics'!$C:$C,0)))</f>
        <v>0</v>
      </c>
      <c r="M2233" s="261">
        <f>IF(ISBLANK(INDEX('Policy Characteristics'!G:G,MATCH($C2233,'Policy Characteristics'!$C:$C,0))),"",INDEX('Policy Characteristics'!G:G,MATCH($C2233,'Policy Characteristics'!$C:$C,0)))</f>
        <v>0.25</v>
      </c>
      <c r="N2233" s="261">
        <f>IF(ISBLANK(INDEX('Policy Characteristics'!H:H,MATCH($C2233,'Policy Characteristics'!$C:$C,0))),"",INDEX('Policy Characteristics'!H:H,MATCH($C2233,'Policy Characteristics'!$C:$C,0)))</f>
        <v>0.01</v>
      </c>
      <c r="O2233" s="254" t="str">
        <f>IF(ISBLANK(INDEX('Policy Characteristics'!I:I,MATCH($C2233,'Policy Characteristics'!$C:$C,0))),"",INDEX('Policy Characteristics'!I:I,MATCH($C2233,'Policy Characteristics'!$C:$C,0)))</f>
        <v>% reduction in energy use</v>
      </c>
      <c r="P2233" s="254" t="str">
        <f>IF(ISBLANK(INDEX('Policy Characteristics'!J:J,MATCH($C2233,'Policy Characteristics'!$C:$C,0))),"",INDEX('Policy Characteristics'!J:J,MATCH($C2233,'Policy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3" s="254" t="str">
        <f>IF(ISBLANK(INDEX('Policy Characteristics'!K:K,MATCH($C2233,'Policy Characteristics'!$C:$C,0))),"",INDEX('Policy Characteristics'!K:K,MATCH($C2233,'Policy Characteristics'!$C:$C,0)))</f>
        <v>industry-ag-main.html#eff-stds</v>
      </c>
      <c r="R2233" s="254" t="str">
        <f>IF(ISBLANK(INDEX('Policy Characteristics'!L:L,MATCH($C2233,'Policy Characteristics'!$C:$C,0))),"",INDEX('Policy Characteristics'!L:L,MATCH($C2233,'Policy Characteristics'!$C:$C,0)))</f>
        <v>industry-energy-efficiency-standards.html</v>
      </c>
    </row>
    <row r="2234" spans="1:18" s="4" customFormat="1" x14ac:dyDescent="0.25">
      <c r="A2234" s="254" t="str">
        <f>IF(ISBLANK(INDEX('Policy Characteristics'!A:A,MATCH($C2234,'Policy Characteristics'!$C:$C,0))),"",INDEX('Policy Characteristics'!A:A,MATCH($C2234,'Policy Characteristics'!$C:$C,0)))</f>
        <v>Industry</v>
      </c>
      <c r="B2234" s="262" t="str">
        <f>IF(ISBLANK(INDEX('Policy Characteristics'!B:B,MATCH($C2234,'Policy Characteristics'!$C:$C,0))),"",INDEX('Policy Characteristics'!B:B,MATCH($C2234,'Policy Characteristics'!$C:$C,0)))</f>
        <v>Energy Efficiency Standards for Other Eqpt</v>
      </c>
      <c r="C2234" s="254" t="str">
        <f t="shared" si="61"/>
        <v>Perc Improvement in Eqpt Efficiency Stds Above BAU for Combustible Fuels</v>
      </c>
      <c r="D2234" s="6" t="s">
        <v>3028</v>
      </c>
      <c r="E2234" s="1" t="s">
        <v>3467</v>
      </c>
      <c r="F2234" t="s">
        <v>2992</v>
      </c>
      <c r="G2234" s="45" t="s">
        <v>3473</v>
      </c>
      <c r="H2234" s="47">
        <v>2233</v>
      </c>
      <c r="I2234" s="324" t="s">
        <v>40</v>
      </c>
      <c r="J2234" s="255" t="str">
        <f>IF(ISBLANK(INDEX('Policy Characteristics'!D:D,MATCH($C2234,'Policy Characteristics'!$C:$C,0))),"",INDEX('Policy Characteristics'!D:D,MATCH($C2234,'Policy Characteristics'!$C:$C,0)))</f>
        <v>Industry Energy Efficiency</v>
      </c>
      <c r="K2234" s="254" t="str">
        <f>IF(ISBLANK(INDEX('Policy Characteristics'!E:E,MATCH($C2234,'Policy Characteristics'!$C:$C,0))),"",INDEX('Policy Characteristics'!E:E,MATCH($C2234,'Policy Characteristics'!$C:$C,0)))</f>
        <v>indst fuel efficiency stds</v>
      </c>
      <c r="L2234" s="261">
        <f>IF(ISBLANK(INDEX('Policy Characteristics'!F:F,MATCH($C2234,'Policy Characteristics'!$C:$C,0))),"",INDEX('Policy Characteristics'!F:F,MATCH($C2234,'Policy Characteristics'!$C:$C,0)))</f>
        <v>0</v>
      </c>
      <c r="M2234" s="261">
        <f>IF(ISBLANK(INDEX('Policy Characteristics'!G:G,MATCH($C2234,'Policy Characteristics'!$C:$C,0))),"",INDEX('Policy Characteristics'!G:G,MATCH($C2234,'Policy Characteristics'!$C:$C,0)))</f>
        <v>0.25</v>
      </c>
      <c r="N2234" s="261">
        <f>IF(ISBLANK(INDEX('Policy Characteristics'!H:H,MATCH($C2234,'Policy Characteristics'!$C:$C,0))),"",INDEX('Policy Characteristics'!H:H,MATCH($C2234,'Policy Characteristics'!$C:$C,0)))</f>
        <v>0.01</v>
      </c>
      <c r="O2234" s="254" t="str">
        <f>IF(ISBLANK(INDEX('Policy Characteristics'!I:I,MATCH($C2234,'Policy Characteristics'!$C:$C,0))),"",INDEX('Policy Characteristics'!I:I,MATCH($C2234,'Policy Characteristics'!$C:$C,0)))</f>
        <v>% reduction in energy use</v>
      </c>
      <c r="P2234" s="254" t="str">
        <f>IF(ISBLANK(INDEX('Policy Characteristics'!J:J,MATCH($C2234,'Policy Characteristics'!$C:$C,0))),"",INDEX('Policy Characteristics'!J:J,MATCH($C2234,'Policy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4" s="254" t="str">
        <f>IF(ISBLANK(INDEX('Policy Characteristics'!K:K,MATCH($C2234,'Policy Characteristics'!$C:$C,0))),"",INDEX('Policy Characteristics'!K:K,MATCH($C2234,'Policy Characteristics'!$C:$C,0)))</f>
        <v>industry-ag-main.html#eff-stds</v>
      </c>
      <c r="R2234" s="254" t="str">
        <f>IF(ISBLANK(INDEX('Policy Characteristics'!L:L,MATCH($C2234,'Policy Characteristics'!$C:$C,0))),"",INDEX('Policy Characteristics'!L:L,MATCH($C2234,'Policy Characteristics'!$C:$C,0)))</f>
        <v>industry-energy-efficiency-standards.html</v>
      </c>
    </row>
    <row r="2235" spans="1:18" s="4" customFormat="1" x14ac:dyDescent="0.25">
      <c r="A2235" s="254" t="str">
        <f>IF(ISBLANK(INDEX('Policy Characteristics'!A:A,MATCH($C2235,'Policy Characteristics'!$C:$C,0))),"",INDEX('Policy Characteristics'!A:A,MATCH($C2235,'Policy Characteristics'!$C:$C,0)))</f>
        <v>Industry</v>
      </c>
      <c r="B2235" s="262" t="str">
        <f>IF(ISBLANK(INDEX('Policy Characteristics'!B:B,MATCH($C2235,'Policy Characteristics'!$C:$C,0))),"",INDEX('Policy Characteristics'!B:B,MATCH($C2235,'Policy Characteristics'!$C:$C,0)))</f>
        <v>Energy Efficiency Standards for Other Eqpt</v>
      </c>
      <c r="C2235" s="254" t="str">
        <f t="shared" si="61"/>
        <v>Perc Improvement in Eqpt Efficiency Stds Above BAU for Combustible Fuels</v>
      </c>
      <c r="D2235" s="6" t="s">
        <v>3028</v>
      </c>
      <c r="E2235" s="1" t="s">
        <v>3468</v>
      </c>
      <c r="F2235" t="s">
        <v>2992</v>
      </c>
      <c r="G2235" s="45" t="s">
        <v>3474</v>
      </c>
      <c r="H2235" s="47">
        <v>2234</v>
      </c>
      <c r="I2235" s="324" t="s">
        <v>40</v>
      </c>
      <c r="J2235" s="255" t="str">
        <f>IF(ISBLANK(INDEX('Policy Characteristics'!D:D,MATCH($C2235,'Policy Characteristics'!$C:$C,0))),"",INDEX('Policy Characteristics'!D:D,MATCH($C2235,'Policy Characteristics'!$C:$C,0)))</f>
        <v>Industry Energy Efficiency</v>
      </c>
      <c r="K2235" s="254" t="str">
        <f>IF(ISBLANK(INDEX('Policy Characteristics'!E:E,MATCH($C2235,'Policy Characteristics'!$C:$C,0))),"",INDEX('Policy Characteristics'!E:E,MATCH($C2235,'Policy Characteristics'!$C:$C,0)))</f>
        <v>indst fuel efficiency stds</v>
      </c>
      <c r="L2235" s="261">
        <f>IF(ISBLANK(INDEX('Policy Characteristics'!F:F,MATCH($C2235,'Policy Characteristics'!$C:$C,0))),"",INDEX('Policy Characteristics'!F:F,MATCH($C2235,'Policy Characteristics'!$C:$C,0)))</f>
        <v>0</v>
      </c>
      <c r="M2235" s="261">
        <f>IF(ISBLANK(INDEX('Policy Characteristics'!G:G,MATCH($C2235,'Policy Characteristics'!$C:$C,0))),"",INDEX('Policy Characteristics'!G:G,MATCH($C2235,'Policy Characteristics'!$C:$C,0)))</f>
        <v>0.25</v>
      </c>
      <c r="N2235" s="261">
        <f>IF(ISBLANK(INDEX('Policy Characteristics'!H:H,MATCH($C2235,'Policy Characteristics'!$C:$C,0))),"",INDEX('Policy Characteristics'!H:H,MATCH($C2235,'Policy Characteristics'!$C:$C,0)))</f>
        <v>0.01</v>
      </c>
      <c r="O2235" s="254" t="str">
        <f>IF(ISBLANK(INDEX('Policy Characteristics'!I:I,MATCH($C2235,'Policy Characteristics'!$C:$C,0))),"",INDEX('Policy Characteristics'!I:I,MATCH($C2235,'Policy Characteristics'!$C:$C,0)))</f>
        <v>% reduction in energy use</v>
      </c>
      <c r="P2235" s="254" t="str">
        <f>IF(ISBLANK(INDEX('Policy Characteristics'!J:J,MATCH($C2235,'Policy Characteristics'!$C:$C,0))),"",INDEX('Policy Characteristics'!J:J,MATCH($C2235,'Policy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5" s="254" t="str">
        <f>IF(ISBLANK(INDEX('Policy Characteristics'!K:K,MATCH($C2235,'Policy Characteristics'!$C:$C,0))),"",INDEX('Policy Characteristics'!K:K,MATCH($C2235,'Policy Characteristics'!$C:$C,0)))</f>
        <v>industry-ag-main.html#eff-stds</v>
      </c>
      <c r="R2235" s="254" t="str">
        <f>IF(ISBLANK(INDEX('Policy Characteristics'!L:L,MATCH($C2235,'Policy Characteristics'!$C:$C,0))),"",INDEX('Policy Characteristics'!L:L,MATCH($C2235,'Policy Characteristics'!$C:$C,0)))</f>
        <v>industry-energy-efficiency-standards.html</v>
      </c>
    </row>
    <row r="2236" spans="1:18" s="4" customFormat="1" x14ac:dyDescent="0.25">
      <c r="A2236" s="254" t="str">
        <f>IF(ISBLANK(INDEX('Policy Characteristics'!A:A,MATCH($C2236,'Policy Characteristics'!$C:$C,0))),"",INDEX('Policy Characteristics'!A:A,MATCH($C2236,'Policy Characteristics'!$C:$C,0)))</f>
        <v>Industry</v>
      </c>
      <c r="B2236" s="262" t="str">
        <f>IF(ISBLANK(INDEX('Policy Characteristics'!B:B,MATCH($C2236,'Policy Characteristics'!$C:$C,0))),"",INDEX('Policy Characteristics'!B:B,MATCH($C2236,'Policy Characteristics'!$C:$C,0)))</f>
        <v>Energy Efficiency Standards for Other Eqpt</v>
      </c>
      <c r="C2236" s="254" t="str">
        <f t="shared" si="61"/>
        <v>Perc Improvement in Eqpt Efficiency Stds Above BAU for Combustible Fuels</v>
      </c>
      <c r="D2236" s="6" t="s">
        <v>3028</v>
      </c>
      <c r="E2236" s="1" t="s">
        <v>3469</v>
      </c>
      <c r="F2236" t="s">
        <v>2992</v>
      </c>
      <c r="G2236" s="45" t="s">
        <v>3475</v>
      </c>
      <c r="H2236" s="47">
        <v>2235</v>
      </c>
      <c r="I2236" s="324" t="s">
        <v>40</v>
      </c>
      <c r="J2236" s="255" t="str">
        <f>IF(ISBLANK(INDEX('Policy Characteristics'!D:D,MATCH($C2236,'Policy Characteristics'!$C:$C,0))),"",INDEX('Policy Characteristics'!D:D,MATCH($C2236,'Policy Characteristics'!$C:$C,0)))</f>
        <v>Industry Energy Efficiency</v>
      </c>
      <c r="K2236" s="254" t="str">
        <f>IF(ISBLANK(INDEX('Policy Characteristics'!E:E,MATCH($C2236,'Policy Characteristics'!$C:$C,0))),"",INDEX('Policy Characteristics'!E:E,MATCH($C2236,'Policy Characteristics'!$C:$C,0)))</f>
        <v>indst fuel efficiency stds</v>
      </c>
      <c r="L2236" s="261">
        <f>IF(ISBLANK(INDEX('Policy Characteristics'!F:F,MATCH($C2236,'Policy Characteristics'!$C:$C,0))),"",INDEX('Policy Characteristics'!F:F,MATCH($C2236,'Policy Characteristics'!$C:$C,0)))</f>
        <v>0</v>
      </c>
      <c r="M2236" s="261">
        <f>IF(ISBLANK(INDEX('Policy Characteristics'!G:G,MATCH($C2236,'Policy Characteristics'!$C:$C,0))),"",INDEX('Policy Characteristics'!G:G,MATCH($C2236,'Policy Characteristics'!$C:$C,0)))</f>
        <v>0.25</v>
      </c>
      <c r="N2236" s="261">
        <f>IF(ISBLANK(INDEX('Policy Characteristics'!H:H,MATCH($C2236,'Policy Characteristics'!$C:$C,0))),"",INDEX('Policy Characteristics'!H:H,MATCH($C2236,'Policy Characteristics'!$C:$C,0)))</f>
        <v>0.01</v>
      </c>
      <c r="O2236" s="254" t="str">
        <f>IF(ISBLANK(INDEX('Policy Characteristics'!I:I,MATCH($C2236,'Policy Characteristics'!$C:$C,0))),"",INDEX('Policy Characteristics'!I:I,MATCH($C2236,'Policy Characteristics'!$C:$C,0)))</f>
        <v>% reduction in energy use</v>
      </c>
      <c r="P2236" s="254" t="str">
        <f>IF(ISBLANK(INDEX('Policy Characteristics'!J:J,MATCH($C2236,'Policy Characteristics'!$C:$C,0))),"",INDEX('Policy Characteristics'!J:J,MATCH($C2236,'Policy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6" s="254" t="str">
        <f>IF(ISBLANK(INDEX('Policy Characteristics'!K:K,MATCH($C2236,'Policy Characteristics'!$C:$C,0))),"",INDEX('Policy Characteristics'!K:K,MATCH($C2236,'Policy Characteristics'!$C:$C,0)))</f>
        <v>industry-ag-main.html#eff-stds</v>
      </c>
      <c r="R2236" s="254" t="str">
        <f>IF(ISBLANK(INDEX('Policy Characteristics'!L:L,MATCH($C2236,'Policy Characteristics'!$C:$C,0))),"",INDEX('Policy Characteristics'!L:L,MATCH($C2236,'Policy Characteristics'!$C:$C,0)))</f>
        <v>industry-energy-efficiency-standards.html</v>
      </c>
    </row>
    <row r="2237" spans="1:18" s="4" customFormat="1" x14ac:dyDescent="0.25">
      <c r="A2237" s="254" t="str">
        <f>IF(ISBLANK(INDEX('Policy Characteristics'!A:A,MATCH($C2237,'Policy Characteristics'!$C:$C,0))),"",INDEX('Policy Characteristics'!A:A,MATCH($C2237,'Policy Characteristics'!$C:$C,0)))</f>
        <v>Industry</v>
      </c>
      <c r="B2237" s="262" t="str">
        <f>IF(ISBLANK(INDEX('Policy Characteristics'!B:B,MATCH($C2237,'Policy Characteristics'!$C:$C,0))),"",INDEX('Policy Characteristics'!B:B,MATCH($C2237,'Policy Characteristics'!$C:$C,0)))</f>
        <v>Energy Efficiency Standards for Other Eqpt</v>
      </c>
      <c r="C2237" s="254" t="str">
        <f t="shared" si="61"/>
        <v>Perc Improvement in Eqpt Efficiency Stds Above BAU for Combustible Fuels</v>
      </c>
      <c r="D2237" s="6" t="s">
        <v>3028</v>
      </c>
      <c r="E2237" s="1" t="s">
        <v>3470</v>
      </c>
      <c r="F2237" t="s">
        <v>2992</v>
      </c>
      <c r="G2237" s="45" t="s">
        <v>3476</v>
      </c>
      <c r="H2237" s="47">
        <v>2236</v>
      </c>
      <c r="I2237" s="324" t="s">
        <v>40</v>
      </c>
      <c r="J2237" s="255" t="str">
        <f>IF(ISBLANK(INDEX('Policy Characteristics'!D:D,MATCH($C2237,'Policy Characteristics'!$C:$C,0))),"",INDEX('Policy Characteristics'!D:D,MATCH($C2237,'Policy Characteristics'!$C:$C,0)))</f>
        <v>Industry Energy Efficiency</v>
      </c>
      <c r="K2237" s="254" t="str">
        <f>IF(ISBLANK(INDEX('Policy Characteristics'!E:E,MATCH($C2237,'Policy Characteristics'!$C:$C,0))),"",INDEX('Policy Characteristics'!E:E,MATCH($C2237,'Policy Characteristics'!$C:$C,0)))</f>
        <v>indst fuel efficiency stds</v>
      </c>
      <c r="L2237" s="261">
        <f>IF(ISBLANK(INDEX('Policy Characteristics'!F:F,MATCH($C2237,'Policy Characteristics'!$C:$C,0))),"",INDEX('Policy Characteristics'!F:F,MATCH($C2237,'Policy Characteristics'!$C:$C,0)))</f>
        <v>0</v>
      </c>
      <c r="M2237" s="261">
        <f>IF(ISBLANK(INDEX('Policy Characteristics'!G:G,MATCH($C2237,'Policy Characteristics'!$C:$C,0))),"",INDEX('Policy Characteristics'!G:G,MATCH($C2237,'Policy Characteristics'!$C:$C,0)))</f>
        <v>0.25</v>
      </c>
      <c r="N2237" s="261">
        <f>IF(ISBLANK(INDEX('Policy Characteristics'!H:H,MATCH($C2237,'Policy Characteristics'!$C:$C,0))),"",INDEX('Policy Characteristics'!H:H,MATCH($C2237,'Policy Characteristics'!$C:$C,0)))</f>
        <v>0.01</v>
      </c>
      <c r="O2237" s="254" t="str">
        <f>IF(ISBLANK(INDEX('Policy Characteristics'!I:I,MATCH($C2237,'Policy Characteristics'!$C:$C,0))),"",INDEX('Policy Characteristics'!I:I,MATCH($C2237,'Policy Characteristics'!$C:$C,0)))</f>
        <v>% reduction in energy use</v>
      </c>
      <c r="P2237" s="254" t="str">
        <f>IF(ISBLANK(INDEX('Policy Characteristics'!J:J,MATCH($C2237,'Policy Characteristics'!$C:$C,0))),"",INDEX('Policy Characteristics'!J:J,MATCH($C2237,'Policy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7" s="254" t="str">
        <f>IF(ISBLANK(INDEX('Policy Characteristics'!K:K,MATCH($C2237,'Policy Characteristics'!$C:$C,0))),"",INDEX('Policy Characteristics'!K:K,MATCH($C2237,'Policy Characteristics'!$C:$C,0)))</f>
        <v>industry-ag-main.html#eff-stds</v>
      </c>
      <c r="R2237" s="254" t="str">
        <f>IF(ISBLANK(INDEX('Policy Characteristics'!L:L,MATCH($C2237,'Policy Characteristics'!$C:$C,0))),"",INDEX('Policy Characteristics'!L:L,MATCH($C2237,'Policy Characteristics'!$C:$C,0)))</f>
        <v>industry-energy-efficiency-standards.html</v>
      </c>
    </row>
    <row r="2238" spans="1:18" s="4" customFormat="1" x14ac:dyDescent="0.25">
      <c r="A2238" s="254" t="str">
        <f>IF(ISBLANK(INDEX('Policy Characteristics'!A:A,MATCH($C2238,'Policy Characteristics'!$C:$C,0))),"",INDEX('Policy Characteristics'!A:A,MATCH($C2238,'Policy Characteristics'!$C:$C,0)))</f>
        <v>Industry</v>
      </c>
      <c r="B2238" s="262" t="str">
        <f>IF(ISBLANK(INDEX('Policy Characteristics'!B:B,MATCH($C2238,'Policy Characteristics'!$C:$C,0))),"",INDEX('Policy Characteristics'!B:B,MATCH($C2238,'Policy Characteristics'!$C:$C,0)))</f>
        <v>Energy Efficiency Standards for Other Eqpt</v>
      </c>
      <c r="C2238" s="254" t="str">
        <f t="shared" si="61"/>
        <v>Perc Improvement in Eqpt Efficiency Stds Above BAU for Combustible Fuels</v>
      </c>
      <c r="D2238" s="6" t="s">
        <v>3028</v>
      </c>
      <c r="E2238" s="1" t="s">
        <v>3471</v>
      </c>
      <c r="F2238" t="s">
        <v>2992</v>
      </c>
      <c r="G2238" s="45" t="s">
        <v>3477</v>
      </c>
      <c r="H2238" s="47">
        <v>2237</v>
      </c>
      <c r="I2238" s="324" t="s">
        <v>40</v>
      </c>
      <c r="J2238" s="255" t="str">
        <f>IF(ISBLANK(INDEX('Policy Characteristics'!D:D,MATCH($C2238,'Policy Characteristics'!$C:$C,0))),"",INDEX('Policy Characteristics'!D:D,MATCH($C2238,'Policy Characteristics'!$C:$C,0)))</f>
        <v>Industry Energy Efficiency</v>
      </c>
      <c r="K2238" s="254" t="str">
        <f>IF(ISBLANK(INDEX('Policy Characteristics'!E:E,MATCH($C2238,'Policy Characteristics'!$C:$C,0))),"",INDEX('Policy Characteristics'!E:E,MATCH($C2238,'Policy Characteristics'!$C:$C,0)))</f>
        <v>indst fuel efficiency stds</v>
      </c>
      <c r="L2238" s="261">
        <f>IF(ISBLANK(INDEX('Policy Characteristics'!F:F,MATCH($C2238,'Policy Characteristics'!$C:$C,0))),"",INDEX('Policy Characteristics'!F:F,MATCH($C2238,'Policy Characteristics'!$C:$C,0)))</f>
        <v>0</v>
      </c>
      <c r="M2238" s="261">
        <f>IF(ISBLANK(INDEX('Policy Characteristics'!G:G,MATCH($C2238,'Policy Characteristics'!$C:$C,0))),"",INDEX('Policy Characteristics'!G:G,MATCH($C2238,'Policy Characteristics'!$C:$C,0)))</f>
        <v>0.25</v>
      </c>
      <c r="N2238" s="261">
        <f>IF(ISBLANK(INDEX('Policy Characteristics'!H:H,MATCH($C2238,'Policy Characteristics'!$C:$C,0))),"",INDEX('Policy Characteristics'!H:H,MATCH($C2238,'Policy Characteristics'!$C:$C,0)))</f>
        <v>0.01</v>
      </c>
      <c r="O2238" s="254" t="str">
        <f>IF(ISBLANK(INDEX('Policy Characteristics'!I:I,MATCH($C2238,'Policy Characteristics'!$C:$C,0))),"",INDEX('Policy Characteristics'!I:I,MATCH($C2238,'Policy Characteristics'!$C:$C,0)))</f>
        <v>% reduction in energy use</v>
      </c>
      <c r="P2238" s="254" t="str">
        <f>IF(ISBLANK(INDEX('Policy Characteristics'!J:J,MATCH($C2238,'Policy Characteristics'!$C:$C,0))),"",INDEX('Policy Characteristics'!J:J,MATCH($C2238,'Policy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8" s="254" t="str">
        <f>IF(ISBLANK(INDEX('Policy Characteristics'!K:K,MATCH($C2238,'Policy Characteristics'!$C:$C,0))),"",INDEX('Policy Characteristics'!K:K,MATCH($C2238,'Policy Characteristics'!$C:$C,0)))</f>
        <v>industry-ag-main.html#eff-stds</v>
      </c>
      <c r="R2238" s="254" t="str">
        <f>IF(ISBLANK(INDEX('Policy Characteristics'!L:L,MATCH($C2238,'Policy Characteristics'!$C:$C,0))),"",INDEX('Policy Characteristics'!L:L,MATCH($C2238,'Policy Characteristics'!$C:$C,0)))</f>
        <v>industry-energy-efficiency-standards.html</v>
      </c>
    </row>
    <row r="2239" spans="1:18" s="4" customFormat="1" x14ac:dyDescent="0.25">
      <c r="A2239" s="254" t="str">
        <f>IF(ISBLANK(INDEX('Policy Characteristics'!A:A,MATCH($C2239,'Policy Characteristics'!$C:$C,0))),"",INDEX('Policy Characteristics'!A:A,MATCH($C2239,'Policy Characteristics'!$C:$C,0)))</f>
        <v>Industry</v>
      </c>
      <c r="B2239" s="262" t="str">
        <f>IF(ISBLANK(INDEX('Policy Characteristics'!B:B,MATCH($C2239,'Policy Characteristics'!$C:$C,0))),"",INDEX('Policy Characteristics'!B:B,MATCH($C2239,'Policy Characteristics'!$C:$C,0)))</f>
        <v>Energy Efficiency Standards for Other Eqpt</v>
      </c>
      <c r="C2239" s="254" t="str">
        <f t="shared" si="61"/>
        <v>Perc Improvement in Eqpt Efficiency Stds Above BAU for Combustible Fuels</v>
      </c>
      <c r="D2239" s="6" t="s">
        <v>3028</v>
      </c>
      <c r="E2239" s="1" t="s">
        <v>3472</v>
      </c>
      <c r="F2239" t="s">
        <v>2992</v>
      </c>
      <c r="G2239" s="45" t="s">
        <v>3478</v>
      </c>
      <c r="H2239" s="47">
        <v>2238</v>
      </c>
      <c r="I2239" s="324" t="s">
        <v>40</v>
      </c>
      <c r="J2239" s="255" t="str">
        <f>IF(ISBLANK(INDEX('Policy Characteristics'!D:D,MATCH($C2239,'Policy Characteristics'!$C:$C,0))),"",INDEX('Policy Characteristics'!D:D,MATCH($C2239,'Policy Characteristics'!$C:$C,0)))</f>
        <v>Industry Energy Efficiency</v>
      </c>
      <c r="K2239" s="254" t="str">
        <f>IF(ISBLANK(INDEX('Policy Characteristics'!E:E,MATCH($C2239,'Policy Characteristics'!$C:$C,0))),"",INDEX('Policy Characteristics'!E:E,MATCH($C2239,'Policy Characteristics'!$C:$C,0)))</f>
        <v>indst fuel efficiency stds</v>
      </c>
      <c r="L2239" s="261">
        <f>IF(ISBLANK(INDEX('Policy Characteristics'!F:F,MATCH($C2239,'Policy Characteristics'!$C:$C,0))),"",INDEX('Policy Characteristics'!F:F,MATCH($C2239,'Policy Characteristics'!$C:$C,0)))</f>
        <v>0</v>
      </c>
      <c r="M2239" s="261">
        <f>IF(ISBLANK(INDEX('Policy Characteristics'!G:G,MATCH($C2239,'Policy Characteristics'!$C:$C,0))),"",INDEX('Policy Characteristics'!G:G,MATCH($C2239,'Policy Characteristics'!$C:$C,0)))</f>
        <v>0.25</v>
      </c>
      <c r="N2239" s="261">
        <f>IF(ISBLANK(INDEX('Policy Characteristics'!H:H,MATCH($C2239,'Policy Characteristics'!$C:$C,0))),"",INDEX('Policy Characteristics'!H:H,MATCH($C2239,'Policy Characteristics'!$C:$C,0)))</f>
        <v>0.01</v>
      </c>
      <c r="O2239" s="254" t="str">
        <f>IF(ISBLANK(INDEX('Policy Characteristics'!I:I,MATCH($C2239,'Policy Characteristics'!$C:$C,0))),"",INDEX('Policy Characteristics'!I:I,MATCH($C2239,'Policy Characteristics'!$C:$C,0)))</f>
        <v>% reduction in energy use</v>
      </c>
      <c r="P2239" s="254" t="str">
        <f>IF(ISBLANK(INDEX('Policy Characteristics'!J:J,MATCH($C2239,'Policy Characteristics'!$C:$C,0))),"",INDEX('Policy Characteristics'!J:J,MATCH($C2239,'Policy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39" s="254" t="str">
        <f>IF(ISBLANK(INDEX('Policy Characteristics'!K:K,MATCH($C2239,'Policy Characteristics'!$C:$C,0))),"",INDEX('Policy Characteristics'!K:K,MATCH($C2239,'Policy Characteristics'!$C:$C,0)))</f>
        <v>industry-ag-main.html#eff-stds</v>
      </c>
      <c r="R2239" s="254" t="str">
        <f>IF(ISBLANK(INDEX('Policy Characteristics'!L:L,MATCH($C2239,'Policy Characteristics'!$C:$C,0))),"",INDEX('Policy Characteristics'!L:L,MATCH($C2239,'Policy Characteristics'!$C:$C,0)))</f>
        <v>industry-energy-efficiency-standards.html</v>
      </c>
    </row>
    <row r="2240" spans="1:18" s="4" customFormat="1" x14ac:dyDescent="0.25">
      <c r="A2240" s="254" t="str">
        <f>IF(ISBLANK(INDEX('Policy Characteristics'!A:A,MATCH($C2240,'Policy Characteristics'!$C:$C,0))),"",INDEX('Policy Characteristics'!A:A,MATCH($C2240,'Policy Characteristics'!$C:$C,0)))</f>
        <v>Industry</v>
      </c>
      <c r="B2240" s="262" t="str">
        <f>IF(ISBLANK(INDEX('Policy Characteristics'!B:B,MATCH($C2240,'Policy Characteristics'!$C:$C,0))),"",INDEX('Policy Characteristics'!B:B,MATCH($C2240,'Policy Characteristics'!$C:$C,0)))</f>
        <v>Energy Efficiency Standards for Other Eqpt</v>
      </c>
      <c r="C2240" s="254" t="str">
        <f t="shared" ref="C2240:C2303" si="62">C$2174</f>
        <v>Perc Improvement in Eqpt Efficiency Stds Above BAU for Combustible Fuels</v>
      </c>
      <c r="D2240" s="6" t="s">
        <v>3028</v>
      </c>
      <c r="E2240" s="1" t="s">
        <v>3597</v>
      </c>
      <c r="F2240" t="s">
        <v>2992</v>
      </c>
      <c r="G2240" s="45" t="s">
        <v>3479</v>
      </c>
      <c r="H2240" s="47">
        <v>2239</v>
      </c>
      <c r="I2240" s="324" t="s">
        <v>40</v>
      </c>
      <c r="J2240" s="255" t="str">
        <f>IF(ISBLANK(INDEX('Policy Characteristics'!D:D,MATCH($C2240,'Policy Characteristics'!$C:$C,0))),"",INDEX('Policy Characteristics'!D:D,MATCH($C2240,'Policy Characteristics'!$C:$C,0)))</f>
        <v>Industry Energy Efficiency</v>
      </c>
      <c r="K2240" s="254" t="str">
        <f>IF(ISBLANK(INDEX('Policy Characteristics'!E:E,MATCH($C2240,'Policy Characteristics'!$C:$C,0))),"",INDEX('Policy Characteristics'!E:E,MATCH($C2240,'Policy Characteristics'!$C:$C,0)))</f>
        <v>indst fuel efficiency stds</v>
      </c>
      <c r="L2240" s="261">
        <f>IF(ISBLANK(INDEX('Policy Characteristics'!F:F,MATCH($C2240,'Policy Characteristics'!$C:$C,0))),"",INDEX('Policy Characteristics'!F:F,MATCH($C2240,'Policy Characteristics'!$C:$C,0)))</f>
        <v>0</v>
      </c>
      <c r="M2240" s="261">
        <f>IF(ISBLANK(INDEX('Policy Characteristics'!G:G,MATCH($C2240,'Policy Characteristics'!$C:$C,0))),"",INDEX('Policy Characteristics'!G:G,MATCH($C2240,'Policy Characteristics'!$C:$C,0)))</f>
        <v>0.25</v>
      </c>
      <c r="N2240" s="261">
        <f>IF(ISBLANK(INDEX('Policy Characteristics'!H:H,MATCH($C2240,'Policy Characteristics'!$C:$C,0))),"",INDEX('Policy Characteristics'!H:H,MATCH($C2240,'Policy Characteristics'!$C:$C,0)))</f>
        <v>0.01</v>
      </c>
      <c r="O2240" s="254" t="str">
        <f>IF(ISBLANK(INDEX('Policy Characteristics'!I:I,MATCH($C2240,'Policy Characteristics'!$C:$C,0))),"",INDEX('Policy Characteristics'!I:I,MATCH($C2240,'Policy Characteristics'!$C:$C,0)))</f>
        <v>% reduction in energy use</v>
      </c>
      <c r="P2240" s="254" t="str">
        <f>IF(ISBLANK(INDEX('Policy Characteristics'!J:J,MATCH($C2240,'Policy Characteristics'!$C:$C,0))),"",INDEX('Policy Characteristics'!J:J,MATCH($C2240,'Policy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0" s="254" t="str">
        <f>IF(ISBLANK(INDEX('Policy Characteristics'!K:K,MATCH($C2240,'Policy Characteristics'!$C:$C,0))),"",INDEX('Policy Characteristics'!K:K,MATCH($C2240,'Policy Characteristics'!$C:$C,0)))</f>
        <v>industry-ag-main.html#eff-stds</v>
      </c>
      <c r="R2240" s="254" t="str">
        <f>IF(ISBLANK(INDEX('Policy Characteristics'!L:L,MATCH($C2240,'Policy Characteristics'!$C:$C,0))),"",INDEX('Policy Characteristics'!L:L,MATCH($C2240,'Policy Characteristics'!$C:$C,0)))</f>
        <v>industry-energy-efficiency-standards.html</v>
      </c>
    </row>
    <row r="2241" spans="1:18" s="4" customFormat="1" x14ac:dyDescent="0.25">
      <c r="A2241" s="254" t="str">
        <f>IF(ISBLANK(INDEX('Policy Characteristics'!A:A,MATCH($C2241,'Policy Characteristics'!$C:$C,0))),"",INDEX('Policy Characteristics'!A:A,MATCH($C2241,'Policy Characteristics'!$C:$C,0)))</f>
        <v>Industry</v>
      </c>
      <c r="B2241" s="262" t="str">
        <f>IF(ISBLANK(INDEX('Policy Characteristics'!B:B,MATCH($C2241,'Policy Characteristics'!$C:$C,0))),"",INDEX('Policy Characteristics'!B:B,MATCH($C2241,'Policy Characteristics'!$C:$C,0)))</f>
        <v>Energy Efficiency Standards for Other Eqpt</v>
      </c>
      <c r="C2241" s="254" t="str">
        <f t="shared" si="62"/>
        <v>Perc Improvement in Eqpt Efficiency Stds Above BAU for Combustible Fuels</v>
      </c>
      <c r="D2241" s="6" t="s">
        <v>3028</v>
      </c>
      <c r="E2241" s="1" t="s">
        <v>3982</v>
      </c>
      <c r="F2241" t="s">
        <v>2992</v>
      </c>
      <c r="G2241" s="45" t="s">
        <v>3958</v>
      </c>
      <c r="H2241" s="47">
        <v>2240</v>
      </c>
      <c r="I2241" s="324" t="s">
        <v>40</v>
      </c>
      <c r="J2241" s="255" t="str">
        <f>IF(ISBLANK(INDEX('Policy Characteristics'!D:D,MATCH($C2241,'Policy Characteristics'!$C:$C,0))),"",INDEX('Policy Characteristics'!D:D,MATCH($C2241,'Policy Characteristics'!$C:$C,0)))</f>
        <v>Industry Energy Efficiency</v>
      </c>
      <c r="K2241" s="254" t="str">
        <f>IF(ISBLANK(INDEX('Policy Characteristics'!E:E,MATCH($C2241,'Policy Characteristics'!$C:$C,0))),"",INDEX('Policy Characteristics'!E:E,MATCH($C2241,'Policy Characteristics'!$C:$C,0)))</f>
        <v>indst fuel efficiency stds</v>
      </c>
      <c r="L2241" s="261">
        <f>IF(ISBLANK(INDEX('Policy Characteristics'!F:F,MATCH($C2241,'Policy Characteristics'!$C:$C,0))),"",INDEX('Policy Characteristics'!F:F,MATCH($C2241,'Policy Characteristics'!$C:$C,0)))</f>
        <v>0</v>
      </c>
      <c r="M2241" s="261">
        <f>IF(ISBLANK(INDEX('Policy Characteristics'!G:G,MATCH($C2241,'Policy Characteristics'!$C:$C,0))),"",INDEX('Policy Characteristics'!G:G,MATCH($C2241,'Policy Characteristics'!$C:$C,0)))</f>
        <v>0.25</v>
      </c>
      <c r="N2241" s="261">
        <f>IF(ISBLANK(INDEX('Policy Characteristics'!H:H,MATCH($C2241,'Policy Characteristics'!$C:$C,0))),"",INDEX('Policy Characteristics'!H:H,MATCH($C2241,'Policy Characteristics'!$C:$C,0)))</f>
        <v>0.01</v>
      </c>
      <c r="O2241" s="254" t="str">
        <f>IF(ISBLANK(INDEX('Policy Characteristics'!I:I,MATCH($C2241,'Policy Characteristics'!$C:$C,0))),"",INDEX('Policy Characteristics'!I:I,MATCH($C2241,'Policy Characteristics'!$C:$C,0)))</f>
        <v>% reduction in energy use</v>
      </c>
      <c r="P2241" s="254" t="str">
        <f>IF(ISBLANK(INDEX('Policy Characteristics'!J:J,MATCH($C2241,'Policy Characteristics'!$C:$C,0))),"",INDEX('Policy Characteristics'!J:J,MATCH($C2241,'Policy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1" s="254" t="str">
        <f>IF(ISBLANK(INDEX('Policy Characteristics'!K:K,MATCH($C2241,'Policy Characteristics'!$C:$C,0))),"",INDEX('Policy Characteristics'!K:K,MATCH($C2241,'Policy Characteristics'!$C:$C,0)))</f>
        <v>industry-ag-main.html#eff-stds</v>
      </c>
      <c r="R2241" s="254" t="str">
        <f>IF(ISBLANK(INDEX('Policy Characteristics'!L:L,MATCH($C2241,'Policy Characteristics'!$C:$C,0))),"",INDEX('Policy Characteristics'!L:L,MATCH($C2241,'Policy Characteristics'!$C:$C,0)))</f>
        <v>industry-energy-efficiency-standards.html</v>
      </c>
    </row>
    <row r="2242" spans="1:18" s="4" customFormat="1" x14ac:dyDescent="0.25">
      <c r="A2242" s="254" t="str">
        <f>IF(ISBLANK(INDEX('Policy Characteristics'!A:A,MATCH($C2242,'Policy Characteristics'!$C:$C,0))),"",INDEX('Policy Characteristics'!A:A,MATCH($C2242,'Policy Characteristics'!$C:$C,0)))</f>
        <v>Industry</v>
      </c>
      <c r="B2242" s="262" t="str">
        <f>IF(ISBLANK(INDEX('Policy Characteristics'!B:B,MATCH($C2242,'Policy Characteristics'!$C:$C,0))),"",INDEX('Policy Characteristics'!B:B,MATCH($C2242,'Policy Characteristics'!$C:$C,0)))</f>
        <v>Energy Efficiency Standards for Other Eqpt</v>
      </c>
      <c r="C2242" s="254" t="str">
        <f t="shared" si="62"/>
        <v>Perc Improvement in Eqpt Efficiency Stds Above BAU for Combustible Fuels</v>
      </c>
      <c r="D2242" s="6" t="s">
        <v>3028</v>
      </c>
      <c r="E2242" s="1" t="s">
        <v>3983</v>
      </c>
      <c r="F2242" t="s">
        <v>2992</v>
      </c>
      <c r="G2242" s="45" t="s">
        <v>3957</v>
      </c>
      <c r="H2242" s="47">
        <v>2241</v>
      </c>
      <c r="I2242" s="324" t="s">
        <v>40</v>
      </c>
      <c r="J2242" s="255" t="str">
        <f>IF(ISBLANK(INDEX('Policy Characteristics'!D:D,MATCH($C2242,'Policy Characteristics'!$C:$C,0))),"",INDEX('Policy Characteristics'!D:D,MATCH($C2242,'Policy Characteristics'!$C:$C,0)))</f>
        <v>Industry Energy Efficiency</v>
      </c>
      <c r="K2242" s="254" t="str">
        <f>IF(ISBLANK(INDEX('Policy Characteristics'!E:E,MATCH($C2242,'Policy Characteristics'!$C:$C,0))),"",INDEX('Policy Characteristics'!E:E,MATCH($C2242,'Policy Characteristics'!$C:$C,0)))</f>
        <v>indst fuel efficiency stds</v>
      </c>
      <c r="L2242" s="261">
        <f>IF(ISBLANK(INDEX('Policy Characteristics'!F:F,MATCH($C2242,'Policy Characteristics'!$C:$C,0))),"",INDEX('Policy Characteristics'!F:F,MATCH($C2242,'Policy Characteristics'!$C:$C,0)))</f>
        <v>0</v>
      </c>
      <c r="M2242" s="261">
        <f>IF(ISBLANK(INDEX('Policy Characteristics'!G:G,MATCH($C2242,'Policy Characteristics'!$C:$C,0))),"",INDEX('Policy Characteristics'!G:G,MATCH($C2242,'Policy Characteristics'!$C:$C,0)))</f>
        <v>0.25</v>
      </c>
      <c r="N2242" s="261">
        <f>IF(ISBLANK(INDEX('Policy Characteristics'!H:H,MATCH($C2242,'Policy Characteristics'!$C:$C,0))),"",INDEX('Policy Characteristics'!H:H,MATCH($C2242,'Policy Characteristics'!$C:$C,0)))</f>
        <v>0.01</v>
      </c>
      <c r="O2242" s="254" t="str">
        <f>IF(ISBLANK(INDEX('Policy Characteristics'!I:I,MATCH($C2242,'Policy Characteristics'!$C:$C,0))),"",INDEX('Policy Characteristics'!I:I,MATCH($C2242,'Policy Characteristics'!$C:$C,0)))</f>
        <v>% reduction in energy use</v>
      </c>
      <c r="P2242" s="254" t="str">
        <f>IF(ISBLANK(INDEX('Policy Characteristics'!J:J,MATCH($C2242,'Policy Characteristics'!$C:$C,0))),"",INDEX('Policy Characteristics'!J:J,MATCH($C2242,'Policy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2" s="254" t="str">
        <f>IF(ISBLANK(INDEX('Policy Characteristics'!K:K,MATCH($C2242,'Policy Characteristics'!$C:$C,0))),"",INDEX('Policy Characteristics'!K:K,MATCH($C2242,'Policy Characteristics'!$C:$C,0)))</f>
        <v>industry-ag-main.html#eff-stds</v>
      </c>
      <c r="R2242" s="254" t="str">
        <f>IF(ISBLANK(INDEX('Policy Characteristics'!L:L,MATCH($C2242,'Policy Characteristics'!$C:$C,0))),"",INDEX('Policy Characteristics'!L:L,MATCH($C2242,'Policy Characteristics'!$C:$C,0)))</f>
        <v>industry-energy-efficiency-standards.html</v>
      </c>
    </row>
    <row r="2243" spans="1:18" s="4" customFormat="1" x14ac:dyDescent="0.25">
      <c r="A2243" s="254" t="str">
        <f>IF(ISBLANK(INDEX('Policy Characteristics'!A:A,MATCH($C2243,'Policy Characteristics'!$C:$C,0))),"",INDEX('Policy Characteristics'!A:A,MATCH($C2243,'Policy Characteristics'!$C:$C,0)))</f>
        <v>Industry</v>
      </c>
      <c r="B2243" s="262" t="str">
        <f>IF(ISBLANK(INDEX('Policy Characteristics'!B:B,MATCH($C2243,'Policy Characteristics'!$C:$C,0))),"",INDEX('Policy Characteristics'!B:B,MATCH($C2243,'Policy Characteristics'!$C:$C,0)))</f>
        <v>Energy Efficiency Standards for Other Eqpt</v>
      </c>
      <c r="C2243" s="254" t="str">
        <f t="shared" si="62"/>
        <v>Perc Improvement in Eqpt Efficiency Stds Above BAU for Combustible Fuels</v>
      </c>
      <c r="D2243" s="6" t="s">
        <v>3028</v>
      </c>
      <c r="E2243" s="1" t="s">
        <v>3984</v>
      </c>
      <c r="F2243" t="s">
        <v>2992</v>
      </c>
      <c r="G2243" s="45" t="s">
        <v>3959</v>
      </c>
      <c r="H2243" s="47">
        <v>2242</v>
      </c>
      <c r="I2243" s="324" t="s">
        <v>40</v>
      </c>
      <c r="J2243" s="255" t="str">
        <f>IF(ISBLANK(INDEX('Policy Characteristics'!D:D,MATCH($C2243,'Policy Characteristics'!$C:$C,0))),"",INDEX('Policy Characteristics'!D:D,MATCH($C2243,'Policy Characteristics'!$C:$C,0)))</f>
        <v>Industry Energy Efficiency</v>
      </c>
      <c r="K2243" s="254" t="str">
        <f>IF(ISBLANK(INDEX('Policy Characteristics'!E:E,MATCH($C2243,'Policy Characteristics'!$C:$C,0))),"",INDEX('Policy Characteristics'!E:E,MATCH($C2243,'Policy Characteristics'!$C:$C,0)))</f>
        <v>indst fuel efficiency stds</v>
      </c>
      <c r="L2243" s="261">
        <f>IF(ISBLANK(INDEX('Policy Characteristics'!F:F,MATCH($C2243,'Policy Characteristics'!$C:$C,0))),"",INDEX('Policy Characteristics'!F:F,MATCH($C2243,'Policy Characteristics'!$C:$C,0)))</f>
        <v>0</v>
      </c>
      <c r="M2243" s="261">
        <f>IF(ISBLANK(INDEX('Policy Characteristics'!G:G,MATCH($C2243,'Policy Characteristics'!$C:$C,0))),"",INDEX('Policy Characteristics'!G:G,MATCH($C2243,'Policy Characteristics'!$C:$C,0)))</f>
        <v>0.25</v>
      </c>
      <c r="N2243" s="261">
        <f>IF(ISBLANK(INDEX('Policy Characteristics'!H:H,MATCH($C2243,'Policy Characteristics'!$C:$C,0))),"",INDEX('Policy Characteristics'!H:H,MATCH($C2243,'Policy Characteristics'!$C:$C,0)))</f>
        <v>0.01</v>
      </c>
      <c r="O2243" s="254" t="str">
        <f>IF(ISBLANK(INDEX('Policy Characteristics'!I:I,MATCH($C2243,'Policy Characteristics'!$C:$C,0))),"",INDEX('Policy Characteristics'!I:I,MATCH($C2243,'Policy Characteristics'!$C:$C,0)))</f>
        <v>% reduction in energy use</v>
      </c>
      <c r="P2243" s="254" t="str">
        <f>IF(ISBLANK(INDEX('Policy Characteristics'!J:J,MATCH($C2243,'Policy Characteristics'!$C:$C,0))),"",INDEX('Policy Characteristics'!J:J,MATCH($C2243,'Policy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3" s="254" t="str">
        <f>IF(ISBLANK(INDEX('Policy Characteristics'!K:K,MATCH($C2243,'Policy Characteristics'!$C:$C,0))),"",INDEX('Policy Characteristics'!K:K,MATCH($C2243,'Policy Characteristics'!$C:$C,0)))</f>
        <v>industry-ag-main.html#eff-stds</v>
      </c>
      <c r="R2243" s="254" t="str">
        <f>IF(ISBLANK(INDEX('Policy Characteristics'!L:L,MATCH($C2243,'Policy Characteristics'!$C:$C,0))),"",INDEX('Policy Characteristics'!L:L,MATCH($C2243,'Policy Characteristics'!$C:$C,0)))</f>
        <v>industry-energy-efficiency-standards.html</v>
      </c>
    </row>
    <row r="2244" spans="1:18" s="4" customFormat="1" x14ac:dyDescent="0.25">
      <c r="A2244" s="254" t="str">
        <f>IF(ISBLANK(INDEX('Policy Characteristics'!A:A,MATCH($C2244,'Policy Characteristics'!$C:$C,0))),"",INDEX('Policy Characteristics'!A:A,MATCH($C2244,'Policy Characteristics'!$C:$C,0)))</f>
        <v>Industry</v>
      </c>
      <c r="B2244" s="262" t="str">
        <f>IF(ISBLANK(INDEX('Policy Characteristics'!B:B,MATCH($C2244,'Policy Characteristics'!$C:$C,0))),"",INDEX('Policy Characteristics'!B:B,MATCH($C2244,'Policy Characteristics'!$C:$C,0)))</f>
        <v>Energy Efficiency Standards for Other Eqpt</v>
      </c>
      <c r="C2244" s="254" t="str">
        <f t="shared" si="62"/>
        <v>Perc Improvement in Eqpt Efficiency Stds Above BAU for Combustible Fuels</v>
      </c>
      <c r="D2244" s="6" t="s">
        <v>3029</v>
      </c>
      <c r="E2244" s="1" t="s">
        <v>3467</v>
      </c>
      <c r="F2244" t="s">
        <v>2993</v>
      </c>
      <c r="G2244" s="45" t="s">
        <v>3473</v>
      </c>
      <c r="H2244" s="47">
        <v>2243</v>
      </c>
      <c r="I2244" s="324" t="s">
        <v>40</v>
      </c>
      <c r="J2244" s="255" t="str">
        <f>IF(ISBLANK(INDEX('Policy Characteristics'!D:D,MATCH($C2244,'Policy Characteristics'!$C:$C,0))),"",INDEX('Policy Characteristics'!D:D,MATCH($C2244,'Policy Characteristics'!$C:$C,0)))</f>
        <v>Industry Energy Efficiency</v>
      </c>
      <c r="K2244" s="254" t="str">
        <f>IF(ISBLANK(INDEX('Policy Characteristics'!E:E,MATCH($C2244,'Policy Characteristics'!$C:$C,0))),"",INDEX('Policy Characteristics'!E:E,MATCH($C2244,'Policy Characteristics'!$C:$C,0)))</f>
        <v>indst fuel efficiency stds</v>
      </c>
      <c r="L2244" s="261">
        <f>IF(ISBLANK(INDEX('Policy Characteristics'!F:F,MATCH($C2244,'Policy Characteristics'!$C:$C,0))),"",INDEX('Policy Characteristics'!F:F,MATCH($C2244,'Policy Characteristics'!$C:$C,0)))</f>
        <v>0</v>
      </c>
      <c r="M2244" s="261">
        <f>IF(ISBLANK(INDEX('Policy Characteristics'!G:G,MATCH($C2244,'Policy Characteristics'!$C:$C,0))),"",INDEX('Policy Characteristics'!G:G,MATCH($C2244,'Policy Characteristics'!$C:$C,0)))</f>
        <v>0.25</v>
      </c>
      <c r="N2244" s="261">
        <f>IF(ISBLANK(INDEX('Policy Characteristics'!H:H,MATCH($C2244,'Policy Characteristics'!$C:$C,0))),"",INDEX('Policy Characteristics'!H:H,MATCH($C2244,'Policy Characteristics'!$C:$C,0)))</f>
        <v>0.01</v>
      </c>
      <c r="O2244" s="254" t="str">
        <f>IF(ISBLANK(INDEX('Policy Characteristics'!I:I,MATCH($C2244,'Policy Characteristics'!$C:$C,0))),"",INDEX('Policy Characteristics'!I:I,MATCH($C2244,'Policy Characteristics'!$C:$C,0)))</f>
        <v>% reduction in energy use</v>
      </c>
      <c r="P2244" s="254" t="str">
        <f>IF(ISBLANK(INDEX('Policy Characteristics'!J:J,MATCH($C2244,'Policy Characteristics'!$C:$C,0))),"",INDEX('Policy Characteristics'!J:J,MATCH($C2244,'Policy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4" s="254" t="str">
        <f>IF(ISBLANK(INDEX('Policy Characteristics'!K:K,MATCH($C2244,'Policy Characteristics'!$C:$C,0))),"",INDEX('Policy Characteristics'!K:K,MATCH($C2244,'Policy Characteristics'!$C:$C,0)))</f>
        <v>industry-ag-main.html#eff-stds</v>
      </c>
      <c r="R2244" s="254" t="str">
        <f>IF(ISBLANK(INDEX('Policy Characteristics'!L:L,MATCH($C2244,'Policy Characteristics'!$C:$C,0))),"",INDEX('Policy Characteristics'!L:L,MATCH($C2244,'Policy Characteristics'!$C:$C,0)))</f>
        <v>industry-energy-efficiency-standards.html</v>
      </c>
    </row>
    <row r="2245" spans="1:18" s="4" customFormat="1" x14ac:dyDescent="0.25">
      <c r="A2245" s="254" t="str">
        <f>IF(ISBLANK(INDEX('Policy Characteristics'!A:A,MATCH($C2245,'Policy Characteristics'!$C:$C,0))),"",INDEX('Policy Characteristics'!A:A,MATCH($C2245,'Policy Characteristics'!$C:$C,0)))</f>
        <v>Industry</v>
      </c>
      <c r="B2245" s="262" t="str">
        <f>IF(ISBLANK(INDEX('Policy Characteristics'!B:B,MATCH($C2245,'Policy Characteristics'!$C:$C,0))),"",INDEX('Policy Characteristics'!B:B,MATCH($C2245,'Policy Characteristics'!$C:$C,0)))</f>
        <v>Energy Efficiency Standards for Other Eqpt</v>
      </c>
      <c r="C2245" s="254" t="str">
        <f t="shared" si="62"/>
        <v>Perc Improvement in Eqpt Efficiency Stds Above BAU for Combustible Fuels</v>
      </c>
      <c r="D2245" s="6" t="s">
        <v>3029</v>
      </c>
      <c r="E2245" s="1" t="s">
        <v>3468</v>
      </c>
      <c r="F2245" t="s">
        <v>2993</v>
      </c>
      <c r="G2245" s="45" t="s">
        <v>3474</v>
      </c>
      <c r="H2245" s="47">
        <v>2244</v>
      </c>
      <c r="I2245" s="324" t="s">
        <v>40</v>
      </c>
      <c r="J2245" s="255" t="str">
        <f>IF(ISBLANK(INDEX('Policy Characteristics'!D:D,MATCH($C2245,'Policy Characteristics'!$C:$C,0))),"",INDEX('Policy Characteristics'!D:D,MATCH($C2245,'Policy Characteristics'!$C:$C,0)))</f>
        <v>Industry Energy Efficiency</v>
      </c>
      <c r="K2245" s="254" t="str">
        <f>IF(ISBLANK(INDEX('Policy Characteristics'!E:E,MATCH($C2245,'Policy Characteristics'!$C:$C,0))),"",INDEX('Policy Characteristics'!E:E,MATCH($C2245,'Policy Characteristics'!$C:$C,0)))</f>
        <v>indst fuel efficiency stds</v>
      </c>
      <c r="L2245" s="261">
        <f>IF(ISBLANK(INDEX('Policy Characteristics'!F:F,MATCH($C2245,'Policy Characteristics'!$C:$C,0))),"",INDEX('Policy Characteristics'!F:F,MATCH($C2245,'Policy Characteristics'!$C:$C,0)))</f>
        <v>0</v>
      </c>
      <c r="M2245" s="261">
        <f>IF(ISBLANK(INDEX('Policy Characteristics'!G:G,MATCH($C2245,'Policy Characteristics'!$C:$C,0))),"",INDEX('Policy Characteristics'!G:G,MATCH($C2245,'Policy Characteristics'!$C:$C,0)))</f>
        <v>0.25</v>
      </c>
      <c r="N2245" s="261">
        <f>IF(ISBLANK(INDEX('Policy Characteristics'!H:H,MATCH($C2245,'Policy Characteristics'!$C:$C,0))),"",INDEX('Policy Characteristics'!H:H,MATCH($C2245,'Policy Characteristics'!$C:$C,0)))</f>
        <v>0.01</v>
      </c>
      <c r="O2245" s="254" t="str">
        <f>IF(ISBLANK(INDEX('Policy Characteristics'!I:I,MATCH($C2245,'Policy Characteristics'!$C:$C,0))),"",INDEX('Policy Characteristics'!I:I,MATCH($C2245,'Policy Characteristics'!$C:$C,0)))</f>
        <v>% reduction in energy use</v>
      </c>
      <c r="P2245" s="254" t="str">
        <f>IF(ISBLANK(INDEX('Policy Characteristics'!J:J,MATCH($C2245,'Policy Characteristics'!$C:$C,0))),"",INDEX('Policy Characteristics'!J:J,MATCH($C2245,'Policy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5" s="254" t="str">
        <f>IF(ISBLANK(INDEX('Policy Characteristics'!K:K,MATCH($C2245,'Policy Characteristics'!$C:$C,0))),"",INDEX('Policy Characteristics'!K:K,MATCH($C2245,'Policy Characteristics'!$C:$C,0)))</f>
        <v>industry-ag-main.html#eff-stds</v>
      </c>
      <c r="R2245" s="254" t="str">
        <f>IF(ISBLANK(INDEX('Policy Characteristics'!L:L,MATCH($C2245,'Policy Characteristics'!$C:$C,0))),"",INDEX('Policy Characteristics'!L:L,MATCH($C2245,'Policy Characteristics'!$C:$C,0)))</f>
        <v>industry-energy-efficiency-standards.html</v>
      </c>
    </row>
    <row r="2246" spans="1:18" s="4" customFormat="1" x14ac:dyDescent="0.25">
      <c r="A2246" s="254" t="str">
        <f>IF(ISBLANK(INDEX('Policy Characteristics'!A:A,MATCH($C2246,'Policy Characteristics'!$C:$C,0))),"",INDEX('Policy Characteristics'!A:A,MATCH($C2246,'Policy Characteristics'!$C:$C,0)))</f>
        <v>Industry</v>
      </c>
      <c r="B2246" s="262" t="str">
        <f>IF(ISBLANK(INDEX('Policy Characteristics'!B:B,MATCH($C2246,'Policy Characteristics'!$C:$C,0))),"",INDEX('Policy Characteristics'!B:B,MATCH($C2246,'Policy Characteristics'!$C:$C,0)))</f>
        <v>Energy Efficiency Standards for Other Eqpt</v>
      </c>
      <c r="C2246" s="254" t="str">
        <f t="shared" si="62"/>
        <v>Perc Improvement in Eqpt Efficiency Stds Above BAU for Combustible Fuels</v>
      </c>
      <c r="D2246" s="6" t="s">
        <v>3029</v>
      </c>
      <c r="E2246" s="1" t="s">
        <v>3469</v>
      </c>
      <c r="F2246" t="s">
        <v>2993</v>
      </c>
      <c r="G2246" s="45" t="s">
        <v>3475</v>
      </c>
      <c r="H2246" s="47">
        <v>2245</v>
      </c>
      <c r="I2246" s="324" t="s">
        <v>40</v>
      </c>
      <c r="J2246" s="255" t="str">
        <f>IF(ISBLANK(INDEX('Policy Characteristics'!D:D,MATCH($C2246,'Policy Characteristics'!$C:$C,0))),"",INDEX('Policy Characteristics'!D:D,MATCH($C2246,'Policy Characteristics'!$C:$C,0)))</f>
        <v>Industry Energy Efficiency</v>
      </c>
      <c r="K2246" s="254" t="str">
        <f>IF(ISBLANK(INDEX('Policy Characteristics'!E:E,MATCH($C2246,'Policy Characteristics'!$C:$C,0))),"",INDEX('Policy Characteristics'!E:E,MATCH($C2246,'Policy Characteristics'!$C:$C,0)))</f>
        <v>indst fuel efficiency stds</v>
      </c>
      <c r="L2246" s="261">
        <f>IF(ISBLANK(INDEX('Policy Characteristics'!F:F,MATCH($C2246,'Policy Characteristics'!$C:$C,0))),"",INDEX('Policy Characteristics'!F:F,MATCH($C2246,'Policy Characteristics'!$C:$C,0)))</f>
        <v>0</v>
      </c>
      <c r="M2246" s="261">
        <f>IF(ISBLANK(INDEX('Policy Characteristics'!G:G,MATCH($C2246,'Policy Characteristics'!$C:$C,0))),"",INDEX('Policy Characteristics'!G:G,MATCH($C2246,'Policy Characteristics'!$C:$C,0)))</f>
        <v>0.25</v>
      </c>
      <c r="N2246" s="261">
        <f>IF(ISBLANK(INDEX('Policy Characteristics'!H:H,MATCH($C2246,'Policy Characteristics'!$C:$C,0))),"",INDEX('Policy Characteristics'!H:H,MATCH($C2246,'Policy Characteristics'!$C:$C,0)))</f>
        <v>0.01</v>
      </c>
      <c r="O2246" s="254" t="str">
        <f>IF(ISBLANK(INDEX('Policy Characteristics'!I:I,MATCH($C2246,'Policy Characteristics'!$C:$C,0))),"",INDEX('Policy Characteristics'!I:I,MATCH($C2246,'Policy Characteristics'!$C:$C,0)))</f>
        <v>% reduction in energy use</v>
      </c>
      <c r="P2246" s="254" t="str">
        <f>IF(ISBLANK(INDEX('Policy Characteristics'!J:J,MATCH($C2246,'Policy Characteristics'!$C:$C,0))),"",INDEX('Policy Characteristics'!J:J,MATCH($C2246,'Policy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6" s="254" t="str">
        <f>IF(ISBLANK(INDEX('Policy Characteristics'!K:K,MATCH($C2246,'Policy Characteristics'!$C:$C,0))),"",INDEX('Policy Characteristics'!K:K,MATCH($C2246,'Policy Characteristics'!$C:$C,0)))</f>
        <v>industry-ag-main.html#eff-stds</v>
      </c>
      <c r="R2246" s="254" t="str">
        <f>IF(ISBLANK(INDEX('Policy Characteristics'!L:L,MATCH($C2246,'Policy Characteristics'!$C:$C,0))),"",INDEX('Policy Characteristics'!L:L,MATCH($C2246,'Policy Characteristics'!$C:$C,0)))</f>
        <v>industry-energy-efficiency-standards.html</v>
      </c>
    </row>
    <row r="2247" spans="1:18" s="4" customFormat="1" x14ac:dyDescent="0.25">
      <c r="A2247" s="254" t="str">
        <f>IF(ISBLANK(INDEX('Policy Characteristics'!A:A,MATCH($C2247,'Policy Characteristics'!$C:$C,0))),"",INDEX('Policy Characteristics'!A:A,MATCH($C2247,'Policy Characteristics'!$C:$C,0)))</f>
        <v>Industry</v>
      </c>
      <c r="B2247" s="262" t="str">
        <f>IF(ISBLANK(INDEX('Policy Characteristics'!B:B,MATCH($C2247,'Policy Characteristics'!$C:$C,0))),"",INDEX('Policy Characteristics'!B:B,MATCH($C2247,'Policy Characteristics'!$C:$C,0)))</f>
        <v>Energy Efficiency Standards for Other Eqpt</v>
      </c>
      <c r="C2247" s="254" t="str">
        <f t="shared" si="62"/>
        <v>Perc Improvement in Eqpt Efficiency Stds Above BAU for Combustible Fuels</v>
      </c>
      <c r="D2247" s="6" t="s">
        <v>3029</v>
      </c>
      <c r="E2247" s="1" t="s">
        <v>3470</v>
      </c>
      <c r="F2247" t="s">
        <v>2993</v>
      </c>
      <c r="G2247" s="45" t="s">
        <v>3476</v>
      </c>
      <c r="H2247" s="47">
        <v>2246</v>
      </c>
      <c r="I2247" s="324" t="s">
        <v>40</v>
      </c>
      <c r="J2247" s="255" t="str">
        <f>IF(ISBLANK(INDEX('Policy Characteristics'!D:D,MATCH($C2247,'Policy Characteristics'!$C:$C,0))),"",INDEX('Policy Characteristics'!D:D,MATCH($C2247,'Policy Characteristics'!$C:$C,0)))</f>
        <v>Industry Energy Efficiency</v>
      </c>
      <c r="K2247" s="254" t="str">
        <f>IF(ISBLANK(INDEX('Policy Characteristics'!E:E,MATCH($C2247,'Policy Characteristics'!$C:$C,0))),"",INDEX('Policy Characteristics'!E:E,MATCH($C2247,'Policy Characteristics'!$C:$C,0)))</f>
        <v>indst fuel efficiency stds</v>
      </c>
      <c r="L2247" s="261">
        <f>IF(ISBLANK(INDEX('Policy Characteristics'!F:F,MATCH($C2247,'Policy Characteristics'!$C:$C,0))),"",INDEX('Policy Characteristics'!F:F,MATCH($C2247,'Policy Characteristics'!$C:$C,0)))</f>
        <v>0</v>
      </c>
      <c r="M2247" s="261">
        <f>IF(ISBLANK(INDEX('Policy Characteristics'!G:G,MATCH($C2247,'Policy Characteristics'!$C:$C,0))),"",INDEX('Policy Characteristics'!G:G,MATCH($C2247,'Policy Characteristics'!$C:$C,0)))</f>
        <v>0.25</v>
      </c>
      <c r="N2247" s="261">
        <f>IF(ISBLANK(INDEX('Policy Characteristics'!H:H,MATCH($C2247,'Policy Characteristics'!$C:$C,0))),"",INDEX('Policy Characteristics'!H:H,MATCH($C2247,'Policy Characteristics'!$C:$C,0)))</f>
        <v>0.01</v>
      </c>
      <c r="O2247" s="254" t="str">
        <f>IF(ISBLANK(INDEX('Policy Characteristics'!I:I,MATCH($C2247,'Policy Characteristics'!$C:$C,0))),"",INDEX('Policy Characteristics'!I:I,MATCH($C2247,'Policy Characteristics'!$C:$C,0)))</f>
        <v>% reduction in energy use</v>
      </c>
      <c r="P2247" s="254" t="str">
        <f>IF(ISBLANK(INDEX('Policy Characteristics'!J:J,MATCH($C2247,'Policy Characteristics'!$C:$C,0))),"",INDEX('Policy Characteristics'!J:J,MATCH($C2247,'Policy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7" s="254" t="str">
        <f>IF(ISBLANK(INDEX('Policy Characteristics'!K:K,MATCH($C2247,'Policy Characteristics'!$C:$C,0))),"",INDEX('Policy Characteristics'!K:K,MATCH($C2247,'Policy Characteristics'!$C:$C,0)))</f>
        <v>industry-ag-main.html#eff-stds</v>
      </c>
      <c r="R2247" s="254" t="str">
        <f>IF(ISBLANK(INDEX('Policy Characteristics'!L:L,MATCH($C2247,'Policy Characteristics'!$C:$C,0))),"",INDEX('Policy Characteristics'!L:L,MATCH($C2247,'Policy Characteristics'!$C:$C,0)))</f>
        <v>industry-energy-efficiency-standards.html</v>
      </c>
    </row>
    <row r="2248" spans="1:18" s="4" customFormat="1" x14ac:dyDescent="0.25">
      <c r="A2248" s="254" t="str">
        <f>IF(ISBLANK(INDEX('Policy Characteristics'!A:A,MATCH($C2248,'Policy Characteristics'!$C:$C,0))),"",INDEX('Policy Characteristics'!A:A,MATCH($C2248,'Policy Characteristics'!$C:$C,0)))</f>
        <v>Industry</v>
      </c>
      <c r="B2248" s="262" t="str">
        <f>IF(ISBLANK(INDEX('Policy Characteristics'!B:B,MATCH($C2248,'Policy Characteristics'!$C:$C,0))),"",INDEX('Policy Characteristics'!B:B,MATCH($C2248,'Policy Characteristics'!$C:$C,0)))</f>
        <v>Energy Efficiency Standards for Other Eqpt</v>
      </c>
      <c r="C2248" s="254" t="str">
        <f t="shared" si="62"/>
        <v>Perc Improvement in Eqpt Efficiency Stds Above BAU for Combustible Fuels</v>
      </c>
      <c r="D2248" s="6" t="s">
        <v>3029</v>
      </c>
      <c r="E2248" s="1" t="s">
        <v>3471</v>
      </c>
      <c r="F2248" t="s">
        <v>2993</v>
      </c>
      <c r="G2248" s="45" t="s">
        <v>3477</v>
      </c>
      <c r="H2248" s="47">
        <v>2247</v>
      </c>
      <c r="I2248" s="324" t="s">
        <v>40</v>
      </c>
      <c r="J2248" s="255" t="str">
        <f>IF(ISBLANK(INDEX('Policy Characteristics'!D:D,MATCH($C2248,'Policy Characteristics'!$C:$C,0))),"",INDEX('Policy Characteristics'!D:D,MATCH($C2248,'Policy Characteristics'!$C:$C,0)))</f>
        <v>Industry Energy Efficiency</v>
      </c>
      <c r="K2248" s="254" t="str">
        <f>IF(ISBLANK(INDEX('Policy Characteristics'!E:E,MATCH($C2248,'Policy Characteristics'!$C:$C,0))),"",INDEX('Policy Characteristics'!E:E,MATCH($C2248,'Policy Characteristics'!$C:$C,0)))</f>
        <v>indst fuel efficiency stds</v>
      </c>
      <c r="L2248" s="261">
        <f>IF(ISBLANK(INDEX('Policy Characteristics'!F:F,MATCH($C2248,'Policy Characteristics'!$C:$C,0))),"",INDEX('Policy Characteristics'!F:F,MATCH($C2248,'Policy Characteristics'!$C:$C,0)))</f>
        <v>0</v>
      </c>
      <c r="M2248" s="261">
        <f>IF(ISBLANK(INDEX('Policy Characteristics'!G:G,MATCH($C2248,'Policy Characteristics'!$C:$C,0))),"",INDEX('Policy Characteristics'!G:G,MATCH($C2248,'Policy Characteristics'!$C:$C,0)))</f>
        <v>0.25</v>
      </c>
      <c r="N2248" s="261">
        <f>IF(ISBLANK(INDEX('Policy Characteristics'!H:H,MATCH($C2248,'Policy Characteristics'!$C:$C,0))),"",INDEX('Policy Characteristics'!H:H,MATCH($C2248,'Policy Characteristics'!$C:$C,0)))</f>
        <v>0.01</v>
      </c>
      <c r="O2248" s="254" t="str">
        <f>IF(ISBLANK(INDEX('Policy Characteristics'!I:I,MATCH($C2248,'Policy Characteristics'!$C:$C,0))),"",INDEX('Policy Characteristics'!I:I,MATCH($C2248,'Policy Characteristics'!$C:$C,0)))</f>
        <v>% reduction in energy use</v>
      </c>
      <c r="P2248" s="254" t="str">
        <f>IF(ISBLANK(INDEX('Policy Characteristics'!J:J,MATCH($C2248,'Policy Characteristics'!$C:$C,0))),"",INDEX('Policy Characteristics'!J:J,MATCH($C2248,'Policy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8" s="254" t="str">
        <f>IF(ISBLANK(INDEX('Policy Characteristics'!K:K,MATCH($C2248,'Policy Characteristics'!$C:$C,0))),"",INDEX('Policy Characteristics'!K:K,MATCH($C2248,'Policy Characteristics'!$C:$C,0)))</f>
        <v>industry-ag-main.html#eff-stds</v>
      </c>
      <c r="R2248" s="254" t="str">
        <f>IF(ISBLANK(INDEX('Policy Characteristics'!L:L,MATCH($C2248,'Policy Characteristics'!$C:$C,0))),"",INDEX('Policy Characteristics'!L:L,MATCH($C2248,'Policy Characteristics'!$C:$C,0)))</f>
        <v>industry-energy-efficiency-standards.html</v>
      </c>
    </row>
    <row r="2249" spans="1:18" s="4" customFormat="1" x14ac:dyDescent="0.25">
      <c r="A2249" s="254" t="str">
        <f>IF(ISBLANK(INDEX('Policy Characteristics'!A:A,MATCH($C2249,'Policy Characteristics'!$C:$C,0))),"",INDEX('Policy Characteristics'!A:A,MATCH($C2249,'Policy Characteristics'!$C:$C,0)))</f>
        <v>Industry</v>
      </c>
      <c r="B2249" s="262" t="str">
        <f>IF(ISBLANK(INDEX('Policy Characteristics'!B:B,MATCH($C2249,'Policy Characteristics'!$C:$C,0))),"",INDEX('Policy Characteristics'!B:B,MATCH($C2249,'Policy Characteristics'!$C:$C,0)))</f>
        <v>Energy Efficiency Standards for Other Eqpt</v>
      </c>
      <c r="C2249" s="254" t="str">
        <f t="shared" si="62"/>
        <v>Perc Improvement in Eqpt Efficiency Stds Above BAU for Combustible Fuels</v>
      </c>
      <c r="D2249" s="6" t="s">
        <v>3029</v>
      </c>
      <c r="E2249" s="1" t="s">
        <v>3472</v>
      </c>
      <c r="F2249" t="s">
        <v>2993</v>
      </c>
      <c r="G2249" s="45" t="s">
        <v>3478</v>
      </c>
      <c r="H2249" s="47">
        <v>2248</v>
      </c>
      <c r="I2249" s="324" t="s">
        <v>40</v>
      </c>
      <c r="J2249" s="255" t="str">
        <f>IF(ISBLANK(INDEX('Policy Characteristics'!D:D,MATCH($C2249,'Policy Characteristics'!$C:$C,0))),"",INDEX('Policy Characteristics'!D:D,MATCH($C2249,'Policy Characteristics'!$C:$C,0)))</f>
        <v>Industry Energy Efficiency</v>
      </c>
      <c r="K2249" s="254" t="str">
        <f>IF(ISBLANK(INDEX('Policy Characteristics'!E:E,MATCH($C2249,'Policy Characteristics'!$C:$C,0))),"",INDEX('Policy Characteristics'!E:E,MATCH($C2249,'Policy Characteristics'!$C:$C,0)))</f>
        <v>indst fuel efficiency stds</v>
      </c>
      <c r="L2249" s="261">
        <f>IF(ISBLANK(INDEX('Policy Characteristics'!F:F,MATCH($C2249,'Policy Characteristics'!$C:$C,0))),"",INDEX('Policy Characteristics'!F:F,MATCH($C2249,'Policy Characteristics'!$C:$C,0)))</f>
        <v>0</v>
      </c>
      <c r="M2249" s="261">
        <f>IF(ISBLANK(INDEX('Policy Characteristics'!G:G,MATCH($C2249,'Policy Characteristics'!$C:$C,0))),"",INDEX('Policy Characteristics'!G:G,MATCH($C2249,'Policy Characteristics'!$C:$C,0)))</f>
        <v>0.25</v>
      </c>
      <c r="N2249" s="261">
        <f>IF(ISBLANK(INDEX('Policy Characteristics'!H:H,MATCH($C2249,'Policy Characteristics'!$C:$C,0))),"",INDEX('Policy Characteristics'!H:H,MATCH($C2249,'Policy Characteristics'!$C:$C,0)))</f>
        <v>0.01</v>
      </c>
      <c r="O2249" s="254" t="str">
        <f>IF(ISBLANK(INDEX('Policy Characteristics'!I:I,MATCH($C2249,'Policy Characteristics'!$C:$C,0))),"",INDEX('Policy Characteristics'!I:I,MATCH($C2249,'Policy Characteristics'!$C:$C,0)))</f>
        <v>% reduction in energy use</v>
      </c>
      <c r="P2249" s="254" t="str">
        <f>IF(ISBLANK(INDEX('Policy Characteristics'!J:J,MATCH($C2249,'Policy Characteristics'!$C:$C,0))),"",INDEX('Policy Characteristics'!J:J,MATCH($C2249,'Policy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49" s="254" t="str">
        <f>IF(ISBLANK(INDEX('Policy Characteristics'!K:K,MATCH($C2249,'Policy Characteristics'!$C:$C,0))),"",INDEX('Policy Characteristics'!K:K,MATCH($C2249,'Policy Characteristics'!$C:$C,0)))</f>
        <v>industry-ag-main.html#eff-stds</v>
      </c>
      <c r="R2249" s="254" t="str">
        <f>IF(ISBLANK(INDEX('Policy Characteristics'!L:L,MATCH($C2249,'Policy Characteristics'!$C:$C,0))),"",INDEX('Policy Characteristics'!L:L,MATCH($C2249,'Policy Characteristics'!$C:$C,0)))</f>
        <v>industry-energy-efficiency-standards.html</v>
      </c>
    </row>
    <row r="2250" spans="1:18" s="4" customFormat="1" x14ac:dyDescent="0.25">
      <c r="A2250" s="254" t="str">
        <f>IF(ISBLANK(INDEX('Policy Characteristics'!A:A,MATCH($C2250,'Policy Characteristics'!$C:$C,0))),"",INDEX('Policy Characteristics'!A:A,MATCH($C2250,'Policy Characteristics'!$C:$C,0)))</f>
        <v>Industry</v>
      </c>
      <c r="B2250" s="262" t="str">
        <f>IF(ISBLANK(INDEX('Policy Characteristics'!B:B,MATCH($C2250,'Policy Characteristics'!$C:$C,0))),"",INDEX('Policy Characteristics'!B:B,MATCH($C2250,'Policy Characteristics'!$C:$C,0)))</f>
        <v>Energy Efficiency Standards for Other Eqpt</v>
      </c>
      <c r="C2250" s="254" t="str">
        <f t="shared" si="62"/>
        <v>Perc Improvement in Eqpt Efficiency Stds Above BAU for Combustible Fuels</v>
      </c>
      <c r="D2250" s="6" t="s">
        <v>3029</v>
      </c>
      <c r="E2250" s="1" t="s">
        <v>3597</v>
      </c>
      <c r="F2250" t="s">
        <v>2993</v>
      </c>
      <c r="G2250" s="45" t="s">
        <v>3479</v>
      </c>
      <c r="H2250" s="47">
        <v>2249</v>
      </c>
      <c r="I2250" s="324" t="s">
        <v>40</v>
      </c>
      <c r="J2250" s="255" t="str">
        <f>IF(ISBLANK(INDEX('Policy Characteristics'!D:D,MATCH($C2250,'Policy Characteristics'!$C:$C,0))),"",INDEX('Policy Characteristics'!D:D,MATCH($C2250,'Policy Characteristics'!$C:$C,0)))</f>
        <v>Industry Energy Efficiency</v>
      </c>
      <c r="K2250" s="254" t="str">
        <f>IF(ISBLANK(INDEX('Policy Characteristics'!E:E,MATCH($C2250,'Policy Characteristics'!$C:$C,0))),"",INDEX('Policy Characteristics'!E:E,MATCH($C2250,'Policy Characteristics'!$C:$C,0)))</f>
        <v>indst fuel efficiency stds</v>
      </c>
      <c r="L2250" s="261">
        <f>IF(ISBLANK(INDEX('Policy Characteristics'!F:F,MATCH($C2250,'Policy Characteristics'!$C:$C,0))),"",INDEX('Policy Characteristics'!F:F,MATCH($C2250,'Policy Characteristics'!$C:$C,0)))</f>
        <v>0</v>
      </c>
      <c r="M2250" s="261">
        <f>IF(ISBLANK(INDEX('Policy Characteristics'!G:G,MATCH($C2250,'Policy Characteristics'!$C:$C,0))),"",INDEX('Policy Characteristics'!G:G,MATCH($C2250,'Policy Characteristics'!$C:$C,0)))</f>
        <v>0.25</v>
      </c>
      <c r="N2250" s="261">
        <f>IF(ISBLANK(INDEX('Policy Characteristics'!H:H,MATCH($C2250,'Policy Characteristics'!$C:$C,0))),"",INDEX('Policy Characteristics'!H:H,MATCH($C2250,'Policy Characteristics'!$C:$C,0)))</f>
        <v>0.01</v>
      </c>
      <c r="O2250" s="254" t="str">
        <f>IF(ISBLANK(INDEX('Policy Characteristics'!I:I,MATCH($C2250,'Policy Characteristics'!$C:$C,0))),"",INDEX('Policy Characteristics'!I:I,MATCH($C2250,'Policy Characteristics'!$C:$C,0)))</f>
        <v>% reduction in energy use</v>
      </c>
      <c r="P2250" s="254" t="str">
        <f>IF(ISBLANK(INDEX('Policy Characteristics'!J:J,MATCH($C2250,'Policy Characteristics'!$C:$C,0))),"",INDEX('Policy Characteristics'!J:J,MATCH($C2250,'Policy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0" s="254" t="str">
        <f>IF(ISBLANK(INDEX('Policy Characteristics'!K:K,MATCH($C2250,'Policy Characteristics'!$C:$C,0))),"",INDEX('Policy Characteristics'!K:K,MATCH($C2250,'Policy Characteristics'!$C:$C,0)))</f>
        <v>industry-ag-main.html#eff-stds</v>
      </c>
      <c r="R2250" s="254" t="str">
        <f>IF(ISBLANK(INDEX('Policy Characteristics'!L:L,MATCH($C2250,'Policy Characteristics'!$C:$C,0))),"",INDEX('Policy Characteristics'!L:L,MATCH($C2250,'Policy Characteristics'!$C:$C,0)))</f>
        <v>industry-energy-efficiency-standards.html</v>
      </c>
    </row>
    <row r="2251" spans="1:18" s="4" customFormat="1" x14ac:dyDescent="0.25">
      <c r="A2251" s="254" t="str">
        <f>IF(ISBLANK(INDEX('Policy Characteristics'!A:A,MATCH($C2251,'Policy Characteristics'!$C:$C,0))),"",INDEX('Policy Characteristics'!A:A,MATCH($C2251,'Policy Characteristics'!$C:$C,0)))</f>
        <v>Industry</v>
      </c>
      <c r="B2251" s="262" t="str">
        <f>IF(ISBLANK(INDEX('Policy Characteristics'!B:B,MATCH($C2251,'Policy Characteristics'!$C:$C,0))),"",INDEX('Policy Characteristics'!B:B,MATCH($C2251,'Policy Characteristics'!$C:$C,0)))</f>
        <v>Energy Efficiency Standards for Other Eqpt</v>
      </c>
      <c r="C2251" s="254" t="str">
        <f t="shared" si="62"/>
        <v>Perc Improvement in Eqpt Efficiency Stds Above BAU for Combustible Fuels</v>
      </c>
      <c r="D2251" s="6" t="s">
        <v>3029</v>
      </c>
      <c r="E2251" s="1" t="s">
        <v>3982</v>
      </c>
      <c r="F2251" t="s">
        <v>2993</v>
      </c>
      <c r="G2251" s="45" t="s">
        <v>3958</v>
      </c>
      <c r="H2251" s="47">
        <v>2250</v>
      </c>
      <c r="I2251" s="324" t="s">
        <v>40</v>
      </c>
      <c r="J2251" s="255" t="str">
        <f>IF(ISBLANK(INDEX('Policy Characteristics'!D:D,MATCH($C2251,'Policy Characteristics'!$C:$C,0))),"",INDEX('Policy Characteristics'!D:D,MATCH($C2251,'Policy Characteristics'!$C:$C,0)))</f>
        <v>Industry Energy Efficiency</v>
      </c>
      <c r="K2251" s="254" t="str">
        <f>IF(ISBLANK(INDEX('Policy Characteristics'!E:E,MATCH($C2251,'Policy Characteristics'!$C:$C,0))),"",INDEX('Policy Characteristics'!E:E,MATCH($C2251,'Policy Characteristics'!$C:$C,0)))</f>
        <v>indst fuel efficiency stds</v>
      </c>
      <c r="L2251" s="261">
        <f>IF(ISBLANK(INDEX('Policy Characteristics'!F:F,MATCH($C2251,'Policy Characteristics'!$C:$C,0))),"",INDEX('Policy Characteristics'!F:F,MATCH($C2251,'Policy Characteristics'!$C:$C,0)))</f>
        <v>0</v>
      </c>
      <c r="M2251" s="261">
        <f>IF(ISBLANK(INDEX('Policy Characteristics'!G:G,MATCH($C2251,'Policy Characteristics'!$C:$C,0))),"",INDEX('Policy Characteristics'!G:G,MATCH($C2251,'Policy Characteristics'!$C:$C,0)))</f>
        <v>0.25</v>
      </c>
      <c r="N2251" s="261">
        <f>IF(ISBLANK(INDEX('Policy Characteristics'!H:H,MATCH($C2251,'Policy Characteristics'!$C:$C,0))),"",INDEX('Policy Characteristics'!H:H,MATCH($C2251,'Policy Characteristics'!$C:$C,0)))</f>
        <v>0.01</v>
      </c>
      <c r="O2251" s="254" t="str">
        <f>IF(ISBLANK(INDEX('Policy Characteristics'!I:I,MATCH($C2251,'Policy Characteristics'!$C:$C,0))),"",INDEX('Policy Characteristics'!I:I,MATCH($C2251,'Policy Characteristics'!$C:$C,0)))</f>
        <v>% reduction in energy use</v>
      </c>
      <c r="P2251" s="254" t="str">
        <f>IF(ISBLANK(INDEX('Policy Characteristics'!J:J,MATCH($C2251,'Policy Characteristics'!$C:$C,0))),"",INDEX('Policy Characteristics'!J:J,MATCH($C2251,'Policy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1" s="254" t="str">
        <f>IF(ISBLANK(INDEX('Policy Characteristics'!K:K,MATCH($C2251,'Policy Characteristics'!$C:$C,0))),"",INDEX('Policy Characteristics'!K:K,MATCH($C2251,'Policy Characteristics'!$C:$C,0)))</f>
        <v>industry-ag-main.html#eff-stds</v>
      </c>
      <c r="R2251" s="254" t="str">
        <f>IF(ISBLANK(INDEX('Policy Characteristics'!L:L,MATCH($C2251,'Policy Characteristics'!$C:$C,0))),"",INDEX('Policy Characteristics'!L:L,MATCH($C2251,'Policy Characteristics'!$C:$C,0)))</f>
        <v>industry-energy-efficiency-standards.html</v>
      </c>
    </row>
    <row r="2252" spans="1:18" s="4" customFormat="1" x14ac:dyDescent="0.25">
      <c r="A2252" s="254" t="str">
        <f>IF(ISBLANK(INDEX('Policy Characteristics'!A:A,MATCH($C2252,'Policy Characteristics'!$C:$C,0))),"",INDEX('Policy Characteristics'!A:A,MATCH($C2252,'Policy Characteristics'!$C:$C,0)))</f>
        <v>Industry</v>
      </c>
      <c r="B2252" s="262" t="str">
        <f>IF(ISBLANK(INDEX('Policy Characteristics'!B:B,MATCH($C2252,'Policy Characteristics'!$C:$C,0))),"",INDEX('Policy Characteristics'!B:B,MATCH($C2252,'Policy Characteristics'!$C:$C,0)))</f>
        <v>Energy Efficiency Standards for Other Eqpt</v>
      </c>
      <c r="C2252" s="254" t="str">
        <f t="shared" si="62"/>
        <v>Perc Improvement in Eqpt Efficiency Stds Above BAU for Combustible Fuels</v>
      </c>
      <c r="D2252" s="6" t="s">
        <v>3029</v>
      </c>
      <c r="E2252" s="1" t="s">
        <v>3983</v>
      </c>
      <c r="F2252" t="s">
        <v>2993</v>
      </c>
      <c r="G2252" s="45" t="s">
        <v>3957</v>
      </c>
      <c r="H2252" s="47">
        <v>2251</v>
      </c>
      <c r="I2252" s="324" t="s">
        <v>40</v>
      </c>
      <c r="J2252" s="255" t="str">
        <f>IF(ISBLANK(INDEX('Policy Characteristics'!D:D,MATCH($C2252,'Policy Characteristics'!$C:$C,0))),"",INDEX('Policy Characteristics'!D:D,MATCH($C2252,'Policy Characteristics'!$C:$C,0)))</f>
        <v>Industry Energy Efficiency</v>
      </c>
      <c r="K2252" s="254" t="str">
        <f>IF(ISBLANK(INDEX('Policy Characteristics'!E:E,MATCH($C2252,'Policy Characteristics'!$C:$C,0))),"",INDEX('Policy Characteristics'!E:E,MATCH($C2252,'Policy Characteristics'!$C:$C,0)))</f>
        <v>indst fuel efficiency stds</v>
      </c>
      <c r="L2252" s="261">
        <f>IF(ISBLANK(INDEX('Policy Characteristics'!F:F,MATCH($C2252,'Policy Characteristics'!$C:$C,0))),"",INDEX('Policy Characteristics'!F:F,MATCH($C2252,'Policy Characteristics'!$C:$C,0)))</f>
        <v>0</v>
      </c>
      <c r="M2252" s="261">
        <f>IF(ISBLANK(INDEX('Policy Characteristics'!G:G,MATCH($C2252,'Policy Characteristics'!$C:$C,0))),"",INDEX('Policy Characteristics'!G:G,MATCH($C2252,'Policy Characteristics'!$C:$C,0)))</f>
        <v>0.25</v>
      </c>
      <c r="N2252" s="261">
        <f>IF(ISBLANK(INDEX('Policy Characteristics'!H:H,MATCH($C2252,'Policy Characteristics'!$C:$C,0))),"",INDEX('Policy Characteristics'!H:H,MATCH($C2252,'Policy Characteristics'!$C:$C,0)))</f>
        <v>0.01</v>
      </c>
      <c r="O2252" s="254" t="str">
        <f>IF(ISBLANK(INDEX('Policy Characteristics'!I:I,MATCH($C2252,'Policy Characteristics'!$C:$C,0))),"",INDEX('Policy Characteristics'!I:I,MATCH($C2252,'Policy Characteristics'!$C:$C,0)))</f>
        <v>% reduction in energy use</v>
      </c>
      <c r="P2252" s="254" t="str">
        <f>IF(ISBLANK(INDEX('Policy Characteristics'!J:J,MATCH($C2252,'Policy Characteristics'!$C:$C,0))),"",INDEX('Policy Characteristics'!J:J,MATCH($C2252,'Policy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2" s="254" t="str">
        <f>IF(ISBLANK(INDEX('Policy Characteristics'!K:K,MATCH($C2252,'Policy Characteristics'!$C:$C,0))),"",INDEX('Policy Characteristics'!K:K,MATCH($C2252,'Policy Characteristics'!$C:$C,0)))</f>
        <v>industry-ag-main.html#eff-stds</v>
      </c>
      <c r="R2252" s="254" t="str">
        <f>IF(ISBLANK(INDEX('Policy Characteristics'!L:L,MATCH($C2252,'Policy Characteristics'!$C:$C,0))),"",INDEX('Policy Characteristics'!L:L,MATCH($C2252,'Policy Characteristics'!$C:$C,0)))</f>
        <v>industry-energy-efficiency-standards.html</v>
      </c>
    </row>
    <row r="2253" spans="1:18" s="4" customFormat="1" x14ac:dyDescent="0.25">
      <c r="A2253" s="254" t="str">
        <f>IF(ISBLANK(INDEX('Policy Characteristics'!A:A,MATCH($C2253,'Policy Characteristics'!$C:$C,0))),"",INDEX('Policy Characteristics'!A:A,MATCH($C2253,'Policy Characteristics'!$C:$C,0)))</f>
        <v>Industry</v>
      </c>
      <c r="B2253" s="262" t="str">
        <f>IF(ISBLANK(INDEX('Policy Characteristics'!B:B,MATCH($C2253,'Policy Characteristics'!$C:$C,0))),"",INDEX('Policy Characteristics'!B:B,MATCH($C2253,'Policy Characteristics'!$C:$C,0)))</f>
        <v>Energy Efficiency Standards for Other Eqpt</v>
      </c>
      <c r="C2253" s="254" t="str">
        <f t="shared" si="62"/>
        <v>Perc Improvement in Eqpt Efficiency Stds Above BAU for Combustible Fuels</v>
      </c>
      <c r="D2253" s="6" t="s">
        <v>3029</v>
      </c>
      <c r="E2253" s="1" t="s">
        <v>3984</v>
      </c>
      <c r="F2253" t="s">
        <v>2993</v>
      </c>
      <c r="G2253" s="45" t="s">
        <v>3959</v>
      </c>
      <c r="H2253" s="47">
        <v>2252</v>
      </c>
      <c r="I2253" s="324" t="s">
        <v>40</v>
      </c>
      <c r="J2253" s="255" t="str">
        <f>IF(ISBLANK(INDEX('Policy Characteristics'!D:D,MATCH($C2253,'Policy Characteristics'!$C:$C,0))),"",INDEX('Policy Characteristics'!D:D,MATCH($C2253,'Policy Characteristics'!$C:$C,0)))</f>
        <v>Industry Energy Efficiency</v>
      </c>
      <c r="K2253" s="254" t="str">
        <f>IF(ISBLANK(INDEX('Policy Characteristics'!E:E,MATCH($C2253,'Policy Characteristics'!$C:$C,0))),"",INDEX('Policy Characteristics'!E:E,MATCH($C2253,'Policy Characteristics'!$C:$C,0)))</f>
        <v>indst fuel efficiency stds</v>
      </c>
      <c r="L2253" s="261">
        <f>IF(ISBLANK(INDEX('Policy Characteristics'!F:F,MATCH($C2253,'Policy Characteristics'!$C:$C,0))),"",INDEX('Policy Characteristics'!F:F,MATCH($C2253,'Policy Characteristics'!$C:$C,0)))</f>
        <v>0</v>
      </c>
      <c r="M2253" s="261">
        <f>IF(ISBLANK(INDEX('Policy Characteristics'!G:G,MATCH($C2253,'Policy Characteristics'!$C:$C,0))),"",INDEX('Policy Characteristics'!G:G,MATCH($C2253,'Policy Characteristics'!$C:$C,0)))</f>
        <v>0.25</v>
      </c>
      <c r="N2253" s="261">
        <f>IF(ISBLANK(INDEX('Policy Characteristics'!H:H,MATCH($C2253,'Policy Characteristics'!$C:$C,0))),"",INDEX('Policy Characteristics'!H:H,MATCH($C2253,'Policy Characteristics'!$C:$C,0)))</f>
        <v>0.01</v>
      </c>
      <c r="O2253" s="254" t="str">
        <f>IF(ISBLANK(INDEX('Policy Characteristics'!I:I,MATCH($C2253,'Policy Characteristics'!$C:$C,0))),"",INDEX('Policy Characteristics'!I:I,MATCH($C2253,'Policy Characteristics'!$C:$C,0)))</f>
        <v>% reduction in energy use</v>
      </c>
      <c r="P2253" s="254" t="str">
        <f>IF(ISBLANK(INDEX('Policy Characteristics'!J:J,MATCH($C2253,'Policy Characteristics'!$C:$C,0))),"",INDEX('Policy Characteristics'!J:J,MATCH($C2253,'Policy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3" s="254" t="str">
        <f>IF(ISBLANK(INDEX('Policy Characteristics'!K:K,MATCH($C2253,'Policy Characteristics'!$C:$C,0))),"",INDEX('Policy Characteristics'!K:K,MATCH($C2253,'Policy Characteristics'!$C:$C,0)))</f>
        <v>industry-ag-main.html#eff-stds</v>
      </c>
      <c r="R2253" s="254" t="str">
        <f>IF(ISBLANK(INDEX('Policy Characteristics'!L:L,MATCH($C2253,'Policy Characteristics'!$C:$C,0))),"",INDEX('Policy Characteristics'!L:L,MATCH($C2253,'Policy Characteristics'!$C:$C,0)))</f>
        <v>industry-energy-efficiency-standards.html</v>
      </c>
    </row>
    <row r="2254" spans="1:18" s="4" customFormat="1" x14ac:dyDescent="0.25">
      <c r="A2254" s="254" t="str">
        <f>IF(ISBLANK(INDEX('Policy Characteristics'!A:A,MATCH($C2254,'Policy Characteristics'!$C:$C,0))),"",INDEX('Policy Characteristics'!A:A,MATCH($C2254,'Policy Characteristics'!$C:$C,0)))</f>
        <v>Industry</v>
      </c>
      <c r="B2254" s="262" t="str">
        <f>IF(ISBLANK(INDEX('Policy Characteristics'!B:B,MATCH($C2254,'Policy Characteristics'!$C:$C,0))),"",INDEX('Policy Characteristics'!B:B,MATCH($C2254,'Policy Characteristics'!$C:$C,0)))</f>
        <v>Energy Efficiency Standards for Other Eqpt</v>
      </c>
      <c r="C2254" s="254" t="str">
        <f t="shared" si="62"/>
        <v>Perc Improvement in Eqpt Efficiency Stds Above BAU for Combustible Fuels</v>
      </c>
      <c r="D2254" s="6" t="s">
        <v>3030</v>
      </c>
      <c r="E2254" s="1" t="s">
        <v>3467</v>
      </c>
      <c r="F2254" t="s">
        <v>2994</v>
      </c>
      <c r="G2254" s="45" t="s">
        <v>3473</v>
      </c>
      <c r="H2254" s="47">
        <v>2253</v>
      </c>
      <c r="I2254" s="324" t="s">
        <v>40</v>
      </c>
      <c r="J2254" s="255" t="str">
        <f>IF(ISBLANK(INDEX('Policy Characteristics'!D:D,MATCH($C2254,'Policy Characteristics'!$C:$C,0))),"",INDEX('Policy Characteristics'!D:D,MATCH($C2254,'Policy Characteristics'!$C:$C,0)))</f>
        <v>Industry Energy Efficiency</v>
      </c>
      <c r="K2254" s="254" t="str">
        <f>IF(ISBLANK(INDEX('Policy Characteristics'!E:E,MATCH($C2254,'Policy Characteristics'!$C:$C,0))),"",INDEX('Policy Characteristics'!E:E,MATCH($C2254,'Policy Characteristics'!$C:$C,0)))</f>
        <v>indst fuel efficiency stds</v>
      </c>
      <c r="L2254" s="261">
        <f>IF(ISBLANK(INDEX('Policy Characteristics'!F:F,MATCH($C2254,'Policy Characteristics'!$C:$C,0))),"",INDEX('Policy Characteristics'!F:F,MATCH($C2254,'Policy Characteristics'!$C:$C,0)))</f>
        <v>0</v>
      </c>
      <c r="M2254" s="261">
        <f>IF(ISBLANK(INDEX('Policy Characteristics'!G:G,MATCH($C2254,'Policy Characteristics'!$C:$C,0))),"",INDEX('Policy Characteristics'!G:G,MATCH($C2254,'Policy Characteristics'!$C:$C,0)))</f>
        <v>0.25</v>
      </c>
      <c r="N2254" s="261">
        <f>IF(ISBLANK(INDEX('Policy Characteristics'!H:H,MATCH($C2254,'Policy Characteristics'!$C:$C,0))),"",INDEX('Policy Characteristics'!H:H,MATCH($C2254,'Policy Characteristics'!$C:$C,0)))</f>
        <v>0.01</v>
      </c>
      <c r="O2254" s="254" t="str">
        <f>IF(ISBLANK(INDEX('Policy Characteristics'!I:I,MATCH($C2254,'Policy Characteristics'!$C:$C,0))),"",INDEX('Policy Characteristics'!I:I,MATCH($C2254,'Policy Characteristics'!$C:$C,0)))</f>
        <v>% reduction in energy use</v>
      </c>
      <c r="P2254" s="254" t="str">
        <f>IF(ISBLANK(INDEX('Policy Characteristics'!J:J,MATCH($C2254,'Policy Characteristics'!$C:$C,0))),"",INDEX('Policy Characteristics'!J:J,MATCH($C2254,'Policy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4" s="254" t="str">
        <f>IF(ISBLANK(INDEX('Policy Characteristics'!K:K,MATCH($C2254,'Policy Characteristics'!$C:$C,0))),"",INDEX('Policy Characteristics'!K:K,MATCH($C2254,'Policy Characteristics'!$C:$C,0)))</f>
        <v>industry-ag-main.html#eff-stds</v>
      </c>
      <c r="R2254" s="254" t="str">
        <f>IF(ISBLANK(INDEX('Policy Characteristics'!L:L,MATCH($C2254,'Policy Characteristics'!$C:$C,0))),"",INDEX('Policy Characteristics'!L:L,MATCH($C2254,'Policy Characteristics'!$C:$C,0)))</f>
        <v>industry-energy-efficiency-standards.html</v>
      </c>
    </row>
    <row r="2255" spans="1:18" s="4" customFormat="1" x14ac:dyDescent="0.25">
      <c r="A2255" s="254" t="str">
        <f>IF(ISBLANK(INDEX('Policy Characteristics'!A:A,MATCH($C2255,'Policy Characteristics'!$C:$C,0))),"",INDEX('Policy Characteristics'!A:A,MATCH($C2255,'Policy Characteristics'!$C:$C,0)))</f>
        <v>Industry</v>
      </c>
      <c r="B2255" s="262" t="str">
        <f>IF(ISBLANK(INDEX('Policy Characteristics'!B:B,MATCH($C2255,'Policy Characteristics'!$C:$C,0))),"",INDEX('Policy Characteristics'!B:B,MATCH($C2255,'Policy Characteristics'!$C:$C,0)))</f>
        <v>Energy Efficiency Standards for Other Eqpt</v>
      </c>
      <c r="C2255" s="254" t="str">
        <f t="shared" si="62"/>
        <v>Perc Improvement in Eqpt Efficiency Stds Above BAU for Combustible Fuels</v>
      </c>
      <c r="D2255" s="6" t="s">
        <v>3030</v>
      </c>
      <c r="E2255" s="1" t="s">
        <v>3468</v>
      </c>
      <c r="F2255" t="s">
        <v>2994</v>
      </c>
      <c r="G2255" s="45" t="s">
        <v>3474</v>
      </c>
      <c r="H2255" s="47">
        <v>2254</v>
      </c>
      <c r="I2255" s="324" t="s">
        <v>40</v>
      </c>
      <c r="J2255" s="255" t="str">
        <f>IF(ISBLANK(INDEX('Policy Characteristics'!D:D,MATCH($C2255,'Policy Characteristics'!$C:$C,0))),"",INDEX('Policy Characteristics'!D:D,MATCH($C2255,'Policy Characteristics'!$C:$C,0)))</f>
        <v>Industry Energy Efficiency</v>
      </c>
      <c r="K2255" s="254" t="str">
        <f>IF(ISBLANK(INDEX('Policy Characteristics'!E:E,MATCH($C2255,'Policy Characteristics'!$C:$C,0))),"",INDEX('Policy Characteristics'!E:E,MATCH($C2255,'Policy Characteristics'!$C:$C,0)))</f>
        <v>indst fuel efficiency stds</v>
      </c>
      <c r="L2255" s="261">
        <f>IF(ISBLANK(INDEX('Policy Characteristics'!F:F,MATCH($C2255,'Policy Characteristics'!$C:$C,0))),"",INDEX('Policy Characteristics'!F:F,MATCH($C2255,'Policy Characteristics'!$C:$C,0)))</f>
        <v>0</v>
      </c>
      <c r="M2255" s="261">
        <f>IF(ISBLANK(INDEX('Policy Characteristics'!G:G,MATCH($C2255,'Policy Characteristics'!$C:$C,0))),"",INDEX('Policy Characteristics'!G:G,MATCH($C2255,'Policy Characteristics'!$C:$C,0)))</f>
        <v>0.25</v>
      </c>
      <c r="N2255" s="261">
        <f>IF(ISBLANK(INDEX('Policy Characteristics'!H:H,MATCH($C2255,'Policy Characteristics'!$C:$C,0))),"",INDEX('Policy Characteristics'!H:H,MATCH($C2255,'Policy Characteristics'!$C:$C,0)))</f>
        <v>0.01</v>
      </c>
      <c r="O2255" s="254" t="str">
        <f>IF(ISBLANK(INDEX('Policy Characteristics'!I:I,MATCH($C2255,'Policy Characteristics'!$C:$C,0))),"",INDEX('Policy Characteristics'!I:I,MATCH($C2255,'Policy Characteristics'!$C:$C,0)))</f>
        <v>% reduction in energy use</v>
      </c>
      <c r="P2255" s="254" t="str">
        <f>IF(ISBLANK(INDEX('Policy Characteristics'!J:J,MATCH($C2255,'Policy Characteristics'!$C:$C,0))),"",INDEX('Policy Characteristics'!J:J,MATCH($C2255,'Policy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5" s="254" t="str">
        <f>IF(ISBLANK(INDEX('Policy Characteristics'!K:K,MATCH($C2255,'Policy Characteristics'!$C:$C,0))),"",INDEX('Policy Characteristics'!K:K,MATCH($C2255,'Policy Characteristics'!$C:$C,0)))</f>
        <v>industry-ag-main.html#eff-stds</v>
      </c>
      <c r="R2255" s="254" t="str">
        <f>IF(ISBLANK(INDEX('Policy Characteristics'!L:L,MATCH($C2255,'Policy Characteristics'!$C:$C,0))),"",INDEX('Policy Characteristics'!L:L,MATCH($C2255,'Policy Characteristics'!$C:$C,0)))</f>
        <v>industry-energy-efficiency-standards.html</v>
      </c>
    </row>
    <row r="2256" spans="1:18" s="4" customFormat="1" x14ac:dyDescent="0.25">
      <c r="A2256" s="254" t="str">
        <f>IF(ISBLANK(INDEX('Policy Characteristics'!A:A,MATCH($C2256,'Policy Characteristics'!$C:$C,0))),"",INDEX('Policy Characteristics'!A:A,MATCH($C2256,'Policy Characteristics'!$C:$C,0)))</f>
        <v>Industry</v>
      </c>
      <c r="B2256" s="262" t="str">
        <f>IF(ISBLANK(INDEX('Policy Characteristics'!B:B,MATCH($C2256,'Policy Characteristics'!$C:$C,0))),"",INDEX('Policy Characteristics'!B:B,MATCH($C2256,'Policy Characteristics'!$C:$C,0)))</f>
        <v>Energy Efficiency Standards for Other Eqpt</v>
      </c>
      <c r="C2256" s="254" t="str">
        <f t="shared" si="62"/>
        <v>Perc Improvement in Eqpt Efficiency Stds Above BAU for Combustible Fuels</v>
      </c>
      <c r="D2256" s="6" t="s">
        <v>3030</v>
      </c>
      <c r="E2256" s="1" t="s">
        <v>3469</v>
      </c>
      <c r="F2256" t="s">
        <v>2994</v>
      </c>
      <c r="G2256" s="45" t="s">
        <v>3475</v>
      </c>
      <c r="H2256" s="47">
        <v>2255</v>
      </c>
      <c r="I2256" s="324" t="s">
        <v>40</v>
      </c>
      <c r="J2256" s="255" t="str">
        <f>IF(ISBLANK(INDEX('Policy Characteristics'!D:D,MATCH($C2256,'Policy Characteristics'!$C:$C,0))),"",INDEX('Policy Characteristics'!D:D,MATCH($C2256,'Policy Characteristics'!$C:$C,0)))</f>
        <v>Industry Energy Efficiency</v>
      </c>
      <c r="K2256" s="254" t="str">
        <f>IF(ISBLANK(INDEX('Policy Characteristics'!E:E,MATCH($C2256,'Policy Characteristics'!$C:$C,0))),"",INDEX('Policy Characteristics'!E:E,MATCH($C2256,'Policy Characteristics'!$C:$C,0)))</f>
        <v>indst fuel efficiency stds</v>
      </c>
      <c r="L2256" s="261">
        <f>IF(ISBLANK(INDEX('Policy Characteristics'!F:F,MATCH($C2256,'Policy Characteristics'!$C:$C,0))),"",INDEX('Policy Characteristics'!F:F,MATCH($C2256,'Policy Characteristics'!$C:$C,0)))</f>
        <v>0</v>
      </c>
      <c r="M2256" s="261">
        <f>IF(ISBLANK(INDEX('Policy Characteristics'!G:G,MATCH($C2256,'Policy Characteristics'!$C:$C,0))),"",INDEX('Policy Characteristics'!G:G,MATCH($C2256,'Policy Characteristics'!$C:$C,0)))</f>
        <v>0.25</v>
      </c>
      <c r="N2256" s="261">
        <f>IF(ISBLANK(INDEX('Policy Characteristics'!H:H,MATCH($C2256,'Policy Characteristics'!$C:$C,0))),"",INDEX('Policy Characteristics'!H:H,MATCH($C2256,'Policy Characteristics'!$C:$C,0)))</f>
        <v>0.01</v>
      </c>
      <c r="O2256" s="254" t="str">
        <f>IF(ISBLANK(INDEX('Policy Characteristics'!I:I,MATCH($C2256,'Policy Characteristics'!$C:$C,0))),"",INDEX('Policy Characteristics'!I:I,MATCH($C2256,'Policy Characteristics'!$C:$C,0)))</f>
        <v>% reduction in energy use</v>
      </c>
      <c r="P2256" s="254" t="str">
        <f>IF(ISBLANK(INDEX('Policy Characteristics'!J:J,MATCH($C2256,'Policy Characteristics'!$C:$C,0))),"",INDEX('Policy Characteristics'!J:J,MATCH($C2256,'Policy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6" s="254" t="str">
        <f>IF(ISBLANK(INDEX('Policy Characteristics'!K:K,MATCH($C2256,'Policy Characteristics'!$C:$C,0))),"",INDEX('Policy Characteristics'!K:K,MATCH($C2256,'Policy Characteristics'!$C:$C,0)))</f>
        <v>industry-ag-main.html#eff-stds</v>
      </c>
      <c r="R2256" s="254" t="str">
        <f>IF(ISBLANK(INDEX('Policy Characteristics'!L:L,MATCH($C2256,'Policy Characteristics'!$C:$C,0))),"",INDEX('Policy Characteristics'!L:L,MATCH($C2256,'Policy Characteristics'!$C:$C,0)))</f>
        <v>industry-energy-efficiency-standards.html</v>
      </c>
    </row>
    <row r="2257" spans="1:18" s="4" customFormat="1" x14ac:dyDescent="0.25">
      <c r="A2257" s="254" t="str">
        <f>IF(ISBLANK(INDEX('Policy Characteristics'!A:A,MATCH($C2257,'Policy Characteristics'!$C:$C,0))),"",INDEX('Policy Characteristics'!A:A,MATCH($C2257,'Policy Characteristics'!$C:$C,0)))</f>
        <v>Industry</v>
      </c>
      <c r="B2257" s="262" t="str">
        <f>IF(ISBLANK(INDEX('Policy Characteristics'!B:B,MATCH($C2257,'Policy Characteristics'!$C:$C,0))),"",INDEX('Policy Characteristics'!B:B,MATCH($C2257,'Policy Characteristics'!$C:$C,0)))</f>
        <v>Energy Efficiency Standards for Other Eqpt</v>
      </c>
      <c r="C2257" s="254" t="str">
        <f t="shared" si="62"/>
        <v>Perc Improvement in Eqpt Efficiency Stds Above BAU for Combustible Fuels</v>
      </c>
      <c r="D2257" s="6" t="s">
        <v>3030</v>
      </c>
      <c r="E2257" s="1" t="s">
        <v>3470</v>
      </c>
      <c r="F2257" t="s">
        <v>2994</v>
      </c>
      <c r="G2257" s="45" t="s">
        <v>3476</v>
      </c>
      <c r="H2257" s="47">
        <v>2256</v>
      </c>
      <c r="I2257" s="324" t="s">
        <v>40</v>
      </c>
      <c r="J2257" s="255" t="str">
        <f>IF(ISBLANK(INDEX('Policy Characteristics'!D:D,MATCH($C2257,'Policy Characteristics'!$C:$C,0))),"",INDEX('Policy Characteristics'!D:D,MATCH($C2257,'Policy Characteristics'!$C:$C,0)))</f>
        <v>Industry Energy Efficiency</v>
      </c>
      <c r="K2257" s="254" t="str">
        <f>IF(ISBLANK(INDEX('Policy Characteristics'!E:E,MATCH($C2257,'Policy Characteristics'!$C:$C,0))),"",INDEX('Policy Characteristics'!E:E,MATCH($C2257,'Policy Characteristics'!$C:$C,0)))</f>
        <v>indst fuel efficiency stds</v>
      </c>
      <c r="L2257" s="261">
        <f>IF(ISBLANK(INDEX('Policy Characteristics'!F:F,MATCH($C2257,'Policy Characteristics'!$C:$C,0))),"",INDEX('Policy Characteristics'!F:F,MATCH($C2257,'Policy Characteristics'!$C:$C,0)))</f>
        <v>0</v>
      </c>
      <c r="M2257" s="261">
        <f>IF(ISBLANK(INDEX('Policy Characteristics'!G:G,MATCH($C2257,'Policy Characteristics'!$C:$C,0))),"",INDEX('Policy Characteristics'!G:G,MATCH($C2257,'Policy Characteristics'!$C:$C,0)))</f>
        <v>0.25</v>
      </c>
      <c r="N2257" s="261">
        <f>IF(ISBLANK(INDEX('Policy Characteristics'!H:H,MATCH($C2257,'Policy Characteristics'!$C:$C,0))),"",INDEX('Policy Characteristics'!H:H,MATCH($C2257,'Policy Characteristics'!$C:$C,0)))</f>
        <v>0.01</v>
      </c>
      <c r="O2257" s="254" t="str">
        <f>IF(ISBLANK(INDEX('Policy Characteristics'!I:I,MATCH($C2257,'Policy Characteristics'!$C:$C,0))),"",INDEX('Policy Characteristics'!I:I,MATCH($C2257,'Policy Characteristics'!$C:$C,0)))</f>
        <v>% reduction in energy use</v>
      </c>
      <c r="P2257" s="254" t="str">
        <f>IF(ISBLANK(INDEX('Policy Characteristics'!J:J,MATCH($C2257,'Policy Characteristics'!$C:$C,0))),"",INDEX('Policy Characteristics'!J:J,MATCH($C2257,'Policy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7" s="254" t="str">
        <f>IF(ISBLANK(INDEX('Policy Characteristics'!K:K,MATCH($C2257,'Policy Characteristics'!$C:$C,0))),"",INDEX('Policy Characteristics'!K:K,MATCH($C2257,'Policy Characteristics'!$C:$C,0)))</f>
        <v>industry-ag-main.html#eff-stds</v>
      </c>
      <c r="R2257" s="254" t="str">
        <f>IF(ISBLANK(INDEX('Policy Characteristics'!L:L,MATCH($C2257,'Policy Characteristics'!$C:$C,0))),"",INDEX('Policy Characteristics'!L:L,MATCH($C2257,'Policy Characteristics'!$C:$C,0)))</f>
        <v>industry-energy-efficiency-standards.html</v>
      </c>
    </row>
    <row r="2258" spans="1:18" s="4" customFormat="1" x14ac:dyDescent="0.25">
      <c r="A2258" s="254" t="str">
        <f>IF(ISBLANK(INDEX('Policy Characteristics'!A:A,MATCH($C2258,'Policy Characteristics'!$C:$C,0))),"",INDEX('Policy Characteristics'!A:A,MATCH($C2258,'Policy Characteristics'!$C:$C,0)))</f>
        <v>Industry</v>
      </c>
      <c r="B2258" s="262" t="str">
        <f>IF(ISBLANK(INDEX('Policy Characteristics'!B:B,MATCH($C2258,'Policy Characteristics'!$C:$C,0))),"",INDEX('Policy Characteristics'!B:B,MATCH($C2258,'Policy Characteristics'!$C:$C,0)))</f>
        <v>Energy Efficiency Standards for Other Eqpt</v>
      </c>
      <c r="C2258" s="254" t="str">
        <f t="shared" si="62"/>
        <v>Perc Improvement in Eqpt Efficiency Stds Above BAU for Combustible Fuels</v>
      </c>
      <c r="D2258" s="6" t="s">
        <v>3030</v>
      </c>
      <c r="E2258" s="1" t="s">
        <v>3471</v>
      </c>
      <c r="F2258" t="s">
        <v>2994</v>
      </c>
      <c r="G2258" s="45" t="s">
        <v>3477</v>
      </c>
      <c r="H2258" s="47">
        <v>2257</v>
      </c>
      <c r="I2258" s="324" t="s">
        <v>40</v>
      </c>
      <c r="J2258" s="255" t="str">
        <f>IF(ISBLANK(INDEX('Policy Characteristics'!D:D,MATCH($C2258,'Policy Characteristics'!$C:$C,0))),"",INDEX('Policy Characteristics'!D:D,MATCH($C2258,'Policy Characteristics'!$C:$C,0)))</f>
        <v>Industry Energy Efficiency</v>
      </c>
      <c r="K2258" s="254" t="str">
        <f>IF(ISBLANK(INDEX('Policy Characteristics'!E:E,MATCH($C2258,'Policy Characteristics'!$C:$C,0))),"",INDEX('Policy Characteristics'!E:E,MATCH($C2258,'Policy Characteristics'!$C:$C,0)))</f>
        <v>indst fuel efficiency stds</v>
      </c>
      <c r="L2258" s="261">
        <f>IF(ISBLANK(INDEX('Policy Characteristics'!F:F,MATCH($C2258,'Policy Characteristics'!$C:$C,0))),"",INDEX('Policy Characteristics'!F:F,MATCH($C2258,'Policy Characteristics'!$C:$C,0)))</f>
        <v>0</v>
      </c>
      <c r="M2258" s="261">
        <f>IF(ISBLANK(INDEX('Policy Characteristics'!G:G,MATCH($C2258,'Policy Characteristics'!$C:$C,0))),"",INDEX('Policy Characteristics'!G:G,MATCH($C2258,'Policy Characteristics'!$C:$C,0)))</f>
        <v>0.25</v>
      </c>
      <c r="N2258" s="261">
        <f>IF(ISBLANK(INDEX('Policy Characteristics'!H:H,MATCH($C2258,'Policy Characteristics'!$C:$C,0))),"",INDEX('Policy Characteristics'!H:H,MATCH($C2258,'Policy Characteristics'!$C:$C,0)))</f>
        <v>0.01</v>
      </c>
      <c r="O2258" s="254" t="str">
        <f>IF(ISBLANK(INDEX('Policy Characteristics'!I:I,MATCH($C2258,'Policy Characteristics'!$C:$C,0))),"",INDEX('Policy Characteristics'!I:I,MATCH($C2258,'Policy Characteristics'!$C:$C,0)))</f>
        <v>% reduction in energy use</v>
      </c>
      <c r="P2258" s="254" t="str">
        <f>IF(ISBLANK(INDEX('Policy Characteristics'!J:J,MATCH($C2258,'Policy Characteristics'!$C:$C,0))),"",INDEX('Policy Characteristics'!J:J,MATCH($C2258,'Policy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8" s="254" t="str">
        <f>IF(ISBLANK(INDEX('Policy Characteristics'!K:K,MATCH($C2258,'Policy Characteristics'!$C:$C,0))),"",INDEX('Policy Characteristics'!K:K,MATCH($C2258,'Policy Characteristics'!$C:$C,0)))</f>
        <v>industry-ag-main.html#eff-stds</v>
      </c>
      <c r="R2258" s="254" t="str">
        <f>IF(ISBLANK(INDEX('Policy Characteristics'!L:L,MATCH($C2258,'Policy Characteristics'!$C:$C,0))),"",INDEX('Policy Characteristics'!L:L,MATCH($C2258,'Policy Characteristics'!$C:$C,0)))</f>
        <v>industry-energy-efficiency-standards.html</v>
      </c>
    </row>
    <row r="2259" spans="1:18" s="4" customFormat="1" x14ac:dyDescent="0.25">
      <c r="A2259" s="254" t="str">
        <f>IF(ISBLANK(INDEX('Policy Characteristics'!A:A,MATCH($C2259,'Policy Characteristics'!$C:$C,0))),"",INDEX('Policy Characteristics'!A:A,MATCH($C2259,'Policy Characteristics'!$C:$C,0)))</f>
        <v>Industry</v>
      </c>
      <c r="B2259" s="262" t="str">
        <f>IF(ISBLANK(INDEX('Policy Characteristics'!B:B,MATCH($C2259,'Policy Characteristics'!$C:$C,0))),"",INDEX('Policy Characteristics'!B:B,MATCH($C2259,'Policy Characteristics'!$C:$C,0)))</f>
        <v>Energy Efficiency Standards for Other Eqpt</v>
      </c>
      <c r="C2259" s="254" t="str">
        <f t="shared" si="62"/>
        <v>Perc Improvement in Eqpt Efficiency Stds Above BAU for Combustible Fuels</v>
      </c>
      <c r="D2259" s="6" t="s">
        <v>3030</v>
      </c>
      <c r="E2259" s="1" t="s">
        <v>3472</v>
      </c>
      <c r="F2259" t="s">
        <v>2994</v>
      </c>
      <c r="G2259" s="45" t="s">
        <v>3478</v>
      </c>
      <c r="H2259" s="47">
        <v>2258</v>
      </c>
      <c r="I2259" s="324" t="s">
        <v>40</v>
      </c>
      <c r="J2259" s="255" t="str">
        <f>IF(ISBLANK(INDEX('Policy Characteristics'!D:D,MATCH($C2259,'Policy Characteristics'!$C:$C,0))),"",INDEX('Policy Characteristics'!D:D,MATCH($C2259,'Policy Characteristics'!$C:$C,0)))</f>
        <v>Industry Energy Efficiency</v>
      </c>
      <c r="K2259" s="254" t="str">
        <f>IF(ISBLANK(INDEX('Policy Characteristics'!E:E,MATCH($C2259,'Policy Characteristics'!$C:$C,0))),"",INDEX('Policy Characteristics'!E:E,MATCH($C2259,'Policy Characteristics'!$C:$C,0)))</f>
        <v>indst fuel efficiency stds</v>
      </c>
      <c r="L2259" s="261">
        <f>IF(ISBLANK(INDEX('Policy Characteristics'!F:F,MATCH($C2259,'Policy Characteristics'!$C:$C,0))),"",INDEX('Policy Characteristics'!F:F,MATCH($C2259,'Policy Characteristics'!$C:$C,0)))</f>
        <v>0</v>
      </c>
      <c r="M2259" s="261">
        <f>IF(ISBLANK(INDEX('Policy Characteristics'!G:G,MATCH($C2259,'Policy Characteristics'!$C:$C,0))),"",INDEX('Policy Characteristics'!G:G,MATCH($C2259,'Policy Characteristics'!$C:$C,0)))</f>
        <v>0.25</v>
      </c>
      <c r="N2259" s="261">
        <f>IF(ISBLANK(INDEX('Policy Characteristics'!H:H,MATCH($C2259,'Policy Characteristics'!$C:$C,0))),"",INDEX('Policy Characteristics'!H:H,MATCH($C2259,'Policy Characteristics'!$C:$C,0)))</f>
        <v>0.01</v>
      </c>
      <c r="O2259" s="254" t="str">
        <f>IF(ISBLANK(INDEX('Policy Characteristics'!I:I,MATCH($C2259,'Policy Characteristics'!$C:$C,0))),"",INDEX('Policy Characteristics'!I:I,MATCH($C2259,'Policy Characteristics'!$C:$C,0)))</f>
        <v>% reduction in energy use</v>
      </c>
      <c r="P2259" s="254" t="str">
        <f>IF(ISBLANK(INDEX('Policy Characteristics'!J:J,MATCH($C2259,'Policy Characteristics'!$C:$C,0))),"",INDEX('Policy Characteristics'!J:J,MATCH($C2259,'Policy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59" s="254" t="str">
        <f>IF(ISBLANK(INDEX('Policy Characteristics'!K:K,MATCH($C2259,'Policy Characteristics'!$C:$C,0))),"",INDEX('Policy Characteristics'!K:K,MATCH($C2259,'Policy Characteristics'!$C:$C,0)))</f>
        <v>industry-ag-main.html#eff-stds</v>
      </c>
      <c r="R2259" s="254" t="str">
        <f>IF(ISBLANK(INDEX('Policy Characteristics'!L:L,MATCH($C2259,'Policy Characteristics'!$C:$C,0))),"",INDEX('Policy Characteristics'!L:L,MATCH($C2259,'Policy Characteristics'!$C:$C,0)))</f>
        <v>industry-energy-efficiency-standards.html</v>
      </c>
    </row>
    <row r="2260" spans="1:18" s="4" customFormat="1" x14ac:dyDescent="0.25">
      <c r="A2260" s="254" t="str">
        <f>IF(ISBLANK(INDEX('Policy Characteristics'!A:A,MATCH($C2260,'Policy Characteristics'!$C:$C,0))),"",INDEX('Policy Characteristics'!A:A,MATCH($C2260,'Policy Characteristics'!$C:$C,0)))</f>
        <v>Industry</v>
      </c>
      <c r="B2260" s="262" t="str">
        <f>IF(ISBLANK(INDEX('Policy Characteristics'!B:B,MATCH($C2260,'Policy Characteristics'!$C:$C,0))),"",INDEX('Policy Characteristics'!B:B,MATCH($C2260,'Policy Characteristics'!$C:$C,0)))</f>
        <v>Energy Efficiency Standards for Other Eqpt</v>
      </c>
      <c r="C2260" s="254" t="str">
        <f t="shared" si="62"/>
        <v>Perc Improvement in Eqpt Efficiency Stds Above BAU for Combustible Fuels</v>
      </c>
      <c r="D2260" s="6" t="s">
        <v>3030</v>
      </c>
      <c r="E2260" s="1" t="s">
        <v>3597</v>
      </c>
      <c r="F2260" t="s">
        <v>2994</v>
      </c>
      <c r="G2260" s="45" t="s">
        <v>3479</v>
      </c>
      <c r="H2260" s="47">
        <v>2259</v>
      </c>
      <c r="I2260" s="324" t="s">
        <v>40</v>
      </c>
      <c r="J2260" s="255" t="str">
        <f>IF(ISBLANK(INDEX('Policy Characteristics'!D:D,MATCH($C2260,'Policy Characteristics'!$C:$C,0))),"",INDEX('Policy Characteristics'!D:D,MATCH($C2260,'Policy Characteristics'!$C:$C,0)))</f>
        <v>Industry Energy Efficiency</v>
      </c>
      <c r="K2260" s="254" t="str">
        <f>IF(ISBLANK(INDEX('Policy Characteristics'!E:E,MATCH($C2260,'Policy Characteristics'!$C:$C,0))),"",INDEX('Policy Characteristics'!E:E,MATCH($C2260,'Policy Characteristics'!$C:$C,0)))</f>
        <v>indst fuel efficiency stds</v>
      </c>
      <c r="L2260" s="261">
        <f>IF(ISBLANK(INDEX('Policy Characteristics'!F:F,MATCH($C2260,'Policy Characteristics'!$C:$C,0))),"",INDEX('Policy Characteristics'!F:F,MATCH($C2260,'Policy Characteristics'!$C:$C,0)))</f>
        <v>0</v>
      </c>
      <c r="M2260" s="261">
        <f>IF(ISBLANK(INDEX('Policy Characteristics'!G:G,MATCH($C2260,'Policy Characteristics'!$C:$C,0))),"",INDEX('Policy Characteristics'!G:G,MATCH($C2260,'Policy Characteristics'!$C:$C,0)))</f>
        <v>0.25</v>
      </c>
      <c r="N2260" s="261">
        <f>IF(ISBLANK(INDEX('Policy Characteristics'!H:H,MATCH($C2260,'Policy Characteristics'!$C:$C,0))),"",INDEX('Policy Characteristics'!H:H,MATCH($C2260,'Policy Characteristics'!$C:$C,0)))</f>
        <v>0.01</v>
      </c>
      <c r="O2260" s="254" t="str">
        <f>IF(ISBLANK(INDEX('Policy Characteristics'!I:I,MATCH($C2260,'Policy Characteristics'!$C:$C,0))),"",INDEX('Policy Characteristics'!I:I,MATCH($C2260,'Policy Characteristics'!$C:$C,0)))</f>
        <v>% reduction in energy use</v>
      </c>
      <c r="P2260" s="254" t="str">
        <f>IF(ISBLANK(INDEX('Policy Characteristics'!J:J,MATCH($C2260,'Policy Characteristics'!$C:$C,0))),"",INDEX('Policy Characteristics'!J:J,MATCH($C2260,'Policy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0" s="254" t="str">
        <f>IF(ISBLANK(INDEX('Policy Characteristics'!K:K,MATCH($C2260,'Policy Characteristics'!$C:$C,0))),"",INDEX('Policy Characteristics'!K:K,MATCH($C2260,'Policy Characteristics'!$C:$C,0)))</f>
        <v>industry-ag-main.html#eff-stds</v>
      </c>
      <c r="R2260" s="254" t="str">
        <f>IF(ISBLANK(INDEX('Policy Characteristics'!L:L,MATCH($C2260,'Policy Characteristics'!$C:$C,0))),"",INDEX('Policy Characteristics'!L:L,MATCH($C2260,'Policy Characteristics'!$C:$C,0)))</f>
        <v>industry-energy-efficiency-standards.html</v>
      </c>
    </row>
    <row r="2261" spans="1:18" s="4" customFormat="1" x14ac:dyDescent="0.25">
      <c r="A2261" s="254" t="str">
        <f>IF(ISBLANK(INDEX('Policy Characteristics'!A:A,MATCH($C2261,'Policy Characteristics'!$C:$C,0))),"",INDEX('Policy Characteristics'!A:A,MATCH($C2261,'Policy Characteristics'!$C:$C,0)))</f>
        <v>Industry</v>
      </c>
      <c r="B2261" s="262" t="str">
        <f>IF(ISBLANK(INDEX('Policy Characteristics'!B:B,MATCH($C2261,'Policy Characteristics'!$C:$C,0))),"",INDEX('Policy Characteristics'!B:B,MATCH($C2261,'Policy Characteristics'!$C:$C,0)))</f>
        <v>Energy Efficiency Standards for Other Eqpt</v>
      </c>
      <c r="C2261" s="254" t="str">
        <f t="shared" si="62"/>
        <v>Perc Improvement in Eqpt Efficiency Stds Above BAU for Combustible Fuels</v>
      </c>
      <c r="D2261" s="6" t="s">
        <v>3030</v>
      </c>
      <c r="E2261" s="1" t="s">
        <v>3982</v>
      </c>
      <c r="F2261" t="s">
        <v>2994</v>
      </c>
      <c r="G2261" s="45" t="s">
        <v>3958</v>
      </c>
      <c r="H2261" s="47">
        <v>2260</v>
      </c>
      <c r="I2261" s="324" t="s">
        <v>40</v>
      </c>
      <c r="J2261" s="255" t="str">
        <f>IF(ISBLANK(INDEX('Policy Characteristics'!D:D,MATCH($C2261,'Policy Characteristics'!$C:$C,0))),"",INDEX('Policy Characteristics'!D:D,MATCH($C2261,'Policy Characteristics'!$C:$C,0)))</f>
        <v>Industry Energy Efficiency</v>
      </c>
      <c r="K2261" s="254" t="str">
        <f>IF(ISBLANK(INDEX('Policy Characteristics'!E:E,MATCH($C2261,'Policy Characteristics'!$C:$C,0))),"",INDEX('Policy Characteristics'!E:E,MATCH($C2261,'Policy Characteristics'!$C:$C,0)))</f>
        <v>indst fuel efficiency stds</v>
      </c>
      <c r="L2261" s="261">
        <f>IF(ISBLANK(INDEX('Policy Characteristics'!F:F,MATCH($C2261,'Policy Characteristics'!$C:$C,0))),"",INDEX('Policy Characteristics'!F:F,MATCH($C2261,'Policy Characteristics'!$C:$C,0)))</f>
        <v>0</v>
      </c>
      <c r="M2261" s="261">
        <f>IF(ISBLANK(INDEX('Policy Characteristics'!G:G,MATCH($C2261,'Policy Characteristics'!$C:$C,0))),"",INDEX('Policy Characteristics'!G:G,MATCH($C2261,'Policy Characteristics'!$C:$C,0)))</f>
        <v>0.25</v>
      </c>
      <c r="N2261" s="261">
        <f>IF(ISBLANK(INDEX('Policy Characteristics'!H:H,MATCH($C2261,'Policy Characteristics'!$C:$C,0))),"",INDEX('Policy Characteristics'!H:H,MATCH($C2261,'Policy Characteristics'!$C:$C,0)))</f>
        <v>0.01</v>
      </c>
      <c r="O2261" s="254" t="str">
        <f>IF(ISBLANK(INDEX('Policy Characteristics'!I:I,MATCH($C2261,'Policy Characteristics'!$C:$C,0))),"",INDEX('Policy Characteristics'!I:I,MATCH($C2261,'Policy Characteristics'!$C:$C,0)))</f>
        <v>% reduction in energy use</v>
      </c>
      <c r="P2261" s="254" t="str">
        <f>IF(ISBLANK(INDEX('Policy Characteristics'!J:J,MATCH($C2261,'Policy Characteristics'!$C:$C,0))),"",INDEX('Policy Characteristics'!J:J,MATCH($C2261,'Policy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1" s="254" t="str">
        <f>IF(ISBLANK(INDEX('Policy Characteristics'!K:K,MATCH($C2261,'Policy Characteristics'!$C:$C,0))),"",INDEX('Policy Characteristics'!K:K,MATCH($C2261,'Policy Characteristics'!$C:$C,0)))</f>
        <v>industry-ag-main.html#eff-stds</v>
      </c>
      <c r="R2261" s="254" t="str">
        <f>IF(ISBLANK(INDEX('Policy Characteristics'!L:L,MATCH($C2261,'Policy Characteristics'!$C:$C,0))),"",INDEX('Policy Characteristics'!L:L,MATCH($C2261,'Policy Characteristics'!$C:$C,0)))</f>
        <v>industry-energy-efficiency-standards.html</v>
      </c>
    </row>
    <row r="2262" spans="1:18" s="4" customFormat="1" x14ac:dyDescent="0.25">
      <c r="A2262" s="254" t="str">
        <f>IF(ISBLANK(INDEX('Policy Characteristics'!A:A,MATCH($C2262,'Policy Characteristics'!$C:$C,0))),"",INDEX('Policy Characteristics'!A:A,MATCH($C2262,'Policy Characteristics'!$C:$C,0)))</f>
        <v>Industry</v>
      </c>
      <c r="B2262" s="262" t="str">
        <f>IF(ISBLANK(INDEX('Policy Characteristics'!B:B,MATCH($C2262,'Policy Characteristics'!$C:$C,0))),"",INDEX('Policy Characteristics'!B:B,MATCH($C2262,'Policy Characteristics'!$C:$C,0)))</f>
        <v>Energy Efficiency Standards for Other Eqpt</v>
      </c>
      <c r="C2262" s="254" t="str">
        <f t="shared" si="62"/>
        <v>Perc Improvement in Eqpt Efficiency Stds Above BAU for Combustible Fuels</v>
      </c>
      <c r="D2262" s="6" t="s">
        <v>3030</v>
      </c>
      <c r="E2262" s="1" t="s">
        <v>3983</v>
      </c>
      <c r="F2262" t="s">
        <v>2994</v>
      </c>
      <c r="G2262" s="45" t="s">
        <v>3957</v>
      </c>
      <c r="H2262" s="47">
        <v>2261</v>
      </c>
      <c r="I2262" s="324" t="s">
        <v>40</v>
      </c>
      <c r="J2262" s="255" t="str">
        <f>IF(ISBLANK(INDEX('Policy Characteristics'!D:D,MATCH($C2262,'Policy Characteristics'!$C:$C,0))),"",INDEX('Policy Characteristics'!D:D,MATCH($C2262,'Policy Characteristics'!$C:$C,0)))</f>
        <v>Industry Energy Efficiency</v>
      </c>
      <c r="K2262" s="254" t="str">
        <f>IF(ISBLANK(INDEX('Policy Characteristics'!E:E,MATCH($C2262,'Policy Characteristics'!$C:$C,0))),"",INDEX('Policy Characteristics'!E:E,MATCH($C2262,'Policy Characteristics'!$C:$C,0)))</f>
        <v>indst fuel efficiency stds</v>
      </c>
      <c r="L2262" s="261">
        <f>IF(ISBLANK(INDEX('Policy Characteristics'!F:F,MATCH($C2262,'Policy Characteristics'!$C:$C,0))),"",INDEX('Policy Characteristics'!F:F,MATCH($C2262,'Policy Characteristics'!$C:$C,0)))</f>
        <v>0</v>
      </c>
      <c r="M2262" s="261">
        <f>IF(ISBLANK(INDEX('Policy Characteristics'!G:G,MATCH($C2262,'Policy Characteristics'!$C:$C,0))),"",INDEX('Policy Characteristics'!G:G,MATCH($C2262,'Policy Characteristics'!$C:$C,0)))</f>
        <v>0.25</v>
      </c>
      <c r="N2262" s="261">
        <f>IF(ISBLANK(INDEX('Policy Characteristics'!H:H,MATCH($C2262,'Policy Characteristics'!$C:$C,0))),"",INDEX('Policy Characteristics'!H:H,MATCH($C2262,'Policy Characteristics'!$C:$C,0)))</f>
        <v>0.01</v>
      </c>
      <c r="O2262" s="254" t="str">
        <f>IF(ISBLANK(INDEX('Policy Characteristics'!I:I,MATCH($C2262,'Policy Characteristics'!$C:$C,0))),"",INDEX('Policy Characteristics'!I:I,MATCH($C2262,'Policy Characteristics'!$C:$C,0)))</f>
        <v>% reduction in energy use</v>
      </c>
      <c r="P2262" s="254" t="str">
        <f>IF(ISBLANK(INDEX('Policy Characteristics'!J:J,MATCH($C2262,'Policy Characteristics'!$C:$C,0))),"",INDEX('Policy Characteristics'!J:J,MATCH($C2262,'Policy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2" s="254" t="str">
        <f>IF(ISBLANK(INDEX('Policy Characteristics'!K:K,MATCH($C2262,'Policy Characteristics'!$C:$C,0))),"",INDEX('Policy Characteristics'!K:K,MATCH($C2262,'Policy Characteristics'!$C:$C,0)))</f>
        <v>industry-ag-main.html#eff-stds</v>
      </c>
      <c r="R2262" s="254" t="str">
        <f>IF(ISBLANK(INDEX('Policy Characteristics'!L:L,MATCH($C2262,'Policy Characteristics'!$C:$C,0))),"",INDEX('Policy Characteristics'!L:L,MATCH($C2262,'Policy Characteristics'!$C:$C,0)))</f>
        <v>industry-energy-efficiency-standards.html</v>
      </c>
    </row>
    <row r="2263" spans="1:18" s="4" customFormat="1" x14ac:dyDescent="0.25">
      <c r="A2263" s="254" t="str">
        <f>IF(ISBLANK(INDEX('Policy Characteristics'!A:A,MATCH($C2263,'Policy Characteristics'!$C:$C,0))),"",INDEX('Policy Characteristics'!A:A,MATCH($C2263,'Policy Characteristics'!$C:$C,0)))</f>
        <v>Industry</v>
      </c>
      <c r="B2263" s="262" t="str">
        <f>IF(ISBLANK(INDEX('Policy Characteristics'!B:B,MATCH($C2263,'Policy Characteristics'!$C:$C,0))),"",INDEX('Policy Characteristics'!B:B,MATCH($C2263,'Policy Characteristics'!$C:$C,0)))</f>
        <v>Energy Efficiency Standards for Other Eqpt</v>
      </c>
      <c r="C2263" s="254" t="str">
        <f t="shared" si="62"/>
        <v>Perc Improvement in Eqpt Efficiency Stds Above BAU for Combustible Fuels</v>
      </c>
      <c r="D2263" s="6" t="s">
        <v>3030</v>
      </c>
      <c r="E2263" s="1" t="s">
        <v>3984</v>
      </c>
      <c r="F2263" t="s">
        <v>2994</v>
      </c>
      <c r="G2263" s="45" t="s">
        <v>3959</v>
      </c>
      <c r="H2263" s="47">
        <v>2262</v>
      </c>
      <c r="I2263" s="324" t="s">
        <v>40</v>
      </c>
      <c r="J2263" s="255" t="str">
        <f>IF(ISBLANK(INDEX('Policy Characteristics'!D:D,MATCH($C2263,'Policy Characteristics'!$C:$C,0))),"",INDEX('Policy Characteristics'!D:D,MATCH($C2263,'Policy Characteristics'!$C:$C,0)))</f>
        <v>Industry Energy Efficiency</v>
      </c>
      <c r="K2263" s="254" t="str">
        <f>IF(ISBLANK(INDEX('Policy Characteristics'!E:E,MATCH($C2263,'Policy Characteristics'!$C:$C,0))),"",INDEX('Policy Characteristics'!E:E,MATCH($C2263,'Policy Characteristics'!$C:$C,0)))</f>
        <v>indst fuel efficiency stds</v>
      </c>
      <c r="L2263" s="261">
        <f>IF(ISBLANK(INDEX('Policy Characteristics'!F:F,MATCH($C2263,'Policy Characteristics'!$C:$C,0))),"",INDEX('Policy Characteristics'!F:F,MATCH($C2263,'Policy Characteristics'!$C:$C,0)))</f>
        <v>0</v>
      </c>
      <c r="M2263" s="261">
        <f>IF(ISBLANK(INDEX('Policy Characteristics'!G:G,MATCH($C2263,'Policy Characteristics'!$C:$C,0))),"",INDEX('Policy Characteristics'!G:G,MATCH($C2263,'Policy Characteristics'!$C:$C,0)))</f>
        <v>0.25</v>
      </c>
      <c r="N2263" s="261">
        <f>IF(ISBLANK(INDEX('Policy Characteristics'!H:H,MATCH($C2263,'Policy Characteristics'!$C:$C,0))),"",INDEX('Policy Characteristics'!H:H,MATCH($C2263,'Policy Characteristics'!$C:$C,0)))</f>
        <v>0.01</v>
      </c>
      <c r="O2263" s="254" t="str">
        <f>IF(ISBLANK(INDEX('Policy Characteristics'!I:I,MATCH($C2263,'Policy Characteristics'!$C:$C,0))),"",INDEX('Policy Characteristics'!I:I,MATCH($C2263,'Policy Characteristics'!$C:$C,0)))</f>
        <v>% reduction in energy use</v>
      </c>
      <c r="P2263" s="254" t="str">
        <f>IF(ISBLANK(INDEX('Policy Characteristics'!J:J,MATCH($C2263,'Policy Characteristics'!$C:$C,0))),"",INDEX('Policy Characteristics'!J:J,MATCH($C2263,'Policy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3" s="254" t="str">
        <f>IF(ISBLANK(INDEX('Policy Characteristics'!K:K,MATCH($C2263,'Policy Characteristics'!$C:$C,0))),"",INDEX('Policy Characteristics'!K:K,MATCH($C2263,'Policy Characteristics'!$C:$C,0)))</f>
        <v>industry-ag-main.html#eff-stds</v>
      </c>
      <c r="R2263" s="254" t="str">
        <f>IF(ISBLANK(INDEX('Policy Characteristics'!L:L,MATCH($C2263,'Policy Characteristics'!$C:$C,0))),"",INDEX('Policy Characteristics'!L:L,MATCH($C2263,'Policy Characteristics'!$C:$C,0)))</f>
        <v>industry-energy-efficiency-standards.html</v>
      </c>
    </row>
    <row r="2264" spans="1:18" s="4" customFormat="1" x14ac:dyDescent="0.25">
      <c r="A2264" s="254" t="str">
        <f>IF(ISBLANK(INDEX('Policy Characteristics'!A:A,MATCH($C2264,'Policy Characteristics'!$C:$C,0))),"",INDEX('Policy Characteristics'!A:A,MATCH($C2264,'Policy Characteristics'!$C:$C,0)))</f>
        <v>Industry</v>
      </c>
      <c r="B2264" s="262" t="str">
        <f>IF(ISBLANK(INDEX('Policy Characteristics'!B:B,MATCH($C2264,'Policy Characteristics'!$C:$C,0))),"",INDEX('Policy Characteristics'!B:B,MATCH($C2264,'Policy Characteristics'!$C:$C,0)))</f>
        <v>Energy Efficiency Standards for Other Eqpt</v>
      </c>
      <c r="C2264" s="254" t="str">
        <f t="shared" si="62"/>
        <v>Perc Improvement in Eqpt Efficiency Stds Above BAU for Combustible Fuels</v>
      </c>
      <c r="D2264" s="6" t="s">
        <v>3031</v>
      </c>
      <c r="E2264" s="1" t="s">
        <v>3467</v>
      </c>
      <c r="F2264" t="s">
        <v>2549</v>
      </c>
      <c r="G2264" s="45" t="s">
        <v>3473</v>
      </c>
      <c r="H2264" s="47">
        <v>2263</v>
      </c>
      <c r="I2264" s="324" t="s">
        <v>40</v>
      </c>
      <c r="J2264" s="255" t="str">
        <f>IF(ISBLANK(INDEX('Policy Characteristics'!D:D,MATCH($C2264,'Policy Characteristics'!$C:$C,0))),"",INDEX('Policy Characteristics'!D:D,MATCH($C2264,'Policy Characteristics'!$C:$C,0)))</f>
        <v>Industry Energy Efficiency</v>
      </c>
      <c r="K2264" s="254" t="str">
        <f>IF(ISBLANK(INDEX('Policy Characteristics'!E:E,MATCH($C2264,'Policy Characteristics'!$C:$C,0))),"",INDEX('Policy Characteristics'!E:E,MATCH($C2264,'Policy Characteristics'!$C:$C,0)))</f>
        <v>indst fuel efficiency stds</v>
      </c>
      <c r="L2264" s="261">
        <f>IF(ISBLANK(INDEX('Policy Characteristics'!F:F,MATCH($C2264,'Policy Characteristics'!$C:$C,0))),"",INDEX('Policy Characteristics'!F:F,MATCH($C2264,'Policy Characteristics'!$C:$C,0)))</f>
        <v>0</v>
      </c>
      <c r="M2264" s="261">
        <f>IF(ISBLANK(INDEX('Policy Characteristics'!G:G,MATCH($C2264,'Policy Characteristics'!$C:$C,0))),"",INDEX('Policy Characteristics'!G:G,MATCH($C2264,'Policy Characteristics'!$C:$C,0)))</f>
        <v>0.25</v>
      </c>
      <c r="N2264" s="261">
        <f>IF(ISBLANK(INDEX('Policy Characteristics'!H:H,MATCH($C2264,'Policy Characteristics'!$C:$C,0))),"",INDEX('Policy Characteristics'!H:H,MATCH($C2264,'Policy Characteristics'!$C:$C,0)))</f>
        <v>0.01</v>
      </c>
      <c r="O2264" s="254" t="str">
        <f>IF(ISBLANK(INDEX('Policy Characteristics'!I:I,MATCH($C2264,'Policy Characteristics'!$C:$C,0))),"",INDEX('Policy Characteristics'!I:I,MATCH($C2264,'Policy Characteristics'!$C:$C,0)))</f>
        <v>% reduction in energy use</v>
      </c>
      <c r="P2264" s="254" t="str">
        <f>IF(ISBLANK(INDEX('Policy Characteristics'!J:J,MATCH($C2264,'Policy Characteristics'!$C:$C,0))),"",INDEX('Policy Characteristics'!J:J,MATCH($C2264,'Policy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4" s="254" t="str">
        <f>IF(ISBLANK(INDEX('Policy Characteristics'!K:K,MATCH($C2264,'Policy Characteristics'!$C:$C,0))),"",INDEX('Policy Characteristics'!K:K,MATCH($C2264,'Policy Characteristics'!$C:$C,0)))</f>
        <v>industry-ag-main.html#eff-stds</v>
      </c>
      <c r="R2264" s="254" t="str">
        <f>IF(ISBLANK(INDEX('Policy Characteristics'!L:L,MATCH($C2264,'Policy Characteristics'!$C:$C,0))),"",INDEX('Policy Characteristics'!L:L,MATCH($C2264,'Policy Characteristics'!$C:$C,0)))</f>
        <v>industry-energy-efficiency-standards.html</v>
      </c>
    </row>
    <row r="2265" spans="1:18" s="4" customFormat="1" x14ac:dyDescent="0.25">
      <c r="A2265" s="254" t="str">
        <f>IF(ISBLANK(INDEX('Policy Characteristics'!A:A,MATCH($C2265,'Policy Characteristics'!$C:$C,0))),"",INDEX('Policy Characteristics'!A:A,MATCH($C2265,'Policy Characteristics'!$C:$C,0)))</f>
        <v>Industry</v>
      </c>
      <c r="B2265" s="262" t="str">
        <f>IF(ISBLANK(INDEX('Policy Characteristics'!B:B,MATCH($C2265,'Policy Characteristics'!$C:$C,0))),"",INDEX('Policy Characteristics'!B:B,MATCH($C2265,'Policy Characteristics'!$C:$C,0)))</f>
        <v>Energy Efficiency Standards for Other Eqpt</v>
      </c>
      <c r="C2265" s="254" t="str">
        <f t="shared" si="62"/>
        <v>Perc Improvement in Eqpt Efficiency Stds Above BAU for Combustible Fuels</v>
      </c>
      <c r="D2265" s="6" t="s">
        <v>3031</v>
      </c>
      <c r="E2265" s="1" t="s">
        <v>3468</v>
      </c>
      <c r="F2265" t="s">
        <v>2549</v>
      </c>
      <c r="G2265" s="45" t="s">
        <v>3474</v>
      </c>
      <c r="H2265" s="47">
        <v>2264</v>
      </c>
      <c r="I2265" s="324" t="s">
        <v>40</v>
      </c>
      <c r="J2265" s="255" t="str">
        <f>IF(ISBLANK(INDEX('Policy Characteristics'!D:D,MATCH($C2265,'Policy Characteristics'!$C:$C,0))),"",INDEX('Policy Characteristics'!D:D,MATCH($C2265,'Policy Characteristics'!$C:$C,0)))</f>
        <v>Industry Energy Efficiency</v>
      </c>
      <c r="K2265" s="254" t="str">
        <f>IF(ISBLANK(INDEX('Policy Characteristics'!E:E,MATCH($C2265,'Policy Characteristics'!$C:$C,0))),"",INDEX('Policy Characteristics'!E:E,MATCH($C2265,'Policy Characteristics'!$C:$C,0)))</f>
        <v>indst fuel efficiency stds</v>
      </c>
      <c r="L2265" s="261">
        <f>IF(ISBLANK(INDEX('Policy Characteristics'!F:F,MATCH($C2265,'Policy Characteristics'!$C:$C,0))),"",INDEX('Policy Characteristics'!F:F,MATCH($C2265,'Policy Characteristics'!$C:$C,0)))</f>
        <v>0</v>
      </c>
      <c r="M2265" s="261">
        <f>IF(ISBLANK(INDEX('Policy Characteristics'!G:G,MATCH($C2265,'Policy Characteristics'!$C:$C,0))),"",INDEX('Policy Characteristics'!G:G,MATCH($C2265,'Policy Characteristics'!$C:$C,0)))</f>
        <v>0.25</v>
      </c>
      <c r="N2265" s="261">
        <f>IF(ISBLANK(INDEX('Policy Characteristics'!H:H,MATCH($C2265,'Policy Characteristics'!$C:$C,0))),"",INDEX('Policy Characteristics'!H:H,MATCH($C2265,'Policy Characteristics'!$C:$C,0)))</f>
        <v>0.01</v>
      </c>
      <c r="O2265" s="254" t="str">
        <f>IF(ISBLANK(INDEX('Policy Characteristics'!I:I,MATCH($C2265,'Policy Characteristics'!$C:$C,0))),"",INDEX('Policy Characteristics'!I:I,MATCH($C2265,'Policy Characteristics'!$C:$C,0)))</f>
        <v>% reduction in energy use</v>
      </c>
      <c r="P2265" s="254" t="str">
        <f>IF(ISBLANK(INDEX('Policy Characteristics'!J:J,MATCH($C2265,'Policy Characteristics'!$C:$C,0))),"",INDEX('Policy Characteristics'!J:J,MATCH($C2265,'Policy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5" s="254" t="str">
        <f>IF(ISBLANK(INDEX('Policy Characteristics'!K:K,MATCH($C2265,'Policy Characteristics'!$C:$C,0))),"",INDEX('Policy Characteristics'!K:K,MATCH($C2265,'Policy Characteristics'!$C:$C,0)))</f>
        <v>industry-ag-main.html#eff-stds</v>
      </c>
      <c r="R2265" s="254" t="str">
        <f>IF(ISBLANK(INDEX('Policy Characteristics'!L:L,MATCH($C2265,'Policy Characteristics'!$C:$C,0))),"",INDEX('Policy Characteristics'!L:L,MATCH($C2265,'Policy Characteristics'!$C:$C,0)))</f>
        <v>industry-energy-efficiency-standards.html</v>
      </c>
    </row>
    <row r="2266" spans="1:18" s="4" customFormat="1" x14ac:dyDescent="0.25">
      <c r="A2266" s="254" t="str">
        <f>IF(ISBLANK(INDEX('Policy Characteristics'!A:A,MATCH($C2266,'Policy Characteristics'!$C:$C,0))),"",INDEX('Policy Characteristics'!A:A,MATCH($C2266,'Policy Characteristics'!$C:$C,0)))</f>
        <v>Industry</v>
      </c>
      <c r="B2266" s="262" t="str">
        <f>IF(ISBLANK(INDEX('Policy Characteristics'!B:B,MATCH($C2266,'Policy Characteristics'!$C:$C,0))),"",INDEX('Policy Characteristics'!B:B,MATCH($C2266,'Policy Characteristics'!$C:$C,0)))</f>
        <v>Energy Efficiency Standards for Other Eqpt</v>
      </c>
      <c r="C2266" s="254" t="str">
        <f t="shared" si="62"/>
        <v>Perc Improvement in Eqpt Efficiency Stds Above BAU for Combustible Fuels</v>
      </c>
      <c r="D2266" s="6" t="s">
        <v>3031</v>
      </c>
      <c r="E2266" s="1" t="s">
        <v>3469</v>
      </c>
      <c r="F2266" t="s">
        <v>2549</v>
      </c>
      <c r="G2266" s="45" t="s">
        <v>3475</v>
      </c>
      <c r="H2266" s="47">
        <v>2265</v>
      </c>
      <c r="I2266" s="324" t="s">
        <v>40</v>
      </c>
      <c r="J2266" s="255" t="str">
        <f>IF(ISBLANK(INDEX('Policy Characteristics'!D:D,MATCH($C2266,'Policy Characteristics'!$C:$C,0))),"",INDEX('Policy Characteristics'!D:D,MATCH($C2266,'Policy Characteristics'!$C:$C,0)))</f>
        <v>Industry Energy Efficiency</v>
      </c>
      <c r="K2266" s="254" t="str">
        <f>IF(ISBLANK(INDEX('Policy Characteristics'!E:E,MATCH($C2266,'Policy Characteristics'!$C:$C,0))),"",INDEX('Policy Characteristics'!E:E,MATCH($C2266,'Policy Characteristics'!$C:$C,0)))</f>
        <v>indst fuel efficiency stds</v>
      </c>
      <c r="L2266" s="261">
        <f>IF(ISBLANK(INDEX('Policy Characteristics'!F:F,MATCH($C2266,'Policy Characteristics'!$C:$C,0))),"",INDEX('Policy Characteristics'!F:F,MATCH($C2266,'Policy Characteristics'!$C:$C,0)))</f>
        <v>0</v>
      </c>
      <c r="M2266" s="261">
        <f>IF(ISBLANK(INDEX('Policy Characteristics'!G:G,MATCH($C2266,'Policy Characteristics'!$C:$C,0))),"",INDEX('Policy Characteristics'!G:G,MATCH($C2266,'Policy Characteristics'!$C:$C,0)))</f>
        <v>0.25</v>
      </c>
      <c r="N2266" s="261">
        <f>IF(ISBLANK(INDEX('Policy Characteristics'!H:H,MATCH($C2266,'Policy Characteristics'!$C:$C,0))),"",INDEX('Policy Characteristics'!H:H,MATCH($C2266,'Policy Characteristics'!$C:$C,0)))</f>
        <v>0.01</v>
      </c>
      <c r="O2266" s="254" t="str">
        <f>IF(ISBLANK(INDEX('Policy Characteristics'!I:I,MATCH($C2266,'Policy Characteristics'!$C:$C,0))),"",INDEX('Policy Characteristics'!I:I,MATCH($C2266,'Policy Characteristics'!$C:$C,0)))</f>
        <v>% reduction in energy use</v>
      </c>
      <c r="P2266" s="254" t="str">
        <f>IF(ISBLANK(INDEX('Policy Characteristics'!J:J,MATCH($C2266,'Policy Characteristics'!$C:$C,0))),"",INDEX('Policy Characteristics'!J:J,MATCH($C2266,'Policy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6" s="254" t="str">
        <f>IF(ISBLANK(INDEX('Policy Characteristics'!K:K,MATCH($C2266,'Policy Characteristics'!$C:$C,0))),"",INDEX('Policy Characteristics'!K:K,MATCH($C2266,'Policy Characteristics'!$C:$C,0)))</f>
        <v>industry-ag-main.html#eff-stds</v>
      </c>
      <c r="R2266" s="254" t="str">
        <f>IF(ISBLANK(INDEX('Policy Characteristics'!L:L,MATCH($C2266,'Policy Characteristics'!$C:$C,0))),"",INDEX('Policy Characteristics'!L:L,MATCH($C2266,'Policy Characteristics'!$C:$C,0)))</f>
        <v>industry-energy-efficiency-standards.html</v>
      </c>
    </row>
    <row r="2267" spans="1:18" s="4" customFormat="1" x14ac:dyDescent="0.25">
      <c r="A2267" s="254" t="str">
        <f>IF(ISBLANK(INDEX('Policy Characteristics'!A:A,MATCH($C2267,'Policy Characteristics'!$C:$C,0))),"",INDEX('Policy Characteristics'!A:A,MATCH($C2267,'Policy Characteristics'!$C:$C,0)))</f>
        <v>Industry</v>
      </c>
      <c r="B2267" s="262" t="str">
        <f>IF(ISBLANK(INDEX('Policy Characteristics'!B:B,MATCH($C2267,'Policy Characteristics'!$C:$C,0))),"",INDEX('Policy Characteristics'!B:B,MATCH($C2267,'Policy Characteristics'!$C:$C,0)))</f>
        <v>Energy Efficiency Standards for Other Eqpt</v>
      </c>
      <c r="C2267" s="254" t="str">
        <f t="shared" si="62"/>
        <v>Perc Improvement in Eqpt Efficiency Stds Above BAU for Combustible Fuels</v>
      </c>
      <c r="D2267" s="6" t="s">
        <v>3031</v>
      </c>
      <c r="E2267" s="1" t="s">
        <v>3470</v>
      </c>
      <c r="F2267" t="s">
        <v>2549</v>
      </c>
      <c r="G2267" s="45" t="s">
        <v>3476</v>
      </c>
      <c r="H2267" s="47">
        <v>2266</v>
      </c>
      <c r="I2267" s="324" t="s">
        <v>40</v>
      </c>
      <c r="J2267" s="255" t="str">
        <f>IF(ISBLANK(INDEX('Policy Characteristics'!D:D,MATCH($C2267,'Policy Characteristics'!$C:$C,0))),"",INDEX('Policy Characteristics'!D:D,MATCH($C2267,'Policy Characteristics'!$C:$C,0)))</f>
        <v>Industry Energy Efficiency</v>
      </c>
      <c r="K2267" s="254" t="str">
        <f>IF(ISBLANK(INDEX('Policy Characteristics'!E:E,MATCH($C2267,'Policy Characteristics'!$C:$C,0))),"",INDEX('Policy Characteristics'!E:E,MATCH($C2267,'Policy Characteristics'!$C:$C,0)))</f>
        <v>indst fuel efficiency stds</v>
      </c>
      <c r="L2267" s="261">
        <f>IF(ISBLANK(INDEX('Policy Characteristics'!F:F,MATCH($C2267,'Policy Characteristics'!$C:$C,0))),"",INDEX('Policy Characteristics'!F:F,MATCH($C2267,'Policy Characteristics'!$C:$C,0)))</f>
        <v>0</v>
      </c>
      <c r="M2267" s="261">
        <f>IF(ISBLANK(INDEX('Policy Characteristics'!G:G,MATCH($C2267,'Policy Characteristics'!$C:$C,0))),"",INDEX('Policy Characteristics'!G:G,MATCH($C2267,'Policy Characteristics'!$C:$C,0)))</f>
        <v>0.25</v>
      </c>
      <c r="N2267" s="261">
        <f>IF(ISBLANK(INDEX('Policy Characteristics'!H:H,MATCH($C2267,'Policy Characteristics'!$C:$C,0))),"",INDEX('Policy Characteristics'!H:H,MATCH($C2267,'Policy Characteristics'!$C:$C,0)))</f>
        <v>0.01</v>
      </c>
      <c r="O2267" s="254" t="str">
        <f>IF(ISBLANK(INDEX('Policy Characteristics'!I:I,MATCH($C2267,'Policy Characteristics'!$C:$C,0))),"",INDEX('Policy Characteristics'!I:I,MATCH($C2267,'Policy Characteristics'!$C:$C,0)))</f>
        <v>% reduction in energy use</v>
      </c>
      <c r="P2267" s="254" t="str">
        <f>IF(ISBLANK(INDEX('Policy Characteristics'!J:J,MATCH($C2267,'Policy Characteristics'!$C:$C,0))),"",INDEX('Policy Characteristics'!J:J,MATCH($C2267,'Policy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7" s="254" t="str">
        <f>IF(ISBLANK(INDEX('Policy Characteristics'!K:K,MATCH($C2267,'Policy Characteristics'!$C:$C,0))),"",INDEX('Policy Characteristics'!K:K,MATCH($C2267,'Policy Characteristics'!$C:$C,0)))</f>
        <v>industry-ag-main.html#eff-stds</v>
      </c>
      <c r="R2267" s="254" t="str">
        <f>IF(ISBLANK(INDEX('Policy Characteristics'!L:L,MATCH($C2267,'Policy Characteristics'!$C:$C,0))),"",INDEX('Policy Characteristics'!L:L,MATCH($C2267,'Policy Characteristics'!$C:$C,0)))</f>
        <v>industry-energy-efficiency-standards.html</v>
      </c>
    </row>
    <row r="2268" spans="1:18" s="4" customFormat="1" x14ac:dyDescent="0.25">
      <c r="A2268" s="254" t="str">
        <f>IF(ISBLANK(INDEX('Policy Characteristics'!A:A,MATCH($C2268,'Policy Characteristics'!$C:$C,0))),"",INDEX('Policy Characteristics'!A:A,MATCH($C2268,'Policy Characteristics'!$C:$C,0)))</f>
        <v>Industry</v>
      </c>
      <c r="B2268" s="262" t="str">
        <f>IF(ISBLANK(INDEX('Policy Characteristics'!B:B,MATCH($C2268,'Policy Characteristics'!$C:$C,0))),"",INDEX('Policy Characteristics'!B:B,MATCH($C2268,'Policy Characteristics'!$C:$C,0)))</f>
        <v>Energy Efficiency Standards for Other Eqpt</v>
      </c>
      <c r="C2268" s="254" t="str">
        <f t="shared" si="62"/>
        <v>Perc Improvement in Eqpt Efficiency Stds Above BAU for Combustible Fuels</v>
      </c>
      <c r="D2268" s="6" t="s">
        <v>3031</v>
      </c>
      <c r="E2268" s="1" t="s">
        <v>3471</v>
      </c>
      <c r="F2268" t="s">
        <v>2549</v>
      </c>
      <c r="G2268" s="45" t="s">
        <v>3477</v>
      </c>
      <c r="H2268" s="47">
        <v>2267</v>
      </c>
      <c r="I2268" s="324" t="s">
        <v>40</v>
      </c>
      <c r="J2268" s="255" t="str">
        <f>IF(ISBLANK(INDEX('Policy Characteristics'!D:D,MATCH($C2268,'Policy Characteristics'!$C:$C,0))),"",INDEX('Policy Characteristics'!D:D,MATCH($C2268,'Policy Characteristics'!$C:$C,0)))</f>
        <v>Industry Energy Efficiency</v>
      </c>
      <c r="K2268" s="254" t="str">
        <f>IF(ISBLANK(INDEX('Policy Characteristics'!E:E,MATCH($C2268,'Policy Characteristics'!$C:$C,0))),"",INDEX('Policy Characteristics'!E:E,MATCH($C2268,'Policy Characteristics'!$C:$C,0)))</f>
        <v>indst fuel efficiency stds</v>
      </c>
      <c r="L2268" s="261">
        <f>IF(ISBLANK(INDEX('Policy Characteristics'!F:F,MATCH($C2268,'Policy Characteristics'!$C:$C,0))),"",INDEX('Policy Characteristics'!F:F,MATCH($C2268,'Policy Characteristics'!$C:$C,0)))</f>
        <v>0</v>
      </c>
      <c r="M2268" s="261">
        <f>IF(ISBLANK(INDEX('Policy Characteristics'!G:G,MATCH($C2268,'Policy Characteristics'!$C:$C,0))),"",INDEX('Policy Characteristics'!G:G,MATCH($C2268,'Policy Characteristics'!$C:$C,0)))</f>
        <v>0.25</v>
      </c>
      <c r="N2268" s="261">
        <f>IF(ISBLANK(INDEX('Policy Characteristics'!H:H,MATCH($C2268,'Policy Characteristics'!$C:$C,0))),"",INDEX('Policy Characteristics'!H:H,MATCH($C2268,'Policy Characteristics'!$C:$C,0)))</f>
        <v>0.01</v>
      </c>
      <c r="O2268" s="254" t="str">
        <f>IF(ISBLANK(INDEX('Policy Characteristics'!I:I,MATCH($C2268,'Policy Characteristics'!$C:$C,0))),"",INDEX('Policy Characteristics'!I:I,MATCH($C2268,'Policy Characteristics'!$C:$C,0)))</f>
        <v>% reduction in energy use</v>
      </c>
      <c r="P2268" s="254" t="str">
        <f>IF(ISBLANK(INDEX('Policy Characteristics'!J:J,MATCH($C2268,'Policy Characteristics'!$C:$C,0))),"",INDEX('Policy Characteristics'!J:J,MATCH($C2268,'Policy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8" s="254" t="str">
        <f>IF(ISBLANK(INDEX('Policy Characteristics'!K:K,MATCH($C2268,'Policy Characteristics'!$C:$C,0))),"",INDEX('Policy Characteristics'!K:K,MATCH($C2268,'Policy Characteristics'!$C:$C,0)))</f>
        <v>industry-ag-main.html#eff-stds</v>
      </c>
      <c r="R2268" s="254" t="str">
        <f>IF(ISBLANK(INDEX('Policy Characteristics'!L:L,MATCH($C2268,'Policy Characteristics'!$C:$C,0))),"",INDEX('Policy Characteristics'!L:L,MATCH($C2268,'Policy Characteristics'!$C:$C,0)))</f>
        <v>industry-energy-efficiency-standards.html</v>
      </c>
    </row>
    <row r="2269" spans="1:18" s="4" customFormat="1" x14ac:dyDescent="0.25">
      <c r="A2269" s="254" t="str">
        <f>IF(ISBLANK(INDEX('Policy Characteristics'!A:A,MATCH($C2269,'Policy Characteristics'!$C:$C,0))),"",INDEX('Policy Characteristics'!A:A,MATCH($C2269,'Policy Characteristics'!$C:$C,0)))</f>
        <v>Industry</v>
      </c>
      <c r="B2269" s="262" t="str">
        <f>IF(ISBLANK(INDEX('Policy Characteristics'!B:B,MATCH($C2269,'Policy Characteristics'!$C:$C,0))),"",INDEX('Policy Characteristics'!B:B,MATCH($C2269,'Policy Characteristics'!$C:$C,0)))</f>
        <v>Energy Efficiency Standards for Other Eqpt</v>
      </c>
      <c r="C2269" s="254" t="str">
        <f t="shared" si="62"/>
        <v>Perc Improvement in Eqpt Efficiency Stds Above BAU for Combustible Fuels</v>
      </c>
      <c r="D2269" s="6" t="s">
        <v>3031</v>
      </c>
      <c r="E2269" s="1" t="s">
        <v>3472</v>
      </c>
      <c r="F2269" t="s">
        <v>2549</v>
      </c>
      <c r="G2269" s="45" t="s">
        <v>3478</v>
      </c>
      <c r="H2269" s="47">
        <v>2268</v>
      </c>
      <c r="I2269" s="324" t="s">
        <v>40</v>
      </c>
      <c r="J2269" s="255" t="str">
        <f>IF(ISBLANK(INDEX('Policy Characteristics'!D:D,MATCH($C2269,'Policy Characteristics'!$C:$C,0))),"",INDEX('Policy Characteristics'!D:D,MATCH($C2269,'Policy Characteristics'!$C:$C,0)))</f>
        <v>Industry Energy Efficiency</v>
      </c>
      <c r="K2269" s="254" t="str">
        <f>IF(ISBLANK(INDEX('Policy Characteristics'!E:E,MATCH($C2269,'Policy Characteristics'!$C:$C,0))),"",INDEX('Policy Characteristics'!E:E,MATCH($C2269,'Policy Characteristics'!$C:$C,0)))</f>
        <v>indst fuel efficiency stds</v>
      </c>
      <c r="L2269" s="261">
        <f>IF(ISBLANK(INDEX('Policy Characteristics'!F:F,MATCH($C2269,'Policy Characteristics'!$C:$C,0))),"",INDEX('Policy Characteristics'!F:F,MATCH($C2269,'Policy Characteristics'!$C:$C,0)))</f>
        <v>0</v>
      </c>
      <c r="M2269" s="261">
        <f>IF(ISBLANK(INDEX('Policy Characteristics'!G:G,MATCH($C2269,'Policy Characteristics'!$C:$C,0))),"",INDEX('Policy Characteristics'!G:G,MATCH($C2269,'Policy Characteristics'!$C:$C,0)))</f>
        <v>0.25</v>
      </c>
      <c r="N2269" s="261">
        <f>IF(ISBLANK(INDEX('Policy Characteristics'!H:H,MATCH($C2269,'Policy Characteristics'!$C:$C,0))),"",INDEX('Policy Characteristics'!H:H,MATCH($C2269,'Policy Characteristics'!$C:$C,0)))</f>
        <v>0.01</v>
      </c>
      <c r="O2269" s="254" t="str">
        <f>IF(ISBLANK(INDEX('Policy Characteristics'!I:I,MATCH($C2269,'Policy Characteristics'!$C:$C,0))),"",INDEX('Policy Characteristics'!I:I,MATCH($C2269,'Policy Characteristics'!$C:$C,0)))</f>
        <v>% reduction in energy use</v>
      </c>
      <c r="P2269" s="254" t="str">
        <f>IF(ISBLANK(INDEX('Policy Characteristics'!J:J,MATCH($C2269,'Policy Characteristics'!$C:$C,0))),"",INDEX('Policy Characteristics'!J:J,MATCH($C2269,'Policy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69" s="254" t="str">
        <f>IF(ISBLANK(INDEX('Policy Characteristics'!K:K,MATCH($C2269,'Policy Characteristics'!$C:$C,0))),"",INDEX('Policy Characteristics'!K:K,MATCH($C2269,'Policy Characteristics'!$C:$C,0)))</f>
        <v>industry-ag-main.html#eff-stds</v>
      </c>
      <c r="R2269" s="254" t="str">
        <f>IF(ISBLANK(INDEX('Policy Characteristics'!L:L,MATCH($C2269,'Policy Characteristics'!$C:$C,0))),"",INDEX('Policy Characteristics'!L:L,MATCH($C2269,'Policy Characteristics'!$C:$C,0)))</f>
        <v>industry-energy-efficiency-standards.html</v>
      </c>
    </row>
    <row r="2270" spans="1:18" s="4" customFormat="1" x14ac:dyDescent="0.25">
      <c r="A2270" s="254" t="str">
        <f>IF(ISBLANK(INDEX('Policy Characteristics'!A:A,MATCH($C2270,'Policy Characteristics'!$C:$C,0))),"",INDEX('Policy Characteristics'!A:A,MATCH($C2270,'Policy Characteristics'!$C:$C,0)))</f>
        <v>Industry</v>
      </c>
      <c r="B2270" s="262" t="str">
        <f>IF(ISBLANK(INDEX('Policy Characteristics'!B:B,MATCH($C2270,'Policy Characteristics'!$C:$C,0))),"",INDEX('Policy Characteristics'!B:B,MATCH($C2270,'Policy Characteristics'!$C:$C,0)))</f>
        <v>Energy Efficiency Standards for Other Eqpt</v>
      </c>
      <c r="C2270" s="254" t="str">
        <f t="shared" si="62"/>
        <v>Perc Improvement in Eqpt Efficiency Stds Above BAU for Combustible Fuels</v>
      </c>
      <c r="D2270" s="6" t="s">
        <v>3031</v>
      </c>
      <c r="E2270" s="1" t="s">
        <v>3597</v>
      </c>
      <c r="F2270" t="s">
        <v>2549</v>
      </c>
      <c r="G2270" s="45" t="s">
        <v>3479</v>
      </c>
      <c r="H2270" s="47">
        <v>2269</v>
      </c>
      <c r="I2270" s="324" t="s">
        <v>40</v>
      </c>
      <c r="J2270" s="255" t="str">
        <f>IF(ISBLANK(INDEX('Policy Characteristics'!D:D,MATCH($C2270,'Policy Characteristics'!$C:$C,0))),"",INDEX('Policy Characteristics'!D:D,MATCH($C2270,'Policy Characteristics'!$C:$C,0)))</f>
        <v>Industry Energy Efficiency</v>
      </c>
      <c r="K2270" s="254" t="str">
        <f>IF(ISBLANK(INDEX('Policy Characteristics'!E:E,MATCH($C2270,'Policy Characteristics'!$C:$C,0))),"",INDEX('Policy Characteristics'!E:E,MATCH($C2270,'Policy Characteristics'!$C:$C,0)))</f>
        <v>indst fuel efficiency stds</v>
      </c>
      <c r="L2270" s="261">
        <f>IF(ISBLANK(INDEX('Policy Characteristics'!F:F,MATCH($C2270,'Policy Characteristics'!$C:$C,0))),"",INDEX('Policy Characteristics'!F:F,MATCH($C2270,'Policy Characteristics'!$C:$C,0)))</f>
        <v>0</v>
      </c>
      <c r="M2270" s="261">
        <f>IF(ISBLANK(INDEX('Policy Characteristics'!G:G,MATCH($C2270,'Policy Characteristics'!$C:$C,0))),"",INDEX('Policy Characteristics'!G:G,MATCH($C2270,'Policy Characteristics'!$C:$C,0)))</f>
        <v>0.25</v>
      </c>
      <c r="N2270" s="261">
        <f>IF(ISBLANK(INDEX('Policy Characteristics'!H:H,MATCH($C2270,'Policy Characteristics'!$C:$C,0))),"",INDEX('Policy Characteristics'!H:H,MATCH($C2270,'Policy Characteristics'!$C:$C,0)))</f>
        <v>0.01</v>
      </c>
      <c r="O2270" s="254" t="str">
        <f>IF(ISBLANK(INDEX('Policy Characteristics'!I:I,MATCH($C2270,'Policy Characteristics'!$C:$C,0))),"",INDEX('Policy Characteristics'!I:I,MATCH($C2270,'Policy Characteristics'!$C:$C,0)))</f>
        <v>% reduction in energy use</v>
      </c>
      <c r="P2270" s="254" t="str">
        <f>IF(ISBLANK(INDEX('Policy Characteristics'!J:J,MATCH($C2270,'Policy Characteristics'!$C:$C,0))),"",INDEX('Policy Characteristics'!J:J,MATCH($C2270,'Policy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0" s="254" t="str">
        <f>IF(ISBLANK(INDEX('Policy Characteristics'!K:K,MATCH($C2270,'Policy Characteristics'!$C:$C,0))),"",INDEX('Policy Characteristics'!K:K,MATCH($C2270,'Policy Characteristics'!$C:$C,0)))</f>
        <v>industry-ag-main.html#eff-stds</v>
      </c>
      <c r="R2270" s="254" t="str">
        <f>IF(ISBLANK(INDEX('Policy Characteristics'!L:L,MATCH($C2270,'Policy Characteristics'!$C:$C,0))),"",INDEX('Policy Characteristics'!L:L,MATCH($C2270,'Policy Characteristics'!$C:$C,0)))</f>
        <v>industry-energy-efficiency-standards.html</v>
      </c>
    </row>
    <row r="2271" spans="1:18" s="4" customFormat="1" x14ac:dyDescent="0.25">
      <c r="A2271" s="254" t="str">
        <f>IF(ISBLANK(INDEX('Policy Characteristics'!A:A,MATCH($C2271,'Policy Characteristics'!$C:$C,0))),"",INDEX('Policy Characteristics'!A:A,MATCH($C2271,'Policy Characteristics'!$C:$C,0)))</f>
        <v>Industry</v>
      </c>
      <c r="B2271" s="262" t="str">
        <f>IF(ISBLANK(INDEX('Policy Characteristics'!B:B,MATCH($C2271,'Policy Characteristics'!$C:$C,0))),"",INDEX('Policy Characteristics'!B:B,MATCH($C2271,'Policy Characteristics'!$C:$C,0)))</f>
        <v>Energy Efficiency Standards for Other Eqpt</v>
      </c>
      <c r="C2271" s="254" t="str">
        <f t="shared" si="62"/>
        <v>Perc Improvement in Eqpt Efficiency Stds Above BAU for Combustible Fuels</v>
      </c>
      <c r="D2271" s="6" t="s">
        <v>3031</v>
      </c>
      <c r="E2271" s="1" t="s">
        <v>3982</v>
      </c>
      <c r="F2271" t="s">
        <v>2549</v>
      </c>
      <c r="G2271" s="45" t="s">
        <v>3958</v>
      </c>
      <c r="H2271" s="47">
        <v>2270</v>
      </c>
      <c r="I2271" s="324" t="s">
        <v>40</v>
      </c>
      <c r="J2271" s="255" t="str">
        <f>IF(ISBLANK(INDEX('Policy Characteristics'!D:D,MATCH($C2271,'Policy Characteristics'!$C:$C,0))),"",INDEX('Policy Characteristics'!D:D,MATCH($C2271,'Policy Characteristics'!$C:$C,0)))</f>
        <v>Industry Energy Efficiency</v>
      </c>
      <c r="K2271" s="254" t="str">
        <f>IF(ISBLANK(INDEX('Policy Characteristics'!E:E,MATCH($C2271,'Policy Characteristics'!$C:$C,0))),"",INDEX('Policy Characteristics'!E:E,MATCH($C2271,'Policy Characteristics'!$C:$C,0)))</f>
        <v>indst fuel efficiency stds</v>
      </c>
      <c r="L2271" s="261">
        <f>IF(ISBLANK(INDEX('Policy Characteristics'!F:F,MATCH($C2271,'Policy Characteristics'!$C:$C,0))),"",INDEX('Policy Characteristics'!F:F,MATCH($C2271,'Policy Characteristics'!$C:$C,0)))</f>
        <v>0</v>
      </c>
      <c r="M2271" s="261">
        <f>IF(ISBLANK(INDEX('Policy Characteristics'!G:G,MATCH($C2271,'Policy Characteristics'!$C:$C,0))),"",INDEX('Policy Characteristics'!G:G,MATCH($C2271,'Policy Characteristics'!$C:$C,0)))</f>
        <v>0.25</v>
      </c>
      <c r="N2271" s="261">
        <f>IF(ISBLANK(INDEX('Policy Characteristics'!H:H,MATCH($C2271,'Policy Characteristics'!$C:$C,0))),"",INDEX('Policy Characteristics'!H:H,MATCH($C2271,'Policy Characteristics'!$C:$C,0)))</f>
        <v>0.01</v>
      </c>
      <c r="O2271" s="254" t="str">
        <f>IF(ISBLANK(INDEX('Policy Characteristics'!I:I,MATCH($C2271,'Policy Characteristics'!$C:$C,0))),"",INDEX('Policy Characteristics'!I:I,MATCH($C2271,'Policy Characteristics'!$C:$C,0)))</f>
        <v>% reduction in energy use</v>
      </c>
      <c r="P2271" s="254" t="str">
        <f>IF(ISBLANK(INDEX('Policy Characteristics'!J:J,MATCH($C2271,'Policy Characteristics'!$C:$C,0))),"",INDEX('Policy Characteristics'!J:J,MATCH($C2271,'Policy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1" s="254" t="str">
        <f>IF(ISBLANK(INDEX('Policy Characteristics'!K:K,MATCH($C2271,'Policy Characteristics'!$C:$C,0))),"",INDEX('Policy Characteristics'!K:K,MATCH($C2271,'Policy Characteristics'!$C:$C,0)))</f>
        <v>industry-ag-main.html#eff-stds</v>
      </c>
      <c r="R2271" s="254" t="str">
        <f>IF(ISBLANK(INDEX('Policy Characteristics'!L:L,MATCH($C2271,'Policy Characteristics'!$C:$C,0))),"",INDEX('Policy Characteristics'!L:L,MATCH($C2271,'Policy Characteristics'!$C:$C,0)))</f>
        <v>industry-energy-efficiency-standards.html</v>
      </c>
    </row>
    <row r="2272" spans="1:18" s="4" customFormat="1" x14ac:dyDescent="0.25">
      <c r="A2272" s="254" t="str">
        <f>IF(ISBLANK(INDEX('Policy Characteristics'!A:A,MATCH($C2272,'Policy Characteristics'!$C:$C,0))),"",INDEX('Policy Characteristics'!A:A,MATCH($C2272,'Policy Characteristics'!$C:$C,0)))</f>
        <v>Industry</v>
      </c>
      <c r="B2272" s="262" t="str">
        <f>IF(ISBLANK(INDEX('Policy Characteristics'!B:B,MATCH($C2272,'Policy Characteristics'!$C:$C,0))),"",INDEX('Policy Characteristics'!B:B,MATCH($C2272,'Policy Characteristics'!$C:$C,0)))</f>
        <v>Energy Efficiency Standards for Other Eqpt</v>
      </c>
      <c r="C2272" s="254" t="str">
        <f t="shared" si="62"/>
        <v>Perc Improvement in Eqpt Efficiency Stds Above BAU for Combustible Fuels</v>
      </c>
      <c r="D2272" s="6" t="s">
        <v>3031</v>
      </c>
      <c r="E2272" s="1" t="s">
        <v>3983</v>
      </c>
      <c r="F2272" t="s">
        <v>2549</v>
      </c>
      <c r="G2272" s="45" t="s">
        <v>3957</v>
      </c>
      <c r="H2272" s="47">
        <v>2271</v>
      </c>
      <c r="I2272" s="324" t="s">
        <v>40</v>
      </c>
      <c r="J2272" s="255" t="str">
        <f>IF(ISBLANK(INDEX('Policy Characteristics'!D:D,MATCH($C2272,'Policy Characteristics'!$C:$C,0))),"",INDEX('Policy Characteristics'!D:D,MATCH($C2272,'Policy Characteristics'!$C:$C,0)))</f>
        <v>Industry Energy Efficiency</v>
      </c>
      <c r="K2272" s="254" t="str">
        <f>IF(ISBLANK(INDEX('Policy Characteristics'!E:E,MATCH($C2272,'Policy Characteristics'!$C:$C,0))),"",INDEX('Policy Characteristics'!E:E,MATCH($C2272,'Policy Characteristics'!$C:$C,0)))</f>
        <v>indst fuel efficiency stds</v>
      </c>
      <c r="L2272" s="261">
        <f>IF(ISBLANK(INDEX('Policy Characteristics'!F:F,MATCH($C2272,'Policy Characteristics'!$C:$C,0))),"",INDEX('Policy Characteristics'!F:F,MATCH($C2272,'Policy Characteristics'!$C:$C,0)))</f>
        <v>0</v>
      </c>
      <c r="M2272" s="261">
        <f>IF(ISBLANK(INDEX('Policy Characteristics'!G:G,MATCH($C2272,'Policy Characteristics'!$C:$C,0))),"",INDEX('Policy Characteristics'!G:G,MATCH($C2272,'Policy Characteristics'!$C:$C,0)))</f>
        <v>0.25</v>
      </c>
      <c r="N2272" s="261">
        <f>IF(ISBLANK(INDEX('Policy Characteristics'!H:H,MATCH($C2272,'Policy Characteristics'!$C:$C,0))),"",INDEX('Policy Characteristics'!H:H,MATCH($C2272,'Policy Characteristics'!$C:$C,0)))</f>
        <v>0.01</v>
      </c>
      <c r="O2272" s="254" t="str">
        <f>IF(ISBLANK(INDEX('Policy Characteristics'!I:I,MATCH($C2272,'Policy Characteristics'!$C:$C,0))),"",INDEX('Policy Characteristics'!I:I,MATCH($C2272,'Policy Characteristics'!$C:$C,0)))</f>
        <v>% reduction in energy use</v>
      </c>
      <c r="P2272" s="254" t="str">
        <f>IF(ISBLANK(INDEX('Policy Characteristics'!J:J,MATCH($C2272,'Policy Characteristics'!$C:$C,0))),"",INDEX('Policy Characteristics'!J:J,MATCH($C2272,'Policy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2" s="254" t="str">
        <f>IF(ISBLANK(INDEX('Policy Characteristics'!K:K,MATCH($C2272,'Policy Characteristics'!$C:$C,0))),"",INDEX('Policy Characteristics'!K:K,MATCH($C2272,'Policy Characteristics'!$C:$C,0)))</f>
        <v>industry-ag-main.html#eff-stds</v>
      </c>
      <c r="R2272" s="254" t="str">
        <f>IF(ISBLANK(INDEX('Policy Characteristics'!L:L,MATCH($C2272,'Policy Characteristics'!$C:$C,0))),"",INDEX('Policy Characteristics'!L:L,MATCH($C2272,'Policy Characteristics'!$C:$C,0)))</f>
        <v>industry-energy-efficiency-standards.html</v>
      </c>
    </row>
    <row r="2273" spans="1:18" s="4" customFormat="1" x14ac:dyDescent="0.25">
      <c r="A2273" s="254" t="str">
        <f>IF(ISBLANK(INDEX('Policy Characteristics'!A:A,MATCH($C2273,'Policy Characteristics'!$C:$C,0))),"",INDEX('Policy Characteristics'!A:A,MATCH($C2273,'Policy Characteristics'!$C:$C,0)))</f>
        <v>Industry</v>
      </c>
      <c r="B2273" s="262" t="str">
        <f>IF(ISBLANK(INDEX('Policy Characteristics'!B:B,MATCH($C2273,'Policy Characteristics'!$C:$C,0))),"",INDEX('Policy Characteristics'!B:B,MATCH($C2273,'Policy Characteristics'!$C:$C,0)))</f>
        <v>Energy Efficiency Standards for Other Eqpt</v>
      </c>
      <c r="C2273" s="254" t="str">
        <f t="shared" si="62"/>
        <v>Perc Improvement in Eqpt Efficiency Stds Above BAU for Combustible Fuels</v>
      </c>
      <c r="D2273" s="6" t="s">
        <v>3031</v>
      </c>
      <c r="E2273" s="1" t="s">
        <v>3984</v>
      </c>
      <c r="F2273" t="s">
        <v>2549</v>
      </c>
      <c r="G2273" s="45" t="s">
        <v>3959</v>
      </c>
      <c r="H2273" s="47">
        <v>2272</v>
      </c>
      <c r="I2273" s="324" t="s">
        <v>40</v>
      </c>
      <c r="J2273" s="255" t="str">
        <f>IF(ISBLANK(INDEX('Policy Characteristics'!D:D,MATCH($C2273,'Policy Characteristics'!$C:$C,0))),"",INDEX('Policy Characteristics'!D:D,MATCH($C2273,'Policy Characteristics'!$C:$C,0)))</f>
        <v>Industry Energy Efficiency</v>
      </c>
      <c r="K2273" s="254" t="str">
        <f>IF(ISBLANK(INDEX('Policy Characteristics'!E:E,MATCH($C2273,'Policy Characteristics'!$C:$C,0))),"",INDEX('Policy Characteristics'!E:E,MATCH($C2273,'Policy Characteristics'!$C:$C,0)))</f>
        <v>indst fuel efficiency stds</v>
      </c>
      <c r="L2273" s="261">
        <f>IF(ISBLANK(INDEX('Policy Characteristics'!F:F,MATCH($C2273,'Policy Characteristics'!$C:$C,0))),"",INDEX('Policy Characteristics'!F:F,MATCH($C2273,'Policy Characteristics'!$C:$C,0)))</f>
        <v>0</v>
      </c>
      <c r="M2273" s="261">
        <f>IF(ISBLANK(INDEX('Policy Characteristics'!G:G,MATCH($C2273,'Policy Characteristics'!$C:$C,0))),"",INDEX('Policy Characteristics'!G:G,MATCH($C2273,'Policy Characteristics'!$C:$C,0)))</f>
        <v>0.25</v>
      </c>
      <c r="N2273" s="261">
        <f>IF(ISBLANK(INDEX('Policy Characteristics'!H:H,MATCH($C2273,'Policy Characteristics'!$C:$C,0))),"",INDEX('Policy Characteristics'!H:H,MATCH($C2273,'Policy Characteristics'!$C:$C,0)))</f>
        <v>0.01</v>
      </c>
      <c r="O2273" s="254" t="str">
        <f>IF(ISBLANK(INDEX('Policy Characteristics'!I:I,MATCH($C2273,'Policy Characteristics'!$C:$C,0))),"",INDEX('Policy Characteristics'!I:I,MATCH($C2273,'Policy Characteristics'!$C:$C,0)))</f>
        <v>% reduction in energy use</v>
      </c>
      <c r="P2273" s="254" t="str">
        <f>IF(ISBLANK(INDEX('Policy Characteristics'!J:J,MATCH($C2273,'Policy Characteristics'!$C:$C,0))),"",INDEX('Policy Characteristics'!J:J,MATCH($C2273,'Policy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3" s="254" t="str">
        <f>IF(ISBLANK(INDEX('Policy Characteristics'!K:K,MATCH($C2273,'Policy Characteristics'!$C:$C,0))),"",INDEX('Policy Characteristics'!K:K,MATCH($C2273,'Policy Characteristics'!$C:$C,0)))</f>
        <v>industry-ag-main.html#eff-stds</v>
      </c>
      <c r="R2273" s="254" t="str">
        <f>IF(ISBLANK(INDEX('Policy Characteristics'!L:L,MATCH($C2273,'Policy Characteristics'!$C:$C,0))),"",INDEX('Policy Characteristics'!L:L,MATCH($C2273,'Policy Characteristics'!$C:$C,0)))</f>
        <v>industry-energy-efficiency-standards.html</v>
      </c>
    </row>
    <row r="2274" spans="1:18" s="4" customFormat="1" x14ac:dyDescent="0.25">
      <c r="A2274" s="254" t="str">
        <f>IF(ISBLANK(INDEX('Policy Characteristics'!A:A,MATCH($C2274,'Policy Characteristics'!$C:$C,0))),"",INDEX('Policy Characteristics'!A:A,MATCH($C2274,'Policy Characteristics'!$C:$C,0)))</f>
        <v>Industry</v>
      </c>
      <c r="B2274" s="262" t="str">
        <f>IF(ISBLANK(INDEX('Policy Characteristics'!B:B,MATCH($C2274,'Policy Characteristics'!$C:$C,0))),"",INDEX('Policy Characteristics'!B:B,MATCH($C2274,'Policy Characteristics'!$C:$C,0)))</f>
        <v>Energy Efficiency Standards for Other Eqpt</v>
      </c>
      <c r="C2274" s="254" t="str">
        <f t="shared" si="62"/>
        <v>Perc Improvement in Eqpt Efficiency Stds Above BAU for Combustible Fuels</v>
      </c>
      <c r="D2274" s="6" t="s">
        <v>3032</v>
      </c>
      <c r="E2274" s="1" t="s">
        <v>3467</v>
      </c>
      <c r="F2274" t="s">
        <v>2995</v>
      </c>
      <c r="G2274" s="45" t="s">
        <v>3473</v>
      </c>
      <c r="H2274" s="47">
        <v>2273</v>
      </c>
      <c r="I2274" s="324" t="s">
        <v>40</v>
      </c>
      <c r="J2274" s="255" t="str">
        <f>IF(ISBLANK(INDEX('Policy Characteristics'!D:D,MATCH($C2274,'Policy Characteristics'!$C:$C,0))),"",INDEX('Policy Characteristics'!D:D,MATCH($C2274,'Policy Characteristics'!$C:$C,0)))</f>
        <v>Industry Energy Efficiency</v>
      </c>
      <c r="K2274" s="254" t="str">
        <f>IF(ISBLANK(INDEX('Policy Characteristics'!E:E,MATCH($C2274,'Policy Characteristics'!$C:$C,0))),"",INDEX('Policy Characteristics'!E:E,MATCH($C2274,'Policy Characteristics'!$C:$C,0)))</f>
        <v>indst fuel efficiency stds</v>
      </c>
      <c r="L2274" s="261">
        <f>IF(ISBLANK(INDEX('Policy Characteristics'!F:F,MATCH($C2274,'Policy Characteristics'!$C:$C,0))),"",INDEX('Policy Characteristics'!F:F,MATCH($C2274,'Policy Characteristics'!$C:$C,0)))</f>
        <v>0</v>
      </c>
      <c r="M2274" s="261">
        <f>IF(ISBLANK(INDEX('Policy Characteristics'!G:G,MATCH($C2274,'Policy Characteristics'!$C:$C,0))),"",INDEX('Policy Characteristics'!G:G,MATCH($C2274,'Policy Characteristics'!$C:$C,0)))</f>
        <v>0.25</v>
      </c>
      <c r="N2274" s="261">
        <f>IF(ISBLANK(INDEX('Policy Characteristics'!H:H,MATCH($C2274,'Policy Characteristics'!$C:$C,0))),"",INDEX('Policy Characteristics'!H:H,MATCH($C2274,'Policy Characteristics'!$C:$C,0)))</f>
        <v>0.01</v>
      </c>
      <c r="O2274" s="254" t="str">
        <f>IF(ISBLANK(INDEX('Policy Characteristics'!I:I,MATCH($C2274,'Policy Characteristics'!$C:$C,0))),"",INDEX('Policy Characteristics'!I:I,MATCH($C2274,'Policy Characteristics'!$C:$C,0)))</f>
        <v>% reduction in energy use</v>
      </c>
      <c r="P2274" s="254" t="str">
        <f>IF(ISBLANK(INDEX('Policy Characteristics'!J:J,MATCH($C2274,'Policy Characteristics'!$C:$C,0))),"",INDEX('Policy Characteristics'!J:J,MATCH($C2274,'Policy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4" s="254" t="str">
        <f>IF(ISBLANK(INDEX('Policy Characteristics'!K:K,MATCH($C2274,'Policy Characteristics'!$C:$C,0))),"",INDEX('Policy Characteristics'!K:K,MATCH($C2274,'Policy Characteristics'!$C:$C,0)))</f>
        <v>industry-ag-main.html#eff-stds</v>
      </c>
      <c r="R2274" s="254" t="str">
        <f>IF(ISBLANK(INDEX('Policy Characteristics'!L:L,MATCH($C2274,'Policy Characteristics'!$C:$C,0))),"",INDEX('Policy Characteristics'!L:L,MATCH($C2274,'Policy Characteristics'!$C:$C,0)))</f>
        <v>industry-energy-efficiency-standards.html</v>
      </c>
    </row>
    <row r="2275" spans="1:18" s="4" customFormat="1" x14ac:dyDescent="0.25">
      <c r="A2275" s="254" t="str">
        <f>IF(ISBLANK(INDEX('Policy Characteristics'!A:A,MATCH($C2275,'Policy Characteristics'!$C:$C,0))),"",INDEX('Policy Characteristics'!A:A,MATCH($C2275,'Policy Characteristics'!$C:$C,0)))</f>
        <v>Industry</v>
      </c>
      <c r="B2275" s="262" t="str">
        <f>IF(ISBLANK(INDEX('Policy Characteristics'!B:B,MATCH($C2275,'Policy Characteristics'!$C:$C,0))),"",INDEX('Policy Characteristics'!B:B,MATCH($C2275,'Policy Characteristics'!$C:$C,0)))</f>
        <v>Energy Efficiency Standards for Other Eqpt</v>
      </c>
      <c r="C2275" s="254" t="str">
        <f t="shared" si="62"/>
        <v>Perc Improvement in Eqpt Efficiency Stds Above BAU for Combustible Fuels</v>
      </c>
      <c r="D2275" s="6" t="s">
        <v>3032</v>
      </c>
      <c r="E2275" s="1" t="s">
        <v>3468</v>
      </c>
      <c r="F2275" t="s">
        <v>2995</v>
      </c>
      <c r="G2275" s="45" t="s">
        <v>3474</v>
      </c>
      <c r="H2275" s="47">
        <v>2274</v>
      </c>
      <c r="I2275" s="324" t="s">
        <v>40</v>
      </c>
      <c r="J2275" s="255" t="str">
        <f>IF(ISBLANK(INDEX('Policy Characteristics'!D:D,MATCH($C2275,'Policy Characteristics'!$C:$C,0))),"",INDEX('Policy Characteristics'!D:D,MATCH($C2275,'Policy Characteristics'!$C:$C,0)))</f>
        <v>Industry Energy Efficiency</v>
      </c>
      <c r="K2275" s="254" t="str">
        <f>IF(ISBLANK(INDEX('Policy Characteristics'!E:E,MATCH($C2275,'Policy Characteristics'!$C:$C,0))),"",INDEX('Policy Characteristics'!E:E,MATCH($C2275,'Policy Characteristics'!$C:$C,0)))</f>
        <v>indst fuel efficiency stds</v>
      </c>
      <c r="L2275" s="261">
        <f>IF(ISBLANK(INDEX('Policy Characteristics'!F:F,MATCH($C2275,'Policy Characteristics'!$C:$C,0))),"",INDEX('Policy Characteristics'!F:F,MATCH($C2275,'Policy Characteristics'!$C:$C,0)))</f>
        <v>0</v>
      </c>
      <c r="M2275" s="261">
        <f>IF(ISBLANK(INDEX('Policy Characteristics'!G:G,MATCH($C2275,'Policy Characteristics'!$C:$C,0))),"",INDEX('Policy Characteristics'!G:G,MATCH($C2275,'Policy Characteristics'!$C:$C,0)))</f>
        <v>0.25</v>
      </c>
      <c r="N2275" s="261">
        <f>IF(ISBLANK(INDEX('Policy Characteristics'!H:H,MATCH($C2275,'Policy Characteristics'!$C:$C,0))),"",INDEX('Policy Characteristics'!H:H,MATCH($C2275,'Policy Characteristics'!$C:$C,0)))</f>
        <v>0.01</v>
      </c>
      <c r="O2275" s="254" t="str">
        <f>IF(ISBLANK(INDEX('Policy Characteristics'!I:I,MATCH($C2275,'Policy Characteristics'!$C:$C,0))),"",INDEX('Policy Characteristics'!I:I,MATCH($C2275,'Policy Characteristics'!$C:$C,0)))</f>
        <v>% reduction in energy use</v>
      </c>
      <c r="P2275" s="254" t="str">
        <f>IF(ISBLANK(INDEX('Policy Characteristics'!J:J,MATCH($C2275,'Policy Characteristics'!$C:$C,0))),"",INDEX('Policy Characteristics'!J:J,MATCH($C2275,'Policy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5" s="254" t="str">
        <f>IF(ISBLANK(INDEX('Policy Characteristics'!K:K,MATCH($C2275,'Policy Characteristics'!$C:$C,0))),"",INDEX('Policy Characteristics'!K:K,MATCH($C2275,'Policy Characteristics'!$C:$C,0)))</f>
        <v>industry-ag-main.html#eff-stds</v>
      </c>
      <c r="R2275" s="254" t="str">
        <f>IF(ISBLANK(INDEX('Policy Characteristics'!L:L,MATCH($C2275,'Policy Characteristics'!$C:$C,0))),"",INDEX('Policy Characteristics'!L:L,MATCH($C2275,'Policy Characteristics'!$C:$C,0)))</f>
        <v>industry-energy-efficiency-standards.html</v>
      </c>
    </row>
    <row r="2276" spans="1:18" s="4" customFormat="1" x14ac:dyDescent="0.25">
      <c r="A2276" s="254" t="str">
        <f>IF(ISBLANK(INDEX('Policy Characteristics'!A:A,MATCH($C2276,'Policy Characteristics'!$C:$C,0))),"",INDEX('Policy Characteristics'!A:A,MATCH($C2276,'Policy Characteristics'!$C:$C,0)))</f>
        <v>Industry</v>
      </c>
      <c r="B2276" s="262" t="str">
        <f>IF(ISBLANK(INDEX('Policy Characteristics'!B:B,MATCH($C2276,'Policy Characteristics'!$C:$C,0))),"",INDEX('Policy Characteristics'!B:B,MATCH($C2276,'Policy Characteristics'!$C:$C,0)))</f>
        <v>Energy Efficiency Standards for Other Eqpt</v>
      </c>
      <c r="C2276" s="254" t="str">
        <f t="shared" si="62"/>
        <v>Perc Improvement in Eqpt Efficiency Stds Above BAU for Combustible Fuels</v>
      </c>
      <c r="D2276" s="6" t="s">
        <v>3032</v>
      </c>
      <c r="E2276" s="1" t="s">
        <v>3469</v>
      </c>
      <c r="F2276" t="s">
        <v>2995</v>
      </c>
      <c r="G2276" s="45" t="s">
        <v>3475</v>
      </c>
      <c r="H2276" s="47">
        <v>2275</v>
      </c>
      <c r="I2276" s="324" t="s">
        <v>40</v>
      </c>
      <c r="J2276" s="255" t="str">
        <f>IF(ISBLANK(INDEX('Policy Characteristics'!D:D,MATCH($C2276,'Policy Characteristics'!$C:$C,0))),"",INDEX('Policy Characteristics'!D:D,MATCH($C2276,'Policy Characteristics'!$C:$C,0)))</f>
        <v>Industry Energy Efficiency</v>
      </c>
      <c r="K2276" s="254" t="str">
        <f>IF(ISBLANK(INDEX('Policy Characteristics'!E:E,MATCH($C2276,'Policy Characteristics'!$C:$C,0))),"",INDEX('Policy Characteristics'!E:E,MATCH($C2276,'Policy Characteristics'!$C:$C,0)))</f>
        <v>indst fuel efficiency stds</v>
      </c>
      <c r="L2276" s="261">
        <f>IF(ISBLANK(INDEX('Policy Characteristics'!F:F,MATCH($C2276,'Policy Characteristics'!$C:$C,0))),"",INDEX('Policy Characteristics'!F:F,MATCH($C2276,'Policy Characteristics'!$C:$C,0)))</f>
        <v>0</v>
      </c>
      <c r="M2276" s="261">
        <f>IF(ISBLANK(INDEX('Policy Characteristics'!G:G,MATCH($C2276,'Policy Characteristics'!$C:$C,0))),"",INDEX('Policy Characteristics'!G:G,MATCH($C2276,'Policy Characteristics'!$C:$C,0)))</f>
        <v>0.25</v>
      </c>
      <c r="N2276" s="261">
        <f>IF(ISBLANK(INDEX('Policy Characteristics'!H:H,MATCH($C2276,'Policy Characteristics'!$C:$C,0))),"",INDEX('Policy Characteristics'!H:H,MATCH($C2276,'Policy Characteristics'!$C:$C,0)))</f>
        <v>0.01</v>
      </c>
      <c r="O2276" s="254" t="str">
        <f>IF(ISBLANK(INDEX('Policy Characteristics'!I:I,MATCH($C2276,'Policy Characteristics'!$C:$C,0))),"",INDEX('Policy Characteristics'!I:I,MATCH($C2276,'Policy Characteristics'!$C:$C,0)))</f>
        <v>% reduction in energy use</v>
      </c>
      <c r="P2276" s="254" t="str">
        <f>IF(ISBLANK(INDEX('Policy Characteristics'!J:J,MATCH($C2276,'Policy Characteristics'!$C:$C,0))),"",INDEX('Policy Characteristics'!J:J,MATCH($C2276,'Policy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6" s="254" t="str">
        <f>IF(ISBLANK(INDEX('Policy Characteristics'!K:K,MATCH($C2276,'Policy Characteristics'!$C:$C,0))),"",INDEX('Policy Characteristics'!K:K,MATCH($C2276,'Policy Characteristics'!$C:$C,0)))</f>
        <v>industry-ag-main.html#eff-stds</v>
      </c>
      <c r="R2276" s="254" t="str">
        <f>IF(ISBLANK(INDEX('Policy Characteristics'!L:L,MATCH($C2276,'Policy Characteristics'!$C:$C,0))),"",INDEX('Policy Characteristics'!L:L,MATCH($C2276,'Policy Characteristics'!$C:$C,0)))</f>
        <v>industry-energy-efficiency-standards.html</v>
      </c>
    </row>
    <row r="2277" spans="1:18" s="4" customFormat="1" x14ac:dyDescent="0.25">
      <c r="A2277" s="254" t="str">
        <f>IF(ISBLANK(INDEX('Policy Characteristics'!A:A,MATCH($C2277,'Policy Characteristics'!$C:$C,0))),"",INDEX('Policy Characteristics'!A:A,MATCH($C2277,'Policy Characteristics'!$C:$C,0)))</f>
        <v>Industry</v>
      </c>
      <c r="B2277" s="262" t="str">
        <f>IF(ISBLANK(INDEX('Policy Characteristics'!B:B,MATCH($C2277,'Policy Characteristics'!$C:$C,0))),"",INDEX('Policy Characteristics'!B:B,MATCH($C2277,'Policy Characteristics'!$C:$C,0)))</f>
        <v>Energy Efficiency Standards for Other Eqpt</v>
      </c>
      <c r="C2277" s="254" t="str">
        <f t="shared" si="62"/>
        <v>Perc Improvement in Eqpt Efficiency Stds Above BAU for Combustible Fuels</v>
      </c>
      <c r="D2277" s="6" t="s">
        <v>3032</v>
      </c>
      <c r="E2277" s="1" t="s">
        <v>3470</v>
      </c>
      <c r="F2277" t="s">
        <v>2995</v>
      </c>
      <c r="G2277" s="45" t="s">
        <v>3476</v>
      </c>
      <c r="H2277" s="47">
        <v>2276</v>
      </c>
      <c r="I2277" s="324" t="s">
        <v>40</v>
      </c>
      <c r="J2277" s="255" t="str">
        <f>IF(ISBLANK(INDEX('Policy Characteristics'!D:D,MATCH($C2277,'Policy Characteristics'!$C:$C,0))),"",INDEX('Policy Characteristics'!D:D,MATCH($C2277,'Policy Characteristics'!$C:$C,0)))</f>
        <v>Industry Energy Efficiency</v>
      </c>
      <c r="K2277" s="254" t="str">
        <f>IF(ISBLANK(INDEX('Policy Characteristics'!E:E,MATCH($C2277,'Policy Characteristics'!$C:$C,0))),"",INDEX('Policy Characteristics'!E:E,MATCH($C2277,'Policy Characteristics'!$C:$C,0)))</f>
        <v>indst fuel efficiency stds</v>
      </c>
      <c r="L2277" s="261">
        <f>IF(ISBLANK(INDEX('Policy Characteristics'!F:F,MATCH($C2277,'Policy Characteristics'!$C:$C,0))),"",INDEX('Policy Characteristics'!F:F,MATCH($C2277,'Policy Characteristics'!$C:$C,0)))</f>
        <v>0</v>
      </c>
      <c r="M2277" s="261">
        <f>IF(ISBLANK(INDEX('Policy Characteristics'!G:G,MATCH($C2277,'Policy Characteristics'!$C:$C,0))),"",INDEX('Policy Characteristics'!G:G,MATCH($C2277,'Policy Characteristics'!$C:$C,0)))</f>
        <v>0.25</v>
      </c>
      <c r="N2277" s="261">
        <f>IF(ISBLANK(INDEX('Policy Characteristics'!H:H,MATCH($C2277,'Policy Characteristics'!$C:$C,0))),"",INDEX('Policy Characteristics'!H:H,MATCH($C2277,'Policy Characteristics'!$C:$C,0)))</f>
        <v>0.01</v>
      </c>
      <c r="O2277" s="254" t="str">
        <f>IF(ISBLANK(INDEX('Policy Characteristics'!I:I,MATCH($C2277,'Policy Characteristics'!$C:$C,0))),"",INDEX('Policy Characteristics'!I:I,MATCH($C2277,'Policy Characteristics'!$C:$C,0)))</f>
        <v>% reduction in energy use</v>
      </c>
      <c r="P2277" s="254" t="str">
        <f>IF(ISBLANK(INDEX('Policy Characteristics'!J:J,MATCH($C2277,'Policy Characteristics'!$C:$C,0))),"",INDEX('Policy Characteristics'!J:J,MATCH($C2277,'Policy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7" s="254" t="str">
        <f>IF(ISBLANK(INDEX('Policy Characteristics'!K:K,MATCH($C2277,'Policy Characteristics'!$C:$C,0))),"",INDEX('Policy Characteristics'!K:K,MATCH($C2277,'Policy Characteristics'!$C:$C,0)))</f>
        <v>industry-ag-main.html#eff-stds</v>
      </c>
      <c r="R2277" s="254" t="str">
        <f>IF(ISBLANK(INDEX('Policy Characteristics'!L:L,MATCH($C2277,'Policy Characteristics'!$C:$C,0))),"",INDEX('Policy Characteristics'!L:L,MATCH($C2277,'Policy Characteristics'!$C:$C,0)))</f>
        <v>industry-energy-efficiency-standards.html</v>
      </c>
    </row>
    <row r="2278" spans="1:18" s="4" customFormat="1" x14ac:dyDescent="0.25">
      <c r="A2278" s="254" t="str">
        <f>IF(ISBLANK(INDEX('Policy Characteristics'!A:A,MATCH($C2278,'Policy Characteristics'!$C:$C,0))),"",INDEX('Policy Characteristics'!A:A,MATCH($C2278,'Policy Characteristics'!$C:$C,0)))</f>
        <v>Industry</v>
      </c>
      <c r="B2278" s="262" t="str">
        <f>IF(ISBLANK(INDEX('Policy Characteristics'!B:B,MATCH($C2278,'Policy Characteristics'!$C:$C,0))),"",INDEX('Policy Characteristics'!B:B,MATCH($C2278,'Policy Characteristics'!$C:$C,0)))</f>
        <v>Energy Efficiency Standards for Other Eqpt</v>
      </c>
      <c r="C2278" s="254" t="str">
        <f t="shared" si="62"/>
        <v>Perc Improvement in Eqpt Efficiency Stds Above BAU for Combustible Fuels</v>
      </c>
      <c r="D2278" s="6" t="s">
        <v>3032</v>
      </c>
      <c r="E2278" s="1" t="s">
        <v>3471</v>
      </c>
      <c r="F2278" t="s">
        <v>2995</v>
      </c>
      <c r="G2278" s="45" t="s">
        <v>3477</v>
      </c>
      <c r="H2278" s="47">
        <v>2277</v>
      </c>
      <c r="I2278" s="324" t="s">
        <v>40</v>
      </c>
      <c r="J2278" s="255" t="str">
        <f>IF(ISBLANK(INDEX('Policy Characteristics'!D:D,MATCH($C2278,'Policy Characteristics'!$C:$C,0))),"",INDEX('Policy Characteristics'!D:D,MATCH($C2278,'Policy Characteristics'!$C:$C,0)))</f>
        <v>Industry Energy Efficiency</v>
      </c>
      <c r="K2278" s="254" t="str">
        <f>IF(ISBLANK(INDEX('Policy Characteristics'!E:E,MATCH($C2278,'Policy Characteristics'!$C:$C,0))),"",INDEX('Policy Characteristics'!E:E,MATCH($C2278,'Policy Characteristics'!$C:$C,0)))</f>
        <v>indst fuel efficiency stds</v>
      </c>
      <c r="L2278" s="261">
        <f>IF(ISBLANK(INDEX('Policy Characteristics'!F:F,MATCH($C2278,'Policy Characteristics'!$C:$C,0))),"",INDEX('Policy Characteristics'!F:F,MATCH($C2278,'Policy Characteristics'!$C:$C,0)))</f>
        <v>0</v>
      </c>
      <c r="M2278" s="261">
        <f>IF(ISBLANK(INDEX('Policy Characteristics'!G:G,MATCH($C2278,'Policy Characteristics'!$C:$C,0))),"",INDEX('Policy Characteristics'!G:G,MATCH($C2278,'Policy Characteristics'!$C:$C,0)))</f>
        <v>0.25</v>
      </c>
      <c r="N2278" s="261">
        <f>IF(ISBLANK(INDEX('Policy Characteristics'!H:H,MATCH($C2278,'Policy Characteristics'!$C:$C,0))),"",INDEX('Policy Characteristics'!H:H,MATCH($C2278,'Policy Characteristics'!$C:$C,0)))</f>
        <v>0.01</v>
      </c>
      <c r="O2278" s="254" t="str">
        <f>IF(ISBLANK(INDEX('Policy Characteristics'!I:I,MATCH($C2278,'Policy Characteristics'!$C:$C,0))),"",INDEX('Policy Characteristics'!I:I,MATCH($C2278,'Policy Characteristics'!$C:$C,0)))</f>
        <v>% reduction in energy use</v>
      </c>
      <c r="P2278" s="254" t="str">
        <f>IF(ISBLANK(INDEX('Policy Characteristics'!J:J,MATCH($C2278,'Policy Characteristics'!$C:$C,0))),"",INDEX('Policy Characteristics'!J:J,MATCH($C2278,'Policy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8" s="254" t="str">
        <f>IF(ISBLANK(INDEX('Policy Characteristics'!K:K,MATCH($C2278,'Policy Characteristics'!$C:$C,0))),"",INDEX('Policy Characteristics'!K:K,MATCH($C2278,'Policy Characteristics'!$C:$C,0)))</f>
        <v>industry-ag-main.html#eff-stds</v>
      </c>
      <c r="R2278" s="254" t="str">
        <f>IF(ISBLANK(INDEX('Policy Characteristics'!L:L,MATCH($C2278,'Policy Characteristics'!$C:$C,0))),"",INDEX('Policy Characteristics'!L:L,MATCH($C2278,'Policy Characteristics'!$C:$C,0)))</f>
        <v>industry-energy-efficiency-standards.html</v>
      </c>
    </row>
    <row r="2279" spans="1:18" s="4" customFormat="1" x14ac:dyDescent="0.25">
      <c r="A2279" s="254" t="str">
        <f>IF(ISBLANK(INDEX('Policy Characteristics'!A:A,MATCH($C2279,'Policy Characteristics'!$C:$C,0))),"",INDEX('Policy Characteristics'!A:A,MATCH($C2279,'Policy Characteristics'!$C:$C,0)))</f>
        <v>Industry</v>
      </c>
      <c r="B2279" s="262" t="str">
        <f>IF(ISBLANK(INDEX('Policy Characteristics'!B:B,MATCH($C2279,'Policy Characteristics'!$C:$C,0))),"",INDEX('Policy Characteristics'!B:B,MATCH($C2279,'Policy Characteristics'!$C:$C,0)))</f>
        <v>Energy Efficiency Standards for Other Eqpt</v>
      </c>
      <c r="C2279" s="254" t="str">
        <f t="shared" si="62"/>
        <v>Perc Improvement in Eqpt Efficiency Stds Above BAU for Combustible Fuels</v>
      </c>
      <c r="D2279" s="6" t="s">
        <v>3032</v>
      </c>
      <c r="E2279" s="1" t="s">
        <v>3472</v>
      </c>
      <c r="F2279" t="s">
        <v>2995</v>
      </c>
      <c r="G2279" s="45" t="s">
        <v>3478</v>
      </c>
      <c r="H2279" s="47">
        <v>2278</v>
      </c>
      <c r="I2279" s="324" t="s">
        <v>40</v>
      </c>
      <c r="J2279" s="255" t="str">
        <f>IF(ISBLANK(INDEX('Policy Characteristics'!D:D,MATCH($C2279,'Policy Characteristics'!$C:$C,0))),"",INDEX('Policy Characteristics'!D:D,MATCH($C2279,'Policy Characteristics'!$C:$C,0)))</f>
        <v>Industry Energy Efficiency</v>
      </c>
      <c r="K2279" s="254" t="str">
        <f>IF(ISBLANK(INDEX('Policy Characteristics'!E:E,MATCH($C2279,'Policy Characteristics'!$C:$C,0))),"",INDEX('Policy Characteristics'!E:E,MATCH($C2279,'Policy Characteristics'!$C:$C,0)))</f>
        <v>indst fuel efficiency stds</v>
      </c>
      <c r="L2279" s="261">
        <f>IF(ISBLANK(INDEX('Policy Characteristics'!F:F,MATCH($C2279,'Policy Characteristics'!$C:$C,0))),"",INDEX('Policy Characteristics'!F:F,MATCH($C2279,'Policy Characteristics'!$C:$C,0)))</f>
        <v>0</v>
      </c>
      <c r="M2279" s="261">
        <f>IF(ISBLANK(INDEX('Policy Characteristics'!G:G,MATCH($C2279,'Policy Characteristics'!$C:$C,0))),"",INDEX('Policy Characteristics'!G:G,MATCH($C2279,'Policy Characteristics'!$C:$C,0)))</f>
        <v>0.25</v>
      </c>
      <c r="N2279" s="261">
        <f>IF(ISBLANK(INDEX('Policy Characteristics'!H:H,MATCH($C2279,'Policy Characteristics'!$C:$C,0))),"",INDEX('Policy Characteristics'!H:H,MATCH($C2279,'Policy Characteristics'!$C:$C,0)))</f>
        <v>0.01</v>
      </c>
      <c r="O2279" s="254" t="str">
        <f>IF(ISBLANK(INDEX('Policy Characteristics'!I:I,MATCH($C2279,'Policy Characteristics'!$C:$C,0))),"",INDEX('Policy Characteristics'!I:I,MATCH($C2279,'Policy Characteristics'!$C:$C,0)))</f>
        <v>% reduction in energy use</v>
      </c>
      <c r="P2279" s="254" t="str">
        <f>IF(ISBLANK(INDEX('Policy Characteristics'!J:J,MATCH($C2279,'Policy Characteristics'!$C:$C,0))),"",INDEX('Policy Characteristics'!J:J,MATCH($C2279,'Policy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79" s="254" t="str">
        <f>IF(ISBLANK(INDEX('Policy Characteristics'!K:K,MATCH($C2279,'Policy Characteristics'!$C:$C,0))),"",INDEX('Policy Characteristics'!K:K,MATCH($C2279,'Policy Characteristics'!$C:$C,0)))</f>
        <v>industry-ag-main.html#eff-stds</v>
      </c>
      <c r="R2279" s="254" t="str">
        <f>IF(ISBLANK(INDEX('Policy Characteristics'!L:L,MATCH($C2279,'Policy Characteristics'!$C:$C,0))),"",INDEX('Policy Characteristics'!L:L,MATCH($C2279,'Policy Characteristics'!$C:$C,0)))</f>
        <v>industry-energy-efficiency-standards.html</v>
      </c>
    </row>
    <row r="2280" spans="1:18" s="4" customFormat="1" x14ac:dyDescent="0.25">
      <c r="A2280" s="254" t="str">
        <f>IF(ISBLANK(INDEX('Policy Characteristics'!A:A,MATCH($C2280,'Policy Characteristics'!$C:$C,0))),"",INDEX('Policy Characteristics'!A:A,MATCH($C2280,'Policy Characteristics'!$C:$C,0)))</f>
        <v>Industry</v>
      </c>
      <c r="B2280" s="262" t="str">
        <f>IF(ISBLANK(INDEX('Policy Characteristics'!B:B,MATCH($C2280,'Policy Characteristics'!$C:$C,0))),"",INDEX('Policy Characteristics'!B:B,MATCH($C2280,'Policy Characteristics'!$C:$C,0)))</f>
        <v>Energy Efficiency Standards for Other Eqpt</v>
      </c>
      <c r="C2280" s="254" t="str">
        <f t="shared" si="62"/>
        <v>Perc Improvement in Eqpt Efficiency Stds Above BAU for Combustible Fuels</v>
      </c>
      <c r="D2280" s="6" t="s">
        <v>3032</v>
      </c>
      <c r="E2280" s="1" t="s">
        <v>3597</v>
      </c>
      <c r="F2280" t="s">
        <v>2995</v>
      </c>
      <c r="G2280" s="45" t="s">
        <v>3479</v>
      </c>
      <c r="H2280" s="47">
        <v>2279</v>
      </c>
      <c r="I2280" s="324" t="s">
        <v>40</v>
      </c>
      <c r="J2280" s="255" t="str">
        <f>IF(ISBLANK(INDEX('Policy Characteristics'!D:D,MATCH($C2280,'Policy Characteristics'!$C:$C,0))),"",INDEX('Policy Characteristics'!D:D,MATCH($C2280,'Policy Characteristics'!$C:$C,0)))</f>
        <v>Industry Energy Efficiency</v>
      </c>
      <c r="K2280" s="254" t="str">
        <f>IF(ISBLANK(INDEX('Policy Characteristics'!E:E,MATCH($C2280,'Policy Characteristics'!$C:$C,0))),"",INDEX('Policy Characteristics'!E:E,MATCH($C2280,'Policy Characteristics'!$C:$C,0)))</f>
        <v>indst fuel efficiency stds</v>
      </c>
      <c r="L2280" s="261">
        <f>IF(ISBLANK(INDEX('Policy Characteristics'!F:F,MATCH($C2280,'Policy Characteristics'!$C:$C,0))),"",INDEX('Policy Characteristics'!F:F,MATCH($C2280,'Policy Characteristics'!$C:$C,0)))</f>
        <v>0</v>
      </c>
      <c r="M2280" s="261">
        <f>IF(ISBLANK(INDEX('Policy Characteristics'!G:G,MATCH($C2280,'Policy Characteristics'!$C:$C,0))),"",INDEX('Policy Characteristics'!G:G,MATCH($C2280,'Policy Characteristics'!$C:$C,0)))</f>
        <v>0.25</v>
      </c>
      <c r="N2280" s="261">
        <f>IF(ISBLANK(INDEX('Policy Characteristics'!H:H,MATCH($C2280,'Policy Characteristics'!$C:$C,0))),"",INDEX('Policy Characteristics'!H:H,MATCH($C2280,'Policy Characteristics'!$C:$C,0)))</f>
        <v>0.01</v>
      </c>
      <c r="O2280" s="254" t="str">
        <f>IF(ISBLANK(INDEX('Policy Characteristics'!I:I,MATCH($C2280,'Policy Characteristics'!$C:$C,0))),"",INDEX('Policy Characteristics'!I:I,MATCH($C2280,'Policy Characteristics'!$C:$C,0)))</f>
        <v>% reduction in energy use</v>
      </c>
      <c r="P2280" s="254" t="str">
        <f>IF(ISBLANK(INDEX('Policy Characteristics'!J:J,MATCH($C2280,'Policy Characteristics'!$C:$C,0))),"",INDEX('Policy Characteristics'!J:J,MATCH($C2280,'Policy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0" s="254" t="str">
        <f>IF(ISBLANK(INDEX('Policy Characteristics'!K:K,MATCH($C2280,'Policy Characteristics'!$C:$C,0))),"",INDEX('Policy Characteristics'!K:K,MATCH($C2280,'Policy Characteristics'!$C:$C,0)))</f>
        <v>industry-ag-main.html#eff-stds</v>
      </c>
      <c r="R2280" s="254" t="str">
        <f>IF(ISBLANK(INDEX('Policy Characteristics'!L:L,MATCH($C2280,'Policy Characteristics'!$C:$C,0))),"",INDEX('Policy Characteristics'!L:L,MATCH($C2280,'Policy Characteristics'!$C:$C,0)))</f>
        <v>industry-energy-efficiency-standards.html</v>
      </c>
    </row>
    <row r="2281" spans="1:18" s="4" customFormat="1" x14ac:dyDescent="0.25">
      <c r="A2281" s="254" t="str">
        <f>IF(ISBLANK(INDEX('Policy Characteristics'!A:A,MATCH($C2281,'Policy Characteristics'!$C:$C,0))),"",INDEX('Policy Characteristics'!A:A,MATCH($C2281,'Policy Characteristics'!$C:$C,0)))</f>
        <v>Industry</v>
      </c>
      <c r="B2281" s="262" t="str">
        <f>IF(ISBLANK(INDEX('Policy Characteristics'!B:B,MATCH($C2281,'Policy Characteristics'!$C:$C,0))),"",INDEX('Policy Characteristics'!B:B,MATCH($C2281,'Policy Characteristics'!$C:$C,0)))</f>
        <v>Energy Efficiency Standards for Other Eqpt</v>
      </c>
      <c r="C2281" s="254" t="str">
        <f t="shared" si="62"/>
        <v>Perc Improvement in Eqpt Efficiency Stds Above BAU for Combustible Fuels</v>
      </c>
      <c r="D2281" s="6" t="s">
        <v>3032</v>
      </c>
      <c r="E2281" s="1" t="s">
        <v>3982</v>
      </c>
      <c r="F2281" t="s">
        <v>2995</v>
      </c>
      <c r="G2281" s="45" t="s">
        <v>3958</v>
      </c>
      <c r="H2281" s="47">
        <v>2280</v>
      </c>
      <c r="I2281" s="324" t="s">
        <v>40</v>
      </c>
      <c r="J2281" s="255" t="str">
        <f>IF(ISBLANK(INDEX('Policy Characteristics'!D:D,MATCH($C2281,'Policy Characteristics'!$C:$C,0))),"",INDEX('Policy Characteristics'!D:D,MATCH($C2281,'Policy Characteristics'!$C:$C,0)))</f>
        <v>Industry Energy Efficiency</v>
      </c>
      <c r="K2281" s="254" t="str">
        <f>IF(ISBLANK(INDEX('Policy Characteristics'!E:E,MATCH($C2281,'Policy Characteristics'!$C:$C,0))),"",INDEX('Policy Characteristics'!E:E,MATCH($C2281,'Policy Characteristics'!$C:$C,0)))</f>
        <v>indst fuel efficiency stds</v>
      </c>
      <c r="L2281" s="261">
        <f>IF(ISBLANK(INDEX('Policy Characteristics'!F:F,MATCH($C2281,'Policy Characteristics'!$C:$C,0))),"",INDEX('Policy Characteristics'!F:F,MATCH($C2281,'Policy Characteristics'!$C:$C,0)))</f>
        <v>0</v>
      </c>
      <c r="M2281" s="261">
        <f>IF(ISBLANK(INDEX('Policy Characteristics'!G:G,MATCH($C2281,'Policy Characteristics'!$C:$C,0))),"",INDEX('Policy Characteristics'!G:G,MATCH($C2281,'Policy Characteristics'!$C:$C,0)))</f>
        <v>0.25</v>
      </c>
      <c r="N2281" s="261">
        <f>IF(ISBLANK(INDEX('Policy Characteristics'!H:H,MATCH($C2281,'Policy Characteristics'!$C:$C,0))),"",INDEX('Policy Characteristics'!H:H,MATCH($C2281,'Policy Characteristics'!$C:$C,0)))</f>
        <v>0.01</v>
      </c>
      <c r="O2281" s="254" t="str">
        <f>IF(ISBLANK(INDEX('Policy Characteristics'!I:I,MATCH($C2281,'Policy Characteristics'!$C:$C,0))),"",INDEX('Policy Characteristics'!I:I,MATCH($C2281,'Policy Characteristics'!$C:$C,0)))</f>
        <v>% reduction in energy use</v>
      </c>
      <c r="P2281" s="254" t="str">
        <f>IF(ISBLANK(INDEX('Policy Characteristics'!J:J,MATCH($C2281,'Policy Characteristics'!$C:$C,0))),"",INDEX('Policy Characteristics'!J:J,MATCH($C2281,'Policy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1" s="254" t="str">
        <f>IF(ISBLANK(INDEX('Policy Characteristics'!K:K,MATCH($C2281,'Policy Characteristics'!$C:$C,0))),"",INDEX('Policy Characteristics'!K:K,MATCH($C2281,'Policy Characteristics'!$C:$C,0)))</f>
        <v>industry-ag-main.html#eff-stds</v>
      </c>
      <c r="R2281" s="254" t="str">
        <f>IF(ISBLANK(INDEX('Policy Characteristics'!L:L,MATCH($C2281,'Policy Characteristics'!$C:$C,0))),"",INDEX('Policy Characteristics'!L:L,MATCH($C2281,'Policy Characteristics'!$C:$C,0)))</f>
        <v>industry-energy-efficiency-standards.html</v>
      </c>
    </row>
    <row r="2282" spans="1:18" s="4" customFormat="1" x14ac:dyDescent="0.25">
      <c r="A2282" s="254" t="str">
        <f>IF(ISBLANK(INDEX('Policy Characteristics'!A:A,MATCH($C2282,'Policy Characteristics'!$C:$C,0))),"",INDEX('Policy Characteristics'!A:A,MATCH($C2282,'Policy Characteristics'!$C:$C,0)))</f>
        <v>Industry</v>
      </c>
      <c r="B2282" s="262" t="str">
        <f>IF(ISBLANK(INDEX('Policy Characteristics'!B:B,MATCH($C2282,'Policy Characteristics'!$C:$C,0))),"",INDEX('Policy Characteristics'!B:B,MATCH($C2282,'Policy Characteristics'!$C:$C,0)))</f>
        <v>Energy Efficiency Standards for Other Eqpt</v>
      </c>
      <c r="C2282" s="254" t="str">
        <f t="shared" si="62"/>
        <v>Perc Improvement in Eqpt Efficiency Stds Above BAU for Combustible Fuels</v>
      </c>
      <c r="D2282" s="6" t="s">
        <v>3032</v>
      </c>
      <c r="E2282" s="1" t="s">
        <v>3983</v>
      </c>
      <c r="F2282" t="s">
        <v>2995</v>
      </c>
      <c r="G2282" s="45" t="s">
        <v>3957</v>
      </c>
      <c r="H2282" s="47">
        <v>2281</v>
      </c>
      <c r="I2282" s="324" t="s">
        <v>40</v>
      </c>
      <c r="J2282" s="255" t="str">
        <f>IF(ISBLANK(INDEX('Policy Characteristics'!D:D,MATCH($C2282,'Policy Characteristics'!$C:$C,0))),"",INDEX('Policy Characteristics'!D:D,MATCH($C2282,'Policy Characteristics'!$C:$C,0)))</f>
        <v>Industry Energy Efficiency</v>
      </c>
      <c r="K2282" s="254" t="str">
        <f>IF(ISBLANK(INDEX('Policy Characteristics'!E:E,MATCH($C2282,'Policy Characteristics'!$C:$C,0))),"",INDEX('Policy Characteristics'!E:E,MATCH($C2282,'Policy Characteristics'!$C:$C,0)))</f>
        <v>indst fuel efficiency stds</v>
      </c>
      <c r="L2282" s="261">
        <f>IF(ISBLANK(INDEX('Policy Characteristics'!F:F,MATCH($C2282,'Policy Characteristics'!$C:$C,0))),"",INDEX('Policy Characteristics'!F:F,MATCH($C2282,'Policy Characteristics'!$C:$C,0)))</f>
        <v>0</v>
      </c>
      <c r="M2282" s="261">
        <f>IF(ISBLANK(INDEX('Policy Characteristics'!G:G,MATCH($C2282,'Policy Characteristics'!$C:$C,0))),"",INDEX('Policy Characteristics'!G:G,MATCH($C2282,'Policy Characteristics'!$C:$C,0)))</f>
        <v>0.25</v>
      </c>
      <c r="N2282" s="261">
        <f>IF(ISBLANK(INDEX('Policy Characteristics'!H:H,MATCH($C2282,'Policy Characteristics'!$C:$C,0))),"",INDEX('Policy Characteristics'!H:H,MATCH($C2282,'Policy Characteristics'!$C:$C,0)))</f>
        <v>0.01</v>
      </c>
      <c r="O2282" s="254" t="str">
        <f>IF(ISBLANK(INDEX('Policy Characteristics'!I:I,MATCH($C2282,'Policy Characteristics'!$C:$C,0))),"",INDEX('Policy Characteristics'!I:I,MATCH($C2282,'Policy Characteristics'!$C:$C,0)))</f>
        <v>% reduction in energy use</v>
      </c>
      <c r="P2282" s="254" t="str">
        <f>IF(ISBLANK(INDEX('Policy Characteristics'!J:J,MATCH($C2282,'Policy Characteristics'!$C:$C,0))),"",INDEX('Policy Characteristics'!J:J,MATCH($C2282,'Policy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2" s="254" t="str">
        <f>IF(ISBLANK(INDEX('Policy Characteristics'!K:K,MATCH($C2282,'Policy Characteristics'!$C:$C,0))),"",INDEX('Policy Characteristics'!K:K,MATCH($C2282,'Policy Characteristics'!$C:$C,0)))</f>
        <v>industry-ag-main.html#eff-stds</v>
      </c>
      <c r="R2282" s="254" t="str">
        <f>IF(ISBLANK(INDEX('Policy Characteristics'!L:L,MATCH($C2282,'Policy Characteristics'!$C:$C,0))),"",INDEX('Policy Characteristics'!L:L,MATCH($C2282,'Policy Characteristics'!$C:$C,0)))</f>
        <v>industry-energy-efficiency-standards.html</v>
      </c>
    </row>
    <row r="2283" spans="1:18" s="4" customFormat="1" x14ac:dyDescent="0.25">
      <c r="A2283" s="254" t="str">
        <f>IF(ISBLANK(INDEX('Policy Characteristics'!A:A,MATCH($C2283,'Policy Characteristics'!$C:$C,0))),"",INDEX('Policy Characteristics'!A:A,MATCH($C2283,'Policy Characteristics'!$C:$C,0)))</f>
        <v>Industry</v>
      </c>
      <c r="B2283" s="262" t="str">
        <f>IF(ISBLANK(INDEX('Policy Characteristics'!B:B,MATCH($C2283,'Policy Characteristics'!$C:$C,0))),"",INDEX('Policy Characteristics'!B:B,MATCH($C2283,'Policy Characteristics'!$C:$C,0)))</f>
        <v>Energy Efficiency Standards for Other Eqpt</v>
      </c>
      <c r="C2283" s="254" t="str">
        <f t="shared" si="62"/>
        <v>Perc Improvement in Eqpt Efficiency Stds Above BAU for Combustible Fuels</v>
      </c>
      <c r="D2283" s="6" t="s">
        <v>3032</v>
      </c>
      <c r="E2283" s="1" t="s">
        <v>3984</v>
      </c>
      <c r="F2283" t="s">
        <v>2995</v>
      </c>
      <c r="G2283" s="45" t="s">
        <v>3959</v>
      </c>
      <c r="H2283" s="47">
        <v>2282</v>
      </c>
      <c r="I2283" s="324" t="s">
        <v>40</v>
      </c>
      <c r="J2283" s="255" t="str">
        <f>IF(ISBLANK(INDEX('Policy Characteristics'!D:D,MATCH($C2283,'Policy Characteristics'!$C:$C,0))),"",INDEX('Policy Characteristics'!D:D,MATCH($C2283,'Policy Characteristics'!$C:$C,0)))</f>
        <v>Industry Energy Efficiency</v>
      </c>
      <c r="K2283" s="254" t="str">
        <f>IF(ISBLANK(INDEX('Policy Characteristics'!E:E,MATCH($C2283,'Policy Characteristics'!$C:$C,0))),"",INDEX('Policy Characteristics'!E:E,MATCH($C2283,'Policy Characteristics'!$C:$C,0)))</f>
        <v>indst fuel efficiency stds</v>
      </c>
      <c r="L2283" s="261">
        <f>IF(ISBLANK(INDEX('Policy Characteristics'!F:F,MATCH($C2283,'Policy Characteristics'!$C:$C,0))),"",INDEX('Policy Characteristics'!F:F,MATCH($C2283,'Policy Characteristics'!$C:$C,0)))</f>
        <v>0</v>
      </c>
      <c r="M2283" s="261">
        <f>IF(ISBLANK(INDEX('Policy Characteristics'!G:G,MATCH($C2283,'Policy Characteristics'!$C:$C,0))),"",INDEX('Policy Characteristics'!G:G,MATCH($C2283,'Policy Characteristics'!$C:$C,0)))</f>
        <v>0.25</v>
      </c>
      <c r="N2283" s="261">
        <f>IF(ISBLANK(INDEX('Policy Characteristics'!H:H,MATCH($C2283,'Policy Characteristics'!$C:$C,0))),"",INDEX('Policy Characteristics'!H:H,MATCH($C2283,'Policy Characteristics'!$C:$C,0)))</f>
        <v>0.01</v>
      </c>
      <c r="O2283" s="254" t="str">
        <f>IF(ISBLANK(INDEX('Policy Characteristics'!I:I,MATCH($C2283,'Policy Characteristics'!$C:$C,0))),"",INDEX('Policy Characteristics'!I:I,MATCH($C2283,'Policy Characteristics'!$C:$C,0)))</f>
        <v>% reduction in energy use</v>
      </c>
      <c r="P2283" s="254" t="str">
        <f>IF(ISBLANK(INDEX('Policy Characteristics'!J:J,MATCH($C2283,'Policy Characteristics'!$C:$C,0))),"",INDEX('Policy Characteristics'!J:J,MATCH($C2283,'Policy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3" s="254" t="str">
        <f>IF(ISBLANK(INDEX('Policy Characteristics'!K:K,MATCH($C2283,'Policy Characteristics'!$C:$C,0))),"",INDEX('Policy Characteristics'!K:K,MATCH($C2283,'Policy Characteristics'!$C:$C,0)))</f>
        <v>industry-ag-main.html#eff-stds</v>
      </c>
      <c r="R2283" s="254" t="str">
        <f>IF(ISBLANK(INDEX('Policy Characteristics'!L:L,MATCH($C2283,'Policy Characteristics'!$C:$C,0))),"",INDEX('Policy Characteristics'!L:L,MATCH($C2283,'Policy Characteristics'!$C:$C,0)))</f>
        <v>industry-energy-efficiency-standards.html</v>
      </c>
    </row>
    <row r="2284" spans="1:18" s="4" customFormat="1" x14ac:dyDescent="0.25">
      <c r="A2284" s="254" t="str">
        <f>IF(ISBLANK(INDEX('Policy Characteristics'!A:A,MATCH($C2284,'Policy Characteristics'!$C:$C,0))),"",INDEX('Policy Characteristics'!A:A,MATCH($C2284,'Policy Characteristics'!$C:$C,0)))</f>
        <v>Industry</v>
      </c>
      <c r="B2284" s="262" t="str">
        <f>IF(ISBLANK(INDEX('Policy Characteristics'!B:B,MATCH($C2284,'Policy Characteristics'!$C:$C,0))),"",INDEX('Policy Characteristics'!B:B,MATCH($C2284,'Policy Characteristics'!$C:$C,0)))</f>
        <v>Energy Efficiency Standards for Other Eqpt</v>
      </c>
      <c r="C2284" s="254" t="str">
        <f t="shared" si="62"/>
        <v>Perc Improvement in Eqpt Efficiency Stds Above BAU for Combustible Fuels</v>
      </c>
      <c r="D2284" s="6" t="s">
        <v>3033</v>
      </c>
      <c r="E2284" s="1" t="s">
        <v>3467</v>
      </c>
      <c r="F2284" t="s">
        <v>2996</v>
      </c>
      <c r="G2284" s="45" t="s">
        <v>3473</v>
      </c>
      <c r="H2284" s="47">
        <v>2283</v>
      </c>
      <c r="I2284" s="324" t="s">
        <v>40</v>
      </c>
      <c r="J2284" s="255" t="str">
        <f>IF(ISBLANK(INDEX('Policy Characteristics'!D:D,MATCH($C2284,'Policy Characteristics'!$C:$C,0))),"",INDEX('Policy Characteristics'!D:D,MATCH($C2284,'Policy Characteristics'!$C:$C,0)))</f>
        <v>Industry Energy Efficiency</v>
      </c>
      <c r="K2284" s="254" t="str">
        <f>IF(ISBLANK(INDEX('Policy Characteristics'!E:E,MATCH($C2284,'Policy Characteristics'!$C:$C,0))),"",INDEX('Policy Characteristics'!E:E,MATCH($C2284,'Policy Characteristics'!$C:$C,0)))</f>
        <v>indst fuel efficiency stds</v>
      </c>
      <c r="L2284" s="261">
        <f>IF(ISBLANK(INDEX('Policy Characteristics'!F:F,MATCH($C2284,'Policy Characteristics'!$C:$C,0))),"",INDEX('Policy Characteristics'!F:F,MATCH($C2284,'Policy Characteristics'!$C:$C,0)))</f>
        <v>0</v>
      </c>
      <c r="M2284" s="261">
        <f>IF(ISBLANK(INDEX('Policy Characteristics'!G:G,MATCH($C2284,'Policy Characteristics'!$C:$C,0))),"",INDEX('Policy Characteristics'!G:G,MATCH($C2284,'Policy Characteristics'!$C:$C,0)))</f>
        <v>0.25</v>
      </c>
      <c r="N2284" s="261">
        <f>IF(ISBLANK(INDEX('Policy Characteristics'!H:H,MATCH($C2284,'Policy Characteristics'!$C:$C,0))),"",INDEX('Policy Characteristics'!H:H,MATCH($C2284,'Policy Characteristics'!$C:$C,0)))</f>
        <v>0.01</v>
      </c>
      <c r="O2284" s="254" t="str">
        <f>IF(ISBLANK(INDEX('Policy Characteristics'!I:I,MATCH($C2284,'Policy Characteristics'!$C:$C,0))),"",INDEX('Policy Characteristics'!I:I,MATCH($C2284,'Policy Characteristics'!$C:$C,0)))</f>
        <v>% reduction in energy use</v>
      </c>
      <c r="P2284" s="254" t="str">
        <f>IF(ISBLANK(INDEX('Policy Characteristics'!J:J,MATCH($C2284,'Policy Characteristics'!$C:$C,0))),"",INDEX('Policy Characteristics'!J:J,MATCH($C2284,'Policy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4" s="254" t="str">
        <f>IF(ISBLANK(INDEX('Policy Characteristics'!K:K,MATCH($C2284,'Policy Characteristics'!$C:$C,0))),"",INDEX('Policy Characteristics'!K:K,MATCH($C2284,'Policy Characteristics'!$C:$C,0)))</f>
        <v>industry-ag-main.html#eff-stds</v>
      </c>
      <c r="R2284" s="254" t="str">
        <f>IF(ISBLANK(INDEX('Policy Characteristics'!L:L,MATCH($C2284,'Policy Characteristics'!$C:$C,0))),"",INDEX('Policy Characteristics'!L:L,MATCH($C2284,'Policy Characteristics'!$C:$C,0)))</f>
        <v>industry-energy-efficiency-standards.html</v>
      </c>
    </row>
    <row r="2285" spans="1:18" s="4" customFormat="1" x14ac:dyDescent="0.25">
      <c r="A2285" s="254" t="str">
        <f>IF(ISBLANK(INDEX('Policy Characteristics'!A:A,MATCH($C2285,'Policy Characteristics'!$C:$C,0))),"",INDEX('Policy Characteristics'!A:A,MATCH($C2285,'Policy Characteristics'!$C:$C,0)))</f>
        <v>Industry</v>
      </c>
      <c r="B2285" s="262" t="str">
        <f>IF(ISBLANK(INDEX('Policy Characteristics'!B:B,MATCH($C2285,'Policy Characteristics'!$C:$C,0))),"",INDEX('Policy Characteristics'!B:B,MATCH($C2285,'Policy Characteristics'!$C:$C,0)))</f>
        <v>Energy Efficiency Standards for Other Eqpt</v>
      </c>
      <c r="C2285" s="254" t="str">
        <f t="shared" si="62"/>
        <v>Perc Improvement in Eqpt Efficiency Stds Above BAU for Combustible Fuels</v>
      </c>
      <c r="D2285" s="6" t="s">
        <v>3033</v>
      </c>
      <c r="E2285" s="1" t="s">
        <v>3468</v>
      </c>
      <c r="F2285" t="s">
        <v>2996</v>
      </c>
      <c r="G2285" s="45" t="s">
        <v>3474</v>
      </c>
      <c r="H2285" s="47">
        <v>2284</v>
      </c>
      <c r="I2285" s="324" t="s">
        <v>40</v>
      </c>
      <c r="J2285" s="255" t="str">
        <f>IF(ISBLANK(INDEX('Policy Characteristics'!D:D,MATCH($C2285,'Policy Characteristics'!$C:$C,0))),"",INDEX('Policy Characteristics'!D:D,MATCH($C2285,'Policy Characteristics'!$C:$C,0)))</f>
        <v>Industry Energy Efficiency</v>
      </c>
      <c r="K2285" s="254" t="str">
        <f>IF(ISBLANK(INDEX('Policy Characteristics'!E:E,MATCH($C2285,'Policy Characteristics'!$C:$C,0))),"",INDEX('Policy Characteristics'!E:E,MATCH($C2285,'Policy Characteristics'!$C:$C,0)))</f>
        <v>indst fuel efficiency stds</v>
      </c>
      <c r="L2285" s="261">
        <f>IF(ISBLANK(INDEX('Policy Characteristics'!F:F,MATCH($C2285,'Policy Characteristics'!$C:$C,0))),"",INDEX('Policy Characteristics'!F:F,MATCH($C2285,'Policy Characteristics'!$C:$C,0)))</f>
        <v>0</v>
      </c>
      <c r="M2285" s="261">
        <f>IF(ISBLANK(INDEX('Policy Characteristics'!G:G,MATCH($C2285,'Policy Characteristics'!$C:$C,0))),"",INDEX('Policy Characteristics'!G:G,MATCH($C2285,'Policy Characteristics'!$C:$C,0)))</f>
        <v>0.25</v>
      </c>
      <c r="N2285" s="261">
        <f>IF(ISBLANK(INDEX('Policy Characteristics'!H:H,MATCH($C2285,'Policy Characteristics'!$C:$C,0))),"",INDEX('Policy Characteristics'!H:H,MATCH($C2285,'Policy Characteristics'!$C:$C,0)))</f>
        <v>0.01</v>
      </c>
      <c r="O2285" s="254" t="str">
        <f>IF(ISBLANK(INDEX('Policy Characteristics'!I:I,MATCH($C2285,'Policy Characteristics'!$C:$C,0))),"",INDEX('Policy Characteristics'!I:I,MATCH($C2285,'Policy Characteristics'!$C:$C,0)))</f>
        <v>% reduction in energy use</v>
      </c>
      <c r="P2285" s="254" t="str">
        <f>IF(ISBLANK(INDEX('Policy Characteristics'!J:J,MATCH($C2285,'Policy Characteristics'!$C:$C,0))),"",INDEX('Policy Characteristics'!J:J,MATCH($C2285,'Policy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5" s="254" t="str">
        <f>IF(ISBLANK(INDEX('Policy Characteristics'!K:K,MATCH($C2285,'Policy Characteristics'!$C:$C,0))),"",INDEX('Policy Characteristics'!K:K,MATCH($C2285,'Policy Characteristics'!$C:$C,0)))</f>
        <v>industry-ag-main.html#eff-stds</v>
      </c>
      <c r="R2285" s="254" t="str">
        <f>IF(ISBLANK(INDEX('Policy Characteristics'!L:L,MATCH($C2285,'Policy Characteristics'!$C:$C,0))),"",INDEX('Policy Characteristics'!L:L,MATCH($C2285,'Policy Characteristics'!$C:$C,0)))</f>
        <v>industry-energy-efficiency-standards.html</v>
      </c>
    </row>
    <row r="2286" spans="1:18" s="4" customFormat="1" x14ac:dyDescent="0.25">
      <c r="A2286" s="254" t="str">
        <f>IF(ISBLANK(INDEX('Policy Characteristics'!A:A,MATCH($C2286,'Policy Characteristics'!$C:$C,0))),"",INDEX('Policy Characteristics'!A:A,MATCH($C2286,'Policy Characteristics'!$C:$C,0)))</f>
        <v>Industry</v>
      </c>
      <c r="B2286" s="262" t="str">
        <f>IF(ISBLANK(INDEX('Policy Characteristics'!B:B,MATCH($C2286,'Policy Characteristics'!$C:$C,0))),"",INDEX('Policy Characteristics'!B:B,MATCH($C2286,'Policy Characteristics'!$C:$C,0)))</f>
        <v>Energy Efficiency Standards for Other Eqpt</v>
      </c>
      <c r="C2286" s="254" t="str">
        <f t="shared" si="62"/>
        <v>Perc Improvement in Eqpt Efficiency Stds Above BAU for Combustible Fuels</v>
      </c>
      <c r="D2286" s="6" t="s">
        <v>3033</v>
      </c>
      <c r="E2286" s="1" t="s">
        <v>3469</v>
      </c>
      <c r="F2286" t="s">
        <v>2996</v>
      </c>
      <c r="G2286" s="45" t="s">
        <v>3475</v>
      </c>
      <c r="H2286" s="47">
        <v>2285</v>
      </c>
      <c r="I2286" s="324" t="s">
        <v>40</v>
      </c>
      <c r="J2286" s="255" t="str">
        <f>IF(ISBLANK(INDEX('Policy Characteristics'!D:D,MATCH($C2286,'Policy Characteristics'!$C:$C,0))),"",INDEX('Policy Characteristics'!D:D,MATCH($C2286,'Policy Characteristics'!$C:$C,0)))</f>
        <v>Industry Energy Efficiency</v>
      </c>
      <c r="K2286" s="254" t="str">
        <f>IF(ISBLANK(INDEX('Policy Characteristics'!E:E,MATCH($C2286,'Policy Characteristics'!$C:$C,0))),"",INDEX('Policy Characteristics'!E:E,MATCH($C2286,'Policy Characteristics'!$C:$C,0)))</f>
        <v>indst fuel efficiency stds</v>
      </c>
      <c r="L2286" s="261">
        <f>IF(ISBLANK(INDEX('Policy Characteristics'!F:F,MATCH($C2286,'Policy Characteristics'!$C:$C,0))),"",INDEX('Policy Characteristics'!F:F,MATCH($C2286,'Policy Characteristics'!$C:$C,0)))</f>
        <v>0</v>
      </c>
      <c r="M2286" s="261">
        <f>IF(ISBLANK(INDEX('Policy Characteristics'!G:G,MATCH($C2286,'Policy Characteristics'!$C:$C,0))),"",INDEX('Policy Characteristics'!G:G,MATCH($C2286,'Policy Characteristics'!$C:$C,0)))</f>
        <v>0.25</v>
      </c>
      <c r="N2286" s="261">
        <f>IF(ISBLANK(INDEX('Policy Characteristics'!H:H,MATCH($C2286,'Policy Characteristics'!$C:$C,0))),"",INDEX('Policy Characteristics'!H:H,MATCH($C2286,'Policy Characteristics'!$C:$C,0)))</f>
        <v>0.01</v>
      </c>
      <c r="O2286" s="254" t="str">
        <f>IF(ISBLANK(INDEX('Policy Characteristics'!I:I,MATCH($C2286,'Policy Characteristics'!$C:$C,0))),"",INDEX('Policy Characteristics'!I:I,MATCH($C2286,'Policy Characteristics'!$C:$C,0)))</f>
        <v>% reduction in energy use</v>
      </c>
      <c r="P2286" s="254" t="str">
        <f>IF(ISBLANK(INDEX('Policy Characteristics'!J:J,MATCH($C2286,'Policy Characteristics'!$C:$C,0))),"",INDEX('Policy Characteristics'!J:J,MATCH($C2286,'Policy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6" s="254" t="str">
        <f>IF(ISBLANK(INDEX('Policy Characteristics'!K:K,MATCH($C2286,'Policy Characteristics'!$C:$C,0))),"",INDEX('Policy Characteristics'!K:K,MATCH($C2286,'Policy Characteristics'!$C:$C,0)))</f>
        <v>industry-ag-main.html#eff-stds</v>
      </c>
      <c r="R2286" s="254" t="str">
        <f>IF(ISBLANK(INDEX('Policy Characteristics'!L:L,MATCH($C2286,'Policy Characteristics'!$C:$C,0))),"",INDEX('Policy Characteristics'!L:L,MATCH($C2286,'Policy Characteristics'!$C:$C,0)))</f>
        <v>industry-energy-efficiency-standards.html</v>
      </c>
    </row>
    <row r="2287" spans="1:18" s="4" customFormat="1" x14ac:dyDescent="0.25">
      <c r="A2287" s="254" t="str">
        <f>IF(ISBLANK(INDEX('Policy Characteristics'!A:A,MATCH($C2287,'Policy Characteristics'!$C:$C,0))),"",INDEX('Policy Characteristics'!A:A,MATCH($C2287,'Policy Characteristics'!$C:$C,0)))</f>
        <v>Industry</v>
      </c>
      <c r="B2287" s="262" t="str">
        <f>IF(ISBLANK(INDEX('Policy Characteristics'!B:B,MATCH($C2287,'Policy Characteristics'!$C:$C,0))),"",INDEX('Policy Characteristics'!B:B,MATCH($C2287,'Policy Characteristics'!$C:$C,0)))</f>
        <v>Energy Efficiency Standards for Other Eqpt</v>
      </c>
      <c r="C2287" s="254" t="str">
        <f t="shared" si="62"/>
        <v>Perc Improvement in Eqpt Efficiency Stds Above BAU for Combustible Fuels</v>
      </c>
      <c r="D2287" s="6" t="s">
        <v>3033</v>
      </c>
      <c r="E2287" s="1" t="s">
        <v>3470</v>
      </c>
      <c r="F2287" t="s">
        <v>2996</v>
      </c>
      <c r="G2287" s="45" t="s">
        <v>3476</v>
      </c>
      <c r="H2287" s="47">
        <v>2286</v>
      </c>
      <c r="I2287" s="324" t="s">
        <v>40</v>
      </c>
      <c r="J2287" s="255" t="str">
        <f>IF(ISBLANK(INDEX('Policy Characteristics'!D:D,MATCH($C2287,'Policy Characteristics'!$C:$C,0))),"",INDEX('Policy Characteristics'!D:D,MATCH($C2287,'Policy Characteristics'!$C:$C,0)))</f>
        <v>Industry Energy Efficiency</v>
      </c>
      <c r="K2287" s="254" t="str">
        <f>IF(ISBLANK(INDEX('Policy Characteristics'!E:E,MATCH($C2287,'Policy Characteristics'!$C:$C,0))),"",INDEX('Policy Characteristics'!E:E,MATCH($C2287,'Policy Characteristics'!$C:$C,0)))</f>
        <v>indst fuel efficiency stds</v>
      </c>
      <c r="L2287" s="261">
        <f>IF(ISBLANK(INDEX('Policy Characteristics'!F:F,MATCH($C2287,'Policy Characteristics'!$C:$C,0))),"",INDEX('Policy Characteristics'!F:F,MATCH($C2287,'Policy Characteristics'!$C:$C,0)))</f>
        <v>0</v>
      </c>
      <c r="M2287" s="261">
        <f>IF(ISBLANK(INDEX('Policy Characteristics'!G:G,MATCH($C2287,'Policy Characteristics'!$C:$C,0))),"",INDEX('Policy Characteristics'!G:G,MATCH($C2287,'Policy Characteristics'!$C:$C,0)))</f>
        <v>0.25</v>
      </c>
      <c r="N2287" s="261">
        <f>IF(ISBLANK(INDEX('Policy Characteristics'!H:H,MATCH($C2287,'Policy Characteristics'!$C:$C,0))),"",INDEX('Policy Characteristics'!H:H,MATCH($C2287,'Policy Characteristics'!$C:$C,0)))</f>
        <v>0.01</v>
      </c>
      <c r="O2287" s="254" t="str">
        <f>IF(ISBLANK(INDEX('Policy Characteristics'!I:I,MATCH($C2287,'Policy Characteristics'!$C:$C,0))),"",INDEX('Policy Characteristics'!I:I,MATCH($C2287,'Policy Characteristics'!$C:$C,0)))</f>
        <v>% reduction in energy use</v>
      </c>
      <c r="P2287" s="254" t="str">
        <f>IF(ISBLANK(INDEX('Policy Characteristics'!J:J,MATCH($C2287,'Policy Characteristics'!$C:$C,0))),"",INDEX('Policy Characteristics'!J:J,MATCH($C2287,'Policy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7" s="254" t="str">
        <f>IF(ISBLANK(INDEX('Policy Characteristics'!K:K,MATCH($C2287,'Policy Characteristics'!$C:$C,0))),"",INDEX('Policy Characteristics'!K:K,MATCH($C2287,'Policy Characteristics'!$C:$C,0)))</f>
        <v>industry-ag-main.html#eff-stds</v>
      </c>
      <c r="R2287" s="254" t="str">
        <f>IF(ISBLANK(INDEX('Policy Characteristics'!L:L,MATCH($C2287,'Policy Characteristics'!$C:$C,0))),"",INDEX('Policy Characteristics'!L:L,MATCH($C2287,'Policy Characteristics'!$C:$C,0)))</f>
        <v>industry-energy-efficiency-standards.html</v>
      </c>
    </row>
    <row r="2288" spans="1:18" s="4" customFormat="1" x14ac:dyDescent="0.25">
      <c r="A2288" s="254" t="str">
        <f>IF(ISBLANK(INDEX('Policy Characteristics'!A:A,MATCH($C2288,'Policy Characteristics'!$C:$C,0))),"",INDEX('Policy Characteristics'!A:A,MATCH($C2288,'Policy Characteristics'!$C:$C,0)))</f>
        <v>Industry</v>
      </c>
      <c r="B2288" s="262" t="str">
        <f>IF(ISBLANK(INDEX('Policy Characteristics'!B:B,MATCH($C2288,'Policy Characteristics'!$C:$C,0))),"",INDEX('Policy Characteristics'!B:B,MATCH($C2288,'Policy Characteristics'!$C:$C,0)))</f>
        <v>Energy Efficiency Standards for Other Eqpt</v>
      </c>
      <c r="C2288" s="254" t="str">
        <f t="shared" si="62"/>
        <v>Perc Improvement in Eqpt Efficiency Stds Above BAU for Combustible Fuels</v>
      </c>
      <c r="D2288" s="6" t="s">
        <v>3033</v>
      </c>
      <c r="E2288" s="1" t="s">
        <v>3471</v>
      </c>
      <c r="F2288" t="s">
        <v>2996</v>
      </c>
      <c r="G2288" s="45" t="s">
        <v>3477</v>
      </c>
      <c r="H2288" s="47">
        <v>2287</v>
      </c>
      <c r="I2288" s="324" t="s">
        <v>40</v>
      </c>
      <c r="J2288" s="255" t="str">
        <f>IF(ISBLANK(INDEX('Policy Characteristics'!D:D,MATCH($C2288,'Policy Characteristics'!$C:$C,0))),"",INDEX('Policy Characteristics'!D:D,MATCH($C2288,'Policy Characteristics'!$C:$C,0)))</f>
        <v>Industry Energy Efficiency</v>
      </c>
      <c r="K2288" s="254" t="str">
        <f>IF(ISBLANK(INDEX('Policy Characteristics'!E:E,MATCH($C2288,'Policy Characteristics'!$C:$C,0))),"",INDEX('Policy Characteristics'!E:E,MATCH($C2288,'Policy Characteristics'!$C:$C,0)))</f>
        <v>indst fuel efficiency stds</v>
      </c>
      <c r="L2288" s="261">
        <f>IF(ISBLANK(INDEX('Policy Characteristics'!F:F,MATCH($C2288,'Policy Characteristics'!$C:$C,0))),"",INDEX('Policy Characteristics'!F:F,MATCH($C2288,'Policy Characteristics'!$C:$C,0)))</f>
        <v>0</v>
      </c>
      <c r="M2288" s="261">
        <f>IF(ISBLANK(INDEX('Policy Characteristics'!G:G,MATCH($C2288,'Policy Characteristics'!$C:$C,0))),"",INDEX('Policy Characteristics'!G:G,MATCH($C2288,'Policy Characteristics'!$C:$C,0)))</f>
        <v>0.25</v>
      </c>
      <c r="N2288" s="261">
        <f>IF(ISBLANK(INDEX('Policy Characteristics'!H:H,MATCH($C2288,'Policy Characteristics'!$C:$C,0))),"",INDEX('Policy Characteristics'!H:H,MATCH($C2288,'Policy Characteristics'!$C:$C,0)))</f>
        <v>0.01</v>
      </c>
      <c r="O2288" s="254" t="str">
        <f>IF(ISBLANK(INDEX('Policy Characteristics'!I:I,MATCH($C2288,'Policy Characteristics'!$C:$C,0))),"",INDEX('Policy Characteristics'!I:I,MATCH($C2288,'Policy Characteristics'!$C:$C,0)))</f>
        <v>% reduction in energy use</v>
      </c>
      <c r="P2288" s="254" t="str">
        <f>IF(ISBLANK(INDEX('Policy Characteristics'!J:J,MATCH($C2288,'Policy Characteristics'!$C:$C,0))),"",INDEX('Policy Characteristics'!J:J,MATCH($C2288,'Policy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8" s="254" t="str">
        <f>IF(ISBLANK(INDEX('Policy Characteristics'!K:K,MATCH($C2288,'Policy Characteristics'!$C:$C,0))),"",INDEX('Policy Characteristics'!K:K,MATCH($C2288,'Policy Characteristics'!$C:$C,0)))</f>
        <v>industry-ag-main.html#eff-stds</v>
      </c>
      <c r="R2288" s="254" t="str">
        <f>IF(ISBLANK(INDEX('Policy Characteristics'!L:L,MATCH($C2288,'Policy Characteristics'!$C:$C,0))),"",INDEX('Policy Characteristics'!L:L,MATCH($C2288,'Policy Characteristics'!$C:$C,0)))</f>
        <v>industry-energy-efficiency-standards.html</v>
      </c>
    </row>
    <row r="2289" spans="1:18" s="4" customFormat="1" x14ac:dyDescent="0.25">
      <c r="A2289" s="254" t="str">
        <f>IF(ISBLANK(INDEX('Policy Characteristics'!A:A,MATCH($C2289,'Policy Characteristics'!$C:$C,0))),"",INDEX('Policy Characteristics'!A:A,MATCH($C2289,'Policy Characteristics'!$C:$C,0)))</f>
        <v>Industry</v>
      </c>
      <c r="B2289" s="262" t="str">
        <f>IF(ISBLANK(INDEX('Policy Characteristics'!B:B,MATCH($C2289,'Policy Characteristics'!$C:$C,0))),"",INDEX('Policy Characteristics'!B:B,MATCH($C2289,'Policy Characteristics'!$C:$C,0)))</f>
        <v>Energy Efficiency Standards for Other Eqpt</v>
      </c>
      <c r="C2289" s="254" t="str">
        <f t="shared" si="62"/>
        <v>Perc Improvement in Eqpt Efficiency Stds Above BAU for Combustible Fuels</v>
      </c>
      <c r="D2289" s="6" t="s">
        <v>3033</v>
      </c>
      <c r="E2289" s="1" t="s">
        <v>3472</v>
      </c>
      <c r="F2289" t="s">
        <v>2996</v>
      </c>
      <c r="G2289" s="45" t="s">
        <v>3478</v>
      </c>
      <c r="H2289" s="47">
        <v>2288</v>
      </c>
      <c r="I2289" s="324" t="s">
        <v>40</v>
      </c>
      <c r="J2289" s="255" t="str">
        <f>IF(ISBLANK(INDEX('Policy Characteristics'!D:D,MATCH($C2289,'Policy Characteristics'!$C:$C,0))),"",INDEX('Policy Characteristics'!D:D,MATCH($C2289,'Policy Characteristics'!$C:$C,0)))</f>
        <v>Industry Energy Efficiency</v>
      </c>
      <c r="K2289" s="254" t="str">
        <f>IF(ISBLANK(INDEX('Policy Characteristics'!E:E,MATCH($C2289,'Policy Characteristics'!$C:$C,0))),"",INDEX('Policy Characteristics'!E:E,MATCH($C2289,'Policy Characteristics'!$C:$C,0)))</f>
        <v>indst fuel efficiency stds</v>
      </c>
      <c r="L2289" s="261">
        <f>IF(ISBLANK(INDEX('Policy Characteristics'!F:F,MATCH($C2289,'Policy Characteristics'!$C:$C,0))),"",INDEX('Policy Characteristics'!F:F,MATCH($C2289,'Policy Characteristics'!$C:$C,0)))</f>
        <v>0</v>
      </c>
      <c r="M2289" s="261">
        <f>IF(ISBLANK(INDEX('Policy Characteristics'!G:G,MATCH($C2289,'Policy Characteristics'!$C:$C,0))),"",INDEX('Policy Characteristics'!G:G,MATCH($C2289,'Policy Characteristics'!$C:$C,0)))</f>
        <v>0.25</v>
      </c>
      <c r="N2289" s="261">
        <f>IF(ISBLANK(INDEX('Policy Characteristics'!H:H,MATCH($C2289,'Policy Characteristics'!$C:$C,0))),"",INDEX('Policy Characteristics'!H:H,MATCH($C2289,'Policy Characteristics'!$C:$C,0)))</f>
        <v>0.01</v>
      </c>
      <c r="O2289" s="254" t="str">
        <f>IF(ISBLANK(INDEX('Policy Characteristics'!I:I,MATCH($C2289,'Policy Characteristics'!$C:$C,0))),"",INDEX('Policy Characteristics'!I:I,MATCH($C2289,'Policy Characteristics'!$C:$C,0)))</f>
        <v>% reduction in energy use</v>
      </c>
      <c r="P2289" s="254" t="str">
        <f>IF(ISBLANK(INDEX('Policy Characteristics'!J:J,MATCH($C2289,'Policy Characteristics'!$C:$C,0))),"",INDEX('Policy Characteristics'!J:J,MATCH($C2289,'Policy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89" s="254" t="str">
        <f>IF(ISBLANK(INDEX('Policy Characteristics'!K:K,MATCH($C2289,'Policy Characteristics'!$C:$C,0))),"",INDEX('Policy Characteristics'!K:K,MATCH($C2289,'Policy Characteristics'!$C:$C,0)))</f>
        <v>industry-ag-main.html#eff-stds</v>
      </c>
      <c r="R2289" s="254" t="str">
        <f>IF(ISBLANK(INDEX('Policy Characteristics'!L:L,MATCH($C2289,'Policy Characteristics'!$C:$C,0))),"",INDEX('Policy Characteristics'!L:L,MATCH($C2289,'Policy Characteristics'!$C:$C,0)))</f>
        <v>industry-energy-efficiency-standards.html</v>
      </c>
    </row>
    <row r="2290" spans="1:18" s="4" customFormat="1" x14ac:dyDescent="0.25">
      <c r="A2290" s="254" t="str">
        <f>IF(ISBLANK(INDEX('Policy Characteristics'!A:A,MATCH($C2290,'Policy Characteristics'!$C:$C,0))),"",INDEX('Policy Characteristics'!A:A,MATCH($C2290,'Policy Characteristics'!$C:$C,0)))</f>
        <v>Industry</v>
      </c>
      <c r="B2290" s="262" t="str">
        <f>IF(ISBLANK(INDEX('Policy Characteristics'!B:B,MATCH($C2290,'Policy Characteristics'!$C:$C,0))),"",INDEX('Policy Characteristics'!B:B,MATCH($C2290,'Policy Characteristics'!$C:$C,0)))</f>
        <v>Energy Efficiency Standards for Other Eqpt</v>
      </c>
      <c r="C2290" s="254" t="str">
        <f t="shared" si="62"/>
        <v>Perc Improvement in Eqpt Efficiency Stds Above BAU for Combustible Fuels</v>
      </c>
      <c r="D2290" s="6" t="s">
        <v>3033</v>
      </c>
      <c r="E2290" s="1" t="s">
        <v>3597</v>
      </c>
      <c r="F2290" t="s">
        <v>2996</v>
      </c>
      <c r="G2290" s="45" t="s">
        <v>3479</v>
      </c>
      <c r="H2290" s="47">
        <v>2289</v>
      </c>
      <c r="I2290" s="324" t="s">
        <v>40</v>
      </c>
      <c r="J2290" s="255" t="str">
        <f>IF(ISBLANK(INDEX('Policy Characteristics'!D:D,MATCH($C2290,'Policy Characteristics'!$C:$C,0))),"",INDEX('Policy Characteristics'!D:D,MATCH($C2290,'Policy Characteristics'!$C:$C,0)))</f>
        <v>Industry Energy Efficiency</v>
      </c>
      <c r="K2290" s="254" t="str">
        <f>IF(ISBLANK(INDEX('Policy Characteristics'!E:E,MATCH($C2290,'Policy Characteristics'!$C:$C,0))),"",INDEX('Policy Characteristics'!E:E,MATCH($C2290,'Policy Characteristics'!$C:$C,0)))</f>
        <v>indst fuel efficiency stds</v>
      </c>
      <c r="L2290" s="261">
        <f>IF(ISBLANK(INDEX('Policy Characteristics'!F:F,MATCH($C2290,'Policy Characteristics'!$C:$C,0))),"",INDEX('Policy Characteristics'!F:F,MATCH($C2290,'Policy Characteristics'!$C:$C,0)))</f>
        <v>0</v>
      </c>
      <c r="M2290" s="261">
        <f>IF(ISBLANK(INDEX('Policy Characteristics'!G:G,MATCH($C2290,'Policy Characteristics'!$C:$C,0))),"",INDEX('Policy Characteristics'!G:G,MATCH($C2290,'Policy Characteristics'!$C:$C,0)))</f>
        <v>0.25</v>
      </c>
      <c r="N2290" s="261">
        <f>IF(ISBLANK(INDEX('Policy Characteristics'!H:H,MATCH($C2290,'Policy Characteristics'!$C:$C,0))),"",INDEX('Policy Characteristics'!H:H,MATCH($C2290,'Policy Characteristics'!$C:$C,0)))</f>
        <v>0.01</v>
      </c>
      <c r="O2290" s="254" t="str">
        <f>IF(ISBLANK(INDEX('Policy Characteristics'!I:I,MATCH($C2290,'Policy Characteristics'!$C:$C,0))),"",INDEX('Policy Characteristics'!I:I,MATCH($C2290,'Policy Characteristics'!$C:$C,0)))</f>
        <v>% reduction in energy use</v>
      </c>
      <c r="P2290" s="254" t="str">
        <f>IF(ISBLANK(INDEX('Policy Characteristics'!J:J,MATCH($C2290,'Policy Characteristics'!$C:$C,0))),"",INDEX('Policy Characteristics'!J:J,MATCH($C2290,'Policy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0" s="254" t="str">
        <f>IF(ISBLANK(INDEX('Policy Characteristics'!K:K,MATCH($C2290,'Policy Characteristics'!$C:$C,0))),"",INDEX('Policy Characteristics'!K:K,MATCH($C2290,'Policy Characteristics'!$C:$C,0)))</f>
        <v>industry-ag-main.html#eff-stds</v>
      </c>
      <c r="R2290" s="254" t="str">
        <f>IF(ISBLANK(INDEX('Policy Characteristics'!L:L,MATCH($C2290,'Policy Characteristics'!$C:$C,0))),"",INDEX('Policy Characteristics'!L:L,MATCH($C2290,'Policy Characteristics'!$C:$C,0)))</f>
        <v>industry-energy-efficiency-standards.html</v>
      </c>
    </row>
    <row r="2291" spans="1:18" s="4" customFormat="1" x14ac:dyDescent="0.25">
      <c r="A2291" s="254" t="str">
        <f>IF(ISBLANK(INDEX('Policy Characteristics'!A:A,MATCH($C2291,'Policy Characteristics'!$C:$C,0))),"",INDEX('Policy Characteristics'!A:A,MATCH($C2291,'Policy Characteristics'!$C:$C,0)))</f>
        <v>Industry</v>
      </c>
      <c r="B2291" s="262" t="str">
        <f>IF(ISBLANK(INDEX('Policy Characteristics'!B:B,MATCH($C2291,'Policy Characteristics'!$C:$C,0))),"",INDEX('Policy Characteristics'!B:B,MATCH($C2291,'Policy Characteristics'!$C:$C,0)))</f>
        <v>Energy Efficiency Standards for Other Eqpt</v>
      </c>
      <c r="C2291" s="254" t="str">
        <f t="shared" si="62"/>
        <v>Perc Improvement in Eqpt Efficiency Stds Above BAU for Combustible Fuels</v>
      </c>
      <c r="D2291" s="6" t="s">
        <v>3033</v>
      </c>
      <c r="E2291" s="1" t="s">
        <v>3982</v>
      </c>
      <c r="F2291" t="s">
        <v>2996</v>
      </c>
      <c r="G2291" s="45" t="s">
        <v>3958</v>
      </c>
      <c r="H2291" s="47">
        <v>2290</v>
      </c>
      <c r="I2291" s="324" t="s">
        <v>40</v>
      </c>
      <c r="J2291" s="255" t="str">
        <f>IF(ISBLANK(INDEX('Policy Characteristics'!D:D,MATCH($C2291,'Policy Characteristics'!$C:$C,0))),"",INDEX('Policy Characteristics'!D:D,MATCH($C2291,'Policy Characteristics'!$C:$C,0)))</f>
        <v>Industry Energy Efficiency</v>
      </c>
      <c r="K2291" s="254" t="str">
        <f>IF(ISBLANK(INDEX('Policy Characteristics'!E:E,MATCH($C2291,'Policy Characteristics'!$C:$C,0))),"",INDEX('Policy Characteristics'!E:E,MATCH($C2291,'Policy Characteristics'!$C:$C,0)))</f>
        <v>indst fuel efficiency stds</v>
      </c>
      <c r="L2291" s="261">
        <f>IF(ISBLANK(INDEX('Policy Characteristics'!F:F,MATCH($C2291,'Policy Characteristics'!$C:$C,0))),"",INDEX('Policy Characteristics'!F:F,MATCH($C2291,'Policy Characteristics'!$C:$C,0)))</f>
        <v>0</v>
      </c>
      <c r="M2291" s="261">
        <f>IF(ISBLANK(INDEX('Policy Characteristics'!G:G,MATCH($C2291,'Policy Characteristics'!$C:$C,0))),"",INDEX('Policy Characteristics'!G:G,MATCH($C2291,'Policy Characteristics'!$C:$C,0)))</f>
        <v>0.25</v>
      </c>
      <c r="N2291" s="261">
        <f>IF(ISBLANK(INDEX('Policy Characteristics'!H:H,MATCH($C2291,'Policy Characteristics'!$C:$C,0))),"",INDEX('Policy Characteristics'!H:H,MATCH($C2291,'Policy Characteristics'!$C:$C,0)))</f>
        <v>0.01</v>
      </c>
      <c r="O2291" s="254" t="str">
        <f>IF(ISBLANK(INDEX('Policy Characteristics'!I:I,MATCH($C2291,'Policy Characteristics'!$C:$C,0))),"",INDEX('Policy Characteristics'!I:I,MATCH($C2291,'Policy Characteristics'!$C:$C,0)))</f>
        <v>% reduction in energy use</v>
      </c>
      <c r="P2291" s="254" t="str">
        <f>IF(ISBLANK(INDEX('Policy Characteristics'!J:J,MATCH($C2291,'Policy Characteristics'!$C:$C,0))),"",INDEX('Policy Characteristics'!J:J,MATCH($C2291,'Policy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1" s="254" t="str">
        <f>IF(ISBLANK(INDEX('Policy Characteristics'!K:K,MATCH($C2291,'Policy Characteristics'!$C:$C,0))),"",INDEX('Policy Characteristics'!K:K,MATCH($C2291,'Policy Characteristics'!$C:$C,0)))</f>
        <v>industry-ag-main.html#eff-stds</v>
      </c>
      <c r="R2291" s="254" t="str">
        <f>IF(ISBLANK(INDEX('Policy Characteristics'!L:L,MATCH($C2291,'Policy Characteristics'!$C:$C,0))),"",INDEX('Policy Characteristics'!L:L,MATCH($C2291,'Policy Characteristics'!$C:$C,0)))</f>
        <v>industry-energy-efficiency-standards.html</v>
      </c>
    </row>
    <row r="2292" spans="1:18" s="4" customFormat="1" x14ac:dyDescent="0.25">
      <c r="A2292" s="254" t="str">
        <f>IF(ISBLANK(INDEX('Policy Characteristics'!A:A,MATCH($C2292,'Policy Characteristics'!$C:$C,0))),"",INDEX('Policy Characteristics'!A:A,MATCH($C2292,'Policy Characteristics'!$C:$C,0)))</f>
        <v>Industry</v>
      </c>
      <c r="B2292" s="262" t="str">
        <f>IF(ISBLANK(INDEX('Policy Characteristics'!B:B,MATCH($C2292,'Policy Characteristics'!$C:$C,0))),"",INDEX('Policy Characteristics'!B:B,MATCH($C2292,'Policy Characteristics'!$C:$C,0)))</f>
        <v>Energy Efficiency Standards for Other Eqpt</v>
      </c>
      <c r="C2292" s="254" t="str">
        <f t="shared" si="62"/>
        <v>Perc Improvement in Eqpt Efficiency Stds Above BAU for Combustible Fuels</v>
      </c>
      <c r="D2292" s="6" t="s">
        <v>3033</v>
      </c>
      <c r="E2292" s="1" t="s">
        <v>3983</v>
      </c>
      <c r="F2292" t="s">
        <v>2996</v>
      </c>
      <c r="G2292" s="45" t="s">
        <v>3957</v>
      </c>
      <c r="H2292" s="47">
        <v>2291</v>
      </c>
      <c r="I2292" s="324" t="s">
        <v>40</v>
      </c>
      <c r="J2292" s="255" t="str">
        <f>IF(ISBLANK(INDEX('Policy Characteristics'!D:D,MATCH($C2292,'Policy Characteristics'!$C:$C,0))),"",INDEX('Policy Characteristics'!D:D,MATCH($C2292,'Policy Characteristics'!$C:$C,0)))</f>
        <v>Industry Energy Efficiency</v>
      </c>
      <c r="K2292" s="254" t="str">
        <f>IF(ISBLANK(INDEX('Policy Characteristics'!E:E,MATCH($C2292,'Policy Characteristics'!$C:$C,0))),"",INDEX('Policy Characteristics'!E:E,MATCH($C2292,'Policy Characteristics'!$C:$C,0)))</f>
        <v>indst fuel efficiency stds</v>
      </c>
      <c r="L2292" s="261">
        <f>IF(ISBLANK(INDEX('Policy Characteristics'!F:F,MATCH($C2292,'Policy Characteristics'!$C:$C,0))),"",INDEX('Policy Characteristics'!F:F,MATCH($C2292,'Policy Characteristics'!$C:$C,0)))</f>
        <v>0</v>
      </c>
      <c r="M2292" s="261">
        <f>IF(ISBLANK(INDEX('Policy Characteristics'!G:G,MATCH($C2292,'Policy Characteristics'!$C:$C,0))),"",INDEX('Policy Characteristics'!G:G,MATCH($C2292,'Policy Characteristics'!$C:$C,0)))</f>
        <v>0.25</v>
      </c>
      <c r="N2292" s="261">
        <f>IF(ISBLANK(INDEX('Policy Characteristics'!H:H,MATCH($C2292,'Policy Characteristics'!$C:$C,0))),"",INDEX('Policy Characteristics'!H:H,MATCH($C2292,'Policy Characteristics'!$C:$C,0)))</f>
        <v>0.01</v>
      </c>
      <c r="O2292" s="254" t="str">
        <f>IF(ISBLANK(INDEX('Policy Characteristics'!I:I,MATCH($C2292,'Policy Characteristics'!$C:$C,0))),"",INDEX('Policy Characteristics'!I:I,MATCH($C2292,'Policy Characteristics'!$C:$C,0)))</f>
        <v>% reduction in energy use</v>
      </c>
      <c r="P2292" s="254" t="str">
        <f>IF(ISBLANK(INDEX('Policy Characteristics'!J:J,MATCH($C2292,'Policy Characteristics'!$C:$C,0))),"",INDEX('Policy Characteristics'!J:J,MATCH($C2292,'Policy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2" s="254" t="str">
        <f>IF(ISBLANK(INDEX('Policy Characteristics'!K:K,MATCH($C2292,'Policy Characteristics'!$C:$C,0))),"",INDEX('Policy Characteristics'!K:K,MATCH($C2292,'Policy Characteristics'!$C:$C,0)))</f>
        <v>industry-ag-main.html#eff-stds</v>
      </c>
      <c r="R2292" s="254" t="str">
        <f>IF(ISBLANK(INDEX('Policy Characteristics'!L:L,MATCH($C2292,'Policy Characteristics'!$C:$C,0))),"",INDEX('Policy Characteristics'!L:L,MATCH($C2292,'Policy Characteristics'!$C:$C,0)))</f>
        <v>industry-energy-efficiency-standards.html</v>
      </c>
    </row>
    <row r="2293" spans="1:18" s="4" customFormat="1" x14ac:dyDescent="0.25">
      <c r="A2293" s="254" t="str">
        <f>IF(ISBLANK(INDEX('Policy Characteristics'!A:A,MATCH($C2293,'Policy Characteristics'!$C:$C,0))),"",INDEX('Policy Characteristics'!A:A,MATCH($C2293,'Policy Characteristics'!$C:$C,0)))</f>
        <v>Industry</v>
      </c>
      <c r="B2293" s="262" t="str">
        <f>IF(ISBLANK(INDEX('Policy Characteristics'!B:B,MATCH($C2293,'Policy Characteristics'!$C:$C,0))),"",INDEX('Policy Characteristics'!B:B,MATCH($C2293,'Policy Characteristics'!$C:$C,0)))</f>
        <v>Energy Efficiency Standards for Other Eqpt</v>
      </c>
      <c r="C2293" s="254" t="str">
        <f t="shared" si="62"/>
        <v>Perc Improvement in Eqpt Efficiency Stds Above BAU for Combustible Fuels</v>
      </c>
      <c r="D2293" s="6" t="s">
        <v>3033</v>
      </c>
      <c r="E2293" s="1" t="s">
        <v>3984</v>
      </c>
      <c r="F2293" t="s">
        <v>2996</v>
      </c>
      <c r="G2293" s="45" t="s">
        <v>3959</v>
      </c>
      <c r="H2293" s="47">
        <v>2292</v>
      </c>
      <c r="I2293" s="324" t="s">
        <v>40</v>
      </c>
      <c r="J2293" s="255" t="str">
        <f>IF(ISBLANK(INDEX('Policy Characteristics'!D:D,MATCH($C2293,'Policy Characteristics'!$C:$C,0))),"",INDEX('Policy Characteristics'!D:D,MATCH($C2293,'Policy Characteristics'!$C:$C,0)))</f>
        <v>Industry Energy Efficiency</v>
      </c>
      <c r="K2293" s="254" t="str">
        <f>IF(ISBLANK(INDEX('Policy Characteristics'!E:E,MATCH($C2293,'Policy Characteristics'!$C:$C,0))),"",INDEX('Policy Characteristics'!E:E,MATCH($C2293,'Policy Characteristics'!$C:$C,0)))</f>
        <v>indst fuel efficiency stds</v>
      </c>
      <c r="L2293" s="261">
        <f>IF(ISBLANK(INDEX('Policy Characteristics'!F:F,MATCH($C2293,'Policy Characteristics'!$C:$C,0))),"",INDEX('Policy Characteristics'!F:F,MATCH($C2293,'Policy Characteristics'!$C:$C,0)))</f>
        <v>0</v>
      </c>
      <c r="M2293" s="261">
        <f>IF(ISBLANK(INDEX('Policy Characteristics'!G:G,MATCH($C2293,'Policy Characteristics'!$C:$C,0))),"",INDEX('Policy Characteristics'!G:G,MATCH($C2293,'Policy Characteristics'!$C:$C,0)))</f>
        <v>0.25</v>
      </c>
      <c r="N2293" s="261">
        <f>IF(ISBLANK(INDEX('Policy Characteristics'!H:H,MATCH($C2293,'Policy Characteristics'!$C:$C,0))),"",INDEX('Policy Characteristics'!H:H,MATCH($C2293,'Policy Characteristics'!$C:$C,0)))</f>
        <v>0.01</v>
      </c>
      <c r="O2293" s="254" t="str">
        <f>IF(ISBLANK(INDEX('Policy Characteristics'!I:I,MATCH($C2293,'Policy Characteristics'!$C:$C,0))),"",INDEX('Policy Characteristics'!I:I,MATCH($C2293,'Policy Characteristics'!$C:$C,0)))</f>
        <v>% reduction in energy use</v>
      </c>
      <c r="P2293" s="254" t="str">
        <f>IF(ISBLANK(INDEX('Policy Characteristics'!J:J,MATCH($C2293,'Policy Characteristics'!$C:$C,0))),"",INDEX('Policy Characteristics'!J:J,MATCH($C2293,'Policy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3" s="254" t="str">
        <f>IF(ISBLANK(INDEX('Policy Characteristics'!K:K,MATCH($C2293,'Policy Characteristics'!$C:$C,0))),"",INDEX('Policy Characteristics'!K:K,MATCH($C2293,'Policy Characteristics'!$C:$C,0)))</f>
        <v>industry-ag-main.html#eff-stds</v>
      </c>
      <c r="R2293" s="254" t="str">
        <f>IF(ISBLANK(INDEX('Policy Characteristics'!L:L,MATCH($C2293,'Policy Characteristics'!$C:$C,0))),"",INDEX('Policy Characteristics'!L:L,MATCH($C2293,'Policy Characteristics'!$C:$C,0)))</f>
        <v>industry-energy-efficiency-standards.html</v>
      </c>
    </row>
    <row r="2294" spans="1:18" s="4" customFormat="1" x14ac:dyDescent="0.25">
      <c r="A2294" s="254" t="str">
        <f>IF(ISBLANK(INDEX('Policy Characteristics'!A:A,MATCH($C2294,'Policy Characteristics'!$C:$C,0))),"",INDEX('Policy Characteristics'!A:A,MATCH($C2294,'Policy Characteristics'!$C:$C,0)))</f>
        <v>Industry</v>
      </c>
      <c r="B2294" s="262" t="str">
        <f>IF(ISBLANK(INDEX('Policy Characteristics'!B:B,MATCH($C2294,'Policy Characteristics'!$C:$C,0))),"",INDEX('Policy Characteristics'!B:B,MATCH($C2294,'Policy Characteristics'!$C:$C,0)))</f>
        <v>Energy Efficiency Standards for Other Eqpt</v>
      </c>
      <c r="C2294" s="254" t="str">
        <f t="shared" si="62"/>
        <v>Perc Improvement in Eqpt Efficiency Stds Above BAU for Combustible Fuels</v>
      </c>
      <c r="D2294" s="6" t="s">
        <v>3034</v>
      </c>
      <c r="E2294" s="1" t="s">
        <v>3467</v>
      </c>
      <c r="F2294" t="s">
        <v>2997</v>
      </c>
      <c r="G2294" s="45" t="s">
        <v>3473</v>
      </c>
      <c r="H2294" s="47">
        <v>2293</v>
      </c>
      <c r="I2294" s="324" t="s">
        <v>40</v>
      </c>
      <c r="J2294" s="255" t="str">
        <f>IF(ISBLANK(INDEX('Policy Characteristics'!D:D,MATCH($C2294,'Policy Characteristics'!$C:$C,0))),"",INDEX('Policy Characteristics'!D:D,MATCH($C2294,'Policy Characteristics'!$C:$C,0)))</f>
        <v>Industry Energy Efficiency</v>
      </c>
      <c r="K2294" s="254" t="str">
        <f>IF(ISBLANK(INDEX('Policy Characteristics'!E:E,MATCH($C2294,'Policy Characteristics'!$C:$C,0))),"",INDEX('Policy Characteristics'!E:E,MATCH($C2294,'Policy Characteristics'!$C:$C,0)))</f>
        <v>indst fuel efficiency stds</v>
      </c>
      <c r="L2294" s="261">
        <f>IF(ISBLANK(INDEX('Policy Characteristics'!F:F,MATCH($C2294,'Policy Characteristics'!$C:$C,0))),"",INDEX('Policy Characteristics'!F:F,MATCH($C2294,'Policy Characteristics'!$C:$C,0)))</f>
        <v>0</v>
      </c>
      <c r="M2294" s="261">
        <f>IF(ISBLANK(INDEX('Policy Characteristics'!G:G,MATCH($C2294,'Policy Characteristics'!$C:$C,0))),"",INDEX('Policy Characteristics'!G:G,MATCH($C2294,'Policy Characteristics'!$C:$C,0)))</f>
        <v>0.25</v>
      </c>
      <c r="N2294" s="261">
        <f>IF(ISBLANK(INDEX('Policy Characteristics'!H:H,MATCH($C2294,'Policy Characteristics'!$C:$C,0))),"",INDEX('Policy Characteristics'!H:H,MATCH($C2294,'Policy Characteristics'!$C:$C,0)))</f>
        <v>0.01</v>
      </c>
      <c r="O2294" s="254" t="str">
        <f>IF(ISBLANK(INDEX('Policy Characteristics'!I:I,MATCH($C2294,'Policy Characteristics'!$C:$C,0))),"",INDEX('Policy Characteristics'!I:I,MATCH($C2294,'Policy Characteristics'!$C:$C,0)))</f>
        <v>% reduction in energy use</v>
      </c>
      <c r="P2294" s="254" t="str">
        <f>IF(ISBLANK(INDEX('Policy Characteristics'!J:J,MATCH($C2294,'Policy Characteristics'!$C:$C,0))),"",INDEX('Policy Characteristics'!J:J,MATCH($C2294,'Policy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4" s="254" t="str">
        <f>IF(ISBLANK(INDEX('Policy Characteristics'!K:K,MATCH($C2294,'Policy Characteristics'!$C:$C,0))),"",INDEX('Policy Characteristics'!K:K,MATCH($C2294,'Policy Characteristics'!$C:$C,0)))</f>
        <v>industry-ag-main.html#eff-stds</v>
      </c>
      <c r="R2294" s="254" t="str">
        <f>IF(ISBLANK(INDEX('Policy Characteristics'!L:L,MATCH($C2294,'Policy Characteristics'!$C:$C,0))),"",INDEX('Policy Characteristics'!L:L,MATCH($C2294,'Policy Characteristics'!$C:$C,0)))</f>
        <v>industry-energy-efficiency-standards.html</v>
      </c>
    </row>
    <row r="2295" spans="1:18" s="4" customFormat="1" x14ac:dyDescent="0.25">
      <c r="A2295" s="254" t="str">
        <f>IF(ISBLANK(INDEX('Policy Characteristics'!A:A,MATCH($C2295,'Policy Characteristics'!$C:$C,0))),"",INDEX('Policy Characteristics'!A:A,MATCH($C2295,'Policy Characteristics'!$C:$C,0)))</f>
        <v>Industry</v>
      </c>
      <c r="B2295" s="262" t="str">
        <f>IF(ISBLANK(INDEX('Policy Characteristics'!B:B,MATCH($C2295,'Policy Characteristics'!$C:$C,0))),"",INDEX('Policy Characteristics'!B:B,MATCH($C2295,'Policy Characteristics'!$C:$C,0)))</f>
        <v>Energy Efficiency Standards for Other Eqpt</v>
      </c>
      <c r="C2295" s="254" t="str">
        <f t="shared" si="62"/>
        <v>Perc Improvement in Eqpt Efficiency Stds Above BAU for Combustible Fuels</v>
      </c>
      <c r="D2295" s="6" t="s">
        <v>3034</v>
      </c>
      <c r="E2295" s="1" t="s">
        <v>3468</v>
      </c>
      <c r="F2295" t="s">
        <v>2997</v>
      </c>
      <c r="G2295" s="45" t="s">
        <v>3474</v>
      </c>
      <c r="H2295" s="47">
        <v>2294</v>
      </c>
      <c r="I2295" s="324" t="s">
        <v>40</v>
      </c>
      <c r="J2295" s="255" t="str">
        <f>IF(ISBLANK(INDEX('Policy Characteristics'!D:D,MATCH($C2295,'Policy Characteristics'!$C:$C,0))),"",INDEX('Policy Characteristics'!D:D,MATCH($C2295,'Policy Characteristics'!$C:$C,0)))</f>
        <v>Industry Energy Efficiency</v>
      </c>
      <c r="K2295" s="254" t="str">
        <f>IF(ISBLANK(INDEX('Policy Characteristics'!E:E,MATCH($C2295,'Policy Characteristics'!$C:$C,0))),"",INDEX('Policy Characteristics'!E:E,MATCH($C2295,'Policy Characteristics'!$C:$C,0)))</f>
        <v>indst fuel efficiency stds</v>
      </c>
      <c r="L2295" s="261">
        <f>IF(ISBLANK(INDEX('Policy Characteristics'!F:F,MATCH($C2295,'Policy Characteristics'!$C:$C,0))),"",INDEX('Policy Characteristics'!F:F,MATCH($C2295,'Policy Characteristics'!$C:$C,0)))</f>
        <v>0</v>
      </c>
      <c r="M2295" s="261">
        <f>IF(ISBLANK(INDEX('Policy Characteristics'!G:G,MATCH($C2295,'Policy Characteristics'!$C:$C,0))),"",INDEX('Policy Characteristics'!G:G,MATCH($C2295,'Policy Characteristics'!$C:$C,0)))</f>
        <v>0.25</v>
      </c>
      <c r="N2295" s="261">
        <f>IF(ISBLANK(INDEX('Policy Characteristics'!H:H,MATCH($C2295,'Policy Characteristics'!$C:$C,0))),"",INDEX('Policy Characteristics'!H:H,MATCH($C2295,'Policy Characteristics'!$C:$C,0)))</f>
        <v>0.01</v>
      </c>
      <c r="O2295" s="254" t="str">
        <f>IF(ISBLANK(INDEX('Policy Characteristics'!I:I,MATCH($C2295,'Policy Characteristics'!$C:$C,0))),"",INDEX('Policy Characteristics'!I:I,MATCH($C2295,'Policy Characteristics'!$C:$C,0)))</f>
        <v>% reduction in energy use</v>
      </c>
      <c r="P2295" s="254" t="str">
        <f>IF(ISBLANK(INDEX('Policy Characteristics'!J:J,MATCH($C2295,'Policy Characteristics'!$C:$C,0))),"",INDEX('Policy Characteristics'!J:J,MATCH($C2295,'Policy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5" s="254" t="str">
        <f>IF(ISBLANK(INDEX('Policy Characteristics'!K:K,MATCH($C2295,'Policy Characteristics'!$C:$C,0))),"",INDEX('Policy Characteristics'!K:K,MATCH($C2295,'Policy Characteristics'!$C:$C,0)))</f>
        <v>industry-ag-main.html#eff-stds</v>
      </c>
      <c r="R2295" s="254" t="str">
        <f>IF(ISBLANK(INDEX('Policy Characteristics'!L:L,MATCH($C2295,'Policy Characteristics'!$C:$C,0))),"",INDEX('Policy Characteristics'!L:L,MATCH($C2295,'Policy Characteristics'!$C:$C,0)))</f>
        <v>industry-energy-efficiency-standards.html</v>
      </c>
    </row>
    <row r="2296" spans="1:18" s="4" customFormat="1" x14ac:dyDescent="0.25">
      <c r="A2296" s="254" t="str">
        <f>IF(ISBLANK(INDEX('Policy Characteristics'!A:A,MATCH($C2296,'Policy Characteristics'!$C:$C,0))),"",INDEX('Policy Characteristics'!A:A,MATCH($C2296,'Policy Characteristics'!$C:$C,0)))</f>
        <v>Industry</v>
      </c>
      <c r="B2296" s="262" t="str">
        <f>IF(ISBLANK(INDEX('Policy Characteristics'!B:B,MATCH($C2296,'Policy Characteristics'!$C:$C,0))),"",INDEX('Policy Characteristics'!B:B,MATCH($C2296,'Policy Characteristics'!$C:$C,0)))</f>
        <v>Energy Efficiency Standards for Other Eqpt</v>
      </c>
      <c r="C2296" s="254" t="str">
        <f t="shared" si="62"/>
        <v>Perc Improvement in Eqpt Efficiency Stds Above BAU for Combustible Fuels</v>
      </c>
      <c r="D2296" s="6" t="s">
        <v>3034</v>
      </c>
      <c r="E2296" s="1" t="s">
        <v>3469</v>
      </c>
      <c r="F2296" t="s">
        <v>2997</v>
      </c>
      <c r="G2296" s="45" t="s">
        <v>3475</v>
      </c>
      <c r="H2296" s="47">
        <v>2295</v>
      </c>
      <c r="I2296" s="324" t="s">
        <v>40</v>
      </c>
      <c r="J2296" s="255" t="str">
        <f>IF(ISBLANK(INDEX('Policy Characteristics'!D:D,MATCH($C2296,'Policy Characteristics'!$C:$C,0))),"",INDEX('Policy Characteristics'!D:D,MATCH($C2296,'Policy Characteristics'!$C:$C,0)))</f>
        <v>Industry Energy Efficiency</v>
      </c>
      <c r="K2296" s="254" t="str">
        <f>IF(ISBLANK(INDEX('Policy Characteristics'!E:E,MATCH($C2296,'Policy Characteristics'!$C:$C,0))),"",INDEX('Policy Characteristics'!E:E,MATCH($C2296,'Policy Characteristics'!$C:$C,0)))</f>
        <v>indst fuel efficiency stds</v>
      </c>
      <c r="L2296" s="261">
        <f>IF(ISBLANK(INDEX('Policy Characteristics'!F:F,MATCH($C2296,'Policy Characteristics'!$C:$C,0))),"",INDEX('Policy Characteristics'!F:F,MATCH($C2296,'Policy Characteristics'!$C:$C,0)))</f>
        <v>0</v>
      </c>
      <c r="M2296" s="261">
        <f>IF(ISBLANK(INDEX('Policy Characteristics'!G:G,MATCH($C2296,'Policy Characteristics'!$C:$C,0))),"",INDEX('Policy Characteristics'!G:G,MATCH($C2296,'Policy Characteristics'!$C:$C,0)))</f>
        <v>0.25</v>
      </c>
      <c r="N2296" s="261">
        <f>IF(ISBLANK(INDEX('Policy Characteristics'!H:H,MATCH($C2296,'Policy Characteristics'!$C:$C,0))),"",INDEX('Policy Characteristics'!H:H,MATCH($C2296,'Policy Characteristics'!$C:$C,0)))</f>
        <v>0.01</v>
      </c>
      <c r="O2296" s="254" t="str">
        <f>IF(ISBLANK(INDEX('Policy Characteristics'!I:I,MATCH($C2296,'Policy Characteristics'!$C:$C,0))),"",INDEX('Policy Characteristics'!I:I,MATCH($C2296,'Policy Characteristics'!$C:$C,0)))</f>
        <v>% reduction in energy use</v>
      </c>
      <c r="P2296" s="254" t="str">
        <f>IF(ISBLANK(INDEX('Policy Characteristics'!J:J,MATCH($C2296,'Policy Characteristics'!$C:$C,0))),"",INDEX('Policy Characteristics'!J:J,MATCH($C2296,'Policy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6" s="254" t="str">
        <f>IF(ISBLANK(INDEX('Policy Characteristics'!K:K,MATCH($C2296,'Policy Characteristics'!$C:$C,0))),"",INDEX('Policy Characteristics'!K:K,MATCH($C2296,'Policy Characteristics'!$C:$C,0)))</f>
        <v>industry-ag-main.html#eff-stds</v>
      </c>
      <c r="R2296" s="254" t="str">
        <f>IF(ISBLANK(INDEX('Policy Characteristics'!L:L,MATCH($C2296,'Policy Characteristics'!$C:$C,0))),"",INDEX('Policy Characteristics'!L:L,MATCH($C2296,'Policy Characteristics'!$C:$C,0)))</f>
        <v>industry-energy-efficiency-standards.html</v>
      </c>
    </row>
    <row r="2297" spans="1:18" s="4" customFormat="1" x14ac:dyDescent="0.25">
      <c r="A2297" s="254" t="str">
        <f>IF(ISBLANK(INDEX('Policy Characteristics'!A:A,MATCH($C2297,'Policy Characteristics'!$C:$C,0))),"",INDEX('Policy Characteristics'!A:A,MATCH($C2297,'Policy Characteristics'!$C:$C,0)))</f>
        <v>Industry</v>
      </c>
      <c r="B2297" s="262" t="str">
        <f>IF(ISBLANK(INDEX('Policy Characteristics'!B:B,MATCH($C2297,'Policy Characteristics'!$C:$C,0))),"",INDEX('Policy Characteristics'!B:B,MATCH($C2297,'Policy Characteristics'!$C:$C,0)))</f>
        <v>Energy Efficiency Standards for Other Eqpt</v>
      </c>
      <c r="C2297" s="254" t="str">
        <f t="shared" si="62"/>
        <v>Perc Improvement in Eqpt Efficiency Stds Above BAU for Combustible Fuels</v>
      </c>
      <c r="D2297" s="6" t="s">
        <v>3034</v>
      </c>
      <c r="E2297" s="1" t="s">
        <v>3470</v>
      </c>
      <c r="F2297" t="s">
        <v>2997</v>
      </c>
      <c r="G2297" s="45" t="s">
        <v>3476</v>
      </c>
      <c r="H2297" s="47">
        <v>2296</v>
      </c>
      <c r="I2297" s="324" t="s">
        <v>40</v>
      </c>
      <c r="J2297" s="255" t="str">
        <f>IF(ISBLANK(INDEX('Policy Characteristics'!D:D,MATCH($C2297,'Policy Characteristics'!$C:$C,0))),"",INDEX('Policy Characteristics'!D:D,MATCH($C2297,'Policy Characteristics'!$C:$C,0)))</f>
        <v>Industry Energy Efficiency</v>
      </c>
      <c r="K2297" s="254" t="str">
        <f>IF(ISBLANK(INDEX('Policy Characteristics'!E:E,MATCH($C2297,'Policy Characteristics'!$C:$C,0))),"",INDEX('Policy Characteristics'!E:E,MATCH($C2297,'Policy Characteristics'!$C:$C,0)))</f>
        <v>indst fuel efficiency stds</v>
      </c>
      <c r="L2297" s="261">
        <f>IF(ISBLANK(INDEX('Policy Characteristics'!F:F,MATCH($C2297,'Policy Characteristics'!$C:$C,0))),"",INDEX('Policy Characteristics'!F:F,MATCH($C2297,'Policy Characteristics'!$C:$C,0)))</f>
        <v>0</v>
      </c>
      <c r="M2297" s="261">
        <f>IF(ISBLANK(INDEX('Policy Characteristics'!G:G,MATCH($C2297,'Policy Characteristics'!$C:$C,0))),"",INDEX('Policy Characteristics'!G:G,MATCH($C2297,'Policy Characteristics'!$C:$C,0)))</f>
        <v>0.25</v>
      </c>
      <c r="N2297" s="261">
        <f>IF(ISBLANK(INDEX('Policy Characteristics'!H:H,MATCH($C2297,'Policy Characteristics'!$C:$C,0))),"",INDEX('Policy Characteristics'!H:H,MATCH($C2297,'Policy Characteristics'!$C:$C,0)))</f>
        <v>0.01</v>
      </c>
      <c r="O2297" s="254" t="str">
        <f>IF(ISBLANK(INDEX('Policy Characteristics'!I:I,MATCH($C2297,'Policy Characteristics'!$C:$C,0))),"",INDEX('Policy Characteristics'!I:I,MATCH($C2297,'Policy Characteristics'!$C:$C,0)))</f>
        <v>% reduction in energy use</v>
      </c>
      <c r="P2297" s="254" t="str">
        <f>IF(ISBLANK(INDEX('Policy Characteristics'!J:J,MATCH($C2297,'Policy Characteristics'!$C:$C,0))),"",INDEX('Policy Characteristics'!J:J,MATCH($C2297,'Policy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7" s="254" t="str">
        <f>IF(ISBLANK(INDEX('Policy Characteristics'!K:K,MATCH($C2297,'Policy Characteristics'!$C:$C,0))),"",INDEX('Policy Characteristics'!K:K,MATCH($C2297,'Policy Characteristics'!$C:$C,0)))</f>
        <v>industry-ag-main.html#eff-stds</v>
      </c>
      <c r="R2297" s="254" t="str">
        <f>IF(ISBLANK(INDEX('Policy Characteristics'!L:L,MATCH($C2297,'Policy Characteristics'!$C:$C,0))),"",INDEX('Policy Characteristics'!L:L,MATCH($C2297,'Policy Characteristics'!$C:$C,0)))</f>
        <v>industry-energy-efficiency-standards.html</v>
      </c>
    </row>
    <row r="2298" spans="1:18" s="4" customFormat="1" x14ac:dyDescent="0.25">
      <c r="A2298" s="254" t="str">
        <f>IF(ISBLANK(INDEX('Policy Characteristics'!A:A,MATCH($C2298,'Policy Characteristics'!$C:$C,0))),"",INDEX('Policy Characteristics'!A:A,MATCH($C2298,'Policy Characteristics'!$C:$C,0)))</f>
        <v>Industry</v>
      </c>
      <c r="B2298" s="262" t="str">
        <f>IF(ISBLANK(INDEX('Policy Characteristics'!B:B,MATCH($C2298,'Policy Characteristics'!$C:$C,0))),"",INDEX('Policy Characteristics'!B:B,MATCH($C2298,'Policy Characteristics'!$C:$C,0)))</f>
        <v>Energy Efficiency Standards for Other Eqpt</v>
      </c>
      <c r="C2298" s="254" t="str">
        <f t="shared" si="62"/>
        <v>Perc Improvement in Eqpt Efficiency Stds Above BAU for Combustible Fuels</v>
      </c>
      <c r="D2298" s="6" t="s">
        <v>3034</v>
      </c>
      <c r="E2298" s="1" t="s">
        <v>3471</v>
      </c>
      <c r="F2298" t="s">
        <v>2997</v>
      </c>
      <c r="G2298" s="45" t="s">
        <v>3477</v>
      </c>
      <c r="H2298" s="47">
        <v>2297</v>
      </c>
      <c r="I2298" s="324" t="s">
        <v>40</v>
      </c>
      <c r="J2298" s="255" t="str">
        <f>IF(ISBLANK(INDEX('Policy Characteristics'!D:D,MATCH($C2298,'Policy Characteristics'!$C:$C,0))),"",INDEX('Policy Characteristics'!D:D,MATCH($C2298,'Policy Characteristics'!$C:$C,0)))</f>
        <v>Industry Energy Efficiency</v>
      </c>
      <c r="K2298" s="254" t="str">
        <f>IF(ISBLANK(INDEX('Policy Characteristics'!E:E,MATCH($C2298,'Policy Characteristics'!$C:$C,0))),"",INDEX('Policy Characteristics'!E:E,MATCH($C2298,'Policy Characteristics'!$C:$C,0)))</f>
        <v>indst fuel efficiency stds</v>
      </c>
      <c r="L2298" s="261">
        <f>IF(ISBLANK(INDEX('Policy Characteristics'!F:F,MATCH($C2298,'Policy Characteristics'!$C:$C,0))),"",INDEX('Policy Characteristics'!F:F,MATCH($C2298,'Policy Characteristics'!$C:$C,0)))</f>
        <v>0</v>
      </c>
      <c r="M2298" s="261">
        <f>IF(ISBLANK(INDEX('Policy Characteristics'!G:G,MATCH($C2298,'Policy Characteristics'!$C:$C,0))),"",INDEX('Policy Characteristics'!G:G,MATCH($C2298,'Policy Characteristics'!$C:$C,0)))</f>
        <v>0.25</v>
      </c>
      <c r="N2298" s="261">
        <f>IF(ISBLANK(INDEX('Policy Characteristics'!H:H,MATCH($C2298,'Policy Characteristics'!$C:$C,0))),"",INDEX('Policy Characteristics'!H:H,MATCH($C2298,'Policy Characteristics'!$C:$C,0)))</f>
        <v>0.01</v>
      </c>
      <c r="O2298" s="254" t="str">
        <f>IF(ISBLANK(INDEX('Policy Characteristics'!I:I,MATCH($C2298,'Policy Characteristics'!$C:$C,0))),"",INDEX('Policy Characteristics'!I:I,MATCH($C2298,'Policy Characteristics'!$C:$C,0)))</f>
        <v>% reduction in energy use</v>
      </c>
      <c r="P2298" s="254" t="str">
        <f>IF(ISBLANK(INDEX('Policy Characteristics'!J:J,MATCH($C2298,'Policy Characteristics'!$C:$C,0))),"",INDEX('Policy Characteristics'!J:J,MATCH($C2298,'Policy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8" s="254" t="str">
        <f>IF(ISBLANK(INDEX('Policy Characteristics'!K:K,MATCH($C2298,'Policy Characteristics'!$C:$C,0))),"",INDEX('Policy Characteristics'!K:K,MATCH($C2298,'Policy Characteristics'!$C:$C,0)))</f>
        <v>industry-ag-main.html#eff-stds</v>
      </c>
      <c r="R2298" s="254" t="str">
        <f>IF(ISBLANK(INDEX('Policy Characteristics'!L:L,MATCH($C2298,'Policy Characteristics'!$C:$C,0))),"",INDEX('Policy Characteristics'!L:L,MATCH($C2298,'Policy Characteristics'!$C:$C,0)))</f>
        <v>industry-energy-efficiency-standards.html</v>
      </c>
    </row>
    <row r="2299" spans="1:18" s="4" customFormat="1" x14ac:dyDescent="0.25">
      <c r="A2299" s="254" t="str">
        <f>IF(ISBLANK(INDEX('Policy Characteristics'!A:A,MATCH($C2299,'Policy Characteristics'!$C:$C,0))),"",INDEX('Policy Characteristics'!A:A,MATCH($C2299,'Policy Characteristics'!$C:$C,0)))</f>
        <v>Industry</v>
      </c>
      <c r="B2299" s="262" t="str">
        <f>IF(ISBLANK(INDEX('Policy Characteristics'!B:B,MATCH($C2299,'Policy Characteristics'!$C:$C,0))),"",INDEX('Policy Characteristics'!B:B,MATCH($C2299,'Policy Characteristics'!$C:$C,0)))</f>
        <v>Energy Efficiency Standards for Other Eqpt</v>
      </c>
      <c r="C2299" s="254" t="str">
        <f t="shared" si="62"/>
        <v>Perc Improvement in Eqpt Efficiency Stds Above BAU for Combustible Fuels</v>
      </c>
      <c r="D2299" s="6" t="s">
        <v>3034</v>
      </c>
      <c r="E2299" s="1" t="s">
        <v>3472</v>
      </c>
      <c r="F2299" t="s">
        <v>2997</v>
      </c>
      <c r="G2299" s="45" t="s">
        <v>3478</v>
      </c>
      <c r="H2299" s="47">
        <v>2298</v>
      </c>
      <c r="I2299" s="324" t="s">
        <v>40</v>
      </c>
      <c r="J2299" s="255" t="str">
        <f>IF(ISBLANK(INDEX('Policy Characteristics'!D:D,MATCH($C2299,'Policy Characteristics'!$C:$C,0))),"",INDEX('Policy Characteristics'!D:D,MATCH($C2299,'Policy Characteristics'!$C:$C,0)))</f>
        <v>Industry Energy Efficiency</v>
      </c>
      <c r="K2299" s="254" t="str">
        <f>IF(ISBLANK(INDEX('Policy Characteristics'!E:E,MATCH($C2299,'Policy Characteristics'!$C:$C,0))),"",INDEX('Policy Characteristics'!E:E,MATCH($C2299,'Policy Characteristics'!$C:$C,0)))</f>
        <v>indst fuel efficiency stds</v>
      </c>
      <c r="L2299" s="261">
        <f>IF(ISBLANK(INDEX('Policy Characteristics'!F:F,MATCH($C2299,'Policy Characteristics'!$C:$C,0))),"",INDEX('Policy Characteristics'!F:F,MATCH($C2299,'Policy Characteristics'!$C:$C,0)))</f>
        <v>0</v>
      </c>
      <c r="M2299" s="261">
        <f>IF(ISBLANK(INDEX('Policy Characteristics'!G:G,MATCH($C2299,'Policy Characteristics'!$C:$C,0))),"",INDEX('Policy Characteristics'!G:G,MATCH($C2299,'Policy Characteristics'!$C:$C,0)))</f>
        <v>0.25</v>
      </c>
      <c r="N2299" s="261">
        <f>IF(ISBLANK(INDEX('Policy Characteristics'!H:H,MATCH($C2299,'Policy Characteristics'!$C:$C,0))),"",INDEX('Policy Characteristics'!H:H,MATCH($C2299,'Policy Characteristics'!$C:$C,0)))</f>
        <v>0.01</v>
      </c>
      <c r="O2299" s="254" t="str">
        <f>IF(ISBLANK(INDEX('Policy Characteristics'!I:I,MATCH($C2299,'Policy Characteristics'!$C:$C,0))),"",INDEX('Policy Characteristics'!I:I,MATCH($C2299,'Policy Characteristics'!$C:$C,0)))</f>
        <v>% reduction in energy use</v>
      </c>
      <c r="P2299" s="254" t="str">
        <f>IF(ISBLANK(INDEX('Policy Characteristics'!J:J,MATCH($C2299,'Policy Characteristics'!$C:$C,0))),"",INDEX('Policy Characteristics'!J:J,MATCH($C2299,'Policy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299" s="254" t="str">
        <f>IF(ISBLANK(INDEX('Policy Characteristics'!K:K,MATCH($C2299,'Policy Characteristics'!$C:$C,0))),"",INDEX('Policy Characteristics'!K:K,MATCH($C2299,'Policy Characteristics'!$C:$C,0)))</f>
        <v>industry-ag-main.html#eff-stds</v>
      </c>
      <c r="R2299" s="254" t="str">
        <f>IF(ISBLANK(INDEX('Policy Characteristics'!L:L,MATCH($C2299,'Policy Characteristics'!$C:$C,0))),"",INDEX('Policy Characteristics'!L:L,MATCH($C2299,'Policy Characteristics'!$C:$C,0)))</f>
        <v>industry-energy-efficiency-standards.html</v>
      </c>
    </row>
    <row r="2300" spans="1:18" s="4" customFormat="1" x14ac:dyDescent="0.25">
      <c r="A2300" s="254" t="str">
        <f>IF(ISBLANK(INDEX('Policy Characteristics'!A:A,MATCH($C2300,'Policy Characteristics'!$C:$C,0))),"",INDEX('Policy Characteristics'!A:A,MATCH($C2300,'Policy Characteristics'!$C:$C,0)))</f>
        <v>Industry</v>
      </c>
      <c r="B2300" s="262" t="str">
        <f>IF(ISBLANK(INDEX('Policy Characteristics'!B:B,MATCH($C2300,'Policy Characteristics'!$C:$C,0))),"",INDEX('Policy Characteristics'!B:B,MATCH($C2300,'Policy Characteristics'!$C:$C,0)))</f>
        <v>Energy Efficiency Standards for Other Eqpt</v>
      </c>
      <c r="C2300" s="254" t="str">
        <f t="shared" si="62"/>
        <v>Perc Improvement in Eqpt Efficiency Stds Above BAU for Combustible Fuels</v>
      </c>
      <c r="D2300" s="6" t="s">
        <v>3034</v>
      </c>
      <c r="E2300" s="1" t="s">
        <v>3597</v>
      </c>
      <c r="F2300" t="s">
        <v>2997</v>
      </c>
      <c r="G2300" s="45" t="s">
        <v>3479</v>
      </c>
      <c r="H2300" s="47">
        <v>2299</v>
      </c>
      <c r="I2300" s="324" t="s">
        <v>40</v>
      </c>
      <c r="J2300" s="255" t="str">
        <f>IF(ISBLANK(INDEX('Policy Characteristics'!D:D,MATCH($C2300,'Policy Characteristics'!$C:$C,0))),"",INDEX('Policy Characteristics'!D:D,MATCH($C2300,'Policy Characteristics'!$C:$C,0)))</f>
        <v>Industry Energy Efficiency</v>
      </c>
      <c r="K2300" s="254" t="str">
        <f>IF(ISBLANK(INDEX('Policy Characteristics'!E:E,MATCH($C2300,'Policy Characteristics'!$C:$C,0))),"",INDEX('Policy Characteristics'!E:E,MATCH($C2300,'Policy Characteristics'!$C:$C,0)))</f>
        <v>indst fuel efficiency stds</v>
      </c>
      <c r="L2300" s="261">
        <f>IF(ISBLANK(INDEX('Policy Characteristics'!F:F,MATCH($C2300,'Policy Characteristics'!$C:$C,0))),"",INDEX('Policy Characteristics'!F:F,MATCH($C2300,'Policy Characteristics'!$C:$C,0)))</f>
        <v>0</v>
      </c>
      <c r="M2300" s="261">
        <f>IF(ISBLANK(INDEX('Policy Characteristics'!G:G,MATCH($C2300,'Policy Characteristics'!$C:$C,0))),"",INDEX('Policy Characteristics'!G:G,MATCH($C2300,'Policy Characteristics'!$C:$C,0)))</f>
        <v>0.25</v>
      </c>
      <c r="N2300" s="261">
        <f>IF(ISBLANK(INDEX('Policy Characteristics'!H:H,MATCH($C2300,'Policy Characteristics'!$C:$C,0))),"",INDEX('Policy Characteristics'!H:H,MATCH($C2300,'Policy Characteristics'!$C:$C,0)))</f>
        <v>0.01</v>
      </c>
      <c r="O2300" s="254" t="str">
        <f>IF(ISBLANK(INDEX('Policy Characteristics'!I:I,MATCH($C2300,'Policy Characteristics'!$C:$C,0))),"",INDEX('Policy Characteristics'!I:I,MATCH($C2300,'Policy Characteristics'!$C:$C,0)))</f>
        <v>% reduction in energy use</v>
      </c>
      <c r="P2300" s="254" t="str">
        <f>IF(ISBLANK(INDEX('Policy Characteristics'!J:J,MATCH($C2300,'Policy Characteristics'!$C:$C,0))),"",INDEX('Policy Characteristics'!J:J,MATCH($C2300,'Policy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0" s="254" t="str">
        <f>IF(ISBLANK(INDEX('Policy Characteristics'!K:K,MATCH($C2300,'Policy Characteristics'!$C:$C,0))),"",INDEX('Policy Characteristics'!K:K,MATCH($C2300,'Policy Characteristics'!$C:$C,0)))</f>
        <v>industry-ag-main.html#eff-stds</v>
      </c>
      <c r="R2300" s="254" t="str">
        <f>IF(ISBLANK(INDEX('Policy Characteristics'!L:L,MATCH($C2300,'Policy Characteristics'!$C:$C,0))),"",INDEX('Policy Characteristics'!L:L,MATCH($C2300,'Policy Characteristics'!$C:$C,0)))</f>
        <v>industry-energy-efficiency-standards.html</v>
      </c>
    </row>
    <row r="2301" spans="1:18" s="4" customFormat="1" x14ac:dyDescent="0.25">
      <c r="A2301" s="254" t="str">
        <f>IF(ISBLANK(INDEX('Policy Characteristics'!A:A,MATCH($C2301,'Policy Characteristics'!$C:$C,0))),"",INDEX('Policy Characteristics'!A:A,MATCH($C2301,'Policy Characteristics'!$C:$C,0)))</f>
        <v>Industry</v>
      </c>
      <c r="B2301" s="262" t="str">
        <f>IF(ISBLANK(INDEX('Policy Characteristics'!B:B,MATCH($C2301,'Policy Characteristics'!$C:$C,0))),"",INDEX('Policy Characteristics'!B:B,MATCH($C2301,'Policy Characteristics'!$C:$C,0)))</f>
        <v>Energy Efficiency Standards for Other Eqpt</v>
      </c>
      <c r="C2301" s="254" t="str">
        <f t="shared" si="62"/>
        <v>Perc Improvement in Eqpt Efficiency Stds Above BAU for Combustible Fuels</v>
      </c>
      <c r="D2301" s="6" t="s">
        <v>3034</v>
      </c>
      <c r="E2301" s="1" t="s">
        <v>3982</v>
      </c>
      <c r="F2301" t="s">
        <v>2997</v>
      </c>
      <c r="G2301" s="45" t="s">
        <v>3958</v>
      </c>
      <c r="H2301" s="47">
        <v>2300</v>
      </c>
      <c r="I2301" s="324" t="s">
        <v>40</v>
      </c>
      <c r="J2301" s="255" t="str">
        <f>IF(ISBLANK(INDEX('Policy Characteristics'!D:D,MATCH($C2301,'Policy Characteristics'!$C:$C,0))),"",INDEX('Policy Characteristics'!D:D,MATCH($C2301,'Policy Characteristics'!$C:$C,0)))</f>
        <v>Industry Energy Efficiency</v>
      </c>
      <c r="K2301" s="254" t="str">
        <f>IF(ISBLANK(INDEX('Policy Characteristics'!E:E,MATCH($C2301,'Policy Characteristics'!$C:$C,0))),"",INDEX('Policy Characteristics'!E:E,MATCH($C2301,'Policy Characteristics'!$C:$C,0)))</f>
        <v>indst fuel efficiency stds</v>
      </c>
      <c r="L2301" s="261">
        <f>IF(ISBLANK(INDEX('Policy Characteristics'!F:F,MATCH($C2301,'Policy Characteristics'!$C:$C,0))),"",INDEX('Policy Characteristics'!F:F,MATCH($C2301,'Policy Characteristics'!$C:$C,0)))</f>
        <v>0</v>
      </c>
      <c r="M2301" s="261">
        <f>IF(ISBLANK(INDEX('Policy Characteristics'!G:G,MATCH($C2301,'Policy Characteristics'!$C:$C,0))),"",INDEX('Policy Characteristics'!G:G,MATCH($C2301,'Policy Characteristics'!$C:$C,0)))</f>
        <v>0.25</v>
      </c>
      <c r="N2301" s="261">
        <f>IF(ISBLANK(INDEX('Policy Characteristics'!H:H,MATCH($C2301,'Policy Characteristics'!$C:$C,0))),"",INDEX('Policy Characteristics'!H:H,MATCH($C2301,'Policy Characteristics'!$C:$C,0)))</f>
        <v>0.01</v>
      </c>
      <c r="O2301" s="254" t="str">
        <f>IF(ISBLANK(INDEX('Policy Characteristics'!I:I,MATCH($C2301,'Policy Characteristics'!$C:$C,0))),"",INDEX('Policy Characteristics'!I:I,MATCH($C2301,'Policy Characteristics'!$C:$C,0)))</f>
        <v>% reduction in energy use</v>
      </c>
      <c r="P2301" s="254" t="str">
        <f>IF(ISBLANK(INDEX('Policy Characteristics'!J:J,MATCH($C2301,'Policy Characteristics'!$C:$C,0))),"",INDEX('Policy Characteristics'!J:J,MATCH($C2301,'Policy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1" s="254" t="str">
        <f>IF(ISBLANK(INDEX('Policy Characteristics'!K:K,MATCH($C2301,'Policy Characteristics'!$C:$C,0))),"",INDEX('Policy Characteristics'!K:K,MATCH($C2301,'Policy Characteristics'!$C:$C,0)))</f>
        <v>industry-ag-main.html#eff-stds</v>
      </c>
      <c r="R2301" s="254" t="str">
        <f>IF(ISBLANK(INDEX('Policy Characteristics'!L:L,MATCH($C2301,'Policy Characteristics'!$C:$C,0))),"",INDEX('Policy Characteristics'!L:L,MATCH($C2301,'Policy Characteristics'!$C:$C,0)))</f>
        <v>industry-energy-efficiency-standards.html</v>
      </c>
    </row>
    <row r="2302" spans="1:18" s="4" customFormat="1" x14ac:dyDescent="0.25">
      <c r="A2302" s="254" t="str">
        <f>IF(ISBLANK(INDEX('Policy Characteristics'!A:A,MATCH($C2302,'Policy Characteristics'!$C:$C,0))),"",INDEX('Policy Characteristics'!A:A,MATCH($C2302,'Policy Characteristics'!$C:$C,0)))</f>
        <v>Industry</v>
      </c>
      <c r="B2302" s="262" t="str">
        <f>IF(ISBLANK(INDEX('Policy Characteristics'!B:B,MATCH($C2302,'Policy Characteristics'!$C:$C,0))),"",INDEX('Policy Characteristics'!B:B,MATCH($C2302,'Policy Characteristics'!$C:$C,0)))</f>
        <v>Energy Efficiency Standards for Other Eqpt</v>
      </c>
      <c r="C2302" s="254" t="str">
        <f t="shared" si="62"/>
        <v>Perc Improvement in Eqpt Efficiency Stds Above BAU for Combustible Fuels</v>
      </c>
      <c r="D2302" s="6" t="s">
        <v>3034</v>
      </c>
      <c r="E2302" s="1" t="s">
        <v>3983</v>
      </c>
      <c r="F2302" t="s">
        <v>2997</v>
      </c>
      <c r="G2302" s="45" t="s">
        <v>3957</v>
      </c>
      <c r="H2302" s="47">
        <v>2301</v>
      </c>
      <c r="I2302" s="324" t="s">
        <v>40</v>
      </c>
      <c r="J2302" s="255" t="str">
        <f>IF(ISBLANK(INDEX('Policy Characteristics'!D:D,MATCH($C2302,'Policy Characteristics'!$C:$C,0))),"",INDEX('Policy Characteristics'!D:D,MATCH($C2302,'Policy Characteristics'!$C:$C,0)))</f>
        <v>Industry Energy Efficiency</v>
      </c>
      <c r="K2302" s="254" t="str">
        <f>IF(ISBLANK(INDEX('Policy Characteristics'!E:E,MATCH($C2302,'Policy Characteristics'!$C:$C,0))),"",INDEX('Policy Characteristics'!E:E,MATCH($C2302,'Policy Characteristics'!$C:$C,0)))</f>
        <v>indst fuel efficiency stds</v>
      </c>
      <c r="L2302" s="261">
        <f>IF(ISBLANK(INDEX('Policy Characteristics'!F:F,MATCH($C2302,'Policy Characteristics'!$C:$C,0))),"",INDEX('Policy Characteristics'!F:F,MATCH($C2302,'Policy Characteristics'!$C:$C,0)))</f>
        <v>0</v>
      </c>
      <c r="M2302" s="261">
        <f>IF(ISBLANK(INDEX('Policy Characteristics'!G:G,MATCH($C2302,'Policy Characteristics'!$C:$C,0))),"",INDEX('Policy Characteristics'!G:G,MATCH($C2302,'Policy Characteristics'!$C:$C,0)))</f>
        <v>0.25</v>
      </c>
      <c r="N2302" s="261">
        <f>IF(ISBLANK(INDEX('Policy Characteristics'!H:H,MATCH($C2302,'Policy Characteristics'!$C:$C,0))),"",INDEX('Policy Characteristics'!H:H,MATCH($C2302,'Policy Characteristics'!$C:$C,0)))</f>
        <v>0.01</v>
      </c>
      <c r="O2302" s="254" t="str">
        <f>IF(ISBLANK(INDEX('Policy Characteristics'!I:I,MATCH($C2302,'Policy Characteristics'!$C:$C,0))),"",INDEX('Policy Characteristics'!I:I,MATCH($C2302,'Policy Characteristics'!$C:$C,0)))</f>
        <v>% reduction in energy use</v>
      </c>
      <c r="P2302" s="254" t="str">
        <f>IF(ISBLANK(INDEX('Policy Characteristics'!J:J,MATCH($C2302,'Policy Characteristics'!$C:$C,0))),"",INDEX('Policy Characteristics'!J:J,MATCH($C2302,'Policy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2" s="254" t="str">
        <f>IF(ISBLANK(INDEX('Policy Characteristics'!K:K,MATCH($C2302,'Policy Characteristics'!$C:$C,0))),"",INDEX('Policy Characteristics'!K:K,MATCH($C2302,'Policy Characteristics'!$C:$C,0)))</f>
        <v>industry-ag-main.html#eff-stds</v>
      </c>
      <c r="R2302" s="254" t="str">
        <f>IF(ISBLANK(INDEX('Policy Characteristics'!L:L,MATCH($C2302,'Policy Characteristics'!$C:$C,0))),"",INDEX('Policy Characteristics'!L:L,MATCH($C2302,'Policy Characteristics'!$C:$C,0)))</f>
        <v>industry-energy-efficiency-standards.html</v>
      </c>
    </row>
    <row r="2303" spans="1:18" s="4" customFormat="1" x14ac:dyDescent="0.25">
      <c r="A2303" s="254" t="str">
        <f>IF(ISBLANK(INDEX('Policy Characteristics'!A:A,MATCH($C2303,'Policy Characteristics'!$C:$C,0))),"",INDEX('Policy Characteristics'!A:A,MATCH($C2303,'Policy Characteristics'!$C:$C,0)))</f>
        <v>Industry</v>
      </c>
      <c r="B2303" s="262" t="str">
        <f>IF(ISBLANK(INDEX('Policy Characteristics'!B:B,MATCH($C2303,'Policy Characteristics'!$C:$C,0))),"",INDEX('Policy Characteristics'!B:B,MATCH($C2303,'Policy Characteristics'!$C:$C,0)))</f>
        <v>Energy Efficiency Standards for Other Eqpt</v>
      </c>
      <c r="C2303" s="254" t="str">
        <f t="shared" si="62"/>
        <v>Perc Improvement in Eqpt Efficiency Stds Above BAU for Combustible Fuels</v>
      </c>
      <c r="D2303" s="6" t="s">
        <v>3034</v>
      </c>
      <c r="E2303" s="1" t="s">
        <v>3984</v>
      </c>
      <c r="F2303" t="s">
        <v>2997</v>
      </c>
      <c r="G2303" s="45" t="s">
        <v>3959</v>
      </c>
      <c r="H2303" s="47">
        <v>2302</v>
      </c>
      <c r="I2303" s="324" t="s">
        <v>40</v>
      </c>
      <c r="J2303" s="255" t="str">
        <f>IF(ISBLANK(INDEX('Policy Characteristics'!D:D,MATCH($C2303,'Policy Characteristics'!$C:$C,0))),"",INDEX('Policy Characteristics'!D:D,MATCH($C2303,'Policy Characteristics'!$C:$C,0)))</f>
        <v>Industry Energy Efficiency</v>
      </c>
      <c r="K2303" s="254" t="str">
        <f>IF(ISBLANK(INDEX('Policy Characteristics'!E:E,MATCH($C2303,'Policy Characteristics'!$C:$C,0))),"",INDEX('Policy Characteristics'!E:E,MATCH($C2303,'Policy Characteristics'!$C:$C,0)))</f>
        <v>indst fuel efficiency stds</v>
      </c>
      <c r="L2303" s="261">
        <f>IF(ISBLANK(INDEX('Policy Characteristics'!F:F,MATCH($C2303,'Policy Characteristics'!$C:$C,0))),"",INDEX('Policy Characteristics'!F:F,MATCH($C2303,'Policy Characteristics'!$C:$C,0)))</f>
        <v>0</v>
      </c>
      <c r="M2303" s="261">
        <f>IF(ISBLANK(INDEX('Policy Characteristics'!G:G,MATCH($C2303,'Policy Characteristics'!$C:$C,0))),"",INDEX('Policy Characteristics'!G:G,MATCH($C2303,'Policy Characteristics'!$C:$C,0)))</f>
        <v>0.25</v>
      </c>
      <c r="N2303" s="261">
        <f>IF(ISBLANK(INDEX('Policy Characteristics'!H:H,MATCH($C2303,'Policy Characteristics'!$C:$C,0))),"",INDEX('Policy Characteristics'!H:H,MATCH($C2303,'Policy Characteristics'!$C:$C,0)))</f>
        <v>0.01</v>
      </c>
      <c r="O2303" s="254" t="str">
        <f>IF(ISBLANK(INDEX('Policy Characteristics'!I:I,MATCH($C2303,'Policy Characteristics'!$C:$C,0))),"",INDEX('Policy Characteristics'!I:I,MATCH($C2303,'Policy Characteristics'!$C:$C,0)))</f>
        <v>% reduction in energy use</v>
      </c>
      <c r="P2303" s="254" t="str">
        <f>IF(ISBLANK(INDEX('Policy Characteristics'!J:J,MATCH($C2303,'Policy Characteristics'!$C:$C,0))),"",INDEX('Policy Characteristics'!J:J,MATCH($C2303,'Policy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3" s="254" t="str">
        <f>IF(ISBLANK(INDEX('Policy Characteristics'!K:K,MATCH($C2303,'Policy Characteristics'!$C:$C,0))),"",INDEX('Policy Characteristics'!K:K,MATCH($C2303,'Policy Characteristics'!$C:$C,0)))</f>
        <v>industry-ag-main.html#eff-stds</v>
      </c>
      <c r="R2303" s="254" t="str">
        <f>IF(ISBLANK(INDEX('Policy Characteristics'!L:L,MATCH($C2303,'Policy Characteristics'!$C:$C,0))),"",INDEX('Policy Characteristics'!L:L,MATCH($C2303,'Policy Characteristics'!$C:$C,0)))</f>
        <v>industry-energy-efficiency-standards.html</v>
      </c>
    </row>
    <row r="2304" spans="1:18" s="4" customFormat="1" x14ac:dyDescent="0.25">
      <c r="A2304" s="254" t="str">
        <f>IF(ISBLANK(INDEX('Policy Characteristics'!A:A,MATCH($C2304,'Policy Characteristics'!$C:$C,0))),"",INDEX('Policy Characteristics'!A:A,MATCH($C2304,'Policy Characteristics'!$C:$C,0)))</f>
        <v>Industry</v>
      </c>
      <c r="B2304" s="262" t="str">
        <f>IF(ISBLANK(INDEX('Policy Characteristics'!B:B,MATCH($C2304,'Policy Characteristics'!$C:$C,0))),"",INDEX('Policy Characteristics'!B:B,MATCH($C2304,'Policy Characteristics'!$C:$C,0)))</f>
        <v>Energy Efficiency Standards for Other Eqpt</v>
      </c>
      <c r="C2304" s="254" t="str">
        <f t="shared" ref="C2304:C2367" si="63">C$2174</f>
        <v>Perc Improvement in Eqpt Efficiency Stds Above BAU for Combustible Fuels</v>
      </c>
      <c r="D2304" s="6" t="s">
        <v>3035</v>
      </c>
      <c r="E2304" s="1" t="s">
        <v>3467</v>
      </c>
      <c r="F2304" t="s">
        <v>2550</v>
      </c>
      <c r="G2304" s="45" t="s">
        <v>3473</v>
      </c>
      <c r="H2304" s="47">
        <v>2303</v>
      </c>
      <c r="I2304" s="324" t="s">
        <v>40</v>
      </c>
      <c r="J2304" s="255" t="str">
        <f>IF(ISBLANK(INDEX('Policy Characteristics'!D:D,MATCH($C2304,'Policy Characteristics'!$C:$C,0))),"",INDEX('Policy Characteristics'!D:D,MATCH($C2304,'Policy Characteristics'!$C:$C,0)))</f>
        <v>Industry Energy Efficiency</v>
      </c>
      <c r="K2304" s="254" t="str">
        <f>IF(ISBLANK(INDEX('Policy Characteristics'!E:E,MATCH($C2304,'Policy Characteristics'!$C:$C,0))),"",INDEX('Policy Characteristics'!E:E,MATCH($C2304,'Policy Characteristics'!$C:$C,0)))</f>
        <v>indst fuel efficiency stds</v>
      </c>
      <c r="L2304" s="261">
        <f>IF(ISBLANK(INDEX('Policy Characteristics'!F:F,MATCH($C2304,'Policy Characteristics'!$C:$C,0))),"",INDEX('Policy Characteristics'!F:F,MATCH($C2304,'Policy Characteristics'!$C:$C,0)))</f>
        <v>0</v>
      </c>
      <c r="M2304" s="261">
        <f>IF(ISBLANK(INDEX('Policy Characteristics'!G:G,MATCH($C2304,'Policy Characteristics'!$C:$C,0))),"",INDEX('Policy Characteristics'!G:G,MATCH($C2304,'Policy Characteristics'!$C:$C,0)))</f>
        <v>0.25</v>
      </c>
      <c r="N2304" s="261">
        <f>IF(ISBLANK(INDEX('Policy Characteristics'!H:H,MATCH($C2304,'Policy Characteristics'!$C:$C,0))),"",INDEX('Policy Characteristics'!H:H,MATCH($C2304,'Policy Characteristics'!$C:$C,0)))</f>
        <v>0.01</v>
      </c>
      <c r="O2304" s="254" t="str">
        <f>IF(ISBLANK(INDEX('Policy Characteristics'!I:I,MATCH($C2304,'Policy Characteristics'!$C:$C,0))),"",INDEX('Policy Characteristics'!I:I,MATCH($C2304,'Policy Characteristics'!$C:$C,0)))</f>
        <v>% reduction in energy use</v>
      </c>
      <c r="P2304" s="254" t="str">
        <f>IF(ISBLANK(INDEX('Policy Characteristics'!J:J,MATCH($C2304,'Policy Characteristics'!$C:$C,0))),"",INDEX('Policy Characteristics'!J:J,MATCH($C2304,'Policy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4" s="254" t="str">
        <f>IF(ISBLANK(INDEX('Policy Characteristics'!K:K,MATCH($C2304,'Policy Characteristics'!$C:$C,0))),"",INDEX('Policy Characteristics'!K:K,MATCH($C2304,'Policy Characteristics'!$C:$C,0)))</f>
        <v>industry-ag-main.html#eff-stds</v>
      </c>
      <c r="R2304" s="254" t="str">
        <f>IF(ISBLANK(INDEX('Policy Characteristics'!L:L,MATCH($C2304,'Policy Characteristics'!$C:$C,0))),"",INDEX('Policy Characteristics'!L:L,MATCH($C2304,'Policy Characteristics'!$C:$C,0)))</f>
        <v>industry-energy-efficiency-standards.html</v>
      </c>
    </row>
    <row r="2305" spans="1:18" s="4" customFormat="1" x14ac:dyDescent="0.25">
      <c r="A2305" s="254" t="str">
        <f>IF(ISBLANK(INDEX('Policy Characteristics'!A:A,MATCH($C2305,'Policy Characteristics'!$C:$C,0))),"",INDEX('Policy Characteristics'!A:A,MATCH($C2305,'Policy Characteristics'!$C:$C,0)))</f>
        <v>Industry</v>
      </c>
      <c r="B2305" s="262" t="str">
        <f>IF(ISBLANK(INDEX('Policy Characteristics'!B:B,MATCH($C2305,'Policy Characteristics'!$C:$C,0))),"",INDEX('Policy Characteristics'!B:B,MATCH($C2305,'Policy Characteristics'!$C:$C,0)))</f>
        <v>Energy Efficiency Standards for Other Eqpt</v>
      </c>
      <c r="C2305" s="254" t="str">
        <f t="shared" si="63"/>
        <v>Perc Improvement in Eqpt Efficiency Stds Above BAU for Combustible Fuels</v>
      </c>
      <c r="D2305" s="6" t="s">
        <v>3035</v>
      </c>
      <c r="E2305" s="1" t="s">
        <v>3468</v>
      </c>
      <c r="F2305" t="s">
        <v>2550</v>
      </c>
      <c r="G2305" s="45" t="s">
        <v>3474</v>
      </c>
      <c r="H2305" s="47">
        <v>2304</v>
      </c>
      <c r="I2305" s="324" t="s">
        <v>40</v>
      </c>
      <c r="J2305" s="255" t="str">
        <f>IF(ISBLANK(INDEX('Policy Characteristics'!D:D,MATCH($C2305,'Policy Characteristics'!$C:$C,0))),"",INDEX('Policy Characteristics'!D:D,MATCH($C2305,'Policy Characteristics'!$C:$C,0)))</f>
        <v>Industry Energy Efficiency</v>
      </c>
      <c r="K2305" s="254" t="str">
        <f>IF(ISBLANK(INDEX('Policy Characteristics'!E:E,MATCH($C2305,'Policy Characteristics'!$C:$C,0))),"",INDEX('Policy Characteristics'!E:E,MATCH($C2305,'Policy Characteristics'!$C:$C,0)))</f>
        <v>indst fuel efficiency stds</v>
      </c>
      <c r="L2305" s="261">
        <f>IF(ISBLANK(INDEX('Policy Characteristics'!F:F,MATCH($C2305,'Policy Characteristics'!$C:$C,0))),"",INDEX('Policy Characteristics'!F:F,MATCH($C2305,'Policy Characteristics'!$C:$C,0)))</f>
        <v>0</v>
      </c>
      <c r="M2305" s="261">
        <f>IF(ISBLANK(INDEX('Policy Characteristics'!G:G,MATCH($C2305,'Policy Characteristics'!$C:$C,0))),"",INDEX('Policy Characteristics'!G:G,MATCH($C2305,'Policy Characteristics'!$C:$C,0)))</f>
        <v>0.25</v>
      </c>
      <c r="N2305" s="261">
        <f>IF(ISBLANK(INDEX('Policy Characteristics'!H:H,MATCH($C2305,'Policy Characteristics'!$C:$C,0))),"",INDEX('Policy Characteristics'!H:H,MATCH($C2305,'Policy Characteristics'!$C:$C,0)))</f>
        <v>0.01</v>
      </c>
      <c r="O2305" s="254" t="str">
        <f>IF(ISBLANK(INDEX('Policy Characteristics'!I:I,MATCH($C2305,'Policy Characteristics'!$C:$C,0))),"",INDEX('Policy Characteristics'!I:I,MATCH($C2305,'Policy Characteristics'!$C:$C,0)))</f>
        <v>% reduction in energy use</v>
      </c>
      <c r="P2305" s="254" t="str">
        <f>IF(ISBLANK(INDEX('Policy Characteristics'!J:J,MATCH($C2305,'Policy Characteristics'!$C:$C,0))),"",INDEX('Policy Characteristics'!J:J,MATCH($C2305,'Policy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5" s="254" t="str">
        <f>IF(ISBLANK(INDEX('Policy Characteristics'!K:K,MATCH($C2305,'Policy Characteristics'!$C:$C,0))),"",INDEX('Policy Characteristics'!K:K,MATCH($C2305,'Policy Characteristics'!$C:$C,0)))</f>
        <v>industry-ag-main.html#eff-stds</v>
      </c>
      <c r="R2305" s="254" t="str">
        <f>IF(ISBLANK(INDEX('Policy Characteristics'!L:L,MATCH($C2305,'Policy Characteristics'!$C:$C,0))),"",INDEX('Policy Characteristics'!L:L,MATCH($C2305,'Policy Characteristics'!$C:$C,0)))</f>
        <v>industry-energy-efficiency-standards.html</v>
      </c>
    </row>
    <row r="2306" spans="1:18" s="4" customFormat="1" x14ac:dyDescent="0.25">
      <c r="A2306" s="254" t="str">
        <f>IF(ISBLANK(INDEX('Policy Characteristics'!A:A,MATCH($C2306,'Policy Characteristics'!$C:$C,0))),"",INDEX('Policy Characteristics'!A:A,MATCH($C2306,'Policy Characteristics'!$C:$C,0)))</f>
        <v>Industry</v>
      </c>
      <c r="B2306" s="262" t="str">
        <f>IF(ISBLANK(INDEX('Policy Characteristics'!B:B,MATCH($C2306,'Policy Characteristics'!$C:$C,0))),"",INDEX('Policy Characteristics'!B:B,MATCH($C2306,'Policy Characteristics'!$C:$C,0)))</f>
        <v>Energy Efficiency Standards for Other Eqpt</v>
      </c>
      <c r="C2306" s="254" t="str">
        <f t="shared" si="63"/>
        <v>Perc Improvement in Eqpt Efficiency Stds Above BAU for Combustible Fuels</v>
      </c>
      <c r="D2306" s="6" t="s">
        <v>3035</v>
      </c>
      <c r="E2306" s="1" t="s">
        <v>3469</v>
      </c>
      <c r="F2306" t="s">
        <v>2550</v>
      </c>
      <c r="G2306" s="45" t="s">
        <v>3475</v>
      </c>
      <c r="H2306" s="47">
        <v>2305</v>
      </c>
      <c r="I2306" s="324" t="s">
        <v>40</v>
      </c>
      <c r="J2306" s="255" t="str">
        <f>IF(ISBLANK(INDEX('Policy Characteristics'!D:D,MATCH($C2306,'Policy Characteristics'!$C:$C,0))),"",INDEX('Policy Characteristics'!D:D,MATCH($C2306,'Policy Characteristics'!$C:$C,0)))</f>
        <v>Industry Energy Efficiency</v>
      </c>
      <c r="K2306" s="254" t="str">
        <f>IF(ISBLANK(INDEX('Policy Characteristics'!E:E,MATCH($C2306,'Policy Characteristics'!$C:$C,0))),"",INDEX('Policy Characteristics'!E:E,MATCH($C2306,'Policy Characteristics'!$C:$C,0)))</f>
        <v>indst fuel efficiency stds</v>
      </c>
      <c r="L2306" s="261">
        <f>IF(ISBLANK(INDEX('Policy Characteristics'!F:F,MATCH($C2306,'Policy Characteristics'!$C:$C,0))),"",INDEX('Policy Characteristics'!F:F,MATCH($C2306,'Policy Characteristics'!$C:$C,0)))</f>
        <v>0</v>
      </c>
      <c r="M2306" s="261">
        <f>IF(ISBLANK(INDEX('Policy Characteristics'!G:G,MATCH($C2306,'Policy Characteristics'!$C:$C,0))),"",INDEX('Policy Characteristics'!G:G,MATCH($C2306,'Policy Characteristics'!$C:$C,0)))</f>
        <v>0.25</v>
      </c>
      <c r="N2306" s="261">
        <f>IF(ISBLANK(INDEX('Policy Characteristics'!H:H,MATCH($C2306,'Policy Characteristics'!$C:$C,0))),"",INDEX('Policy Characteristics'!H:H,MATCH($C2306,'Policy Characteristics'!$C:$C,0)))</f>
        <v>0.01</v>
      </c>
      <c r="O2306" s="254" t="str">
        <f>IF(ISBLANK(INDEX('Policy Characteristics'!I:I,MATCH($C2306,'Policy Characteristics'!$C:$C,0))),"",INDEX('Policy Characteristics'!I:I,MATCH($C2306,'Policy Characteristics'!$C:$C,0)))</f>
        <v>% reduction in energy use</v>
      </c>
      <c r="P2306" s="254" t="str">
        <f>IF(ISBLANK(INDEX('Policy Characteristics'!J:J,MATCH($C2306,'Policy Characteristics'!$C:$C,0))),"",INDEX('Policy Characteristics'!J:J,MATCH($C2306,'Policy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6" s="254" t="str">
        <f>IF(ISBLANK(INDEX('Policy Characteristics'!K:K,MATCH($C2306,'Policy Characteristics'!$C:$C,0))),"",INDEX('Policy Characteristics'!K:K,MATCH($C2306,'Policy Characteristics'!$C:$C,0)))</f>
        <v>industry-ag-main.html#eff-stds</v>
      </c>
      <c r="R2306" s="254" t="str">
        <f>IF(ISBLANK(INDEX('Policy Characteristics'!L:L,MATCH($C2306,'Policy Characteristics'!$C:$C,0))),"",INDEX('Policy Characteristics'!L:L,MATCH($C2306,'Policy Characteristics'!$C:$C,0)))</f>
        <v>industry-energy-efficiency-standards.html</v>
      </c>
    </row>
    <row r="2307" spans="1:18" s="4" customFormat="1" x14ac:dyDescent="0.25">
      <c r="A2307" s="254" t="str">
        <f>IF(ISBLANK(INDEX('Policy Characteristics'!A:A,MATCH($C2307,'Policy Characteristics'!$C:$C,0))),"",INDEX('Policy Characteristics'!A:A,MATCH($C2307,'Policy Characteristics'!$C:$C,0)))</f>
        <v>Industry</v>
      </c>
      <c r="B2307" s="262" t="str">
        <f>IF(ISBLANK(INDEX('Policy Characteristics'!B:B,MATCH($C2307,'Policy Characteristics'!$C:$C,0))),"",INDEX('Policy Characteristics'!B:B,MATCH($C2307,'Policy Characteristics'!$C:$C,0)))</f>
        <v>Energy Efficiency Standards for Other Eqpt</v>
      </c>
      <c r="C2307" s="254" t="str">
        <f t="shared" si="63"/>
        <v>Perc Improvement in Eqpt Efficiency Stds Above BAU for Combustible Fuels</v>
      </c>
      <c r="D2307" s="6" t="s">
        <v>3035</v>
      </c>
      <c r="E2307" s="1" t="s">
        <v>3470</v>
      </c>
      <c r="F2307" t="s">
        <v>2550</v>
      </c>
      <c r="G2307" s="45" t="s">
        <v>3476</v>
      </c>
      <c r="H2307" s="47">
        <v>2306</v>
      </c>
      <c r="I2307" s="324" t="s">
        <v>40</v>
      </c>
      <c r="J2307" s="255" t="str">
        <f>IF(ISBLANK(INDEX('Policy Characteristics'!D:D,MATCH($C2307,'Policy Characteristics'!$C:$C,0))),"",INDEX('Policy Characteristics'!D:D,MATCH($C2307,'Policy Characteristics'!$C:$C,0)))</f>
        <v>Industry Energy Efficiency</v>
      </c>
      <c r="K2307" s="254" t="str">
        <f>IF(ISBLANK(INDEX('Policy Characteristics'!E:E,MATCH($C2307,'Policy Characteristics'!$C:$C,0))),"",INDEX('Policy Characteristics'!E:E,MATCH($C2307,'Policy Characteristics'!$C:$C,0)))</f>
        <v>indst fuel efficiency stds</v>
      </c>
      <c r="L2307" s="261">
        <f>IF(ISBLANK(INDEX('Policy Characteristics'!F:F,MATCH($C2307,'Policy Characteristics'!$C:$C,0))),"",INDEX('Policy Characteristics'!F:F,MATCH($C2307,'Policy Characteristics'!$C:$C,0)))</f>
        <v>0</v>
      </c>
      <c r="M2307" s="261">
        <f>IF(ISBLANK(INDEX('Policy Characteristics'!G:G,MATCH($C2307,'Policy Characteristics'!$C:$C,0))),"",INDEX('Policy Characteristics'!G:G,MATCH($C2307,'Policy Characteristics'!$C:$C,0)))</f>
        <v>0.25</v>
      </c>
      <c r="N2307" s="261">
        <f>IF(ISBLANK(INDEX('Policy Characteristics'!H:H,MATCH($C2307,'Policy Characteristics'!$C:$C,0))),"",INDEX('Policy Characteristics'!H:H,MATCH($C2307,'Policy Characteristics'!$C:$C,0)))</f>
        <v>0.01</v>
      </c>
      <c r="O2307" s="254" t="str">
        <f>IF(ISBLANK(INDEX('Policy Characteristics'!I:I,MATCH($C2307,'Policy Characteristics'!$C:$C,0))),"",INDEX('Policy Characteristics'!I:I,MATCH($C2307,'Policy Characteristics'!$C:$C,0)))</f>
        <v>% reduction in energy use</v>
      </c>
      <c r="P2307" s="254" t="str">
        <f>IF(ISBLANK(INDEX('Policy Characteristics'!J:J,MATCH($C2307,'Policy Characteristics'!$C:$C,0))),"",INDEX('Policy Characteristics'!J:J,MATCH($C2307,'Policy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7" s="254" t="str">
        <f>IF(ISBLANK(INDEX('Policy Characteristics'!K:K,MATCH($C2307,'Policy Characteristics'!$C:$C,0))),"",INDEX('Policy Characteristics'!K:K,MATCH($C2307,'Policy Characteristics'!$C:$C,0)))</f>
        <v>industry-ag-main.html#eff-stds</v>
      </c>
      <c r="R2307" s="254" t="str">
        <f>IF(ISBLANK(INDEX('Policy Characteristics'!L:L,MATCH($C2307,'Policy Characteristics'!$C:$C,0))),"",INDEX('Policy Characteristics'!L:L,MATCH($C2307,'Policy Characteristics'!$C:$C,0)))</f>
        <v>industry-energy-efficiency-standards.html</v>
      </c>
    </row>
    <row r="2308" spans="1:18" s="4" customFormat="1" x14ac:dyDescent="0.25">
      <c r="A2308" s="254" t="str">
        <f>IF(ISBLANK(INDEX('Policy Characteristics'!A:A,MATCH($C2308,'Policy Characteristics'!$C:$C,0))),"",INDEX('Policy Characteristics'!A:A,MATCH($C2308,'Policy Characteristics'!$C:$C,0)))</f>
        <v>Industry</v>
      </c>
      <c r="B2308" s="262" t="str">
        <f>IF(ISBLANK(INDEX('Policy Characteristics'!B:B,MATCH($C2308,'Policy Characteristics'!$C:$C,0))),"",INDEX('Policy Characteristics'!B:B,MATCH($C2308,'Policy Characteristics'!$C:$C,0)))</f>
        <v>Energy Efficiency Standards for Other Eqpt</v>
      </c>
      <c r="C2308" s="254" t="str">
        <f t="shared" si="63"/>
        <v>Perc Improvement in Eqpt Efficiency Stds Above BAU for Combustible Fuels</v>
      </c>
      <c r="D2308" s="6" t="s">
        <v>3035</v>
      </c>
      <c r="E2308" s="1" t="s">
        <v>3471</v>
      </c>
      <c r="F2308" t="s">
        <v>2550</v>
      </c>
      <c r="G2308" s="45" t="s">
        <v>3477</v>
      </c>
      <c r="H2308" s="47">
        <v>2307</v>
      </c>
      <c r="I2308" s="324" t="s">
        <v>40</v>
      </c>
      <c r="J2308" s="255" t="str">
        <f>IF(ISBLANK(INDEX('Policy Characteristics'!D:D,MATCH($C2308,'Policy Characteristics'!$C:$C,0))),"",INDEX('Policy Characteristics'!D:D,MATCH($C2308,'Policy Characteristics'!$C:$C,0)))</f>
        <v>Industry Energy Efficiency</v>
      </c>
      <c r="K2308" s="254" t="str">
        <f>IF(ISBLANK(INDEX('Policy Characteristics'!E:E,MATCH($C2308,'Policy Characteristics'!$C:$C,0))),"",INDEX('Policy Characteristics'!E:E,MATCH($C2308,'Policy Characteristics'!$C:$C,0)))</f>
        <v>indst fuel efficiency stds</v>
      </c>
      <c r="L2308" s="261">
        <f>IF(ISBLANK(INDEX('Policy Characteristics'!F:F,MATCH($C2308,'Policy Characteristics'!$C:$C,0))),"",INDEX('Policy Characteristics'!F:F,MATCH($C2308,'Policy Characteristics'!$C:$C,0)))</f>
        <v>0</v>
      </c>
      <c r="M2308" s="261">
        <f>IF(ISBLANK(INDEX('Policy Characteristics'!G:G,MATCH($C2308,'Policy Characteristics'!$C:$C,0))),"",INDEX('Policy Characteristics'!G:G,MATCH($C2308,'Policy Characteristics'!$C:$C,0)))</f>
        <v>0.25</v>
      </c>
      <c r="N2308" s="261">
        <f>IF(ISBLANK(INDEX('Policy Characteristics'!H:H,MATCH($C2308,'Policy Characteristics'!$C:$C,0))),"",INDEX('Policy Characteristics'!H:H,MATCH($C2308,'Policy Characteristics'!$C:$C,0)))</f>
        <v>0.01</v>
      </c>
      <c r="O2308" s="254" t="str">
        <f>IF(ISBLANK(INDEX('Policy Characteristics'!I:I,MATCH($C2308,'Policy Characteristics'!$C:$C,0))),"",INDEX('Policy Characteristics'!I:I,MATCH($C2308,'Policy Characteristics'!$C:$C,0)))</f>
        <v>% reduction in energy use</v>
      </c>
      <c r="P2308" s="254" t="str">
        <f>IF(ISBLANK(INDEX('Policy Characteristics'!J:J,MATCH($C2308,'Policy Characteristics'!$C:$C,0))),"",INDEX('Policy Characteristics'!J:J,MATCH($C2308,'Policy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8" s="254" t="str">
        <f>IF(ISBLANK(INDEX('Policy Characteristics'!K:K,MATCH($C2308,'Policy Characteristics'!$C:$C,0))),"",INDEX('Policy Characteristics'!K:K,MATCH($C2308,'Policy Characteristics'!$C:$C,0)))</f>
        <v>industry-ag-main.html#eff-stds</v>
      </c>
      <c r="R2308" s="254" t="str">
        <f>IF(ISBLANK(INDEX('Policy Characteristics'!L:L,MATCH($C2308,'Policy Characteristics'!$C:$C,0))),"",INDEX('Policy Characteristics'!L:L,MATCH($C2308,'Policy Characteristics'!$C:$C,0)))</f>
        <v>industry-energy-efficiency-standards.html</v>
      </c>
    </row>
    <row r="2309" spans="1:18" s="4" customFormat="1" x14ac:dyDescent="0.25">
      <c r="A2309" s="254" t="str">
        <f>IF(ISBLANK(INDEX('Policy Characteristics'!A:A,MATCH($C2309,'Policy Characteristics'!$C:$C,0))),"",INDEX('Policy Characteristics'!A:A,MATCH($C2309,'Policy Characteristics'!$C:$C,0)))</f>
        <v>Industry</v>
      </c>
      <c r="B2309" s="262" t="str">
        <f>IF(ISBLANK(INDEX('Policy Characteristics'!B:B,MATCH($C2309,'Policy Characteristics'!$C:$C,0))),"",INDEX('Policy Characteristics'!B:B,MATCH($C2309,'Policy Characteristics'!$C:$C,0)))</f>
        <v>Energy Efficiency Standards for Other Eqpt</v>
      </c>
      <c r="C2309" s="254" t="str">
        <f t="shared" si="63"/>
        <v>Perc Improvement in Eqpt Efficiency Stds Above BAU for Combustible Fuels</v>
      </c>
      <c r="D2309" s="6" t="s">
        <v>3035</v>
      </c>
      <c r="E2309" s="1" t="s">
        <v>3472</v>
      </c>
      <c r="F2309" t="s">
        <v>2550</v>
      </c>
      <c r="G2309" s="45" t="s">
        <v>3478</v>
      </c>
      <c r="H2309" s="47">
        <v>2308</v>
      </c>
      <c r="I2309" s="324" t="s">
        <v>40</v>
      </c>
      <c r="J2309" s="255" t="str">
        <f>IF(ISBLANK(INDEX('Policy Characteristics'!D:D,MATCH($C2309,'Policy Characteristics'!$C:$C,0))),"",INDEX('Policy Characteristics'!D:D,MATCH($C2309,'Policy Characteristics'!$C:$C,0)))</f>
        <v>Industry Energy Efficiency</v>
      </c>
      <c r="K2309" s="254" t="str">
        <f>IF(ISBLANK(INDEX('Policy Characteristics'!E:E,MATCH($C2309,'Policy Characteristics'!$C:$C,0))),"",INDEX('Policy Characteristics'!E:E,MATCH($C2309,'Policy Characteristics'!$C:$C,0)))</f>
        <v>indst fuel efficiency stds</v>
      </c>
      <c r="L2309" s="261">
        <f>IF(ISBLANK(INDEX('Policy Characteristics'!F:F,MATCH($C2309,'Policy Characteristics'!$C:$C,0))),"",INDEX('Policy Characteristics'!F:F,MATCH($C2309,'Policy Characteristics'!$C:$C,0)))</f>
        <v>0</v>
      </c>
      <c r="M2309" s="261">
        <f>IF(ISBLANK(INDEX('Policy Characteristics'!G:G,MATCH($C2309,'Policy Characteristics'!$C:$C,0))),"",INDEX('Policy Characteristics'!G:G,MATCH($C2309,'Policy Characteristics'!$C:$C,0)))</f>
        <v>0.25</v>
      </c>
      <c r="N2309" s="261">
        <f>IF(ISBLANK(INDEX('Policy Characteristics'!H:H,MATCH($C2309,'Policy Characteristics'!$C:$C,0))),"",INDEX('Policy Characteristics'!H:H,MATCH($C2309,'Policy Characteristics'!$C:$C,0)))</f>
        <v>0.01</v>
      </c>
      <c r="O2309" s="254" t="str">
        <f>IF(ISBLANK(INDEX('Policy Characteristics'!I:I,MATCH($C2309,'Policy Characteristics'!$C:$C,0))),"",INDEX('Policy Characteristics'!I:I,MATCH($C2309,'Policy Characteristics'!$C:$C,0)))</f>
        <v>% reduction in energy use</v>
      </c>
      <c r="P2309" s="254" t="str">
        <f>IF(ISBLANK(INDEX('Policy Characteristics'!J:J,MATCH($C2309,'Policy Characteristics'!$C:$C,0))),"",INDEX('Policy Characteristics'!J:J,MATCH($C2309,'Policy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09" s="254" t="str">
        <f>IF(ISBLANK(INDEX('Policy Characteristics'!K:K,MATCH($C2309,'Policy Characteristics'!$C:$C,0))),"",INDEX('Policy Characteristics'!K:K,MATCH($C2309,'Policy Characteristics'!$C:$C,0)))</f>
        <v>industry-ag-main.html#eff-stds</v>
      </c>
      <c r="R2309" s="254" t="str">
        <f>IF(ISBLANK(INDEX('Policy Characteristics'!L:L,MATCH($C2309,'Policy Characteristics'!$C:$C,0))),"",INDEX('Policy Characteristics'!L:L,MATCH($C2309,'Policy Characteristics'!$C:$C,0)))</f>
        <v>industry-energy-efficiency-standards.html</v>
      </c>
    </row>
    <row r="2310" spans="1:18" s="4" customFormat="1" x14ac:dyDescent="0.25">
      <c r="A2310" s="254" t="str">
        <f>IF(ISBLANK(INDEX('Policy Characteristics'!A:A,MATCH($C2310,'Policy Characteristics'!$C:$C,0))),"",INDEX('Policy Characteristics'!A:A,MATCH($C2310,'Policy Characteristics'!$C:$C,0)))</f>
        <v>Industry</v>
      </c>
      <c r="B2310" s="262" t="str">
        <f>IF(ISBLANK(INDEX('Policy Characteristics'!B:B,MATCH($C2310,'Policy Characteristics'!$C:$C,0))),"",INDEX('Policy Characteristics'!B:B,MATCH($C2310,'Policy Characteristics'!$C:$C,0)))</f>
        <v>Energy Efficiency Standards for Other Eqpt</v>
      </c>
      <c r="C2310" s="254" t="str">
        <f t="shared" si="63"/>
        <v>Perc Improvement in Eqpt Efficiency Stds Above BAU for Combustible Fuels</v>
      </c>
      <c r="D2310" s="6" t="s">
        <v>3035</v>
      </c>
      <c r="E2310" s="1" t="s">
        <v>3597</v>
      </c>
      <c r="F2310" t="s">
        <v>2550</v>
      </c>
      <c r="G2310" s="45" t="s">
        <v>3479</v>
      </c>
      <c r="H2310" s="47">
        <v>2309</v>
      </c>
      <c r="I2310" s="324" t="s">
        <v>40</v>
      </c>
      <c r="J2310" s="255" t="str">
        <f>IF(ISBLANK(INDEX('Policy Characteristics'!D:D,MATCH($C2310,'Policy Characteristics'!$C:$C,0))),"",INDEX('Policy Characteristics'!D:D,MATCH($C2310,'Policy Characteristics'!$C:$C,0)))</f>
        <v>Industry Energy Efficiency</v>
      </c>
      <c r="K2310" s="254" t="str">
        <f>IF(ISBLANK(INDEX('Policy Characteristics'!E:E,MATCH($C2310,'Policy Characteristics'!$C:$C,0))),"",INDEX('Policy Characteristics'!E:E,MATCH($C2310,'Policy Characteristics'!$C:$C,0)))</f>
        <v>indst fuel efficiency stds</v>
      </c>
      <c r="L2310" s="261">
        <f>IF(ISBLANK(INDEX('Policy Characteristics'!F:F,MATCH($C2310,'Policy Characteristics'!$C:$C,0))),"",INDEX('Policy Characteristics'!F:F,MATCH($C2310,'Policy Characteristics'!$C:$C,0)))</f>
        <v>0</v>
      </c>
      <c r="M2310" s="261">
        <f>IF(ISBLANK(INDEX('Policy Characteristics'!G:G,MATCH($C2310,'Policy Characteristics'!$C:$C,0))),"",INDEX('Policy Characteristics'!G:G,MATCH($C2310,'Policy Characteristics'!$C:$C,0)))</f>
        <v>0.25</v>
      </c>
      <c r="N2310" s="261">
        <f>IF(ISBLANK(INDEX('Policy Characteristics'!H:H,MATCH($C2310,'Policy Characteristics'!$C:$C,0))),"",INDEX('Policy Characteristics'!H:H,MATCH($C2310,'Policy Characteristics'!$C:$C,0)))</f>
        <v>0.01</v>
      </c>
      <c r="O2310" s="254" t="str">
        <f>IF(ISBLANK(INDEX('Policy Characteristics'!I:I,MATCH($C2310,'Policy Characteristics'!$C:$C,0))),"",INDEX('Policy Characteristics'!I:I,MATCH($C2310,'Policy Characteristics'!$C:$C,0)))</f>
        <v>% reduction in energy use</v>
      </c>
      <c r="P2310" s="254" t="str">
        <f>IF(ISBLANK(INDEX('Policy Characteristics'!J:J,MATCH($C2310,'Policy Characteristics'!$C:$C,0))),"",INDEX('Policy Characteristics'!J:J,MATCH($C2310,'Policy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0" s="254" t="str">
        <f>IF(ISBLANK(INDEX('Policy Characteristics'!K:K,MATCH($C2310,'Policy Characteristics'!$C:$C,0))),"",INDEX('Policy Characteristics'!K:K,MATCH($C2310,'Policy Characteristics'!$C:$C,0)))</f>
        <v>industry-ag-main.html#eff-stds</v>
      </c>
      <c r="R2310" s="254" t="str">
        <f>IF(ISBLANK(INDEX('Policy Characteristics'!L:L,MATCH($C2310,'Policy Characteristics'!$C:$C,0))),"",INDEX('Policy Characteristics'!L:L,MATCH($C2310,'Policy Characteristics'!$C:$C,0)))</f>
        <v>industry-energy-efficiency-standards.html</v>
      </c>
    </row>
    <row r="2311" spans="1:18" s="4" customFormat="1" x14ac:dyDescent="0.25">
      <c r="A2311" s="254" t="str">
        <f>IF(ISBLANK(INDEX('Policy Characteristics'!A:A,MATCH($C2311,'Policy Characteristics'!$C:$C,0))),"",INDEX('Policy Characteristics'!A:A,MATCH($C2311,'Policy Characteristics'!$C:$C,0)))</f>
        <v>Industry</v>
      </c>
      <c r="B2311" s="262" t="str">
        <f>IF(ISBLANK(INDEX('Policy Characteristics'!B:B,MATCH($C2311,'Policy Characteristics'!$C:$C,0))),"",INDEX('Policy Characteristics'!B:B,MATCH($C2311,'Policy Characteristics'!$C:$C,0)))</f>
        <v>Energy Efficiency Standards for Other Eqpt</v>
      </c>
      <c r="C2311" s="254" t="str">
        <f t="shared" si="63"/>
        <v>Perc Improvement in Eqpt Efficiency Stds Above BAU for Combustible Fuels</v>
      </c>
      <c r="D2311" s="6" t="s">
        <v>3035</v>
      </c>
      <c r="E2311" s="1" t="s">
        <v>3982</v>
      </c>
      <c r="F2311" t="s">
        <v>2550</v>
      </c>
      <c r="G2311" s="45" t="s">
        <v>3958</v>
      </c>
      <c r="H2311" s="47">
        <v>2310</v>
      </c>
      <c r="I2311" s="324" t="s">
        <v>40</v>
      </c>
      <c r="J2311" s="255" t="str">
        <f>IF(ISBLANK(INDEX('Policy Characteristics'!D:D,MATCH($C2311,'Policy Characteristics'!$C:$C,0))),"",INDEX('Policy Characteristics'!D:D,MATCH($C2311,'Policy Characteristics'!$C:$C,0)))</f>
        <v>Industry Energy Efficiency</v>
      </c>
      <c r="K2311" s="254" t="str">
        <f>IF(ISBLANK(INDEX('Policy Characteristics'!E:E,MATCH($C2311,'Policy Characteristics'!$C:$C,0))),"",INDEX('Policy Characteristics'!E:E,MATCH($C2311,'Policy Characteristics'!$C:$C,0)))</f>
        <v>indst fuel efficiency stds</v>
      </c>
      <c r="L2311" s="261">
        <f>IF(ISBLANK(INDEX('Policy Characteristics'!F:F,MATCH($C2311,'Policy Characteristics'!$C:$C,0))),"",INDEX('Policy Characteristics'!F:F,MATCH($C2311,'Policy Characteristics'!$C:$C,0)))</f>
        <v>0</v>
      </c>
      <c r="M2311" s="261">
        <f>IF(ISBLANK(INDEX('Policy Characteristics'!G:G,MATCH($C2311,'Policy Characteristics'!$C:$C,0))),"",INDEX('Policy Characteristics'!G:G,MATCH($C2311,'Policy Characteristics'!$C:$C,0)))</f>
        <v>0.25</v>
      </c>
      <c r="N2311" s="261">
        <f>IF(ISBLANK(INDEX('Policy Characteristics'!H:H,MATCH($C2311,'Policy Characteristics'!$C:$C,0))),"",INDEX('Policy Characteristics'!H:H,MATCH($C2311,'Policy Characteristics'!$C:$C,0)))</f>
        <v>0.01</v>
      </c>
      <c r="O2311" s="254" t="str">
        <f>IF(ISBLANK(INDEX('Policy Characteristics'!I:I,MATCH($C2311,'Policy Characteristics'!$C:$C,0))),"",INDEX('Policy Characteristics'!I:I,MATCH($C2311,'Policy Characteristics'!$C:$C,0)))</f>
        <v>% reduction in energy use</v>
      </c>
      <c r="P2311" s="254" t="str">
        <f>IF(ISBLANK(INDEX('Policy Characteristics'!J:J,MATCH($C2311,'Policy Characteristics'!$C:$C,0))),"",INDEX('Policy Characteristics'!J:J,MATCH($C2311,'Policy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1" s="254" t="str">
        <f>IF(ISBLANK(INDEX('Policy Characteristics'!K:K,MATCH($C2311,'Policy Characteristics'!$C:$C,0))),"",INDEX('Policy Characteristics'!K:K,MATCH($C2311,'Policy Characteristics'!$C:$C,0)))</f>
        <v>industry-ag-main.html#eff-stds</v>
      </c>
      <c r="R2311" s="254" t="str">
        <f>IF(ISBLANK(INDEX('Policy Characteristics'!L:L,MATCH($C2311,'Policy Characteristics'!$C:$C,0))),"",INDEX('Policy Characteristics'!L:L,MATCH($C2311,'Policy Characteristics'!$C:$C,0)))</f>
        <v>industry-energy-efficiency-standards.html</v>
      </c>
    </row>
    <row r="2312" spans="1:18" s="4" customFormat="1" x14ac:dyDescent="0.25">
      <c r="A2312" s="254" t="str">
        <f>IF(ISBLANK(INDEX('Policy Characteristics'!A:A,MATCH($C2312,'Policy Characteristics'!$C:$C,0))),"",INDEX('Policy Characteristics'!A:A,MATCH($C2312,'Policy Characteristics'!$C:$C,0)))</f>
        <v>Industry</v>
      </c>
      <c r="B2312" s="262" t="str">
        <f>IF(ISBLANK(INDEX('Policy Characteristics'!B:B,MATCH($C2312,'Policy Characteristics'!$C:$C,0))),"",INDEX('Policy Characteristics'!B:B,MATCH($C2312,'Policy Characteristics'!$C:$C,0)))</f>
        <v>Energy Efficiency Standards for Other Eqpt</v>
      </c>
      <c r="C2312" s="254" t="str">
        <f t="shared" si="63"/>
        <v>Perc Improvement in Eqpt Efficiency Stds Above BAU for Combustible Fuels</v>
      </c>
      <c r="D2312" s="6" t="s">
        <v>3035</v>
      </c>
      <c r="E2312" s="1" t="s">
        <v>3983</v>
      </c>
      <c r="F2312" t="s">
        <v>2550</v>
      </c>
      <c r="G2312" s="45" t="s">
        <v>3957</v>
      </c>
      <c r="H2312" s="47">
        <v>2311</v>
      </c>
      <c r="I2312" s="324" t="s">
        <v>40</v>
      </c>
      <c r="J2312" s="255" t="str">
        <f>IF(ISBLANK(INDEX('Policy Characteristics'!D:D,MATCH($C2312,'Policy Characteristics'!$C:$C,0))),"",INDEX('Policy Characteristics'!D:D,MATCH($C2312,'Policy Characteristics'!$C:$C,0)))</f>
        <v>Industry Energy Efficiency</v>
      </c>
      <c r="K2312" s="254" t="str">
        <f>IF(ISBLANK(INDEX('Policy Characteristics'!E:E,MATCH($C2312,'Policy Characteristics'!$C:$C,0))),"",INDEX('Policy Characteristics'!E:E,MATCH($C2312,'Policy Characteristics'!$C:$C,0)))</f>
        <v>indst fuel efficiency stds</v>
      </c>
      <c r="L2312" s="261">
        <f>IF(ISBLANK(INDEX('Policy Characteristics'!F:F,MATCH($C2312,'Policy Characteristics'!$C:$C,0))),"",INDEX('Policy Characteristics'!F:F,MATCH($C2312,'Policy Characteristics'!$C:$C,0)))</f>
        <v>0</v>
      </c>
      <c r="M2312" s="261">
        <f>IF(ISBLANK(INDEX('Policy Characteristics'!G:G,MATCH($C2312,'Policy Characteristics'!$C:$C,0))),"",INDEX('Policy Characteristics'!G:G,MATCH($C2312,'Policy Characteristics'!$C:$C,0)))</f>
        <v>0.25</v>
      </c>
      <c r="N2312" s="261">
        <f>IF(ISBLANK(INDEX('Policy Characteristics'!H:H,MATCH($C2312,'Policy Characteristics'!$C:$C,0))),"",INDEX('Policy Characteristics'!H:H,MATCH($C2312,'Policy Characteristics'!$C:$C,0)))</f>
        <v>0.01</v>
      </c>
      <c r="O2312" s="254" t="str">
        <f>IF(ISBLANK(INDEX('Policy Characteristics'!I:I,MATCH($C2312,'Policy Characteristics'!$C:$C,0))),"",INDEX('Policy Characteristics'!I:I,MATCH($C2312,'Policy Characteristics'!$C:$C,0)))</f>
        <v>% reduction in energy use</v>
      </c>
      <c r="P2312" s="254" t="str">
        <f>IF(ISBLANK(INDEX('Policy Characteristics'!J:J,MATCH($C2312,'Policy Characteristics'!$C:$C,0))),"",INDEX('Policy Characteristics'!J:J,MATCH($C2312,'Policy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2" s="254" t="str">
        <f>IF(ISBLANK(INDEX('Policy Characteristics'!K:K,MATCH($C2312,'Policy Characteristics'!$C:$C,0))),"",INDEX('Policy Characteristics'!K:K,MATCH($C2312,'Policy Characteristics'!$C:$C,0)))</f>
        <v>industry-ag-main.html#eff-stds</v>
      </c>
      <c r="R2312" s="254" t="str">
        <f>IF(ISBLANK(INDEX('Policy Characteristics'!L:L,MATCH($C2312,'Policy Characteristics'!$C:$C,0))),"",INDEX('Policy Characteristics'!L:L,MATCH($C2312,'Policy Characteristics'!$C:$C,0)))</f>
        <v>industry-energy-efficiency-standards.html</v>
      </c>
    </row>
    <row r="2313" spans="1:18" s="4" customFormat="1" x14ac:dyDescent="0.25">
      <c r="A2313" s="254" t="str">
        <f>IF(ISBLANK(INDEX('Policy Characteristics'!A:A,MATCH($C2313,'Policy Characteristics'!$C:$C,0))),"",INDEX('Policy Characteristics'!A:A,MATCH($C2313,'Policy Characteristics'!$C:$C,0)))</f>
        <v>Industry</v>
      </c>
      <c r="B2313" s="262" t="str">
        <f>IF(ISBLANK(INDEX('Policy Characteristics'!B:B,MATCH($C2313,'Policy Characteristics'!$C:$C,0))),"",INDEX('Policy Characteristics'!B:B,MATCH($C2313,'Policy Characteristics'!$C:$C,0)))</f>
        <v>Energy Efficiency Standards for Other Eqpt</v>
      </c>
      <c r="C2313" s="254" t="str">
        <f t="shared" si="63"/>
        <v>Perc Improvement in Eqpt Efficiency Stds Above BAU for Combustible Fuels</v>
      </c>
      <c r="D2313" s="6" t="s">
        <v>3035</v>
      </c>
      <c r="E2313" s="1" t="s">
        <v>3984</v>
      </c>
      <c r="F2313" t="s">
        <v>2550</v>
      </c>
      <c r="G2313" s="45" t="s">
        <v>3959</v>
      </c>
      <c r="H2313" s="47">
        <v>2312</v>
      </c>
      <c r="I2313" s="324" t="s">
        <v>40</v>
      </c>
      <c r="J2313" s="255" t="str">
        <f>IF(ISBLANK(INDEX('Policy Characteristics'!D:D,MATCH($C2313,'Policy Characteristics'!$C:$C,0))),"",INDEX('Policy Characteristics'!D:D,MATCH($C2313,'Policy Characteristics'!$C:$C,0)))</f>
        <v>Industry Energy Efficiency</v>
      </c>
      <c r="K2313" s="254" t="str">
        <f>IF(ISBLANK(INDEX('Policy Characteristics'!E:E,MATCH($C2313,'Policy Characteristics'!$C:$C,0))),"",INDEX('Policy Characteristics'!E:E,MATCH($C2313,'Policy Characteristics'!$C:$C,0)))</f>
        <v>indst fuel efficiency stds</v>
      </c>
      <c r="L2313" s="261">
        <f>IF(ISBLANK(INDEX('Policy Characteristics'!F:F,MATCH($C2313,'Policy Characteristics'!$C:$C,0))),"",INDEX('Policy Characteristics'!F:F,MATCH($C2313,'Policy Characteristics'!$C:$C,0)))</f>
        <v>0</v>
      </c>
      <c r="M2313" s="261">
        <f>IF(ISBLANK(INDEX('Policy Characteristics'!G:G,MATCH($C2313,'Policy Characteristics'!$C:$C,0))),"",INDEX('Policy Characteristics'!G:G,MATCH($C2313,'Policy Characteristics'!$C:$C,0)))</f>
        <v>0.25</v>
      </c>
      <c r="N2313" s="261">
        <f>IF(ISBLANK(INDEX('Policy Characteristics'!H:H,MATCH($C2313,'Policy Characteristics'!$C:$C,0))),"",INDEX('Policy Characteristics'!H:H,MATCH($C2313,'Policy Characteristics'!$C:$C,0)))</f>
        <v>0.01</v>
      </c>
      <c r="O2313" s="254" t="str">
        <f>IF(ISBLANK(INDEX('Policy Characteristics'!I:I,MATCH($C2313,'Policy Characteristics'!$C:$C,0))),"",INDEX('Policy Characteristics'!I:I,MATCH($C2313,'Policy Characteristics'!$C:$C,0)))</f>
        <v>% reduction in energy use</v>
      </c>
      <c r="P2313" s="254" t="str">
        <f>IF(ISBLANK(INDEX('Policy Characteristics'!J:J,MATCH($C2313,'Policy Characteristics'!$C:$C,0))),"",INDEX('Policy Characteristics'!J:J,MATCH($C2313,'Policy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3" s="254" t="str">
        <f>IF(ISBLANK(INDEX('Policy Characteristics'!K:K,MATCH($C2313,'Policy Characteristics'!$C:$C,0))),"",INDEX('Policy Characteristics'!K:K,MATCH($C2313,'Policy Characteristics'!$C:$C,0)))</f>
        <v>industry-ag-main.html#eff-stds</v>
      </c>
      <c r="R2313" s="254" t="str">
        <f>IF(ISBLANK(INDEX('Policy Characteristics'!L:L,MATCH($C2313,'Policy Characteristics'!$C:$C,0))),"",INDEX('Policy Characteristics'!L:L,MATCH($C2313,'Policy Characteristics'!$C:$C,0)))</f>
        <v>industry-energy-efficiency-standards.html</v>
      </c>
    </row>
    <row r="2314" spans="1:18" s="4" customFormat="1" x14ac:dyDescent="0.25">
      <c r="A2314" s="254" t="str">
        <f>IF(ISBLANK(INDEX('Policy Characteristics'!A:A,MATCH($C2314,'Policy Characteristics'!$C:$C,0))),"",INDEX('Policy Characteristics'!A:A,MATCH($C2314,'Policy Characteristics'!$C:$C,0)))</f>
        <v>Industry</v>
      </c>
      <c r="B2314" s="262" t="str">
        <f>IF(ISBLANK(INDEX('Policy Characteristics'!B:B,MATCH($C2314,'Policy Characteristics'!$C:$C,0))),"",INDEX('Policy Characteristics'!B:B,MATCH($C2314,'Policy Characteristics'!$C:$C,0)))</f>
        <v>Energy Efficiency Standards for Other Eqpt</v>
      </c>
      <c r="C2314" s="254" t="str">
        <f t="shared" si="63"/>
        <v>Perc Improvement in Eqpt Efficiency Stds Above BAU for Combustible Fuels</v>
      </c>
      <c r="D2314" s="6" t="s">
        <v>3036</v>
      </c>
      <c r="E2314" s="1" t="s">
        <v>3467</v>
      </c>
      <c r="F2314" t="s">
        <v>2998</v>
      </c>
      <c r="G2314" s="45" t="s">
        <v>3473</v>
      </c>
      <c r="H2314" s="47">
        <v>2313</v>
      </c>
      <c r="I2314" s="324" t="s">
        <v>40</v>
      </c>
      <c r="J2314" s="255" t="str">
        <f>IF(ISBLANK(INDEX('Policy Characteristics'!D:D,MATCH($C2314,'Policy Characteristics'!$C:$C,0))),"",INDEX('Policy Characteristics'!D:D,MATCH($C2314,'Policy Characteristics'!$C:$C,0)))</f>
        <v>Industry Energy Efficiency</v>
      </c>
      <c r="K2314" s="254" t="str">
        <f>IF(ISBLANK(INDEX('Policy Characteristics'!E:E,MATCH($C2314,'Policy Characteristics'!$C:$C,0))),"",INDEX('Policy Characteristics'!E:E,MATCH($C2314,'Policy Characteristics'!$C:$C,0)))</f>
        <v>indst fuel efficiency stds</v>
      </c>
      <c r="L2314" s="261">
        <f>IF(ISBLANK(INDEX('Policy Characteristics'!F:F,MATCH($C2314,'Policy Characteristics'!$C:$C,0))),"",INDEX('Policy Characteristics'!F:F,MATCH($C2314,'Policy Characteristics'!$C:$C,0)))</f>
        <v>0</v>
      </c>
      <c r="M2314" s="261">
        <f>IF(ISBLANK(INDEX('Policy Characteristics'!G:G,MATCH($C2314,'Policy Characteristics'!$C:$C,0))),"",INDEX('Policy Characteristics'!G:G,MATCH($C2314,'Policy Characteristics'!$C:$C,0)))</f>
        <v>0.25</v>
      </c>
      <c r="N2314" s="261">
        <f>IF(ISBLANK(INDEX('Policy Characteristics'!H:H,MATCH($C2314,'Policy Characteristics'!$C:$C,0))),"",INDEX('Policy Characteristics'!H:H,MATCH($C2314,'Policy Characteristics'!$C:$C,0)))</f>
        <v>0.01</v>
      </c>
      <c r="O2314" s="254" t="str">
        <f>IF(ISBLANK(INDEX('Policy Characteristics'!I:I,MATCH($C2314,'Policy Characteristics'!$C:$C,0))),"",INDEX('Policy Characteristics'!I:I,MATCH($C2314,'Policy Characteristics'!$C:$C,0)))</f>
        <v>% reduction in energy use</v>
      </c>
      <c r="P2314" s="254" t="str">
        <f>IF(ISBLANK(INDEX('Policy Characteristics'!J:J,MATCH($C2314,'Policy Characteristics'!$C:$C,0))),"",INDEX('Policy Characteristics'!J:J,MATCH($C2314,'Policy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4" s="254" t="str">
        <f>IF(ISBLANK(INDEX('Policy Characteristics'!K:K,MATCH($C2314,'Policy Characteristics'!$C:$C,0))),"",INDEX('Policy Characteristics'!K:K,MATCH($C2314,'Policy Characteristics'!$C:$C,0)))</f>
        <v>industry-ag-main.html#eff-stds</v>
      </c>
      <c r="R2314" s="254" t="str">
        <f>IF(ISBLANK(INDEX('Policy Characteristics'!L:L,MATCH($C2314,'Policy Characteristics'!$C:$C,0))),"",INDEX('Policy Characteristics'!L:L,MATCH($C2314,'Policy Characteristics'!$C:$C,0)))</f>
        <v>industry-energy-efficiency-standards.html</v>
      </c>
    </row>
    <row r="2315" spans="1:18" s="4" customFormat="1" x14ac:dyDescent="0.25">
      <c r="A2315" s="254" t="str">
        <f>IF(ISBLANK(INDEX('Policy Characteristics'!A:A,MATCH($C2315,'Policy Characteristics'!$C:$C,0))),"",INDEX('Policy Characteristics'!A:A,MATCH($C2315,'Policy Characteristics'!$C:$C,0)))</f>
        <v>Industry</v>
      </c>
      <c r="B2315" s="262" t="str">
        <f>IF(ISBLANK(INDEX('Policy Characteristics'!B:B,MATCH($C2315,'Policy Characteristics'!$C:$C,0))),"",INDEX('Policy Characteristics'!B:B,MATCH($C2315,'Policy Characteristics'!$C:$C,0)))</f>
        <v>Energy Efficiency Standards for Other Eqpt</v>
      </c>
      <c r="C2315" s="254" t="str">
        <f t="shared" si="63"/>
        <v>Perc Improvement in Eqpt Efficiency Stds Above BAU for Combustible Fuels</v>
      </c>
      <c r="D2315" s="6" t="s">
        <v>3036</v>
      </c>
      <c r="E2315" s="1" t="s">
        <v>3468</v>
      </c>
      <c r="F2315" t="s">
        <v>2998</v>
      </c>
      <c r="G2315" s="45" t="s">
        <v>3474</v>
      </c>
      <c r="H2315" s="47">
        <v>2314</v>
      </c>
      <c r="I2315" s="324" t="s">
        <v>40</v>
      </c>
      <c r="J2315" s="255" t="str">
        <f>IF(ISBLANK(INDEX('Policy Characteristics'!D:D,MATCH($C2315,'Policy Characteristics'!$C:$C,0))),"",INDEX('Policy Characteristics'!D:D,MATCH($C2315,'Policy Characteristics'!$C:$C,0)))</f>
        <v>Industry Energy Efficiency</v>
      </c>
      <c r="K2315" s="254" t="str">
        <f>IF(ISBLANK(INDEX('Policy Characteristics'!E:E,MATCH($C2315,'Policy Characteristics'!$C:$C,0))),"",INDEX('Policy Characteristics'!E:E,MATCH($C2315,'Policy Characteristics'!$C:$C,0)))</f>
        <v>indst fuel efficiency stds</v>
      </c>
      <c r="L2315" s="261">
        <f>IF(ISBLANK(INDEX('Policy Characteristics'!F:F,MATCH($C2315,'Policy Characteristics'!$C:$C,0))),"",INDEX('Policy Characteristics'!F:F,MATCH($C2315,'Policy Characteristics'!$C:$C,0)))</f>
        <v>0</v>
      </c>
      <c r="M2315" s="261">
        <f>IF(ISBLANK(INDEX('Policy Characteristics'!G:G,MATCH($C2315,'Policy Characteristics'!$C:$C,0))),"",INDEX('Policy Characteristics'!G:G,MATCH($C2315,'Policy Characteristics'!$C:$C,0)))</f>
        <v>0.25</v>
      </c>
      <c r="N2315" s="261">
        <f>IF(ISBLANK(INDEX('Policy Characteristics'!H:H,MATCH($C2315,'Policy Characteristics'!$C:$C,0))),"",INDEX('Policy Characteristics'!H:H,MATCH($C2315,'Policy Characteristics'!$C:$C,0)))</f>
        <v>0.01</v>
      </c>
      <c r="O2315" s="254" t="str">
        <f>IF(ISBLANK(INDEX('Policy Characteristics'!I:I,MATCH($C2315,'Policy Characteristics'!$C:$C,0))),"",INDEX('Policy Characteristics'!I:I,MATCH($C2315,'Policy Characteristics'!$C:$C,0)))</f>
        <v>% reduction in energy use</v>
      </c>
      <c r="P2315" s="254" t="str">
        <f>IF(ISBLANK(INDEX('Policy Characteristics'!J:J,MATCH($C2315,'Policy Characteristics'!$C:$C,0))),"",INDEX('Policy Characteristics'!J:J,MATCH($C2315,'Policy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5" s="254" t="str">
        <f>IF(ISBLANK(INDEX('Policy Characteristics'!K:K,MATCH($C2315,'Policy Characteristics'!$C:$C,0))),"",INDEX('Policy Characteristics'!K:K,MATCH($C2315,'Policy Characteristics'!$C:$C,0)))</f>
        <v>industry-ag-main.html#eff-stds</v>
      </c>
      <c r="R2315" s="254" t="str">
        <f>IF(ISBLANK(INDEX('Policy Characteristics'!L:L,MATCH($C2315,'Policy Characteristics'!$C:$C,0))),"",INDEX('Policy Characteristics'!L:L,MATCH($C2315,'Policy Characteristics'!$C:$C,0)))</f>
        <v>industry-energy-efficiency-standards.html</v>
      </c>
    </row>
    <row r="2316" spans="1:18" s="4" customFormat="1" x14ac:dyDescent="0.25">
      <c r="A2316" s="254" t="str">
        <f>IF(ISBLANK(INDEX('Policy Characteristics'!A:A,MATCH($C2316,'Policy Characteristics'!$C:$C,0))),"",INDEX('Policy Characteristics'!A:A,MATCH($C2316,'Policy Characteristics'!$C:$C,0)))</f>
        <v>Industry</v>
      </c>
      <c r="B2316" s="262" t="str">
        <f>IF(ISBLANK(INDEX('Policy Characteristics'!B:B,MATCH($C2316,'Policy Characteristics'!$C:$C,0))),"",INDEX('Policy Characteristics'!B:B,MATCH($C2316,'Policy Characteristics'!$C:$C,0)))</f>
        <v>Energy Efficiency Standards for Other Eqpt</v>
      </c>
      <c r="C2316" s="254" t="str">
        <f t="shared" si="63"/>
        <v>Perc Improvement in Eqpt Efficiency Stds Above BAU for Combustible Fuels</v>
      </c>
      <c r="D2316" s="6" t="s">
        <v>3036</v>
      </c>
      <c r="E2316" s="1" t="s">
        <v>3469</v>
      </c>
      <c r="F2316" t="s">
        <v>2998</v>
      </c>
      <c r="G2316" s="45" t="s">
        <v>3475</v>
      </c>
      <c r="H2316" s="47">
        <v>2315</v>
      </c>
      <c r="I2316" s="324" t="s">
        <v>40</v>
      </c>
      <c r="J2316" s="255" t="str">
        <f>IF(ISBLANK(INDEX('Policy Characteristics'!D:D,MATCH($C2316,'Policy Characteristics'!$C:$C,0))),"",INDEX('Policy Characteristics'!D:D,MATCH($C2316,'Policy Characteristics'!$C:$C,0)))</f>
        <v>Industry Energy Efficiency</v>
      </c>
      <c r="K2316" s="254" t="str">
        <f>IF(ISBLANK(INDEX('Policy Characteristics'!E:E,MATCH($C2316,'Policy Characteristics'!$C:$C,0))),"",INDEX('Policy Characteristics'!E:E,MATCH($C2316,'Policy Characteristics'!$C:$C,0)))</f>
        <v>indst fuel efficiency stds</v>
      </c>
      <c r="L2316" s="261">
        <f>IF(ISBLANK(INDEX('Policy Characteristics'!F:F,MATCH($C2316,'Policy Characteristics'!$C:$C,0))),"",INDEX('Policy Characteristics'!F:F,MATCH($C2316,'Policy Characteristics'!$C:$C,0)))</f>
        <v>0</v>
      </c>
      <c r="M2316" s="261">
        <f>IF(ISBLANK(INDEX('Policy Characteristics'!G:G,MATCH($C2316,'Policy Characteristics'!$C:$C,0))),"",INDEX('Policy Characteristics'!G:G,MATCH($C2316,'Policy Characteristics'!$C:$C,0)))</f>
        <v>0.25</v>
      </c>
      <c r="N2316" s="261">
        <f>IF(ISBLANK(INDEX('Policy Characteristics'!H:H,MATCH($C2316,'Policy Characteristics'!$C:$C,0))),"",INDEX('Policy Characteristics'!H:H,MATCH($C2316,'Policy Characteristics'!$C:$C,0)))</f>
        <v>0.01</v>
      </c>
      <c r="O2316" s="254" t="str">
        <f>IF(ISBLANK(INDEX('Policy Characteristics'!I:I,MATCH($C2316,'Policy Characteristics'!$C:$C,0))),"",INDEX('Policy Characteristics'!I:I,MATCH($C2316,'Policy Characteristics'!$C:$C,0)))</f>
        <v>% reduction in energy use</v>
      </c>
      <c r="P2316" s="254" t="str">
        <f>IF(ISBLANK(INDEX('Policy Characteristics'!J:J,MATCH($C2316,'Policy Characteristics'!$C:$C,0))),"",INDEX('Policy Characteristics'!J:J,MATCH($C2316,'Policy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6" s="254" t="str">
        <f>IF(ISBLANK(INDEX('Policy Characteristics'!K:K,MATCH($C2316,'Policy Characteristics'!$C:$C,0))),"",INDEX('Policy Characteristics'!K:K,MATCH($C2316,'Policy Characteristics'!$C:$C,0)))</f>
        <v>industry-ag-main.html#eff-stds</v>
      </c>
      <c r="R2316" s="254" t="str">
        <f>IF(ISBLANK(INDEX('Policy Characteristics'!L:L,MATCH($C2316,'Policy Characteristics'!$C:$C,0))),"",INDEX('Policy Characteristics'!L:L,MATCH($C2316,'Policy Characteristics'!$C:$C,0)))</f>
        <v>industry-energy-efficiency-standards.html</v>
      </c>
    </row>
    <row r="2317" spans="1:18" s="4" customFormat="1" x14ac:dyDescent="0.25">
      <c r="A2317" s="254" t="str">
        <f>IF(ISBLANK(INDEX('Policy Characteristics'!A:A,MATCH($C2317,'Policy Characteristics'!$C:$C,0))),"",INDEX('Policy Characteristics'!A:A,MATCH($C2317,'Policy Characteristics'!$C:$C,0)))</f>
        <v>Industry</v>
      </c>
      <c r="B2317" s="262" t="str">
        <f>IF(ISBLANK(INDEX('Policy Characteristics'!B:B,MATCH($C2317,'Policy Characteristics'!$C:$C,0))),"",INDEX('Policy Characteristics'!B:B,MATCH($C2317,'Policy Characteristics'!$C:$C,0)))</f>
        <v>Energy Efficiency Standards for Other Eqpt</v>
      </c>
      <c r="C2317" s="254" t="str">
        <f t="shared" si="63"/>
        <v>Perc Improvement in Eqpt Efficiency Stds Above BAU for Combustible Fuels</v>
      </c>
      <c r="D2317" s="6" t="s">
        <v>3036</v>
      </c>
      <c r="E2317" s="1" t="s">
        <v>3470</v>
      </c>
      <c r="F2317" t="s">
        <v>2998</v>
      </c>
      <c r="G2317" s="45" t="s">
        <v>3476</v>
      </c>
      <c r="H2317" s="47">
        <v>2316</v>
      </c>
      <c r="I2317" s="324" t="s">
        <v>40</v>
      </c>
      <c r="J2317" s="255" t="str">
        <f>IF(ISBLANK(INDEX('Policy Characteristics'!D:D,MATCH($C2317,'Policy Characteristics'!$C:$C,0))),"",INDEX('Policy Characteristics'!D:D,MATCH($C2317,'Policy Characteristics'!$C:$C,0)))</f>
        <v>Industry Energy Efficiency</v>
      </c>
      <c r="K2317" s="254" t="str">
        <f>IF(ISBLANK(INDEX('Policy Characteristics'!E:E,MATCH($C2317,'Policy Characteristics'!$C:$C,0))),"",INDEX('Policy Characteristics'!E:E,MATCH($C2317,'Policy Characteristics'!$C:$C,0)))</f>
        <v>indst fuel efficiency stds</v>
      </c>
      <c r="L2317" s="261">
        <f>IF(ISBLANK(INDEX('Policy Characteristics'!F:F,MATCH($C2317,'Policy Characteristics'!$C:$C,0))),"",INDEX('Policy Characteristics'!F:F,MATCH($C2317,'Policy Characteristics'!$C:$C,0)))</f>
        <v>0</v>
      </c>
      <c r="M2317" s="261">
        <f>IF(ISBLANK(INDEX('Policy Characteristics'!G:G,MATCH($C2317,'Policy Characteristics'!$C:$C,0))),"",INDEX('Policy Characteristics'!G:G,MATCH($C2317,'Policy Characteristics'!$C:$C,0)))</f>
        <v>0.25</v>
      </c>
      <c r="N2317" s="261">
        <f>IF(ISBLANK(INDEX('Policy Characteristics'!H:H,MATCH($C2317,'Policy Characteristics'!$C:$C,0))),"",INDEX('Policy Characteristics'!H:H,MATCH($C2317,'Policy Characteristics'!$C:$C,0)))</f>
        <v>0.01</v>
      </c>
      <c r="O2317" s="254" t="str">
        <f>IF(ISBLANK(INDEX('Policy Characteristics'!I:I,MATCH($C2317,'Policy Characteristics'!$C:$C,0))),"",INDEX('Policy Characteristics'!I:I,MATCH($C2317,'Policy Characteristics'!$C:$C,0)))</f>
        <v>% reduction in energy use</v>
      </c>
      <c r="P2317" s="254" t="str">
        <f>IF(ISBLANK(INDEX('Policy Characteristics'!J:J,MATCH($C2317,'Policy Characteristics'!$C:$C,0))),"",INDEX('Policy Characteristics'!J:J,MATCH($C2317,'Policy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7" s="254" t="str">
        <f>IF(ISBLANK(INDEX('Policy Characteristics'!K:K,MATCH($C2317,'Policy Characteristics'!$C:$C,0))),"",INDEX('Policy Characteristics'!K:K,MATCH($C2317,'Policy Characteristics'!$C:$C,0)))</f>
        <v>industry-ag-main.html#eff-stds</v>
      </c>
      <c r="R2317" s="254" t="str">
        <f>IF(ISBLANK(INDEX('Policy Characteristics'!L:L,MATCH($C2317,'Policy Characteristics'!$C:$C,0))),"",INDEX('Policy Characteristics'!L:L,MATCH($C2317,'Policy Characteristics'!$C:$C,0)))</f>
        <v>industry-energy-efficiency-standards.html</v>
      </c>
    </row>
    <row r="2318" spans="1:18" s="4" customFormat="1" x14ac:dyDescent="0.25">
      <c r="A2318" s="254" t="str">
        <f>IF(ISBLANK(INDEX('Policy Characteristics'!A:A,MATCH($C2318,'Policy Characteristics'!$C:$C,0))),"",INDEX('Policy Characteristics'!A:A,MATCH($C2318,'Policy Characteristics'!$C:$C,0)))</f>
        <v>Industry</v>
      </c>
      <c r="B2318" s="262" t="str">
        <f>IF(ISBLANK(INDEX('Policy Characteristics'!B:B,MATCH($C2318,'Policy Characteristics'!$C:$C,0))),"",INDEX('Policy Characteristics'!B:B,MATCH($C2318,'Policy Characteristics'!$C:$C,0)))</f>
        <v>Energy Efficiency Standards for Other Eqpt</v>
      </c>
      <c r="C2318" s="254" t="str">
        <f t="shared" si="63"/>
        <v>Perc Improvement in Eqpt Efficiency Stds Above BAU for Combustible Fuels</v>
      </c>
      <c r="D2318" s="6" t="s">
        <v>3036</v>
      </c>
      <c r="E2318" s="1" t="s">
        <v>3471</v>
      </c>
      <c r="F2318" t="s">
        <v>2998</v>
      </c>
      <c r="G2318" s="45" t="s">
        <v>3477</v>
      </c>
      <c r="H2318" s="47">
        <v>2317</v>
      </c>
      <c r="I2318" s="324" t="s">
        <v>40</v>
      </c>
      <c r="J2318" s="255" t="str">
        <f>IF(ISBLANK(INDEX('Policy Characteristics'!D:D,MATCH($C2318,'Policy Characteristics'!$C:$C,0))),"",INDEX('Policy Characteristics'!D:D,MATCH($C2318,'Policy Characteristics'!$C:$C,0)))</f>
        <v>Industry Energy Efficiency</v>
      </c>
      <c r="K2318" s="254" t="str">
        <f>IF(ISBLANK(INDEX('Policy Characteristics'!E:E,MATCH($C2318,'Policy Characteristics'!$C:$C,0))),"",INDEX('Policy Characteristics'!E:E,MATCH($C2318,'Policy Characteristics'!$C:$C,0)))</f>
        <v>indst fuel efficiency stds</v>
      </c>
      <c r="L2318" s="261">
        <f>IF(ISBLANK(INDEX('Policy Characteristics'!F:F,MATCH($C2318,'Policy Characteristics'!$C:$C,0))),"",INDEX('Policy Characteristics'!F:F,MATCH($C2318,'Policy Characteristics'!$C:$C,0)))</f>
        <v>0</v>
      </c>
      <c r="M2318" s="261">
        <f>IF(ISBLANK(INDEX('Policy Characteristics'!G:G,MATCH($C2318,'Policy Characteristics'!$C:$C,0))),"",INDEX('Policy Characteristics'!G:G,MATCH($C2318,'Policy Characteristics'!$C:$C,0)))</f>
        <v>0.25</v>
      </c>
      <c r="N2318" s="261">
        <f>IF(ISBLANK(INDEX('Policy Characteristics'!H:H,MATCH($C2318,'Policy Characteristics'!$C:$C,0))),"",INDEX('Policy Characteristics'!H:H,MATCH($C2318,'Policy Characteristics'!$C:$C,0)))</f>
        <v>0.01</v>
      </c>
      <c r="O2318" s="254" t="str">
        <f>IF(ISBLANK(INDEX('Policy Characteristics'!I:I,MATCH($C2318,'Policy Characteristics'!$C:$C,0))),"",INDEX('Policy Characteristics'!I:I,MATCH($C2318,'Policy Characteristics'!$C:$C,0)))</f>
        <v>% reduction in energy use</v>
      </c>
      <c r="P2318" s="254" t="str">
        <f>IF(ISBLANK(INDEX('Policy Characteristics'!J:J,MATCH($C2318,'Policy Characteristics'!$C:$C,0))),"",INDEX('Policy Characteristics'!J:J,MATCH($C2318,'Policy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8" s="254" t="str">
        <f>IF(ISBLANK(INDEX('Policy Characteristics'!K:K,MATCH($C2318,'Policy Characteristics'!$C:$C,0))),"",INDEX('Policy Characteristics'!K:K,MATCH($C2318,'Policy Characteristics'!$C:$C,0)))</f>
        <v>industry-ag-main.html#eff-stds</v>
      </c>
      <c r="R2318" s="254" t="str">
        <f>IF(ISBLANK(INDEX('Policy Characteristics'!L:L,MATCH($C2318,'Policy Characteristics'!$C:$C,0))),"",INDEX('Policy Characteristics'!L:L,MATCH($C2318,'Policy Characteristics'!$C:$C,0)))</f>
        <v>industry-energy-efficiency-standards.html</v>
      </c>
    </row>
    <row r="2319" spans="1:18" s="4" customFormat="1" x14ac:dyDescent="0.25">
      <c r="A2319" s="254" t="str">
        <f>IF(ISBLANK(INDEX('Policy Characteristics'!A:A,MATCH($C2319,'Policy Characteristics'!$C:$C,0))),"",INDEX('Policy Characteristics'!A:A,MATCH($C2319,'Policy Characteristics'!$C:$C,0)))</f>
        <v>Industry</v>
      </c>
      <c r="B2319" s="262" t="str">
        <f>IF(ISBLANK(INDEX('Policy Characteristics'!B:B,MATCH($C2319,'Policy Characteristics'!$C:$C,0))),"",INDEX('Policy Characteristics'!B:B,MATCH($C2319,'Policy Characteristics'!$C:$C,0)))</f>
        <v>Energy Efficiency Standards for Other Eqpt</v>
      </c>
      <c r="C2319" s="254" t="str">
        <f t="shared" si="63"/>
        <v>Perc Improvement in Eqpt Efficiency Stds Above BAU for Combustible Fuels</v>
      </c>
      <c r="D2319" s="6" t="s">
        <v>3036</v>
      </c>
      <c r="E2319" s="1" t="s">
        <v>3472</v>
      </c>
      <c r="F2319" t="s">
        <v>2998</v>
      </c>
      <c r="G2319" s="45" t="s">
        <v>3478</v>
      </c>
      <c r="H2319" s="47">
        <v>2318</v>
      </c>
      <c r="I2319" s="324" t="s">
        <v>40</v>
      </c>
      <c r="J2319" s="255" t="str">
        <f>IF(ISBLANK(INDEX('Policy Characteristics'!D:D,MATCH($C2319,'Policy Characteristics'!$C:$C,0))),"",INDEX('Policy Characteristics'!D:D,MATCH($C2319,'Policy Characteristics'!$C:$C,0)))</f>
        <v>Industry Energy Efficiency</v>
      </c>
      <c r="K2319" s="254" t="str">
        <f>IF(ISBLANK(INDEX('Policy Characteristics'!E:E,MATCH($C2319,'Policy Characteristics'!$C:$C,0))),"",INDEX('Policy Characteristics'!E:E,MATCH($C2319,'Policy Characteristics'!$C:$C,0)))</f>
        <v>indst fuel efficiency stds</v>
      </c>
      <c r="L2319" s="261">
        <f>IF(ISBLANK(INDEX('Policy Characteristics'!F:F,MATCH($C2319,'Policy Characteristics'!$C:$C,0))),"",INDEX('Policy Characteristics'!F:F,MATCH($C2319,'Policy Characteristics'!$C:$C,0)))</f>
        <v>0</v>
      </c>
      <c r="M2319" s="261">
        <f>IF(ISBLANK(INDEX('Policy Characteristics'!G:G,MATCH($C2319,'Policy Characteristics'!$C:$C,0))),"",INDEX('Policy Characteristics'!G:G,MATCH($C2319,'Policy Characteristics'!$C:$C,0)))</f>
        <v>0.25</v>
      </c>
      <c r="N2319" s="261">
        <f>IF(ISBLANK(INDEX('Policy Characteristics'!H:H,MATCH($C2319,'Policy Characteristics'!$C:$C,0))),"",INDEX('Policy Characteristics'!H:H,MATCH($C2319,'Policy Characteristics'!$C:$C,0)))</f>
        <v>0.01</v>
      </c>
      <c r="O2319" s="254" t="str">
        <f>IF(ISBLANK(INDEX('Policy Characteristics'!I:I,MATCH($C2319,'Policy Characteristics'!$C:$C,0))),"",INDEX('Policy Characteristics'!I:I,MATCH($C2319,'Policy Characteristics'!$C:$C,0)))</f>
        <v>% reduction in energy use</v>
      </c>
      <c r="P2319" s="254" t="str">
        <f>IF(ISBLANK(INDEX('Policy Characteristics'!J:J,MATCH($C2319,'Policy Characteristics'!$C:$C,0))),"",INDEX('Policy Characteristics'!J:J,MATCH($C2319,'Policy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19" s="254" t="str">
        <f>IF(ISBLANK(INDEX('Policy Characteristics'!K:K,MATCH($C2319,'Policy Characteristics'!$C:$C,0))),"",INDEX('Policy Characteristics'!K:K,MATCH($C2319,'Policy Characteristics'!$C:$C,0)))</f>
        <v>industry-ag-main.html#eff-stds</v>
      </c>
      <c r="R2319" s="254" t="str">
        <f>IF(ISBLANK(INDEX('Policy Characteristics'!L:L,MATCH($C2319,'Policy Characteristics'!$C:$C,0))),"",INDEX('Policy Characteristics'!L:L,MATCH($C2319,'Policy Characteristics'!$C:$C,0)))</f>
        <v>industry-energy-efficiency-standards.html</v>
      </c>
    </row>
    <row r="2320" spans="1:18" s="4" customFormat="1" x14ac:dyDescent="0.25">
      <c r="A2320" s="254" t="str">
        <f>IF(ISBLANK(INDEX('Policy Characteristics'!A:A,MATCH($C2320,'Policy Characteristics'!$C:$C,0))),"",INDEX('Policy Characteristics'!A:A,MATCH($C2320,'Policy Characteristics'!$C:$C,0)))</f>
        <v>Industry</v>
      </c>
      <c r="B2320" s="262" t="str">
        <f>IF(ISBLANK(INDEX('Policy Characteristics'!B:B,MATCH($C2320,'Policy Characteristics'!$C:$C,0))),"",INDEX('Policy Characteristics'!B:B,MATCH($C2320,'Policy Characteristics'!$C:$C,0)))</f>
        <v>Energy Efficiency Standards for Other Eqpt</v>
      </c>
      <c r="C2320" s="254" t="str">
        <f t="shared" si="63"/>
        <v>Perc Improvement in Eqpt Efficiency Stds Above BAU for Combustible Fuels</v>
      </c>
      <c r="D2320" s="6" t="s">
        <v>3036</v>
      </c>
      <c r="E2320" s="1" t="s">
        <v>3597</v>
      </c>
      <c r="F2320" t="s">
        <v>2998</v>
      </c>
      <c r="G2320" s="45" t="s">
        <v>3479</v>
      </c>
      <c r="H2320" s="47">
        <v>2319</v>
      </c>
      <c r="I2320" s="324" t="s">
        <v>40</v>
      </c>
      <c r="J2320" s="255" t="str">
        <f>IF(ISBLANK(INDEX('Policy Characteristics'!D:D,MATCH($C2320,'Policy Characteristics'!$C:$C,0))),"",INDEX('Policy Characteristics'!D:D,MATCH($C2320,'Policy Characteristics'!$C:$C,0)))</f>
        <v>Industry Energy Efficiency</v>
      </c>
      <c r="K2320" s="254" t="str">
        <f>IF(ISBLANK(INDEX('Policy Characteristics'!E:E,MATCH($C2320,'Policy Characteristics'!$C:$C,0))),"",INDEX('Policy Characteristics'!E:E,MATCH($C2320,'Policy Characteristics'!$C:$C,0)))</f>
        <v>indst fuel efficiency stds</v>
      </c>
      <c r="L2320" s="261">
        <f>IF(ISBLANK(INDEX('Policy Characteristics'!F:F,MATCH($C2320,'Policy Characteristics'!$C:$C,0))),"",INDEX('Policy Characteristics'!F:F,MATCH($C2320,'Policy Characteristics'!$C:$C,0)))</f>
        <v>0</v>
      </c>
      <c r="M2320" s="261">
        <f>IF(ISBLANK(INDEX('Policy Characteristics'!G:G,MATCH($C2320,'Policy Characteristics'!$C:$C,0))),"",INDEX('Policy Characteristics'!G:G,MATCH($C2320,'Policy Characteristics'!$C:$C,0)))</f>
        <v>0.25</v>
      </c>
      <c r="N2320" s="261">
        <f>IF(ISBLANK(INDEX('Policy Characteristics'!H:H,MATCH($C2320,'Policy Characteristics'!$C:$C,0))),"",INDEX('Policy Characteristics'!H:H,MATCH($C2320,'Policy Characteristics'!$C:$C,0)))</f>
        <v>0.01</v>
      </c>
      <c r="O2320" s="254" t="str">
        <f>IF(ISBLANK(INDEX('Policy Characteristics'!I:I,MATCH($C2320,'Policy Characteristics'!$C:$C,0))),"",INDEX('Policy Characteristics'!I:I,MATCH($C2320,'Policy Characteristics'!$C:$C,0)))</f>
        <v>% reduction in energy use</v>
      </c>
      <c r="P2320" s="254" t="str">
        <f>IF(ISBLANK(INDEX('Policy Characteristics'!J:J,MATCH($C2320,'Policy Characteristics'!$C:$C,0))),"",INDEX('Policy Characteristics'!J:J,MATCH($C2320,'Policy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0" s="254" t="str">
        <f>IF(ISBLANK(INDEX('Policy Characteristics'!K:K,MATCH($C2320,'Policy Characteristics'!$C:$C,0))),"",INDEX('Policy Characteristics'!K:K,MATCH($C2320,'Policy Characteristics'!$C:$C,0)))</f>
        <v>industry-ag-main.html#eff-stds</v>
      </c>
      <c r="R2320" s="254" t="str">
        <f>IF(ISBLANK(INDEX('Policy Characteristics'!L:L,MATCH($C2320,'Policy Characteristics'!$C:$C,0))),"",INDEX('Policy Characteristics'!L:L,MATCH($C2320,'Policy Characteristics'!$C:$C,0)))</f>
        <v>industry-energy-efficiency-standards.html</v>
      </c>
    </row>
    <row r="2321" spans="1:18" s="4" customFormat="1" x14ac:dyDescent="0.25">
      <c r="A2321" s="254" t="str">
        <f>IF(ISBLANK(INDEX('Policy Characteristics'!A:A,MATCH($C2321,'Policy Characteristics'!$C:$C,0))),"",INDEX('Policy Characteristics'!A:A,MATCH($C2321,'Policy Characteristics'!$C:$C,0)))</f>
        <v>Industry</v>
      </c>
      <c r="B2321" s="262" t="str">
        <f>IF(ISBLANK(INDEX('Policy Characteristics'!B:B,MATCH($C2321,'Policy Characteristics'!$C:$C,0))),"",INDEX('Policy Characteristics'!B:B,MATCH($C2321,'Policy Characteristics'!$C:$C,0)))</f>
        <v>Energy Efficiency Standards for Other Eqpt</v>
      </c>
      <c r="C2321" s="254" t="str">
        <f t="shared" si="63"/>
        <v>Perc Improvement in Eqpt Efficiency Stds Above BAU for Combustible Fuels</v>
      </c>
      <c r="D2321" s="6" t="s">
        <v>3036</v>
      </c>
      <c r="E2321" s="1" t="s">
        <v>3982</v>
      </c>
      <c r="F2321" t="s">
        <v>2998</v>
      </c>
      <c r="G2321" s="45" t="s">
        <v>3958</v>
      </c>
      <c r="H2321" s="47">
        <v>2320</v>
      </c>
      <c r="I2321" s="324" t="s">
        <v>40</v>
      </c>
      <c r="J2321" s="255" t="str">
        <f>IF(ISBLANK(INDEX('Policy Characteristics'!D:D,MATCH($C2321,'Policy Characteristics'!$C:$C,0))),"",INDEX('Policy Characteristics'!D:D,MATCH($C2321,'Policy Characteristics'!$C:$C,0)))</f>
        <v>Industry Energy Efficiency</v>
      </c>
      <c r="K2321" s="254" t="str">
        <f>IF(ISBLANK(INDEX('Policy Characteristics'!E:E,MATCH($C2321,'Policy Characteristics'!$C:$C,0))),"",INDEX('Policy Characteristics'!E:E,MATCH($C2321,'Policy Characteristics'!$C:$C,0)))</f>
        <v>indst fuel efficiency stds</v>
      </c>
      <c r="L2321" s="261">
        <f>IF(ISBLANK(INDEX('Policy Characteristics'!F:F,MATCH($C2321,'Policy Characteristics'!$C:$C,0))),"",INDEX('Policy Characteristics'!F:F,MATCH($C2321,'Policy Characteristics'!$C:$C,0)))</f>
        <v>0</v>
      </c>
      <c r="M2321" s="261">
        <f>IF(ISBLANK(INDEX('Policy Characteristics'!G:G,MATCH($C2321,'Policy Characteristics'!$C:$C,0))),"",INDEX('Policy Characteristics'!G:G,MATCH($C2321,'Policy Characteristics'!$C:$C,0)))</f>
        <v>0.25</v>
      </c>
      <c r="N2321" s="261">
        <f>IF(ISBLANK(INDEX('Policy Characteristics'!H:H,MATCH($C2321,'Policy Characteristics'!$C:$C,0))),"",INDEX('Policy Characteristics'!H:H,MATCH($C2321,'Policy Characteristics'!$C:$C,0)))</f>
        <v>0.01</v>
      </c>
      <c r="O2321" s="254" t="str">
        <f>IF(ISBLANK(INDEX('Policy Characteristics'!I:I,MATCH($C2321,'Policy Characteristics'!$C:$C,0))),"",INDEX('Policy Characteristics'!I:I,MATCH($C2321,'Policy Characteristics'!$C:$C,0)))</f>
        <v>% reduction in energy use</v>
      </c>
      <c r="P2321" s="254" t="str">
        <f>IF(ISBLANK(INDEX('Policy Characteristics'!J:J,MATCH($C2321,'Policy Characteristics'!$C:$C,0))),"",INDEX('Policy Characteristics'!J:J,MATCH($C2321,'Policy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1" s="254" t="str">
        <f>IF(ISBLANK(INDEX('Policy Characteristics'!K:K,MATCH($C2321,'Policy Characteristics'!$C:$C,0))),"",INDEX('Policy Characteristics'!K:K,MATCH($C2321,'Policy Characteristics'!$C:$C,0)))</f>
        <v>industry-ag-main.html#eff-stds</v>
      </c>
      <c r="R2321" s="254" t="str">
        <f>IF(ISBLANK(INDEX('Policy Characteristics'!L:L,MATCH($C2321,'Policy Characteristics'!$C:$C,0))),"",INDEX('Policy Characteristics'!L:L,MATCH($C2321,'Policy Characteristics'!$C:$C,0)))</f>
        <v>industry-energy-efficiency-standards.html</v>
      </c>
    </row>
    <row r="2322" spans="1:18" s="4" customFormat="1" x14ac:dyDescent="0.25">
      <c r="A2322" s="254" t="str">
        <f>IF(ISBLANK(INDEX('Policy Characteristics'!A:A,MATCH($C2322,'Policy Characteristics'!$C:$C,0))),"",INDEX('Policy Characteristics'!A:A,MATCH($C2322,'Policy Characteristics'!$C:$C,0)))</f>
        <v>Industry</v>
      </c>
      <c r="B2322" s="262" t="str">
        <f>IF(ISBLANK(INDEX('Policy Characteristics'!B:B,MATCH($C2322,'Policy Characteristics'!$C:$C,0))),"",INDEX('Policy Characteristics'!B:B,MATCH($C2322,'Policy Characteristics'!$C:$C,0)))</f>
        <v>Energy Efficiency Standards for Other Eqpt</v>
      </c>
      <c r="C2322" s="254" t="str">
        <f t="shared" si="63"/>
        <v>Perc Improvement in Eqpt Efficiency Stds Above BAU for Combustible Fuels</v>
      </c>
      <c r="D2322" s="6" t="s">
        <v>3036</v>
      </c>
      <c r="E2322" s="1" t="s">
        <v>3983</v>
      </c>
      <c r="F2322" t="s">
        <v>2998</v>
      </c>
      <c r="G2322" s="45" t="s">
        <v>3957</v>
      </c>
      <c r="H2322" s="47">
        <v>2321</v>
      </c>
      <c r="I2322" s="324" t="s">
        <v>40</v>
      </c>
      <c r="J2322" s="255" t="str">
        <f>IF(ISBLANK(INDEX('Policy Characteristics'!D:D,MATCH($C2322,'Policy Characteristics'!$C:$C,0))),"",INDEX('Policy Characteristics'!D:D,MATCH($C2322,'Policy Characteristics'!$C:$C,0)))</f>
        <v>Industry Energy Efficiency</v>
      </c>
      <c r="K2322" s="254" t="str">
        <f>IF(ISBLANK(INDEX('Policy Characteristics'!E:E,MATCH($C2322,'Policy Characteristics'!$C:$C,0))),"",INDEX('Policy Characteristics'!E:E,MATCH($C2322,'Policy Characteristics'!$C:$C,0)))</f>
        <v>indst fuel efficiency stds</v>
      </c>
      <c r="L2322" s="261">
        <f>IF(ISBLANK(INDEX('Policy Characteristics'!F:F,MATCH($C2322,'Policy Characteristics'!$C:$C,0))),"",INDEX('Policy Characteristics'!F:F,MATCH($C2322,'Policy Characteristics'!$C:$C,0)))</f>
        <v>0</v>
      </c>
      <c r="M2322" s="261">
        <f>IF(ISBLANK(INDEX('Policy Characteristics'!G:G,MATCH($C2322,'Policy Characteristics'!$C:$C,0))),"",INDEX('Policy Characteristics'!G:G,MATCH($C2322,'Policy Characteristics'!$C:$C,0)))</f>
        <v>0.25</v>
      </c>
      <c r="N2322" s="261">
        <f>IF(ISBLANK(INDEX('Policy Characteristics'!H:H,MATCH($C2322,'Policy Characteristics'!$C:$C,0))),"",INDEX('Policy Characteristics'!H:H,MATCH($C2322,'Policy Characteristics'!$C:$C,0)))</f>
        <v>0.01</v>
      </c>
      <c r="O2322" s="254" t="str">
        <f>IF(ISBLANK(INDEX('Policy Characteristics'!I:I,MATCH($C2322,'Policy Characteristics'!$C:$C,0))),"",INDEX('Policy Characteristics'!I:I,MATCH($C2322,'Policy Characteristics'!$C:$C,0)))</f>
        <v>% reduction in energy use</v>
      </c>
      <c r="P2322" s="254" t="str">
        <f>IF(ISBLANK(INDEX('Policy Characteristics'!J:J,MATCH($C2322,'Policy Characteristics'!$C:$C,0))),"",INDEX('Policy Characteristics'!J:J,MATCH($C2322,'Policy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2" s="254" t="str">
        <f>IF(ISBLANK(INDEX('Policy Characteristics'!K:K,MATCH($C2322,'Policy Characteristics'!$C:$C,0))),"",INDEX('Policy Characteristics'!K:K,MATCH($C2322,'Policy Characteristics'!$C:$C,0)))</f>
        <v>industry-ag-main.html#eff-stds</v>
      </c>
      <c r="R2322" s="254" t="str">
        <f>IF(ISBLANK(INDEX('Policy Characteristics'!L:L,MATCH($C2322,'Policy Characteristics'!$C:$C,0))),"",INDEX('Policy Characteristics'!L:L,MATCH($C2322,'Policy Characteristics'!$C:$C,0)))</f>
        <v>industry-energy-efficiency-standards.html</v>
      </c>
    </row>
    <row r="2323" spans="1:18" s="4" customFormat="1" x14ac:dyDescent="0.25">
      <c r="A2323" s="254" t="str">
        <f>IF(ISBLANK(INDEX('Policy Characteristics'!A:A,MATCH($C2323,'Policy Characteristics'!$C:$C,0))),"",INDEX('Policy Characteristics'!A:A,MATCH($C2323,'Policy Characteristics'!$C:$C,0)))</f>
        <v>Industry</v>
      </c>
      <c r="B2323" s="262" t="str">
        <f>IF(ISBLANK(INDEX('Policy Characteristics'!B:B,MATCH($C2323,'Policy Characteristics'!$C:$C,0))),"",INDEX('Policy Characteristics'!B:B,MATCH($C2323,'Policy Characteristics'!$C:$C,0)))</f>
        <v>Energy Efficiency Standards for Other Eqpt</v>
      </c>
      <c r="C2323" s="254" t="str">
        <f t="shared" si="63"/>
        <v>Perc Improvement in Eqpt Efficiency Stds Above BAU for Combustible Fuels</v>
      </c>
      <c r="D2323" s="6" t="s">
        <v>3036</v>
      </c>
      <c r="E2323" s="1" t="s">
        <v>3984</v>
      </c>
      <c r="F2323" t="s">
        <v>2998</v>
      </c>
      <c r="G2323" s="45" t="s">
        <v>3959</v>
      </c>
      <c r="H2323" s="47">
        <v>2322</v>
      </c>
      <c r="I2323" s="324" t="s">
        <v>40</v>
      </c>
      <c r="J2323" s="255" t="str">
        <f>IF(ISBLANK(INDEX('Policy Characteristics'!D:D,MATCH($C2323,'Policy Characteristics'!$C:$C,0))),"",INDEX('Policy Characteristics'!D:D,MATCH($C2323,'Policy Characteristics'!$C:$C,0)))</f>
        <v>Industry Energy Efficiency</v>
      </c>
      <c r="K2323" s="254" t="str">
        <f>IF(ISBLANK(INDEX('Policy Characteristics'!E:E,MATCH($C2323,'Policy Characteristics'!$C:$C,0))),"",INDEX('Policy Characteristics'!E:E,MATCH($C2323,'Policy Characteristics'!$C:$C,0)))</f>
        <v>indst fuel efficiency stds</v>
      </c>
      <c r="L2323" s="261">
        <f>IF(ISBLANK(INDEX('Policy Characteristics'!F:F,MATCH($C2323,'Policy Characteristics'!$C:$C,0))),"",INDEX('Policy Characteristics'!F:F,MATCH($C2323,'Policy Characteristics'!$C:$C,0)))</f>
        <v>0</v>
      </c>
      <c r="M2323" s="261">
        <f>IF(ISBLANK(INDEX('Policy Characteristics'!G:G,MATCH($C2323,'Policy Characteristics'!$C:$C,0))),"",INDEX('Policy Characteristics'!G:G,MATCH($C2323,'Policy Characteristics'!$C:$C,0)))</f>
        <v>0.25</v>
      </c>
      <c r="N2323" s="261">
        <f>IF(ISBLANK(INDEX('Policy Characteristics'!H:H,MATCH($C2323,'Policy Characteristics'!$C:$C,0))),"",INDEX('Policy Characteristics'!H:H,MATCH($C2323,'Policy Characteristics'!$C:$C,0)))</f>
        <v>0.01</v>
      </c>
      <c r="O2323" s="254" t="str">
        <f>IF(ISBLANK(INDEX('Policy Characteristics'!I:I,MATCH($C2323,'Policy Characteristics'!$C:$C,0))),"",INDEX('Policy Characteristics'!I:I,MATCH($C2323,'Policy Characteristics'!$C:$C,0)))</f>
        <v>% reduction in energy use</v>
      </c>
      <c r="P2323" s="254" t="str">
        <f>IF(ISBLANK(INDEX('Policy Characteristics'!J:J,MATCH($C2323,'Policy Characteristics'!$C:$C,0))),"",INDEX('Policy Characteristics'!J:J,MATCH($C2323,'Policy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3" s="254" t="str">
        <f>IF(ISBLANK(INDEX('Policy Characteristics'!K:K,MATCH($C2323,'Policy Characteristics'!$C:$C,0))),"",INDEX('Policy Characteristics'!K:K,MATCH($C2323,'Policy Characteristics'!$C:$C,0)))</f>
        <v>industry-ag-main.html#eff-stds</v>
      </c>
      <c r="R2323" s="254" t="str">
        <f>IF(ISBLANK(INDEX('Policy Characteristics'!L:L,MATCH($C2323,'Policy Characteristics'!$C:$C,0))),"",INDEX('Policy Characteristics'!L:L,MATCH($C2323,'Policy Characteristics'!$C:$C,0)))</f>
        <v>industry-energy-efficiency-standards.html</v>
      </c>
    </row>
    <row r="2324" spans="1:18" s="4" customFormat="1" x14ac:dyDescent="0.25">
      <c r="A2324" s="254" t="str">
        <f>IF(ISBLANK(INDEX('Policy Characteristics'!A:A,MATCH($C2324,'Policy Characteristics'!$C:$C,0))),"",INDEX('Policy Characteristics'!A:A,MATCH($C2324,'Policy Characteristics'!$C:$C,0)))</f>
        <v>Industry</v>
      </c>
      <c r="B2324" s="262" t="str">
        <f>IF(ISBLANK(INDEX('Policy Characteristics'!B:B,MATCH($C2324,'Policy Characteristics'!$C:$C,0))),"",INDEX('Policy Characteristics'!B:B,MATCH($C2324,'Policy Characteristics'!$C:$C,0)))</f>
        <v>Energy Efficiency Standards for Other Eqpt</v>
      </c>
      <c r="C2324" s="254" t="str">
        <f t="shared" si="63"/>
        <v>Perc Improvement in Eqpt Efficiency Stds Above BAU for Combustible Fuels</v>
      </c>
      <c r="D2324" s="6" t="s">
        <v>3037</v>
      </c>
      <c r="E2324" s="1" t="s">
        <v>3467</v>
      </c>
      <c r="F2324" t="s">
        <v>2999</v>
      </c>
      <c r="G2324" s="45" t="s">
        <v>3473</v>
      </c>
      <c r="H2324" s="47">
        <v>2323</v>
      </c>
      <c r="I2324" s="324" t="s">
        <v>40</v>
      </c>
      <c r="J2324" s="255" t="str">
        <f>IF(ISBLANK(INDEX('Policy Characteristics'!D:D,MATCH($C2324,'Policy Characteristics'!$C:$C,0))),"",INDEX('Policy Characteristics'!D:D,MATCH($C2324,'Policy Characteristics'!$C:$C,0)))</f>
        <v>Industry Energy Efficiency</v>
      </c>
      <c r="K2324" s="254" t="str">
        <f>IF(ISBLANK(INDEX('Policy Characteristics'!E:E,MATCH($C2324,'Policy Characteristics'!$C:$C,0))),"",INDEX('Policy Characteristics'!E:E,MATCH($C2324,'Policy Characteristics'!$C:$C,0)))</f>
        <v>indst fuel efficiency stds</v>
      </c>
      <c r="L2324" s="261">
        <f>IF(ISBLANK(INDEX('Policy Characteristics'!F:F,MATCH($C2324,'Policy Characteristics'!$C:$C,0))),"",INDEX('Policy Characteristics'!F:F,MATCH($C2324,'Policy Characteristics'!$C:$C,0)))</f>
        <v>0</v>
      </c>
      <c r="M2324" s="261">
        <f>IF(ISBLANK(INDEX('Policy Characteristics'!G:G,MATCH($C2324,'Policy Characteristics'!$C:$C,0))),"",INDEX('Policy Characteristics'!G:G,MATCH($C2324,'Policy Characteristics'!$C:$C,0)))</f>
        <v>0.25</v>
      </c>
      <c r="N2324" s="261">
        <f>IF(ISBLANK(INDEX('Policy Characteristics'!H:H,MATCH($C2324,'Policy Characteristics'!$C:$C,0))),"",INDEX('Policy Characteristics'!H:H,MATCH($C2324,'Policy Characteristics'!$C:$C,0)))</f>
        <v>0.01</v>
      </c>
      <c r="O2324" s="254" t="str">
        <f>IF(ISBLANK(INDEX('Policy Characteristics'!I:I,MATCH($C2324,'Policy Characteristics'!$C:$C,0))),"",INDEX('Policy Characteristics'!I:I,MATCH($C2324,'Policy Characteristics'!$C:$C,0)))</f>
        <v>% reduction in energy use</v>
      </c>
      <c r="P2324" s="254" t="str">
        <f>IF(ISBLANK(INDEX('Policy Characteristics'!J:J,MATCH($C2324,'Policy Characteristics'!$C:$C,0))),"",INDEX('Policy Characteristics'!J:J,MATCH($C2324,'Policy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4" s="254" t="str">
        <f>IF(ISBLANK(INDEX('Policy Characteristics'!K:K,MATCH($C2324,'Policy Characteristics'!$C:$C,0))),"",INDEX('Policy Characteristics'!K:K,MATCH($C2324,'Policy Characteristics'!$C:$C,0)))</f>
        <v>industry-ag-main.html#eff-stds</v>
      </c>
      <c r="R2324" s="254" t="str">
        <f>IF(ISBLANK(INDEX('Policy Characteristics'!L:L,MATCH($C2324,'Policy Characteristics'!$C:$C,0))),"",INDEX('Policy Characteristics'!L:L,MATCH($C2324,'Policy Characteristics'!$C:$C,0)))</f>
        <v>industry-energy-efficiency-standards.html</v>
      </c>
    </row>
    <row r="2325" spans="1:18" s="4" customFormat="1" x14ac:dyDescent="0.25">
      <c r="A2325" s="254" t="str">
        <f>IF(ISBLANK(INDEX('Policy Characteristics'!A:A,MATCH($C2325,'Policy Characteristics'!$C:$C,0))),"",INDEX('Policy Characteristics'!A:A,MATCH($C2325,'Policy Characteristics'!$C:$C,0)))</f>
        <v>Industry</v>
      </c>
      <c r="B2325" s="262" t="str">
        <f>IF(ISBLANK(INDEX('Policy Characteristics'!B:B,MATCH($C2325,'Policy Characteristics'!$C:$C,0))),"",INDEX('Policy Characteristics'!B:B,MATCH($C2325,'Policy Characteristics'!$C:$C,0)))</f>
        <v>Energy Efficiency Standards for Other Eqpt</v>
      </c>
      <c r="C2325" s="254" t="str">
        <f t="shared" si="63"/>
        <v>Perc Improvement in Eqpt Efficiency Stds Above BAU for Combustible Fuels</v>
      </c>
      <c r="D2325" s="6" t="s">
        <v>3037</v>
      </c>
      <c r="E2325" s="1" t="s">
        <v>3468</v>
      </c>
      <c r="F2325" t="s">
        <v>2999</v>
      </c>
      <c r="G2325" s="45" t="s">
        <v>3474</v>
      </c>
      <c r="H2325" s="47">
        <v>2324</v>
      </c>
      <c r="I2325" s="324" t="s">
        <v>40</v>
      </c>
      <c r="J2325" s="255" t="str">
        <f>IF(ISBLANK(INDEX('Policy Characteristics'!D:D,MATCH($C2325,'Policy Characteristics'!$C:$C,0))),"",INDEX('Policy Characteristics'!D:D,MATCH($C2325,'Policy Characteristics'!$C:$C,0)))</f>
        <v>Industry Energy Efficiency</v>
      </c>
      <c r="K2325" s="254" t="str">
        <f>IF(ISBLANK(INDEX('Policy Characteristics'!E:E,MATCH($C2325,'Policy Characteristics'!$C:$C,0))),"",INDEX('Policy Characteristics'!E:E,MATCH($C2325,'Policy Characteristics'!$C:$C,0)))</f>
        <v>indst fuel efficiency stds</v>
      </c>
      <c r="L2325" s="261">
        <f>IF(ISBLANK(INDEX('Policy Characteristics'!F:F,MATCH($C2325,'Policy Characteristics'!$C:$C,0))),"",INDEX('Policy Characteristics'!F:F,MATCH($C2325,'Policy Characteristics'!$C:$C,0)))</f>
        <v>0</v>
      </c>
      <c r="M2325" s="261">
        <f>IF(ISBLANK(INDEX('Policy Characteristics'!G:G,MATCH($C2325,'Policy Characteristics'!$C:$C,0))),"",INDEX('Policy Characteristics'!G:G,MATCH($C2325,'Policy Characteristics'!$C:$C,0)))</f>
        <v>0.25</v>
      </c>
      <c r="N2325" s="261">
        <f>IF(ISBLANK(INDEX('Policy Characteristics'!H:H,MATCH($C2325,'Policy Characteristics'!$C:$C,0))),"",INDEX('Policy Characteristics'!H:H,MATCH($C2325,'Policy Characteristics'!$C:$C,0)))</f>
        <v>0.01</v>
      </c>
      <c r="O2325" s="254" t="str">
        <f>IF(ISBLANK(INDEX('Policy Characteristics'!I:I,MATCH($C2325,'Policy Characteristics'!$C:$C,0))),"",INDEX('Policy Characteristics'!I:I,MATCH($C2325,'Policy Characteristics'!$C:$C,0)))</f>
        <v>% reduction in energy use</v>
      </c>
      <c r="P2325" s="254" t="str">
        <f>IF(ISBLANK(INDEX('Policy Characteristics'!J:J,MATCH($C2325,'Policy Characteristics'!$C:$C,0))),"",INDEX('Policy Characteristics'!J:J,MATCH($C2325,'Policy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5" s="254" t="str">
        <f>IF(ISBLANK(INDEX('Policy Characteristics'!K:K,MATCH($C2325,'Policy Characteristics'!$C:$C,0))),"",INDEX('Policy Characteristics'!K:K,MATCH($C2325,'Policy Characteristics'!$C:$C,0)))</f>
        <v>industry-ag-main.html#eff-stds</v>
      </c>
      <c r="R2325" s="254" t="str">
        <f>IF(ISBLANK(INDEX('Policy Characteristics'!L:L,MATCH($C2325,'Policy Characteristics'!$C:$C,0))),"",INDEX('Policy Characteristics'!L:L,MATCH($C2325,'Policy Characteristics'!$C:$C,0)))</f>
        <v>industry-energy-efficiency-standards.html</v>
      </c>
    </row>
    <row r="2326" spans="1:18" s="4" customFormat="1" x14ac:dyDescent="0.25">
      <c r="A2326" s="254" t="str">
        <f>IF(ISBLANK(INDEX('Policy Characteristics'!A:A,MATCH($C2326,'Policy Characteristics'!$C:$C,0))),"",INDEX('Policy Characteristics'!A:A,MATCH($C2326,'Policy Characteristics'!$C:$C,0)))</f>
        <v>Industry</v>
      </c>
      <c r="B2326" s="262" t="str">
        <f>IF(ISBLANK(INDEX('Policy Characteristics'!B:B,MATCH($C2326,'Policy Characteristics'!$C:$C,0))),"",INDEX('Policy Characteristics'!B:B,MATCH($C2326,'Policy Characteristics'!$C:$C,0)))</f>
        <v>Energy Efficiency Standards for Other Eqpt</v>
      </c>
      <c r="C2326" s="254" t="str">
        <f t="shared" si="63"/>
        <v>Perc Improvement in Eqpt Efficiency Stds Above BAU for Combustible Fuels</v>
      </c>
      <c r="D2326" s="6" t="s">
        <v>3037</v>
      </c>
      <c r="E2326" s="1" t="s">
        <v>3469</v>
      </c>
      <c r="F2326" t="s">
        <v>2999</v>
      </c>
      <c r="G2326" s="45" t="s">
        <v>3475</v>
      </c>
      <c r="H2326" s="47">
        <v>2325</v>
      </c>
      <c r="I2326" s="324" t="s">
        <v>40</v>
      </c>
      <c r="J2326" s="255" t="str">
        <f>IF(ISBLANK(INDEX('Policy Characteristics'!D:D,MATCH($C2326,'Policy Characteristics'!$C:$C,0))),"",INDEX('Policy Characteristics'!D:D,MATCH($C2326,'Policy Characteristics'!$C:$C,0)))</f>
        <v>Industry Energy Efficiency</v>
      </c>
      <c r="K2326" s="254" t="str">
        <f>IF(ISBLANK(INDEX('Policy Characteristics'!E:E,MATCH($C2326,'Policy Characteristics'!$C:$C,0))),"",INDEX('Policy Characteristics'!E:E,MATCH($C2326,'Policy Characteristics'!$C:$C,0)))</f>
        <v>indst fuel efficiency stds</v>
      </c>
      <c r="L2326" s="261">
        <f>IF(ISBLANK(INDEX('Policy Characteristics'!F:F,MATCH($C2326,'Policy Characteristics'!$C:$C,0))),"",INDEX('Policy Characteristics'!F:F,MATCH($C2326,'Policy Characteristics'!$C:$C,0)))</f>
        <v>0</v>
      </c>
      <c r="M2326" s="261">
        <f>IF(ISBLANK(INDEX('Policy Characteristics'!G:G,MATCH($C2326,'Policy Characteristics'!$C:$C,0))),"",INDEX('Policy Characteristics'!G:G,MATCH($C2326,'Policy Characteristics'!$C:$C,0)))</f>
        <v>0.25</v>
      </c>
      <c r="N2326" s="261">
        <f>IF(ISBLANK(INDEX('Policy Characteristics'!H:H,MATCH($C2326,'Policy Characteristics'!$C:$C,0))),"",INDEX('Policy Characteristics'!H:H,MATCH($C2326,'Policy Characteristics'!$C:$C,0)))</f>
        <v>0.01</v>
      </c>
      <c r="O2326" s="254" t="str">
        <f>IF(ISBLANK(INDEX('Policy Characteristics'!I:I,MATCH($C2326,'Policy Characteristics'!$C:$C,0))),"",INDEX('Policy Characteristics'!I:I,MATCH($C2326,'Policy Characteristics'!$C:$C,0)))</f>
        <v>% reduction in energy use</v>
      </c>
      <c r="P2326" s="254" t="str">
        <f>IF(ISBLANK(INDEX('Policy Characteristics'!J:J,MATCH($C2326,'Policy Characteristics'!$C:$C,0))),"",INDEX('Policy Characteristics'!J:J,MATCH($C2326,'Policy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6" s="254" t="str">
        <f>IF(ISBLANK(INDEX('Policy Characteristics'!K:K,MATCH($C2326,'Policy Characteristics'!$C:$C,0))),"",INDEX('Policy Characteristics'!K:K,MATCH($C2326,'Policy Characteristics'!$C:$C,0)))</f>
        <v>industry-ag-main.html#eff-stds</v>
      </c>
      <c r="R2326" s="254" t="str">
        <f>IF(ISBLANK(INDEX('Policy Characteristics'!L:L,MATCH($C2326,'Policy Characteristics'!$C:$C,0))),"",INDEX('Policy Characteristics'!L:L,MATCH($C2326,'Policy Characteristics'!$C:$C,0)))</f>
        <v>industry-energy-efficiency-standards.html</v>
      </c>
    </row>
    <row r="2327" spans="1:18" s="4" customFormat="1" x14ac:dyDescent="0.25">
      <c r="A2327" s="254" t="str">
        <f>IF(ISBLANK(INDEX('Policy Characteristics'!A:A,MATCH($C2327,'Policy Characteristics'!$C:$C,0))),"",INDEX('Policy Characteristics'!A:A,MATCH($C2327,'Policy Characteristics'!$C:$C,0)))</f>
        <v>Industry</v>
      </c>
      <c r="B2327" s="262" t="str">
        <f>IF(ISBLANK(INDEX('Policy Characteristics'!B:B,MATCH($C2327,'Policy Characteristics'!$C:$C,0))),"",INDEX('Policy Characteristics'!B:B,MATCH($C2327,'Policy Characteristics'!$C:$C,0)))</f>
        <v>Energy Efficiency Standards for Other Eqpt</v>
      </c>
      <c r="C2327" s="254" t="str">
        <f t="shared" si="63"/>
        <v>Perc Improvement in Eqpt Efficiency Stds Above BAU for Combustible Fuels</v>
      </c>
      <c r="D2327" s="6" t="s">
        <v>3037</v>
      </c>
      <c r="E2327" s="1" t="s">
        <v>3470</v>
      </c>
      <c r="F2327" t="s">
        <v>2999</v>
      </c>
      <c r="G2327" s="45" t="s">
        <v>3476</v>
      </c>
      <c r="H2327" s="47">
        <v>2326</v>
      </c>
      <c r="I2327" s="324" t="s">
        <v>40</v>
      </c>
      <c r="J2327" s="255" t="str">
        <f>IF(ISBLANK(INDEX('Policy Characteristics'!D:D,MATCH($C2327,'Policy Characteristics'!$C:$C,0))),"",INDEX('Policy Characteristics'!D:D,MATCH($C2327,'Policy Characteristics'!$C:$C,0)))</f>
        <v>Industry Energy Efficiency</v>
      </c>
      <c r="K2327" s="254" t="str">
        <f>IF(ISBLANK(INDEX('Policy Characteristics'!E:E,MATCH($C2327,'Policy Characteristics'!$C:$C,0))),"",INDEX('Policy Characteristics'!E:E,MATCH($C2327,'Policy Characteristics'!$C:$C,0)))</f>
        <v>indst fuel efficiency stds</v>
      </c>
      <c r="L2327" s="261">
        <f>IF(ISBLANK(INDEX('Policy Characteristics'!F:F,MATCH($C2327,'Policy Characteristics'!$C:$C,0))),"",INDEX('Policy Characteristics'!F:F,MATCH($C2327,'Policy Characteristics'!$C:$C,0)))</f>
        <v>0</v>
      </c>
      <c r="M2327" s="261">
        <f>IF(ISBLANK(INDEX('Policy Characteristics'!G:G,MATCH($C2327,'Policy Characteristics'!$C:$C,0))),"",INDEX('Policy Characteristics'!G:G,MATCH($C2327,'Policy Characteristics'!$C:$C,0)))</f>
        <v>0.25</v>
      </c>
      <c r="N2327" s="261">
        <f>IF(ISBLANK(INDEX('Policy Characteristics'!H:H,MATCH($C2327,'Policy Characteristics'!$C:$C,0))),"",INDEX('Policy Characteristics'!H:H,MATCH($C2327,'Policy Characteristics'!$C:$C,0)))</f>
        <v>0.01</v>
      </c>
      <c r="O2327" s="254" t="str">
        <f>IF(ISBLANK(INDEX('Policy Characteristics'!I:I,MATCH($C2327,'Policy Characteristics'!$C:$C,0))),"",INDEX('Policy Characteristics'!I:I,MATCH($C2327,'Policy Characteristics'!$C:$C,0)))</f>
        <v>% reduction in energy use</v>
      </c>
      <c r="P2327" s="254" t="str">
        <f>IF(ISBLANK(INDEX('Policy Characteristics'!J:J,MATCH($C2327,'Policy Characteristics'!$C:$C,0))),"",INDEX('Policy Characteristics'!J:J,MATCH($C2327,'Policy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7" s="254" t="str">
        <f>IF(ISBLANK(INDEX('Policy Characteristics'!K:K,MATCH($C2327,'Policy Characteristics'!$C:$C,0))),"",INDEX('Policy Characteristics'!K:K,MATCH($C2327,'Policy Characteristics'!$C:$C,0)))</f>
        <v>industry-ag-main.html#eff-stds</v>
      </c>
      <c r="R2327" s="254" t="str">
        <f>IF(ISBLANK(INDEX('Policy Characteristics'!L:L,MATCH($C2327,'Policy Characteristics'!$C:$C,0))),"",INDEX('Policy Characteristics'!L:L,MATCH($C2327,'Policy Characteristics'!$C:$C,0)))</f>
        <v>industry-energy-efficiency-standards.html</v>
      </c>
    </row>
    <row r="2328" spans="1:18" s="4" customFormat="1" x14ac:dyDescent="0.25">
      <c r="A2328" s="254" t="str">
        <f>IF(ISBLANK(INDEX('Policy Characteristics'!A:A,MATCH($C2328,'Policy Characteristics'!$C:$C,0))),"",INDEX('Policy Characteristics'!A:A,MATCH($C2328,'Policy Characteristics'!$C:$C,0)))</f>
        <v>Industry</v>
      </c>
      <c r="B2328" s="262" t="str">
        <f>IF(ISBLANK(INDEX('Policy Characteristics'!B:B,MATCH($C2328,'Policy Characteristics'!$C:$C,0))),"",INDEX('Policy Characteristics'!B:B,MATCH($C2328,'Policy Characteristics'!$C:$C,0)))</f>
        <v>Energy Efficiency Standards for Other Eqpt</v>
      </c>
      <c r="C2328" s="254" t="str">
        <f t="shared" si="63"/>
        <v>Perc Improvement in Eqpt Efficiency Stds Above BAU for Combustible Fuels</v>
      </c>
      <c r="D2328" s="6" t="s">
        <v>3037</v>
      </c>
      <c r="E2328" s="1" t="s">
        <v>3471</v>
      </c>
      <c r="F2328" t="s">
        <v>2999</v>
      </c>
      <c r="G2328" s="45" t="s">
        <v>3477</v>
      </c>
      <c r="H2328" s="47">
        <v>2327</v>
      </c>
      <c r="I2328" s="324" t="s">
        <v>40</v>
      </c>
      <c r="J2328" s="255" t="str">
        <f>IF(ISBLANK(INDEX('Policy Characteristics'!D:D,MATCH($C2328,'Policy Characteristics'!$C:$C,0))),"",INDEX('Policy Characteristics'!D:D,MATCH($C2328,'Policy Characteristics'!$C:$C,0)))</f>
        <v>Industry Energy Efficiency</v>
      </c>
      <c r="K2328" s="254" t="str">
        <f>IF(ISBLANK(INDEX('Policy Characteristics'!E:E,MATCH($C2328,'Policy Characteristics'!$C:$C,0))),"",INDEX('Policy Characteristics'!E:E,MATCH($C2328,'Policy Characteristics'!$C:$C,0)))</f>
        <v>indst fuel efficiency stds</v>
      </c>
      <c r="L2328" s="261">
        <f>IF(ISBLANK(INDEX('Policy Characteristics'!F:F,MATCH($C2328,'Policy Characteristics'!$C:$C,0))),"",INDEX('Policy Characteristics'!F:F,MATCH($C2328,'Policy Characteristics'!$C:$C,0)))</f>
        <v>0</v>
      </c>
      <c r="M2328" s="261">
        <f>IF(ISBLANK(INDEX('Policy Characteristics'!G:G,MATCH($C2328,'Policy Characteristics'!$C:$C,0))),"",INDEX('Policy Characteristics'!G:G,MATCH($C2328,'Policy Characteristics'!$C:$C,0)))</f>
        <v>0.25</v>
      </c>
      <c r="N2328" s="261">
        <f>IF(ISBLANK(INDEX('Policy Characteristics'!H:H,MATCH($C2328,'Policy Characteristics'!$C:$C,0))),"",INDEX('Policy Characteristics'!H:H,MATCH($C2328,'Policy Characteristics'!$C:$C,0)))</f>
        <v>0.01</v>
      </c>
      <c r="O2328" s="254" t="str">
        <f>IF(ISBLANK(INDEX('Policy Characteristics'!I:I,MATCH($C2328,'Policy Characteristics'!$C:$C,0))),"",INDEX('Policy Characteristics'!I:I,MATCH($C2328,'Policy Characteristics'!$C:$C,0)))</f>
        <v>% reduction in energy use</v>
      </c>
      <c r="P2328" s="254" t="str">
        <f>IF(ISBLANK(INDEX('Policy Characteristics'!J:J,MATCH($C2328,'Policy Characteristics'!$C:$C,0))),"",INDEX('Policy Characteristics'!J:J,MATCH($C2328,'Policy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8" s="254" t="str">
        <f>IF(ISBLANK(INDEX('Policy Characteristics'!K:K,MATCH($C2328,'Policy Characteristics'!$C:$C,0))),"",INDEX('Policy Characteristics'!K:K,MATCH($C2328,'Policy Characteristics'!$C:$C,0)))</f>
        <v>industry-ag-main.html#eff-stds</v>
      </c>
      <c r="R2328" s="254" t="str">
        <f>IF(ISBLANK(INDEX('Policy Characteristics'!L:L,MATCH($C2328,'Policy Characteristics'!$C:$C,0))),"",INDEX('Policy Characteristics'!L:L,MATCH($C2328,'Policy Characteristics'!$C:$C,0)))</f>
        <v>industry-energy-efficiency-standards.html</v>
      </c>
    </row>
    <row r="2329" spans="1:18" s="4" customFormat="1" x14ac:dyDescent="0.25">
      <c r="A2329" s="254" t="str">
        <f>IF(ISBLANK(INDEX('Policy Characteristics'!A:A,MATCH($C2329,'Policy Characteristics'!$C:$C,0))),"",INDEX('Policy Characteristics'!A:A,MATCH($C2329,'Policy Characteristics'!$C:$C,0)))</f>
        <v>Industry</v>
      </c>
      <c r="B2329" s="262" t="str">
        <f>IF(ISBLANK(INDEX('Policy Characteristics'!B:B,MATCH($C2329,'Policy Characteristics'!$C:$C,0))),"",INDEX('Policy Characteristics'!B:B,MATCH($C2329,'Policy Characteristics'!$C:$C,0)))</f>
        <v>Energy Efficiency Standards for Other Eqpt</v>
      </c>
      <c r="C2329" s="254" t="str">
        <f t="shared" si="63"/>
        <v>Perc Improvement in Eqpt Efficiency Stds Above BAU for Combustible Fuels</v>
      </c>
      <c r="D2329" s="6" t="s">
        <v>3037</v>
      </c>
      <c r="E2329" s="1" t="s">
        <v>3472</v>
      </c>
      <c r="F2329" t="s">
        <v>2999</v>
      </c>
      <c r="G2329" s="45" t="s">
        <v>3478</v>
      </c>
      <c r="H2329" s="47">
        <v>2328</v>
      </c>
      <c r="I2329" s="324" t="s">
        <v>40</v>
      </c>
      <c r="J2329" s="255" t="str">
        <f>IF(ISBLANK(INDEX('Policy Characteristics'!D:D,MATCH($C2329,'Policy Characteristics'!$C:$C,0))),"",INDEX('Policy Characteristics'!D:D,MATCH($C2329,'Policy Characteristics'!$C:$C,0)))</f>
        <v>Industry Energy Efficiency</v>
      </c>
      <c r="K2329" s="254" t="str">
        <f>IF(ISBLANK(INDEX('Policy Characteristics'!E:E,MATCH($C2329,'Policy Characteristics'!$C:$C,0))),"",INDEX('Policy Characteristics'!E:E,MATCH($C2329,'Policy Characteristics'!$C:$C,0)))</f>
        <v>indst fuel efficiency stds</v>
      </c>
      <c r="L2329" s="261">
        <f>IF(ISBLANK(INDEX('Policy Characteristics'!F:F,MATCH($C2329,'Policy Characteristics'!$C:$C,0))),"",INDEX('Policy Characteristics'!F:F,MATCH($C2329,'Policy Characteristics'!$C:$C,0)))</f>
        <v>0</v>
      </c>
      <c r="M2329" s="261">
        <f>IF(ISBLANK(INDEX('Policy Characteristics'!G:G,MATCH($C2329,'Policy Characteristics'!$C:$C,0))),"",INDEX('Policy Characteristics'!G:G,MATCH($C2329,'Policy Characteristics'!$C:$C,0)))</f>
        <v>0.25</v>
      </c>
      <c r="N2329" s="261">
        <f>IF(ISBLANK(INDEX('Policy Characteristics'!H:H,MATCH($C2329,'Policy Characteristics'!$C:$C,0))),"",INDEX('Policy Characteristics'!H:H,MATCH($C2329,'Policy Characteristics'!$C:$C,0)))</f>
        <v>0.01</v>
      </c>
      <c r="O2329" s="254" t="str">
        <f>IF(ISBLANK(INDEX('Policy Characteristics'!I:I,MATCH($C2329,'Policy Characteristics'!$C:$C,0))),"",INDEX('Policy Characteristics'!I:I,MATCH($C2329,'Policy Characteristics'!$C:$C,0)))</f>
        <v>% reduction in energy use</v>
      </c>
      <c r="P2329" s="254" t="str">
        <f>IF(ISBLANK(INDEX('Policy Characteristics'!J:J,MATCH($C2329,'Policy Characteristics'!$C:$C,0))),"",INDEX('Policy Characteristics'!J:J,MATCH($C2329,'Policy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29" s="254" t="str">
        <f>IF(ISBLANK(INDEX('Policy Characteristics'!K:K,MATCH($C2329,'Policy Characteristics'!$C:$C,0))),"",INDEX('Policy Characteristics'!K:K,MATCH($C2329,'Policy Characteristics'!$C:$C,0)))</f>
        <v>industry-ag-main.html#eff-stds</v>
      </c>
      <c r="R2329" s="254" t="str">
        <f>IF(ISBLANK(INDEX('Policy Characteristics'!L:L,MATCH($C2329,'Policy Characteristics'!$C:$C,0))),"",INDEX('Policy Characteristics'!L:L,MATCH($C2329,'Policy Characteristics'!$C:$C,0)))</f>
        <v>industry-energy-efficiency-standards.html</v>
      </c>
    </row>
    <row r="2330" spans="1:18" s="4" customFormat="1" x14ac:dyDescent="0.25">
      <c r="A2330" s="254" t="str">
        <f>IF(ISBLANK(INDEX('Policy Characteristics'!A:A,MATCH($C2330,'Policy Characteristics'!$C:$C,0))),"",INDEX('Policy Characteristics'!A:A,MATCH($C2330,'Policy Characteristics'!$C:$C,0)))</f>
        <v>Industry</v>
      </c>
      <c r="B2330" s="262" t="str">
        <f>IF(ISBLANK(INDEX('Policy Characteristics'!B:B,MATCH($C2330,'Policy Characteristics'!$C:$C,0))),"",INDEX('Policy Characteristics'!B:B,MATCH($C2330,'Policy Characteristics'!$C:$C,0)))</f>
        <v>Energy Efficiency Standards for Other Eqpt</v>
      </c>
      <c r="C2330" s="254" t="str">
        <f t="shared" si="63"/>
        <v>Perc Improvement in Eqpt Efficiency Stds Above BAU for Combustible Fuels</v>
      </c>
      <c r="D2330" s="6" t="s">
        <v>3037</v>
      </c>
      <c r="E2330" s="1" t="s">
        <v>3597</v>
      </c>
      <c r="F2330" t="s">
        <v>2999</v>
      </c>
      <c r="G2330" s="45" t="s">
        <v>3479</v>
      </c>
      <c r="H2330" s="47">
        <v>2329</v>
      </c>
      <c r="I2330" s="324" t="s">
        <v>40</v>
      </c>
      <c r="J2330" s="255" t="str">
        <f>IF(ISBLANK(INDEX('Policy Characteristics'!D:D,MATCH($C2330,'Policy Characteristics'!$C:$C,0))),"",INDEX('Policy Characteristics'!D:D,MATCH($C2330,'Policy Characteristics'!$C:$C,0)))</f>
        <v>Industry Energy Efficiency</v>
      </c>
      <c r="K2330" s="254" t="str">
        <f>IF(ISBLANK(INDEX('Policy Characteristics'!E:E,MATCH($C2330,'Policy Characteristics'!$C:$C,0))),"",INDEX('Policy Characteristics'!E:E,MATCH($C2330,'Policy Characteristics'!$C:$C,0)))</f>
        <v>indst fuel efficiency stds</v>
      </c>
      <c r="L2330" s="261">
        <f>IF(ISBLANK(INDEX('Policy Characteristics'!F:F,MATCH($C2330,'Policy Characteristics'!$C:$C,0))),"",INDEX('Policy Characteristics'!F:F,MATCH($C2330,'Policy Characteristics'!$C:$C,0)))</f>
        <v>0</v>
      </c>
      <c r="M2330" s="261">
        <f>IF(ISBLANK(INDEX('Policy Characteristics'!G:G,MATCH($C2330,'Policy Characteristics'!$C:$C,0))),"",INDEX('Policy Characteristics'!G:G,MATCH($C2330,'Policy Characteristics'!$C:$C,0)))</f>
        <v>0.25</v>
      </c>
      <c r="N2330" s="261">
        <f>IF(ISBLANK(INDEX('Policy Characteristics'!H:H,MATCH($C2330,'Policy Characteristics'!$C:$C,0))),"",INDEX('Policy Characteristics'!H:H,MATCH($C2330,'Policy Characteristics'!$C:$C,0)))</f>
        <v>0.01</v>
      </c>
      <c r="O2330" s="254" t="str">
        <f>IF(ISBLANK(INDEX('Policy Characteristics'!I:I,MATCH($C2330,'Policy Characteristics'!$C:$C,0))),"",INDEX('Policy Characteristics'!I:I,MATCH($C2330,'Policy Characteristics'!$C:$C,0)))</f>
        <v>% reduction in energy use</v>
      </c>
      <c r="P2330" s="254" t="str">
        <f>IF(ISBLANK(INDEX('Policy Characteristics'!J:J,MATCH($C2330,'Policy Characteristics'!$C:$C,0))),"",INDEX('Policy Characteristics'!J:J,MATCH($C2330,'Policy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0" s="254" t="str">
        <f>IF(ISBLANK(INDEX('Policy Characteristics'!K:K,MATCH($C2330,'Policy Characteristics'!$C:$C,0))),"",INDEX('Policy Characteristics'!K:K,MATCH($C2330,'Policy Characteristics'!$C:$C,0)))</f>
        <v>industry-ag-main.html#eff-stds</v>
      </c>
      <c r="R2330" s="254" t="str">
        <f>IF(ISBLANK(INDEX('Policy Characteristics'!L:L,MATCH($C2330,'Policy Characteristics'!$C:$C,0))),"",INDEX('Policy Characteristics'!L:L,MATCH($C2330,'Policy Characteristics'!$C:$C,0)))</f>
        <v>industry-energy-efficiency-standards.html</v>
      </c>
    </row>
    <row r="2331" spans="1:18" s="4" customFormat="1" x14ac:dyDescent="0.25">
      <c r="A2331" s="254" t="str">
        <f>IF(ISBLANK(INDEX('Policy Characteristics'!A:A,MATCH($C2331,'Policy Characteristics'!$C:$C,0))),"",INDEX('Policy Characteristics'!A:A,MATCH($C2331,'Policy Characteristics'!$C:$C,0)))</f>
        <v>Industry</v>
      </c>
      <c r="B2331" s="262" t="str">
        <f>IF(ISBLANK(INDEX('Policy Characteristics'!B:B,MATCH($C2331,'Policy Characteristics'!$C:$C,0))),"",INDEX('Policy Characteristics'!B:B,MATCH($C2331,'Policy Characteristics'!$C:$C,0)))</f>
        <v>Energy Efficiency Standards for Other Eqpt</v>
      </c>
      <c r="C2331" s="254" t="str">
        <f t="shared" si="63"/>
        <v>Perc Improvement in Eqpt Efficiency Stds Above BAU for Combustible Fuels</v>
      </c>
      <c r="D2331" s="6" t="s">
        <v>3037</v>
      </c>
      <c r="E2331" s="1" t="s">
        <v>3982</v>
      </c>
      <c r="F2331" t="s">
        <v>2999</v>
      </c>
      <c r="G2331" s="45" t="s">
        <v>3958</v>
      </c>
      <c r="H2331" s="47">
        <v>2330</v>
      </c>
      <c r="I2331" s="324" t="s">
        <v>40</v>
      </c>
      <c r="J2331" s="255" t="str">
        <f>IF(ISBLANK(INDEX('Policy Characteristics'!D:D,MATCH($C2331,'Policy Characteristics'!$C:$C,0))),"",INDEX('Policy Characteristics'!D:D,MATCH($C2331,'Policy Characteristics'!$C:$C,0)))</f>
        <v>Industry Energy Efficiency</v>
      </c>
      <c r="K2331" s="254" t="str">
        <f>IF(ISBLANK(INDEX('Policy Characteristics'!E:E,MATCH($C2331,'Policy Characteristics'!$C:$C,0))),"",INDEX('Policy Characteristics'!E:E,MATCH($C2331,'Policy Characteristics'!$C:$C,0)))</f>
        <v>indst fuel efficiency stds</v>
      </c>
      <c r="L2331" s="261">
        <f>IF(ISBLANK(INDEX('Policy Characteristics'!F:F,MATCH($C2331,'Policy Characteristics'!$C:$C,0))),"",INDEX('Policy Characteristics'!F:F,MATCH($C2331,'Policy Characteristics'!$C:$C,0)))</f>
        <v>0</v>
      </c>
      <c r="M2331" s="261">
        <f>IF(ISBLANK(INDEX('Policy Characteristics'!G:G,MATCH($C2331,'Policy Characteristics'!$C:$C,0))),"",INDEX('Policy Characteristics'!G:G,MATCH($C2331,'Policy Characteristics'!$C:$C,0)))</f>
        <v>0.25</v>
      </c>
      <c r="N2331" s="261">
        <f>IF(ISBLANK(INDEX('Policy Characteristics'!H:H,MATCH($C2331,'Policy Characteristics'!$C:$C,0))),"",INDEX('Policy Characteristics'!H:H,MATCH($C2331,'Policy Characteristics'!$C:$C,0)))</f>
        <v>0.01</v>
      </c>
      <c r="O2331" s="254" t="str">
        <f>IF(ISBLANK(INDEX('Policy Characteristics'!I:I,MATCH($C2331,'Policy Characteristics'!$C:$C,0))),"",INDEX('Policy Characteristics'!I:I,MATCH($C2331,'Policy Characteristics'!$C:$C,0)))</f>
        <v>% reduction in energy use</v>
      </c>
      <c r="P2331" s="254" t="str">
        <f>IF(ISBLANK(INDEX('Policy Characteristics'!J:J,MATCH($C2331,'Policy Characteristics'!$C:$C,0))),"",INDEX('Policy Characteristics'!J:J,MATCH($C2331,'Policy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1" s="254" t="str">
        <f>IF(ISBLANK(INDEX('Policy Characteristics'!K:K,MATCH($C2331,'Policy Characteristics'!$C:$C,0))),"",INDEX('Policy Characteristics'!K:K,MATCH($C2331,'Policy Characteristics'!$C:$C,0)))</f>
        <v>industry-ag-main.html#eff-stds</v>
      </c>
      <c r="R2331" s="254" t="str">
        <f>IF(ISBLANK(INDEX('Policy Characteristics'!L:L,MATCH($C2331,'Policy Characteristics'!$C:$C,0))),"",INDEX('Policy Characteristics'!L:L,MATCH($C2331,'Policy Characteristics'!$C:$C,0)))</f>
        <v>industry-energy-efficiency-standards.html</v>
      </c>
    </row>
    <row r="2332" spans="1:18" s="4" customFormat="1" x14ac:dyDescent="0.25">
      <c r="A2332" s="254" t="str">
        <f>IF(ISBLANK(INDEX('Policy Characteristics'!A:A,MATCH($C2332,'Policy Characteristics'!$C:$C,0))),"",INDEX('Policy Characteristics'!A:A,MATCH($C2332,'Policy Characteristics'!$C:$C,0)))</f>
        <v>Industry</v>
      </c>
      <c r="B2332" s="262" t="str">
        <f>IF(ISBLANK(INDEX('Policy Characteristics'!B:B,MATCH($C2332,'Policy Characteristics'!$C:$C,0))),"",INDEX('Policy Characteristics'!B:B,MATCH($C2332,'Policy Characteristics'!$C:$C,0)))</f>
        <v>Energy Efficiency Standards for Other Eqpt</v>
      </c>
      <c r="C2332" s="254" t="str">
        <f t="shared" si="63"/>
        <v>Perc Improvement in Eqpt Efficiency Stds Above BAU for Combustible Fuels</v>
      </c>
      <c r="D2332" s="6" t="s">
        <v>3037</v>
      </c>
      <c r="E2332" s="1" t="s">
        <v>3983</v>
      </c>
      <c r="F2332" t="s">
        <v>2999</v>
      </c>
      <c r="G2332" s="45" t="s">
        <v>3957</v>
      </c>
      <c r="H2332" s="47">
        <v>2331</v>
      </c>
      <c r="I2332" s="324" t="s">
        <v>40</v>
      </c>
      <c r="J2332" s="255" t="str">
        <f>IF(ISBLANK(INDEX('Policy Characteristics'!D:D,MATCH($C2332,'Policy Characteristics'!$C:$C,0))),"",INDEX('Policy Characteristics'!D:D,MATCH($C2332,'Policy Characteristics'!$C:$C,0)))</f>
        <v>Industry Energy Efficiency</v>
      </c>
      <c r="K2332" s="254" t="str">
        <f>IF(ISBLANK(INDEX('Policy Characteristics'!E:E,MATCH($C2332,'Policy Characteristics'!$C:$C,0))),"",INDEX('Policy Characteristics'!E:E,MATCH($C2332,'Policy Characteristics'!$C:$C,0)))</f>
        <v>indst fuel efficiency stds</v>
      </c>
      <c r="L2332" s="261">
        <f>IF(ISBLANK(INDEX('Policy Characteristics'!F:F,MATCH($C2332,'Policy Characteristics'!$C:$C,0))),"",INDEX('Policy Characteristics'!F:F,MATCH($C2332,'Policy Characteristics'!$C:$C,0)))</f>
        <v>0</v>
      </c>
      <c r="M2332" s="261">
        <f>IF(ISBLANK(INDEX('Policy Characteristics'!G:G,MATCH($C2332,'Policy Characteristics'!$C:$C,0))),"",INDEX('Policy Characteristics'!G:G,MATCH($C2332,'Policy Characteristics'!$C:$C,0)))</f>
        <v>0.25</v>
      </c>
      <c r="N2332" s="261">
        <f>IF(ISBLANK(INDEX('Policy Characteristics'!H:H,MATCH($C2332,'Policy Characteristics'!$C:$C,0))),"",INDEX('Policy Characteristics'!H:H,MATCH($C2332,'Policy Characteristics'!$C:$C,0)))</f>
        <v>0.01</v>
      </c>
      <c r="O2332" s="254" t="str">
        <f>IF(ISBLANK(INDEX('Policy Characteristics'!I:I,MATCH($C2332,'Policy Characteristics'!$C:$C,0))),"",INDEX('Policy Characteristics'!I:I,MATCH($C2332,'Policy Characteristics'!$C:$C,0)))</f>
        <v>% reduction in energy use</v>
      </c>
      <c r="P2332" s="254" t="str">
        <f>IF(ISBLANK(INDEX('Policy Characteristics'!J:J,MATCH($C2332,'Policy Characteristics'!$C:$C,0))),"",INDEX('Policy Characteristics'!J:J,MATCH($C2332,'Policy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2" s="254" t="str">
        <f>IF(ISBLANK(INDEX('Policy Characteristics'!K:K,MATCH($C2332,'Policy Characteristics'!$C:$C,0))),"",INDEX('Policy Characteristics'!K:K,MATCH($C2332,'Policy Characteristics'!$C:$C,0)))</f>
        <v>industry-ag-main.html#eff-stds</v>
      </c>
      <c r="R2332" s="254" t="str">
        <f>IF(ISBLANK(INDEX('Policy Characteristics'!L:L,MATCH($C2332,'Policy Characteristics'!$C:$C,0))),"",INDEX('Policy Characteristics'!L:L,MATCH($C2332,'Policy Characteristics'!$C:$C,0)))</f>
        <v>industry-energy-efficiency-standards.html</v>
      </c>
    </row>
    <row r="2333" spans="1:18" s="4" customFormat="1" x14ac:dyDescent="0.25">
      <c r="A2333" s="254" t="str">
        <f>IF(ISBLANK(INDEX('Policy Characteristics'!A:A,MATCH($C2333,'Policy Characteristics'!$C:$C,0))),"",INDEX('Policy Characteristics'!A:A,MATCH($C2333,'Policy Characteristics'!$C:$C,0)))</f>
        <v>Industry</v>
      </c>
      <c r="B2333" s="262" t="str">
        <f>IF(ISBLANK(INDEX('Policy Characteristics'!B:B,MATCH($C2333,'Policy Characteristics'!$C:$C,0))),"",INDEX('Policy Characteristics'!B:B,MATCH($C2333,'Policy Characteristics'!$C:$C,0)))</f>
        <v>Energy Efficiency Standards for Other Eqpt</v>
      </c>
      <c r="C2333" s="254" t="str">
        <f t="shared" si="63"/>
        <v>Perc Improvement in Eqpt Efficiency Stds Above BAU for Combustible Fuels</v>
      </c>
      <c r="D2333" s="6" t="s">
        <v>3037</v>
      </c>
      <c r="E2333" s="1" t="s">
        <v>3984</v>
      </c>
      <c r="F2333" t="s">
        <v>2999</v>
      </c>
      <c r="G2333" s="45" t="s">
        <v>3959</v>
      </c>
      <c r="H2333" s="47">
        <v>2332</v>
      </c>
      <c r="I2333" s="324" t="s">
        <v>40</v>
      </c>
      <c r="J2333" s="255" t="str">
        <f>IF(ISBLANK(INDEX('Policy Characteristics'!D:D,MATCH($C2333,'Policy Characteristics'!$C:$C,0))),"",INDEX('Policy Characteristics'!D:D,MATCH($C2333,'Policy Characteristics'!$C:$C,0)))</f>
        <v>Industry Energy Efficiency</v>
      </c>
      <c r="K2333" s="254" t="str">
        <f>IF(ISBLANK(INDEX('Policy Characteristics'!E:E,MATCH($C2333,'Policy Characteristics'!$C:$C,0))),"",INDEX('Policy Characteristics'!E:E,MATCH($C2333,'Policy Characteristics'!$C:$C,0)))</f>
        <v>indst fuel efficiency stds</v>
      </c>
      <c r="L2333" s="261">
        <f>IF(ISBLANK(INDEX('Policy Characteristics'!F:F,MATCH($C2333,'Policy Characteristics'!$C:$C,0))),"",INDEX('Policy Characteristics'!F:F,MATCH($C2333,'Policy Characteristics'!$C:$C,0)))</f>
        <v>0</v>
      </c>
      <c r="M2333" s="261">
        <f>IF(ISBLANK(INDEX('Policy Characteristics'!G:G,MATCH($C2333,'Policy Characteristics'!$C:$C,0))),"",INDEX('Policy Characteristics'!G:G,MATCH($C2333,'Policy Characteristics'!$C:$C,0)))</f>
        <v>0.25</v>
      </c>
      <c r="N2333" s="261">
        <f>IF(ISBLANK(INDEX('Policy Characteristics'!H:H,MATCH($C2333,'Policy Characteristics'!$C:$C,0))),"",INDEX('Policy Characteristics'!H:H,MATCH($C2333,'Policy Characteristics'!$C:$C,0)))</f>
        <v>0.01</v>
      </c>
      <c r="O2333" s="254" t="str">
        <f>IF(ISBLANK(INDEX('Policy Characteristics'!I:I,MATCH($C2333,'Policy Characteristics'!$C:$C,0))),"",INDEX('Policy Characteristics'!I:I,MATCH($C2333,'Policy Characteristics'!$C:$C,0)))</f>
        <v>% reduction in energy use</v>
      </c>
      <c r="P2333" s="254" t="str">
        <f>IF(ISBLANK(INDEX('Policy Characteristics'!J:J,MATCH($C2333,'Policy Characteristics'!$C:$C,0))),"",INDEX('Policy Characteristics'!J:J,MATCH($C2333,'Policy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3" s="254" t="str">
        <f>IF(ISBLANK(INDEX('Policy Characteristics'!K:K,MATCH($C2333,'Policy Characteristics'!$C:$C,0))),"",INDEX('Policy Characteristics'!K:K,MATCH($C2333,'Policy Characteristics'!$C:$C,0)))</f>
        <v>industry-ag-main.html#eff-stds</v>
      </c>
      <c r="R2333" s="254" t="str">
        <f>IF(ISBLANK(INDEX('Policy Characteristics'!L:L,MATCH($C2333,'Policy Characteristics'!$C:$C,0))),"",INDEX('Policy Characteristics'!L:L,MATCH($C2333,'Policy Characteristics'!$C:$C,0)))</f>
        <v>industry-energy-efficiency-standards.html</v>
      </c>
    </row>
    <row r="2334" spans="1:18" s="4" customFormat="1" x14ac:dyDescent="0.25">
      <c r="A2334" s="254" t="str">
        <f>IF(ISBLANK(INDEX('Policy Characteristics'!A:A,MATCH($C2334,'Policy Characteristics'!$C:$C,0))),"",INDEX('Policy Characteristics'!A:A,MATCH($C2334,'Policy Characteristics'!$C:$C,0)))</f>
        <v>Industry</v>
      </c>
      <c r="B2334" s="262" t="str">
        <f>IF(ISBLANK(INDEX('Policy Characteristics'!B:B,MATCH($C2334,'Policy Characteristics'!$C:$C,0))),"",INDEX('Policy Characteristics'!B:B,MATCH($C2334,'Policy Characteristics'!$C:$C,0)))</f>
        <v>Energy Efficiency Standards for Other Eqpt</v>
      </c>
      <c r="C2334" s="254" t="str">
        <f t="shared" si="63"/>
        <v>Perc Improvement in Eqpt Efficiency Stds Above BAU for Combustible Fuels</v>
      </c>
      <c r="D2334" s="6" t="s">
        <v>3038</v>
      </c>
      <c r="E2334" s="1" t="s">
        <v>3467</v>
      </c>
      <c r="F2334" t="s">
        <v>3000</v>
      </c>
      <c r="G2334" s="45" t="s">
        <v>3473</v>
      </c>
      <c r="H2334" s="47">
        <v>2333</v>
      </c>
      <c r="I2334" s="324" t="s">
        <v>40</v>
      </c>
      <c r="J2334" s="255" t="str">
        <f>IF(ISBLANK(INDEX('Policy Characteristics'!D:D,MATCH($C2334,'Policy Characteristics'!$C:$C,0))),"",INDEX('Policy Characteristics'!D:D,MATCH($C2334,'Policy Characteristics'!$C:$C,0)))</f>
        <v>Industry Energy Efficiency</v>
      </c>
      <c r="K2334" s="254" t="str">
        <f>IF(ISBLANK(INDEX('Policy Characteristics'!E:E,MATCH($C2334,'Policy Characteristics'!$C:$C,0))),"",INDEX('Policy Characteristics'!E:E,MATCH($C2334,'Policy Characteristics'!$C:$C,0)))</f>
        <v>indst fuel efficiency stds</v>
      </c>
      <c r="L2334" s="261">
        <f>IF(ISBLANK(INDEX('Policy Characteristics'!F:F,MATCH($C2334,'Policy Characteristics'!$C:$C,0))),"",INDEX('Policy Characteristics'!F:F,MATCH($C2334,'Policy Characteristics'!$C:$C,0)))</f>
        <v>0</v>
      </c>
      <c r="M2334" s="261">
        <f>IF(ISBLANK(INDEX('Policy Characteristics'!G:G,MATCH($C2334,'Policy Characteristics'!$C:$C,0))),"",INDEX('Policy Characteristics'!G:G,MATCH($C2334,'Policy Characteristics'!$C:$C,0)))</f>
        <v>0.25</v>
      </c>
      <c r="N2334" s="261">
        <f>IF(ISBLANK(INDEX('Policy Characteristics'!H:H,MATCH($C2334,'Policy Characteristics'!$C:$C,0))),"",INDEX('Policy Characteristics'!H:H,MATCH($C2334,'Policy Characteristics'!$C:$C,0)))</f>
        <v>0.01</v>
      </c>
      <c r="O2334" s="254" t="str">
        <f>IF(ISBLANK(INDEX('Policy Characteristics'!I:I,MATCH($C2334,'Policy Characteristics'!$C:$C,0))),"",INDEX('Policy Characteristics'!I:I,MATCH($C2334,'Policy Characteristics'!$C:$C,0)))</f>
        <v>% reduction in energy use</v>
      </c>
      <c r="P2334" s="254" t="str">
        <f>IF(ISBLANK(INDEX('Policy Characteristics'!J:J,MATCH($C2334,'Policy Characteristics'!$C:$C,0))),"",INDEX('Policy Characteristics'!J:J,MATCH($C2334,'Policy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4" s="254" t="str">
        <f>IF(ISBLANK(INDEX('Policy Characteristics'!K:K,MATCH($C2334,'Policy Characteristics'!$C:$C,0))),"",INDEX('Policy Characteristics'!K:K,MATCH($C2334,'Policy Characteristics'!$C:$C,0)))</f>
        <v>industry-ag-main.html#eff-stds</v>
      </c>
      <c r="R2334" s="254" t="str">
        <f>IF(ISBLANK(INDEX('Policy Characteristics'!L:L,MATCH($C2334,'Policy Characteristics'!$C:$C,0))),"",INDEX('Policy Characteristics'!L:L,MATCH($C2334,'Policy Characteristics'!$C:$C,0)))</f>
        <v>industry-energy-efficiency-standards.html</v>
      </c>
    </row>
    <row r="2335" spans="1:18" s="4" customFormat="1" x14ac:dyDescent="0.25">
      <c r="A2335" s="254" t="str">
        <f>IF(ISBLANK(INDEX('Policy Characteristics'!A:A,MATCH($C2335,'Policy Characteristics'!$C:$C,0))),"",INDEX('Policy Characteristics'!A:A,MATCH($C2335,'Policy Characteristics'!$C:$C,0)))</f>
        <v>Industry</v>
      </c>
      <c r="B2335" s="262" t="str">
        <f>IF(ISBLANK(INDEX('Policy Characteristics'!B:B,MATCH($C2335,'Policy Characteristics'!$C:$C,0))),"",INDEX('Policy Characteristics'!B:B,MATCH($C2335,'Policy Characteristics'!$C:$C,0)))</f>
        <v>Energy Efficiency Standards for Other Eqpt</v>
      </c>
      <c r="C2335" s="254" t="str">
        <f t="shared" si="63"/>
        <v>Perc Improvement in Eqpt Efficiency Stds Above BAU for Combustible Fuels</v>
      </c>
      <c r="D2335" s="6" t="s">
        <v>3038</v>
      </c>
      <c r="E2335" s="1" t="s">
        <v>3468</v>
      </c>
      <c r="F2335" t="s">
        <v>3000</v>
      </c>
      <c r="G2335" s="45" t="s">
        <v>3474</v>
      </c>
      <c r="H2335" s="47">
        <v>2334</v>
      </c>
      <c r="I2335" s="324" t="s">
        <v>40</v>
      </c>
      <c r="J2335" s="255" t="str">
        <f>IF(ISBLANK(INDEX('Policy Characteristics'!D:D,MATCH($C2335,'Policy Characteristics'!$C:$C,0))),"",INDEX('Policy Characteristics'!D:D,MATCH($C2335,'Policy Characteristics'!$C:$C,0)))</f>
        <v>Industry Energy Efficiency</v>
      </c>
      <c r="K2335" s="254" t="str">
        <f>IF(ISBLANK(INDEX('Policy Characteristics'!E:E,MATCH($C2335,'Policy Characteristics'!$C:$C,0))),"",INDEX('Policy Characteristics'!E:E,MATCH($C2335,'Policy Characteristics'!$C:$C,0)))</f>
        <v>indst fuel efficiency stds</v>
      </c>
      <c r="L2335" s="261">
        <f>IF(ISBLANK(INDEX('Policy Characteristics'!F:F,MATCH($C2335,'Policy Characteristics'!$C:$C,0))),"",INDEX('Policy Characteristics'!F:F,MATCH($C2335,'Policy Characteristics'!$C:$C,0)))</f>
        <v>0</v>
      </c>
      <c r="M2335" s="261">
        <f>IF(ISBLANK(INDEX('Policy Characteristics'!G:G,MATCH($C2335,'Policy Characteristics'!$C:$C,0))),"",INDEX('Policy Characteristics'!G:G,MATCH($C2335,'Policy Characteristics'!$C:$C,0)))</f>
        <v>0.25</v>
      </c>
      <c r="N2335" s="261">
        <f>IF(ISBLANK(INDEX('Policy Characteristics'!H:H,MATCH($C2335,'Policy Characteristics'!$C:$C,0))),"",INDEX('Policy Characteristics'!H:H,MATCH($C2335,'Policy Characteristics'!$C:$C,0)))</f>
        <v>0.01</v>
      </c>
      <c r="O2335" s="254" t="str">
        <f>IF(ISBLANK(INDEX('Policy Characteristics'!I:I,MATCH($C2335,'Policy Characteristics'!$C:$C,0))),"",INDEX('Policy Characteristics'!I:I,MATCH($C2335,'Policy Characteristics'!$C:$C,0)))</f>
        <v>% reduction in energy use</v>
      </c>
      <c r="P2335" s="254" t="str">
        <f>IF(ISBLANK(INDEX('Policy Characteristics'!J:J,MATCH($C2335,'Policy Characteristics'!$C:$C,0))),"",INDEX('Policy Characteristics'!J:J,MATCH($C2335,'Policy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5" s="254" t="str">
        <f>IF(ISBLANK(INDEX('Policy Characteristics'!K:K,MATCH($C2335,'Policy Characteristics'!$C:$C,0))),"",INDEX('Policy Characteristics'!K:K,MATCH($C2335,'Policy Characteristics'!$C:$C,0)))</f>
        <v>industry-ag-main.html#eff-stds</v>
      </c>
      <c r="R2335" s="254" t="str">
        <f>IF(ISBLANK(INDEX('Policy Characteristics'!L:L,MATCH($C2335,'Policy Characteristics'!$C:$C,0))),"",INDEX('Policy Characteristics'!L:L,MATCH($C2335,'Policy Characteristics'!$C:$C,0)))</f>
        <v>industry-energy-efficiency-standards.html</v>
      </c>
    </row>
    <row r="2336" spans="1:18" s="4" customFormat="1" x14ac:dyDescent="0.25">
      <c r="A2336" s="254" t="str">
        <f>IF(ISBLANK(INDEX('Policy Characteristics'!A:A,MATCH($C2336,'Policy Characteristics'!$C:$C,0))),"",INDEX('Policy Characteristics'!A:A,MATCH($C2336,'Policy Characteristics'!$C:$C,0)))</f>
        <v>Industry</v>
      </c>
      <c r="B2336" s="262" t="str">
        <f>IF(ISBLANK(INDEX('Policy Characteristics'!B:B,MATCH($C2336,'Policy Characteristics'!$C:$C,0))),"",INDEX('Policy Characteristics'!B:B,MATCH($C2336,'Policy Characteristics'!$C:$C,0)))</f>
        <v>Energy Efficiency Standards for Other Eqpt</v>
      </c>
      <c r="C2336" s="254" t="str">
        <f t="shared" si="63"/>
        <v>Perc Improvement in Eqpt Efficiency Stds Above BAU for Combustible Fuels</v>
      </c>
      <c r="D2336" s="6" t="s">
        <v>3038</v>
      </c>
      <c r="E2336" s="1" t="s">
        <v>3469</v>
      </c>
      <c r="F2336" t="s">
        <v>3000</v>
      </c>
      <c r="G2336" s="45" t="s">
        <v>3475</v>
      </c>
      <c r="H2336" s="47">
        <v>2335</v>
      </c>
      <c r="I2336" s="324" t="s">
        <v>40</v>
      </c>
      <c r="J2336" s="255" t="str">
        <f>IF(ISBLANK(INDEX('Policy Characteristics'!D:D,MATCH($C2336,'Policy Characteristics'!$C:$C,0))),"",INDEX('Policy Characteristics'!D:D,MATCH($C2336,'Policy Characteristics'!$C:$C,0)))</f>
        <v>Industry Energy Efficiency</v>
      </c>
      <c r="K2336" s="254" t="str">
        <f>IF(ISBLANK(INDEX('Policy Characteristics'!E:E,MATCH($C2336,'Policy Characteristics'!$C:$C,0))),"",INDEX('Policy Characteristics'!E:E,MATCH($C2336,'Policy Characteristics'!$C:$C,0)))</f>
        <v>indst fuel efficiency stds</v>
      </c>
      <c r="L2336" s="261">
        <f>IF(ISBLANK(INDEX('Policy Characteristics'!F:F,MATCH($C2336,'Policy Characteristics'!$C:$C,0))),"",INDEX('Policy Characteristics'!F:F,MATCH($C2336,'Policy Characteristics'!$C:$C,0)))</f>
        <v>0</v>
      </c>
      <c r="M2336" s="261">
        <f>IF(ISBLANK(INDEX('Policy Characteristics'!G:G,MATCH($C2336,'Policy Characteristics'!$C:$C,0))),"",INDEX('Policy Characteristics'!G:G,MATCH($C2336,'Policy Characteristics'!$C:$C,0)))</f>
        <v>0.25</v>
      </c>
      <c r="N2336" s="261">
        <f>IF(ISBLANK(INDEX('Policy Characteristics'!H:H,MATCH($C2336,'Policy Characteristics'!$C:$C,0))),"",INDEX('Policy Characteristics'!H:H,MATCH($C2336,'Policy Characteristics'!$C:$C,0)))</f>
        <v>0.01</v>
      </c>
      <c r="O2336" s="254" t="str">
        <f>IF(ISBLANK(INDEX('Policy Characteristics'!I:I,MATCH($C2336,'Policy Characteristics'!$C:$C,0))),"",INDEX('Policy Characteristics'!I:I,MATCH($C2336,'Policy Characteristics'!$C:$C,0)))</f>
        <v>% reduction in energy use</v>
      </c>
      <c r="P2336" s="254" t="str">
        <f>IF(ISBLANK(INDEX('Policy Characteristics'!J:J,MATCH($C2336,'Policy Characteristics'!$C:$C,0))),"",INDEX('Policy Characteristics'!J:J,MATCH($C2336,'Policy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6" s="254" t="str">
        <f>IF(ISBLANK(INDEX('Policy Characteristics'!K:K,MATCH($C2336,'Policy Characteristics'!$C:$C,0))),"",INDEX('Policy Characteristics'!K:K,MATCH($C2336,'Policy Characteristics'!$C:$C,0)))</f>
        <v>industry-ag-main.html#eff-stds</v>
      </c>
      <c r="R2336" s="254" t="str">
        <f>IF(ISBLANK(INDEX('Policy Characteristics'!L:L,MATCH($C2336,'Policy Characteristics'!$C:$C,0))),"",INDEX('Policy Characteristics'!L:L,MATCH($C2336,'Policy Characteristics'!$C:$C,0)))</f>
        <v>industry-energy-efficiency-standards.html</v>
      </c>
    </row>
    <row r="2337" spans="1:18" s="4" customFormat="1" x14ac:dyDescent="0.25">
      <c r="A2337" s="254" t="str">
        <f>IF(ISBLANK(INDEX('Policy Characteristics'!A:A,MATCH($C2337,'Policy Characteristics'!$C:$C,0))),"",INDEX('Policy Characteristics'!A:A,MATCH($C2337,'Policy Characteristics'!$C:$C,0)))</f>
        <v>Industry</v>
      </c>
      <c r="B2337" s="262" t="str">
        <f>IF(ISBLANK(INDEX('Policy Characteristics'!B:B,MATCH($C2337,'Policy Characteristics'!$C:$C,0))),"",INDEX('Policy Characteristics'!B:B,MATCH($C2337,'Policy Characteristics'!$C:$C,0)))</f>
        <v>Energy Efficiency Standards for Other Eqpt</v>
      </c>
      <c r="C2337" s="254" t="str">
        <f t="shared" si="63"/>
        <v>Perc Improvement in Eqpt Efficiency Stds Above BAU for Combustible Fuels</v>
      </c>
      <c r="D2337" s="6" t="s">
        <v>3038</v>
      </c>
      <c r="E2337" s="1" t="s">
        <v>3470</v>
      </c>
      <c r="F2337" t="s">
        <v>3000</v>
      </c>
      <c r="G2337" s="45" t="s">
        <v>3476</v>
      </c>
      <c r="H2337" s="47">
        <v>2336</v>
      </c>
      <c r="I2337" s="324" t="s">
        <v>40</v>
      </c>
      <c r="J2337" s="255" t="str">
        <f>IF(ISBLANK(INDEX('Policy Characteristics'!D:D,MATCH($C2337,'Policy Characteristics'!$C:$C,0))),"",INDEX('Policy Characteristics'!D:D,MATCH($C2337,'Policy Characteristics'!$C:$C,0)))</f>
        <v>Industry Energy Efficiency</v>
      </c>
      <c r="K2337" s="254" t="str">
        <f>IF(ISBLANK(INDEX('Policy Characteristics'!E:E,MATCH($C2337,'Policy Characteristics'!$C:$C,0))),"",INDEX('Policy Characteristics'!E:E,MATCH($C2337,'Policy Characteristics'!$C:$C,0)))</f>
        <v>indst fuel efficiency stds</v>
      </c>
      <c r="L2337" s="261">
        <f>IF(ISBLANK(INDEX('Policy Characteristics'!F:F,MATCH($C2337,'Policy Characteristics'!$C:$C,0))),"",INDEX('Policy Characteristics'!F:F,MATCH($C2337,'Policy Characteristics'!$C:$C,0)))</f>
        <v>0</v>
      </c>
      <c r="M2337" s="261">
        <f>IF(ISBLANK(INDEX('Policy Characteristics'!G:G,MATCH($C2337,'Policy Characteristics'!$C:$C,0))),"",INDEX('Policy Characteristics'!G:G,MATCH($C2337,'Policy Characteristics'!$C:$C,0)))</f>
        <v>0.25</v>
      </c>
      <c r="N2337" s="261">
        <f>IF(ISBLANK(INDEX('Policy Characteristics'!H:H,MATCH($C2337,'Policy Characteristics'!$C:$C,0))),"",INDEX('Policy Characteristics'!H:H,MATCH($C2337,'Policy Characteristics'!$C:$C,0)))</f>
        <v>0.01</v>
      </c>
      <c r="O2337" s="254" t="str">
        <f>IF(ISBLANK(INDEX('Policy Characteristics'!I:I,MATCH($C2337,'Policy Characteristics'!$C:$C,0))),"",INDEX('Policy Characteristics'!I:I,MATCH($C2337,'Policy Characteristics'!$C:$C,0)))</f>
        <v>% reduction in energy use</v>
      </c>
      <c r="P2337" s="254" t="str">
        <f>IF(ISBLANK(INDEX('Policy Characteristics'!J:J,MATCH($C2337,'Policy Characteristics'!$C:$C,0))),"",INDEX('Policy Characteristics'!J:J,MATCH($C2337,'Policy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7" s="254" t="str">
        <f>IF(ISBLANK(INDEX('Policy Characteristics'!K:K,MATCH($C2337,'Policy Characteristics'!$C:$C,0))),"",INDEX('Policy Characteristics'!K:K,MATCH($C2337,'Policy Characteristics'!$C:$C,0)))</f>
        <v>industry-ag-main.html#eff-stds</v>
      </c>
      <c r="R2337" s="254" t="str">
        <f>IF(ISBLANK(INDEX('Policy Characteristics'!L:L,MATCH($C2337,'Policy Characteristics'!$C:$C,0))),"",INDEX('Policy Characteristics'!L:L,MATCH($C2337,'Policy Characteristics'!$C:$C,0)))</f>
        <v>industry-energy-efficiency-standards.html</v>
      </c>
    </row>
    <row r="2338" spans="1:18" s="4" customFormat="1" x14ac:dyDescent="0.25">
      <c r="A2338" s="254" t="str">
        <f>IF(ISBLANK(INDEX('Policy Characteristics'!A:A,MATCH($C2338,'Policy Characteristics'!$C:$C,0))),"",INDEX('Policy Characteristics'!A:A,MATCH($C2338,'Policy Characteristics'!$C:$C,0)))</f>
        <v>Industry</v>
      </c>
      <c r="B2338" s="262" t="str">
        <f>IF(ISBLANK(INDEX('Policy Characteristics'!B:B,MATCH($C2338,'Policy Characteristics'!$C:$C,0))),"",INDEX('Policy Characteristics'!B:B,MATCH($C2338,'Policy Characteristics'!$C:$C,0)))</f>
        <v>Energy Efficiency Standards for Other Eqpt</v>
      </c>
      <c r="C2338" s="254" t="str">
        <f t="shared" si="63"/>
        <v>Perc Improvement in Eqpt Efficiency Stds Above BAU for Combustible Fuels</v>
      </c>
      <c r="D2338" s="6" t="s">
        <v>3038</v>
      </c>
      <c r="E2338" s="1" t="s">
        <v>3471</v>
      </c>
      <c r="F2338" t="s">
        <v>3000</v>
      </c>
      <c r="G2338" s="45" t="s">
        <v>3477</v>
      </c>
      <c r="H2338" s="47">
        <v>2337</v>
      </c>
      <c r="I2338" s="324" t="s">
        <v>40</v>
      </c>
      <c r="J2338" s="255" t="str">
        <f>IF(ISBLANK(INDEX('Policy Characteristics'!D:D,MATCH($C2338,'Policy Characteristics'!$C:$C,0))),"",INDEX('Policy Characteristics'!D:D,MATCH($C2338,'Policy Characteristics'!$C:$C,0)))</f>
        <v>Industry Energy Efficiency</v>
      </c>
      <c r="K2338" s="254" t="str">
        <f>IF(ISBLANK(INDEX('Policy Characteristics'!E:E,MATCH($C2338,'Policy Characteristics'!$C:$C,0))),"",INDEX('Policy Characteristics'!E:E,MATCH($C2338,'Policy Characteristics'!$C:$C,0)))</f>
        <v>indst fuel efficiency stds</v>
      </c>
      <c r="L2338" s="261">
        <f>IF(ISBLANK(INDEX('Policy Characteristics'!F:F,MATCH($C2338,'Policy Characteristics'!$C:$C,0))),"",INDEX('Policy Characteristics'!F:F,MATCH($C2338,'Policy Characteristics'!$C:$C,0)))</f>
        <v>0</v>
      </c>
      <c r="M2338" s="261">
        <f>IF(ISBLANK(INDEX('Policy Characteristics'!G:G,MATCH($C2338,'Policy Characteristics'!$C:$C,0))),"",INDEX('Policy Characteristics'!G:G,MATCH($C2338,'Policy Characteristics'!$C:$C,0)))</f>
        <v>0.25</v>
      </c>
      <c r="N2338" s="261">
        <f>IF(ISBLANK(INDEX('Policy Characteristics'!H:H,MATCH($C2338,'Policy Characteristics'!$C:$C,0))),"",INDEX('Policy Characteristics'!H:H,MATCH($C2338,'Policy Characteristics'!$C:$C,0)))</f>
        <v>0.01</v>
      </c>
      <c r="O2338" s="254" t="str">
        <f>IF(ISBLANK(INDEX('Policy Characteristics'!I:I,MATCH($C2338,'Policy Characteristics'!$C:$C,0))),"",INDEX('Policy Characteristics'!I:I,MATCH($C2338,'Policy Characteristics'!$C:$C,0)))</f>
        <v>% reduction in energy use</v>
      </c>
      <c r="P2338" s="254" t="str">
        <f>IF(ISBLANK(INDEX('Policy Characteristics'!J:J,MATCH($C2338,'Policy Characteristics'!$C:$C,0))),"",INDEX('Policy Characteristics'!J:J,MATCH($C2338,'Policy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8" s="254" t="str">
        <f>IF(ISBLANK(INDEX('Policy Characteristics'!K:K,MATCH($C2338,'Policy Characteristics'!$C:$C,0))),"",INDEX('Policy Characteristics'!K:K,MATCH($C2338,'Policy Characteristics'!$C:$C,0)))</f>
        <v>industry-ag-main.html#eff-stds</v>
      </c>
      <c r="R2338" s="254" t="str">
        <f>IF(ISBLANK(INDEX('Policy Characteristics'!L:L,MATCH($C2338,'Policy Characteristics'!$C:$C,0))),"",INDEX('Policy Characteristics'!L:L,MATCH($C2338,'Policy Characteristics'!$C:$C,0)))</f>
        <v>industry-energy-efficiency-standards.html</v>
      </c>
    </row>
    <row r="2339" spans="1:18" s="4" customFormat="1" x14ac:dyDescent="0.25">
      <c r="A2339" s="254" t="str">
        <f>IF(ISBLANK(INDEX('Policy Characteristics'!A:A,MATCH($C2339,'Policy Characteristics'!$C:$C,0))),"",INDEX('Policy Characteristics'!A:A,MATCH($C2339,'Policy Characteristics'!$C:$C,0)))</f>
        <v>Industry</v>
      </c>
      <c r="B2339" s="262" t="str">
        <f>IF(ISBLANK(INDEX('Policy Characteristics'!B:B,MATCH($C2339,'Policy Characteristics'!$C:$C,0))),"",INDEX('Policy Characteristics'!B:B,MATCH($C2339,'Policy Characteristics'!$C:$C,0)))</f>
        <v>Energy Efficiency Standards for Other Eqpt</v>
      </c>
      <c r="C2339" s="254" t="str">
        <f t="shared" si="63"/>
        <v>Perc Improvement in Eqpt Efficiency Stds Above BAU for Combustible Fuels</v>
      </c>
      <c r="D2339" s="6" t="s">
        <v>3038</v>
      </c>
      <c r="E2339" s="1" t="s">
        <v>3472</v>
      </c>
      <c r="F2339" t="s">
        <v>3000</v>
      </c>
      <c r="G2339" s="45" t="s">
        <v>3478</v>
      </c>
      <c r="H2339" s="47">
        <v>2338</v>
      </c>
      <c r="I2339" s="324" t="s">
        <v>40</v>
      </c>
      <c r="J2339" s="255" t="str">
        <f>IF(ISBLANK(INDEX('Policy Characteristics'!D:D,MATCH($C2339,'Policy Characteristics'!$C:$C,0))),"",INDEX('Policy Characteristics'!D:D,MATCH($C2339,'Policy Characteristics'!$C:$C,0)))</f>
        <v>Industry Energy Efficiency</v>
      </c>
      <c r="K2339" s="254" t="str">
        <f>IF(ISBLANK(INDEX('Policy Characteristics'!E:E,MATCH($C2339,'Policy Characteristics'!$C:$C,0))),"",INDEX('Policy Characteristics'!E:E,MATCH($C2339,'Policy Characteristics'!$C:$C,0)))</f>
        <v>indst fuel efficiency stds</v>
      </c>
      <c r="L2339" s="261">
        <f>IF(ISBLANK(INDEX('Policy Characteristics'!F:F,MATCH($C2339,'Policy Characteristics'!$C:$C,0))),"",INDEX('Policy Characteristics'!F:F,MATCH($C2339,'Policy Characteristics'!$C:$C,0)))</f>
        <v>0</v>
      </c>
      <c r="M2339" s="261">
        <f>IF(ISBLANK(INDEX('Policy Characteristics'!G:G,MATCH($C2339,'Policy Characteristics'!$C:$C,0))),"",INDEX('Policy Characteristics'!G:G,MATCH($C2339,'Policy Characteristics'!$C:$C,0)))</f>
        <v>0.25</v>
      </c>
      <c r="N2339" s="261">
        <f>IF(ISBLANK(INDEX('Policy Characteristics'!H:H,MATCH($C2339,'Policy Characteristics'!$C:$C,0))),"",INDEX('Policy Characteristics'!H:H,MATCH($C2339,'Policy Characteristics'!$C:$C,0)))</f>
        <v>0.01</v>
      </c>
      <c r="O2339" s="254" t="str">
        <f>IF(ISBLANK(INDEX('Policy Characteristics'!I:I,MATCH($C2339,'Policy Characteristics'!$C:$C,0))),"",INDEX('Policy Characteristics'!I:I,MATCH($C2339,'Policy Characteristics'!$C:$C,0)))</f>
        <v>% reduction in energy use</v>
      </c>
      <c r="P2339" s="254" t="str">
        <f>IF(ISBLANK(INDEX('Policy Characteristics'!J:J,MATCH($C2339,'Policy Characteristics'!$C:$C,0))),"",INDEX('Policy Characteristics'!J:J,MATCH($C2339,'Policy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39" s="254" t="str">
        <f>IF(ISBLANK(INDEX('Policy Characteristics'!K:K,MATCH($C2339,'Policy Characteristics'!$C:$C,0))),"",INDEX('Policy Characteristics'!K:K,MATCH($C2339,'Policy Characteristics'!$C:$C,0)))</f>
        <v>industry-ag-main.html#eff-stds</v>
      </c>
      <c r="R2339" s="254" t="str">
        <f>IF(ISBLANK(INDEX('Policy Characteristics'!L:L,MATCH($C2339,'Policy Characteristics'!$C:$C,0))),"",INDEX('Policy Characteristics'!L:L,MATCH($C2339,'Policy Characteristics'!$C:$C,0)))</f>
        <v>industry-energy-efficiency-standards.html</v>
      </c>
    </row>
    <row r="2340" spans="1:18" s="4" customFormat="1" x14ac:dyDescent="0.25">
      <c r="A2340" s="254" t="str">
        <f>IF(ISBLANK(INDEX('Policy Characteristics'!A:A,MATCH($C2340,'Policy Characteristics'!$C:$C,0))),"",INDEX('Policy Characteristics'!A:A,MATCH($C2340,'Policy Characteristics'!$C:$C,0)))</f>
        <v>Industry</v>
      </c>
      <c r="B2340" s="262" t="str">
        <f>IF(ISBLANK(INDEX('Policy Characteristics'!B:B,MATCH($C2340,'Policy Characteristics'!$C:$C,0))),"",INDEX('Policy Characteristics'!B:B,MATCH($C2340,'Policy Characteristics'!$C:$C,0)))</f>
        <v>Energy Efficiency Standards for Other Eqpt</v>
      </c>
      <c r="C2340" s="254" t="str">
        <f t="shared" si="63"/>
        <v>Perc Improvement in Eqpt Efficiency Stds Above BAU for Combustible Fuels</v>
      </c>
      <c r="D2340" s="6" t="s">
        <v>3038</v>
      </c>
      <c r="E2340" s="1" t="s">
        <v>3597</v>
      </c>
      <c r="F2340" t="s">
        <v>3000</v>
      </c>
      <c r="G2340" s="45" t="s">
        <v>3479</v>
      </c>
      <c r="H2340" s="47">
        <v>2339</v>
      </c>
      <c r="I2340" s="324" t="s">
        <v>40</v>
      </c>
      <c r="J2340" s="255" t="str">
        <f>IF(ISBLANK(INDEX('Policy Characteristics'!D:D,MATCH($C2340,'Policy Characteristics'!$C:$C,0))),"",INDEX('Policy Characteristics'!D:D,MATCH($C2340,'Policy Characteristics'!$C:$C,0)))</f>
        <v>Industry Energy Efficiency</v>
      </c>
      <c r="K2340" s="254" t="str">
        <f>IF(ISBLANK(INDEX('Policy Characteristics'!E:E,MATCH($C2340,'Policy Characteristics'!$C:$C,0))),"",INDEX('Policy Characteristics'!E:E,MATCH($C2340,'Policy Characteristics'!$C:$C,0)))</f>
        <v>indst fuel efficiency stds</v>
      </c>
      <c r="L2340" s="261">
        <f>IF(ISBLANK(INDEX('Policy Characteristics'!F:F,MATCH($C2340,'Policy Characteristics'!$C:$C,0))),"",INDEX('Policy Characteristics'!F:F,MATCH($C2340,'Policy Characteristics'!$C:$C,0)))</f>
        <v>0</v>
      </c>
      <c r="M2340" s="261">
        <f>IF(ISBLANK(INDEX('Policy Characteristics'!G:G,MATCH($C2340,'Policy Characteristics'!$C:$C,0))),"",INDEX('Policy Characteristics'!G:G,MATCH($C2340,'Policy Characteristics'!$C:$C,0)))</f>
        <v>0.25</v>
      </c>
      <c r="N2340" s="261">
        <f>IF(ISBLANK(INDEX('Policy Characteristics'!H:H,MATCH($C2340,'Policy Characteristics'!$C:$C,0))),"",INDEX('Policy Characteristics'!H:H,MATCH($C2340,'Policy Characteristics'!$C:$C,0)))</f>
        <v>0.01</v>
      </c>
      <c r="O2340" s="254" t="str">
        <f>IF(ISBLANK(INDEX('Policy Characteristics'!I:I,MATCH($C2340,'Policy Characteristics'!$C:$C,0))),"",INDEX('Policy Characteristics'!I:I,MATCH($C2340,'Policy Characteristics'!$C:$C,0)))</f>
        <v>% reduction in energy use</v>
      </c>
      <c r="P2340" s="254" t="str">
        <f>IF(ISBLANK(INDEX('Policy Characteristics'!J:J,MATCH($C2340,'Policy Characteristics'!$C:$C,0))),"",INDEX('Policy Characteristics'!J:J,MATCH($C2340,'Policy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0" s="254" t="str">
        <f>IF(ISBLANK(INDEX('Policy Characteristics'!K:K,MATCH($C2340,'Policy Characteristics'!$C:$C,0))),"",INDEX('Policy Characteristics'!K:K,MATCH($C2340,'Policy Characteristics'!$C:$C,0)))</f>
        <v>industry-ag-main.html#eff-stds</v>
      </c>
      <c r="R2340" s="254" t="str">
        <f>IF(ISBLANK(INDEX('Policy Characteristics'!L:L,MATCH($C2340,'Policy Characteristics'!$C:$C,0))),"",INDEX('Policy Characteristics'!L:L,MATCH($C2340,'Policy Characteristics'!$C:$C,0)))</f>
        <v>industry-energy-efficiency-standards.html</v>
      </c>
    </row>
    <row r="2341" spans="1:18" s="4" customFormat="1" x14ac:dyDescent="0.25">
      <c r="A2341" s="254" t="str">
        <f>IF(ISBLANK(INDEX('Policy Characteristics'!A:A,MATCH($C2341,'Policy Characteristics'!$C:$C,0))),"",INDEX('Policy Characteristics'!A:A,MATCH($C2341,'Policy Characteristics'!$C:$C,0)))</f>
        <v>Industry</v>
      </c>
      <c r="B2341" s="262" t="str">
        <f>IF(ISBLANK(INDEX('Policy Characteristics'!B:B,MATCH($C2341,'Policy Characteristics'!$C:$C,0))),"",INDEX('Policy Characteristics'!B:B,MATCH($C2341,'Policy Characteristics'!$C:$C,0)))</f>
        <v>Energy Efficiency Standards for Other Eqpt</v>
      </c>
      <c r="C2341" s="254" t="str">
        <f t="shared" si="63"/>
        <v>Perc Improvement in Eqpt Efficiency Stds Above BAU for Combustible Fuels</v>
      </c>
      <c r="D2341" s="6" t="s">
        <v>3038</v>
      </c>
      <c r="E2341" s="1" t="s">
        <v>3982</v>
      </c>
      <c r="F2341" t="s">
        <v>3000</v>
      </c>
      <c r="G2341" s="45" t="s">
        <v>3958</v>
      </c>
      <c r="H2341" s="47">
        <v>2340</v>
      </c>
      <c r="I2341" s="324" t="s">
        <v>40</v>
      </c>
      <c r="J2341" s="255" t="str">
        <f>IF(ISBLANK(INDEX('Policy Characteristics'!D:D,MATCH($C2341,'Policy Characteristics'!$C:$C,0))),"",INDEX('Policy Characteristics'!D:D,MATCH($C2341,'Policy Characteristics'!$C:$C,0)))</f>
        <v>Industry Energy Efficiency</v>
      </c>
      <c r="K2341" s="254" t="str">
        <f>IF(ISBLANK(INDEX('Policy Characteristics'!E:E,MATCH($C2341,'Policy Characteristics'!$C:$C,0))),"",INDEX('Policy Characteristics'!E:E,MATCH($C2341,'Policy Characteristics'!$C:$C,0)))</f>
        <v>indst fuel efficiency stds</v>
      </c>
      <c r="L2341" s="261">
        <f>IF(ISBLANK(INDEX('Policy Characteristics'!F:F,MATCH($C2341,'Policy Characteristics'!$C:$C,0))),"",INDEX('Policy Characteristics'!F:F,MATCH($C2341,'Policy Characteristics'!$C:$C,0)))</f>
        <v>0</v>
      </c>
      <c r="M2341" s="261">
        <f>IF(ISBLANK(INDEX('Policy Characteristics'!G:G,MATCH($C2341,'Policy Characteristics'!$C:$C,0))),"",INDEX('Policy Characteristics'!G:G,MATCH($C2341,'Policy Characteristics'!$C:$C,0)))</f>
        <v>0.25</v>
      </c>
      <c r="N2341" s="261">
        <f>IF(ISBLANK(INDEX('Policy Characteristics'!H:H,MATCH($C2341,'Policy Characteristics'!$C:$C,0))),"",INDEX('Policy Characteristics'!H:H,MATCH($C2341,'Policy Characteristics'!$C:$C,0)))</f>
        <v>0.01</v>
      </c>
      <c r="O2341" s="254" t="str">
        <f>IF(ISBLANK(INDEX('Policy Characteristics'!I:I,MATCH($C2341,'Policy Characteristics'!$C:$C,0))),"",INDEX('Policy Characteristics'!I:I,MATCH($C2341,'Policy Characteristics'!$C:$C,0)))</f>
        <v>% reduction in energy use</v>
      </c>
      <c r="P2341" s="254" t="str">
        <f>IF(ISBLANK(INDEX('Policy Characteristics'!J:J,MATCH($C2341,'Policy Characteristics'!$C:$C,0))),"",INDEX('Policy Characteristics'!J:J,MATCH($C2341,'Policy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1" s="254" t="str">
        <f>IF(ISBLANK(INDEX('Policy Characteristics'!K:K,MATCH($C2341,'Policy Characteristics'!$C:$C,0))),"",INDEX('Policy Characteristics'!K:K,MATCH($C2341,'Policy Characteristics'!$C:$C,0)))</f>
        <v>industry-ag-main.html#eff-stds</v>
      </c>
      <c r="R2341" s="254" t="str">
        <f>IF(ISBLANK(INDEX('Policy Characteristics'!L:L,MATCH($C2341,'Policy Characteristics'!$C:$C,0))),"",INDEX('Policy Characteristics'!L:L,MATCH($C2341,'Policy Characteristics'!$C:$C,0)))</f>
        <v>industry-energy-efficiency-standards.html</v>
      </c>
    </row>
    <row r="2342" spans="1:18" s="4" customFormat="1" x14ac:dyDescent="0.25">
      <c r="A2342" s="254" t="str">
        <f>IF(ISBLANK(INDEX('Policy Characteristics'!A:A,MATCH($C2342,'Policy Characteristics'!$C:$C,0))),"",INDEX('Policy Characteristics'!A:A,MATCH($C2342,'Policy Characteristics'!$C:$C,0)))</f>
        <v>Industry</v>
      </c>
      <c r="B2342" s="262" t="str">
        <f>IF(ISBLANK(INDEX('Policy Characteristics'!B:B,MATCH($C2342,'Policy Characteristics'!$C:$C,0))),"",INDEX('Policy Characteristics'!B:B,MATCH($C2342,'Policy Characteristics'!$C:$C,0)))</f>
        <v>Energy Efficiency Standards for Other Eqpt</v>
      </c>
      <c r="C2342" s="254" t="str">
        <f t="shared" si="63"/>
        <v>Perc Improvement in Eqpt Efficiency Stds Above BAU for Combustible Fuels</v>
      </c>
      <c r="D2342" s="6" t="s">
        <v>3038</v>
      </c>
      <c r="E2342" s="1" t="s">
        <v>3983</v>
      </c>
      <c r="F2342" t="s">
        <v>3000</v>
      </c>
      <c r="G2342" s="45" t="s">
        <v>3957</v>
      </c>
      <c r="H2342" s="47">
        <v>2341</v>
      </c>
      <c r="I2342" s="324" t="s">
        <v>40</v>
      </c>
      <c r="J2342" s="255" t="str">
        <f>IF(ISBLANK(INDEX('Policy Characteristics'!D:D,MATCH($C2342,'Policy Characteristics'!$C:$C,0))),"",INDEX('Policy Characteristics'!D:D,MATCH($C2342,'Policy Characteristics'!$C:$C,0)))</f>
        <v>Industry Energy Efficiency</v>
      </c>
      <c r="K2342" s="254" t="str">
        <f>IF(ISBLANK(INDEX('Policy Characteristics'!E:E,MATCH($C2342,'Policy Characteristics'!$C:$C,0))),"",INDEX('Policy Characteristics'!E:E,MATCH($C2342,'Policy Characteristics'!$C:$C,0)))</f>
        <v>indst fuel efficiency stds</v>
      </c>
      <c r="L2342" s="261">
        <f>IF(ISBLANK(INDEX('Policy Characteristics'!F:F,MATCH($C2342,'Policy Characteristics'!$C:$C,0))),"",INDEX('Policy Characteristics'!F:F,MATCH($C2342,'Policy Characteristics'!$C:$C,0)))</f>
        <v>0</v>
      </c>
      <c r="M2342" s="261">
        <f>IF(ISBLANK(INDEX('Policy Characteristics'!G:G,MATCH($C2342,'Policy Characteristics'!$C:$C,0))),"",INDEX('Policy Characteristics'!G:G,MATCH($C2342,'Policy Characteristics'!$C:$C,0)))</f>
        <v>0.25</v>
      </c>
      <c r="N2342" s="261">
        <f>IF(ISBLANK(INDEX('Policy Characteristics'!H:H,MATCH($C2342,'Policy Characteristics'!$C:$C,0))),"",INDEX('Policy Characteristics'!H:H,MATCH($C2342,'Policy Characteristics'!$C:$C,0)))</f>
        <v>0.01</v>
      </c>
      <c r="O2342" s="254" t="str">
        <f>IF(ISBLANK(INDEX('Policy Characteristics'!I:I,MATCH($C2342,'Policy Characteristics'!$C:$C,0))),"",INDEX('Policy Characteristics'!I:I,MATCH($C2342,'Policy Characteristics'!$C:$C,0)))</f>
        <v>% reduction in energy use</v>
      </c>
      <c r="P2342" s="254" t="str">
        <f>IF(ISBLANK(INDEX('Policy Characteristics'!J:J,MATCH($C2342,'Policy Characteristics'!$C:$C,0))),"",INDEX('Policy Characteristics'!J:J,MATCH($C2342,'Policy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2" s="254" t="str">
        <f>IF(ISBLANK(INDEX('Policy Characteristics'!K:K,MATCH($C2342,'Policy Characteristics'!$C:$C,0))),"",INDEX('Policy Characteristics'!K:K,MATCH($C2342,'Policy Characteristics'!$C:$C,0)))</f>
        <v>industry-ag-main.html#eff-stds</v>
      </c>
      <c r="R2342" s="254" t="str">
        <f>IF(ISBLANK(INDEX('Policy Characteristics'!L:L,MATCH($C2342,'Policy Characteristics'!$C:$C,0))),"",INDEX('Policy Characteristics'!L:L,MATCH($C2342,'Policy Characteristics'!$C:$C,0)))</f>
        <v>industry-energy-efficiency-standards.html</v>
      </c>
    </row>
    <row r="2343" spans="1:18" s="4" customFormat="1" x14ac:dyDescent="0.25">
      <c r="A2343" s="254" t="str">
        <f>IF(ISBLANK(INDEX('Policy Characteristics'!A:A,MATCH($C2343,'Policy Characteristics'!$C:$C,0))),"",INDEX('Policy Characteristics'!A:A,MATCH($C2343,'Policy Characteristics'!$C:$C,0)))</f>
        <v>Industry</v>
      </c>
      <c r="B2343" s="262" t="str">
        <f>IF(ISBLANK(INDEX('Policy Characteristics'!B:B,MATCH($C2343,'Policy Characteristics'!$C:$C,0))),"",INDEX('Policy Characteristics'!B:B,MATCH($C2343,'Policy Characteristics'!$C:$C,0)))</f>
        <v>Energy Efficiency Standards for Other Eqpt</v>
      </c>
      <c r="C2343" s="254" t="str">
        <f t="shared" si="63"/>
        <v>Perc Improvement in Eqpt Efficiency Stds Above BAU for Combustible Fuels</v>
      </c>
      <c r="D2343" s="6" t="s">
        <v>3038</v>
      </c>
      <c r="E2343" s="1" t="s">
        <v>3984</v>
      </c>
      <c r="F2343" t="s">
        <v>3000</v>
      </c>
      <c r="G2343" s="45" t="s">
        <v>3959</v>
      </c>
      <c r="H2343" s="47">
        <v>2342</v>
      </c>
      <c r="I2343" s="324" t="s">
        <v>40</v>
      </c>
      <c r="J2343" s="255" t="str">
        <f>IF(ISBLANK(INDEX('Policy Characteristics'!D:D,MATCH($C2343,'Policy Characteristics'!$C:$C,0))),"",INDEX('Policy Characteristics'!D:D,MATCH($C2343,'Policy Characteristics'!$C:$C,0)))</f>
        <v>Industry Energy Efficiency</v>
      </c>
      <c r="K2343" s="254" t="str">
        <f>IF(ISBLANK(INDEX('Policy Characteristics'!E:E,MATCH($C2343,'Policy Characteristics'!$C:$C,0))),"",INDEX('Policy Characteristics'!E:E,MATCH($C2343,'Policy Characteristics'!$C:$C,0)))</f>
        <v>indst fuel efficiency stds</v>
      </c>
      <c r="L2343" s="261">
        <f>IF(ISBLANK(INDEX('Policy Characteristics'!F:F,MATCH($C2343,'Policy Characteristics'!$C:$C,0))),"",INDEX('Policy Characteristics'!F:F,MATCH($C2343,'Policy Characteristics'!$C:$C,0)))</f>
        <v>0</v>
      </c>
      <c r="M2343" s="261">
        <f>IF(ISBLANK(INDEX('Policy Characteristics'!G:G,MATCH($C2343,'Policy Characteristics'!$C:$C,0))),"",INDEX('Policy Characteristics'!G:G,MATCH($C2343,'Policy Characteristics'!$C:$C,0)))</f>
        <v>0.25</v>
      </c>
      <c r="N2343" s="261">
        <f>IF(ISBLANK(INDEX('Policy Characteristics'!H:H,MATCH($C2343,'Policy Characteristics'!$C:$C,0))),"",INDEX('Policy Characteristics'!H:H,MATCH($C2343,'Policy Characteristics'!$C:$C,0)))</f>
        <v>0.01</v>
      </c>
      <c r="O2343" s="254" t="str">
        <f>IF(ISBLANK(INDEX('Policy Characteristics'!I:I,MATCH($C2343,'Policy Characteristics'!$C:$C,0))),"",INDEX('Policy Characteristics'!I:I,MATCH($C2343,'Policy Characteristics'!$C:$C,0)))</f>
        <v>% reduction in energy use</v>
      </c>
      <c r="P2343" s="254" t="str">
        <f>IF(ISBLANK(INDEX('Policy Characteristics'!J:J,MATCH($C2343,'Policy Characteristics'!$C:$C,0))),"",INDEX('Policy Characteristics'!J:J,MATCH($C2343,'Policy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3" s="254" t="str">
        <f>IF(ISBLANK(INDEX('Policy Characteristics'!K:K,MATCH($C2343,'Policy Characteristics'!$C:$C,0))),"",INDEX('Policy Characteristics'!K:K,MATCH($C2343,'Policy Characteristics'!$C:$C,0)))</f>
        <v>industry-ag-main.html#eff-stds</v>
      </c>
      <c r="R2343" s="254" t="str">
        <f>IF(ISBLANK(INDEX('Policy Characteristics'!L:L,MATCH($C2343,'Policy Characteristics'!$C:$C,0))),"",INDEX('Policy Characteristics'!L:L,MATCH($C2343,'Policy Characteristics'!$C:$C,0)))</f>
        <v>industry-energy-efficiency-standards.html</v>
      </c>
    </row>
    <row r="2344" spans="1:18" s="4" customFormat="1" x14ac:dyDescent="0.25">
      <c r="A2344" s="254" t="str">
        <f>IF(ISBLANK(INDEX('Policy Characteristics'!A:A,MATCH($C2344,'Policy Characteristics'!$C:$C,0))),"",INDEX('Policy Characteristics'!A:A,MATCH($C2344,'Policy Characteristics'!$C:$C,0)))</f>
        <v>Industry</v>
      </c>
      <c r="B2344" s="262" t="str">
        <f>IF(ISBLANK(INDEX('Policy Characteristics'!B:B,MATCH($C2344,'Policy Characteristics'!$C:$C,0))),"",INDEX('Policy Characteristics'!B:B,MATCH($C2344,'Policy Characteristics'!$C:$C,0)))</f>
        <v>Energy Efficiency Standards for Other Eqpt</v>
      </c>
      <c r="C2344" s="254" t="str">
        <f t="shared" si="63"/>
        <v>Perc Improvement in Eqpt Efficiency Stds Above BAU for Combustible Fuels</v>
      </c>
      <c r="D2344" s="6" t="s">
        <v>3039</v>
      </c>
      <c r="E2344" s="1" t="s">
        <v>3467</v>
      </c>
      <c r="F2344" t="s">
        <v>3001</v>
      </c>
      <c r="G2344" s="45" t="s">
        <v>3473</v>
      </c>
      <c r="H2344" s="47">
        <v>2343</v>
      </c>
      <c r="I2344" s="324" t="s">
        <v>40</v>
      </c>
      <c r="J2344" s="255" t="str">
        <f>IF(ISBLANK(INDEX('Policy Characteristics'!D:D,MATCH($C2344,'Policy Characteristics'!$C:$C,0))),"",INDEX('Policy Characteristics'!D:D,MATCH($C2344,'Policy Characteristics'!$C:$C,0)))</f>
        <v>Industry Energy Efficiency</v>
      </c>
      <c r="K2344" s="254" t="str">
        <f>IF(ISBLANK(INDEX('Policy Characteristics'!E:E,MATCH($C2344,'Policy Characteristics'!$C:$C,0))),"",INDEX('Policy Characteristics'!E:E,MATCH($C2344,'Policy Characteristics'!$C:$C,0)))</f>
        <v>indst fuel efficiency stds</v>
      </c>
      <c r="L2344" s="261">
        <f>IF(ISBLANK(INDEX('Policy Characteristics'!F:F,MATCH($C2344,'Policy Characteristics'!$C:$C,0))),"",INDEX('Policy Characteristics'!F:F,MATCH($C2344,'Policy Characteristics'!$C:$C,0)))</f>
        <v>0</v>
      </c>
      <c r="M2344" s="261">
        <f>IF(ISBLANK(INDEX('Policy Characteristics'!G:G,MATCH($C2344,'Policy Characteristics'!$C:$C,0))),"",INDEX('Policy Characteristics'!G:G,MATCH($C2344,'Policy Characteristics'!$C:$C,0)))</f>
        <v>0.25</v>
      </c>
      <c r="N2344" s="261">
        <f>IF(ISBLANK(INDEX('Policy Characteristics'!H:H,MATCH($C2344,'Policy Characteristics'!$C:$C,0))),"",INDEX('Policy Characteristics'!H:H,MATCH($C2344,'Policy Characteristics'!$C:$C,0)))</f>
        <v>0.01</v>
      </c>
      <c r="O2344" s="254" t="str">
        <f>IF(ISBLANK(INDEX('Policy Characteristics'!I:I,MATCH($C2344,'Policy Characteristics'!$C:$C,0))),"",INDEX('Policy Characteristics'!I:I,MATCH($C2344,'Policy Characteristics'!$C:$C,0)))</f>
        <v>% reduction in energy use</v>
      </c>
      <c r="P2344" s="254" t="str">
        <f>IF(ISBLANK(INDEX('Policy Characteristics'!J:J,MATCH($C2344,'Policy Characteristics'!$C:$C,0))),"",INDEX('Policy Characteristics'!J:J,MATCH($C2344,'Policy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4" s="254" t="str">
        <f>IF(ISBLANK(INDEX('Policy Characteristics'!K:K,MATCH($C2344,'Policy Characteristics'!$C:$C,0))),"",INDEX('Policy Characteristics'!K:K,MATCH($C2344,'Policy Characteristics'!$C:$C,0)))</f>
        <v>industry-ag-main.html#eff-stds</v>
      </c>
      <c r="R2344" s="254" t="str">
        <f>IF(ISBLANK(INDEX('Policy Characteristics'!L:L,MATCH($C2344,'Policy Characteristics'!$C:$C,0))),"",INDEX('Policy Characteristics'!L:L,MATCH($C2344,'Policy Characteristics'!$C:$C,0)))</f>
        <v>industry-energy-efficiency-standards.html</v>
      </c>
    </row>
    <row r="2345" spans="1:18" s="4" customFormat="1" x14ac:dyDescent="0.25">
      <c r="A2345" s="254" t="str">
        <f>IF(ISBLANK(INDEX('Policy Characteristics'!A:A,MATCH($C2345,'Policy Characteristics'!$C:$C,0))),"",INDEX('Policy Characteristics'!A:A,MATCH($C2345,'Policy Characteristics'!$C:$C,0)))</f>
        <v>Industry</v>
      </c>
      <c r="B2345" s="262" t="str">
        <f>IF(ISBLANK(INDEX('Policy Characteristics'!B:B,MATCH($C2345,'Policy Characteristics'!$C:$C,0))),"",INDEX('Policy Characteristics'!B:B,MATCH($C2345,'Policy Characteristics'!$C:$C,0)))</f>
        <v>Energy Efficiency Standards for Other Eqpt</v>
      </c>
      <c r="C2345" s="254" t="str">
        <f t="shared" si="63"/>
        <v>Perc Improvement in Eqpt Efficiency Stds Above BAU for Combustible Fuels</v>
      </c>
      <c r="D2345" s="6" t="s">
        <v>3039</v>
      </c>
      <c r="E2345" s="1" t="s">
        <v>3468</v>
      </c>
      <c r="F2345" t="s">
        <v>3001</v>
      </c>
      <c r="G2345" s="45" t="s">
        <v>3474</v>
      </c>
      <c r="H2345" s="47">
        <v>2344</v>
      </c>
      <c r="I2345" s="324" t="s">
        <v>40</v>
      </c>
      <c r="J2345" s="255" t="str">
        <f>IF(ISBLANK(INDEX('Policy Characteristics'!D:D,MATCH($C2345,'Policy Characteristics'!$C:$C,0))),"",INDEX('Policy Characteristics'!D:D,MATCH($C2345,'Policy Characteristics'!$C:$C,0)))</f>
        <v>Industry Energy Efficiency</v>
      </c>
      <c r="K2345" s="254" t="str">
        <f>IF(ISBLANK(INDEX('Policy Characteristics'!E:E,MATCH($C2345,'Policy Characteristics'!$C:$C,0))),"",INDEX('Policy Characteristics'!E:E,MATCH($C2345,'Policy Characteristics'!$C:$C,0)))</f>
        <v>indst fuel efficiency stds</v>
      </c>
      <c r="L2345" s="261">
        <f>IF(ISBLANK(INDEX('Policy Characteristics'!F:F,MATCH($C2345,'Policy Characteristics'!$C:$C,0))),"",INDEX('Policy Characteristics'!F:F,MATCH($C2345,'Policy Characteristics'!$C:$C,0)))</f>
        <v>0</v>
      </c>
      <c r="M2345" s="261">
        <f>IF(ISBLANK(INDEX('Policy Characteristics'!G:G,MATCH($C2345,'Policy Characteristics'!$C:$C,0))),"",INDEX('Policy Characteristics'!G:G,MATCH($C2345,'Policy Characteristics'!$C:$C,0)))</f>
        <v>0.25</v>
      </c>
      <c r="N2345" s="261">
        <f>IF(ISBLANK(INDEX('Policy Characteristics'!H:H,MATCH($C2345,'Policy Characteristics'!$C:$C,0))),"",INDEX('Policy Characteristics'!H:H,MATCH($C2345,'Policy Characteristics'!$C:$C,0)))</f>
        <v>0.01</v>
      </c>
      <c r="O2345" s="254" t="str">
        <f>IF(ISBLANK(INDEX('Policy Characteristics'!I:I,MATCH($C2345,'Policy Characteristics'!$C:$C,0))),"",INDEX('Policy Characteristics'!I:I,MATCH($C2345,'Policy Characteristics'!$C:$C,0)))</f>
        <v>% reduction in energy use</v>
      </c>
      <c r="P2345" s="254" t="str">
        <f>IF(ISBLANK(INDEX('Policy Characteristics'!J:J,MATCH($C2345,'Policy Characteristics'!$C:$C,0))),"",INDEX('Policy Characteristics'!J:J,MATCH($C2345,'Policy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5" s="254" t="str">
        <f>IF(ISBLANK(INDEX('Policy Characteristics'!K:K,MATCH($C2345,'Policy Characteristics'!$C:$C,0))),"",INDEX('Policy Characteristics'!K:K,MATCH($C2345,'Policy Characteristics'!$C:$C,0)))</f>
        <v>industry-ag-main.html#eff-stds</v>
      </c>
      <c r="R2345" s="254" t="str">
        <f>IF(ISBLANK(INDEX('Policy Characteristics'!L:L,MATCH($C2345,'Policy Characteristics'!$C:$C,0))),"",INDEX('Policy Characteristics'!L:L,MATCH($C2345,'Policy Characteristics'!$C:$C,0)))</f>
        <v>industry-energy-efficiency-standards.html</v>
      </c>
    </row>
    <row r="2346" spans="1:18" s="4" customFormat="1" x14ac:dyDescent="0.25">
      <c r="A2346" s="254" t="str">
        <f>IF(ISBLANK(INDEX('Policy Characteristics'!A:A,MATCH($C2346,'Policy Characteristics'!$C:$C,0))),"",INDEX('Policy Characteristics'!A:A,MATCH($C2346,'Policy Characteristics'!$C:$C,0)))</f>
        <v>Industry</v>
      </c>
      <c r="B2346" s="262" t="str">
        <f>IF(ISBLANK(INDEX('Policy Characteristics'!B:B,MATCH($C2346,'Policy Characteristics'!$C:$C,0))),"",INDEX('Policy Characteristics'!B:B,MATCH($C2346,'Policy Characteristics'!$C:$C,0)))</f>
        <v>Energy Efficiency Standards for Other Eqpt</v>
      </c>
      <c r="C2346" s="254" t="str">
        <f t="shared" si="63"/>
        <v>Perc Improvement in Eqpt Efficiency Stds Above BAU for Combustible Fuels</v>
      </c>
      <c r="D2346" s="6" t="s">
        <v>3039</v>
      </c>
      <c r="E2346" s="1" t="s">
        <v>3469</v>
      </c>
      <c r="F2346" t="s">
        <v>3001</v>
      </c>
      <c r="G2346" s="45" t="s">
        <v>3475</v>
      </c>
      <c r="H2346" s="47">
        <v>2345</v>
      </c>
      <c r="I2346" s="324" t="s">
        <v>40</v>
      </c>
      <c r="J2346" s="255" t="str">
        <f>IF(ISBLANK(INDEX('Policy Characteristics'!D:D,MATCH($C2346,'Policy Characteristics'!$C:$C,0))),"",INDEX('Policy Characteristics'!D:D,MATCH($C2346,'Policy Characteristics'!$C:$C,0)))</f>
        <v>Industry Energy Efficiency</v>
      </c>
      <c r="K2346" s="254" t="str">
        <f>IF(ISBLANK(INDEX('Policy Characteristics'!E:E,MATCH($C2346,'Policy Characteristics'!$C:$C,0))),"",INDEX('Policy Characteristics'!E:E,MATCH($C2346,'Policy Characteristics'!$C:$C,0)))</f>
        <v>indst fuel efficiency stds</v>
      </c>
      <c r="L2346" s="261">
        <f>IF(ISBLANK(INDEX('Policy Characteristics'!F:F,MATCH($C2346,'Policy Characteristics'!$C:$C,0))),"",INDEX('Policy Characteristics'!F:F,MATCH($C2346,'Policy Characteristics'!$C:$C,0)))</f>
        <v>0</v>
      </c>
      <c r="M2346" s="261">
        <f>IF(ISBLANK(INDEX('Policy Characteristics'!G:G,MATCH($C2346,'Policy Characteristics'!$C:$C,0))),"",INDEX('Policy Characteristics'!G:G,MATCH($C2346,'Policy Characteristics'!$C:$C,0)))</f>
        <v>0.25</v>
      </c>
      <c r="N2346" s="261">
        <f>IF(ISBLANK(INDEX('Policy Characteristics'!H:H,MATCH($C2346,'Policy Characteristics'!$C:$C,0))),"",INDEX('Policy Characteristics'!H:H,MATCH($C2346,'Policy Characteristics'!$C:$C,0)))</f>
        <v>0.01</v>
      </c>
      <c r="O2346" s="254" t="str">
        <f>IF(ISBLANK(INDEX('Policy Characteristics'!I:I,MATCH($C2346,'Policy Characteristics'!$C:$C,0))),"",INDEX('Policy Characteristics'!I:I,MATCH($C2346,'Policy Characteristics'!$C:$C,0)))</f>
        <v>% reduction in energy use</v>
      </c>
      <c r="P2346" s="254" t="str">
        <f>IF(ISBLANK(INDEX('Policy Characteristics'!J:J,MATCH($C2346,'Policy Characteristics'!$C:$C,0))),"",INDEX('Policy Characteristics'!J:J,MATCH($C2346,'Policy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6" s="254" t="str">
        <f>IF(ISBLANK(INDEX('Policy Characteristics'!K:K,MATCH($C2346,'Policy Characteristics'!$C:$C,0))),"",INDEX('Policy Characteristics'!K:K,MATCH($C2346,'Policy Characteristics'!$C:$C,0)))</f>
        <v>industry-ag-main.html#eff-stds</v>
      </c>
      <c r="R2346" s="254" t="str">
        <f>IF(ISBLANK(INDEX('Policy Characteristics'!L:L,MATCH($C2346,'Policy Characteristics'!$C:$C,0))),"",INDEX('Policy Characteristics'!L:L,MATCH($C2346,'Policy Characteristics'!$C:$C,0)))</f>
        <v>industry-energy-efficiency-standards.html</v>
      </c>
    </row>
    <row r="2347" spans="1:18" s="4" customFormat="1" x14ac:dyDescent="0.25">
      <c r="A2347" s="254" t="str">
        <f>IF(ISBLANK(INDEX('Policy Characteristics'!A:A,MATCH($C2347,'Policy Characteristics'!$C:$C,0))),"",INDEX('Policy Characteristics'!A:A,MATCH($C2347,'Policy Characteristics'!$C:$C,0)))</f>
        <v>Industry</v>
      </c>
      <c r="B2347" s="262" t="str">
        <f>IF(ISBLANK(INDEX('Policy Characteristics'!B:B,MATCH($C2347,'Policy Characteristics'!$C:$C,0))),"",INDEX('Policy Characteristics'!B:B,MATCH($C2347,'Policy Characteristics'!$C:$C,0)))</f>
        <v>Energy Efficiency Standards for Other Eqpt</v>
      </c>
      <c r="C2347" s="254" t="str">
        <f t="shared" si="63"/>
        <v>Perc Improvement in Eqpt Efficiency Stds Above BAU for Combustible Fuels</v>
      </c>
      <c r="D2347" s="6" t="s">
        <v>3039</v>
      </c>
      <c r="E2347" s="1" t="s">
        <v>3470</v>
      </c>
      <c r="F2347" t="s">
        <v>3001</v>
      </c>
      <c r="G2347" s="45" t="s">
        <v>3476</v>
      </c>
      <c r="H2347" s="47">
        <v>2346</v>
      </c>
      <c r="I2347" s="324" t="s">
        <v>40</v>
      </c>
      <c r="J2347" s="255" t="str">
        <f>IF(ISBLANK(INDEX('Policy Characteristics'!D:D,MATCH($C2347,'Policy Characteristics'!$C:$C,0))),"",INDEX('Policy Characteristics'!D:D,MATCH($C2347,'Policy Characteristics'!$C:$C,0)))</f>
        <v>Industry Energy Efficiency</v>
      </c>
      <c r="K2347" s="254" t="str">
        <f>IF(ISBLANK(INDEX('Policy Characteristics'!E:E,MATCH($C2347,'Policy Characteristics'!$C:$C,0))),"",INDEX('Policy Characteristics'!E:E,MATCH($C2347,'Policy Characteristics'!$C:$C,0)))</f>
        <v>indst fuel efficiency stds</v>
      </c>
      <c r="L2347" s="261">
        <f>IF(ISBLANK(INDEX('Policy Characteristics'!F:F,MATCH($C2347,'Policy Characteristics'!$C:$C,0))),"",INDEX('Policy Characteristics'!F:F,MATCH($C2347,'Policy Characteristics'!$C:$C,0)))</f>
        <v>0</v>
      </c>
      <c r="M2347" s="261">
        <f>IF(ISBLANK(INDEX('Policy Characteristics'!G:G,MATCH($C2347,'Policy Characteristics'!$C:$C,0))),"",INDEX('Policy Characteristics'!G:G,MATCH($C2347,'Policy Characteristics'!$C:$C,0)))</f>
        <v>0.25</v>
      </c>
      <c r="N2347" s="261">
        <f>IF(ISBLANK(INDEX('Policy Characteristics'!H:H,MATCH($C2347,'Policy Characteristics'!$C:$C,0))),"",INDEX('Policy Characteristics'!H:H,MATCH($C2347,'Policy Characteristics'!$C:$C,0)))</f>
        <v>0.01</v>
      </c>
      <c r="O2347" s="254" t="str">
        <f>IF(ISBLANK(INDEX('Policy Characteristics'!I:I,MATCH($C2347,'Policy Characteristics'!$C:$C,0))),"",INDEX('Policy Characteristics'!I:I,MATCH($C2347,'Policy Characteristics'!$C:$C,0)))</f>
        <v>% reduction in energy use</v>
      </c>
      <c r="P2347" s="254" t="str">
        <f>IF(ISBLANK(INDEX('Policy Characteristics'!J:J,MATCH($C2347,'Policy Characteristics'!$C:$C,0))),"",INDEX('Policy Characteristics'!J:J,MATCH($C2347,'Policy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7" s="254" t="str">
        <f>IF(ISBLANK(INDEX('Policy Characteristics'!K:K,MATCH($C2347,'Policy Characteristics'!$C:$C,0))),"",INDEX('Policy Characteristics'!K:K,MATCH($C2347,'Policy Characteristics'!$C:$C,0)))</f>
        <v>industry-ag-main.html#eff-stds</v>
      </c>
      <c r="R2347" s="254" t="str">
        <f>IF(ISBLANK(INDEX('Policy Characteristics'!L:L,MATCH($C2347,'Policy Characteristics'!$C:$C,0))),"",INDEX('Policy Characteristics'!L:L,MATCH($C2347,'Policy Characteristics'!$C:$C,0)))</f>
        <v>industry-energy-efficiency-standards.html</v>
      </c>
    </row>
    <row r="2348" spans="1:18" s="4" customFormat="1" x14ac:dyDescent="0.25">
      <c r="A2348" s="254" t="str">
        <f>IF(ISBLANK(INDEX('Policy Characteristics'!A:A,MATCH($C2348,'Policy Characteristics'!$C:$C,0))),"",INDEX('Policy Characteristics'!A:A,MATCH($C2348,'Policy Characteristics'!$C:$C,0)))</f>
        <v>Industry</v>
      </c>
      <c r="B2348" s="262" t="str">
        <f>IF(ISBLANK(INDEX('Policy Characteristics'!B:B,MATCH($C2348,'Policy Characteristics'!$C:$C,0))),"",INDEX('Policy Characteristics'!B:B,MATCH($C2348,'Policy Characteristics'!$C:$C,0)))</f>
        <v>Energy Efficiency Standards for Other Eqpt</v>
      </c>
      <c r="C2348" s="254" t="str">
        <f t="shared" si="63"/>
        <v>Perc Improvement in Eqpt Efficiency Stds Above BAU for Combustible Fuels</v>
      </c>
      <c r="D2348" s="6" t="s">
        <v>3039</v>
      </c>
      <c r="E2348" s="1" t="s">
        <v>3471</v>
      </c>
      <c r="F2348" t="s">
        <v>3001</v>
      </c>
      <c r="G2348" s="45" t="s">
        <v>3477</v>
      </c>
      <c r="H2348" s="47">
        <v>2347</v>
      </c>
      <c r="I2348" s="324" t="s">
        <v>40</v>
      </c>
      <c r="J2348" s="255" t="str">
        <f>IF(ISBLANK(INDEX('Policy Characteristics'!D:D,MATCH($C2348,'Policy Characteristics'!$C:$C,0))),"",INDEX('Policy Characteristics'!D:D,MATCH($C2348,'Policy Characteristics'!$C:$C,0)))</f>
        <v>Industry Energy Efficiency</v>
      </c>
      <c r="K2348" s="254" t="str">
        <f>IF(ISBLANK(INDEX('Policy Characteristics'!E:E,MATCH($C2348,'Policy Characteristics'!$C:$C,0))),"",INDEX('Policy Characteristics'!E:E,MATCH($C2348,'Policy Characteristics'!$C:$C,0)))</f>
        <v>indst fuel efficiency stds</v>
      </c>
      <c r="L2348" s="261">
        <f>IF(ISBLANK(INDEX('Policy Characteristics'!F:F,MATCH($C2348,'Policy Characteristics'!$C:$C,0))),"",INDEX('Policy Characteristics'!F:F,MATCH($C2348,'Policy Characteristics'!$C:$C,0)))</f>
        <v>0</v>
      </c>
      <c r="M2348" s="261">
        <f>IF(ISBLANK(INDEX('Policy Characteristics'!G:G,MATCH($C2348,'Policy Characteristics'!$C:$C,0))),"",INDEX('Policy Characteristics'!G:G,MATCH($C2348,'Policy Characteristics'!$C:$C,0)))</f>
        <v>0.25</v>
      </c>
      <c r="N2348" s="261">
        <f>IF(ISBLANK(INDEX('Policy Characteristics'!H:H,MATCH($C2348,'Policy Characteristics'!$C:$C,0))),"",INDEX('Policy Characteristics'!H:H,MATCH($C2348,'Policy Characteristics'!$C:$C,0)))</f>
        <v>0.01</v>
      </c>
      <c r="O2348" s="254" t="str">
        <f>IF(ISBLANK(INDEX('Policy Characteristics'!I:I,MATCH($C2348,'Policy Characteristics'!$C:$C,0))),"",INDEX('Policy Characteristics'!I:I,MATCH($C2348,'Policy Characteristics'!$C:$C,0)))</f>
        <v>% reduction in energy use</v>
      </c>
      <c r="P2348" s="254" t="str">
        <f>IF(ISBLANK(INDEX('Policy Characteristics'!J:J,MATCH($C2348,'Policy Characteristics'!$C:$C,0))),"",INDEX('Policy Characteristics'!J:J,MATCH($C2348,'Policy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8" s="254" t="str">
        <f>IF(ISBLANK(INDEX('Policy Characteristics'!K:K,MATCH($C2348,'Policy Characteristics'!$C:$C,0))),"",INDEX('Policy Characteristics'!K:K,MATCH($C2348,'Policy Characteristics'!$C:$C,0)))</f>
        <v>industry-ag-main.html#eff-stds</v>
      </c>
      <c r="R2348" s="254" t="str">
        <f>IF(ISBLANK(INDEX('Policy Characteristics'!L:L,MATCH($C2348,'Policy Characteristics'!$C:$C,0))),"",INDEX('Policy Characteristics'!L:L,MATCH($C2348,'Policy Characteristics'!$C:$C,0)))</f>
        <v>industry-energy-efficiency-standards.html</v>
      </c>
    </row>
    <row r="2349" spans="1:18" s="4" customFormat="1" x14ac:dyDescent="0.25">
      <c r="A2349" s="254" t="str">
        <f>IF(ISBLANK(INDEX('Policy Characteristics'!A:A,MATCH($C2349,'Policy Characteristics'!$C:$C,0))),"",INDEX('Policy Characteristics'!A:A,MATCH($C2349,'Policy Characteristics'!$C:$C,0)))</f>
        <v>Industry</v>
      </c>
      <c r="B2349" s="262" t="str">
        <f>IF(ISBLANK(INDEX('Policy Characteristics'!B:B,MATCH($C2349,'Policy Characteristics'!$C:$C,0))),"",INDEX('Policy Characteristics'!B:B,MATCH($C2349,'Policy Characteristics'!$C:$C,0)))</f>
        <v>Energy Efficiency Standards for Other Eqpt</v>
      </c>
      <c r="C2349" s="254" t="str">
        <f t="shared" si="63"/>
        <v>Perc Improvement in Eqpt Efficiency Stds Above BAU for Combustible Fuels</v>
      </c>
      <c r="D2349" s="6" t="s">
        <v>3039</v>
      </c>
      <c r="E2349" s="1" t="s">
        <v>3472</v>
      </c>
      <c r="F2349" t="s">
        <v>3001</v>
      </c>
      <c r="G2349" s="45" t="s">
        <v>3478</v>
      </c>
      <c r="H2349" s="47">
        <v>2348</v>
      </c>
      <c r="I2349" s="324" t="s">
        <v>40</v>
      </c>
      <c r="J2349" s="255" t="str">
        <f>IF(ISBLANK(INDEX('Policy Characteristics'!D:D,MATCH($C2349,'Policy Characteristics'!$C:$C,0))),"",INDEX('Policy Characteristics'!D:D,MATCH($C2349,'Policy Characteristics'!$C:$C,0)))</f>
        <v>Industry Energy Efficiency</v>
      </c>
      <c r="K2349" s="254" t="str">
        <f>IF(ISBLANK(INDEX('Policy Characteristics'!E:E,MATCH($C2349,'Policy Characteristics'!$C:$C,0))),"",INDEX('Policy Characteristics'!E:E,MATCH($C2349,'Policy Characteristics'!$C:$C,0)))</f>
        <v>indst fuel efficiency stds</v>
      </c>
      <c r="L2349" s="261">
        <f>IF(ISBLANK(INDEX('Policy Characteristics'!F:F,MATCH($C2349,'Policy Characteristics'!$C:$C,0))),"",INDEX('Policy Characteristics'!F:F,MATCH($C2349,'Policy Characteristics'!$C:$C,0)))</f>
        <v>0</v>
      </c>
      <c r="M2349" s="261">
        <f>IF(ISBLANK(INDEX('Policy Characteristics'!G:G,MATCH($C2349,'Policy Characteristics'!$C:$C,0))),"",INDEX('Policy Characteristics'!G:G,MATCH($C2349,'Policy Characteristics'!$C:$C,0)))</f>
        <v>0.25</v>
      </c>
      <c r="N2349" s="261">
        <f>IF(ISBLANK(INDEX('Policy Characteristics'!H:H,MATCH($C2349,'Policy Characteristics'!$C:$C,0))),"",INDEX('Policy Characteristics'!H:H,MATCH($C2349,'Policy Characteristics'!$C:$C,0)))</f>
        <v>0.01</v>
      </c>
      <c r="O2349" s="254" t="str">
        <f>IF(ISBLANK(INDEX('Policy Characteristics'!I:I,MATCH($C2349,'Policy Characteristics'!$C:$C,0))),"",INDEX('Policy Characteristics'!I:I,MATCH($C2349,'Policy Characteristics'!$C:$C,0)))</f>
        <v>% reduction in energy use</v>
      </c>
      <c r="P2349" s="254" t="str">
        <f>IF(ISBLANK(INDEX('Policy Characteristics'!J:J,MATCH($C2349,'Policy Characteristics'!$C:$C,0))),"",INDEX('Policy Characteristics'!J:J,MATCH($C2349,'Policy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49" s="254" t="str">
        <f>IF(ISBLANK(INDEX('Policy Characteristics'!K:K,MATCH($C2349,'Policy Characteristics'!$C:$C,0))),"",INDEX('Policy Characteristics'!K:K,MATCH($C2349,'Policy Characteristics'!$C:$C,0)))</f>
        <v>industry-ag-main.html#eff-stds</v>
      </c>
      <c r="R2349" s="254" t="str">
        <f>IF(ISBLANK(INDEX('Policy Characteristics'!L:L,MATCH($C2349,'Policy Characteristics'!$C:$C,0))),"",INDEX('Policy Characteristics'!L:L,MATCH($C2349,'Policy Characteristics'!$C:$C,0)))</f>
        <v>industry-energy-efficiency-standards.html</v>
      </c>
    </row>
    <row r="2350" spans="1:18" s="4" customFormat="1" x14ac:dyDescent="0.25">
      <c r="A2350" s="254" t="str">
        <f>IF(ISBLANK(INDEX('Policy Characteristics'!A:A,MATCH($C2350,'Policy Characteristics'!$C:$C,0))),"",INDEX('Policy Characteristics'!A:A,MATCH($C2350,'Policy Characteristics'!$C:$C,0)))</f>
        <v>Industry</v>
      </c>
      <c r="B2350" s="262" t="str">
        <f>IF(ISBLANK(INDEX('Policy Characteristics'!B:B,MATCH($C2350,'Policy Characteristics'!$C:$C,0))),"",INDEX('Policy Characteristics'!B:B,MATCH($C2350,'Policy Characteristics'!$C:$C,0)))</f>
        <v>Energy Efficiency Standards for Other Eqpt</v>
      </c>
      <c r="C2350" s="254" t="str">
        <f t="shared" si="63"/>
        <v>Perc Improvement in Eqpt Efficiency Stds Above BAU for Combustible Fuels</v>
      </c>
      <c r="D2350" s="6" t="s">
        <v>3039</v>
      </c>
      <c r="E2350" s="1" t="s">
        <v>3597</v>
      </c>
      <c r="F2350" t="s">
        <v>3001</v>
      </c>
      <c r="G2350" s="45" t="s">
        <v>3479</v>
      </c>
      <c r="H2350" s="47">
        <v>2349</v>
      </c>
      <c r="I2350" s="324" t="s">
        <v>40</v>
      </c>
      <c r="J2350" s="255" t="str">
        <f>IF(ISBLANK(INDEX('Policy Characteristics'!D:D,MATCH($C2350,'Policy Characteristics'!$C:$C,0))),"",INDEX('Policy Characteristics'!D:D,MATCH($C2350,'Policy Characteristics'!$C:$C,0)))</f>
        <v>Industry Energy Efficiency</v>
      </c>
      <c r="K2350" s="254" t="str">
        <f>IF(ISBLANK(INDEX('Policy Characteristics'!E:E,MATCH($C2350,'Policy Characteristics'!$C:$C,0))),"",INDEX('Policy Characteristics'!E:E,MATCH($C2350,'Policy Characteristics'!$C:$C,0)))</f>
        <v>indst fuel efficiency stds</v>
      </c>
      <c r="L2350" s="261">
        <f>IF(ISBLANK(INDEX('Policy Characteristics'!F:F,MATCH($C2350,'Policy Characteristics'!$C:$C,0))),"",INDEX('Policy Characteristics'!F:F,MATCH($C2350,'Policy Characteristics'!$C:$C,0)))</f>
        <v>0</v>
      </c>
      <c r="M2350" s="261">
        <f>IF(ISBLANK(INDEX('Policy Characteristics'!G:G,MATCH($C2350,'Policy Characteristics'!$C:$C,0))),"",INDEX('Policy Characteristics'!G:G,MATCH($C2350,'Policy Characteristics'!$C:$C,0)))</f>
        <v>0.25</v>
      </c>
      <c r="N2350" s="261">
        <f>IF(ISBLANK(INDEX('Policy Characteristics'!H:H,MATCH($C2350,'Policy Characteristics'!$C:$C,0))),"",INDEX('Policy Characteristics'!H:H,MATCH($C2350,'Policy Characteristics'!$C:$C,0)))</f>
        <v>0.01</v>
      </c>
      <c r="O2350" s="254" t="str">
        <f>IF(ISBLANK(INDEX('Policy Characteristics'!I:I,MATCH($C2350,'Policy Characteristics'!$C:$C,0))),"",INDEX('Policy Characteristics'!I:I,MATCH($C2350,'Policy Characteristics'!$C:$C,0)))</f>
        <v>% reduction in energy use</v>
      </c>
      <c r="P2350" s="254" t="str">
        <f>IF(ISBLANK(INDEX('Policy Characteristics'!J:J,MATCH($C2350,'Policy Characteristics'!$C:$C,0))),"",INDEX('Policy Characteristics'!J:J,MATCH($C2350,'Policy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0" s="254" t="str">
        <f>IF(ISBLANK(INDEX('Policy Characteristics'!K:K,MATCH($C2350,'Policy Characteristics'!$C:$C,0))),"",INDEX('Policy Characteristics'!K:K,MATCH($C2350,'Policy Characteristics'!$C:$C,0)))</f>
        <v>industry-ag-main.html#eff-stds</v>
      </c>
      <c r="R2350" s="254" t="str">
        <f>IF(ISBLANK(INDEX('Policy Characteristics'!L:L,MATCH($C2350,'Policy Characteristics'!$C:$C,0))),"",INDEX('Policy Characteristics'!L:L,MATCH($C2350,'Policy Characteristics'!$C:$C,0)))</f>
        <v>industry-energy-efficiency-standards.html</v>
      </c>
    </row>
    <row r="2351" spans="1:18" s="4" customFormat="1" x14ac:dyDescent="0.25">
      <c r="A2351" s="254" t="str">
        <f>IF(ISBLANK(INDEX('Policy Characteristics'!A:A,MATCH($C2351,'Policy Characteristics'!$C:$C,0))),"",INDEX('Policy Characteristics'!A:A,MATCH($C2351,'Policy Characteristics'!$C:$C,0)))</f>
        <v>Industry</v>
      </c>
      <c r="B2351" s="262" t="str">
        <f>IF(ISBLANK(INDEX('Policy Characteristics'!B:B,MATCH($C2351,'Policy Characteristics'!$C:$C,0))),"",INDEX('Policy Characteristics'!B:B,MATCH($C2351,'Policy Characteristics'!$C:$C,0)))</f>
        <v>Energy Efficiency Standards for Other Eqpt</v>
      </c>
      <c r="C2351" s="254" t="str">
        <f t="shared" si="63"/>
        <v>Perc Improvement in Eqpt Efficiency Stds Above BAU for Combustible Fuels</v>
      </c>
      <c r="D2351" s="6" t="s">
        <v>3039</v>
      </c>
      <c r="E2351" s="1" t="s">
        <v>3982</v>
      </c>
      <c r="F2351" t="s">
        <v>3001</v>
      </c>
      <c r="G2351" s="45" t="s">
        <v>3958</v>
      </c>
      <c r="H2351" s="47">
        <v>2350</v>
      </c>
      <c r="I2351" s="324" t="s">
        <v>40</v>
      </c>
      <c r="J2351" s="255" t="str">
        <f>IF(ISBLANK(INDEX('Policy Characteristics'!D:D,MATCH($C2351,'Policy Characteristics'!$C:$C,0))),"",INDEX('Policy Characteristics'!D:D,MATCH($C2351,'Policy Characteristics'!$C:$C,0)))</f>
        <v>Industry Energy Efficiency</v>
      </c>
      <c r="K2351" s="254" t="str">
        <f>IF(ISBLANK(INDEX('Policy Characteristics'!E:E,MATCH($C2351,'Policy Characteristics'!$C:$C,0))),"",INDEX('Policy Characteristics'!E:E,MATCH($C2351,'Policy Characteristics'!$C:$C,0)))</f>
        <v>indst fuel efficiency stds</v>
      </c>
      <c r="L2351" s="261">
        <f>IF(ISBLANK(INDEX('Policy Characteristics'!F:F,MATCH($C2351,'Policy Characteristics'!$C:$C,0))),"",INDEX('Policy Characteristics'!F:F,MATCH($C2351,'Policy Characteristics'!$C:$C,0)))</f>
        <v>0</v>
      </c>
      <c r="M2351" s="261">
        <f>IF(ISBLANK(INDEX('Policy Characteristics'!G:G,MATCH($C2351,'Policy Characteristics'!$C:$C,0))),"",INDEX('Policy Characteristics'!G:G,MATCH($C2351,'Policy Characteristics'!$C:$C,0)))</f>
        <v>0.25</v>
      </c>
      <c r="N2351" s="261">
        <f>IF(ISBLANK(INDEX('Policy Characteristics'!H:H,MATCH($C2351,'Policy Characteristics'!$C:$C,0))),"",INDEX('Policy Characteristics'!H:H,MATCH($C2351,'Policy Characteristics'!$C:$C,0)))</f>
        <v>0.01</v>
      </c>
      <c r="O2351" s="254" t="str">
        <f>IF(ISBLANK(INDEX('Policy Characteristics'!I:I,MATCH($C2351,'Policy Characteristics'!$C:$C,0))),"",INDEX('Policy Characteristics'!I:I,MATCH($C2351,'Policy Characteristics'!$C:$C,0)))</f>
        <v>% reduction in energy use</v>
      </c>
      <c r="P2351" s="254" t="str">
        <f>IF(ISBLANK(INDEX('Policy Characteristics'!J:J,MATCH($C2351,'Policy Characteristics'!$C:$C,0))),"",INDEX('Policy Characteristics'!J:J,MATCH($C2351,'Policy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1" s="254" t="str">
        <f>IF(ISBLANK(INDEX('Policy Characteristics'!K:K,MATCH($C2351,'Policy Characteristics'!$C:$C,0))),"",INDEX('Policy Characteristics'!K:K,MATCH($C2351,'Policy Characteristics'!$C:$C,0)))</f>
        <v>industry-ag-main.html#eff-stds</v>
      </c>
      <c r="R2351" s="254" t="str">
        <f>IF(ISBLANK(INDEX('Policy Characteristics'!L:L,MATCH($C2351,'Policy Characteristics'!$C:$C,0))),"",INDEX('Policy Characteristics'!L:L,MATCH($C2351,'Policy Characteristics'!$C:$C,0)))</f>
        <v>industry-energy-efficiency-standards.html</v>
      </c>
    </row>
    <row r="2352" spans="1:18" s="4" customFormat="1" x14ac:dyDescent="0.25">
      <c r="A2352" s="254" t="str">
        <f>IF(ISBLANK(INDEX('Policy Characteristics'!A:A,MATCH($C2352,'Policy Characteristics'!$C:$C,0))),"",INDEX('Policy Characteristics'!A:A,MATCH($C2352,'Policy Characteristics'!$C:$C,0)))</f>
        <v>Industry</v>
      </c>
      <c r="B2352" s="262" t="str">
        <f>IF(ISBLANK(INDEX('Policy Characteristics'!B:B,MATCH($C2352,'Policy Characteristics'!$C:$C,0))),"",INDEX('Policy Characteristics'!B:B,MATCH($C2352,'Policy Characteristics'!$C:$C,0)))</f>
        <v>Energy Efficiency Standards for Other Eqpt</v>
      </c>
      <c r="C2352" s="254" t="str">
        <f t="shared" si="63"/>
        <v>Perc Improvement in Eqpt Efficiency Stds Above BAU for Combustible Fuels</v>
      </c>
      <c r="D2352" s="6" t="s">
        <v>3039</v>
      </c>
      <c r="E2352" s="1" t="s">
        <v>3983</v>
      </c>
      <c r="F2352" t="s">
        <v>3001</v>
      </c>
      <c r="G2352" s="45" t="s">
        <v>3957</v>
      </c>
      <c r="H2352" s="47">
        <v>2351</v>
      </c>
      <c r="I2352" s="324" t="s">
        <v>40</v>
      </c>
      <c r="J2352" s="255" t="str">
        <f>IF(ISBLANK(INDEX('Policy Characteristics'!D:D,MATCH($C2352,'Policy Characteristics'!$C:$C,0))),"",INDEX('Policy Characteristics'!D:D,MATCH($C2352,'Policy Characteristics'!$C:$C,0)))</f>
        <v>Industry Energy Efficiency</v>
      </c>
      <c r="K2352" s="254" t="str">
        <f>IF(ISBLANK(INDEX('Policy Characteristics'!E:E,MATCH($C2352,'Policy Characteristics'!$C:$C,0))),"",INDEX('Policy Characteristics'!E:E,MATCH($C2352,'Policy Characteristics'!$C:$C,0)))</f>
        <v>indst fuel efficiency stds</v>
      </c>
      <c r="L2352" s="261">
        <f>IF(ISBLANK(INDEX('Policy Characteristics'!F:F,MATCH($C2352,'Policy Characteristics'!$C:$C,0))),"",INDEX('Policy Characteristics'!F:F,MATCH($C2352,'Policy Characteristics'!$C:$C,0)))</f>
        <v>0</v>
      </c>
      <c r="M2352" s="261">
        <f>IF(ISBLANK(INDEX('Policy Characteristics'!G:G,MATCH($C2352,'Policy Characteristics'!$C:$C,0))),"",INDEX('Policy Characteristics'!G:G,MATCH($C2352,'Policy Characteristics'!$C:$C,0)))</f>
        <v>0.25</v>
      </c>
      <c r="N2352" s="261">
        <f>IF(ISBLANK(INDEX('Policy Characteristics'!H:H,MATCH($C2352,'Policy Characteristics'!$C:$C,0))),"",INDEX('Policy Characteristics'!H:H,MATCH($C2352,'Policy Characteristics'!$C:$C,0)))</f>
        <v>0.01</v>
      </c>
      <c r="O2352" s="254" t="str">
        <f>IF(ISBLANK(INDEX('Policy Characteristics'!I:I,MATCH($C2352,'Policy Characteristics'!$C:$C,0))),"",INDEX('Policy Characteristics'!I:I,MATCH($C2352,'Policy Characteristics'!$C:$C,0)))</f>
        <v>% reduction in energy use</v>
      </c>
      <c r="P2352" s="254" t="str">
        <f>IF(ISBLANK(INDEX('Policy Characteristics'!J:J,MATCH($C2352,'Policy Characteristics'!$C:$C,0))),"",INDEX('Policy Characteristics'!J:J,MATCH($C2352,'Policy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2" s="254" t="str">
        <f>IF(ISBLANK(INDEX('Policy Characteristics'!K:K,MATCH($C2352,'Policy Characteristics'!$C:$C,0))),"",INDEX('Policy Characteristics'!K:K,MATCH($C2352,'Policy Characteristics'!$C:$C,0)))</f>
        <v>industry-ag-main.html#eff-stds</v>
      </c>
      <c r="R2352" s="254" t="str">
        <f>IF(ISBLANK(INDEX('Policy Characteristics'!L:L,MATCH($C2352,'Policy Characteristics'!$C:$C,0))),"",INDEX('Policy Characteristics'!L:L,MATCH($C2352,'Policy Characteristics'!$C:$C,0)))</f>
        <v>industry-energy-efficiency-standards.html</v>
      </c>
    </row>
    <row r="2353" spans="1:18" s="4" customFormat="1" x14ac:dyDescent="0.25">
      <c r="A2353" s="254" t="str">
        <f>IF(ISBLANK(INDEX('Policy Characteristics'!A:A,MATCH($C2353,'Policy Characteristics'!$C:$C,0))),"",INDEX('Policy Characteristics'!A:A,MATCH($C2353,'Policy Characteristics'!$C:$C,0)))</f>
        <v>Industry</v>
      </c>
      <c r="B2353" s="262" t="str">
        <f>IF(ISBLANK(INDEX('Policy Characteristics'!B:B,MATCH($C2353,'Policy Characteristics'!$C:$C,0))),"",INDEX('Policy Characteristics'!B:B,MATCH($C2353,'Policy Characteristics'!$C:$C,0)))</f>
        <v>Energy Efficiency Standards for Other Eqpt</v>
      </c>
      <c r="C2353" s="254" t="str">
        <f t="shared" si="63"/>
        <v>Perc Improvement in Eqpt Efficiency Stds Above BAU for Combustible Fuels</v>
      </c>
      <c r="D2353" s="6" t="s">
        <v>3039</v>
      </c>
      <c r="E2353" s="1" t="s">
        <v>3984</v>
      </c>
      <c r="F2353" t="s">
        <v>3001</v>
      </c>
      <c r="G2353" s="45" t="s">
        <v>3959</v>
      </c>
      <c r="H2353" s="47">
        <v>2352</v>
      </c>
      <c r="I2353" s="324" t="s">
        <v>40</v>
      </c>
      <c r="J2353" s="255" t="str">
        <f>IF(ISBLANK(INDEX('Policy Characteristics'!D:D,MATCH($C2353,'Policy Characteristics'!$C:$C,0))),"",INDEX('Policy Characteristics'!D:D,MATCH($C2353,'Policy Characteristics'!$C:$C,0)))</f>
        <v>Industry Energy Efficiency</v>
      </c>
      <c r="K2353" s="254" t="str">
        <f>IF(ISBLANK(INDEX('Policy Characteristics'!E:E,MATCH($C2353,'Policy Characteristics'!$C:$C,0))),"",INDEX('Policy Characteristics'!E:E,MATCH($C2353,'Policy Characteristics'!$C:$C,0)))</f>
        <v>indst fuel efficiency stds</v>
      </c>
      <c r="L2353" s="261">
        <f>IF(ISBLANK(INDEX('Policy Characteristics'!F:F,MATCH($C2353,'Policy Characteristics'!$C:$C,0))),"",INDEX('Policy Characteristics'!F:F,MATCH($C2353,'Policy Characteristics'!$C:$C,0)))</f>
        <v>0</v>
      </c>
      <c r="M2353" s="261">
        <f>IF(ISBLANK(INDEX('Policy Characteristics'!G:G,MATCH($C2353,'Policy Characteristics'!$C:$C,0))),"",INDEX('Policy Characteristics'!G:G,MATCH($C2353,'Policy Characteristics'!$C:$C,0)))</f>
        <v>0.25</v>
      </c>
      <c r="N2353" s="261">
        <f>IF(ISBLANK(INDEX('Policy Characteristics'!H:H,MATCH($C2353,'Policy Characteristics'!$C:$C,0))),"",INDEX('Policy Characteristics'!H:H,MATCH($C2353,'Policy Characteristics'!$C:$C,0)))</f>
        <v>0.01</v>
      </c>
      <c r="O2353" s="254" t="str">
        <f>IF(ISBLANK(INDEX('Policy Characteristics'!I:I,MATCH($C2353,'Policy Characteristics'!$C:$C,0))),"",INDEX('Policy Characteristics'!I:I,MATCH($C2353,'Policy Characteristics'!$C:$C,0)))</f>
        <v>% reduction in energy use</v>
      </c>
      <c r="P2353" s="254" t="str">
        <f>IF(ISBLANK(INDEX('Policy Characteristics'!J:J,MATCH($C2353,'Policy Characteristics'!$C:$C,0))),"",INDEX('Policy Characteristics'!J:J,MATCH($C2353,'Policy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3" s="254" t="str">
        <f>IF(ISBLANK(INDEX('Policy Characteristics'!K:K,MATCH($C2353,'Policy Characteristics'!$C:$C,0))),"",INDEX('Policy Characteristics'!K:K,MATCH($C2353,'Policy Characteristics'!$C:$C,0)))</f>
        <v>industry-ag-main.html#eff-stds</v>
      </c>
      <c r="R2353" s="254" t="str">
        <f>IF(ISBLANK(INDEX('Policy Characteristics'!L:L,MATCH($C2353,'Policy Characteristics'!$C:$C,0))),"",INDEX('Policy Characteristics'!L:L,MATCH($C2353,'Policy Characteristics'!$C:$C,0)))</f>
        <v>industry-energy-efficiency-standards.html</v>
      </c>
    </row>
    <row r="2354" spans="1:18" s="4" customFormat="1" x14ac:dyDescent="0.25">
      <c r="A2354" s="254" t="str">
        <f>IF(ISBLANK(INDEX('Policy Characteristics'!A:A,MATCH($C2354,'Policy Characteristics'!$C:$C,0))),"",INDEX('Policy Characteristics'!A:A,MATCH($C2354,'Policy Characteristics'!$C:$C,0)))</f>
        <v>Industry</v>
      </c>
      <c r="B2354" s="262" t="str">
        <f>IF(ISBLANK(INDEX('Policy Characteristics'!B:B,MATCH($C2354,'Policy Characteristics'!$C:$C,0))),"",INDEX('Policy Characteristics'!B:B,MATCH($C2354,'Policy Characteristics'!$C:$C,0)))</f>
        <v>Energy Efficiency Standards for Other Eqpt</v>
      </c>
      <c r="C2354" s="254" t="str">
        <f t="shared" si="63"/>
        <v>Perc Improvement in Eqpt Efficiency Stds Above BAU for Combustible Fuels</v>
      </c>
      <c r="D2354" s="6" t="s">
        <v>3040</v>
      </c>
      <c r="E2354" s="1" t="s">
        <v>3467</v>
      </c>
      <c r="F2354" t="s">
        <v>3002</v>
      </c>
      <c r="G2354" s="45" t="s">
        <v>3473</v>
      </c>
      <c r="H2354" s="47">
        <v>2353</v>
      </c>
      <c r="I2354" s="324" t="s">
        <v>40</v>
      </c>
      <c r="J2354" s="255" t="str">
        <f>IF(ISBLANK(INDEX('Policy Characteristics'!D:D,MATCH($C2354,'Policy Characteristics'!$C:$C,0))),"",INDEX('Policy Characteristics'!D:D,MATCH($C2354,'Policy Characteristics'!$C:$C,0)))</f>
        <v>Industry Energy Efficiency</v>
      </c>
      <c r="K2354" s="254" t="str">
        <f>IF(ISBLANK(INDEX('Policy Characteristics'!E:E,MATCH($C2354,'Policy Characteristics'!$C:$C,0))),"",INDEX('Policy Characteristics'!E:E,MATCH($C2354,'Policy Characteristics'!$C:$C,0)))</f>
        <v>indst fuel efficiency stds</v>
      </c>
      <c r="L2354" s="261">
        <f>IF(ISBLANK(INDEX('Policy Characteristics'!F:F,MATCH($C2354,'Policy Characteristics'!$C:$C,0))),"",INDEX('Policy Characteristics'!F:F,MATCH($C2354,'Policy Characteristics'!$C:$C,0)))</f>
        <v>0</v>
      </c>
      <c r="M2354" s="261">
        <f>IF(ISBLANK(INDEX('Policy Characteristics'!G:G,MATCH($C2354,'Policy Characteristics'!$C:$C,0))),"",INDEX('Policy Characteristics'!G:G,MATCH($C2354,'Policy Characteristics'!$C:$C,0)))</f>
        <v>0.25</v>
      </c>
      <c r="N2354" s="261">
        <f>IF(ISBLANK(INDEX('Policy Characteristics'!H:H,MATCH($C2354,'Policy Characteristics'!$C:$C,0))),"",INDEX('Policy Characteristics'!H:H,MATCH($C2354,'Policy Characteristics'!$C:$C,0)))</f>
        <v>0.01</v>
      </c>
      <c r="O2354" s="254" t="str">
        <f>IF(ISBLANK(INDEX('Policy Characteristics'!I:I,MATCH($C2354,'Policy Characteristics'!$C:$C,0))),"",INDEX('Policy Characteristics'!I:I,MATCH($C2354,'Policy Characteristics'!$C:$C,0)))</f>
        <v>% reduction in energy use</v>
      </c>
      <c r="P2354" s="254" t="str">
        <f>IF(ISBLANK(INDEX('Policy Characteristics'!J:J,MATCH($C2354,'Policy Characteristics'!$C:$C,0))),"",INDEX('Policy Characteristics'!J:J,MATCH($C2354,'Policy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4" s="254" t="str">
        <f>IF(ISBLANK(INDEX('Policy Characteristics'!K:K,MATCH($C2354,'Policy Characteristics'!$C:$C,0))),"",INDEX('Policy Characteristics'!K:K,MATCH($C2354,'Policy Characteristics'!$C:$C,0)))</f>
        <v>industry-ag-main.html#eff-stds</v>
      </c>
      <c r="R2354" s="254" t="str">
        <f>IF(ISBLANK(INDEX('Policy Characteristics'!L:L,MATCH($C2354,'Policy Characteristics'!$C:$C,0))),"",INDEX('Policy Characteristics'!L:L,MATCH($C2354,'Policy Characteristics'!$C:$C,0)))</f>
        <v>industry-energy-efficiency-standards.html</v>
      </c>
    </row>
    <row r="2355" spans="1:18" s="4" customFormat="1" x14ac:dyDescent="0.25">
      <c r="A2355" s="254" t="str">
        <f>IF(ISBLANK(INDEX('Policy Characteristics'!A:A,MATCH($C2355,'Policy Characteristics'!$C:$C,0))),"",INDEX('Policy Characteristics'!A:A,MATCH($C2355,'Policy Characteristics'!$C:$C,0)))</f>
        <v>Industry</v>
      </c>
      <c r="B2355" s="262" t="str">
        <f>IF(ISBLANK(INDEX('Policy Characteristics'!B:B,MATCH($C2355,'Policy Characteristics'!$C:$C,0))),"",INDEX('Policy Characteristics'!B:B,MATCH($C2355,'Policy Characteristics'!$C:$C,0)))</f>
        <v>Energy Efficiency Standards for Other Eqpt</v>
      </c>
      <c r="C2355" s="254" t="str">
        <f t="shared" si="63"/>
        <v>Perc Improvement in Eqpt Efficiency Stds Above BAU for Combustible Fuels</v>
      </c>
      <c r="D2355" s="6" t="s">
        <v>3040</v>
      </c>
      <c r="E2355" s="1" t="s">
        <v>3468</v>
      </c>
      <c r="F2355" t="s">
        <v>3002</v>
      </c>
      <c r="G2355" s="45" t="s">
        <v>3474</v>
      </c>
      <c r="H2355" s="47">
        <v>2354</v>
      </c>
      <c r="I2355" s="324" t="s">
        <v>40</v>
      </c>
      <c r="J2355" s="255" t="str">
        <f>IF(ISBLANK(INDEX('Policy Characteristics'!D:D,MATCH($C2355,'Policy Characteristics'!$C:$C,0))),"",INDEX('Policy Characteristics'!D:D,MATCH($C2355,'Policy Characteristics'!$C:$C,0)))</f>
        <v>Industry Energy Efficiency</v>
      </c>
      <c r="K2355" s="254" t="str">
        <f>IF(ISBLANK(INDEX('Policy Characteristics'!E:E,MATCH($C2355,'Policy Characteristics'!$C:$C,0))),"",INDEX('Policy Characteristics'!E:E,MATCH($C2355,'Policy Characteristics'!$C:$C,0)))</f>
        <v>indst fuel efficiency stds</v>
      </c>
      <c r="L2355" s="261">
        <f>IF(ISBLANK(INDEX('Policy Characteristics'!F:F,MATCH($C2355,'Policy Characteristics'!$C:$C,0))),"",INDEX('Policy Characteristics'!F:F,MATCH($C2355,'Policy Characteristics'!$C:$C,0)))</f>
        <v>0</v>
      </c>
      <c r="M2355" s="261">
        <f>IF(ISBLANK(INDEX('Policy Characteristics'!G:G,MATCH($C2355,'Policy Characteristics'!$C:$C,0))),"",INDEX('Policy Characteristics'!G:G,MATCH($C2355,'Policy Characteristics'!$C:$C,0)))</f>
        <v>0.25</v>
      </c>
      <c r="N2355" s="261">
        <f>IF(ISBLANK(INDEX('Policy Characteristics'!H:H,MATCH($C2355,'Policy Characteristics'!$C:$C,0))),"",INDEX('Policy Characteristics'!H:H,MATCH($C2355,'Policy Characteristics'!$C:$C,0)))</f>
        <v>0.01</v>
      </c>
      <c r="O2355" s="254" t="str">
        <f>IF(ISBLANK(INDEX('Policy Characteristics'!I:I,MATCH($C2355,'Policy Characteristics'!$C:$C,0))),"",INDEX('Policy Characteristics'!I:I,MATCH($C2355,'Policy Characteristics'!$C:$C,0)))</f>
        <v>% reduction in energy use</v>
      </c>
      <c r="P2355" s="254" t="str">
        <f>IF(ISBLANK(INDEX('Policy Characteristics'!J:J,MATCH($C2355,'Policy Characteristics'!$C:$C,0))),"",INDEX('Policy Characteristics'!J:J,MATCH($C2355,'Policy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5" s="254" t="str">
        <f>IF(ISBLANK(INDEX('Policy Characteristics'!K:K,MATCH($C2355,'Policy Characteristics'!$C:$C,0))),"",INDEX('Policy Characteristics'!K:K,MATCH($C2355,'Policy Characteristics'!$C:$C,0)))</f>
        <v>industry-ag-main.html#eff-stds</v>
      </c>
      <c r="R2355" s="254" t="str">
        <f>IF(ISBLANK(INDEX('Policy Characteristics'!L:L,MATCH($C2355,'Policy Characteristics'!$C:$C,0))),"",INDEX('Policy Characteristics'!L:L,MATCH($C2355,'Policy Characteristics'!$C:$C,0)))</f>
        <v>industry-energy-efficiency-standards.html</v>
      </c>
    </row>
    <row r="2356" spans="1:18" s="4" customFormat="1" x14ac:dyDescent="0.25">
      <c r="A2356" s="254" t="str">
        <f>IF(ISBLANK(INDEX('Policy Characteristics'!A:A,MATCH($C2356,'Policy Characteristics'!$C:$C,0))),"",INDEX('Policy Characteristics'!A:A,MATCH($C2356,'Policy Characteristics'!$C:$C,0)))</f>
        <v>Industry</v>
      </c>
      <c r="B2356" s="262" t="str">
        <f>IF(ISBLANK(INDEX('Policy Characteristics'!B:B,MATCH($C2356,'Policy Characteristics'!$C:$C,0))),"",INDEX('Policy Characteristics'!B:B,MATCH($C2356,'Policy Characteristics'!$C:$C,0)))</f>
        <v>Energy Efficiency Standards for Other Eqpt</v>
      </c>
      <c r="C2356" s="254" t="str">
        <f t="shared" si="63"/>
        <v>Perc Improvement in Eqpt Efficiency Stds Above BAU for Combustible Fuels</v>
      </c>
      <c r="D2356" s="6" t="s">
        <v>3040</v>
      </c>
      <c r="E2356" s="1" t="s">
        <v>3469</v>
      </c>
      <c r="F2356" t="s">
        <v>3002</v>
      </c>
      <c r="G2356" s="45" t="s">
        <v>3475</v>
      </c>
      <c r="H2356" s="47">
        <v>2355</v>
      </c>
      <c r="I2356" s="324" t="s">
        <v>40</v>
      </c>
      <c r="J2356" s="255" t="str">
        <f>IF(ISBLANK(INDEX('Policy Characteristics'!D:D,MATCH($C2356,'Policy Characteristics'!$C:$C,0))),"",INDEX('Policy Characteristics'!D:D,MATCH($C2356,'Policy Characteristics'!$C:$C,0)))</f>
        <v>Industry Energy Efficiency</v>
      </c>
      <c r="K2356" s="254" t="str">
        <f>IF(ISBLANK(INDEX('Policy Characteristics'!E:E,MATCH($C2356,'Policy Characteristics'!$C:$C,0))),"",INDEX('Policy Characteristics'!E:E,MATCH($C2356,'Policy Characteristics'!$C:$C,0)))</f>
        <v>indst fuel efficiency stds</v>
      </c>
      <c r="L2356" s="261">
        <f>IF(ISBLANK(INDEX('Policy Characteristics'!F:F,MATCH($C2356,'Policy Characteristics'!$C:$C,0))),"",INDEX('Policy Characteristics'!F:F,MATCH($C2356,'Policy Characteristics'!$C:$C,0)))</f>
        <v>0</v>
      </c>
      <c r="M2356" s="261">
        <f>IF(ISBLANK(INDEX('Policy Characteristics'!G:G,MATCH($C2356,'Policy Characteristics'!$C:$C,0))),"",INDEX('Policy Characteristics'!G:G,MATCH($C2356,'Policy Characteristics'!$C:$C,0)))</f>
        <v>0.25</v>
      </c>
      <c r="N2356" s="261">
        <f>IF(ISBLANK(INDEX('Policy Characteristics'!H:H,MATCH($C2356,'Policy Characteristics'!$C:$C,0))),"",INDEX('Policy Characteristics'!H:H,MATCH($C2356,'Policy Characteristics'!$C:$C,0)))</f>
        <v>0.01</v>
      </c>
      <c r="O2356" s="254" t="str">
        <f>IF(ISBLANK(INDEX('Policy Characteristics'!I:I,MATCH($C2356,'Policy Characteristics'!$C:$C,0))),"",INDEX('Policy Characteristics'!I:I,MATCH($C2356,'Policy Characteristics'!$C:$C,0)))</f>
        <v>% reduction in energy use</v>
      </c>
      <c r="P2356" s="254" t="str">
        <f>IF(ISBLANK(INDEX('Policy Characteristics'!J:J,MATCH($C2356,'Policy Characteristics'!$C:$C,0))),"",INDEX('Policy Characteristics'!J:J,MATCH($C2356,'Policy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6" s="254" t="str">
        <f>IF(ISBLANK(INDEX('Policy Characteristics'!K:K,MATCH($C2356,'Policy Characteristics'!$C:$C,0))),"",INDEX('Policy Characteristics'!K:K,MATCH($C2356,'Policy Characteristics'!$C:$C,0)))</f>
        <v>industry-ag-main.html#eff-stds</v>
      </c>
      <c r="R2356" s="254" t="str">
        <f>IF(ISBLANK(INDEX('Policy Characteristics'!L:L,MATCH($C2356,'Policy Characteristics'!$C:$C,0))),"",INDEX('Policy Characteristics'!L:L,MATCH($C2356,'Policy Characteristics'!$C:$C,0)))</f>
        <v>industry-energy-efficiency-standards.html</v>
      </c>
    </row>
    <row r="2357" spans="1:18" s="4" customFormat="1" x14ac:dyDescent="0.25">
      <c r="A2357" s="254" t="str">
        <f>IF(ISBLANK(INDEX('Policy Characteristics'!A:A,MATCH($C2357,'Policy Characteristics'!$C:$C,0))),"",INDEX('Policy Characteristics'!A:A,MATCH($C2357,'Policy Characteristics'!$C:$C,0)))</f>
        <v>Industry</v>
      </c>
      <c r="B2357" s="262" t="str">
        <f>IF(ISBLANK(INDEX('Policy Characteristics'!B:B,MATCH($C2357,'Policy Characteristics'!$C:$C,0))),"",INDEX('Policy Characteristics'!B:B,MATCH($C2357,'Policy Characteristics'!$C:$C,0)))</f>
        <v>Energy Efficiency Standards for Other Eqpt</v>
      </c>
      <c r="C2357" s="254" t="str">
        <f t="shared" si="63"/>
        <v>Perc Improvement in Eqpt Efficiency Stds Above BAU for Combustible Fuels</v>
      </c>
      <c r="D2357" s="6" t="s">
        <v>3040</v>
      </c>
      <c r="E2357" s="1" t="s">
        <v>3470</v>
      </c>
      <c r="F2357" t="s">
        <v>3002</v>
      </c>
      <c r="G2357" s="45" t="s">
        <v>3476</v>
      </c>
      <c r="H2357" s="47">
        <v>2356</v>
      </c>
      <c r="I2357" s="324" t="s">
        <v>40</v>
      </c>
      <c r="J2357" s="255" t="str">
        <f>IF(ISBLANK(INDEX('Policy Characteristics'!D:D,MATCH($C2357,'Policy Characteristics'!$C:$C,0))),"",INDEX('Policy Characteristics'!D:D,MATCH($C2357,'Policy Characteristics'!$C:$C,0)))</f>
        <v>Industry Energy Efficiency</v>
      </c>
      <c r="K2357" s="254" t="str">
        <f>IF(ISBLANK(INDEX('Policy Characteristics'!E:E,MATCH($C2357,'Policy Characteristics'!$C:$C,0))),"",INDEX('Policy Characteristics'!E:E,MATCH($C2357,'Policy Characteristics'!$C:$C,0)))</f>
        <v>indst fuel efficiency stds</v>
      </c>
      <c r="L2357" s="261">
        <f>IF(ISBLANK(INDEX('Policy Characteristics'!F:F,MATCH($C2357,'Policy Characteristics'!$C:$C,0))),"",INDEX('Policy Characteristics'!F:F,MATCH($C2357,'Policy Characteristics'!$C:$C,0)))</f>
        <v>0</v>
      </c>
      <c r="M2357" s="261">
        <f>IF(ISBLANK(INDEX('Policy Characteristics'!G:G,MATCH($C2357,'Policy Characteristics'!$C:$C,0))),"",INDEX('Policy Characteristics'!G:G,MATCH($C2357,'Policy Characteristics'!$C:$C,0)))</f>
        <v>0.25</v>
      </c>
      <c r="N2357" s="261">
        <f>IF(ISBLANK(INDEX('Policy Characteristics'!H:H,MATCH($C2357,'Policy Characteristics'!$C:$C,0))),"",INDEX('Policy Characteristics'!H:H,MATCH($C2357,'Policy Characteristics'!$C:$C,0)))</f>
        <v>0.01</v>
      </c>
      <c r="O2357" s="254" t="str">
        <f>IF(ISBLANK(INDEX('Policy Characteristics'!I:I,MATCH($C2357,'Policy Characteristics'!$C:$C,0))),"",INDEX('Policy Characteristics'!I:I,MATCH($C2357,'Policy Characteristics'!$C:$C,0)))</f>
        <v>% reduction in energy use</v>
      </c>
      <c r="P2357" s="254" t="str">
        <f>IF(ISBLANK(INDEX('Policy Characteristics'!J:J,MATCH($C2357,'Policy Characteristics'!$C:$C,0))),"",INDEX('Policy Characteristics'!J:J,MATCH($C2357,'Policy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7" s="254" t="str">
        <f>IF(ISBLANK(INDEX('Policy Characteristics'!K:K,MATCH($C2357,'Policy Characteristics'!$C:$C,0))),"",INDEX('Policy Characteristics'!K:K,MATCH($C2357,'Policy Characteristics'!$C:$C,0)))</f>
        <v>industry-ag-main.html#eff-stds</v>
      </c>
      <c r="R2357" s="254" t="str">
        <f>IF(ISBLANK(INDEX('Policy Characteristics'!L:L,MATCH($C2357,'Policy Characteristics'!$C:$C,0))),"",INDEX('Policy Characteristics'!L:L,MATCH($C2357,'Policy Characteristics'!$C:$C,0)))</f>
        <v>industry-energy-efficiency-standards.html</v>
      </c>
    </row>
    <row r="2358" spans="1:18" s="4" customFormat="1" x14ac:dyDescent="0.25">
      <c r="A2358" s="254" t="str">
        <f>IF(ISBLANK(INDEX('Policy Characteristics'!A:A,MATCH($C2358,'Policy Characteristics'!$C:$C,0))),"",INDEX('Policy Characteristics'!A:A,MATCH($C2358,'Policy Characteristics'!$C:$C,0)))</f>
        <v>Industry</v>
      </c>
      <c r="B2358" s="262" t="str">
        <f>IF(ISBLANK(INDEX('Policy Characteristics'!B:B,MATCH($C2358,'Policy Characteristics'!$C:$C,0))),"",INDEX('Policy Characteristics'!B:B,MATCH($C2358,'Policy Characteristics'!$C:$C,0)))</f>
        <v>Energy Efficiency Standards for Other Eqpt</v>
      </c>
      <c r="C2358" s="254" t="str">
        <f t="shared" si="63"/>
        <v>Perc Improvement in Eqpt Efficiency Stds Above BAU for Combustible Fuels</v>
      </c>
      <c r="D2358" s="6" t="s">
        <v>3040</v>
      </c>
      <c r="E2358" s="1" t="s">
        <v>3471</v>
      </c>
      <c r="F2358" t="s">
        <v>3002</v>
      </c>
      <c r="G2358" s="45" t="s">
        <v>3477</v>
      </c>
      <c r="H2358" s="47">
        <v>2357</v>
      </c>
      <c r="I2358" s="324" t="s">
        <v>40</v>
      </c>
      <c r="J2358" s="255" t="str">
        <f>IF(ISBLANK(INDEX('Policy Characteristics'!D:D,MATCH($C2358,'Policy Characteristics'!$C:$C,0))),"",INDEX('Policy Characteristics'!D:D,MATCH($C2358,'Policy Characteristics'!$C:$C,0)))</f>
        <v>Industry Energy Efficiency</v>
      </c>
      <c r="K2358" s="254" t="str">
        <f>IF(ISBLANK(INDEX('Policy Characteristics'!E:E,MATCH($C2358,'Policy Characteristics'!$C:$C,0))),"",INDEX('Policy Characteristics'!E:E,MATCH($C2358,'Policy Characteristics'!$C:$C,0)))</f>
        <v>indst fuel efficiency stds</v>
      </c>
      <c r="L2358" s="261">
        <f>IF(ISBLANK(INDEX('Policy Characteristics'!F:F,MATCH($C2358,'Policy Characteristics'!$C:$C,0))),"",INDEX('Policy Characteristics'!F:F,MATCH($C2358,'Policy Characteristics'!$C:$C,0)))</f>
        <v>0</v>
      </c>
      <c r="M2358" s="261">
        <f>IF(ISBLANK(INDEX('Policy Characteristics'!G:G,MATCH($C2358,'Policy Characteristics'!$C:$C,0))),"",INDEX('Policy Characteristics'!G:G,MATCH($C2358,'Policy Characteristics'!$C:$C,0)))</f>
        <v>0.25</v>
      </c>
      <c r="N2358" s="261">
        <f>IF(ISBLANK(INDEX('Policy Characteristics'!H:H,MATCH($C2358,'Policy Characteristics'!$C:$C,0))),"",INDEX('Policy Characteristics'!H:H,MATCH($C2358,'Policy Characteristics'!$C:$C,0)))</f>
        <v>0.01</v>
      </c>
      <c r="O2358" s="254" t="str">
        <f>IF(ISBLANK(INDEX('Policy Characteristics'!I:I,MATCH($C2358,'Policy Characteristics'!$C:$C,0))),"",INDEX('Policy Characteristics'!I:I,MATCH($C2358,'Policy Characteristics'!$C:$C,0)))</f>
        <v>% reduction in energy use</v>
      </c>
      <c r="P2358" s="254" t="str">
        <f>IF(ISBLANK(INDEX('Policy Characteristics'!J:J,MATCH($C2358,'Policy Characteristics'!$C:$C,0))),"",INDEX('Policy Characteristics'!J:J,MATCH($C2358,'Policy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8" s="254" t="str">
        <f>IF(ISBLANK(INDEX('Policy Characteristics'!K:K,MATCH($C2358,'Policy Characteristics'!$C:$C,0))),"",INDEX('Policy Characteristics'!K:K,MATCH($C2358,'Policy Characteristics'!$C:$C,0)))</f>
        <v>industry-ag-main.html#eff-stds</v>
      </c>
      <c r="R2358" s="254" t="str">
        <f>IF(ISBLANK(INDEX('Policy Characteristics'!L:L,MATCH($C2358,'Policy Characteristics'!$C:$C,0))),"",INDEX('Policy Characteristics'!L:L,MATCH($C2358,'Policy Characteristics'!$C:$C,0)))</f>
        <v>industry-energy-efficiency-standards.html</v>
      </c>
    </row>
    <row r="2359" spans="1:18" s="4" customFormat="1" x14ac:dyDescent="0.25">
      <c r="A2359" s="254" t="str">
        <f>IF(ISBLANK(INDEX('Policy Characteristics'!A:A,MATCH($C2359,'Policy Characteristics'!$C:$C,0))),"",INDEX('Policy Characteristics'!A:A,MATCH($C2359,'Policy Characteristics'!$C:$C,0)))</f>
        <v>Industry</v>
      </c>
      <c r="B2359" s="262" t="str">
        <f>IF(ISBLANK(INDEX('Policy Characteristics'!B:B,MATCH($C2359,'Policy Characteristics'!$C:$C,0))),"",INDEX('Policy Characteristics'!B:B,MATCH($C2359,'Policy Characteristics'!$C:$C,0)))</f>
        <v>Energy Efficiency Standards for Other Eqpt</v>
      </c>
      <c r="C2359" s="254" t="str">
        <f t="shared" si="63"/>
        <v>Perc Improvement in Eqpt Efficiency Stds Above BAU for Combustible Fuels</v>
      </c>
      <c r="D2359" s="6" t="s">
        <v>3040</v>
      </c>
      <c r="E2359" s="1" t="s">
        <v>3472</v>
      </c>
      <c r="F2359" t="s">
        <v>3002</v>
      </c>
      <c r="G2359" s="45" t="s">
        <v>3478</v>
      </c>
      <c r="H2359" s="47">
        <v>2358</v>
      </c>
      <c r="I2359" s="324" t="s">
        <v>40</v>
      </c>
      <c r="J2359" s="255" t="str">
        <f>IF(ISBLANK(INDEX('Policy Characteristics'!D:D,MATCH($C2359,'Policy Characteristics'!$C:$C,0))),"",INDEX('Policy Characteristics'!D:D,MATCH($C2359,'Policy Characteristics'!$C:$C,0)))</f>
        <v>Industry Energy Efficiency</v>
      </c>
      <c r="K2359" s="254" t="str">
        <f>IF(ISBLANK(INDEX('Policy Characteristics'!E:E,MATCH($C2359,'Policy Characteristics'!$C:$C,0))),"",INDEX('Policy Characteristics'!E:E,MATCH($C2359,'Policy Characteristics'!$C:$C,0)))</f>
        <v>indst fuel efficiency stds</v>
      </c>
      <c r="L2359" s="261">
        <f>IF(ISBLANK(INDEX('Policy Characteristics'!F:F,MATCH($C2359,'Policy Characteristics'!$C:$C,0))),"",INDEX('Policy Characteristics'!F:F,MATCH($C2359,'Policy Characteristics'!$C:$C,0)))</f>
        <v>0</v>
      </c>
      <c r="M2359" s="261">
        <f>IF(ISBLANK(INDEX('Policy Characteristics'!G:G,MATCH($C2359,'Policy Characteristics'!$C:$C,0))),"",INDEX('Policy Characteristics'!G:G,MATCH($C2359,'Policy Characteristics'!$C:$C,0)))</f>
        <v>0.25</v>
      </c>
      <c r="N2359" s="261">
        <f>IF(ISBLANK(INDEX('Policy Characteristics'!H:H,MATCH($C2359,'Policy Characteristics'!$C:$C,0))),"",INDEX('Policy Characteristics'!H:H,MATCH($C2359,'Policy Characteristics'!$C:$C,0)))</f>
        <v>0.01</v>
      </c>
      <c r="O2359" s="254" t="str">
        <f>IF(ISBLANK(INDEX('Policy Characteristics'!I:I,MATCH($C2359,'Policy Characteristics'!$C:$C,0))),"",INDEX('Policy Characteristics'!I:I,MATCH($C2359,'Policy Characteristics'!$C:$C,0)))</f>
        <v>% reduction in energy use</v>
      </c>
      <c r="P2359" s="254" t="str">
        <f>IF(ISBLANK(INDEX('Policy Characteristics'!J:J,MATCH($C2359,'Policy Characteristics'!$C:$C,0))),"",INDEX('Policy Characteristics'!J:J,MATCH($C2359,'Policy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59" s="254" t="str">
        <f>IF(ISBLANK(INDEX('Policy Characteristics'!K:K,MATCH($C2359,'Policy Characteristics'!$C:$C,0))),"",INDEX('Policy Characteristics'!K:K,MATCH($C2359,'Policy Characteristics'!$C:$C,0)))</f>
        <v>industry-ag-main.html#eff-stds</v>
      </c>
      <c r="R2359" s="254" t="str">
        <f>IF(ISBLANK(INDEX('Policy Characteristics'!L:L,MATCH($C2359,'Policy Characteristics'!$C:$C,0))),"",INDEX('Policy Characteristics'!L:L,MATCH($C2359,'Policy Characteristics'!$C:$C,0)))</f>
        <v>industry-energy-efficiency-standards.html</v>
      </c>
    </row>
    <row r="2360" spans="1:18" s="4" customFormat="1" x14ac:dyDescent="0.25">
      <c r="A2360" s="254" t="str">
        <f>IF(ISBLANK(INDEX('Policy Characteristics'!A:A,MATCH($C2360,'Policy Characteristics'!$C:$C,0))),"",INDEX('Policy Characteristics'!A:A,MATCH($C2360,'Policy Characteristics'!$C:$C,0)))</f>
        <v>Industry</v>
      </c>
      <c r="B2360" s="262" t="str">
        <f>IF(ISBLANK(INDEX('Policy Characteristics'!B:B,MATCH($C2360,'Policy Characteristics'!$C:$C,0))),"",INDEX('Policy Characteristics'!B:B,MATCH($C2360,'Policy Characteristics'!$C:$C,0)))</f>
        <v>Energy Efficiency Standards for Other Eqpt</v>
      </c>
      <c r="C2360" s="254" t="str">
        <f t="shared" si="63"/>
        <v>Perc Improvement in Eqpt Efficiency Stds Above BAU for Combustible Fuels</v>
      </c>
      <c r="D2360" s="6" t="s">
        <v>3040</v>
      </c>
      <c r="E2360" s="1" t="s">
        <v>3597</v>
      </c>
      <c r="F2360" t="s">
        <v>3002</v>
      </c>
      <c r="G2360" s="45" t="s">
        <v>3479</v>
      </c>
      <c r="H2360" s="47">
        <v>2359</v>
      </c>
      <c r="I2360" s="324" t="s">
        <v>40</v>
      </c>
      <c r="J2360" s="255" t="str">
        <f>IF(ISBLANK(INDEX('Policy Characteristics'!D:D,MATCH($C2360,'Policy Characteristics'!$C:$C,0))),"",INDEX('Policy Characteristics'!D:D,MATCH($C2360,'Policy Characteristics'!$C:$C,0)))</f>
        <v>Industry Energy Efficiency</v>
      </c>
      <c r="K2360" s="254" t="str">
        <f>IF(ISBLANK(INDEX('Policy Characteristics'!E:E,MATCH($C2360,'Policy Characteristics'!$C:$C,0))),"",INDEX('Policy Characteristics'!E:E,MATCH($C2360,'Policy Characteristics'!$C:$C,0)))</f>
        <v>indst fuel efficiency stds</v>
      </c>
      <c r="L2360" s="261">
        <f>IF(ISBLANK(INDEX('Policy Characteristics'!F:F,MATCH($C2360,'Policy Characteristics'!$C:$C,0))),"",INDEX('Policy Characteristics'!F:F,MATCH($C2360,'Policy Characteristics'!$C:$C,0)))</f>
        <v>0</v>
      </c>
      <c r="M2360" s="261">
        <f>IF(ISBLANK(INDEX('Policy Characteristics'!G:G,MATCH($C2360,'Policy Characteristics'!$C:$C,0))),"",INDEX('Policy Characteristics'!G:G,MATCH($C2360,'Policy Characteristics'!$C:$C,0)))</f>
        <v>0.25</v>
      </c>
      <c r="N2360" s="261">
        <f>IF(ISBLANK(INDEX('Policy Characteristics'!H:H,MATCH($C2360,'Policy Characteristics'!$C:$C,0))),"",INDEX('Policy Characteristics'!H:H,MATCH($C2360,'Policy Characteristics'!$C:$C,0)))</f>
        <v>0.01</v>
      </c>
      <c r="O2360" s="254" t="str">
        <f>IF(ISBLANK(INDEX('Policy Characteristics'!I:I,MATCH($C2360,'Policy Characteristics'!$C:$C,0))),"",INDEX('Policy Characteristics'!I:I,MATCH($C2360,'Policy Characteristics'!$C:$C,0)))</f>
        <v>% reduction in energy use</v>
      </c>
      <c r="P2360" s="254" t="str">
        <f>IF(ISBLANK(INDEX('Policy Characteristics'!J:J,MATCH($C2360,'Policy Characteristics'!$C:$C,0))),"",INDEX('Policy Characteristics'!J:J,MATCH($C2360,'Policy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0" s="254" t="str">
        <f>IF(ISBLANK(INDEX('Policy Characteristics'!K:K,MATCH($C2360,'Policy Characteristics'!$C:$C,0))),"",INDEX('Policy Characteristics'!K:K,MATCH($C2360,'Policy Characteristics'!$C:$C,0)))</f>
        <v>industry-ag-main.html#eff-stds</v>
      </c>
      <c r="R2360" s="254" t="str">
        <f>IF(ISBLANK(INDEX('Policy Characteristics'!L:L,MATCH($C2360,'Policy Characteristics'!$C:$C,0))),"",INDEX('Policy Characteristics'!L:L,MATCH($C2360,'Policy Characteristics'!$C:$C,0)))</f>
        <v>industry-energy-efficiency-standards.html</v>
      </c>
    </row>
    <row r="2361" spans="1:18" s="4" customFormat="1" x14ac:dyDescent="0.25">
      <c r="A2361" s="254" t="str">
        <f>IF(ISBLANK(INDEX('Policy Characteristics'!A:A,MATCH($C2361,'Policy Characteristics'!$C:$C,0))),"",INDEX('Policy Characteristics'!A:A,MATCH($C2361,'Policy Characteristics'!$C:$C,0)))</f>
        <v>Industry</v>
      </c>
      <c r="B2361" s="262" t="str">
        <f>IF(ISBLANK(INDEX('Policy Characteristics'!B:B,MATCH($C2361,'Policy Characteristics'!$C:$C,0))),"",INDEX('Policy Characteristics'!B:B,MATCH($C2361,'Policy Characteristics'!$C:$C,0)))</f>
        <v>Energy Efficiency Standards for Other Eqpt</v>
      </c>
      <c r="C2361" s="254" t="str">
        <f t="shared" si="63"/>
        <v>Perc Improvement in Eqpt Efficiency Stds Above BAU for Combustible Fuels</v>
      </c>
      <c r="D2361" s="6" t="s">
        <v>3040</v>
      </c>
      <c r="E2361" s="1" t="s">
        <v>3982</v>
      </c>
      <c r="F2361" t="s">
        <v>3002</v>
      </c>
      <c r="G2361" s="45" t="s">
        <v>3958</v>
      </c>
      <c r="H2361" s="47">
        <v>2360</v>
      </c>
      <c r="I2361" s="324" t="s">
        <v>40</v>
      </c>
      <c r="J2361" s="255" t="str">
        <f>IF(ISBLANK(INDEX('Policy Characteristics'!D:D,MATCH($C2361,'Policy Characteristics'!$C:$C,0))),"",INDEX('Policy Characteristics'!D:D,MATCH($C2361,'Policy Characteristics'!$C:$C,0)))</f>
        <v>Industry Energy Efficiency</v>
      </c>
      <c r="K2361" s="254" t="str">
        <f>IF(ISBLANK(INDEX('Policy Characteristics'!E:E,MATCH($C2361,'Policy Characteristics'!$C:$C,0))),"",INDEX('Policy Characteristics'!E:E,MATCH($C2361,'Policy Characteristics'!$C:$C,0)))</f>
        <v>indst fuel efficiency stds</v>
      </c>
      <c r="L2361" s="261">
        <f>IF(ISBLANK(INDEX('Policy Characteristics'!F:F,MATCH($C2361,'Policy Characteristics'!$C:$C,0))),"",INDEX('Policy Characteristics'!F:F,MATCH($C2361,'Policy Characteristics'!$C:$C,0)))</f>
        <v>0</v>
      </c>
      <c r="M2361" s="261">
        <f>IF(ISBLANK(INDEX('Policy Characteristics'!G:G,MATCH($C2361,'Policy Characteristics'!$C:$C,0))),"",INDEX('Policy Characteristics'!G:G,MATCH($C2361,'Policy Characteristics'!$C:$C,0)))</f>
        <v>0.25</v>
      </c>
      <c r="N2361" s="261">
        <f>IF(ISBLANK(INDEX('Policy Characteristics'!H:H,MATCH($C2361,'Policy Characteristics'!$C:$C,0))),"",INDEX('Policy Characteristics'!H:H,MATCH($C2361,'Policy Characteristics'!$C:$C,0)))</f>
        <v>0.01</v>
      </c>
      <c r="O2361" s="254" t="str">
        <f>IF(ISBLANK(INDEX('Policy Characteristics'!I:I,MATCH($C2361,'Policy Characteristics'!$C:$C,0))),"",INDEX('Policy Characteristics'!I:I,MATCH($C2361,'Policy Characteristics'!$C:$C,0)))</f>
        <v>% reduction in energy use</v>
      </c>
      <c r="P2361" s="254" t="str">
        <f>IF(ISBLANK(INDEX('Policy Characteristics'!J:J,MATCH($C2361,'Policy Characteristics'!$C:$C,0))),"",INDEX('Policy Characteristics'!J:J,MATCH($C2361,'Policy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1" s="254" t="str">
        <f>IF(ISBLANK(INDEX('Policy Characteristics'!K:K,MATCH($C2361,'Policy Characteristics'!$C:$C,0))),"",INDEX('Policy Characteristics'!K:K,MATCH($C2361,'Policy Characteristics'!$C:$C,0)))</f>
        <v>industry-ag-main.html#eff-stds</v>
      </c>
      <c r="R2361" s="254" t="str">
        <f>IF(ISBLANK(INDEX('Policy Characteristics'!L:L,MATCH($C2361,'Policy Characteristics'!$C:$C,0))),"",INDEX('Policy Characteristics'!L:L,MATCH($C2361,'Policy Characteristics'!$C:$C,0)))</f>
        <v>industry-energy-efficiency-standards.html</v>
      </c>
    </row>
    <row r="2362" spans="1:18" s="4" customFormat="1" x14ac:dyDescent="0.25">
      <c r="A2362" s="254" t="str">
        <f>IF(ISBLANK(INDEX('Policy Characteristics'!A:A,MATCH($C2362,'Policy Characteristics'!$C:$C,0))),"",INDEX('Policy Characteristics'!A:A,MATCH($C2362,'Policy Characteristics'!$C:$C,0)))</f>
        <v>Industry</v>
      </c>
      <c r="B2362" s="262" t="str">
        <f>IF(ISBLANK(INDEX('Policy Characteristics'!B:B,MATCH($C2362,'Policy Characteristics'!$C:$C,0))),"",INDEX('Policy Characteristics'!B:B,MATCH($C2362,'Policy Characteristics'!$C:$C,0)))</f>
        <v>Energy Efficiency Standards for Other Eqpt</v>
      </c>
      <c r="C2362" s="254" t="str">
        <f t="shared" si="63"/>
        <v>Perc Improvement in Eqpt Efficiency Stds Above BAU for Combustible Fuels</v>
      </c>
      <c r="D2362" s="6" t="s">
        <v>3040</v>
      </c>
      <c r="E2362" s="1" t="s">
        <v>3983</v>
      </c>
      <c r="F2362" t="s">
        <v>3002</v>
      </c>
      <c r="G2362" s="45" t="s">
        <v>3957</v>
      </c>
      <c r="H2362" s="47">
        <v>2361</v>
      </c>
      <c r="I2362" s="324" t="s">
        <v>40</v>
      </c>
      <c r="J2362" s="255" t="str">
        <f>IF(ISBLANK(INDEX('Policy Characteristics'!D:D,MATCH($C2362,'Policy Characteristics'!$C:$C,0))),"",INDEX('Policy Characteristics'!D:D,MATCH($C2362,'Policy Characteristics'!$C:$C,0)))</f>
        <v>Industry Energy Efficiency</v>
      </c>
      <c r="K2362" s="254" t="str">
        <f>IF(ISBLANK(INDEX('Policy Characteristics'!E:E,MATCH($C2362,'Policy Characteristics'!$C:$C,0))),"",INDEX('Policy Characteristics'!E:E,MATCH($C2362,'Policy Characteristics'!$C:$C,0)))</f>
        <v>indst fuel efficiency stds</v>
      </c>
      <c r="L2362" s="261">
        <f>IF(ISBLANK(INDEX('Policy Characteristics'!F:F,MATCH($C2362,'Policy Characteristics'!$C:$C,0))),"",INDEX('Policy Characteristics'!F:F,MATCH($C2362,'Policy Characteristics'!$C:$C,0)))</f>
        <v>0</v>
      </c>
      <c r="M2362" s="261">
        <f>IF(ISBLANK(INDEX('Policy Characteristics'!G:G,MATCH($C2362,'Policy Characteristics'!$C:$C,0))),"",INDEX('Policy Characteristics'!G:G,MATCH($C2362,'Policy Characteristics'!$C:$C,0)))</f>
        <v>0.25</v>
      </c>
      <c r="N2362" s="261">
        <f>IF(ISBLANK(INDEX('Policy Characteristics'!H:H,MATCH($C2362,'Policy Characteristics'!$C:$C,0))),"",INDEX('Policy Characteristics'!H:H,MATCH($C2362,'Policy Characteristics'!$C:$C,0)))</f>
        <v>0.01</v>
      </c>
      <c r="O2362" s="254" t="str">
        <f>IF(ISBLANK(INDEX('Policy Characteristics'!I:I,MATCH($C2362,'Policy Characteristics'!$C:$C,0))),"",INDEX('Policy Characteristics'!I:I,MATCH($C2362,'Policy Characteristics'!$C:$C,0)))</f>
        <v>% reduction in energy use</v>
      </c>
      <c r="P2362" s="254" t="str">
        <f>IF(ISBLANK(INDEX('Policy Characteristics'!J:J,MATCH($C2362,'Policy Characteristics'!$C:$C,0))),"",INDEX('Policy Characteristics'!J:J,MATCH($C2362,'Policy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2" s="254" t="str">
        <f>IF(ISBLANK(INDEX('Policy Characteristics'!K:K,MATCH($C2362,'Policy Characteristics'!$C:$C,0))),"",INDEX('Policy Characteristics'!K:K,MATCH($C2362,'Policy Characteristics'!$C:$C,0)))</f>
        <v>industry-ag-main.html#eff-stds</v>
      </c>
      <c r="R2362" s="254" t="str">
        <f>IF(ISBLANK(INDEX('Policy Characteristics'!L:L,MATCH($C2362,'Policy Characteristics'!$C:$C,0))),"",INDEX('Policy Characteristics'!L:L,MATCH($C2362,'Policy Characteristics'!$C:$C,0)))</f>
        <v>industry-energy-efficiency-standards.html</v>
      </c>
    </row>
    <row r="2363" spans="1:18" s="4" customFormat="1" x14ac:dyDescent="0.25">
      <c r="A2363" s="254" t="str">
        <f>IF(ISBLANK(INDEX('Policy Characteristics'!A:A,MATCH($C2363,'Policy Characteristics'!$C:$C,0))),"",INDEX('Policy Characteristics'!A:A,MATCH($C2363,'Policy Characteristics'!$C:$C,0)))</f>
        <v>Industry</v>
      </c>
      <c r="B2363" s="262" t="str">
        <f>IF(ISBLANK(INDEX('Policy Characteristics'!B:B,MATCH($C2363,'Policy Characteristics'!$C:$C,0))),"",INDEX('Policy Characteristics'!B:B,MATCH($C2363,'Policy Characteristics'!$C:$C,0)))</f>
        <v>Energy Efficiency Standards for Other Eqpt</v>
      </c>
      <c r="C2363" s="254" t="str">
        <f t="shared" si="63"/>
        <v>Perc Improvement in Eqpt Efficiency Stds Above BAU for Combustible Fuels</v>
      </c>
      <c r="D2363" s="6" t="s">
        <v>3040</v>
      </c>
      <c r="E2363" s="1" t="s">
        <v>3984</v>
      </c>
      <c r="F2363" t="s">
        <v>3002</v>
      </c>
      <c r="G2363" s="45" t="s">
        <v>3959</v>
      </c>
      <c r="H2363" s="47">
        <v>2362</v>
      </c>
      <c r="I2363" s="324" t="s">
        <v>40</v>
      </c>
      <c r="J2363" s="255" t="str">
        <f>IF(ISBLANK(INDEX('Policy Characteristics'!D:D,MATCH($C2363,'Policy Characteristics'!$C:$C,0))),"",INDEX('Policy Characteristics'!D:D,MATCH($C2363,'Policy Characteristics'!$C:$C,0)))</f>
        <v>Industry Energy Efficiency</v>
      </c>
      <c r="K2363" s="254" t="str">
        <f>IF(ISBLANK(INDEX('Policy Characteristics'!E:E,MATCH($C2363,'Policy Characteristics'!$C:$C,0))),"",INDEX('Policy Characteristics'!E:E,MATCH($C2363,'Policy Characteristics'!$C:$C,0)))</f>
        <v>indst fuel efficiency stds</v>
      </c>
      <c r="L2363" s="261">
        <f>IF(ISBLANK(INDEX('Policy Characteristics'!F:F,MATCH($C2363,'Policy Characteristics'!$C:$C,0))),"",INDEX('Policy Characteristics'!F:F,MATCH($C2363,'Policy Characteristics'!$C:$C,0)))</f>
        <v>0</v>
      </c>
      <c r="M2363" s="261">
        <f>IF(ISBLANK(INDEX('Policy Characteristics'!G:G,MATCH($C2363,'Policy Characteristics'!$C:$C,0))),"",INDEX('Policy Characteristics'!G:G,MATCH($C2363,'Policy Characteristics'!$C:$C,0)))</f>
        <v>0.25</v>
      </c>
      <c r="N2363" s="261">
        <f>IF(ISBLANK(INDEX('Policy Characteristics'!H:H,MATCH($C2363,'Policy Characteristics'!$C:$C,0))),"",INDEX('Policy Characteristics'!H:H,MATCH($C2363,'Policy Characteristics'!$C:$C,0)))</f>
        <v>0.01</v>
      </c>
      <c r="O2363" s="254" t="str">
        <f>IF(ISBLANK(INDEX('Policy Characteristics'!I:I,MATCH($C2363,'Policy Characteristics'!$C:$C,0))),"",INDEX('Policy Characteristics'!I:I,MATCH($C2363,'Policy Characteristics'!$C:$C,0)))</f>
        <v>% reduction in energy use</v>
      </c>
      <c r="P2363" s="254" t="str">
        <f>IF(ISBLANK(INDEX('Policy Characteristics'!J:J,MATCH($C2363,'Policy Characteristics'!$C:$C,0))),"",INDEX('Policy Characteristics'!J:J,MATCH($C2363,'Policy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3" s="254" t="str">
        <f>IF(ISBLANK(INDEX('Policy Characteristics'!K:K,MATCH($C2363,'Policy Characteristics'!$C:$C,0))),"",INDEX('Policy Characteristics'!K:K,MATCH($C2363,'Policy Characteristics'!$C:$C,0)))</f>
        <v>industry-ag-main.html#eff-stds</v>
      </c>
      <c r="R2363" s="254" t="str">
        <f>IF(ISBLANK(INDEX('Policy Characteristics'!L:L,MATCH($C2363,'Policy Characteristics'!$C:$C,0))),"",INDEX('Policy Characteristics'!L:L,MATCH($C2363,'Policy Characteristics'!$C:$C,0)))</f>
        <v>industry-energy-efficiency-standards.html</v>
      </c>
    </row>
    <row r="2364" spans="1:18" s="4" customFormat="1" x14ac:dyDescent="0.25">
      <c r="A2364" s="254" t="str">
        <f>IF(ISBLANK(INDEX('Policy Characteristics'!A:A,MATCH($C2364,'Policy Characteristics'!$C:$C,0))),"",INDEX('Policy Characteristics'!A:A,MATCH($C2364,'Policy Characteristics'!$C:$C,0)))</f>
        <v>Industry</v>
      </c>
      <c r="B2364" s="262" t="str">
        <f>IF(ISBLANK(INDEX('Policy Characteristics'!B:B,MATCH($C2364,'Policy Characteristics'!$C:$C,0))),"",INDEX('Policy Characteristics'!B:B,MATCH($C2364,'Policy Characteristics'!$C:$C,0)))</f>
        <v>Energy Efficiency Standards for Other Eqpt</v>
      </c>
      <c r="C2364" s="254" t="str">
        <f t="shared" si="63"/>
        <v>Perc Improvement in Eqpt Efficiency Stds Above BAU for Combustible Fuels</v>
      </c>
      <c r="D2364" s="6" t="s">
        <v>3041</v>
      </c>
      <c r="E2364" s="1" t="s">
        <v>3467</v>
      </c>
      <c r="F2364" t="s">
        <v>3003</v>
      </c>
      <c r="G2364" s="45" t="s">
        <v>3473</v>
      </c>
      <c r="H2364" s="47">
        <v>2363</v>
      </c>
      <c r="I2364" s="324" t="s">
        <v>40</v>
      </c>
      <c r="J2364" s="255" t="str">
        <f>IF(ISBLANK(INDEX('Policy Characteristics'!D:D,MATCH($C2364,'Policy Characteristics'!$C:$C,0))),"",INDEX('Policy Characteristics'!D:D,MATCH($C2364,'Policy Characteristics'!$C:$C,0)))</f>
        <v>Industry Energy Efficiency</v>
      </c>
      <c r="K2364" s="254" t="str">
        <f>IF(ISBLANK(INDEX('Policy Characteristics'!E:E,MATCH($C2364,'Policy Characteristics'!$C:$C,0))),"",INDEX('Policy Characteristics'!E:E,MATCH($C2364,'Policy Characteristics'!$C:$C,0)))</f>
        <v>indst fuel efficiency stds</v>
      </c>
      <c r="L2364" s="261">
        <f>IF(ISBLANK(INDEX('Policy Characteristics'!F:F,MATCH($C2364,'Policy Characteristics'!$C:$C,0))),"",INDEX('Policy Characteristics'!F:F,MATCH($C2364,'Policy Characteristics'!$C:$C,0)))</f>
        <v>0</v>
      </c>
      <c r="M2364" s="261">
        <f>IF(ISBLANK(INDEX('Policy Characteristics'!G:G,MATCH($C2364,'Policy Characteristics'!$C:$C,0))),"",INDEX('Policy Characteristics'!G:G,MATCH($C2364,'Policy Characteristics'!$C:$C,0)))</f>
        <v>0.25</v>
      </c>
      <c r="N2364" s="261">
        <f>IF(ISBLANK(INDEX('Policy Characteristics'!H:H,MATCH($C2364,'Policy Characteristics'!$C:$C,0))),"",INDEX('Policy Characteristics'!H:H,MATCH($C2364,'Policy Characteristics'!$C:$C,0)))</f>
        <v>0.01</v>
      </c>
      <c r="O2364" s="254" t="str">
        <f>IF(ISBLANK(INDEX('Policy Characteristics'!I:I,MATCH($C2364,'Policy Characteristics'!$C:$C,0))),"",INDEX('Policy Characteristics'!I:I,MATCH($C2364,'Policy Characteristics'!$C:$C,0)))</f>
        <v>% reduction in energy use</v>
      </c>
      <c r="P2364" s="254" t="str">
        <f>IF(ISBLANK(INDEX('Policy Characteristics'!J:J,MATCH($C2364,'Policy Characteristics'!$C:$C,0))),"",INDEX('Policy Characteristics'!J:J,MATCH($C2364,'Policy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4" s="254" t="str">
        <f>IF(ISBLANK(INDEX('Policy Characteristics'!K:K,MATCH($C2364,'Policy Characteristics'!$C:$C,0))),"",INDEX('Policy Characteristics'!K:K,MATCH($C2364,'Policy Characteristics'!$C:$C,0)))</f>
        <v>industry-ag-main.html#eff-stds</v>
      </c>
      <c r="R2364" s="254" t="str">
        <f>IF(ISBLANK(INDEX('Policy Characteristics'!L:L,MATCH($C2364,'Policy Characteristics'!$C:$C,0))),"",INDEX('Policy Characteristics'!L:L,MATCH($C2364,'Policy Characteristics'!$C:$C,0)))</f>
        <v>industry-energy-efficiency-standards.html</v>
      </c>
    </row>
    <row r="2365" spans="1:18" s="4" customFormat="1" x14ac:dyDescent="0.25">
      <c r="A2365" s="254" t="str">
        <f>IF(ISBLANK(INDEX('Policy Characteristics'!A:A,MATCH($C2365,'Policy Characteristics'!$C:$C,0))),"",INDEX('Policy Characteristics'!A:A,MATCH($C2365,'Policy Characteristics'!$C:$C,0)))</f>
        <v>Industry</v>
      </c>
      <c r="B2365" s="262" t="str">
        <f>IF(ISBLANK(INDEX('Policy Characteristics'!B:B,MATCH($C2365,'Policy Characteristics'!$C:$C,0))),"",INDEX('Policy Characteristics'!B:B,MATCH($C2365,'Policy Characteristics'!$C:$C,0)))</f>
        <v>Energy Efficiency Standards for Other Eqpt</v>
      </c>
      <c r="C2365" s="254" t="str">
        <f t="shared" si="63"/>
        <v>Perc Improvement in Eqpt Efficiency Stds Above BAU for Combustible Fuels</v>
      </c>
      <c r="D2365" s="6" t="s">
        <v>3041</v>
      </c>
      <c r="E2365" s="1" t="s">
        <v>3468</v>
      </c>
      <c r="F2365" t="s">
        <v>3003</v>
      </c>
      <c r="G2365" s="45" t="s">
        <v>3474</v>
      </c>
      <c r="H2365" s="47">
        <v>2364</v>
      </c>
      <c r="I2365" s="324" t="s">
        <v>40</v>
      </c>
      <c r="J2365" s="255" t="str">
        <f>IF(ISBLANK(INDEX('Policy Characteristics'!D:D,MATCH($C2365,'Policy Characteristics'!$C:$C,0))),"",INDEX('Policy Characteristics'!D:D,MATCH($C2365,'Policy Characteristics'!$C:$C,0)))</f>
        <v>Industry Energy Efficiency</v>
      </c>
      <c r="K2365" s="254" t="str">
        <f>IF(ISBLANK(INDEX('Policy Characteristics'!E:E,MATCH($C2365,'Policy Characteristics'!$C:$C,0))),"",INDEX('Policy Characteristics'!E:E,MATCH($C2365,'Policy Characteristics'!$C:$C,0)))</f>
        <v>indst fuel efficiency stds</v>
      </c>
      <c r="L2365" s="261">
        <f>IF(ISBLANK(INDEX('Policy Characteristics'!F:F,MATCH($C2365,'Policy Characteristics'!$C:$C,0))),"",INDEX('Policy Characteristics'!F:F,MATCH($C2365,'Policy Characteristics'!$C:$C,0)))</f>
        <v>0</v>
      </c>
      <c r="M2365" s="261">
        <f>IF(ISBLANK(INDEX('Policy Characteristics'!G:G,MATCH($C2365,'Policy Characteristics'!$C:$C,0))),"",INDEX('Policy Characteristics'!G:G,MATCH($C2365,'Policy Characteristics'!$C:$C,0)))</f>
        <v>0.25</v>
      </c>
      <c r="N2365" s="261">
        <f>IF(ISBLANK(INDEX('Policy Characteristics'!H:H,MATCH($C2365,'Policy Characteristics'!$C:$C,0))),"",INDEX('Policy Characteristics'!H:H,MATCH($C2365,'Policy Characteristics'!$C:$C,0)))</f>
        <v>0.01</v>
      </c>
      <c r="O2365" s="254" t="str">
        <f>IF(ISBLANK(INDEX('Policy Characteristics'!I:I,MATCH($C2365,'Policy Characteristics'!$C:$C,0))),"",INDEX('Policy Characteristics'!I:I,MATCH($C2365,'Policy Characteristics'!$C:$C,0)))</f>
        <v>% reduction in energy use</v>
      </c>
      <c r="P2365" s="254" t="str">
        <f>IF(ISBLANK(INDEX('Policy Characteristics'!J:J,MATCH($C2365,'Policy Characteristics'!$C:$C,0))),"",INDEX('Policy Characteristics'!J:J,MATCH($C2365,'Policy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5" s="254" t="str">
        <f>IF(ISBLANK(INDEX('Policy Characteristics'!K:K,MATCH($C2365,'Policy Characteristics'!$C:$C,0))),"",INDEX('Policy Characteristics'!K:K,MATCH($C2365,'Policy Characteristics'!$C:$C,0)))</f>
        <v>industry-ag-main.html#eff-stds</v>
      </c>
      <c r="R2365" s="254" t="str">
        <f>IF(ISBLANK(INDEX('Policy Characteristics'!L:L,MATCH($C2365,'Policy Characteristics'!$C:$C,0))),"",INDEX('Policy Characteristics'!L:L,MATCH($C2365,'Policy Characteristics'!$C:$C,0)))</f>
        <v>industry-energy-efficiency-standards.html</v>
      </c>
    </row>
    <row r="2366" spans="1:18" s="4" customFormat="1" x14ac:dyDescent="0.25">
      <c r="A2366" s="254" t="str">
        <f>IF(ISBLANK(INDEX('Policy Characteristics'!A:A,MATCH($C2366,'Policy Characteristics'!$C:$C,0))),"",INDEX('Policy Characteristics'!A:A,MATCH($C2366,'Policy Characteristics'!$C:$C,0)))</f>
        <v>Industry</v>
      </c>
      <c r="B2366" s="262" t="str">
        <f>IF(ISBLANK(INDEX('Policy Characteristics'!B:B,MATCH($C2366,'Policy Characteristics'!$C:$C,0))),"",INDEX('Policy Characteristics'!B:B,MATCH($C2366,'Policy Characteristics'!$C:$C,0)))</f>
        <v>Energy Efficiency Standards for Other Eqpt</v>
      </c>
      <c r="C2366" s="254" t="str">
        <f t="shared" si="63"/>
        <v>Perc Improvement in Eqpt Efficiency Stds Above BAU for Combustible Fuels</v>
      </c>
      <c r="D2366" s="6" t="s">
        <v>3041</v>
      </c>
      <c r="E2366" s="1" t="s">
        <v>3469</v>
      </c>
      <c r="F2366" t="s">
        <v>3003</v>
      </c>
      <c r="G2366" s="45" t="s">
        <v>3475</v>
      </c>
      <c r="H2366" s="47">
        <v>2365</v>
      </c>
      <c r="I2366" s="324" t="s">
        <v>40</v>
      </c>
      <c r="J2366" s="255" t="str">
        <f>IF(ISBLANK(INDEX('Policy Characteristics'!D:D,MATCH($C2366,'Policy Characteristics'!$C:$C,0))),"",INDEX('Policy Characteristics'!D:D,MATCH($C2366,'Policy Characteristics'!$C:$C,0)))</f>
        <v>Industry Energy Efficiency</v>
      </c>
      <c r="K2366" s="254" t="str">
        <f>IF(ISBLANK(INDEX('Policy Characteristics'!E:E,MATCH($C2366,'Policy Characteristics'!$C:$C,0))),"",INDEX('Policy Characteristics'!E:E,MATCH($C2366,'Policy Characteristics'!$C:$C,0)))</f>
        <v>indst fuel efficiency stds</v>
      </c>
      <c r="L2366" s="261">
        <f>IF(ISBLANK(INDEX('Policy Characteristics'!F:F,MATCH($C2366,'Policy Characteristics'!$C:$C,0))),"",INDEX('Policy Characteristics'!F:F,MATCH($C2366,'Policy Characteristics'!$C:$C,0)))</f>
        <v>0</v>
      </c>
      <c r="M2366" s="261">
        <f>IF(ISBLANK(INDEX('Policy Characteristics'!G:G,MATCH($C2366,'Policy Characteristics'!$C:$C,0))),"",INDEX('Policy Characteristics'!G:G,MATCH($C2366,'Policy Characteristics'!$C:$C,0)))</f>
        <v>0.25</v>
      </c>
      <c r="N2366" s="261">
        <f>IF(ISBLANK(INDEX('Policy Characteristics'!H:H,MATCH($C2366,'Policy Characteristics'!$C:$C,0))),"",INDEX('Policy Characteristics'!H:H,MATCH($C2366,'Policy Characteristics'!$C:$C,0)))</f>
        <v>0.01</v>
      </c>
      <c r="O2366" s="254" t="str">
        <f>IF(ISBLANK(INDEX('Policy Characteristics'!I:I,MATCH($C2366,'Policy Characteristics'!$C:$C,0))),"",INDEX('Policy Characteristics'!I:I,MATCH($C2366,'Policy Characteristics'!$C:$C,0)))</f>
        <v>% reduction in energy use</v>
      </c>
      <c r="P2366" s="254" t="str">
        <f>IF(ISBLANK(INDEX('Policy Characteristics'!J:J,MATCH($C2366,'Policy Characteristics'!$C:$C,0))),"",INDEX('Policy Characteristics'!J:J,MATCH($C2366,'Policy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6" s="254" t="str">
        <f>IF(ISBLANK(INDEX('Policy Characteristics'!K:K,MATCH($C2366,'Policy Characteristics'!$C:$C,0))),"",INDEX('Policy Characteristics'!K:K,MATCH($C2366,'Policy Characteristics'!$C:$C,0)))</f>
        <v>industry-ag-main.html#eff-stds</v>
      </c>
      <c r="R2366" s="254" t="str">
        <f>IF(ISBLANK(INDEX('Policy Characteristics'!L:L,MATCH($C2366,'Policy Characteristics'!$C:$C,0))),"",INDEX('Policy Characteristics'!L:L,MATCH($C2366,'Policy Characteristics'!$C:$C,0)))</f>
        <v>industry-energy-efficiency-standards.html</v>
      </c>
    </row>
    <row r="2367" spans="1:18" s="4" customFormat="1" x14ac:dyDescent="0.25">
      <c r="A2367" s="254" t="str">
        <f>IF(ISBLANK(INDEX('Policy Characteristics'!A:A,MATCH($C2367,'Policy Characteristics'!$C:$C,0))),"",INDEX('Policy Characteristics'!A:A,MATCH($C2367,'Policy Characteristics'!$C:$C,0)))</f>
        <v>Industry</v>
      </c>
      <c r="B2367" s="262" t="str">
        <f>IF(ISBLANK(INDEX('Policy Characteristics'!B:B,MATCH($C2367,'Policy Characteristics'!$C:$C,0))),"",INDEX('Policy Characteristics'!B:B,MATCH($C2367,'Policy Characteristics'!$C:$C,0)))</f>
        <v>Energy Efficiency Standards for Other Eqpt</v>
      </c>
      <c r="C2367" s="254" t="str">
        <f t="shared" si="63"/>
        <v>Perc Improvement in Eqpt Efficiency Stds Above BAU for Combustible Fuels</v>
      </c>
      <c r="D2367" s="6" t="s">
        <v>3041</v>
      </c>
      <c r="E2367" s="1" t="s">
        <v>3470</v>
      </c>
      <c r="F2367" t="s">
        <v>3003</v>
      </c>
      <c r="G2367" s="45" t="s">
        <v>3476</v>
      </c>
      <c r="H2367" s="47">
        <v>2366</v>
      </c>
      <c r="I2367" s="324" t="s">
        <v>40</v>
      </c>
      <c r="J2367" s="255" t="str">
        <f>IF(ISBLANK(INDEX('Policy Characteristics'!D:D,MATCH($C2367,'Policy Characteristics'!$C:$C,0))),"",INDEX('Policy Characteristics'!D:D,MATCH($C2367,'Policy Characteristics'!$C:$C,0)))</f>
        <v>Industry Energy Efficiency</v>
      </c>
      <c r="K2367" s="254" t="str">
        <f>IF(ISBLANK(INDEX('Policy Characteristics'!E:E,MATCH($C2367,'Policy Characteristics'!$C:$C,0))),"",INDEX('Policy Characteristics'!E:E,MATCH($C2367,'Policy Characteristics'!$C:$C,0)))</f>
        <v>indst fuel efficiency stds</v>
      </c>
      <c r="L2367" s="261">
        <f>IF(ISBLANK(INDEX('Policy Characteristics'!F:F,MATCH($C2367,'Policy Characteristics'!$C:$C,0))),"",INDEX('Policy Characteristics'!F:F,MATCH($C2367,'Policy Characteristics'!$C:$C,0)))</f>
        <v>0</v>
      </c>
      <c r="M2367" s="261">
        <f>IF(ISBLANK(INDEX('Policy Characteristics'!G:G,MATCH($C2367,'Policy Characteristics'!$C:$C,0))),"",INDEX('Policy Characteristics'!G:G,MATCH($C2367,'Policy Characteristics'!$C:$C,0)))</f>
        <v>0.25</v>
      </c>
      <c r="N2367" s="261">
        <f>IF(ISBLANK(INDEX('Policy Characteristics'!H:H,MATCH($C2367,'Policy Characteristics'!$C:$C,0))),"",INDEX('Policy Characteristics'!H:H,MATCH($C2367,'Policy Characteristics'!$C:$C,0)))</f>
        <v>0.01</v>
      </c>
      <c r="O2367" s="254" t="str">
        <f>IF(ISBLANK(INDEX('Policy Characteristics'!I:I,MATCH($C2367,'Policy Characteristics'!$C:$C,0))),"",INDEX('Policy Characteristics'!I:I,MATCH($C2367,'Policy Characteristics'!$C:$C,0)))</f>
        <v>% reduction in energy use</v>
      </c>
      <c r="P2367" s="254" t="str">
        <f>IF(ISBLANK(INDEX('Policy Characteristics'!J:J,MATCH($C2367,'Policy Characteristics'!$C:$C,0))),"",INDEX('Policy Characteristics'!J:J,MATCH($C2367,'Policy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7" s="254" t="str">
        <f>IF(ISBLANK(INDEX('Policy Characteristics'!K:K,MATCH($C2367,'Policy Characteristics'!$C:$C,0))),"",INDEX('Policy Characteristics'!K:K,MATCH($C2367,'Policy Characteristics'!$C:$C,0)))</f>
        <v>industry-ag-main.html#eff-stds</v>
      </c>
      <c r="R2367" s="254" t="str">
        <f>IF(ISBLANK(INDEX('Policy Characteristics'!L:L,MATCH($C2367,'Policy Characteristics'!$C:$C,0))),"",INDEX('Policy Characteristics'!L:L,MATCH($C2367,'Policy Characteristics'!$C:$C,0)))</f>
        <v>industry-energy-efficiency-standards.html</v>
      </c>
    </row>
    <row r="2368" spans="1:18" s="4" customFormat="1" x14ac:dyDescent="0.25">
      <c r="A2368" s="254" t="str">
        <f>IF(ISBLANK(INDEX('Policy Characteristics'!A:A,MATCH($C2368,'Policy Characteristics'!$C:$C,0))),"",INDEX('Policy Characteristics'!A:A,MATCH($C2368,'Policy Characteristics'!$C:$C,0)))</f>
        <v>Industry</v>
      </c>
      <c r="B2368" s="262" t="str">
        <f>IF(ISBLANK(INDEX('Policy Characteristics'!B:B,MATCH($C2368,'Policy Characteristics'!$C:$C,0))),"",INDEX('Policy Characteristics'!B:B,MATCH($C2368,'Policy Characteristics'!$C:$C,0)))</f>
        <v>Energy Efficiency Standards for Other Eqpt</v>
      </c>
      <c r="C2368" s="254" t="str">
        <f t="shared" ref="C2368:C2423" si="64">C$2174</f>
        <v>Perc Improvement in Eqpt Efficiency Stds Above BAU for Combustible Fuels</v>
      </c>
      <c r="D2368" s="6" t="s">
        <v>3041</v>
      </c>
      <c r="E2368" s="1" t="s">
        <v>3471</v>
      </c>
      <c r="F2368" t="s">
        <v>3003</v>
      </c>
      <c r="G2368" s="45" t="s">
        <v>3477</v>
      </c>
      <c r="H2368" s="47">
        <v>2367</v>
      </c>
      <c r="I2368" s="324" t="s">
        <v>40</v>
      </c>
      <c r="J2368" s="255" t="str">
        <f>IF(ISBLANK(INDEX('Policy Characteristics'!D:D,MATCH($C2368,'Policy Characteristics'!$C:$C,0))),"",INDEX('Policy Characteristics'!D:D,MATCH($C2368,'Policy Characteristics'!$C:$C,0)))</f>
        <v>Industry Energy Efficiency</v>
      </c>
      <c r="K2368" s="254" t="str">
        <f>IF(ISBLANK(INDEX('Policy Characteristics'!E:E,MATCH($C2368,'Policy Characteristics'!$C:$C,0))),"",INDEX('Policy Characteristics'!E:E,MATCH($C2368,'Policy Characteristics'!$C:$C,0)))</f>
        <v>indst fuel efficiency stds</v>
      </c>
      <c r="L2368" s="261">
        <f>IF(ISBLANK(INDEX('Policy Characteristics'!F:F,MATCH($C2368,'Policy Characteristics'!$C:$C,0))),"",INDEX('Policy Characteristics'!F:F,MATCH($C2368,'Policy Characteristics'!$C:$C,0)))</f>
        <v>0</v>
      </c>
      <c r="M2368" s="261">
        <f>IF(ISBLANK(INDEX('Policy Characteristics'!G:G,MATCH($C2368,'Policy Characteristics'!$C:$C,0))),"",INDEX('Policy Characteristics'!G:G,MATCH($C2368,'Policy Characteristics'!$C:$C,0)))</f>
        <v>0.25</v>
      </c>
      <c r="N2368" s="261">
        <f>IF(ISBLANK(INDEX('Policy Characteristics'!H:H,MATCH($C2368,'Policy Characteristics'!$C:$C,0))),"",INDEX('Policy Characteristics'!H:H,MATCH($C2368,'Policy Characteristics'!$C:$C,0)))</f>
        <v>0.01</v>
      </c>
      <c r="O2368" s="254" t="str">
        <f>IF(ISBLANK(INDEX('Policy Characteristics'!I:I,MATCH($C2368,'Policy Characteristics'!$C:$C,0))),"",INDEX('Policy Characteristics'!I:I,MATCH($C2368,'Policy Characteristics'!$C:$C,0)))</f>
        <v>% reduction in energy use</v>
      </c>
      <c r="P2368" s="254" t="str">
        <f>IF(ISBLANK(INDEX('Policy Characteristics'!J:J,MATCH($C2368,'Policy Characteristics'!$C:$C,0))),"",INDEX('Policy Characteristics'!J:J,MATCH($C2368,'Policy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8" s="254" t="str">
        <f>IF(ISBLANK(INDEX('Policy Characteristics'!K:K,MATCH($C2368,'Policy Characteristics'!$C:$C,0))),"",INDEX('Policy Characteristics'!K:K,MATCH($C2368,'Policy Characteristics'!$C:$C,0)))</f>
        <v>industry-ag-main.html#eff-stds</v>
      </c>
      <c r="R2368" s="254" t="str">
        <f>IF(ISBLANK(INDEX('Policy Characteristics'!L:L,MATCH($C2368,'Policy Characteristics'!$C:$C,0))),"",INDEX('Policy Characteristics'!L:L,MATCH($C2368,'Policy Characteristics'!$C:$C,0)))</f>
        <v>industry-energy-efficiency-standards.html</v>
      </c>
    </row>
    <row r="2369" spans="1:18" s="4" customFormat="1" x14ac:dyDescent="0.25">
      <c r="A2369" s="254" t="str">
        <f>IF(ISBLANK(INDEX('Policy Characteristics'!A:A,MATCH($C2369,'Policy Characteristics'!$C:$C,0))),"",INDEX('Policy Characteristics'!A:A,MATCH($C2369,'Policy Characteristics'!$C:$C,0)))</f>
        <v>Industry</v>
      </c>
      <c r="B2369" s="262" t="str">
        <f>IF(ISBLANK(INDEX('Policy Characteristics'!B:B,MATCH($C2369,'Policy Characteristics'!$C:$C,0))),"",INDEX('Policy Characteristics'!B:B,MATCH($C2369,'Policy Characteristics'!$C:$C,0)))</f>
        <v>Energy Efficiency Standards for Other Eqpt</v>
      </c>
      <c r="C2369" s="254" t="str">
        <f t="shared" si="64"/>
        <v>Perc Improvement in Eqpt Efficiency Stds Above BAU for Combustible Fuels</v>
      </c>
      <c r="D2369" s="6" t="s">
        <v>3041</v>
      </c>
      <c r="E2369" s="1" t="s">
        <v>3472</v>
      </c>
      <c r="F2369" t="s">
        <v>3003</v>
      </c>
      <c r="G2369" s="45" t="s">
        <v>3478</v>
      </c>
      <c r="H2369" s="47">
        <v>2368</v>
      </c>
      <c r="I2369" s="324" t="s">
        <v>40</v>
      </c>
      <c r="J2369" s="255" t="str">
        <f>IF(ISBLANK(INDEX('Policy Characteristics'!D:D,MATCH($C2369,'Policy Characteristics'!$C:$C,0))),"",INDEX('Policy Characteristics'!D:D,MATCH($C2369,'Policy Characteristics'!$C:$C,0)))</f>
        <v>Industry Energy Efficiency</v>
      </c>
      <c r="K2369" s="254" t="str">
        <f>IF(ISBLANK(INDEX('Policy Characteristics'!E:E,MATCH($C2369,'Policy Characteristics'!$C:$C,0))),"",INDEX('Policy Characteristics'!E:E,MATCH($C2369,'Policy Characteristics'!$C:$C,0)))</f>
        <v>indst fuel efficiency stds</v>
      </c>
      <c r="L2369" s="261">
        <f>IF(ISBLANK(INDEX('Policy Characteristics'!F:F,MATCH($C2369,'Policy Characteristics'!$C:$C,0))),"",INDEX('Policy Characteristics'!F:F,MATCH($C2369,'Policy Characteristics'!$C:$C,0)))</f>
        <v>0</v>
      </c>
      <c r="M2369" s="261">
        <f>IF(ISBLANK(INDEX('Policy Characteristics'!G:G,MATCH($C2369,'Policy Characteristics'!$C:$C,0))),"",INDEX('Policy Characteristics'!G:G,MATCH($C2369,'Policy Characteristics'!$C:$C,0)))</f>
        <v>0.25</v>
      </c>
      <c r="N2369" s="261">
        <f>IF(ISBLANK(INDEX('Policy Characteristics'!H:H,MATCH($C2369,'Policy Characteristics'!$C:$C,0))),"",INDEX('Policy Characteristics'!H:H,MATCH($C2369,'Policy Characteristics'!$C:$C,0)))</f>
        <v>0.01</v>
      </c>
      <c r="O2369" s="254" t="str">
        <f>IF(ISBLANK(INDEX('Policy Characteristics'!I:I,MATCH($C2369,'Policy Characteristics'!$C:$C,0))),"",INDEX('Policy Characteristics'!I:I,MATCH($C2369,'Policy Characteristics'!$C:$C,0)))</f>
        <v>% reduction in energy use</v>
      </c>
      <c r="P2369" s="254" t="str">
        <f>IF(ISBLANK(INDEX('Policy Characteristics'!J:J,MATCH($C2369,'Policy Characteristics'!$C:$C,0))),"",INDEX('Policy Characteristics'!J:J,MATCH($C2369,'Policy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69" s="254" t="str">
        <f>IF(ISBLANK(INDEX('Policy Characteristics'!K:K,MATCH($C2369,'Policy Characteristics'!$C:$C,0))),"",INDEX('Policy Characteristics'!K:K,MATCH($C2369,'Policy Characteristics'!$C:$C,0)))</f>
        <v>industry-ag-main.html#eff-stds</v>
      </c>
      <c r="R2369" s="254" t="str">
        <f>IF(ISBLANK(INDEX('Policy Characteristics'!L:L,MATCH($C2369,'Policy Characteristics'!$C:$C,0))),"",INDEX('Policy Characteristics'!L:L,MATCH($C2369,'Policy Characteristics'!$C:$C,0)))</f>
        <v>industry-energy-efficiency-standards.html</v>
      </c>
    </row>
    <row r="2370" spans="1:18" s="4" customFormat="1" x14ac:dyDescent="0.25">
      <c r="A2370" s="254" t="str">
        <f>IF(ISBLANK(INDEX('Policy Characteristics'!A:A,MATCH($C2370,'Policy Characteristics'!$C:$C,0))),"",INDEX('Policy Characteristics'!A:A,MATCH($C2370,'Policy Characteristics'!$C:$C,0)))</f>
        <v>Industry</v>
      </c>
      <c r="B2370" s="262" t="str">
        <f>IF(ISBLANK(INDEX('Policy Characteristics'!B:B,MATCH($C2370,'Policy Characteristics'!$C:$C,0))),"",INDEX('Policy Characteristics'!B:B,MATCH($C2370,'Policy Characteristics'!$C:$C,0)))</f>
        <v>Energy Efficiency Standards for Other Eqpt</v>
      </c>
      <c r="C2370" s="254" t="str">
        <f t="shared" si="64"/>
        <v>Perc Improvement in Eqpt Efficiency Stds Above BAU for Combustible Fuels</v>
      </c>
      <c r="D2370" s="6" t="s">
        <v>3041</v>
      </c>
      <c r="E2370" s="1" t="s">
        <v>3597</v>
      </c>
      <c r="F2370" t="s">
        <v>3003</v>
      </c>
      <c r="G2370" s="45" t="s">
        <v>3479</v>
      </c>
      <c r="H2370" s="47">
        <v>2369</v>
      </c>
      <c r="I2370" s="324" t="s">
        <v>40</v>
      </c>
      <c r="J2370" s="255" t="str">
        <f>IF(ISBLANK(INDEX('Policy Characteristics'!D:D,MATCH($C2370,'Policy Characteristics'!$C:$C,0))),"",INDEX('Policy Characteristics'!D:D,MATCH($C2370,'Policy Characteristics'!$C:$C,0)))</f>
        <v>Industry Energy Efficiency</v>
      </c>
      <c r="K2370" s="254" t="str">
        <f>IF(ISBLANK(INDEX('Policy Characteristics'!E:E,MATCH($C2370,'Policy Characteristics'!$C:$C,0))),"",INDEX('Policy Characteristics'!E:E,MATCH($C2370,'Policy Characteristics'!$C:$C,0)))</f>
        <v>indst fuel efficiency stds</v>
      </c>
      <c r="L2370" s="261">
        <f>IF(ISBLANK(INDEX('Policy Characteristics'!F:F,MATCH($C2370,'Policy Characteristics'!$C:$C,0))),"",INDEX('Policy Characteristics'!F:F,MATCH($C2370,'Policy Characteristics'!$C:$C,0)))</f>
        <v>0</v>
      </c>
      <c r="M2370" s="261">
        <f>IF(ISBLANK(INDEX('Policy Characteristics'!G:G,MATCH($C2370,'Policy Characteristics'!$C:$C,0))),"",INDEX('Policy Characteristics'!G:G,MATCH($C2370,'Policy Characteristics'!$C:$C,0)))</f>
        <v>0.25</v>
      </c>
      <c r="N2370" s="261">
        <f>IF(ISBLANK(INDEX('Policy Characteristics'!H:H,MATCH($C2370,'Policy Characteristics'!$C:$C,0))),"",INDEX('Policy Characteristics'!H:H,MATCH($C2370,'Policy Characteristics'!$C:$C,0)))</f>
        <v>0.01</v>
      </c>
      <c r="O2370" s="254" t="str">
        <f>IF(ISBLANK(INDEX('Policy Characteristics'!I:I,MATCH($C2370,'Policy Characteristics'!$C:$C,0))),"",INDEX('Policy Characteristics'!I:I,MATCH($C2370,'Policy Characteristics'!$C:$C,0)))</f>
        <v>% reduction in energy use</v>
      </c>
      <c r="P2370" s="254" t="str">
        <f>IF(ISBLANK(INDEX('Policy Characteristics'!J:J,MATCH($C2370,'Policy Characteristics'!$C:$C,0))),"",INDEX('Policy Characteristics'!J:J,MATCH($C2370,'Policy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0" s="254" t="str">
        <f>IF(ISBLANK(INDEX('Policy Characteristics'!K:K,MATCH($C2370,'Policy Characteristics'!$C:$C,0))),"",INDEX('Policy Characteristics'!K:K,MATCH($C2370,'Policy Characteristics'!$C:$C,0)))</f>
        <v>industry-ag-main.html#eff-stds</v>
      </c>
      <c r="R2370" s="254" t="str">
        <f>IF(ISBLANK(INDEX('Policy Characteristics'!L:L,MATCH($C2370,'Policy Characteristics'!$C:$C,0))),"",INDEX('Policy Characteristics'!L:L,MATCH($C2370,'Policy Characteristics'!$C:$C,0)))</f>
        <v>industry-energy-efficiency-standards.html</v>
      </c>
    </row>
    <row r="2371" spans="1:18" s="4" customFormat="1" x14ac:dyDescent="0.25">
      <c r="A2371" s="254" t="str">
        <f>IF(ISBLANK(INDEX('Policy Characteristics'!A:A,MATCH($C2371,'Policy Characteristics'!$C:$C,0))),"",INDEX('Policy Characteristics'!A:A,MATCH($C2371,'Policy Characteristics'!$C:$C,0)))</f>
        <v>Industry</v>
      </c>
      <c r="B2371" s="262" t="str">
        <f>IF(ISBLANK(INDEX('Policy Characteristics'!B:B,MATCH($C2371,'Policy Characteristics'!$C:$C,0))),"",INDEX('Policy Characteristics'!B:B,MATCH($C2371,'Policy Characteristics'!$C:$C,0)))</f>
        <v>Energy Efficiency Standards for Other Eqpt</v>
      </c>
      <c r="C2371" s="254" t="str">
        <f t="shared" si="64"/>
        <v>Perc Improvement in Eqpt Efficiency Stds Above BAU for Combustible Fuels</v>
      </c>
      <c r="D2371" s="6" t="s">
        <v>3041</v>
      </c>
      <c r="E2371" s="1" t="s">
        <v>3982</v>
      </c>
      <c r="F2371" t="s">
        <v>3003</v>
      </c>
      <c r="G2371" s="45" t="s">
        <v>3958</v>
      </c>
      <c r="H2371" s="47">
        <v>2370</v>
      </c>
      <c r="I2371" s="324" t="s">
        <v>40</v>
      </c>
      <c r="J2371" s="255" t="str">
        <f>IF(ISBLANK(INDEX('Policy Characteristics'!D:D,MATCH($C2371,'Policy Characteristics'!$C:$C,0))),"",INDEX('Policy Characteristics'!D:D,MATCH($C2371,'Policy Characteristics'!$C:$C,0)))</f>
        <v>Industry Energy Efficiency</v>
      </c>
      <c r="K2371" s="254" t="str">
        <f>IF(ISBLANK(INDEX('Policy Characteristics'!E:E,MATCH($C2371,'Policy Characteristics'!$C:$C,0))),"",INDEX('Policy Characteristics'!E:E,MATCH($C2371,'Policy Characteristics'!$C:$C,0)))</f>
        <v>indst fuel efficiency stds</v>
      </c>
      <c r="L2371" s="261">
        <f>IF(ISBLANK(INDEX('Policy Characteristics'!F:F,MATCH($C2371,'Policy Characteristics'!$C:$C,0))),"",INDEX('Policy Characteristics'!F:F,MATCH($C2371,'Policy Characteristics'!$C:$C,0)))</f>
        <v>0</v>
      </c>
      <c r="M2371" s="261">
        <f>IF(ISBLANK(INDEX('Policy Characteristics'!G:G,MATCH($C2371,'Policy Characteristics'!$C:$C,0))),"",INDEX('Policy Characteristics'!G:G,MATCH($C2371,'Policy Characteristics'!$C:$C,0)))</f>
        <v>0.25</v>
      </c>
      <c r="N2371" s="261">
        <f>IF(ISBLANK(INDEX('Policy Characteristics'!H:H,MATCH($C2371,'Policy Characteristics'!$C:$C,0))),"",INDEX('Policy Characteristics'!H:H,MATCH($C2371,'Policy Characteristics'!$C:$C,0)))</f>
        <v>0.01</v>
      </c>
      <c r="O2371" s="254" t="str">
        <f>IF(ISBLANK(INDEX('Policy Characteristics'!I:I,MATCH($C2371,'Policy Characteristics'!$C:$C,0))),"",INDEX('Policy Characteristics'!I:I,MATCH($C2371,'Policy Characteristics'!$C:$C,0)))</f>
        <v>% reduction in energy use</v>
      </c>
      <c r="P2371" s="254" t="str">
        <f>IF(ISBLANK(INDEX('Policy Characteristics'!J:J,MATCH($C2371,'Policy Characteristics'!$C:$C,0))),"",INDEX('Policy Characteristics'!J:J,MATCH($C2371,'Policy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1" s="254" t="str">
        <f>IF(ISBLANK(INDEX('Policy Characteristics'!K:K,MATCH($C2371,'Policy Characteristics'!$C:$C,0))),"",INDEX('Policy Characteristics'!K:K,MATCH($C2371,'Policy Characteristics'!$C:$C,0)))</f>
        <v>industry-ag-main.html#eff-stds</v>
      </c>
      <c r="R2371" s="254" t="str">
        <f>IF(ISBLANK(INDEX('Policy Characteristics'!L:L,MATCH($C2371,'Policy Characteristics'!$C:$C,0))),"",INDEX('Policy Characteristics'!L:L,MATCH($C2371,'Policy Characteristics'!$C:$C,0)))</f>
        <v>industry-energy-efficiency-standards.html</v>
      </c>
    </row>
    <row r="2372" spans="1:18" s="4" customFormat="1" x14ac:dyDescent="0.25">
      <c r="A2372" s="254" t="str">
        <f>IF(ISBLANK(INDEX('Policy Characteristics'!A:A,MATCH($C2372,'Policy Characteristics'!$C:$C,0))),"",INDEX('Policy Characteristics'!A:A,MATCH($C2372,'Policy Characteristics'!$C:$C,0)))</f>
        <v>Industry</v>
      </c>
      <c r="B2372" s="262" t="str">
        <f>IF(ISBLANK(INDEX('Policy Characteristics'!B:B,MATCH($C2372,'Policy Characteristics'!$C:$C,0))),"",INDEX('Policy Characteristics'!B:B,MATCH($C2372,'Policy Characteristics'!$C:$C,0)))</f>
        <v>Energy Efficiency Standards for Other Eqpt</v>
      </c>
      <c r="C2372" s="254" t="str">
        <f t="shared" si="64"/>
        <v>Perc Improvement in Eqpt Efficiency Stds Above BAU for Combustible Fuels</v>
      </c>
      <c r="D2372" s="6" t="s">
        <v>3041</v>
      </c>
      <c r="E2372" s="1" t="s">
        <v>3983</v>
      </c>
      <c r="F2372" t="s">
        <v>3003</v>
      </c>
      <c r="G2372" s="45" t="s">
        <v>3957</v>
      </c>
      <c r="H2372" s="47">
        <v>2371</v>
      </c>
      <c r="I2372" s="324" t="s">
        <v>40</v>
      </c>
      <c r="J2372" s="255" t="str">
        <f>IF(ISBLANK(INDEX('Policy Characteristics'!D:D,MATCH($C2372,'Policy Characteristics'!$C:$C,0))),"",INDEX('Policy Characteristics'!D:D,MATCH($C2372,'Policy Characteristics'!$C:$C,0)))</f>
        <v>Industry Energy Efficiency</v>
      </c>
      <c r="K2372" s="254" t="str">
        <f>IF(ISBLANK(INDEX('Policy Characteristics'!E:E,MATCH($C2372,'Policy Characteristics'!$C:$C,0))),"",INDEX('Policy Characteristics'!E:E,MATCH($C2372,'Policy Characteristics'!$C:$C,0)))</f>
        <v>indst fuel efficiency stds</v>
      </c>
      <c r="L2372" s="261">
        <f>IF(ISBLANK(INDEX('Policy Characteristics'!F:F,MATCH($C2372,'Policy Characteristics'!$C:$C,0))),"",INDEX('Policy Characteristics'!F:F,MATCH($C2372,'Policy Characteristics'!$C:$C,0)))</f>
        <v>0</v>
      </c>
      <c r="M2372" s="261">
        <f>IF(ISBLANK(INDEX('Policy Characteristics'!G:G,MATCH($C2372,'Policy Characteristics'!$C:$C,0))),"",INDEX('Policy Characteristics'!G:G,MATCH($C2372,'Policy Characteristics'!$C:$C,0)))</f>
        <v>0.25</v>
      </c>
      <c r="N2372" s="261">
        <f>IF(ISBLANK(INDEX('Policy Characteristics'!H:H,MATCH($C2372,'Policy Characteristics'!$C:$C,0))),"",INDEX('Policy Characteristics'!H:H,MATCH($C2372,'Policy Characteristics'!$C:$C,0)))</f>
        <v>0.01</v>
      </c>
      <c r="O2372" s="254" t="str">
        <f>IF(ISBLANK(INDEX('Policy Characteristics'!I:I,MATCH($C2372,'Policy Characteristics'!$C:$C,0))),"",INDEX('Policy Characteristics'!I:I,MATCH($C2372,'Policy Characteristics'!$C:$C,0)))</f>
        <v>% reduction in energy use</v>
      </c>
      <c r="P2372" s="254" t="str">
        <f>IF(ISBLANK(INDEX('Policy Characteristics'!J:J,MATCH($C2372,'Policy Characteristics'!$C:$C,0))),"",INDEX('Policy Characteristics'!J:J,MATCH($C2372,'Policy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2" s="254" t="str">
        <f>IF(ISBLANK(INDEX('Policy Characteristics'!K:K,MATCH($C2372,'Policy Characteristics'!$C:$C,0))),"",INDEX('Policy Characteristics'!K:K,MATCH($C2372,'Policy Characteristics'!$C:$C,0)))</f>
        <v>industry-ag-main.html#eff-stds</v>
      </c>
      <c r="R2372" s="254" t="str">
        <f>IF(ISBLANK(INDEX('Policy Characteristics'!L:L,MATCH($C2372,'Policy Characteristics'!$C:$C,0))),"",INDEX('Policy Characteristics'!L:L,MATCH($C2372,'Policy Characteristics'!$C:$C,0)))</f>
        <v>industry-energy-efficiency-standards.html</v>
      </c>
    </row>
    <row r="2373" spans="1:18" s="4" customFormat="1" x14ac:dyDescent="0.25">
      <c r="A2373" s="254" t="str">
        <f>IF(ISBLANK(INDEX('Policy Characteristics'!A:A,MATCH($C2373,'Policy Characteristics'!$C:$C,0))),"",INDEX('Policy Characteristics'!A:A,MATCH($C2373,'Policy Characteristics'!$C:$C,0)))</f>
        <v>Industry</v>
      </c>
      <c r="B2373" s="262" t="str">
        <f>IF(ISBLANK(INDEX('Policy Characteristics'!B:B,MATCH($C2373,'Policy Characteristics'!$C:$C,0))),"",INDEX('Policy Characteristics'!B:B,MATCH($C2373,'Policy Characteristics'!$C:$C,0)))</f>
        <v>Energy Efficiency Standards for Other Eqpt</v>
      </c>
      <c r="C2373" s="254" t="str">
        <f t="shared" si="64"/>
        <v>Perc Improvement in Eqpt Efficiency Stds Above BAU for Combustible Fuels</v>
      </c>
      <c r="D2373" s="6" t="s">
        <v>3041</v>
      </c>
      <c r="E2373" s="1" t="s">
        <v>3984</v>
      </c>
      <c r="F2373" t="s">
        <v>3003</v>
      </c>
      <c r="G2373" s="45" t="s">
        <v>3959</v>
      </c>
      <c r="H2373" s="47">
        <v>2372</v>
      </c>
      <c r="I2373" s="324" t="s">
        <v>40</v>
      </c>
      <c r="J2373" s="255" t="str">
        <f>IF(ISBLANK(INDEX('Policy Characteristics'!D:D,MATCH($C2373,'Policy Characteristics'!$C:$C,0))),"",INDEX('Policy Characteristics'!D:D,MATCH($C2373,'Policy Characteristics'!$C:$C,0)))</f>
        <v>Industry Energy Efficiency</v>
      </c>
      <c r="K2373" s="254" t="str">
        <f>IF(ISBLANK(INDEX('Policy Characteristics'!E:E,MATCH($C2373,'Policy Characteristics'!$C:$C,0))),"",INDEX('Policy Characteristics'!E:E,MATCH($C2373,'Policy Characteristics'!$C:$C,0)))</f>
        <v>indst fuel efficiency stds</v>
      </c>
      <c r="L2373" s="261">
        <f>IF(ISBLANK(INDEX('Policy Characteristics'!F:F,MATCH($C2373,'Policy Characteristics'!$C:$C,0))),"",INDEX('Policy Characteristics'!F:F,MATCH($C2373,'Policy Characteristics'!$C:$C,0)))</f>
        <v>0</v>
      </c>
      <c r="M2373" s="261">
        <f>IF(ISBLANK(INDEX('Policy Characteristics'!G:G,MATCH($C2373,'Policy Characteristics'!$C:$C,0))),"",INDEX('Policy Characteristics'!G:G,MATCH($C2373,'Policy Characteristics'!$C:$C,0)))</f>
        <v>0.25</v>
      </c>
      <c r="N2373" s="261">
        <f>IF(ISBLANK(INDEX('Policy Characteristics'!H:H,MATCH($C2373,'Policy Characteristics'!$C:$C,0))),"",INDEX('Policy Characteristics'!H:H,MATCH($C2373,'Policy Characteristics'!$C:$C,0)))</f>
        <v>0.01</v>
      </c>
      <c r="O2373" s="254" t="str">
        <f>IF(ISBLANK(INDEX('Policy Characteristics'!I:I,MATCH($C2373,'Policy Characteristics'!$C:$C,0))),"",INDEX('Policy Characteristics'!I:I,MATCH($C2373,'Policy Characteristics'!$C:$C,0)))</f>
        <v>% reduction in energy use</v>
      </c>
      <c r="P2373" s="254" t="str">
        <f>IF(ISBLANK(INDEX('Policy Characteristics'!J:J,MATCH($C2373,'Policy Characteristics'!$C:$C,0))),"",INDEX('Policy Characteristics'!J:J,MATCH($C2373,'Policy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3" s="254" t="str">
        <f>IF(ISBLANK(INDEX('Policy Characteristics'!K:K,MATCH($C2373,'Policy Characteristics'!$C:$C,0))),"",INDEX('Policy Characteristics'!K:K,MATCH($C2373,'Policy Characteristics'!$C:$C,0)))</f>
        <v>industry-ag-main.html#eff-stds</v>
      </c>
      <c r="R2373" s="254" t="str">
        <f>IF(ISBLANK(INDEX('Policy Characteristics'!L:L,MATCH($C2373,'Policy Characteristics'!$C:$C,0))),"",INDEX('Policy Characteristics'!L:L,MATCH($C2373,'Policy Characteristics'!$C:$C,0)))</f>
        <v>industry-energy-efficiency-standards.html</v>
      </c>
    </row>
    <row r="2374" spans="1:18" s="4" customFormat="1" x14ac:dyDescent="0.25">
      <c r="A2374" s="254" t="str">
        <f>IF(ISBLANK(INDEX('Policy Characteristics'!A:A,MATCH($C2374,'Policy Characteristics'!$C:$C,0))),"",INDEX('Policy Characteristics'!A:A,MATCH($C2374,'Policy Characteristics'!$C:$C,0)))</f>
        <v>Industry</v>
      </c>
      <c r="B2374" s="262" t="str">
        <f>IF(ISBLANK(INDEX('Policy Characteristics'!B:B,MATCH($C2374,'Policy Characteristics'!$C:$C,0))),"",INDEX('Policy Characteristics'!B:B,MATCH($C2374,'Policy Characteristics'!$C:$C,0)))</f>
        <v>Energy Efficiency Standards for Other Eqpt</v>
      </c>
      <c r="C2374" s="254" t="str">
        <f t="shared" si="64"/>
        <v>Perc Improvement in Eqpt Efficiency Stds Above BAU for Combustible Fuels</v>
      </c>
      <c r="D2374" s="6" t="s">
        <v>3042</v>
      </c>
      <c r="E2374" s="1" t="s">
        <v>3467</v>
      </c>
      <c r="F2374" t="s">
        <v>3004</v>
      </c>
      <c r="G2374" s="45" t="s">
        <v>3473</v>
      </c>
      <c r="H2374" s="47">
        <v>2373</v>
      </c>
      <c r="I2374" s="324" t="s">
        <v>40</v>
      </c>
      <c r="J2374" s="255" t="str">
        <f>IF(ISBLANK(INDEX('Policy Characteristics'!D:D,MATCH($C2374,'Policy Characteristics'!$C:$C,0))),"",INDEX('Policy Characteristics'!D:D,MATCH($C2374,'Policy Characteristics'!$C:$C,0)))</f>
        <v>Industry Energy Efficiency</v>
      </c>
      <c r="K2374" s="254" t="str">
        <f>IF(ISBLANK(INDEX('Policy Characteristics'!E:E,MATCH($C2374,'Policy Characteristics'!$C:$C,0))),"",INDEX('Policy Characteristics'!E:E,MATCH($C2374,'Policy Characteristics'!$C:$C,0)))</f>
        <v>indst fuel efficiency stds</v>
      </c>
      <c r="L2374" s="261">
        <f>IF(ISBLANK(INDEX('Policy Characteristics'!F:F,MATCH($C2374,'Policy Characteristics'!$C:$C,0))),"",INDEX('Policy Characteristics'!F:F,MATCH($C2374,'Policy Characteristics'!$C:$C,0)))</f>
        <v>0</v>
      </c>
      <c r="M2374" s="261">
        <f>IF(ISBLANK(INDEX('Policy Characteristics'!G:G,MATCH($C2374,'Policy Characteristics'!$C:$C,0))),"",INDEX('Policy Characteristics'!G:G,MATCH($C2374,'Policy Characteristics'!$C:$C,0)))</f>
        <v>0.25</v>
      </c>
      <c r="N2374" s="261">
        <f>IF(ISBLANK(INDEX('Policy Characteristics'!H:H,MATCH($C2374,'Policy Characteristics'!$C:$C,0))),"",INDEX('Policy Characteristics'!H:H,MATCH($C2374,'Policy Characteristics'!$C:$C,0)))</f>
        <v>0.01</v>
      </c>
      <c r="O2374" s="254" t="str">
        <f>IF(ISBLANK(INDEX('Policy Characteristics'!I:I,MATCH($C2374,'Policy Characteristics'!$C:$C,0))),"",INDEX('Policy Characteristics'!I:I,MATCH($C2374,'Policy Characteristics'!$C:$C,0)))</f>
        <v>% reduction in energy use</v>
      </c>
      <c r="P2374" s="254" t="str">
        <f>IF(ISBLANK(INDEX('Policy Characteristics'!J:J,MATCH($C2374,'Policy Characteristics'!$C:$C,0))),"",INDEX('Policy Characteristics'!J:J,MATCH($C2374,'Policy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4" s="254" t="str">
        <f>IF(ISBLANK(INDEX('Policy Characteristics'!K:K,MATCH($C2374,'Policy Characteristics'!$C:$C,0))),"",INDEX('Policy Characteristics'!K:K,MATCH($C2374,'Policy Characteristics'!$C:$C,0)))</f>
        <v>industry-ag-main.html#eff-stds</v>
      </c>
      <c r="R2374" s="254" t="str">
        <f>IF(ISBLANK(INDEX('Policy Characteristics'!L:L,MATCH($C2374,'Policy Characteristics'!$C:$C,0))),"",INDEX('Policy Characteristics'!L:L,MATCH($C2374,'Policy Characteristics'!$C:$C,0)))</f>
        <v>industry-energy-efficiency-standards.html</v>
      </c>
    </row>
    <row r="2375" spans="1:18" s="4" customFormat="1" x14ac:dyDescent="0.25">
      <c r="A2375" s="254" t="str">
        <f>IF(ISBLANK(INDEX('Policy Characteristics'!A:A,MATCH($C2375,'Policy Characteristics'!$C:$C,0))),"",INDEX('Policy Characteristics'!A:A,MATCH($C2375,'Policy Characteristics'!$C:$C,0)))</f>
        <v>Industry</v>
      </c>
      <c r="B2375" s="262" t="str">
        <f>IF(ISBLANK(INDEX('Policy Characteristics'!B:B,MATCH($C2375,'Policy Characteristics'!$C:$C,0))),"",INDEX('Policy Characteristics'!B:B,MATCH($C2375,'Policy Characteristics'!$C:$C,0)))</f>
        <v>Energy Efficiency Standards for Other Eqpt</v>
      </c>
      <c r="C2375" s="254" t="str">
        <f t="shared" si="64"/>
        <v>Perc Improvement in Eqpt Efficiency Stds Above BAU for Combustible Fuels</v>
      </c>
      <c r="D2375" s="6" t="s">
        <v>3042</v>
      </c>
      <c r="E2375" s="1" t="s">
        <v>3468</v>
      </c>
      <c r="F2375" t="s">
        <v>3004</v>
      </c>
      <c r="G2375" s="45" t="s">
        <v>3474</v>
      </c>
      <c r="H2375" s="47">
        <v>2374</v>
      </c>
      <c r="I2375" s="324" t="s">
        <v>40</v>
      </c>
      <c r="J2375" s="255" t="str">
        <f>IF(ISBLANK(INDEX('Policy Characteristics'!D:D,MATCH($C2375,'Policy Characteristics'!$C:$C,0))),"",INDEX('Policy Characteristics'!D:D,MATCH($C2375,'Policy Characteristics'!$C:$C,0)))</f>
        <v>Industry Energy Efficiency</v>
      </c>
      <c r="K2375" s="254" t="str">
        <f>IF(ISBLANK(INDEX('Policy Characteristics'!E:E,MATCH($C2375,'Policy Characteristics'!$C:$C,0))),"",INDEX('Policy Characteristics'!E:E,MATCH($C2375,'Policy Characteristics'!$C:$C,0)))</f>
        <v>indst fuel efficiency stds</v>
      </c>
      <c r="L2375" s="261">
        <f>IF(ISBLANK(INDEX('Policy Characteristics'!F:F,MATCH($C2375,'Policy Characteristics'!$C:$C,0))),"",INDEX('Policy Characteristics'!F:F,MATCH($C2375,'Policy Characteristics'!$C:$C,0)))</f>
        <v>0</v>
      </c>
      <c r="M2375" s="261">
        <f>IF(ISBLANK(INDEX('Policy Characteristics'!G:G,MATCH($C2375,'Policy Characteristics'!$C:$C,0))),"",INDEX('Policy Characteristics'!G:G,MATCH($C2375,'Policy Characteristics'!$C:$C,0)))</f>
        <v>0.25</v>
      </c>
      <c r="N2375" s="261">
        <f>IF(ISBLANK(INDEX('Policy Characteristics'!H:H,MATCH($C2375,'Policy Characteristics'!$C:$C,0))),"",INDEX('Policy Characteristics'!H:H,MATCH($C2375,'Policy Characteristics'!$C:$C,0)))</f>
        <v>0.01</v>
      </c>
      <c r="O2375" s="254" t="str">
        <f>IF(ISBLANK(INDEX('Policy Characteristics'!I:I,MATCH($C2375,'Policy Characteristics'!$C:$C,0))),"",INDEX('Policy Characteristics'!I:I,MATCH($C2375,'Policy Characteristics'!$C:$C,0)))</f>
        <v>% reduction in energy use</v>
      </c>
      <c r="P2375" s="254" t="str">
        <f>IF(ISBLANK(INDEX('Policy Characteristics'!J:J,MATCH($C2375,'Policy Characteristics'!$C:$C,0))),"",INDEX('Policy Characteristics'!J:J,MATCH($C2375,'Policy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5" s="254" t="str">
        <f>IF(ISBLANK(INDEX('Policy Characteristics'!K:K,MATCH($C2375,'Policy Characteristics'!$C:$C,0))),"",INDEX('Policy Characteristics'!K:K,MATCH($C2375,'Policy Characteristics'!$C:$C,0)))</f>
        <v>industry-ag-main.html#eff-stds</v>
      </c>
      <c r="R2375" s="254" t="str">
        <f>IF(ISBLANK(INDEX('Policy Characteristics'!L:L,MATCH($C2375,'Policy Characteristics'!$C:$C,0))),"",INDEX('Policy Characteristics'!L:L,MATCH($C2375,'Policy Characteristics'!$C:$C,0)))</f>
        <v>industry-energy-efficiency-standards.html</v>
      </c>
    </row>
    <row r="2376" spans="1:18" s="4" customFormat="1" x14ac:dyDescent="0.25">
      <c r="A2376" s="254" t="str">
        <f>IF(ISBLANK(INDEX('Policy Characteristics'!A:A,MATCH($C2376,'Policy Characteristics'!$C:$C,0))),"",INDEX('Policy Characteristics'!A:A,MATCH($C2376,'Policy Characteristics'!$C:$C,0)))</f>
        <v>Industry</v>
      </c>
      <c r="B2376" s="262" t="str">
        <f>IF(ISBLANK(INDEX('Policy Characteristics'!B:B,MATCH($C2376,'Policy Characteristics'!$C:$C,0))),"",INDEX('Policy Characteristics'!B:B,MATCH($C2376,'Policy Characteristics'!$C:$C,0)))</f>
        <v>Energy Efficiency Standards for Other Eqpt</v>
      </c>
      <c r="C2376" s="254" t="str">
        <f t="shared" si="64"/>
        <v>Perc Improvement in Eqpt Efficiency Stds Above BAU for Combustible Fuels</v>
      </c>
      <c r="D2376" s="6" t="s">
        <v>3042</v>
      </c>
      <c r="E2376" s="1" t="s">
        <v>3469</v>
      </c>
      <c r="F2376" t="s">
        <v>3004</v>
      </c>
      <c r="G2376" s="45" t="s">
        <v>3475</v>
      </c>
      <c r="H2376" s="47">
        <v>2375</v>
      </c>
      <c r="I2376" s="324" t="s">
        <v>40</v>
      </c>
      <c r="J2376" s="255" t="str">
        <f>IF(ISBLANK(INDEX('Policy Characteristics'!D:D,MATCH($C2376,'Policy Characteristics'!$C:$C,0))),"",INDEX('Policy Characteristics'!D:D,MATCH($C2376,'Policy Characteristics'!$C:$C,0)))</f>
        <v>Industry Energy Efficiency</v>
      </c>
      <c r="K2376" s="254" t="str">
        <f>IF(ISBLANK(INDEX('Policy Characteristics'!E:E,MATCH($C2376,'Policy Characteristics'!$C:$C,0))),"",INDEX('Policy Characteristics'!E:E,MATCH($C2376,'Policy Characteristics'!$C:$C,0)))</f>
        <v>indst fuel efficiency stds</v>
      </c>
      <c r="L2376" s="261">
        <f>IF(ISBLANK(INDEX('Policy Characteristics'!F:F,MATCH($C2376,'Policy Characteristics'!$C:$C,0))),"",INDEX('Policy Characteristics'!F:F,MATCH($C2376,'Policy Characteristics'!$C:$C,0)))</f>
        <v>0</v>
      </c>
      <c r="M2376" s="261">
        <f>IF(ISBLANK(INDEX('Policy Characteristics'!G:G,MATCH($C2376,'Policy Characteristics'!$C:$C,0))),"",INDEX('Policy Characteristics'!G:G,MATCH($C2376,'Policy Characteristics'!$C:$C,0)))</f>
        <v>0.25</v>
      </c>
      <c r="N2376" s="261">
        <f>IF(ISBLANK(INDEX('Policy Characteristics'!H:H,MATCH($C2376,'Policy Characteristics'!$C:$C,0))),"",INDEX('Policy Characteristics'!H:H,MATCH($C2376,'Policy Characteristics'!$C:$C,0)))</f>
        <v>0.01</v>
      </c>
      <c r="O2376" s="254" t="str">
        <f>IF(ISBLANK(INDEX('Policy Characteristics'!I:I,MATCH($C2376,'Policy Characteristics'!$C:$C,0))),"",INDEX('Policy Characteristics'!I:I,MATCH($C2376,'Policy Characteristics'!$C:$C,0)))</f>
        <v>% reduction in energy use</v>
      </c>
      <c r="P2376" s="254" t="str">
        <f>IF(ISBLANK(INDEX('Policy Characteristics'!J:J,MATCH($C2376,'Policy Characteristics'!$C:$C,0))),"",INDEX('Policy Characteristics'!J:J,MATCH($C2376,'Policy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6" s="254" t="str">
        <f>IF(ISBLANK(INDEX('Policy Characteristics'!K:K,MATCH($C2376,'Policy Characteristics'!$C:$C,0))),"",INDEX('Policy Characteristics'!K:K,MATCH($C2376,'Policy Characteristics'!$C:$C,0)))</f>
        <v>industry-ag-main.html#eff-stds</v>
      </c>
      <c r="R2376" s="254" t="str">
        <f>IF(ISBLANK(INDEX('Policy Characteristics'!L:L,MATCH($C2376,'Policy Characteristics'!$C:$C,0))),"",INDEX('Policy Characteristics'!L:L,MATCH($C2376,'Policy Characteristics'!$C:$C,0)))</f>
        <v>industry-energy-efficiency-standards.html</v>
      </c>
    </row>
    <row r="2377" spans="1:18" s="4" customFormat="1" x14ac:dyDescent="0.25">
      <c r="A2377" s="254" t="str">
        <f>IF(ISBLANK(INDEX('Policy Characteristics'!A:A,MATCH($C2377,'Policy Characteristics'!$C:$C,0))),"",INDEX('Policy Characteristics'!A:A,MATCH($C2377,'Policy Characteristics'!$C:$C,0)))</f>
        <v>Industry</v>
      </c>
      <c r="B2377" s="262" t="str">
        <f>IF(ISBLANK(INDEX('Policy Characteristics'!B:B,MATCH($C2377,'Policy Characteristics'!$C:$C,0))),"",INDEX('Policy Characteristics'!B:B,MATCH($C2377,'Policy Characteristics'!$C:$C,0)))</f>
        <v>Energy Efficiency Standards for Other Eqpt</v>
      </c>
      <c r="C2377" s="254" t="str">
        <f t="shared" si="64"/>
        <v>Perc Improvement in Eqpt Efficiency Stds Above BAU for Combustible Fuels</v>
      </c>
      <c r="D2377" s="6" t="s">
        <v>3042</v>
      </c>
      <c r="E2377" s="1" t="s">
        <v>3470</v>
      </c>
      <c r="F2377" t="s">
        <v>3004</v>
      </c>
      <c r="G2377" s="45" t="s">
        <v>3476</v>
      </c>
      <c r="H2377" s="47">
        <v>2376</v>
      </c>
      <c r="I2377" s="324" t="s">
        <v>40</v>
      </c>
      <c r="J2377" s="255" t="str">
        <f>IF(ISBLANK(INDEX('Policy Characteristics'!D:D,MATCH($C2377,'Policy Characteristics'!$C:$C,0))),"",INDEX('Policy Characteristics'!D:D,MATCH($C2377,'Policy Characteristics'!$C:$C,0)))</f>
        <v>Industry Energy Efficiency</v>
      </c>
      <c r="K2377" s="254" t="str">
        <f>IF(ISBLANK(INDEX('Policy Characteristics'!E:E,MATCH($C2377,'Policy Characteristics'!$C:$C,0))),"",INDEX('Policy Characteristics'!E:E,MATCH($C2377,'Policy Characteristics'!$C:$C,0)))</f>
        <v>indst fuel efficiency stds</v>
      </c>
      <c r="L2377" s="261">
        <f>IF(ISBLANK(INDEX('Policy Characteristics'!F:F,MATCH($C2377,'Policy Characteristics'!$C:$C,0))),"",INDEX('Policy Characteristics'!F:F,MATCH($C2377,'Policy Characteristics'!$C:$C,0)))</f>
        <v>0</v>
      </c>
      <c r="M2377" s="261">
        <f>IF(ISBLANK(INDEX('Policy Characteristics'!G:G,MATCH($C2377,'Policy Characteristics'!$C:$C,0))),"",INDEX('Policy Characteristics'!G:G,MATCH($C2377,'Policy Characteristics'!$C:$C,0)))</f>
        <v>0.25</v>
      </c>
      <c r="N2377" s="261">
        <f>IF(ISBLANK(INDEX('Policy Characteristics'!H:H,MATCH($C2377,'Policy Characteristics'!$C:$C,0))),"",INDEX('Policy Characteristics'!H:H,MATCH($C2377,'Policy Characteristics'!$C:$C,0)))</f>
        <v>0.01</v>
      </c>
      <c r="O2377" s="254" t="str">
        <f>IF(ISBLANK(INDEX('Policy Characteristics'!I:I,MATCH($C2377,'Policy Characteristics'!$C:$C,0))),"",INDEX('Policy Characteristics'!I:I,MATCH($C2377,'Policy Characteristics'!$C:$C,0)))</f>
        <v>% reduction in energy use</v>
      </c>
      <c r="P2377" s="254" t="str">
        <f>IF(ISBLANK(INDEX('Policy Characteristics'!J:J,MATCH($C2377,'Policy Characteristics'!$C:$C,0))),"",INDEX('Policy Characteristics'!J:J,MATCH($C2377,'Policy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7" s="254" t="str">
        <f>IF(ISBLANK(INDEX('Policy Characteristics'!K:K,MATCH($C2377,'Policy Characteristics'!$C:$C,0))),"",INDEX('Policy Characteristics'!K:K,MATCH($C2377,'Policy Characteristics'!$C:$C,0)))</f>
        <v>industry-ag-main.html#eff-stds</v>
      </c>
      <c r="R2377" s="254" t="str">
        <f>IF(ISBLANK(INDEX('Policy Characteristics'!L:L,MATCH($C2377,'Policy Characteristics'!$C:$C,0))),"",INDEX('Policy Characteristics'!L:L,MATCH($C2377,'Policy Characteristics'!$C:$C,0)))</f>
        <v>industry-energy-efficiency-standards.html</v>
      </c>
    </row>
    <row r="2378" spans="1:18" s="4" customFormat="1" x14ac:dyDescent="0.25">
      <c r="A2378" s="254" t="str">
        <f>IF(ISBLANK(INDEX('Policy Characteristics'!A:A,MATCH($C2378,'Policy Characteristics'!$C:$C,0))),"",INDEX('Policy Characteristics'!A:A,MATCH($C2378,'Policy Characteristics'!$C:$C,0)))</f>
        <v>Industry</v>
      </c>
      <c r="B2378" s="262" t="str">
        <f>IF(ISBLANK(INDEX('Policy Characteristics'!B:B,MATCH($C2378,'Policy Characteristics'!$C:$C,0))),"",INDEX('Policy Characteristics'!B:B,MATCH($C2378,'Policy Characteristics'!$C:$C,0)))</f>
        <v>Energy Efficiency Standards for Other Eqpt</v>
      </c>
      <c r="C2378" s="254" t="str">
        <f t="shared" si="64"/>
        <v>Perc Improvement in Eqpt Efficiency Stds Above BAU for Combustible Fuels</v>
      </c>
      <c r="D2378" s="6" t="s">
        <v>3042</v>
      </c>
      <c r="E2378" s="1" t="s">
        <v>3471</v>
      </c>
      <c r="F2378" t="s">
        <v>3004</v>
      </c>
      <c r="G2378" s="45" t="s">
        <v>3477</v>
      </c>
      <c r="H2378" s="47">
        <v>2377</v>
      </c>
      <c r="I2378" s="324" t="s">
        <v>40</v>
      </c>
      <c r="J2378" s="255" t="str">
        <f>IF(ISBLANK(INDEX('Policy Characteristics'!D:D,MATCH($C2378,'Policy Characteristics'!$C:$C,0))),"",INDEX('Policy Characteristics'!D:D,MATCH($C2378,'Policy Characteristics'!$C:$C,0)))</f>
        <v>Industry Energy Efficiency</v>
      </c>
      <c r="K2378" s="254" t="str">
        <f>IF(ISBLANK(INDEX('Policy Characteristics'!E:E,MATCH($C2378,'Policy Characteristics'!$C:$C,0))),"",INDEX('Policy Characteristics'!E:E,MATCH($C2378,'Policy Characteristics'!$C:$C,0)))</f>
        <v>indst fuel efficiency stds</v>
      </c>
      <c r="L2378" s="261">
        <f>IF(ISBLANK(INDEX('Policy Characteristics'!F:F,MATCH($C2378,'Policy Characteristics'!$C:$C,0))),"",INDEX('Policy Characteristics'!F:F,MATCH($C2378,'Policy Characteristics'!$C:$C,0)))</f>
        <v>0</v>
      </c>
      <c r="M2378" s="261">
        <f>IF(ISBLANK(INDEX('Policy Characteristics'!G:G,MATCH($C2378,'Policy Characteristics'!$C:$C,0))),"",INDEX('Policy Characteristics'!G:G,MATCH($C2378,'Policy Characteristics'!$C:$C,0)))</f>
        <v>0.25</v>
      </c>
      <c r="N2378" s="261">
        <f>IF(ISBLANK(INDEX('Policy Characteristics'!H:H,MATCH($C2378,'Policy Characteristics'!$C:$C,0))),"",INDEX('Policy Characteristics'!H:H,MATCH($C2378,'Policy Characteristics'!$C:$C,0)))</f>
        <v>0.01</v>
      </c>
      <c r="O2378" s="254" t="str">
        <f>IF(ISBLANK(INDEX('Policy Characteristics'!I:I,MATCH($C2378,'Policy Characteristics'!$C:$C,0))),"",INDEX('Policy Characteristics'!I:I,MATCH($C2378,'Policy Characteristics'!$C:$C,0)))</f>
        <v>% reduction in energy use</v>
      </c>
      <c r="P2378" s="254" t="str">
        <f>IF(ISBLANK(INDEX('Policy Characteristics'!J:J,MATCH($C2378,'Policy Characteristics'!$C:$C,0))),"",INDEX('Policy Characteristics'!J:J,MATCH($C2378,'Policy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8" s="254" t="str">
        <f>IF(ISBLANK(INDEX('Policy Characteristics'!K:K,MATCH($C2378,'Policy Characteristics'!$C:$C,0))),"",INDEX('Policy Characteristics'!K:K,MATCH($C2378,'Policy Characteristics'!$C:$C,0)))</f>
        <v>industry-ag-main.html#eff-stds</v>
      </c>
      <c r="R2378" s="254" t="str">
        <f>IF(ISBLANK(INDEX('Policy Characteristics'!L:L,MATCH($C2378,'Policy Characteristics'!$C:$C,0))),"",INDEX('Policy Characteristics'!L:L,MATCH($C2378,'Policy Characteristics'!$C:$C,0)))</f>
        <v>industry-energy-efficiency-standards.html</v>
      </c>
    </row>
    <row r="2379" spans="1:18" s="4" customFormat="1" x14ac:dyDescent="0.25">
      <c r="A2379" s="254" t="str">
        <f>IF(ISBLANK(INDEX('Policy Characteristics'!A:A,MATCH($C2379,'Policy Characteristics'!$C:$C,0))),"",INDEX('Policy Characteristics'!A:A,MATCH($C2379,'Policy Characteristics'!$C:$C,0)))</f>
        <v>Industry</v>
      </c>
      <c r="B2379" s="262" t="str">
        <f>IF(ISBLANK(INDEX('Policy Characteristics'!B:B,MATCH($C2379,'Policy Characteristics'!$C:$C,0))),"",INDEX('Policy Characteristics'!B:B,MATCH($C2379,'Policy Characteristics'!$C:$C,0)))</f>
        <v>Energy Efficiency Standards for Other Eqpt</v>
      </c>
      <c r="C2379" s="254" t="str">
        <f t="shared" si="64"/>
        <v>Perc Improvement in Eqpt Efficiency Stds Above BAU for Combustible Fuels</v>
      </c>
      <c r="D2379" s="6" t="s">
        <v>3042</v>
      </c>
      <c r="E2379" s="1" t="s">
        <v>3472</v>
      </c>
      <c r="F2379" t="s">
        <v>3004</v>
      </c>
      <c r="G2379" s="45" t="s">
        <v>3478</v>
      </c>
      <c r="H2379" s="47">
        <v>2378</v>
      </c>
      <c r="I2379" s="324" t="s">
        <v>40</v>
      </c>
      <c r="J2379" s="255" t="str">
        <f>IF(ISBLANK(INDEX('Policy Characteristics'!D:D,MATCH($C2379,'Policy Characteristics'!$C:$C,0))),"",INDEX('Policy Characteristics'!D:D,MATCH($C2379,'Policy Characteristics'!$C:$C,0)))</f>
        <v>Industry Energy Efficiency</v>
      </c>
      <c r="K2379" s="254" t="str">
        <f>IF(ISBLANK(INDEX('Policy Characteristics'!E:E,MATCH($C2379,'Policy Characteristics'!$C:$C,0))),"",INDEX('Policy Characteristics'!E:E,MATCH($C2379,'Policy Characteristics'!$C:$C,0)))</f>
        <v>indst fuel efficiency stds</v>
      </c>
      <c r="L2379" s="261">
        <f>IF(ISBLANK(INDEX('Policy Characteristics'!F:F,MATCH($C2379,'Policy Characteristics'!$C:$C,0))),"",INDEX('Policy Characteristics'!F:F,MATCH($C2379,'Policy Characteristics'!$C:$C,0)))</f>
        <v>0</v>
      </c>
      <c r="M2379" s="261">
        <f>IF(ISBLANK(INDEX('Policy Characteristics'!G:G,MATCH($C2379,'Policy Characteristics'!$C:$C,0))),"",INDEX('Policy Characteristics'!G:G,MATCH($C2379,'Policy Characteristics'!$C:$C,0)))</f>
        <v>0.25</v>
      </c>
      <c r="N2379" s="261">
        <f>IF(ISBLANK(INDEX('Policy Characteristics'!H:H,MATCH($C2379,'Policy Characteristics'!$C:$C,0))),"",INDEX('Policy Characteristics'!H:H,MATCH($C2379,'Policy Characteristics'!$C:$C,0)))</f>
        <v>0.01</v>
      </c>
      <c r="O2379" s="254" t="str">
        <f>IF(ISBLANK(INDEX('Policy Characteristics'!I:I,MATCH($C2379,'Policy Characteristics'!$C:$C,0))),"",INDEX('Policy Characteristics'!I:I,MATCH($C2379,'Policy Characteristics'!$C:$C,0)))</f>
        <v>% reduction in energy use</v>
      </c>
      <c r="P2379" s="254" t="str">
        <f>IF(ISBLANK(INDEX('Policy Characteristics'!J:J,MATCH($C2379,'Policy Characteristics'!$C:$C,0))),"",INDEX('Policy Characteristics'!J:J,MATCH($C2379,'Policy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79" s="254" t="str">
        <f>IF(ISBLANK(INDEX('Policy Characteristics'!K:K,MATCH($C2379,'Policy Characteristics'!$C:$C,0))),"",INDEX('Policy Characteristics'!K:K,MATCH($C2379,'Policy Characteristics'!$C:$C,0)))</f>
        <v>industry-ag-main.html#eff-stds</v>
      </c>
      <c r="R2379" s="254" t="str">
        <f>IF(ISBLANK(INDEX('Policy Characteristics'!L:L,MATCH($C2379,'Policy Characteristics'!$C:$C,0))),"",INDEX('Policy Characteristics'!L:L,MATCH($C2379,'Policy Characteristics'!$C:$C,0)))</f>
        <v>industry-energy-efficiency-standards.html</v>
      </c>
    </row>
    <row r="2380" spans="1:18" s="4" customFormat="1" x14ac:dyDescent="0.25">
      <c r="A2380" s="254" t="str">
        <f>IF(ISBLANK(INDEX('Policy Characteristics'!A:A,MATCH($C2380,'Policy Characteristics'!$C:$C,0))),"",INDEX('Policy Characteristics'!A:A,MATCH($C2380,'Policy Characteristics'!$C:$C,0)))</f>
        <v>Industry</v>
      </c>
      <c r="B2380" s="262" t="str">
        <f>IF(ISBLANK(INDEX('Policy Characteristics'!B:B,MATCH($C2380,'Policy Characteristics'!$C:$C,0))),"",INDEX('Policy Characteristics'!B:B,MATCH($C2380,'Policy Characteristics'!$C:$C,0)))</f>
        <v>Energy Efficiency Standards for Other Eqpt</v>
      </c>
      <c r="C2380" s="254" t="str">
        <f t="shared" si="64"/>
        <v>Perc Improvement in Eqpt Efficiency Stds Above BAU for Combustible Fuels</v>
      </c>
      <c r="D2380" s="6" t="s">
        <v>3042</v>
      </c>
      <c r="E2380" s="1" t="s">
        <v>3597</v>
      </c>
      <c r="F2380" t="s">
        <v>3004</v>
      </c>
      <c r="G2380" s="45" t="s">
        <v>3479</v>
      </c>
      <c r="H2380" s="47">
        <v>2379</v>
      </c>
      <c r="I2380" s="324" t="s">
        <v>40</v>
      </c>
      <c r="J2380" s="255" t="str">
        <f>IF(ISBLANK(INDEX('Policy Characteristics'!D:D,MATCH($C2380,'Policy Characteristics'!$C:$C,0))),"",INDEX('Policy Characteristics'!D:D,MATCH($C2380,'Policy Characteristics'!$C:$C,0)))</f>
        <v>Industry Energy Efficiency</v>
      </c>
      <c r="K2380" s="254" t="str">
        <f>IF(ISBLANK(INDEX('Policy Characteristics'!E:E,MATCH($C2380,'Policy Characteristics'!$C:$C,0))),"",INDEX('Policy Characteristics'!E:E,MATCH($C2380,'Policy Characteristics'!$C:$C,0)))</f>
        <v>indst fuel efficiency stds</v>
      </c>
      <c r="L2380" s="261">
        <f>IF(ISBLANK(INDEX('Policy Characteristics'!F:F,MATCH($C2380,'Policy Characteristics'!$C:$C,0))),"",INDEX('Policy Characteristics'!F:F,MATCH($C2380,'Policy Characteristics'!$C:$C,0)))</f>
        <v>0</v>
      </c>
      <c r="M2380" s="261">
        <f>IF(ISBLANK(INDEX('Policy Characteristics'!G:G,MATCH($C2380,'Policy Characteristics'!$C:$C,0))),"",INDEX('Policy Characteristics'!G:G,MATCH($C2380,'Policy Characteristics'!$C:$C,0)))</f>
        <v>0.25</v>
      </c>
      <c r="N2380" s="261">
        <f>IF(ISBLANK(INDEX('Policy Characteristics'!H:H,MATCH($C2380,'Policy Characteristics'!$C:$C,0))),"",INDEX('Policy Characteristics'!H:H,MATCH($C2380,'Policy Characteristics'!$C:$C,0)))</f>
        <v>0.01</v>
      </c>
      <c r="O2380" s="254" t="str">
        <f>IF(ISBLANK(INDEX('Policy Characteristics'!I:I,MATCH($C2380,'Policy Characteristics'!$C:$C,0))),"",INDEX('Policy Characteristics'!I:I,MATCH($C2380,'Policy Characteristics'!$C:$C,0)))</f>
        <v>% reduction in energy use</v>
      </c>
      <c r="P2380" s="254" t="str">
        <f>IF(ISBLANK(INDEX('Policy Characteristics'!J:J,MATCH($C2380,'Policy Characteristics'!$C:$C,0))),"",INDEX('Policy Characteristics'!J:J,MATCH($C2380,'Policy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0" s="254" t="str">
        <f>IF(ISBLANK(INDEX('Policy Characteristics'!K:K,MATCH($C2380,'Policy Characteristics'!$C:$C,0))),"",INDEX('Policy Characteristics'!K:K,MATCH($C2380,'Policy Characteristics'!$C:$C,0)))</f>
        <v>industry-ag-main.html#eff-stds</v>
      </c>
      <c r="R2380" s="254" t="str">
        <f>IF(ISBLANK(INDEX('Policy Characteristics'!L:L,MATCH($C2380,'Policy Characteristics'!$C:$C,0))),"",INDEX('Policy Characteristics'!L:L,MATCH($C2380,'Policy Characteristics'!$C:$C,0)))</f>
        <v>industry-energy-efficiency-standards.html</v>
      </c>
    </row>
    <row r="2381" spans="1:18" s="4" customFormat="1" x14ac:dyDescent="0.25">
      <c r="A2381" s="254" t="str">
        <f>IF(ISBLANK(INDEX('Policy Characteristics'!A:A,MATCH($C2381,'Policy Characteristics'!$C:$C,0))),"",INDEX('Policy Characteristics'!A:A,MATCH($C2381,'Policy Characteristics'!$C:$C,0)))</f>
        <v>Industry</v>
      </c>
      <c r="B2381" s="262" t="str">
        <f>IF(ISBLANK(INDEX('Policy Characteristics'!B:B,MATCH($C2381,'Policy Characteristics'!$C:$C,0))),"",INDEX('Policy Characteristics'!B:B,MATCH($C2381,'Policy Characteristics'!$C:$C,0)))</f>
        <v>Energy Efficiency Standards for Other Eqpt</v>
      </c>
      <c r="C2381" s="254" t="str">
        <f t="shared" si="64"/>
        <v>Perc Improvement in Eqpt Efficiency Stds Above BAU for Combustible Fuels</v>
      </c>
      <c r="D2381" s="6" t="s">
        <v>3042</v>
      </c>
      <c r="E2381" s="1" t="s">
        <v>3982</v>
      </c>
      <c r="F2381" t="s">
        <v>3004</v>
      </c>
      <c r="G2381" s="45" t="s">
        <v>3958</v>
      </c>
      <c r="H2381" s="47">
        <v>2380</v>
      </c>
      <c r="I2381" s="324" t="s">
        <v>40</v>
      </c>
      <c r="J2381" s="255" t="str">
        <f>IF(ISBLANK(INDEX('Policy Characteristics'!D:D,MATCH($C2381,'Policy Characteristics'!$C:$C,0))),"",INDEX('Policy Characteristics'!D:D,MATCH($C2381,'Policy Characteristics'!$C:$C,0)))</f>
        <v>Industry Energy Efficiency</v>
      </c>
      <c r="K2381" s="254" t="str">
        <f>IF(ISBLANK(INDEX('Policy Characteristics'!E:E,MATCH($C2381,'Policy Characteristics'!$C:$C,0))),"",INDEX('Policy Characteristics'!E:E,MATCH($C2381,'Policy Characteristics'!$C:$C,0)))</f>
        <v>indst fuel efficiency stds</v>
      </c>
      <c r="L2381" s="261">
        <f>IF(ISBLANK(INDEX('Policy Characteristics'!F:F,MATCH($C2381,'Policy Characteristics'!$C:$C,0))),"",INDEX('Policy Characteristics'!F:F,MATCH($C2381,'Policy Characteristics'!$C:$C,0)))</f>
        <v>0</v>
      </c>
      <c r="M2381" s="261">
        <f>IF(ISBLANK(INDEX('Policy Characteristics'!G:G,MATCH($C2381,'Policy Characteristics'!$C:$C,0))),"",INDEX('Policy Characteristics'!G:G,MATCH($C2381,'Policy Characteristics'!$C:$C,0)))</f>
        <v>0.25</v>
      </c>
      <c r="N2381" s="261">
        <f>IF(ISBLANK(INDEX('Policy Characteristics'!H:H,MATCH($C2381,'Policy Characteristics'!$C:$C,0))),"",INDEX('Policy Characteristics'!H:H,MATCH($C2381,'Policy Characteristics'!$C:$C,0)))</f>
        <v>0.01</v>
      </c>
      <c r="O2381" s="254" t="str">
        <f>IF(ISBLANK(INDEX('Policy Characteristics'!I:I,MATCH($C2381,'Policy Characteristics'!$C:$C,0))),"",INDEX('Policy Characteristics'!I:I,MATCH($C2381,'Policy Characteristics'!$C:$C,0)))</f>
        <v>% reduction in energy use</v>
      </c>
      <c r="P2381" s="254" t="str">
        <f>IF(ISBLANK(INDEX('Policy Characteristics'!J:J,MATCH($C2381,'Policy Characteristics'!$C:$C,0))),"",INDEX('Policy Characteristics'!J:J,MATCH($C2381,'Policy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1" s="254" t="str">
        <f>IF(ISBLANK(INDEX('Policy Characteristics'!K:K,MATCH($C2381,'Policy Characteristics'!$C:$C,0))),"",INDEX('Policy Characteristics'!K:K,MATCH($C2381,'Policy Characteristics'!$C:$C,0)))</f>
        <v>industry-ag-main.html#eff-stds</v>
      </c>
      <c r="R2381" s="254" t="str">
        <f>IF(ISBLANK(INDEX('Policy Characteristics'!L:L,MATCH($C2381,'Policy Characteristics'!$C:$C,0))),"",INDEX('Policy Characteristics'!L:L,MATCH($C2381,'Policy Characteristics'!$C:$C,0)))</f>
        <v>industry-energy-efficiency-standards.html</v>
      </c>
    </row>
    <row r="2382" spans="1:18" s="4" customFormat="1" x14ac:dyDescent="0.25">
      <c r="A2382" s="254" t="str">
        <f>IF(ISBLANK(INDEX('Policy Characteristics'!A:A,MATCH($C2382,'Policy Characteristics'!$C:$C,0))),"",INDEX('Policy Characteristics'!A:A,MATCH($C2382,'Policy Characteristics'!$C:$C,0)))</f>
        <v>Industry</v>
      </c>
      <c r="B2382" s="262" t="str">
        <f>IF(ISBLANK(INDEX('Policy Characteristics'!B:B,MATCH($C2382,'Policy Characteristics'!$C:$C,0))),"",INDEX('Policy Characteristics'!B:B,MATCH($C2382,'Policy Characteristics'!$C:$C,0)))</f>
        <v>Energy Efficiency Standards for Other Eqpt</v>
      </c>
      <c r="C2382" s="254" t="str">
        <f t="shared" si="64"/>
        <v>Perc Improvement in Eqpt Efficiency Stds Above BAU for Combustible Fuels</v>
      </c>
      <c r="D2382" s="6" t="s">
        <v>3042</v>
      </c>
      <c r="E2382" s="1" t="s">
        <v>3983</v>
      </c>
      <c r="F2382" t="s">
        <v>3004</v>
      </c>
      <c r="G2382" s="45" t="s">
        <v>3957</v>
      </c>
      <c r="H2382" s="47">
        <v>2381</v>
      </c>
      <c r="I2382" s="324" t="s">
        <v>40</v>
      </c>
      <c r="J2382" s="255" t="str">
        <f>IF(ISBLANK(INDEX('Policy Characteristics'!D:D,MATCH($C2382,'Policy Characteristics'!$C:$C,0))),"",INDEX('Policy Characteristics'!D:D,MATCH($C2382,'Policy Characteristics'!$C:$C,0)))</f>
        <v>Industry Energy Efficiency</v>
      </c>
      <c r="K2382" s="254" t="str">
        <f>IF(ISBLANK(INDEX('Policy Characteristics'!E:E,MATCH($C2382,'Policy Characteristics'!$C:$C,0))),"",INDEX('Policy Characteristics'!E:E,MATCH($C2382,'Policy Characteristics'!$C:$C,0)))</f>
        <v>indst fuel efficiency stds</v>
      </c>
      <c r="L2382" s="261">
        <f>IF(ISBLANK(INDEX('Policy Characteristics'!F:F,MATCH($C2382,'Policy Characteristics'!$C:$C,0))),"",INDEX('Policy Characteristics'!F:F,MATCH($C2382,'Policy Characteristics'!$C:$C,0)))</f>
        <v>0</v>
      </c>
      <c r="M2382" s="261">
        <f>IF(ISBLANK(INDEX('Policy Characteristics'!G:G,MATCH($C2382,'Policy Characteristics'!$C:$C,0))),"",INDEX('Policy Characteristics'!G:G,MATCH($C2382,'Policy Characteristics'!$C:$C,0)))</f>
        <v>0.25</v>
      </c>
      <c r="N2382" s="261">
        <f>IF(ISBLANK(INDEX('Policy Characteristics'!H:H,MATCH($C2382,'Policy Characteristics'!$C:$C,0))),"",INDEX('Policy Characteristics'!H:H,MATCH($C2382,'Policy Characteristics'!$C:$C,0)))</f>
        <v>0.01</v>
      </c>
      <c r="O2382" s="254" t="str">
        <f>IF(ISBLANK(INDEX('Policy Characteristics'!I:I,MATCH($C2382,'Policy Characteristics'!$C:$C,0))),"",INDEX('Policy Characteristics'!I:I,MATCH($C2382,'Policy Characteristics'!$C:$C,0)))</f>
        <v>% reduction in energy use</v>
      </c>
      <c r="P2382" s="254" t="str">
        <f>IF(ISBLANK(INDEX('Policy Characteristics'!J:J,MATCH($C2382,'Policy Characteristics'!$C:$C,0))),"",INDEX('Policy Characteristics'!J:J,MATCH($C2382,'Policy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2" s="254" t="str">
        <f>IF(ISBLANK(INDEX('Policy Characteristics'!K:K,MATCH($C2382,'Policy Characteristics'!$C:$C,0))),"",INDEX('Policy Characteristics'!K:K,MATCH($C2382,'Policy Characteristics'!$C:$C,0)))</f>
        <v>industry-ag-main.html#eff-stds</v>
      </c>
      <c r="R2382" s="254" t="str">
        <f>IF(ISBLANK(INDEX('Policy Characteristics'!L:L,MATCH($C2382,'Policy Characteristics'!$C:$C,0))),"",INDEX('Policy Characteristics'!L:L,MATCH($C2382,'Policy Characteristics'!$C:$C,0)))</f>
        <v>industry-energy-efficiency-standards.html</v>
      </c>
    </row>
    <row r="2383" spans="1:18" s="4" customFormat="1" x14ac:dyDescent="0.25">
      <c r="A2383" s="254" t="str">
        <f>IF(ISBLANK(INDEX('Policy Characteristics'!A:A,MATCH($C2383,'Policy Characteristics'!$C:$C,0))),"",INDEX('Policy Characteristics'!A:A,MATCH($C2383,'Policy Characteristics'!$C:$C,0)))</f>
        <v>Industry</v>
      </c>
      <c r="B2383" s="262" t="str">
        <f>IF(ISBLANK(INDEX('Policy Characteristics'!B:B,MATCH($C2383,'Policy Characteristics'!$C:$C,0))),"",INDEX('Policy Characteristics'!B:B,MATCH($C2383,'Policy Characteristics'!$C:$C,0)))</f>
        <v>Energy Efficiency Standards for Other Eqpt</v>
      </c>
      <c r="C2383" s="254" t="str">
        <f t="shared" si="64"/>
        <v>Perc Improvement in Eqpt Efficiency Stds Above BAU for Combustible Fuels</v>
      </c>
      <c r="D2383" s="6" t="s">
        <v>3042</v>
      </c>
      <c r="E2383" s="1" t="s">
        <v>3984</v>
      </c>
      <c r="F2383" t="s">
        <v>3004</v>
      </c>
      <c r="G2383" s="45" t="s">
        <v>3959</v>
      </c>
      <c r="H2383" s="47">
        <v>2382</v>
      </c>
      <c r="I2383" s="324" t="s">
        <v>40</v>
      </c>
      <c r="J2383" s="255" t="str">
        <f>IF(ISBLANK(INDEX('Policy Characteristics'!D:D,MATCH($C2383,'Policy Characteristics'!$C:$C,0))),"",INDEX('Policy Characteristics'!D:D,MATCH($C2383,'Policy Characteristics'!$C:$C,0)))</f>
        <v>Industry Energy Efficiency</v>
      </c>
      <c r="K2383" s="254" t="str">
        <f>IF(ISBLANK(INDEX('Policy Characteristics'!E:E,MATCH($C2383,'Policy Characteristics'!$C:$C,0))),"",INDEX('Policy Characteristics'!E:E,MATCH($C2383,'Policy Characteristics'!$C:$C,0)))</f>
        <v>indst fuel efficiency stds</v>
      </c>
      <c r="L2383" s="261">
        <f>IF(ISBLANK(INDEX('Policy Characteristics'!F:F,MATCH($C2383,'Policy Characteristics'!$C:$C,0))),"",INDEX('Policy Characteristics'!F:F,MATCH($C2383,'Policy Characteristics'!$C:$C,0)))</f>
        <v>0</v>
      </c>
      <c r="M2383" s="261">
        <f>IF(ISBLANK(INDEX('Policy Characteristics'!G:G,MATCH($C2383,'Policy Characteristics'!$C:$C,0))),"",INDEX('Policy Characteristics'!G:G,MATCH($C2383,'Policy Characteristics'!$C:$C,0)))</f>
        <v>0.25</v>
      </c>
      <c r="N2383" s="261">
        <f>IF(ISBLANK(INDEX('Policy Characteristics'!H:H,MATCH($C2383,'Policy Characteristics'!$C:$C,0))),"",INDEX('Policy Characteristics'!H:H,MATCH($C2383,'Policy Characteristics'!$C:$C,0)))</f>
        <v>0.01</v>
      </c>
      <c r="O2383" s="254" t="str">
        <f>IF(ISBLANK(INDEX('Policy Characteristics'!I:I,MATCH($C2383,'Policy Characteristics'!$C:$C,0))),"",INDEX('Policy Characteristics'!I:I,MATCH($C2383,'Policy Characteristics'!$C:$C,0)))</f>
        <v>% reduction in energy use</v>
      </c>
      <c r="P2383" s="254" t="str">
        <f>IF(ISBLANK(INDEX('Policy Characteristics'!J:J,MATCH($C2383,'Policy Characteristics'!$C:$C,0))),"",INDEX('Policy Characteristics'!J:J,MATCH($C2383,'Policy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3" s="254" t="str">
        <f>IF(ISBLANK(INDEX('Policy Characteristics'!K:K,MATCH($C2383,'Policy Characteristics'!$C:$C,0))),"",INDEX('Policy Characteristics'!K:K,MATCH($C2383,'Policy Characteristics'!$C:$C,0)))</f>
        <v>industry-ag-main.html#eff-stds</v>
      </c>
      <c r="R2383" s="254" t="str">
        <f>IF(ISBLANK(INDEX('Policy Characteristics'!L:L,MATCH($C2383,'Policy Characteristics'!$C:$C,0))),"",INDEX('Policy Characteristics'!L:L,MATCH($C2383,'Policy Characteristics'!$C:$C,0)))</f>
        <v>industry-energy-efficiency-standards.html</v>
      </c>
    </row>
    <row r="2384" spans="1:18" s="4" customFormat="1" x14ac:dyDescent="0.25">
      <c r="A2384" s="254" t="str">
        <f>IF(ISBLANK(INDEX('Policy Characteristics'!A:A,MATCH($C2384,'Policy Characteristics'!$C:$C,0))),"",INDEX('Policy Characteristics'!A:A,MATCH($C2384,'Policy Characteristics'!$C:$C,0)))</f>
        <v>Industry</v>
      </c>
      <c r="B2384" s="262" t="str">
        <f>IF(ISBLANK(INDEX('Policy Characteristics'!B:B,MATCH($C2384,'Policy Characteristics'!$C:$C,0))),"",INDEX('Policy Characteristics'!B:B,MATCH($C2384,'Policy Characteristics'!$C:$C,0)))</f>
        <v>Energy Efficiency Standards for Other Eqpt</v>
      </c>
      <c r="C2384" s="254" t="str">
        <f t="shared" si="64"/>
        <v>Perc Improvement in Eqpt Efficiency Stds Above BAU for Combustible Fuels</v>
      </c>
      <c r="D2384" s="6" t="s">
        <v>3043</v>
      </c>
      <c r="E2384" s="1" t="s">
        <v>3467</v>
      </c>
      <c r="F2384" t="s">
        <v>3005</v>
      </c>
      <c r="G2384" s="45" t="s">
        <v>3473</v>
      </c>
      <c r="H2384" s="47">
        <v>2383</v>
      </c>
      <c r="I2384" s="324" t="s">
        <v>40</v>
      </c>
      <c r="J2384" s="255" t="str">
        <f>IF(ISBLANK(INDEX('Policy Characteristics'!D:D,MATCH($C2384,'Policy Characteristics'!$C:$C,0))),"",INDEX('Policy Characteristics'!D:D,MATCH($C2384,'Policy Characteristics'!$C:$C,0)))</f>
        <v>Industry Energy Efficiency</v>
      </c>
      <c r="K2384" s="254" t="str">
        <f>IF(ISBLANK(INDEX('Policy Characteristics'!E:E,MATCH($C2384,'Policy Characteristics'!$C:$C,0))),"",INDEX('Policy Characteristics'!E:E,MATCH($C2384,'Policy Characteristics'!$C:$C,0)))</f>
        <v>indst fuel efficiency stds</v>
      </c>
      <c r="L2384" s="261">
        <f>IF(ISBLANK(INDEX('Policy Characteristics'!F:F,MATCH($C2384,'Policy Characteristics'!$C:$C,0))),"",INDEX('Policy Characteristics'!F:F,MATCH($C2384,'Policy Characteristics'!$C:$C,0)))</f>
        <v>0</v>
      </c>
      <c r="M2384" s="261">
        <f>IF(ISBLANK(INDEX('Policy Characteristics'!G:G,MATCH($C2384,'Policy Characteristics'!$C:$C,0))),"",INDEX('Policy Characteristics'!G:G,MATCH($C2384,'Policy Characteristics'!$C:$C,0)))</f>
        <v>0.25</v>
      </c>
      <c r="N2384" s="261">
        <f>IF(ISBLANK(INDEX('Policy Characteristics'!H:H,MATCH($C2384,'Policy Characteristics'!$C:$C,0))),"",INDEX('Policy Characteristics'!H:H,MATCH($C2384,'Policy Characteristics'!$C:$C,0)))</f>
        <v>0.01</v>
      </c>
      <c r="O2384" s="254" t="str">
        <f>IF(ISBLANK(INDEX('Policy Characteristics'!I:I,MATCH($C2384,'Policy Characteristics'!$C:$C,0))),"",INDEX('Policy Characteristics'!I:I,MATCH($C2384,'Policy Characteristics'!$C:$C,0)))</f>
        <v>% reduction in energy use</v>
      </c>
      <c r="P2384" s="254" t="str">
        <f>IF(ISBLANK(INDEX('Policy Characteristics'!J:J,MATCH($C2384,'Policy Characteristics'!$C:$C,0))),"",INDEX('Policy Characteristics'!J:J,MATCH($C2384,'Policy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4" s="254" t="str">
        <f>IF(ISBLANK(INDEX('Policy Characteristics'!K:K,MATCH($C2384,'Policy Characteristics'!$C:$C,0))),"",INDEX('Policy Characteristics'!K:K,MATCH($C2384,'Policy Characteristics'!$C:$C,0)))</f>
        <v>industry-ag-main.html#eff-stds</v>
      </c>
      <c r="R2384" s="254" t="str">
        <f>IF(ISBLANK(INDEX('Policy Characteristics'!L:L,MATCH($C2384,'Policy Characteristics'!$C:$C,0))),"",INDEX('Policy Characteristics'!L:L,MATCH($C2384,'Policy Characteristics'!$C:$C,0)))</f>
        <v>industry-energy-efficiency-standards.html</v>
      </c>
    </row>
    <row r="2385" spans="1:18" s="4" customFormat="1" x14ac:dyDescent="0.25">
      <c r="A2385" s="254" t="str">
        <f>IF(ISBLANK(INDEX('Policy Characteristics'!A:A,MATCH($C2385,'Policy Characteristics'!$C:$C,0))),"",INDEX('Policy Characteristics'!A:A,MATCH($C2385,'Policy Characteristics'!$C:$C,0)))</f>
        <v>Industry</v>
      </c>
      <c r="B2385" s="262" t="str">
        <f>IF(ISBLANK(INDEX('Policy Characteristics'!B:B,MATCH($C2385,'Policy Characteristics'!$C:$C,0))),"",INDEX('Policy Characteristics'!B:B,MATCH($C2385,'Policy Characteristics'!$C:$C,0)))</f>
        <v>Energy Efficiency Standards for Other Eqpt</v>
      </c>
      <c r="C2385" s="254" t="str">
        <f t="shared" si="64"/>
        <v>Perc Improvement in Eqpt Efficiency Stds Above BAU for Combustible Fuels</v>
      </c>
      <c r="D2385" s="6" t="s">
        <v>3043</v>
      </c>
      <c r="E2385" s="1" t="s">
        <v>3468</v>
      </c>
      <c r="F2385" t="s">
        <v>3005</v>
      </c>
      <c r="G2385" s="45" t="s">
        <v>3474</v>
      </c>
      <c r="H2385" s="47">
        <v>2384</v>
      </c>
      <c r="I2385" s="324" t="s">
        <v>40</v>
      </c>
      <c r="J2385" s="255" t="str">
        <f>IF(ISBLANK(INDEX('Policy Characteristics'!D:D,MATCH($C2385,'Policy Characteristics'!$C:$C,0))),"",INDEX('Policy Characteristics'!D:D,MATCH($C2385,'Policy Characteristics'!$C:$C,0)))</f>
        <v>Industry Energy Efficiency</v>
      </c>
      <c r="K2385" s="254" t="str">
        <f>IF(ISBLANK(INDEX('Policy Characteristics'!E:E,MATCH($C2385,'Policy Characteristics'!$C:$C,0))),"",INDEX('Policy Characteristics'!E:E,MATCH($C2385,'Policy Characteristics'!$C:$C,0)))</f>
        <v>indst fuel efficiency stds</v>
      </c>
      <c r="L2385" s="261">
        <f>IF(ISBLANK(INDEX('Policy Characteristics'!F:F,MATCH($C2385,'Policy Characteristics'!$C:$C,0))),"",INDEX('Policy Characteristics'!F:F,MATCH($C2385,'Policy Characteristics'!$C:$C,0)))</f>
        <v>0</v>
      </c>
      <c r="M2385" s="261">
        <f>IF(ISBLANK(INDEX('Policy Characteristics'!G:G,MATCH($C2385,'Policy Characteristics'!$C:$C,0))),"",INDEX('Policy Characteristics'!G:G,MATCH($C2385,'Policy Characteristics'!$C:$C,0)))</f>
        <v>0.25</v>
      </c>
      <c r="N2385" s="261">
        <f>IF(ISBLANK(INDEX('Policy Characteristics'!H:H,MATCH($C2385,'Policy Characteristics'!$C:$C,0))),"",INDEX('Policy Characteristics'!H:H,MATCH($C2385,'Policy Characteristics'!$C:$C,0)))</f>
        <v>0.01</v>
      </c>
      <c r="O2385" s="254" t="str">
        <f>IF(ISBLANK(INDEX('Policy Characteristics'!I:I,MATCH($C2385,'Policy Characteristics'!$C:$C,0))),"",INDEX('Policy Characteristics'!I:I,MATCH($C2385,'Policy Characteristics'!$C:$C,0)))</f>
        <v>% reduction in energy use</v>
      </c>
      <c r="P2385" s="254" t="str">
        <f>IF(ISBLANK(INDEX('Policy Characteristics'!J:J,MATCH($C2385,'Policy Characteristics'!$C:$C,0))),"",INDEX('Policy Characteristics'!J:J,MATCH($C2385,'Policy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5" s="254" t="str">
        <f>IF(ISBLANK(INDEX('Policy Characteristics'!K:K,MATCH($C2385,'Policy Characteristics'!$C:$C,0))),"",INDEX('Policy Characteristics'!K:K,MATCH($C2385,'Policy Characteristics'!$C:$C,0)))</f>
        <v>industry-ag-main.html#eff-stds</v>
      </c>
      <c r="R2385" s="254" t="str">
        <f>IF(ISBLANK(INDEX('Policy Characteristics'!L:L,MATCH($C2385,'Policy Characteristics'!$C:$C,0))),"",INDEX('Policy Characteristics'!L:L,MATCH($C2385,'Policy Characteristics'!$C:$C,0)))</f>
        <v>industry-energy-efficiency-standards.html</v>
      </c>
    </row>
    <row r="2386" spans="1:18" s="4" customFormat="1" x14ac:dyDescent="0.25">
      <c r="A2386" s="254" t="str">
        <f>IF(ISBLANK(INDEX('Policy Characteristics'!A:A,MATCH($C2386,'Policy Characteristics'!$C:$C,0))),"",INDEX('Policy Characteristics'!A:A,MATCH($C2386,'Policy Characteristics'!$C:$C,0)))</f>
        <v>Industry</v>
      </c>
      <c r="B2386" s="262" t="str">
        <f>IF(ISBLANK(INDEX('Policy Characteristics'!B:B,MATCH($C2386,'Policy Characteristics'!$C:$C,0))),"",INDEX('Policy Characteristics'!B:B,MATCH($C2386,'Policy Characteristics'!$C:$C,0)))</f>
        <v>Energy Efficiency Standards for Other Eqpt</v>
      </c>
      <c r="C2386" s="254" t="str">
        <f t="shared" si="64"/>
        <v>Perc Improvement in Eqpt Efficiency Stds Above BAU for Combustible Fuels</v>
      </c>
      <c r="D2386" s="6" t="s">
        <v>3043</v>
      </c>
      <c r="E2386" s="1" t="s">
        <v>3469</v>
      </c>
      <c r="F2386" t="s">
        <v>3005</v>
      </c>
      <c r="G2386" s="45" t="s">
        <v>3475</v>
      </c>
      <c r="H2386" s="47">
        <v>2385</v>
      </c>
      <c r="I2386" s="324" t="s">
        <v>40</v>
      </c>
      <c r="J2386" s="255" t="str">
        <f>IF(ISBLANK(INDEX('Policy Characteristics'!D:D,MATCH($C2386,'Policy Characteristics'!$C:$C,0))),"",INDEX('Policy Characteristics'!D:D,MATCH($C2386,'Policy Characteristics'!$C:$C,0)))</f>
        <v>Industry Energy Efficiency</v>
      </c>
      <c r="K2386" s="254" t="str">
        <f>IF(ISBLANK(INDEX('Policy Characteristics'!E:E,MATCH($C2386,'Policy Characteristics'!$C:$C,0))),"",INDEX('Policy Characteristics'!E:E,MATCH($C2386,'Policy Characteristics'!$C:$C,0)))</f>
        <v>indst fuel efficiency stds</v>
      </c>
      <c r="L2386" s="261">
        <f>IF(ISBLANK(INDEX('Policy Characteristics'!F:F,MATCH($C2386,'Policy Characteristics'!$C:$C,0))),"",INDEX('Policy Characteristics'!F:F,MATCH($C2386,'Policy Characteristics'!$C:$C,0)))</f>
        <v>0</v>
      </c>
      <c r="M2386" s="261">
        <f>IF(ISBLANK(INDEX('Policy Characteristics'!G:G,MATCH($C2386,'Policy Characteristics'!$C:$C,0))),"",INDEX('Policy Characteristics'!G:G,MATCH($C2386,'Policy Characteristics'!$C:$C,0)))</f>
        <v>0.25</v>
      </c>
      <c r="N2386" s="261">
        <f>IF(ISBLANK(INDEX('Policy Characteristics'!H:H,MATCH($C2386,'Policy Characteristics'!$C:$C,0))),"",INDEX('Policy Characteristics'!H:H,MATCH($C2386,'Policy Characteristics'!$C:$C,0)))</f>
        <v>0.01</v>
      </c>
      <c r="O2386" s="254" t="str">
        <f>IF(ISBLANK(INDEX('Policy Characteristics'!I:I,MATCH($C2386,'Policy Characteristics'!$C:$C,0))),"",INDEX('Policy Characteristics'!I:I,MATCH($C2386,'Policy Characteristics'!$C:$C,0)))</f>
        <v>% reduction in energy use</v>
      </c>
      <c r="P2386" s="254" t="str">
        <f>IF(ISBLANK(INDEX('Policy Characteristics'!J:J,MATCH($C2386,'Policy Characteristics'!$C:$C,0))),"",INDEX('Policy Characteristics'!J:J,MATCH($C2386,'Policy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6" s="254" t="str">
        <f>IF(ISBLANK(INDEX('Policy Characteristics'!K:K,MATCH($C2386,'Policy Characteristics'!$C:$C,0))),"",INDEX('Policy Characteristics'!K:K,MATCH($C2386,'Policy Characteristics'!$C:$C,0)))</f>
        <v>industry-ag-main.html#eff-stds</v>
      </c>
      <c r="R2386" s="254" t="str">
        <f>IF(ISBLANK(INDEX('Policy Characteristics'!L:L,MATCH($C2386,'Policy Characteristics'!$C:$C,0))),"",INDEX('Policy Characteristics'!L:L,MATCH($C2386,'Policy Characteristics'!$C:$C,0)))</f>
        <v>industry-energy-efficiency-standards.html</v>
      </c>
    </row>
    <row r="2387" spans="1:18" s="4" customFormat="1" x14ac:dyDescent="0.25">
      <c r="A2387" s="254" t="str">
        <f>IF(ISBLANK(INDEX('Policy Characteristics'!A:A,MATCH($C2387,'Policy Characteristics'!$C:$C,0))),"",INDEX('Policy Characteristics'!A:A,MATCH($C2387,'Policy Characteristics'!$C:$C,0)))</f>
        <v>Industry</v>
      </c>
      <c r="B2387" s="262" t="str">
        <f>IF(ISBLANK(INDEX('Policy Characteristics'!B:B,MATCH($C2387,'Policy Characteristics'!$C:$C,0))),"",INDEX('Policy Characteristics'!B:B,MATCH($C2387,'Policy Characteristics'!$C:$C,0)))</f>
        <v>Energy Efficiency Standards for Other Eqpt</v>
      </c>
      <c r="C2387" s="254" t="str">
        <f t="shared" si="64"/>
        <v>Perc Improvement in Eqpt Efficiency Stds Above BAU for Combustible Fuels</v>
      </c>
      <c r="D2387" s="6" t="s">
        <v>3043</v>
      </c>
      <c r="E2387" s="1" t="s">
        <v>3470</v>
      </c>
      <c r="F2387" t="s">
        <v>3005</v>
      </c>
      <c r="G2387" s="45" t="s">
        <v>3476</v>
      </c>
      <c r="H2387" s="47">
        <v>2386</v>
      </c>
      <c r="I2387" s="324" t="s">
        <v>40</v>
      </c>
      <c r="J2387" s="255" t="str">
        <f>IF(ISBLANK(INDEX('Policy Characteristics'!D:D,MATCH($C2387,'Policy Characteristics'!$C:$C,0))),"",INDEX('Policy Characteristics'!D:D,MATCH($C2387,'Policy Characteristics'!$C:$C,0)))</f>
        <v>Industry Energy Efficiency</v>
      </c>
      <c r="K2387" s="254" t="str">
        <f>IF(ISBLANK(INDEX('Policy Characteristics'!E:E,MATCH($C2387,'Policy Characteristics'!$C:$C,0))),"",INDEX('Policy Characteristics'!E:E,MATCH($C2387,'Policy Characteristics'!$C:$C,0)))</f>
        <v>indst fuel efficiency stds</v>
      </c>
      <c r="L2387" s="261">
        <f>IF(ISBLANK(INDEX('Policy Characteristics'!F:F,MATCH($C2387,'Policy Characteristics'!$C:$C,0))),"",INDEX('Policy Characteristics'!F:F,MATCH($C2387,'Policy Characteristics'!$C:$C,0)))</f>
        <v>0</v>
      </c>
      <c r="M2387" s="261">
        <f>IF(ISBLANK(INDEX('Policy Characteristics'!G:G,MATCH($C2387,'Policy Characteristics'!$C:$C,0))),"",INDEX('Policy Characteristics'!G:G,MATCH($C2387,'Policy Characteristics'!$C:$C,0)))</f>
        <v>0.25</v>
      </c>
      <c r="N2387" s="261">
        <f>IF(ISBLANK(INDEX('Policy Characteristics'!H:H,MATCH($C2387,'Policy Characteristics'!$C:$C,0))),"",INDEX('Policy Characteristics'!H:H,MATCH($C2387,'Policy Characteristics'!$C:$C,0)))</f>
        <v>0.01</v>
      </c>
      <c r="O2387" s="254" t="str">
        <f>IF(ISBLANK(INDEX('Policy Characteristics'!I:I,MATCH($C2387,'Policy Characteristics'!$C:$C,0))),"",INDEX('Policy Characteristics'!I:I,MATCH($C2387,'Policy Characteristics'!$C:$C,0)))</f>
        <v>% reduction in energy use</v>
      </c>
      <c r="P2387" s="254" t="str">
        <f>IF(ISBLANK(INDEX('Policy Characteristics'!J:J,MATCH($C2387,'Policy Characteristics'!$C:$C,0))),"",INDEX('Policy Characteristics'!J:J,MATCH($C2387,'Policy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7" s="254" t="str">
        <f>IF(ISBLANK(INDEX('Policy Characteristics'!K:K,MATCH($C2387,'Policy Characteristics'!$C:$C,0))),"",INDEX('Policy Characteristics'!K:K,MATCH($C2387,'Policy Characteristics'!$C:$C,0)))</f>
        <v>industry-ag-main.html#eff-stds</v>
      </c>
      <c r="R2387" s="254" t="str">
        <f>IF(ISBLANK(INDEX('Policy Characteristics'!L:L,MATCH($C2387,'Policy Characteristics'!$C:$C,0))),"",INDEX('Policy Characteristics'!L:L,MATCH($C2387,'Policy Characteristics'!$C:$C,0)))</f>
        <v>industry-energy-efficiency-standards.html</v>
      </c>
    </row>
    <row r="2388" spans="1:18" s="4" customFormat="1" x14ac:dyDescent="0.25">
      <c r="A2388" s="254" t="str">
        <f>IF(ISBLANK(INDEX('Policy Characteristics'!A:A,MATCH($C2388,'Policy Characteristics'!$C:$C,0))),"",INDEX('Policy Characteristics'!A:A,MATCH($C2388,'Policy Characteristics'!$C:$C,0)))</f>
        <v>Industry</v>
      </c>
      <c r="B2388" s="262" t="str">
        <f>IF(ISBLANK(INDEX('Policy Characteristics'!B:B,MATCH($C2388,'Policy Characteristics'!$C:$C,0))),"",INDEX('Policy Characteristics'!B:B,MATCH($C2388,'Policy Characteristics'!$C:$C,0)))</f>
        <v>Energy Efficiency Standards for Other Eqpt</v>
      </c>
      <c r="C2388" s="254" t="str">
        <f t="shared" si="64"/>
        <v>Perc Improvement in Eqpt Efficiency Stds Above BAU for Combustible Fuels</v>
      </c>
      <c r="D2388" s="6" t="s">
        <v>3043</v>
      </c>
      <c r="E2388" s="1" t="s">
        <v>3471</v>
      </c>
      <c r="F2388" t="s">
        <v>3005</v>
      </c>
      <c r="G2388" s="45" t="s">
        <v>3477</v>
      </c>
      <c r="H2388" s="47">
        <v>2387</v>
      </c>
      <c r="I2388" s="324" t="s">
        <v>40</v>
      </c>
      <c r="J2388" s="255" t="str">
        <f>IF(ISBLANK(INDEX('Policy Characteristics'!D:D,MATCH($C2388,'Policy Characteristics'!$C:$C,0))),"",INDEX('Policy Characteristics'!D:D,MATCH($C2388,'Policy Characteristics'!$C:$C,0)))</f>
        <v>Industry Energy Efficiency</v>
      </c>
      <c r="K2388" s="254" t="str">
        <f>IF(ISBLANK(INDEX('Policy Characteristics'!E:E,MATCH($C2388,'Policy Characteristics'!$C:$C,0))),"",INDEX('Policy Characteristics'!E:E,MATCH($C2388,'Policy Characteristics'!$C:$C,0)))</f>
        <v>indst fuel efficiency stds</v>
      </c>
      <c r="L2388" s="261">
        <f>IF(ISBLANK(INDEX('Policy Characteristics'!F:F,MATCH($C2388,'Policy Characteristics'!$C:$C,0))),"",INDEX('Policy Characteristics'!F:F,MATCH($C2388,'Policy Characteristics'!$C:$C,0)))</f>
        <v>0</v>
      </c>
      <c r="M2388" s="261">
        <f>IF(ISBLANK(INDEX('Policy Characteristics'!G:G,MATCH($C2388,'Policy Characteristics'!$C:$C,0))),"",INDEX('Policy Characteristics'!G:G,MATCH($C2388,'Policy Characteristics'!$C:$C,0)))</f>
        <v>0.25</v>
      </c>
      <c r="N2388" s="261">
        <f>IF(ISBLANK(INDEX('Policy Characteristics'!H:H,MATCH($C2388,'Policy Characteristics'!$C:$C,0))),"",INDEX('Policy Characteristics'!H:H,MATCH($C2388,'Policy Characteristics'!$C:$C,0)))</f>
        <v>0.01</v>
      </c>
      <c r="O2388" s="254" t="str">
        <f>IF(ISBLANK(INDEX('Policy Characteristics'!I:I,MATCH($C2388,'Policy Characteristics'!$C:$C,0))),"",INDEX('Policy Characteristics'!I:I,MATCH($C2388,'Policy Characteristics'!$C:$C,0)))</f>
        <v>% reduction in energy use</v>
      </c>
      <c r="P2388" s="254" t="str">
        <f>IF(ISBLANK(INDEX('Policy Characteristics'!J:J,MATCH($C2388,'Policy Characteristics'!$C:$C,0))),"",INDEX('Policy Characteristics'!J:J,MATCH($C2388,'Policy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8" s="254" t="str">
        <f>IF(ISBLANK(INDEX('Policy Characteristics'!K:K,MATCH($C2388,'Policy Characteristics'!$C:$C,0))),"",INDEX('Policy Characteristics'!K:K,MATCH($C2388,'Policy Characteristics'!$C:$C,0)))</f>
        <v>industry-ag-main.html#eff-stds</v>
      </c>
      <c r="R2388" s="254" t="str">
        <f>IF(ISBLANK(INDEX('Policy Characteristics'!L:L,MATCH($C2388,'Policy Characteristics'!$C:$C,0))),"",INDEX('Policy Characteristics'!L:L,MATCH($C2388,'Policy Characteristics'!$C:$C,0)))</f>
        <v>industry-energy-efficiency-standards.html</v>
      </c>
    </row>
    <row r="2389" spans="1:18" s="4" customFormat="1" x14ac:dyDescent="0.25">
      <c r="A2389" s="254" t="str">
        <f>IF(ISBLANK(INDEX('Policy Characteristics'!A:A,MATCH($C2389,'Policy Characteristics'!$C:$C,0))),"",INDEX('Policy Characteristics'!A:A,MATCH($C2389,'Policy Characteristics'!$C:$C,0)))</f>
        <v>Industry</v>
      </c>
      <c r="B2389" s="262" t="str">
        <f>IF(ISBLANK(INDEX('Policy Characteristics'!B:B,MATCH($C2389,'Policy Characteristics'!$C:$C,0))),"",INDEX('Policy Characteristics'!B:B,MATCH($C2389,'Policy Characteristics'!$C:$C,0)))</f>
        <v>Energy Efficiency Standards for Other Eqpt</v>
      </c>
      <c r="C2389" s="254" t="str">
        <f t="shared" si="64"/>
        <v>Perc Improvement in Eqpt Efficiency Stds Above BAU for Combustible Fuels</v>
      </c>
      <c r="D2389" s="6" t="s">
        <v>3043</v>
      </c>
      <c r="E2389" s="1" t="s">
        <v>3472</v>
      </c>
      <c r="F2389" t="s">
        <v>3005</v>
      </c>
      <c r="G2389" s="45" t="s">
        <v>3478</v>
      </c>
      <c r="H2389" s="47">
        <v>2388</v>
      </c>
      <c r="I2389" s="324" t="s">
        <v>40</v>
      </c>
      <c r="J2389" s="255" t="str">
        <f>IF(ISBLANK(INDEX('Policy Characteristics'!D:D,MATCH($C2389,'Policy Characteristics'!$C:$C,0))),"",INDEX('Policy Characteristics'!D:D,MATCH($C2389,'Policy Characteristics'!$C:$C,0)))</f>
        <v>Industry Energy Efficiency</v>
      </c>
      <c r="K2389" s="254" t="str">
        <f>IF(ISBLANK(INDEX('Policy Characteristics'!E:E,MATCH($C2389,'Policy Characteristics'!$C:$C,0))),"",INDEX('Policy Characteristics'!E:E,MATCH($C2389,'Policy Characteristics'!$C:$C,0)))</f>
        <v>indst fuel efficiency stds</v>
      </c>
      <c r="L2389" s="261">
        <f>IF(ISBLANK(INDEX('Policy Characteristics'!F:F,MATCH($C2389,'Policy Characteristics'!$C:$C,0))),"",INDEX('Policy Characteristics'!F:F,MATCH($C2389,'Policy Characteristics'!$C:$C,0)))</f>
        <v>0</v>
      </c>
      <c r="M2389" s="261">
        <f>IF(ISBLANK(INDEX('Policy Characteristics'!G:G,MATCH($C2389,'Policy Characteristics'!$C:$C,0))),"",INDEX('Policy Characteristics'!G:G,MATCH($C2389,'Policy Characteristics'!$C:$C,0)))</f>
        <v>0.25</v>
      </c>
      <c r="N2389" s="261">
        <f>IF(ISBLANK(INDEX('Policy Characteristics'!H:H,MATCH($C2389,'Policy Characteristics'!$C:$C,0))),"",INDEX('Policy Characteristics'!H:H,MATCH($C2389,'Policy Characteristics'!$C:$C,0)))</f>
        <v>0.01</v>
      </c>
      <c r="O2389" s="254" t="str">
        <f>IF(ISBLANK(INDEX('Policy Characteristics'!I:I,MATCH($C2389,'Policy Characteristics'!$C:$C,0))),"",INDEX('Policy Characteristics'!I:I,MATCH($C2389,'Policy Characteristics'!$C:$C,0)))</f>
        <v>% reduction in energy use</v>
      </c>
      <c r="P2389" s="254" t="str">
        <f>IF(ISBLANK(INDEX('Policy Characteristics'!J:J,MATCH($C2389,'Policy Characteristics'!$C:$C,0))),"",INDEX('Policy Characteristics'!J:J,MATCH($C2389,'Policy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89" s="254" t="str">
        <f>IF(ISBLANK(INDEX('Policy Characteristics'!K:K,MATCH($C2389,'Policy Characteristics'!$C:$C,0))),"",INDEX('Policy Characteristics'!K:K,MATCH($C2389,'Policy Characteristics'!$C:$C,0)))</f>
        <v>industry-ag-main.html#eff-stds</v>
      </c>
      <c r="R2389" s="254" t="str">
        <f>IF(ISBLANK(INDEX('Policy Characteristics'!L:L,MATCH($C2389,'Policy Characteristics'!$C:$C,0))),"",INDEX('Policy Characteristics'!L:L,MATCH($C2389,'Policy Characteristics'!$C:$C,0)))</f>
        <v>industry-energy-efficiency-standards.html</v>
      </c>
    </row>
    <row r="2390" spans="1:18" s="4" customFormat="1" x14ac:dyDescent="0.25">
      <c r="A2390" s="254" t="str">
        <f>IF(ISBLANK(INDEX('Policy Characteristics'!A:A,MATCH($C2390,'Policy Characteristics'!$C:$C,0))),"",INDEX('Policy Characteristics'!A:A,MATCH($C2390,'Policy Characteristics'!$C:$C,0)))</f>
        <v>Industry</v>
      </c>
      <c r="B2390" s="262" t="str">
        <f>IF(ISBLANK(INDEX('Policy Characteristics'!B:B,MATCH($C2390,'Policy Characteristics'!$C:$C,0))),"",INDEX('Policy Characteristics'!B:B,MATCH($C2390,'Policy Characteristics'!$C:$C,0)))</f>
        <v>Energy Efficiency Standards for Other Eqpt</v>
      </c>
      <c r="C2390" s="254" t="str">
        <f t="shared" si="64"/>
        <v>Perc Improvement in Eqpt Efficiency Stds Above BAU for Combustible Fuels</v>
      </c>
      <c r="D2390" s="6" t="s">
        <v>3043</v>
      </c>
      <c r="E2390" s="1" t="s">
        <v>3597</v>
      </c>
      <c r="F2390" t="s">
        <v>3005</v>
      </c>
      <c r="G2390" s="45" t="s">
        <v>3479</v>
      </c>
      <c r="H2390" s="47">
        <v>2389</v>
      </c>
      <c r="I2390" s="324" t="s">
        <v>40</v>
      </c>
      <c r="J2390" s="255" t="str">
        <f>IF(ISBLANK(INDEX('Policy Characteristics'!D:D,MATCH($C2390,'Policy Characteristics'!$C:$C,0))),"",INDEX('Policy Characteristics'!D:D,MATCH($C2390,'Policy Characteristics'!$C:$C,0)))</f>
        <v>Industry Energy Efficiency</v>
      </c>
      <c r="K2390" s="254" t="str">
        <f>IF(ISBLANK(INDEX('Policy Characteristics'!E:E,MATCH($C2390,'Policy Characteristics'!$C:$C,0))),"",INDEX('Policy Characteristics'!E:E,MATCH($C2390,'Policy Characteristics'!$C:$C,0)))</f>
        <v>indst fuel efficiency stds</v>
      </c>
      <c r="L2390" s="261">
        <f>IF(ISBLANK(INDEX('Policy Characteristics'!F:F,MATCH($C2390,'Policy Characteristics'!$C:$C,0))),"",INDEX('Policy Characteristics'!F:F,MATCH($C2390,'Policy Characteristics'!$C:$C,0)))</f>
        <v>0</v>
      </c>
      <c r="M2390" s="261">
        <f>IF(ISBLANK(INDEX('Policy Characteristics'!G:G,MATCH($C2390,'Policy Characteristics'!$C:$C,0))),"",INDEX('Policy Characteristics'!G:G,MATCH($C2390,'Policy Characteristics'!$C:$C,0)))</f>
        <v>0.25</v>
      </c>
      <c r="N2390" s="261">
        <f>IF(ISBLANK(INDEX('Policy Characteristics'!H:H,MATCH($C2390,'Policy Characteristics'!$C:$C,0))),"",INDEX('Policy Characteristics'!H:H,MATCH($C2390,'Policy Characteristics'!$C:$C,0)))</f>
        <v>0.01</v>
      </c>
      <c r="O2390" s="254" t="str">
        <f>IF(ISBLANK(INDEX('Policy Characteristics'!I:I,MATCH($C2390,'Policy Characteristics'!$C:$C,0))),"",INDEX('Policy Characteristics'!I:I,MATCH($C2390,'Policy Characteristics'!$C:$C,0)))</f>
        <v>% reduction in energy use</v>
      </c>
      <c r="P2390" s="254" t="str">
        <f>IF(ISBLANK(INDEX('Policy Characteristics'!J:J,MATCH($C2390,'Policy Characteristics'!$C:$C,0))),"",INDEX('Policy Characteristics'!J:J,MATCH($C2390,'Policy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0" s="254" t="str">
        <f>IF(ISBLANK(INDEX('Policy Characteristics'!K:K,MATCH($C2390,'Policy Characteristics'!$C:$C,0))),"",INDEX('Policy Characteristics'!K:K,MATCH($C2390,'Policy Characteristics'!$C:$C,0)))</f>
        <v>industry-ag-main.html#eff-stds</v>
      </c>
      <c r="R2390" s="254" t="str">
        <f>IF(ISBLANK(INDEX('Policy Characteristics'!L:L,MATCH($C2390,'Policy Characteristics'!$C:$C,0))),"",INDEX('Policy Characteristics'!L:L,MATCH($C2390,'Policy Characteristics'!$C:$C,0)))</f>
        <v>industry-energy-efficiency-standards.html</v>
      </c>
    </row>
    <row r="2391" spans="1:18" s="4" customFormat="1" x14ac:dyDescent="0.25">
      <c r="A2391" s="254" t="str">
        <f>IF(ISBLANK(INDEX('Policy Characteristics'!A:A,MATCH($C2391,'Policy Characteristics'!$C:$C,0))),"",INDEX('Policy Characteristics'!A:A,MATCH($C2391,'Policy Characteristics'!$C:$C,0)))</f>
        <v>Industry</v>
      </c>
      <c r="B2391" s="262" t="str">
        <f>IF(ISBLANK(INDEX('Policy Characteristics'!B:B,MATCH($C2391,'Policy Characteristics'!$C:$C,0))),"",INDEX('Policy Characteristics'!B:B,MATCH($C2391,'Policy Characteristics'!$C:$C,0)))</f>
        <v>Energy Efficiency Standards for Other Eqpt</v>
      </c>
      <c r="C2391" s="254" t="str">
        <f t="shared" si="64"/>
        <v>Perc Improvement in Eqpt Efficiency Stds Above BAU for Combustible Fuels</v>
      </c>
      <c r="D2391" s="6" t="s">
        <v>3043</v>
      </c>
      <c r="E2391" s="1" t="s">
        <v>3982</v>
      </c>
      <c r="F2391" t="s">
        <v>3005</v>
      </c>
      <c r="G2391" s="45" t="s">
        <v>3958</v>
      </c>
      <c r="H2391" s="47">
        <v>2390</v>
      </c>
      <c r="I2391" s="324" t="s">
        <v>40</v>
      </c>
      <c r="J2391" s="255" t="str">
        <f>IF(ISBLANK(INDEX('Policy Characteristics'!D:D,MATCH($C2391,'Policy Characteristics'!$C:$C,0))),"",INDEX('Policy Characteristics'!D:D,MATCH($C2391,'Policy Characteristics'!$C:$C,0)))</f>
        <v>Industry Energy Efficiency</v>
      </c>
      <c r="K2391" s="254" t="str">
        <f>IF(ISBLANK(INDEX('Policy Characteristics'!E:E,MATCH($C2391,'Policy Characteristics'!$C:$C,0))),"",INDEX('Policy Characteristics'!E:E,MATCH($C2391,'Policy Characteristics'!$C:$C,0)))</f>
        <v>indst fuel efficiency stds</v>
      </c>
      <c r="L2391" s="261">
        <f>IF(ISBLANK(INDEX('Policy Characteristics'!F:F,MATCH($C2391,'Policy Characteristics'!$C:$C,0))),"",INDEX('Policy Characteristics'!F:F,MATCH($C2391,'Policy Characteristics'!$C:$C,0)))</f>
        <v>0</v>
      </c>
      <c r="M2391" s="261">
        <f>IF(ISBLANK(INDEX('Policy Characteristics'!G:G,MATCH($C2391,'Policy Characteristics'!$C:$C,0))),"",INDEX('Policy Characteristics'!G:G,MATCH($C2391,'Policy Characteristics'!$C:$C,0)))</f>
        <v>0.25</v>
      </c>
      <c r="N2391" s="261">
        <f>IF(ISBLANK(INDEX('Policy Characteristics'!H:H,MATCH($C2391,'Policy Characteristics'!$C:$C,0))),"",INDEX('Policy Characteristics'!H:H,MATCH($C2391,'Policy Characteristics'!$C:$C,0)))</f>
        <v>0.01</v>
      </c>
      <c r="O2391" s="254" t="str">
        <f>IF(ISBLANK(INDEX('Policy Characteristics'!I:I,MATCH($C2391,'Policy Characteristics'!$C:$C,0))),"",INDEX('Policy Characteristics'!I:I,MATCH($C2391,'Policy Characteristics'!$C:$C,0)))</f>
        <v>% reduction in energy use</v>
      </c>
      <c r="P2391" s="254" t="str">
        <f>IF(ISBLANK(INDEX('Policy Characteristics'!J:J,MATCH($C2391,'Policy Characteristics'!$C:$C,0))),"",INDEX('Policy Characteristics'!J:J,MATCH($C2391,'Policy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1" s="254" t="str">
        <f>IF(ISBLANK(INDEX('Policy Characteristics'!K:K,MATCH($C2391,'Policy Characteristics'!$C:$C,0))),"",INDEX('Policy Characteristics'!K:K,MATCH($C2391,'Policy Characteristics'!$C:$C,0)))</f>
        <v>industry-ag-main.html#eff-stds</v>
      </c>
      <c r="R2391" s="254" t="str">
        <f>IF(ISBLANK(INDEX('Policy Characteristics'!L:L,MATCH($C2391,'Policy Characteristics'!$C:$C,0))),"",INDEX('Policy Characteristics'!L:L,MATCH($C2391,'Policy Characteristics'!$C:$C,0)))</f>
        <v>industry-energy-efficiency-standards.html</v>
      </c>
    </row>
    <row r="2392" spans="1:18" s="4" customFormat="1" x14ac:dyDescent="0.25">
      <c r="A2392" s="254" t="str">
        <f>IF(ISBLANK(INDEX('Policy Characteristics'!A:A,MATCH($C2392,'Policy Characteristics'!$C:$C,0))),"",INDEX('Policy Characteristics'!A:A,MATCH($C2392,'Policy Characteristics'!$C:$C,0)))</f>
        <v>Industry</v>
      </c>
      <c r="B2392" s="262" t="str">
        <f>IF(ISBLANK(INDEX('Policy Characteristics'!B:B,MATCH($C2392,'Policy Characteristics'!$C:$C,0))),"",INDEX('Policy Characteristics'!B:B,MATCH($C2392,'Policy Characteristics'!$C:$C,0)))</f>
        <v>Energy Efficiency Standards for Other Eqpt</v>
      </c>
      <c r="C2392" s="254" t="str">
        <f t="shared" si="64"/>
        <v>Perc Improvement in Eqpt Efficiency Stds Above BAU for Combustible Fuels</v>
      </c>
      <c r="D2392" s="6" t="s">
        <v>3043</v>
      </c>
      <c r="E2392" s="1" t="s">
        <v>3983</v>
      </c>
      <c r="F2392" t="s">
        <v>3005</v>
      </c>
      <c r="G2392" s="45" t="s">
        <v>3957</v>
      </c>
      <c r="H2392" s="47">
        <v>2391</v>
      </c>
      <c r="I2392" s="324" t="s">
        <v>40</v>
      </c>
      <c r="J2392" s="255" t="str">
        <f>IF(ISBLANK(INDEX('Policy Characteristics'!D:D,MATCH($C2392,'Policy Characteristics'!$C:$C,0))),"",INDEX('Policy Characteristics'!D:D,MATCH($C2392,'Policy Characteristics'!$C:$C,0)))</f>
        <v>Industry Energy Efficiency</v>
      </c>
      <c r="K2392" s="254" t="str">
        <f>IF(ISBLANK(INDEX('Policy Characteristics'!E:E,MATCH($C2392,'Policy Characteristics'!$C:$C,0))),"",INDEX('Policy Characteristics'!E:E,MATCH($C2392,'Policy Characteristics'!$C:$C,0)))</f>
        <v>indst fuel efficiency stds</v>
      </c>
      <c r="L2392" s="261">
        <f>IF(ISBLANK(INDEX('Policy Characteristics'!F:F,MATCH($C2392,'Policy Characteristics'!$C:$C,0))),"",INDEX('Policy Characteristics'!F:F,MATCH($C2392,'Policy Characteristics'!$C:$C,0)))</f>
        <v>0</v>
      </c>
      <c r="M2392" s="261">
        <f>IF(ISBLANK(INDEX('Policy Characteristics'!G:G,MATCH($C2392,'Policy Characteristics'!$C:$C,0))),"",INDEX('Policy Characteristics'!G:G,MATCH($C2392,'Policy Characteristics'!$C:$C,0)))</f>
        <v>0.25</v>
      </c>
      <c r="N2392" s="261">
        <f>IF(ISBLANK(INDEX('Policy Characteristics'!H:H,MATCH($C2392,'Policy Characteristics'!$C:$C,0))),"",INDEX('Policy Characteristics'!H:H,MATCH($C2392,'Policy Characteristics'!$C:$C,0)))</f>
        <v>0.01</v>
      </c>
      <c r="O2392" s="254" t="str">
        <f>IF(ISBLANK(INDEX('Policy Characteristics'!I:I,MATCH($C2392,'Policy Characteristics'!$C:$C,0))),"",INDEX('Policy Characteristics'!I:I,MATCH($C2392,'Policy Characteristics'!$C:$C,0)))</f>
        <v>% reduction in energy use</v>
      </c>
      <c r="P2392" s="254" t="str">
        <f>IF(ISBLANK(INDEX('Policy Characteristics'!J:J,MATCH($C2392,'Policy Characteristics'!$C:$C,0))),"",INDEX('Policy Characteristics'!J:J,MATCH($C2392,'Policy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2" s="254" t="str">
        <f>IF(ISBLANK(INDEX('Policy Characteristics'!K:K,MATCH($C2392,'Policy Characteristics'!$C:$C,0))),"",INDEX('Policy Characteristics'!K:K,MATCH($C2392,'Policy Characteristics'!$C:$C,0)))</f>
        <v>industry-ag-main.html#eff-stds</v>
      </c>
      <c r="R2392" s="254" t="str">
        <f>IF(ISBLANK(INDEX('Policy Characteristics'!L:L,MATCH($C2392,'Policy Characteristics'!$C:$C,0))),"",INDEX('Policy Characteristics'!L:L,MATCH($C2392,'Policy Characteristics'!$C:$C,0)))</f>
        <v>industry-energy-efficiency-standards.html</v>
      </c>
    </row>
    <row r="2393" spans="1:18" s="4" customFormat="1" x14ac:dyDescent="0.25">
      <c r="A2393" s="254" t="str">
        <f>IF(ISBLANK(INDEX('Policy Characteristics'!A:A,MATCH($C2393,'Policy Characteristics'!$C:$C,0))),"",INDEX('Policy Characteristics'!A:A,MATCH($C2393,'Policy Characteristics'!$C:$C,0)))</f>
        <v>Industry</v>
      </c>
      <c r="B2393" s="262" t="str">
        <f>IF(ISBLANK(INDEX('Policy Characteristics'!B:B,MATCH($C2393,'Policy Characteristics'!$C:$C,0))),"",INDEX('Policy Characteristics'!B:B,MATCH($C2393,'Policy Characteristics'!$C:$C,0)))</f>
        <v>Energy Efficiency Standards for Other Eqpt</v>
      </c>
      <c r="C2393" s="254" t="str">
        <f t="shared" si="64"/>
        <v>Perc Improvement in Eqpt Efficiency Stds Above BAU for Combustible Fuels</v>
      </c>
      <c r="D2393" s="6" t="s">
        <v>3043</v>
      </c>
      <c r="E2393" s="1" t="s">
        <v>3984</v>
      </c>
      <c r="F2393" t="s">
        <v>3005</v>
      </c>
      <c r="G2393" s="45" t="s">
        <v>3959</v>
      </c>
      <c r="H2393" s="47">
        <v>2392</v>
      </c>
      <c r="I2393" s="324" t="s">
        <v>40</v>
      </c>
      <c r="J2393" s="255" t="str">
        <f>IF(ISBLANK(INDEX('Policy Characteristics'!D:D,MATCH($C2393,'Policy Characteristics'!$C:$C,0))),"",INDEX('Policy Characteristics'!D:D,MATCH($C2393,'Policy Characteristics'!$C:$C,0)))</f>
        <v>Industry Energy Efficiency</v>
      </c>
      <c r="K2393" s="254" t="str">
        <f>IF(ISBLANK(INDEX('Policy Characteristics'!E:E,MATCH($C2393,'Policy Characteristics'!$C:$C,0))),"",INDEX('Policy Characteristics'!E:E,MATCH($C2393,'Policy Characteristics'!$C:$C,0)))</f>
        <v>indst fuel efficiency stds</v>
      </c>
      <c r="L2393" s="261">
        <f>IF(ISBLANK(INDEX('Policy Characteristics'!F:F,MATCH($C2393,'Policy Characteristics'!$C:$C,0))),"",INDEX('Policy Characteristics'!F:F,MATCH($C2393,'Policy Characteristics'!$C:$C,0)))</f>
        <v>0</v>
      </c>
      <c r="M2393" s="261">
        <f>IF(ISBLANK(INDEX('Policy Characteristics'!G:G,MATCH($C2393,'Policy Characteristics'!$C:$C,0))),"",INDEX('Policy Characteristics'!G:G,MATCH($C2393,'Policy Characteristics'!$C:$C,0)))</f>
        <v>0.25</v>
      </c>
      <c r="N2393" s="261">
        <f>IF(ISBLANK(INDEX('Policy Characteristics'!H:H,MATCH($C2393,'Policy Characteristics'!$C:$C,0))),"",INDEX('Policy Characteristics'!H:H,MATCH($C2393,'Policy Characteristics'!$C:$C,0)))</f>
        <v>0.01</v>
      </c>
      <c r="O2393" s="254" t="str">
        <f>IF(ISBLANK(INDEX('Policy Characteristics'!I:I,MATCH($C2393,'Policy Characteristics'!$C:$C,0))),"",INDEX('Policy Characteristics'!I:I,MATCH($C2393,'Policy Characteristics'!$C:$C,0)))</f>
        <v>% reduction in energy use</v>
      </c>
      <c r="P2393" s="254" t="str">
        <f>IF(ISBLANK(INDEX('Policy Characteristics'!J:J,MATCH($C2393,'Policy Characteristics'!$C:$C,0))),"",INDEX('Policy Characteristics'!J:J,MATCH($C2393,'Policy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3" s="254" t="str">
        <f>IF(ISBLANK(INDEX('Policy Characteristics'!K:K,MATCH($C2393,'Policy Characteristics'!$C:$C,0))),"",INDEX('Policy Characteristics'!K:K,MATCH($C2393,'Policy Characteristics'!$C:$C,0)))</f>
        <v>industry-ag-main.html#eff-stds</v>
      </c>
      <c r="R2393" s="254" t="str">
        <f>IF(ISBLANK(INDEX('Policy Characteristics'!L:L,MATCH($C2393,'Policy Characteristics'!$C:$C,0))),"",INDEX('Policy Characteristics'!L:L,MATCH($C2393,'Policy Characteristics'!$C:$C,0)))</f>
        <v>industry-energy-efficiency-standards.html</v>
      </c>
    </row>
    <row r="2394" spans="1:18" s="4" customFormat="1" x14ac:dyDescent="0.25">
      <c r="A2394" s="254" t="str">
        <f>IF(ISBLANK(INDEX('Policy Characteristics'!A:A,MATCH($C2394,'Policy Characteristics'!$C:$C,0))),"",INDEX('Policy Characteristics'!A:A,MATCH($C2394,'Policy Characteristics'!$C:$C,0)))</f>
        <v>Industry</v>
      </c>
      <c r="B2394" s="262" t="str">
        <f>IF(ISBLANK(INDEX('Policy Characteristics'!B:B,MATCH($C2394,'Policy Characteristics'!$C:$C,0))),"",INDEX('Policy Characteristics'!B:B,MATCH($C2394,'Policy Characteristics'!$C:$C,0)))</f>
        <v>Energy Efficiency Standards for Other Eqpt</v>
      </c>
      <c r="C2394" s="254" t="str">
        <f t="shared" si="64"/>
        <v>Perc Improvement in Eqpt Efficiency Stds Above BAU for Combustible Fuels</v>
      </c>
      <c r="D2394" s="6" t="s">
        <v>3044</v>
      </c>
      <c r="E2394" s="1" t="s">
        <v>3467</v>
      </c>
      <c r="F2394" t="s">
        <v>3006</v>
      </c>
      <c r="G2394" s="45" t="s">
        <v>3473</v>
      </c>
      <c r="H2394" s="47">
        <v>2393</v>
      </c>
      <c r="I2394" s="324" t="s">
        <v>40</v>
      </c>
      <c r="J2394" s="255" t="str">
        <f>IF(ISBLANK(INDEX('Policy Characteristics'!D:D,MATCH($C2394,'Policy Characteristics'!$C:$C,0))),"",INDEX('Policy Characteristics'!D:D,MATCH($C2394,'Policy Characteristics'!$C:$C,0)))</f>
        <v>Industry Energy Efficiency</v>
      </c>
      <c r="K2394" s="254" t="str">
        <f>IF(ISBLANK(INDEX('Policy Characteristics'!E:E,MATCH($C2394,'Policy Characteristics'!$C:$C,0))),"",INDEX('Policy Characteristics'!E:E,MATCH($C2394,'Policy Characteristics'!$C:$C,0)))</f>
        <v>indst fuel efficiency stds</v>
      </c>
      <c r="L2394" s="261">
        <f>IF(ISBLANK(INDEX('Policy Characteristics'!F:F,MATCH($C2394,'Policy Characteristics'!$C:$C,0))),"",INDEX('Policy Characteristics'!F:F,MATCH($C2394,'Policy Characteristics'!$C:$C,0)))</f>
        <v>0</v>
      </c>
      <c r="M2394" s="261">
        <f>IF(ISBLANK(INDEX('Policy Characteristics'!G:G,MATCH($C2394,'Policy Characteristics'!$C:$C,0))),"",INDEX('Policy Characteristics'!G:G,MATCH($C2394,'Policy Characteristics'!$C:$C,0)))</f>
        <v>0.25</v>
      </c>
      <c r="N2394" s="261">
        <f>IF(ISBLANK(INDEX('Policy Characteristics'!H:H,MATCH($C2394,'Policy Characteristics'!$C:$C,0))),"",INDEX('Policy Characteristics'!H:H,MATCH($C2394,'Policy Characteristics'!$C:$C,0)))</f>
        <v>0.01</v>
      </c>
      <c r="O2394" s="254" t="str">
        <f>IF(ISBLANK(INDEX('Policy Characteristics'!I:I,MATCH($C2394,'Policy Characteristics'!$C:$C,0))),"",INDEX('Policy Characteristics'!I:I,MATCH($C2394,'Policy Characteristics'!$C:$C,0)))</f>
        <v>% reduction in energy use</v>
      </c>
      <c r="P2394" s="254" t="str">
        <f>IF(ISBLANK(INDEX('Policy Characteristics'!J:J,MATCH($C2394,'Policy Characteristics'!$C:$C,0))),"",INDEX('Policy Characteristics'!J:J,MATCH($C2394,'Policy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4" s="254" t="str">
        <f>IF(ISBLANK(INDEX('Policy Characteristics'!K:K,MATCH($C2394,'Policy Characteristics'!$C:$C,0))),"",INDEX('Policy Characteristics'!K:K,MATCH($C2394,'Policy Characteristics'!$C:$C,0)))</f>
        <v>industry-ag-main.html#eff-stds</v>
      </c>
      <c r="R2394" s="254" t="str">
        <f>IF(ISBLANK(INDEX('Policy Characteristics'!L:L,MATCH($C2394,'Policy Characteristics'!$C:$C,0))),"",INDEX('Policy Characteristics'!L:L,MATCH($C2394,'Policy Characteristics'!$C:$C,0)))</f>
        <v>industry-energy-efficiency-standards.html</v>
      </c>
    </row>
    <row r="2395" spans="1:18" s="4" customFormat="1" x14ac:dyDescent="0.25">
      <c r="A2395" s="254" t="str">
        <f>IF(ISBLANK(INDEX('Policy Characteristics'!A:A,MATCH($C2395,'Policy Characteristics'!$C:$C,0))),"",INDEX('Policy Characteristics'!A:A,MATCH($C2395,'Policy Characteristics'!$C:$C,0)))</f>
        <v>Industry</v>
      </c>
      <c r="B2395" s="262" t="str">
        <f>IF(ISBLANK(INDEX('Policy Characteristics'!B:B,MATCH($C2395,'Policy Characteristics'!$C:$C,0))),"",INDEX('Policy Characteristics'!B:B,MATCH($C2395,'Policy Characteristics'!$C:$C,0)))</f>
        <v>Energy Efficiency Standards for Other Eqpt</v>
      </c>
      <c r="C2395" s="254" t="str">
        <f t="shared" si="64"/>
        <v>Perc Improvement in Eqpt Efficiency Stds Above BAU for Combustible Fuels</v>
      </c>
      <c r="D2395" s="6" t="s">
        <v>3044</v>
      </c>
      <c r="E2395" s="1" t="s">
        <v>3468</v>
      </c>
      <c r="F2395" t="s">
        <v>3006</v>
      </c>
      <c r="G2395" s="45" t="s">
        <v>3474</v>
      </c>
      <c r="H2395" s="47">
        <v>2394</v>
      </c>
      <c r="I2395" s="324" t="s">
        <v>40</v>
      </c>
      <c r="J2395" s="255" t="str">
        <f>IF(ISBLANK(INDEX('Policy Characteristics'!D:D,MATCH($C2395,'Policy Characteristics'!$C:$C,0))),"",INDEX('Policy Characteristics'!D:D,MATCH($C2395,'Policy Characteristics'!$C:$C,0)))</f>
        <v>Industry Energy Efficiency</v>
      </c>
      <c r="K2395" s="254" t="str">
        <f>IF(ISBLANK(INDEX('Policy Characteristics'!E:E,MATCH($C2395,'Policy Characteristics'!$C:$C,0))),"",INDEX('Policy Characteristics'!E:E,MATCH($C2395,'Policy Characteristics'!$C:$C,0)))</f>
        <v>indst fuel efficiency stds</v>
      </c>
      <c r="L2395" s="261">
        <f>IF(ISBLANK(INDEX('Policy Characteristics'!F:F,MATCH($C2395,'Policy Characteristics'!$C:$C,0))),"",INDEX('Policy Characteristics'!F:F,MATCH($C2395,'Policy Characteristics'!$C:$C,0)))</f>
        <v>0</v>
      </c>
      <c r="M2395" s="261">
        <f>IF(ISBLANK(INDEX('Policy Characteristics'!G:G,MATCH($C2395,'Policy Characteristics'!$C:$C,0))),"",INDEX('Policy Characteristics'!G:G,MATCH($C2395,'Policy Characteristics'!$C:$C,0)))</f>
        <v>0.25</v>
      </c>
      <c r="N2395" s="261">
        <f>IF(ISBLANK(INDEX('Policy Characteristics'!H:H,MATCH($C2395,'Policy Characteristics'!$C:$C,0))),"",INDEX('Policy Characteristics'!H:H,MATCH($C2395,'Policy Characteristics'!$C:$C,0)))</f>
        <v>0.01</v>
      </c>
      <c r="O2395" s="254" t="str">
        <f>IF(ISBLANK(INDEX('Policy Characteristics'!I:I,MATCH($C2395,'Policy Characteristics'!$C:$C,0))),"",INDEX('Policy Characteristics'!I:I,MATCH($C2395,'Policy Characteristics'!$C:$C,0)))</f>
        <v>% reduction in energy use</v>
      </c>
      <c r="P2395" s="254" t="str">
        <f>IF(ISBLANK(INDEX('Policy Characteristics'!J:J,MATCH($C2395,'Policy Characteristics'!$C:$C,0))),"",INDEX('Policy Characteristics'!J:J,MATCH($C2395,'Policy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5" s="254" t="str">
        <f>IF(ISBLANK(INDEX('Policy Characteristics'!K:K,MATCH($C2395,'Policy Characteristics'!$C:$C,0))),"",INDEX('Policy Characteristics'!K:K,MATCH($C2395,'Policy Characteristics'!$C:$C,0)))</f>
        <v>industry-ag-main.html#eff-stds</v>
      </c>
      <c r="R2395" s="254" t="str">
        <f>IF(ISBLANK(INDEX('Policy Characteristics'!L:L,MATCH($C2395,'Policy Characteristics'!$C:$C,0))),"",INDEX('Policy Characteristics'!L:L,MATCH($C2395,'Policy Characteristics'!$C:$C,0)))</f>
        <v>industry-energy-efficiency-standards.html</v>
      </c>
    </row>
    <row r="2396" spans="1:18" s="4" customFormat="1" x14ac:dyDescent="0.25">
      <c r="A2396" s="254" t="str">
        <f>IF(ISBLANK(INDEX('Policy Characteristics'!A:A,MATCH($C2396,'Policy Characteristics'!$C:$C,0))),"",INDEX('Policy Characteristics'!A:A,MATCH($C2396,'Policy Characteristics'!$C:$C,0)))</f>
        <v>Industry</v>
      </c>
      <c r="B2396" s="262" t="str">
        <f>IF(ISBLANK(INDEX('Policy Characteristics'!B:B,MATCH($C2396,'Policy Characteristics'!$C:$C,0))),"",INDEX('Policy Characteristics'!B:B,MATCH($C2396,'Policy Characteristics'!$C:$C,0)))</f>
        <v>Energy Efficiency Standards for Other Eqpt</v>
      </c>
      <c r="C2396" s="254" t="str">
        <f t="shared" si="64"/>
        <v>Perc Improvement in Eqpt Efficiency Stds Above BAU for Combustible Fuels</v>
      </c>
      <c r="D2396" s="6" t="s">
        <v>3044</v>
      </c>
      <c r="E2396" s="1" t="s">
        <v>3469</v>
      </c>
      <c r="F2396" t="s">
        <v>3006</v>
      </c>
      <c r="G2396" s="45" t="s">
        <v>3475</v>
      </c>
      <c r="H2396" s="47">
        <v>2395</v>
      </c>
      <c r="I2396" s="324" t="s">
        <v>40</v>
      </c>
      <c r="J2396" s="255" t="str">
        <f>IF(ISBLANK(INDEX('Policy Characteristics'!D:D,MATCH($C2396,'Policy Characteristics'!$C:$C,0))),"",INDEX('Policy Characteristics'!D:D,MATCH($C2396,'Policy Characteristics'!$C:$C,0)))</f>
        <v>Industry Energy Efficiency</v>
      </c>
      <c r="K2396" s="254" t="str">
        <f>IF(ISBLANK(INDEX('Policy Characteristics'!E:E,MATCH($C2396,'Policy Characteristics'!$C:$C,0))),"",INDEX('Policy Characteristics'!E:E,MATCH($C2396,'Policy Characteristics'!$C:$C,0)))</f>
        <v>indst fuel efficiency stds</v>
      </c>
      <c r="L2396" s="261">
        <f>IF(ISBLANK(INDEX('Policy Characteristics'!F:F,MATCH($C2396,'Policy Characteristics'!$C:$C,0))),"",INDEX('Policy Characteristics'!F:F,MATCH($C2396,'Policy Characteristics'!$C:$C,0)))</f>
        <v>0</v>
      </c>
      <c r="M2396" s="261">
        <f>IF(ISBLANK(INDEX('Policy Characteristics'!G:G,MATCH($C2396,'Policy Characteristics'!$C:$C,0))),"",INDEX('Policy Characteristics'!G:G,MATCH($C2396,'Policy Characteristics'!$C:$C,0)))</f>
        <v>0.25</v>
      </c>
      <c r="N2396" s="261">
        <f>IF(ISBLANK(INDEX('Policy Characteristics'!H:H,MATCH($C2396,'Policy Characteristics'!$C:$C,0))),"",INDEX('Policy Characteristics'!H:H,MATCH($C2396,'Policy Characteristics'!$C:$C,0)))</f>
        <v>0.01</v>
      </c>
      <c r="O2396" s="254" t="str">
        <f>IF(ISBLANK(INDEX('Policy Characteristics'!I:I,MATCH($C2396,'Policy Characteristics'!$C:$C,0))),"",INDEX('Policy Characteristics'!I:I,MATCH($C2396,'Policy Characteristics'!$C:$C,0)))</f>
        <v>% reduction in energy use</v>
      </c>
      <c r="P2396" s="254" t="str">
        <f>IF(ISBLANK(INDEX('Policy Characteristics'!J:J,MATCH($C2396,'Policy Characteristics'!$C:$C,0))),"",INDEX('Policy Characteristics'!J:J,MATCH($C2396,'Policy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6" s="254" t="str">
        <f>IF(ISBLANK(INDEX('Policy Characteristics'!K:K,MATCH($C2396,'Policy Characteristics'!$C:$C,0))),"",INDEX('Policy Characteristics'!K:K,MATCH($C2396,'Policy Characteristics'!$C:$C,0)))</f>
        <v>industry-ag-main.html#eff-stds</v>
      </c>
      <c r="R2396" s="254" t="str">
        <f>IF(ISBLANK(INDEX('Policy Characteristics'!L:L,MATCH($C2396,'Policy Characteristics'!$C:$C,0))),"",INDEX('Policy Characteristics'!L:L,MATCH($C2396,'Policy Characteristics'!$C:$C,0)))</f>
        <v>industry-energy-efficiency-standards.html</v>
      </c>
    </row>
    <row r="2397" spans="1:18" s="4" customFormat="1" x14ac:dyDescent="0.25">
      <c r="A2397" s="254" t="str">
        <f>IF(ISBLANK(INDEX('Policy Characteristics'!A:A,MATCH($C2397,'Policy Characteristics'!$C:$C,0))),"",INDEX('Policy Characteristics'!A:A,MATCH($C2397,'Policy Characteristics'!$C:$C,0)))</f>
        <v>Industry</v>
      </c>
      <c r="B2397" s="262" t="str">
        <f>IF(ISBLANK(INDEX('Policy Characteristics'!B:B,MATCH($C2397,'Policy Characteristics'!$C:$C,0))),"",INDEX('Policy Characteristics'!B:B,MATCH($C2397,'Policy Characteristics'!$C:$C,0)))</f>
        <v>Energy Efficiency Standards for Other Eqpt</v>
      </c>
      <c r="C2397" s="254" t="str">
        <f t="shared" si="64"/>
        <v>Perc Improvement in Eqpt Efficiency Stds Above BAU for Combustible Fuels</v>
      </c>
      <c r="D2397" s="6" t="s">
        <v>3044</v>
      </c>
      <c r="E2397" s="1" t="s">
        <v>3470</v>
      </c>
      <c r="F2397" t="s">
        <v>3006</v>
      </c>
      <c r="G2397" s="45" t="s">
        <v>3476</v>
      </c>
      <c r="H2397" s="47">
        <v>2396</v>
      </c>
      <c r="I2397" s="324" t="s">
        <v>40</v>
      </c>
      <c r="J2397" s="255" t="str">
        <f>IF(ISBLANK(INDEX('Policy Characteristics'!D:D,MATCH($C2397,'Policy Characteristics'!$C:$C,0))),"",INDEX('Policy Characteristics'!D:D,MATCH($C2397,'Policy Characteristics'!$C:$C,0)))</f>
        <v>Industry Energy Efficiency</v>
      </c>
      <c r="K2397" s="254" t="str">
        <f>IF(ISBLANK(INDEX('Policy Characteristics'!E:E,MATCH($C2397,'Policy Characteristics'!$C:$C,0))),"",INDEX('Policy Characteristics'!E:E,MATCH($C2397,'Policy Characteristics'!$C:$C,0)))</f>
        <v>indst fuel efficiency stds</v>
      </c>
      <c r="L2397" s="261">
        <f>IF(ISBLANK(INDEX('Policy Characteristics'!F:F,MATCH($C2397,'Policy Characteristics'!$C:$C,0))),"",INDEX('Policy Characteristics'!F:F,MATCH($C2397,'Policy Characteristics'!$C:$C,0)))</f>
        <v>0</v>
      </c>
      <c r="M2397" s="261">
        <f>IF(ISBLANK(INDEX('Policy Characteristics'!G:G,MATCH($C2397,'Policy Characteristics'!$C:$C,0))),"",INDEX('Policy Characteristics'!G:G,MATCH($C2397,'Policy Characteristics'!$C:$C,0)))</f>
        <v>0.25</v>
      </c>
      <c r="N2397" s="261">
        <f>IF(ISBLANK(INDEX('Policy Characteristics'!H:H,MATCH($C2397,'Policy Characteristics'!$C:$C,0))),"",INDEX('Policy Characteristics'!H:H,MATCH($C2397,'Policy Characteristics'!$C:$C,0)))</f>
        <v>0.01</v>
      </c>
      <c r="O2397" s="254" t="str">
        <f>IF(ISBLANK(INDEX('Policy Characteristics'!I:I,MATCH($C2397,'Policy Characteristics'!$C:$C,0))),"",INDEX('Policy Characteristics'!I:I,MATCH($C2397,'Policy Characteristics'!$C:$C,0)))</f>
        <v>% reduction in energy use</v>
      </c>
      <c r="P2397" s="254" t="str">
        <f>IF(ISBLANK(INDEX('Policy Characteristics'!J:J,MATCH($C2397,'Policy Characteristics'!$C:$C,0))),"",INDEX('Policy Characteristics'!J:J,MATCH($C2397,'Policy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7" s="254" t="str">
        <f>IF(ISBLANK(INDEX('Policy Characteristics'!K:K,MATCH($C2397,'Policy Characteristics'!$C:$C,0))),"",INDEX('Policy Characteristics'!K:K,MATCH($C2397,'Policy Characteristics'!$C:$C,0)))</f>
        <v>industry-ag-main.html#eff-stds</v>
      </c>
      <c r="R2397" s="254" t="str">
        <f>IF(ISBLANK(INDEX('Policy Characteristics'!L:L,MATCH($C2397,'Policy Characteristics'!$C:$C,0))),"",INDEX('Policy Characteristics'!L:L,MATCH($C2397,'Policy Characteristics'!$C:$C,0)))</f>
        <v>industry-energy-efficiency-standards.html</v>
      </c>
    </row>
    <row r="2398" spans="1:18" s="4" customFormat="1" x14ac:dyDescent="0.25">
      <c r="A2398" s="254" t="str">
        <f>IF(ISBLANK(INDEX('Policy Characteristics'!A:A,MATCH($C2398,'Policy Characteristics'!$C:$C,0))),"",INDEX('Policy Characteristics'!A:A,MATCH($C2398,'Policy Characteristics'!$C:$C,0)))</f>
        <v>Industry</v>
      </c>
      <c r="B2398" s="262" t="str">
        <f>IF(ISBLANK(INDEX('Policy Characteristics'!B:B,MATCH($C2398,'Policy Characteristics'!$C:$C,0))),"",INDEX('Policy Characteristics'!B:B,MATCH($C2398,'Policy Characteristics'!$C:$C,0)))</f>
        <v>Energy Efficiency Standards for Other Eqpt</v>
      </c>
      <c r="C2398" s="254" t="str">
        <f t="shared" si="64"/>
        <v>Perc Improvement in Eqpt Efficiency Stds Above BAU for Combustible Fuels</v>
      </c>
      <c r="D2398" s="6" t="s">
        <v>3044</v>
      </c>
      <c r="E2398" s="1" t="s">
        <v>3471</v>
      </c>
      <c r="F2398" t="s">
        <v>3006</v>
      </c>
      <c r="G2398" s="45" t="s">
        <v>3477</v>
      </c>
      <c r="H2398" s="47">
        <v>2397</v>
      </c>
      <c r="I2398" s="324" t="s">
        <v>40</v>
      </c>
      <c r="J2398" s="255" t="str">
        <f>IF(ISBLANK(INDEX('Policy Characteristics'!D:D,MATCH($C2398,'Policy Characteristics'!$C:$C,0))),"",INDEX('Policy Characteristics'!D:D,MATCH($C2398,'Policy Characteristics'!$C:$C,0)))</f>
        <v>Industry Energy Efficiency</v>
      </c>
      <c r="K2398" s="254" t="str">
        <f>IF(ISBLANK(INDEX('Policy Characteristics'!E:E,MATCH($C2398,'Policy Characteristics'!$C:$C,0))),"",INDEX('Policy Characteristics'!E:E,MATCH($C2398,'Policy Characteristics'!$C:$C,0)))</f>
        <v>indst fuel efficiency stds</v>
      </c>
      <c r="L2398" s="261">
        <f>IF(ISBLANK(INDEX('Policy Characteristics'!F:F,MATCH($C2398,'Policy Characteristics'!$C:$C,0))),"",INDEX('Policy Characteristics'!F:F,MATCH($C2398,'Policy Characteristics'!$C:$C,0)))</f>
        <v>0</v>
      </c>
      <c r="M2398" s="261">
        <f>IF(ISBLANK(INDEX('Policy Characteristics'!G:G,MATCH($C2398,'Policy Characteristics'!$C:$C,0))),"",INDEX('Policy Characteristics'!G:G,MATCH($C2398,'Policy Characteristics'!$C:$C,0)))</f>
        <v>0.25</v>
      </c>
      <c r="N2398" s="261">
        <f>IF(ISBLANK(INDEX('Policy Characteristics'!H:H,MATCH($C2398,'Policy Characteristics'!$C:$C,0))),"",INDEX('Policy Characteristics'!H:H,MATCH($C2398,'Policy Characteristics'!$C:$C,0)))</f>
        <v>0.01</v>
      </c>
      <c r="O2398" s="254" t="str">
        <f>IF(ISBLANK(INDEX('Policy Characteristics'!I:I,MATCH($C2398,'Policy Characteristics'!$C:$C,0))),"",INDEX('Policy Characteristics'!I:I,MATCH($C2398,'Policy Characteristics'!$C:$C,0)))</f>
        <v>% reduction in energy use</v>
      </c>
      <c r="P2398" s="254" t="str">
        <f>IF(ISBLANK(INDEX('Policy Characteristics'!J:J,MATCH($C2398,'Policy Characteristics'!$C:$C,0))),"",INDEX('Policy Characteristics'!J:J,MATCH($C2398,'Policy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8" s="254" t="str">
        <f>IF(ISBLANK(INDEX('Policy Characteristics'!K:K,MATCH($C2398,'Policy Characteristics'!$C:$C,0))),"",INDEX('Policy Characteristics'!K:K,MATCH($C2398,'Policy Characteristics'!$C:$C,0)))</f>
        <v>industry-ag-main.html#eff-stds</v>
      </c>
      <c r="R2398" s="254" t="str">
        <f>IF(ISBLANK(INDEX('Policy Characteristics'!L:L,MATCH($C2398,'Policy Characteristics'!$C:$C,0))),"",INDEX('Policy Characteristics'!L:L,MATCH($C2398,'Policy Characteristics'!$C:$C,0)))</f>
        <v>industry-energy-efficiency-standards.html</v>
      </c>
    </row>
    <row r="2399" spans="1:18" s="4" customFormat="1" x14ac:dyDescent="0.25">
      <c r="A2399" s="254" t="str">
        <f>IF(ISBLANK(INDEX('Policy Characteristics'!A:A,MATCH($C2399,'Policy Characteristics'!$C:$C,0))),"",INDEX('Policy Characteristics'!A:A,MATCH($C2399,'Policy Characteristics'!$C:$C,0)))</f>
        <v>Industry</v>
      </c>
      <c r="B2399" s="262" t="str">
        <f>IF(ISBLANK(INDEX('Policy Characteristics'!B:B,MATCH($C2399,'Policy Characteristics'!$C:$C,0))),"",INDEX('Policy Characteristics'!B:B,MATCH($C2399,'Policy Characteristics'!$C:$C,0)))</f>
        <v>Energy Efficiency Standards for Other Eqpt</v>
      </c>
      <c r="C2399" s="254" t="str">
        <f t="shared" si="64"/>
        <v>Perc Improvement in Eqpt Efficiency Stds Above BAU for Combustible Fuels</v>
      </c>
      <c r="D2399" s="6" t="s">
        <v>3044</v>
      </c>
      <c r="E2399" s="1" t="s">
        <v>3472</v>
      </c>
      <c r="F2399" t="s">
        <v>3006</v>
      </c>
      <c r="G2399" s="45" t="s">
        <v>3478</v>
      </c>
      <c r="H2399" s="47">
        <v>2398</v>
      </c>
      <c r="I2399" s="324" t="s">
        <v>40</v>
      </c>
      <c r="J2399" s="255" t="str">
        <f>IF(ISBLANK(INDEX('Policy Characteristics'!D:D,MATCH($C2399,'Policy Characteristics'!$C:$C,0))),"",INDEX('Policy Characteristics'!D:D,MATCH($C2399,'Policy Characteristics'!$C:$C,0)))</f>
        <v>Industry Energy Efficiency</v>
      </c>
      <c r="K2399" s="254" t="str">
        <f>IF(ISBLANK(INDEX('Policy Characteristics'!E:E,MATCH($C2399,'Policy Characteristics'!$C:$C,0))),"",INDEX('Policy Characteristics'!E:E,MATCH($C2399,'Policy Characteristics'!$C:$C,0)))</f>
        <v>indst fuel efficiency stds</v>
      </c>
      <c r="L2399" s="261">
        <f>IF(ISBLANK(INDEX('Policy Characteristics'!F:F,MATCH($C2399,'Policy Characteristics'!$C:$C,0))),"",INDEX('Policy Characteristics'!F:F,MATCH($C2399,'Policy Characteristics'!$C:$C,0)))</f>
        <v>0</v>
      </c>
      <c r="M2399" s="261">
        <f>IF(ISBLANK(INDEX('Policy Characteristics'!G:G,MATCH($C2399,'Policy Characteristics'!$C:$C,0))),"",INDEX('Policy Characteristics'!G:G,MATCH($C2399,'Policy Characteristics'!$C:$C,0)))</f>
        <v>0.25</v>
      </c>
      <c r="N2399" s="261">
        <f>IF(ISBLANK(INDEX('Policy Characteristics'!H:H,MATCH($C2399,'Policy Characteristics'!$C:$C,0))),"",INDEX('Policy Characteristics'!H:H,MATCH($C2399,'Policy Characteristics'!$C:$C,0)))</f>
        <v>0.01</v>
      </c>
      <c r="O2399" s="254" t="str">
        <f>IF(ISBLANK(INDEX('Policy Characteristics'!I:I,MATCH($C2399,'Policy Characteristics'!$C:$C,0))),"",INDEX('Policy Characteristics'!I:I,MATCH($C2399,'Policy Characteristics'!$C:$C,0)))</f>
        <v>% reduction in energy use</v>
      </c>
      <c r="P2399" s="254" t="str">
        <f>IF(ISBLANK(INDEX('Policy Characteristics'!J:J,MATCH($C2399,'Policy Characteristics'!$C:$C,0))),"",INDEX('Policy Characteristics'!J:J,MATCH($C2399,'Policy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399" s="254" t="str">
        <f>IF(ISBLANK(INDEX('Policy Characteristics'!K:K,MATCH($C2399,'Policy Characteristics'!$C:$C,0))),"",INDEX('Policy Characteristics'!K:K,MATCH($C2399,'Policy Characteristics'!$C:$C,0)))</f>
        <v>industry-ag-main.html#eff-stds</v>
      </c>
      <c r="R2399" s="254" t="str">
        <f>IF(ISBLANK(INDEX('Policy Characteristics'!L:L,MATCH($C2399,'Policy Characteristics'!$C:$C,0))),"",INDEX('Policy Characteristics'!L:L,MATCH($C2399,'Policy Characteristics'!$C:$C,0)))</f>
        <v>industry-energy-efficiency-standards.html</v>
      </c>
    </row>
    <row r="2400" spans="1:18" s="4" customFormat="1" x14ac:dyDescent="0.25">
      <c r="A2400" s="254" t="str">
        <f>IF(ISBLANK(INDEX('Policy Characteristics'!A:A,MATCH($C2400,'Policy Characteristics'!$C:$C,0))),"",INDEX('Policy Characteristics'!A:A,MATCH($C2400,'Policy Characteristics'!$C:$C,0)))</f>
        <v>Industry</v>
      </c>
      <c r="B2400" s="262" t="str">
        <f>IF(ISBLANK(INDEX('Policy Characteristics'!B:B,MATCH($C2400,'Policy Characteristics'!$C:$C,0))),"",INDEX('Policy Characteristics'!B:B,MATCH($C2400,'Policy Characteristics'!$C:$C,0)))</f>
        <v>Energy Efficiency Standards for Other Eqpt</v>
      </c>
      <c r="C2400" s="254" t="str">
        <f t="shared" si="64"/>
        <v>Perc Improvement in Eqpt Efficiency Stds Above BAU for Combustible Fuels</v>
      </c>
      <c r="D2400" s="6" t="s">
        <v>3044</v>
      </c>
      <c r="E2400" s="1" t="s">
        <v>3597</v>
      </c>
      <c r="F2400" t="s">
        <v>3006</v>
      </c>
      <c r="G2400" s="45" t="s">
        <v>3479</v>
      </c>
      <c r="H2400" s="47">
        <v>2399</v>
      </c>
      <c r="I2400" s="324" t="s">
        <v>40</v>
      </c>
      <c r="J2400" s="255" t="str">
        <f>IF(ISBLANK(INDEX('Policy Characteristics'!D:D,MATCH($C2400,'Policy Characteristics'!$C:$C,0))),"",INDEX('Policy Characteristics'!D:D,MATCH($C2400,'Policy Characteristics'!$C:$C,0)))</f>
        <v>Industry Energy Efficiency</v>
      </c>
      <c r="K2400" s="254" t="str">
        <f>IF(ISBLANK(INDEX('Policy Characteristics'!E:E,MATCH($C2400,'Policy Characteristics'!$C:$C,0))),"",INDEX('Policy Characteristics'!E:E,MATCH($C2400,'Policy Characteristics'!$C:$C,0)))</f>
        <v>indst fuel efficiency stds</v>
      </c>
      <c r="L2400" s="261">
        <f>IF(ISBLANK(INDEX('Policy Characteristics'!F:F,MATCH($C2400,'Policy Characteristics'!$C:$C,0))),"",INDEX('Policy Characteristics'!F:F,MATCH($C2400,'Policy Characteristics'!$C:$C,0)))</f>
        <v>0</v>
      </c>
      <c r="M2400" s="261">
        <f>IF(ISBLANK(INDEX('Policy Characteristics'!G:G,MATCH($C2400,'Policy Characteristics'!$C:$C,0))),"",INDEX('Policy Characteristics'!G:G,MATCH($C2400,'Policy Characteristics'!$C:$C,0)))</f>
        <v>0.25</v>
      </c>
      <c r="N2400" s="261">
        <f>IF(ISBLANK(INDEX('Policy Characteristics'!H:H,MATCH($C2400,'Policy Characteristics'!$C:$C,0))),"",INDEX('Policy Characteristics'!H:H,MATCH($C2400,'Policy Characteristics'!$C:$C,0)))</f>
        <v>0.01</v>
      </c>
      <c r="O2400" s="254" t="str">
        <f>IF(ISBLANK(INDEX('Policy Characteristics'!I:I,MATCH($C2400,'Policy Characteristics'!$C:$C,0))),"",INDEX('Policy Characteristics'!I:I,MATCH($C2400,'Policy Characteristics'!$C:$C,0)))</f>
        <v>% reduction in energy use</v>
      </c>
      <c r="P2400" s="254" t="str">
        <f>IF(ISBLANK(INDEX('Policy Characteristics'!J:J,MATCH($C2400,'Policy Characteristics'!$C:$C,0))),"",INDEX('Policy Characteristics'!J:J,MATCH($C2400,'Policy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0" s="254" t="str">
        <f>IF(ISBLANK(INDEX('Policy Characteristics'!K:K,MATCH($C2400,'Policy Characteristics'!$C:$C,0))),"",INDEX('Policy Characteristics'!K:K,MATCH($C2400,'Policy Characteristics'!$C:$C,0)))</f>
        <v>industry-ag-main.html#eff-stds</v>
      </c>
      <c r="R2400" s="254" t="str">
        <f>IF(ISBLANK(INDEX('Policy Characteristics'!L:L,MATCH($C2400,'Policy Characteristics'!$C:$C,0))),"",INDEX('Policy Characteristics'!L:L,MATCH($C2400,'Policy Characteristics'!$C:$C,0)))</f>
        <v>industry-energy-efficiency-standards.html</v>
      </c>
    </row>
    <row r="2401" spans="1:18" s="4" customFormat="1" x14ac:dyDescent="0.25">
      <c r="A2401" s="254" t="str">
        <f>IF(ISBLANK(INDEX('Policy Characteristics'!A:A,MATCH($C2401,'Policy Characteristics'!$C:$C,0))),"",INDEX('Policy Characteristics'!A:A,MATCH($C2401,'Policy Characteristics'!$C:$C,0)))</f>
        <v>Industry</v>
      </c>
      <c r="B2401" s="262" t="str">
        <f>IF(ISBLANK(INDEX('Policy Characteristics'!B:B,MATCH($C2401,'Policy Characteristics'!$C:$C,0))),"",INDEX('Policy Characteristics'!B:B,MATCH($C2401,'Policy Characteristics'!$C:$C,0)))</f>
        <v>Energy Efficiency Standards for Other Eqpt</v>
      </c>
      <c r="C2401" s="254" t="str">
        <f t="shared" si="64"/>
        <v>Perc Improvement in Eqpt Efficiency Stds Above BAU for Combustible Fuels</v>
      </c>
      <c r="D2401" s="6" t="s">
        <v>3044</v>
      </c>
      <c r="E2401" s="1" t="s">
        <v>3982</v>
      </c>
      <c r="F2401" t="s">
        <v>3006</v>
      </c>
      <c r="G2401" s="45" t="s">
        <v>3958</v>
      </c>
      <c r="H2401" s="47">
        <v>2400</v>
      </c>
      <c r="I2401" s="324" t="s">
        <v>40</v>
      </c>
      <c r="J2401" s="255" t="str">
        <f>IF(ISBLANK(INDEX('Policy Characteristics'!D:D,MATCH($C2401,'Policy Characteristics'!$C:$C,0))),"",INDEX('Policy Characteristics'!D:D,MATCH($C2401,'Policy Characteristics'!$C:$C,0)))</f>
        <v>Industry Energy Efficiency</v>
      </c>
      <c r="K2401" s="254" t="str">
        <f>IF(ISBLANK(INDEX('Policy Characteristics'!E:E,MATCH($C2401,'Policy Characteristics'!$C:$C,0))),"",INDEX('Policy Characteristics'!E:E,MATCH($C2401,'Policy Characteristics'!$C:$C,0)))</f>
        <v>indst fuel efficiency stds</v>
      </c>
      <c r="L2401" s="261">
        <f>IF(ISBLANK(INDEX('Policy Characteristics'!F:F,MATCH($C2401,'Policy Characteristics'!$C:$C,0))),"",INDEX('Policy Characteristics'!F:F,MATCH($C2401,'Policy Characteristics'!$C:$C,0)))</f>
        <v>0</v>
      </c>
      <c r="M2401" s="261">
        <f>IF(ISBLANK(INDEX('Policy Characteristics'!G:G,MATCH($C2401,'Policy Characteristics'!$C:$C,0))),"",INDEX('Policy Characteristics'!G:G,MATCH($C2401,'Policy Characteristics'!$C:$C,0)))</f>
        <v>0.25</v>
      </c>
      <c r="N2401" s="261">
        <f>IF(ISBLANK(INDEX('Policy Characteristics'!H:H,MATCH($C2401,'Policy Characteristics'!$C:$C,0))),"",INDEX('Policy Characteristics'!H:H,MATCH($C2401,'Policy Characteristics'!$C:$C,0)))</f>
        <v>0.01</v>
      </c>
      <c r="O2401" s="254" t="str">
        <f>IF(ISBLANK(INDEX('Policy Characteristics'!I:I,MATCH($C2401,'Policy Characteristics'!$C:$C,0))),"",INDEX('Policy Characteristics'!I:I,MATCH($C2401,'Policy Characteristics'!$C:$C,0)))</f>
        <v>% reduction in energy use</v>
      </c>
      <c r="P2401" s="254" t="str">
        <f>IF(ISBLANK(INDEX('Policy Characteristics'!J:J,MATCH($C2401,'Policy Characteristics'!$C:$C,0))),"",INDEX('Policy Characteristics'!J:J,MATCH($C2401,'Policy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1" s="254" t="str">
        <f>IF(ISBLANK(INDEX('Policy Characteristics'!K:K,MATCH($C2401,'Policy Characteristics'!$C:$C,0))),"",INDEX('Policy Characteristics'!K:K,MATCH($C2401,'Policy Characteristics'!$C:$C,0)))</f>
        <v>industry-ag-main.html#eff-stds</v>
      </c>
      <c r="R2401" s="254" t="str">
        <f>IF(ISBLANK(INDEX('Policy Characteristics'!L:L,MATCH($C2401,'Policy Characteristics'!$C:$C,0))),"",INDEX('Policy Characteristics'!L:L,MATCH($C2401,'Policy Characteristics'!$C:$C,0)))</f>
        <v>industry-energy-efficiency-standards.html</v>
      </c>
    </row>
    <row r="2402" spans="1:18" s="4" customFormat="1" x14ac:dyDescent="0.25">
      <c r="A2402" s="254" t="str">
        <f>IF(ISBLANK(INDEX('Policy Characteristics'!A:A,MATCH($C2402,'Policy Characteristics'!$C:$C,0))),"",INDEX('Policy Characteristics'!A:A,MATCH($C2402,'Policy Characteristics'!$C:$C,0)))</f>
        <v>Industry</v>
      </c>
      <c r="B2402" s="262" t="str">
        <f>IF(ISBLANK(INDEX('Policy Characteristics'!B:B,MATCH($C2402,'Policy Characteristics'!$C:$C,0))),"",INDEX('Policy Characteristics'!B:B,MATCH($C2402,'Policy Characteristics'!$C:$C,0)))</f>
        <v>Energy Efficiency Standards for Other Eqpt</v>
      </c>
      <c r="C2402" s="254" t="str">
        <f t="shared" si="64"/>
        <v>Perc Improvement in Eqpt Efficiency Stds Above BAU for Combustible Fuels</v>
      </c>
      <c r="D2402" s="6" t="s">
        <v>3044</v>
      </c>
      <c r="E2402" s="1" t="s">
        <v>3983</v>
      </c>
      <c r="F2402" t="s">
        <v>3006</v>
      </c>
      <c r="G2402" s="45" t="s">
        <v>3957</v>
      </c>
      <c r="H2402" s="47">
        <v>2401</v>
      </c>
      <c r="I2402" s="324" t="s">
        <v>40</v>
      </c>
      <c r="J2402" s="255" t="str">
        <f>IF(ISBLANK(INDEX('Policy Characteristics'!D:D,MATCH($C2402,'Policy Characteristics'!$C:$C,0))),"",INDEX('Policy Characteristics'!D:D,MATCH($C2402,'Policy Characteristics'!$C:$C,0)))</f>
        <v>Industry Energy Efficiency</v>
      </c>
      <c r="K2402" s="254" t="str">
        <f>IF(ISBLANK(INDEX('Policy Characteristics'!E:E,MATCH($C2402,'Policy Characteristics'!$C:$C,0))),"",INDEX('Policy Characteristics'!E:E,MATCH($C2402,'Policy Characteristics'!$C:$C,0)))</f>
        <v>indst fuel efficiency stds</v>
      </c>
      <c r="L2402" s="261">
        <f>IF(ISBLANK(INDEX('Policy Characteristics'!F:F,MATCH($C2402,'Policy Characteristics'!$C:$C,0))),"",INDEX('Policy Characteristics'!F:F,MATCH($C2402,'Policy Characteristics'!$C:$C,0)))</f>
        <v>0</v>
      </c>
      <c r="M2402" s="261">
        <f>IF(ISBLANK(INDEX('Policy Characteristics'!G:G,MATCH($C2402,'Policy Characteristics'!$C:$C,0))),"",INDEX('Policy Characteristics'!G:G,MATCH($C2402,'Policy Characteristics'!$C:$C,0)))</f>
        <v>0.25</v>
      </c>
      <c r="N2402" s="261">
        <f>IF(ISBLANK(INDEX('Policy Characteristics'!H:H,MATCH($C2402,'Policy Characteristics'!$C:$C,0))),"",INDEX('Policy Characteristics'!H:H,MATCH($C2402,'Policy Characteristics'!$C:$C,0)))</f>
        <v>0.01</v>
      </c>
      <c r="O2402" s="254" t="str">
        <f>IF(ISBLANK(INDEX('Policy Characteristics'!I:I,MATCH($C2402,'Policy Characteristics'!$C:$C,0))),"",INDEX('Policy Characteristics'!I:I,MATCH($C2402,'Policy Characteristics'!$C:$C,0)))</f>
        <v>% reduction in energy use</v>
      </c>
      <c r="P2402" s="254" t="str">
        <f>IF(ISBLANK(INDEX('Policy Characteristics'!J:J,MATCH($C2402,'Policy Characteristics'!$C:$C,0))),"",INDEX('Policy Characteristics'!J:J,MATCH($C2402,'Policy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2" s="254" t="str">
        <f>IF(ISBLANK(INDEX('Policy Characteristics'!K:K,MATCH($C2402,'Policy Characteristics'!$C:$C,0))),"",INDEX('Policy Characteristics'!K:K,MATCH($C2402,'Policy Characteristics'!$C:$C,0)))</f>
        <v>industry-ag-main.html#eff-stds</v>
      </c>
      <c r="R2402" s="254" t="str">
        <f>IF(ISBLANK(INDEX('Policy Characteristics'!L:L,MATCH($C2402,'Policy Characteristics'!$C:$C,0))),"",INDEX('Policy Characteristics'!L:L,MATCH($C2402,'Policy Characteristics'!$C:$C,0)))</f>
        <v>industry-energy-efficiency-standards.html</v>
      </c>
    </row>
    <row r="2403" spans="1:18" s="4" customFormat="1" x14ac:dyDescent="0.25">
      <c r="A2403" s="254" t="str">
        <f>IF(ISBLANK(INDEX('Policy Characteristics'!A:A,MATCH($C2403,'Policy Characteristics'!$C:$C,0))),"",INDEX('Policy Characteristics'!A:A,MATCH($C2403,'Policy Characteristics'!$C:$C,0)))</f>
        <v>Industry</v>
      </c>
      <c r="B2403" s="262" t="str">
        <f>IF(ISBLANK(INDEX('Policy Characteristics'!B:B,MATCH($C2403,'Policy Characteristics'!$C:$C,0))),"",INDEX('Policy Characteristics'!B:B,MATCH($C2403,'Policy Characteristics'!$C:$C,0)))</f>
        <v>Energy Efficiency Standards for Other Eqpt</v>
      </c>
      <c r="C2403" s="254" t="str">
        <f t="shared" si="64"/>
        <v>Perc Improvement in Eqpt Efficiency Stds Above BAU for Combustible Fuels</v>
      </c>
      <c r="D2403" s="6" t="s">
        <v>3044</v>
      </c>
      <c r="E2403" s="1" t="s">
        <v>3984</v>
      </c>
      <c r="F2403" t="s">
        <v>3006</v>
      </c>
      <c r="G2403" s="45" t="s">
        <v>3959</v>
      </c>
      <c r="H2403" s="47">
        <v>2402</v>
      </c>
      <c r="I2403" s="324" t="s">
        <v>40</v>
      </c>
      <c r="J2403" s="255" t="str">
        <f>IF(ISBLANK(INDEX('Policy Characteristics'!D:D,MATCH($C2403,'Policy Characteristics'!$C:$C,0))),"",INDEX('Policy Characteristics'!D:D,MATCH($C2403,'Policy Characteristics'!$C:$C,0)))</f>
        <v>Industry Energy Efficiency</v>
      </c>
      <c r="K2403" s="254" t="str">
        <f>IF(ISBLANK(INDEX('Policy Characteristics'!E:E,MATCH($C2403,'Policy Characteristics'!$C:$C,0))),"",INDEX('Policy Characteristics'!E:E,MATCH($C2403,'Policy Characteristics'!$C:$C,0)))</f>
        <v>indst fuel efficiency stds</v>
      </c>
      <c r="L2403" s="261">
        <f>IF(ISBLANK(INDEX('Policy Characteristics'!F:F,MATCH($C2403,'Policy Characteristics'!$C:$C,0))),"",INDEX('Policy Characteristics'!F:F,MATCH($C2403,'Policy Characteristics'!$C:$C,0)))</f>
        <v>0</v>
      </c>
      <c r="M2403" s="261">
        <f>IF(ISBLANK(INDEX('Policy Characteristics'!G:G,MATCH($C2403,'Policy Characteristics'!$C:$C,0))),"",INDEX('Policy Characteristics'!G:G,MATCH($C2403,'Policy Characteristics'!$C:$C,0)))</f>
        <v>0.25</v>
      </c>
      <c r="N2403" s="261">
        <f>IF(ISBLANK(INDEX('Policy Characteristics'!H:H,MATCH($C2403,'Policy Characteristics'!$C:$C,0))),"",INDEX('Policy Characteristics'!H:H,MATCH($C2403,'Policy Characteristics'!$C:$C,0)))</f>
        <v>0.01</v>
      </c>
      <c r="O2403" s="254" t="str">
        <f>IF(ISBLANK(INDEX('Policy Characteristics'!I:I,MATCH($C2403,'Policy Characteristics'!$C:$C,0))),"",INDEX('Policy Characteristics'!I:I,MATCH($C2403,'Policy Characteristics'!$C:$C,0)))</f>
        <v>% reduction in energy use</v>
      </c>
      <c r="P2403" s="254" t="str">
        <f>IF(ISBLANK(INDEX('Policy Characteristics'!J:J,MATCH($C2403,'Policy Characteristics'!$C:$C,0))),"",INDEX('Policy Characteristics'!J:J,MATCH($C2403,'Policy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3" s="254" t="str">
        <f>IF(ISBLANK(INDEX('Policy Characteristics'!K:K,MATCH($C2403,'Policy Characteristics'!$C:$C,0))),"",INDEX('Policy Characteristics'!K:K,MATCH($C2403,'Policy Characteristics'!$C:$C,0)))</f>
        <v>industry-ag-main.html#eff-stds</v>
      </c>
      <c r="R2403" s="254" t="str">
        <f>IF(ISBLANK(INDEX('Policy Characteristics'!L:L,MATCH($C2403,'Policy Characteristics'!$C:$C,0))),"",INDEX('Policy Characteristics'!L:L,MATCH($C2403,'Policy Characteristics'!$C:$C,0)))</f>
        <v>industry-energy-efficiency-standards.html</v>
      </c>
    </row>
    <row r="2404" spans="1:18" s="4" customFormat="1" x14ac:dyDescent="0.25">
      <c r="A2404" s="254" t="str">
        <f>IF(ISBLANK(INDEX('Policy Characteristics'!A:A,MATCH($C2404,'Policy Characteristics'!$C:$C,0))),"",INDEX('Policy Characteristics'!A:A,MATCH($C2404,'Policy Characteristics'!$C:$C,0)))</f>
        <v>Industry</v>
      </c>
      <c r="B2404" s="262" t="str">
        <f>IF(ISBLANK(INDEX('Policy Characteristics'!B:B,MATCH($C2404,'Policy Characteristics'!$C:$C,0))),"",INDEX('Policy Characteristics'!B:B,MATCH($C2404,'Policy Characteristics'!$C:$C,0)))</f>
        <v>Energy Efficiency Standards for Other Eqpt</v>
      </c>
      <c r="C2404" s="254" t="str">
        <f t="shared" si="64"/>
        <v>Perc Improvement in Eqpt Efficiency Stds Above BAU for Combustible Fuels</v>
      </c>
      <c r="D2404" s="6" t="s">
        <v>3045</v>
      </c>
      <c r="E2404" s="1" t="s">
        <v>3467</v>
      </c>
      <c r="F2404" t="s">
        <v>3048</v>
      </c>
      <c r="G2404" s="45" t="s">
        <v>3473</v>
      </c>
      <c r="H2404" s="47">
        <v>2403</v>
      </c>
      <c r="I2404" s="324" t="s">
        <v>40</v>
      </c>
      <c r="J2404" s="255" t="str">
        <f>IF(ISBLANK(INDEX('Policy Characteristics'!D:D,MATCH($C2404,'Policy Characteristics'!$C:$C,0))),"",INDEX('Policy Characteristics'!D:D,MATCH($C2404,'Policy Characteristics'!$C:$C,0)))</f>
        <v>Industry Energy Efficiency</v>
      </c>
      <c r="K2404" s="254" t="str">
        <f>IF(ISBLANK(INDEX('Policy Characteristics'!E:E,MATCH($C2404,'Policy Characteristics'!$C:$C,0))),"",INDEX('Policy Characteristics'!E:E,MATCH($C2404,'Policy Characteristics'!$C:$C,0)))</f>
        <v>indst fuel efficiency stds</v>
      </c>
      <c r="L2404" s="261">
        <f>IF(ISBLANK(INDEX('Policy Characteristics'!F:F,MATCH($C2404,'Policy Characteristics'!$C:$C,0))),"",INDEX('Policy Characteristics'!F:F,MATCH($C2404,'Policy Characteristics'!$C:$C,0)))</f>
        <v>0</v>
      </c>
      <c r="M2404" s="261">
        <f>IF(ISBLANK(INDEX('Policy Characteristics'!G:G,MATCH($C2404,'Policy Characteristics'!$C:$C,0))),"",INDEX('Policy Characteristics'!G:G,MATCH($C2404,'Policy Characteristics'!$C:$C,0)))</f>
        <v>0.25</v>
      </c>
      <c r="N2404" s="261">
        <f>IF(ISBLANK(INDEX('Policy Characteristics'!H:H,MATCH($C2404,'Policy Characteristics'!$C:$C,0))),"",INDEX('Policy Characteristics'!H:H,MATCH($C2404,'Policy Characteristics'!$C:$C,0)))</f>
        <v>0.01</v>
      </c>
      <c r="O2404" s="254" t="str">
        <f>IF(ISBLANK(INDEX('Policy Characteristics'!I:I,MATCH($C2404,'Policy Characteristics'!$C:$C,0))),"",INDEX('Policy Characteristics'!I:I,MATCH($C2404,'Policy Characteristics'!$C:$C,0)))</f>
        <v>% reduction in energy use</v>
      </c>
      <c r="P2404" s="254" t="str">
        <f>IF(ISBLANK(INDEX('Policy Characteristics'!J:J,MATCH($C2404,'Policy Characteristics'!$C:$C,0))),"",INDEX('Policy Characteristics'!J:J,MATCH($C2404,'Policy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4" s="254" t="str">
        <f>IF(ISBLANK(INDEX('Policy Characteristics'!K:K,MATCH($C2404,'Policy Characteristics'!$C:$C,0))),"",INDEX('Policy Characteristics'!K:K,MATCH($C2404,'Policy Characteristics'!$C:$C,0)))</f>
        <v>industry-ag-main.html#eff-stds</v>
      </c>
      <c r="R2404" s="254" t="str">
        <f>IF(ISBLANK(INDEX('Policy Characteristics'!L:L,MATCH($C2404,'Policy Characteristics'!$C:$C,0))),"",INDEX('Policy Characteristics'!L:L,MATCH($C2404,'Policy Characteristics'!$C:$C,0)))</f>
        <v>industry-energy-efficiency-standards.html</v>
      </c>
    </row>
    <row r="2405" spans="1:18" s="4" customFormat="1" x14ac:dyDescent="0.25">
      <c r="A2405" s="254" t="str">
        <f>IF(ISBLANK(INDEX('Policy Characteristics'!A:A,MATCH($C2405,'Policy Characteristics'!$C:$C,0))),"",INDEX('Policy Characteristics'!A:A,MATCH($C2405,'Policy Characteristics'!$C:$C,0)))</f>
        <v>Industry</v>
      </c>
      <c r="B2405" s="262" t="str">
        <f>IF(ISBLANK(INDEX('Policy Characteristics'!B:B,MATCH($C2405,'Policy Characteristics'!$C:$C,0))),"",INDEX('Policy Characteristics'!B:B,MATCH($C2405,'Policy Characteristics'!$C:$C,0)))</f>
        <v>Energy Efficiency Standards for Other Eqpt</v>
      </c>
      <c r="C2405" s="254" t="str">
        <f t="shared" si="64"/>
        <v>Perc Improvement in Eqpt Efficiency Stds Above BAU for Combustible Fuels</v>
      </c>
      <c r="D2405" s="6" t="s">
        <v>3045</v>
      </c>
      <c r="E2405" s="1" t="s">
        <v>3468</v>
      </c>
      <c r="F2405" t="s">
        <v>3048</v>
      </c>
      <c r="G2405" s="45" t="s">
        <v>3474</v>
      </c>
      <c r="H2405" s="47">
        <v>2404</v>
      </c>
      <c r="I2405" s="324" t="s">
        <v>40</v>
      </c>
      <c r="J2405" s="255" t="str">
        <f>IF(ISBLANK(INDEX('Policy Characteristics'!D:D,MATCH($C2405,'Policy Characteristics'!$C:$C,0))),"",INDEX('Policy Characteristics'!D:D,MATCH($C2405,'Policy Characteristics'!$C:$C,0)))</f>
        <v>Industry Energy Efficiency</v>
      </c>
      <c r="K2405" s="254" t="str">
        <f>IF(ISBLANK(INDEX('Policy Characteristics'!E:E,MATCH($C2405,'Policy Characteristics'!$C:$C,0))),"",INDEX('Policy Characteristics'!E:E,MATCH($C2405,'Policy Characteristics'!$C:$C,0)))</f>
        <v>indst fuel efficiency stds</v>
      </c>
      <c r="L2405" s="261">
        <f>IF(ISBLANK(INDEX('Policy Characteristics'!F:F,MATCH($C2405,'Policy Characteristics'!$C:$C,0))),"",INDEX('Policy Characteristics'!F:F,MATCH($C2405,'Policy Characteristics'!$C:$C,0)))</f>
        <v>0</v>
      </c>
      <c r="M2405" s="261">
        <f>IF(ISBLANK(INDEX('Policy Characteristics'!G:G,MATCH($C2405,'Policy Characteristics'!$C:$C,0))),"",INDEX('Policy Characteristics'!G:G,MATCH($C2405,'Policy Characteristics'!$C:$C,0)))</f>
        <v>0.25</v>
      </c>
      <c r="N2405" s="261">
        <f>IF(ISBLANK(INDEX('Policy Characteristics'!H:H,MATCH($C2405,'Policy Characteristics'!$C:$C,0))),"",INDEX('Policy Characteristics'!H:H,MATCH($C2405,'Policy Characteristics'!$C:$C,0)))</f>
        <v>0.01</v>
      </c>
      <c r="O2405" s="254" t="str">
        <f>IF(ISBLANK(INDEX('Policy Characteristics'!I:I,MATCH($C2405,'Policy Characteristics'!$C:$C,0))),"",INDEX('Policy Characteristics'!I:I,MATCH($C2405,'Policy Characteristics'!$C:$C,0)))</f>
        <v>% reduction in energy use</v>
      </c>
      <c r="P2405" s="254" t="str">
        <f>IF(ISBLANK(INDEX('Policy Characteristics'!J:J,MATCH($C2405,'Policy Characteristics'!$C:$C,0))),"",INDEX('Policy Characteristics'!J:J,MATCH($C2405,'Policy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5" s="254" t="str">
        <f>IF(ISBLANK(INDEX('Policy Characteristics'!K:K,MATCH($C2405,'Policy Characteristics'!$C:$C,0))),"",INDEX('Policy Characteristics'!K:K,MATCH($C2405,'Policy Characteristics'!$C:$C,0)))</f>
        <v>industry-ag-main.html#eff-stds</v>
      </c>
      <c r="R2405" s="254" t="str">
        <f>IF(ISBLANK(INDEX('Policy Characteristics'!L:L,MATCH($C2405,'Policy Characteristics'!$C:$C,0))),"",INDEX('Policy Characteristics'!L:L,MATCH($C2405,'Policy Characteristics'!$C:$C,0)))</f>
        <v>industry-energy-efficiency-standards.html</v>
      </c>
    </row>
    <row r="2406" spans="1:18" s="4" customFormat="1" x14ac:dyDescent="0.25">
      <c r="A2406" s="254" t="str">
        <f>IF(ISBLANK(INDEX('Policy Characteristics'!A:A,MATCH($C2406,'Policy Characteristics'!$C:$C,0))),"",INDEX('Policy Characteristics'!A:A,MATCH($C2406,'Policy Characteristics'!$C:$C,0)))</f>
        <v>Industry</v>
      </c>
      <c r="B2406" s="262" t="str">
        <f>IF(ISBLANK(INDEX('Policy Characteristics'!B:B,MATCH($C2406,'Policy Characteristics'!$C:$C,0))),"",INDEX('Policy Characteristics'!B:B,MATCH($C2406,'Policy Characteristics'!$C:$C,0)))</f>
        <v>Energy Efficiency Standards for Other Eqpt</v>
      </c>
      <c r="C2406" s="254" t="str">
        <f t="shared" si="64"/>
        <v>Perc Improvement in Eqpt Efficiency Stds Above BAU for Combustible Fuels</v>
      </c>
      <c r="D2406" s="6" t="s">
        <v>3045</v>
      </c>
      <c r="E2406" s="1" t="s">
        <v>3469</v>
      </c>
      <c r="F2406" t="s">
        <v>3048</v>
      </c>
      <c r="G2406" s="45" t="s">
        <v>3475</v>
      </c>
      <c r="H2406" s="47">
        <v>2405</v>
      </c>
      <c r="I2406" s="324" t="s">
        <v>40</v>
      </c>
      <c r="J2406" s="255" t="str">
        <f>IF(ISBLANK(INDEX('Policy Characteristics'!D:D,MATCH($C2406,'Policy Characteristics'!$C:$C,0))),"",INDEX('Policy Characteristics'!D:D,MATCH($C2406,'Policy Characteristics'!$C:$C,0)))</f>
        <v>Industry Energy Efficiency</v>
      </c>
      <c r="K2406" s="254" t="str">
        <f>IF(ISBLANK(INDEX('Policy Characteristics'!E:E,MATCH($C2406,'Policy Characteristics'!$C:$C,0))),"",INDEX('Policy Characteristics'!E:E,MATCH($C2406,'Policy Characteristics'!$C:$C,0)))</f>
        <v>indst fuel efficiency stds</v>
      </c>
      <c r="L2406" s="261">
        <f>IF(ISBLANK(INDEX('Policy Characteristics'!F:F,MATCH($C2406,'Policy Characteristics'!$C:$C,0))),"",INDEX('Policy Characteristics'!F:F,MATCH($C2406,'Policy Characteristics'!$C:$C,0)))</f>
        <v>0</v>
      </c>
      <c r="M2406" s="261">
        <f>IF(ISBLANK(INDEX('Policy Characteristics'!G:G,MATCH($C2406,'Policy Characteristics'!$C:$C,0))),"",INDEX('Policy Characteristics'!G:G,MATCH($C2406,'Policy Characteristics'!$C:$C,0)))</f>
        <v>0.25</v>
      </c>
      <c r="N2406" s="261">
        <f>IF(ISBLANK(INDEX('Policy Characteristics'!H:H,MATCH($C2406,'Policy Characteristics'!$C:$C,0))),"",INDEX('Policy Characteristics'!H:H,MATCH($C2406,'Policy Characteristics'!$C:$C,0)))</f>
        <v>0.01</v>
      </c>
      <c r="O2406" s="254" t="str">
        <f>IF(ISBLANK(INDEX('Policy Characteristics'!I:I,MATCH($C2406,'Policy Characteristics'!$C:$C,0))),"",INDEX('Policy Characteristics'!I:I,MATCH($C2406,'Policy Characteristics'!$C:$C,0)))</f>
        <v>% reduction in energy use</v>
      </c>
      <c r="P2406" s="254" t="str">
        <f>IF(ISBLANK(INDEX('Policy Characteristics'!J:J,MATCH($C2406,'Policy Characteristics'!$C:$C,0))),"",INDEX('Policy Characteristics'!J:J,MATCH($C2406,'Policy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6" s="254" t="str">
        <f>IF(ISBLANK(INDEX('Policy Characteristics'!K:K,MATCH($C2406,'Policy Characteristics'!$C:$C,0))),"",INDEX('Policy Characteristics'!K:K,MATCH($C2406,'Policy Characteristics'!$C:$C,0)))</f>
        <v>industry-ag-main.html#eff-stds</v>
      </c>
      <c r="R2406" s="254" t="str">
        <f>IF(ISBLANK(INDEX('Policy Characteristics'!L:L,MATCH($C2406,'Policy Characteristics'!$C:$C,0))),"",INDEX('Policy Characteristics'!L:L,MATCH($C2406,'Policy Characteristics'!$C:$C,0)))</f>
        <v>industry-energy-efficiency-standards.html</v>
      </c>
    </row>
    <row r="2407" spans="1:18" s="4" customFormat="1" x14ac:dyDescent="0.25">
      <c r="A2407" s="254" t="str">
        <f>IF(ISBLANK(INDEX('Policy Characteristics'!A:A,MATCH($C2407,'Policy Characteristics'!$C:$C,0))),"",INDEX('Policy Characteristics'!A:A,MATCH($C2407,'Policy Characteristics'!$C:$C,0)))</f>
        <v>Industry</v>
      </c>
      <c r="B2407" s="262" t="str">
        <f>IF(ISBLANK(INDEX('Policy Characteristics'!B:B,MATCH($C2407,'Policy Characteristics'!$C:$C,0))),"",INDEX('Policy Characteristics'!B:B,MATCH($C2407,'Policy Characteristics'!$C:$C,0)))</f>
        <v>Energy Efficiency Standards for Other Eqpt</v>
      </c>
      <c r="C2407" s="254" t="str">
        <f t="shared" si="64"/>
        <v>Perc Improvement in Eqpt Efficiency Stds Above BAU for Combustible Fuels</v>
      </c>
      <c r="D2407" s="6" t="s">
        <v>3045</v>
      </c>
      <c r="E2407" s="1" t="s">
        <v>3470</v>
      </c>
      <c r="F2407" t="s">
        <v>3048</v>
      </c>
      <c r="G2407" s="45" t="s">
        <v>3476</v>
      </c>
      <c r="H2407" s="47">
        <v>2406</v>
      </c>
      <c r="I2407" s="324" t="s">
        <v>40</v>
      </c>
      <c r="J2407" s="255" t="str">
        <f>IF(ISBLANK(INDEX('Policy Characteristics'!D:D,MATCH($C2407,'Policy Characteristics'!$C:$C,0))),"",INDEX('Policy Characteristics'!D:D,MATCH($C2407,'Policy Characteristics'!$C:$C,0)))</f>
        <v>Industry Energy Efficiency</v>
      </c>
      <c r="K2407" s="254" t="str">
        <f>IF(ISBLANK(INDEX('Policy Characteristics'!E:E,MATCH($C2407,'Policy Characteristics'!$C:$C,0))),"",INDEX('Policy Characteristics'!E:E,MATCH($C2407,'Policy Characteristics'!$C:$C,0)))</f>
        <v>indst fuel efficiency stds</v>
      </c>
      <c r="L2407" s="261">
        <f>IF(ISBLANK(INDEX('Policy Characteristics'!F:F,MATCH($C2407,'Policy Characteristics'!$C:$C,0))),"",INDEX('Policy Characteristics'!F:F,MATCH($C2407,'Policy Characteristics'!$C:$C,0)))</f>
        <v>0</v>
      </c>
      <c r="M2407" s="261">
        <f>IF(ISBLANK(INDEX('Policy Characteristics'!G:G,MATCH($C2407,'Policy Characteristics'!$C:$C,0))),"",INDEX('Policy Characteristics'!G:G,MATCH($C2407,'Policy Characteristics'!$C:$C,0)))</f>
        <v>0.25</v>
      </c>
      <c r="N2407" s="261">
        <f>IF(ISBLANK(INDEX('Policy Characteristics'!H:H,MATCH($C2407,'Policy Characteristics'!$C:$C,0))),"",INDEX('Policy Characteristics'!H:H,MATCH($C2407,'Policy Characteristics'!$C:$C,0)))</f>
        <v>0.01</v>
      </c>
      <c r="O2407" s="254" t="str">
        <f>IF(ISBLANK(INDEX('Policy Characteristics'!I:I,MATCH($C2407,'Policy Characteristics'!$C:$C,0))),"",INDEX('Policy Characteristics'!I:I,MATCH($C2407,'Policy Characteristics'!$C:$C,0)))</f>
        <v>% reduction in energy use</v>
      </c>
      <c r="P2407" s="254" t="str">
        <f>IF(ISBLANK(INDEX('Policy Characteristics'!J:J,MATCH($C2407,'Policy Characteristics'!$C:$C,0))),"",INDEX('Policy Characteristics'!J:J,MATCH($C2407,'Policy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7" s="254" t="str">
        <f>IF(ISBLANK(INDEX('Policy Characteristics'!K:K,MATCH($C2407,'Policy Characteristics'!$C:$C,0))),"",INDEX('Policy Characteristics'!K:K,MATCH($C2407,'Policy Characteristics'!$C:$C,0)))</f>
        <v>industry-ag-main.html#eff-stds</v>
      </c>
      <c r="R2407" s="254" t="str">
        <f>IF(ISBLANK(INDEX('Policy Characteristics'!L:L,MATCH($C2407,'Policy Characteristics'!$C:$C,0))),"",INDEX('Policy Characteristics'!L:L,MATCH($C2407,'Policy Characteristics'!$C:$C,0)))</f>
        <v>industry-energy-efficiency-standards.html</v>
      </c>
    </row>
    <row r="2408" spans="1:18" s="4" customFormat="1" x14ac:dyDescent="0.25">
      <c r="A2408" s="254" t="str">
        <f>IF(ISBLANK(INDEX('Policy Characteristics'!A:A,MATCH($C2408,'Policy Characteristics'!$C:$C,0))),"",INDEX('Policy Characteristics'!A:A,MATCH($C2408,'Policy Characteristics'!$C:$C,0)))</f>
        <v>Industry</v>
      </c>
      <c r="B2408" s="262" t="str">
        <f>IF(ISBLANK(INDEX('Policy Characteristics'!B:B,MATCH($C2408,'Policy Characteristics'!$C:$C,0))),"",INDEX('Policy Characteristics'!B:B,MATCH($C2408,'Policy Characteristics'!$C:$C,0)))</f>
        <v>Energy Efficiency Standards for Other Eqpt</v>
      </c>
      <c r="C2408" s="254" t="str">
        <f t="shared" si="64"/>
        <v>Perc Improvement in Eqpt Efficiency Stds Above BAU for Combustible Fuels</v>
      </c>
      <c r="D2408" s="6" t="s">
        <v>3045</v>
      </c>
      <c r="E2408" s="1" t="s">
        <v>3471</v>
      </c>
      <c r="F2408" t="s">
        <v>3048</v>
      </c>
      <c r="G2408" s="45" t="s">
        <v>3477</v>
      </c>
      <c r="H2408" s="47">
        <v>2407</v>
      </c>
      <c r="I2408" s="324" t="s">
        <v>40</v>
      </c>
      <c r="J2408" s="255" t="str">
        <f>IF(ISBLANK(INDEX('Policy Characteristics'!D:D,MATCH($C2408,'Policy Characteristics'!$C:$C,0))),"",INDEX('Policy Characteristics'!D:D,MATCH($C2408,'Policy Characteristics'!$C:$C,0)))</f>
        <v>Industry Energy Efficiency</v>
      </c>
      <c r="K2408" s="254" t="str">
        <f>IF(ISBLANK(INDEX('Policy Characteristics'!E:E,MATCH($C2408,'Policy Characteristics'!$C:$C,0))),"",INDEX('Policy Characteristics'!E:E,MATCH($C2408,'Policy Characteristics'!$C:$C,0)))</f>
        <v>indst fuel efficiency stds</v>
      </c>
      <c r="L2408" s="261">
        <f>IF(ISBLANK(INDEX('Policy Characteristics'!F:F,MATCH($C2408,'Policy Characteristics'!$C:$C,0))),"",INDEX('Policy Characteristics'!F:F,MATCH($C2408,'Policy Characteristics'!$C:$C,0)))</f>
        <v>0</v>
      </c>
      <c r="M2408" s="261">
        <f>IF(ISBLANK(INDEX('Policy Characteristics'!G:G,MATCH($C2408,'Policy Characteristics'!$C:$C,0))),"",INDEX('Policy Characteristics'!G:G,MATCH($C2408,'Policy Characteristics'!$C:$C,0)))</f>
        <v>0.25</v>
      </c>
      <c r="N2408" s="261">
        <f>IF(ISBLANK(INDEX('Policy Characteristics'!H:H,MATCH($C2408,'Policy Characteristics'!$C:$C,0))),"",INDEX('Policy Characteristics'!H:H,MATCH($C2408,'Policy Characteristics'!$C:$C,0)))</f>
        <v>0.01</v>
      </c>
      <c r="O2408" s="254" t="str">
        <f>IF(ISBLANK(INDEX('Policy Characteristics'!I:I,MATCH($C2408,'Policy Characteristics'!$C:$C,0))),"",INDEX('Policy Characteristics'!I:I,MATCH($C2408,'Policy Characteristics'!$C:$C,0)))</f>
        <v>% reduction in energy use</v>
      </c>
      <c r="P2408" s="254" t="str">
        <f>IF(ISBLANK(INDEX('Policy Characteristics'!J:J,MATCH($C2408,'Policy Characteristics'!$C:$C,0))),"",INDEX('Policy Characteristics'!J:J,MATCH($C2408,'Policy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8" s="254" t="str">
        <f>IF(ISBLANK(INDEX('Policy Characteristics'!K:K,MATCH($C2408,'Policy Characteristics'!$C:$C,0))),"",INDEX('Policy Characteristics'!K:K,MATCH($C2408,'Policy Characteristics'!$C:$C,0)))</f>
        <v>industry-ag-main.html#eff-stds</v>
      </c>
      <c r="R2408" s="254" t="str">
        <f>IF(ISBLANK(INDEX('Policy Characteristics'!L:L,MATCH($C2408,'Policy Characteristics'!$C:$C,0))),"",INDEX('Policy Characteristics'!L:L,MATCH($C2408,'Policy Characteristics'!$C:$C,0)))</f>
        <v>industry-energy-efficiency-standards.html</v>
      </c>
    </row>
    <row r="2409" spans="1:18" s="4" customFormat="1" x14ac:dyDescent="0.25">
      <c r="A2409" s="254" t="str">
        <f>IF(ISBLANK(INDEX('Policy Characteristics'!A:A,MATCH($C2409,'Policy Characteristics'!$C:$C,0))),"",INDEX('Policy Characteristics'!A:A,MATCH($C2409,'Policy Characteristics'!$C:$C,0)))</f>
        <v>Industry</v>
      </c>
      <c r="B2409" s="262" t="str">
        <f>IF(ISBLANK(INDEX('Policy Characteristics'!B:B,MATCH($C2409,'Policy Characteristics'!$C:$C,0))),"",INDEX('Policy Characteristics'!B:B,MATCH($C2409,'Policy Characteristics'!$C:$C,0)))</f>
        <v>Energy Efficiency Standards for Other Eqpt</v>
      </c>
      <c r="C2409" s="254" t="str">
        <f t="shared" si="64"/>
        <v>Perc Improvement in Eqpt Efficiency Stds Above BAU for Combustible Fuels</v>
      </c>
      <c r="D2409" s="6" t="s">
        <v>3045</v>
      </c>
      <c r="E2409" s="1" t="s">
        <v>3472</v>
      </c>
      <c r="F2409" t="s">
        <v>3048</v>
      </c>
      <c r="G2409" s="45" t="s">
        <v>3478</v>
      </c>
      <c r="H2409" s="47">
        <v>2408</v>
      </c>
      <c r="I2409" s="324" t="s">
        <v>40</v>
      </c>
      <c r="J2409" s="255" t="str">
        <f>IF(ISBLANK(INDEX('Policy Characteristics'!D:D,MATCH($C2409,'Policy Characteristics'!$C:$C,0))),"",INDEX('Policy Characteristics'!D:D,MATCH($C2409,'Policy Characteristics'!$C:$C,0)))</f>
        <v>Industry Energy Efficiency</v>
      </c>
      <c r="K2409" s="254" t="str">
        <f>IF(ISBLANK(INDEX('Policy Characteristics'!E:E,MATCH($C2409,'Policy Characteristics'!$C:$C,0))),"",INDEX('Policy Characteristics'!E:E,MATCH($C2409,'Policy Characteristics'!$C:$C,0)))</f>
        <v>indst fuel efficiency stds</v>
      </c>
      <c r="L2409" s="261">
        <f>IF(ISBLANK(INDEX('Policy Characteristics'!F:F,MATCH($C2409,'Policy Characteristics'!$C:$C,0))),"",INDEX('Policy Characteristics'!F:F,MATCH($C2409,'Policy Characteristics'!$C:$C,0)))</f>
        <v>0</v>
      </c>
      <c r="M2409" s="261">
        <f>IF(ISBLANK(INDEX('Policy Characteristics'!G:G,MATCH($C2409,'Policy Characteristics'!$C:$C,0))),"",INDEX('Policy Characteristics'!G:G,MATCH($C2409,'Policy Characteristics'!$C:$C,0)))</f>
        <v>0.25</v>
      </c>
      <c r="N2409" s="261">
        <f>IF(ISBLANK(INDEX('Policy Characteristics'!H:H,MATCH($C2409,'Policy Characteristics'!$C:$C,0))),"",INDEX('Policy Characteristics'!H:H,MATCH($C2409,'Policy Characteristics'!$C:$C,0)))</f>
        <v>0.01</v>
      </c>
      <c r="O2409" s="254" t="str">
        <f>IF(ISBLANK(INDEX('Policy Characteristics'!I:I,MATCH($C2409,'Policy Characteristics'!$C:$C,0))),"",INDEX('Policy Characteristics'!I:I,MATCH($C2409,'Policy Characteristics'!$C:$C,0)))</f>
        <v>% reduction in energy use</v>
      </c>
      <c r="P2409" s="254" t="str">
        <f>IF(ISBLANK(INDEX('Policy Characteristics'!J:J,MATCH($C2409,'Policy Characteristics'!$C:$C,0))),"",INDEX('Policy Characteristics'!J:J,MATCH($C2409,'Policy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09" s="254" t="str">
        <f>IF(ISBLANK(INDEX('Policy Characteristics'!K:K,MATCH($C2409,'Policy Characteristics'!$C:$C,0))),"",INDEX('Policy Characteristics'!K:K,MATCH($C2409,'Policy Characteristics'!$C:$C,0)))</f>
        <v>industry-ag-main.html#eff-stds</v>
      </c>
      <c r="R2409" s="254" t="str">
        <f>IF(ISBLANK(INDEX('Policy Characteristics'!L:L,MATCH($C2409,'Policy Characteristics'!$C:$C,0))),"",INDEX('Policy Characteristics'!L:L,MATCH($C2409,'Policy Characteristics'!$C:$C,0)))</f>
        <v>industry-energy-efficiency-standards.html</v>
      </c>
    </row>
    <row r="2410" spans="1:18" s="4" customFormat="1" x14ac:dyDescent="0.25">
      <c r="A2410" s="254" t="str">
        <f>IF(ISBLANK(INDEX('Policy Characteristics'!A:A,MATCH($C2410,'Policy Characteristics'!$C:$C,0))),"",INDEX('Policy Characteristics'!A:A,MATCH($C2410,'Policy Characteristics'!$C:$C,0)))</f>
        <v>Industry</v>
      </c>
      <c r="B2410" s="262" t="str">
        <f>IF(ISBLANK(INDEX('Policy Characteristics'!B:B,MATCH($C2410,'Policy Characteristics'!$C:$C,0))),"",INDEX('Policy Characteristics'!B:B,MATCH($C2410,'Policy Characteristics'!$C:$C,0)))</f>
        <v>Energy Efficiency Standards for Other Eqpt</v>
      </c>
      <c r="C2410" s="254" t="str">
        <f t="shared" si="64"/>
        <v>Perc Improvement in Eqpt Efficiency Stds Above BAU for Combustible Fuels</v>
      </c>
      <c r="D2410" s="6" t="s">
        <v>3045</v>
      </c>
      <c r="E2410" s="1" t="s">
        <v>3597</v>
      </c>
      <c r="F2410" t="s">
        <v>3048</v>
      </c>
      <c r="G2410" s="45" t="s">
        <v>3479</v>
      </c>
      <c r="H2410" s="47">
        <v>2409</v>
      </c>
      <c r="I2410" s="324" t="s">
        <v>40</v>
      </c>
      <c r="J2410" s="255" t="str">
        <f>IF(ISBLANK(INDEX('Policy Characteristics'!D:D,MATCH($C2410,'Policy Characteristics'!$C:$C,0))),"",INDEX('Policy Characteristics'!D:D,MATCH($C2410,'Policy Characteristics'!$C:$C,0)))</f>
        <v>Industry Energy Efficiency</v>
      </c>
      <c r="K2410" s="254" t="str">
        <f>IF(ISBLANK(INDEX('Policy Characteristics'!E:E,MATCH($C2410,'Policy Characteristics'!$C:$C,0))),"",INDEX('Policy Characteristics'!E:E,MATCH($C2410,'Policy Characteristics'!$C:$C,0)))</f>
        <v>indst fuel efficiency stds</v>
      </c>
      <c r="L2410" s="261">
        <f>IF(ISBLANK(INDEX('Policy Characteristics'!F:F,MATCH($C2410,'Policy Characteristics'!$C:$C,0))),"",INDEX('Policy Characteristics'!F:F,MATCH($C2410,'Policy Characteristics'!$C:$C,0)))</f>
        <v>0</v>
      </c>
      <c r="M2410" s="261">
        <f>IF(ISBLANK(INDEX('Policy Characteristics'!G:G,MATCH($C2410,'Policy Characteristics'!$C:$C,0))),"",INDEX('Policy Characteristics'!G:G,MATCH($C2410,'Policy Characteristics'!$C:$C,0)))</f>
        <v>0.25</v>
      </c>
      <c r="N2410" s="261">
        <f>IF(ISBLANK(INDEX('Policy Characteristics'!H:H,MATCH($C2410,'Policy Characteristics'!$C:$C,0))),"",INDEX('Policy Characteristics'!H:H,MATCH($C2410,'Policy Characteristics'!$C:$C,0)))</f>
        <v>0.01</v>
      </c>
      <c r="O2410" s="254" t="str">
        <f>IF(ISBLANK(INDEX('Policy Characteristics'!I:I,MATCH($C2410,'Policy Characteristics'!$C:$C,0))),"",INDEX('Policy Characteristics'!I:I,MATCH($C2410,'Policy Characteristics'!$C:$C,0)))</f>
        <v>% reduction in energy use</v>
      </c>
      <c r="P2410" s="254" t="str">
        <f>IF(ISBLANK(INDEX('Policy Characteristics'!J:J,MATCH($C2410,'Policy Characteristics'!$C:$C,0))),"",INDEX('Policy Characteristics'!J:J,MATCH($C2410,'Policy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0" s="254" t="str">
        <f>IF(ISBLANK(INDEX('Policy Characteristics'!K:K,MATCH($C2410,'Policy Characteristics'!$C:$C,0))),"",INDEX('Policy Characteristics'!K:K,MATCH($C2410,'Policy Characteristics'!$C:$C,0)))</f>
        <v>industry-ag-main.html#eff-stds</v>
      </c>
      <c r="R2410" s="254" t="str">
        <f>IF(ISBLANK(INDEX('Policy Characteristics'!L:L,MATCH($C2410,'Policy Characteristics'!$C:$C,0))),"",INDEX('Policy Characteristics'!L:L,MATCH($C2410,'Policy Characteristics'!$C:$C,0)))</f>
        <v>industry-energy-efficiency-standards.html</v>
      </c>
    </row>
    <row r="2411" spans="1:18" s="4" customFormat="1" x14ac:dyDescent="0.25">
      <c r="A2411" s="254" t="str">
        <f>IF(ISBLANK(INDEX('Policy Characteristics'!A:A,MATCH($C2411,'Policy Characteristics'!$C:$C,0))),"",INDEX('Policy Characteristics'!A:A,MATCH($C2411,'Policy Characteristics'!$C:$C,0)))</f>
        <v>Industry</v>
      </c>
      <c r="B2411" s="262" t="str">
        <f>IF(ISBLANK(INDEX('Policy Characteristics'!B:B,MATCH($C2411,'Policy Characteristics'!$C:$C,0))),"",INDEX('Policy Characteristics'!B:B,MATCH($C2411,'Policy Characteristics'!$C:$C,0)))</f>
        <v>Energy Efficiency Standards for Other Eqpt</v>
      </c>
      <c r="C2411" s="254" t="str">
        <f t="shared" si="64"/>
        <v>Perc Improvement in Eqpt Efficiency Stds Above BAU for Combustible Fuels</v>
      </c>
      <c r="D2411" s="6" t="s">
        <v>3045</v>
      </c>
      <c r="E2411" s="1" t="s">
        <v>3982</v>
      </c>
      <c r="F2411" t="s">
        <v>3048</v>
      </c>
      <c r="G2411" s="45" t="s">
        <v>3958</v>
      </c>
      <c r="H2411" s="47">
        <v>2410</v>
      </c>
      <c r="I2411" s="324" t="s">
        <v>40</v>
      </c>
      <c r="J2411" s="255" t="str">
        <f>IF(ISBLANK(INDEX('Policy Characteristics'!D:D,MATCH($C2411,'Policy Characteristics'!$C:$C,0))),"",INDEX('Policy Characteristics'!D:D,MATCH($C2411,'Policy Characteristics'!$C:$C,0)))</f>
        <v>Industry Energy Efficiency</v>
      </c>
      <c r="K2411" s="254" t="str">
        <f>IF(ISBLANK(INDEX('Policy Characteristics'!E:E,MATCH($C2411,'Policy Characteristics'!$C:$C,0))),"",INDEX('Policy Characteristics'!E:E,MATCH($C2411,'Policy Characteristics'!$C:$C,0)))</f>
        <v>indst fuel efficiency stds</v>
      </c>
      <c r="L2411" s="261">
        <f>IF(ISBLANK(INDEX('Policy Characteristics'!F:F,MATCH($C2411,'Policy Characteristics'!$C:$C,0))),"",INDEX('Policy Characteristics'!F:F,MATCH($C2411,'Policy Characteristics'!$C:$C,0)))</f>
        <v>0</v>
      </c>
      <c r="M2411" s="261">
        <f>IF(ISBLANK(INDEX('Policy Characteristics'!G:G,MATCH($C2411,'Policy Characteristics'!$C:$C,0))),"",INDEX('Policy Characteristics'!G:G,MATCH($C2411,'Policy Characteristics'!$C:$C,0)))</f>
        <v>0.25</v>
      </c>
      <c r="N2411" s="261">
        <f>IF(ISBLANK(INDEX('Policy Characteristics'!H:H,MATCH($C2411,'Policy Characteristics'!$C:$C,0))),"",INDEX('Policy Characteristics'!H:H,MATCH($C2411,'Policy Characteristics'!$C:$C,0)))</f>
        <v>0.01</v>
      </c>
      <c r="O2411" s="254" t="str">
        <f>IF(ISBLANK(INDEX('Policy Characteristics'!I:I,MATCH($C2411,'Policy Characteristics'!$C:$C,0))),"",INDEX('Policy Characteristics'!I:I,MATCH($C2411,'Policy Characteristics'!$C:$C,0)))</f>
        <v>% reduction in energy use</v>
      </c>
      <c r="P2411" s="254" t="str">
        <f>IF(ISBLANK(INDEX('Policy Characteristics'!J:J,MATCH($C2411,'Policy Characteristics'!$C:$C,0))),"",INDEX('Policy Characteristics'!J:J,MATCH($C2411,'Policy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1" s="254" t="str">
        <f>IF(ISBLANK(INDEX('Policy Characteristics'!K:K,MATCH($C2411,'Policy Characteristics'!$C:$C,0))),"",INDEX('Policy Characteristics'!K:K,MATCH($C2411,'Policy Characteristics'!$C:$C,0)))</f>
        <v>industry-ag-main.html#eff-stds</v>
      </c>
      <c r="R2411" s="254" t="str">
        <f>IF(ISBLANK(INDEX('Policy Characteristics'!L:L,MATCH($C2411,'Policy Characteristics'!$C:$C,0))),"",INDEX('Policy Characteristics'!L:L,MATCH($C2411,'Policy Characteristics'!$C:$C,0)))</f>
        <v>industry-energy-efficiency-standards.html</v>
      </c>
    </row>
    <row r="2412" spans="1:18" s="4" customFormat="1" x14ac:dyDescent="0.25">
      <c r="A2412" s="254" t="str">
        <f>IF(ISBLANK(INDEX('Policy Characteristics'!A:A,MATCH($C2412,'Policy Characteristics'!$C:$C,0))),"",INDEX('Policy Characteristics'!A:A,MATCH($C2412,'Policy Characteristics'!$C:$C,0)))</f>
        <v>Industry</v>
      </c>
      <c r="B2412" s="262" t="str">
        <f>IF(ISBLANK(INDEX('Policy Characteristics'!B:B,MATCH($C2412,'Policy Characteristics'!$C:$C,0))),"",INDEX('Policy Characteristics'!B:B,MATCH($C2412,'Policy Characteristics'!$C:$C,0)))</f>
        <v>Energy Efficiency Standards for Other Eqpt</v>
      </c>
      <c r="C2412" s="254" t="str">
        <f t="shared" si="64"/>
        <v>Perc Improvement in Eqpt Efficiency Stds Above BAU for Combustible Fuels</v>
      </c>
      <c r="D2412" s="6" t="s">
        <v>3045</v>
      </c>
      <c r="E2412" s="1" t="s">
        <v>3983</v>
      </c>
      <c r="F2412" t="s">
        <v>3048</v>
      </c>
      <c r="G2412" s="45" t="s">
        <v>3957</v>
      </c>
      <c r="H2412" s="47">
        <v>2411</v>
      </c>
      <c r="I2412" s="324" t="s">
        <v>40</v>
      </c>
      <c r="J2412" s="255" t="str">
        <f>IF(ISBLANK(INDEX('Policy Characteristics'!D:D,MATCH($C2412,'Policy Characteristics'!$C:$C,0))),"",INDEX('Policy Characteristics'!D:D,MATCH($C2412,'Policy Characteristics'!$C:$C,0)))</f>
        <v>Industry Energy Efficiency</v>
      </c>
      <c r="K2412" s="254" t="str">
        <f>IF(ISBLANK(INDEX('Policy Characteristics'!E:E,MATCH($C2412,'Policy Characteristics'!$C:$C,0))),"",INDEX('Policy Characteristics'!E:E,MATCH($C2412,'Policy Characteristics'!$C:$C,0)))</f>
        <v>indst fuel efficiency stds</v>
      </c>
      <c r="L2412" s="261">
        <f>IF(ISBLANK(INDEX('Policy Characteristics'!F:F,MATCH($C2412,'Policy Characteristics'!$C:$C,0))),"",INDEX('Policy Characteristics'!F:F,MATCH($C2412,'Policy Characteristics'!$C:$C,0)))</f>
        <v>0</v>
      </c>
      <c r="M2412" s="261">
        <f>IF(ISBLANK(INDEX('Policy Characteristics'!G:G,MATCH($C2412,'Policy Characteristics'!$C:$C,0))),"",INDEX('Policy Characteristics'!G:G,MATCH($C2412,'Policy Characteristics'!$C:$C,0)))</f>
        <v>0.25</v>
      </c>
      <c r="N2412" s="261">
        <f>IF(ISBLANK(INDEX('Policy Characteristics'!H:H,MATCH($C2412,'Policy Characteristics'!$C:$C,0))),"",INDEX('Policy Characteristics'!H:H,MATCH($C2412,'Policy Characteristics'!$C:$C,0)))</f>
        <v>0.01</v>
      </c>
      <c r="O2412" s="254" t="str">
        <f>IF(ISBLANK(INDEX('Policy Characteristics'!I:I,MATCH($C2412,'Policy Characteristics'!$C:$C,0))),"",INDEX('Policy Characteristics'!I:I,MATCH($C2412,'Policy Characteristics'!$C:$C,0)))</f>
        <v>% reduction in energy use</v>
      </c>
      <c r="P2412" s="254" t="str">
        <f>IF(ISBLANK(INDEX('Policy Characteristics'!J:J,MATCH($C2412,'Policy Characteristics'!$C:$C,0))),"",INDEX('Policy Characteristics'!J:J,MATCH($C2412,'Policy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2" s="254" t="str">
        <f>IF(ISBLANK(INDEX('Policy Characteristics'!K:K,MATCH($C2412,'Policy Characteristics'!$C:$C,0))),"",INDEX('Policy Characteristics'!K:K,MATCH($C2412,'Policy Characteristics'!$C:$C,0)))</f>
        <v>industry-ag-main.html#eff-stds</v>
      </c>
      <c r="R2412" s="254" t="str">
        <f>IF(ISBLANK(INDEX('Policy Characteristics'!L:L,MATCH($C2412,'Policy Characteristics'!$C:$C,0))),"",INDEX('Policy Characteristics'!L:L,MATCH($C2412,'Policy Characteristics'!$C:$C,0)))</f>
        <v>industry-energy-efficiency-standards.html</v>
      </c>
    </row>
    <row r="2413" spans="1:18" s="4" customFormat="1" x14ac:dyDescent="0.25">
      <c r="A2413" s="254" t="str">
        <f>IF(ISBLANK(INDEX('Policy Characteristics'!A:A,MATCH($C2413,'Policy Characteristics'!$C:$C,0))),"",INDEX('Policy Characteristics'!A:A,MATCH($C2413,'Policy Characteristics'!$C:$C,0)))</f>
        <v>Industry</v>
      </c>
      <c r="B2413" s="262" t="str">
        <f>IF(ISBLANK(INDEX('Policy Characteristics'!B:B,MATCH($C2413,'Policy Characteristics'!$C:$C,0))),"",INDEX('Policy Characteristics'!B:B,MATCH($C2413,'Policy Characteristics'!$C:$C,0)))</f>
        <v>Energy Efficiency Standards for Other Eqpt</v>
      </c>
      <c r="C2413" s="254" t="str">
        <f t="shared" si="64"/>
        <v>Perc Improvement in Eqpt Efficiency Stds Above BAU for Combustible Fuels</v>
      </c>
      <c r="D2413" s="6" t="s">
        <v>3045</v>
      </c>
      <c r="E2413" s="1" t="s">
        <v>3984</v>
      </c>
      <c r="F2413" t="s">
        <v>3048</v>
      </c>
      <c r="G2413" s="45" t="s">
        <v>3959</v>
      </c>
      <c r="H2413" s="47">
        <v>2412</v>
      </c>
      <c r="I2413" s="324" t="s">
        <v>40</v>
      </c>
      <c r="J2413" s="255" t="str">
        <f>IF(ISBLANK(INDEX('Policy Characteristics'!D:D,MATCH($C2413,'Policy Characteristics'!$C:$C,0))),"",INDEX('Policy Characteristics'!D:D,MATCH($C2413,'Policy Characteristics'!$C:$C,0)))</f>
        <v>Industry Energy Efficiency</v>
      </c>
      <c r="K2413" s="254" t="str">
        <f>IF(ISBLANK(INDEX('Policy Characteristics'!E:E,MATCH($C2413,'Policy Characteristics'!$C:$C,0))),"",INDEX('Policy Characteristics'!E:E,MATCH($C2413,'Policy Characteristics'!$C:$C,0)))</f>
        <v>indst fuel efficiency stds</v>
      </c>
      <c r="L2413" s="261">
        <f>IF(ISBLANK(INDEX('Policy Characteristics'!F:F,MATCH($C2413,'Policy Characteristics'!$C:$C,0))),"",INDEX('Policy Characteristics'!F:F,MATCH($C2413,'Policy Characteristics'!$C:$C,0)))</f>
        <v>0</v>
      </c>
      <c r="M2413" s="261">
        <f>IF(ISBLANK(INDEX('Policy Characteristics'!G:G,MATCH($C2413,'Policy Characteristics'!$C:$C,0))),"",INDEX('Policy Characteristics'!G:G,MATCH($C2413,'Policy Characteristics'!$C:$C,0)))</f>
        <v>0.25</v>
      </c>
      <c r="N2413" s="261">
        <f>IF(ISBLANK(INDEX('Policy Characteristics'!H:H,MATCH($C2413,'Policy Characteristics'!$C:$C,0))),"",INDEX('Policy Characteristics'!H:H,MATCH($C2413,'Policy Characteristics'!$C:$C,0)))</f>
        <v>0.01</v>
      </c>
      <c r="O2413" s="254" t="str">
        <f>IF(ISBLANK(INDEX('Policy Characteristics'!I:I,MATCH($C2413,'Policy Characteristics'!$C:$C,0))),"",INDEX('Policy Characteristics'!I:I,MATCH($C2413,'Policy Characteristics'!$C:$C,0)))</f>
        <v>% reduction in energy use</v>
      </c>
      <c r="P2413" s="254" t="str">
        <f>IF(ISBLANK(INDEX('Policy Characteristics'!J:J,MATCH($C2413,'Policy Characteristics'!$C:$C,0))),"",INDEX('Policy Characteristics'!J:J,MATCH($C2413,'Policy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3" s="254" t="str">
        <f>IF(ISBLANK(INDEX('Policy Characteristics'!K:K,MATCH($C2413,'Policy Characteristics'!$C:$C,0))),"",INDEX('Policy Characteristics'!K:K,MATCH($C2413,'Policy Characteristics'!$C:$C,0)))</f>
        <v>industry-ag-main.html#eff-stds</v>
      </c>
      <c r="R2413" s="254" t="str">
        <f>IF(ISBLANK(INDEX('Policy Characteristics'!L:L,MATCH($C2413,'Policy Characteristics'!$C:$C,0))),"",INDEX('Policy Characteristics'!L:L,MATCH($C2413,'Policy Characteristics'!$C:$C,0)))</f>
        <v>industry-energy-efficiency-standards.html</v>
      </c>
    </row>
    <row r="2414" spans="1:18" s="4" customFormat="1" x14ac:dyDescent="0.25">
      <c r="A2414" s="254" t="str">
        <f>IF(ISBLANK(INDEX('Policy Characteristics'!A:A,MATCH($C2414,'Policy Characteristics'!$C:$C,0))),"",INDEX('Policy Characteristics'!A:A,MATCH($C2414,'Policy Characteristics'!$C:$C,0)))</f>
        <v>Industry</v>
      </c>
      <c r="B2414" s="262" t="str">
        <f>IF(ISBLANK(INDEX('Policy Characteristics'!B:B,MATCH($C2414,'Policy Characteristics'!$C:$C,0))),"",INDEX('Policy Characteristics'!B:B,MATCH($C2414,'Policy Characteristics'!$C:$C,0)))</f>
        <v>Energy Efficiency Standards for Other Eqpt</v>
      </c>
      <c r="C2414" s="254" t="str">
        <f t="shared" si="64"/>
        <v>Perc Improvement in Eqpt Efficiency Stds Above BAU for Combustible Fuels</v>
      </c>
      <c r="D2414" s="6" t="s">
        <v>3046</v>
      </c>
      <c r="E2414" s="1" t="s">
        <v>3467</v>
      </c>
      <c r="F2414" t="s">
        <v>3007</v>
      </c>
      <c r="G2414" s="45" t="s">
        <v>3473</v>
      </c>
      <c r="H2414" s="47">
        <v>2413</v>
      </c>
      <c r="I2414" s="324" t="s">
        <v>40</v>
      </c>
      <c r="J2414" s="255" t="str">
        <f>IF(ISBLANK(INDEX('Policy Characteristics'!D:D,MATCH($C2414,'Policy Characteristics'!$C:$C,0))),"",INDEX('Policy Characteristics'!D:D,MATCH($C2414,'Policy Characteristics'!$C:$C,0)))</f>
        <v>Industry Energy Efficiency</v>
      </c>
      <c r="K2414" s="254" t="str">
        <f>IF(ISBLANK(INDEX('Policy Characteristics'!E:E,MATCH($C2414,'Policy Characteristics'!$C:$C,0))),"",INDEX('Policy Characteristics'!E:E,MATCH($C2414,'Policy Characteristics'!$C:$C,0)))</f>
        <v>indst fuel efficiency stds</v>
      </c>
      <c r="L2414" s="261">
        <f>IF(ISBLANK(INDEX('Policy Characteristics'!F:F,MATCH($C2414,'Policy Characteristics'!$C:$C,0))),"",INDEX('Policy Characteristics'!F:F,MATCH($C2414,'Policy Characteristics'!$C:$C,0)))</f>
        <v>0</v>
      </c>
      <c r="M2414" s="261">
        <f>IF(ISBLANK(INDEX('Policy Characteristics'!G:G,MATCH($C2414,'Policy Characteristics'!$C:$C,0))),"",INDEX('Policy Characteristics'!G:G,MATCH($C2414,'Policy Characteristics'!$C:$C,0)))</f>
        <v>0.25</v>
      </c>
      <c r="N2414" s="261">
        <f>IF(ISBLANK(INDEX('Policy Characteristics'!H:H,MATCH($C2414,'Policy Characteristics'!$C:$C,0))),"",INDEX('Policy Characteristics'!H:H,MATCH($C2414,'Policy Characteristics'!$C:$C,0)))</f>
        <v>0.01</v>
      </c>
      <c r="O2414" s="254" t="str">
        <f>IF(ISBLANK(INDEX('Policy Characteristics'!I:I,MATCH($C2414,'Policy Characteristics'!$C:$C,0))),"",INDEX('Policy Characteristics'!I:I,MATCH($C2414,'Policy Characteristics'!$C:$C,0)))</f>
        <v>% reduction in energy use</v>
      </c>
      <c r="P2414" s="254" t="str">
        <f>IF(ISBLANK(INDEX('Policy Characteristics'!J:J,MATCH($C2414,'Policy Characteristics'!$C:$C,0))),"",INDEX('Policy Characteristics'!J:J,MATCH($C2414,'Policy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4" s="254" t="str">
        <f>IF(ISBLANK(INDEX('Policy Characteristics'!K:K,MATCH($C2414,'Policy Characteristics'!$C:$C,0))),"",INDEX('Policy Characteristics'!K:K,MATCH($C2414,'Policy Characteristics'!$C:$C,0)))</f>
        <v>industry-ag-main.html#eff-stds</v>
      </c>
      <c r="R2414" s="254" t="str">
        <f>IF(ISBLANK(INDEX('Policy Characteristics'!L:L,MATCH($C2414,'Policy Characteristics'!$C:$C,0))),"",INDEX('Policy Characteristics'!L:L,MATCH($C2414,'Policy Characteristics'!$C:$C,0)))</f>
        <v>industry-energy-efficiency-standards.html</v>
      </c>
    </row>
    <row r="2415" spans="1:18" s="4" customFormat="1" x14ac:dyDescent="0.25">
      <c r="A2415" s="254" t="str">
        <f>IF(ISBLANK(INDEX('Policy Characteristics'!A:A,MATCH($C2415,'Policy Characteristics'!$C:$C,0))),"",INDEX('Policy Characteristics'!A:A,MATCH($C2415,'Policy Characteristics'!$C:$C,0)))</f>
        <v>Industry</v>
      </c>
      <c r="B2415" s="262" t="str">
        <f>IF(ISBLANK(INDEX('Policy Characteristics'!B:B,MATCH($C2415,'Policy Characteristics'!$C:$C,0))),"",INDEX('Policy Characteristics'!B:B,MATCH($C2415,'Policy Characteristics'!$C:$C,0)))</f>
        <v>Energy Efficiency Standards for Other Eqpt</v>
      </c>
      <c r="C2415" s="254" t="str">
        <f t="shared" si="64"/>
        <v>Perc Improvement in Eqpt Efficiency Stds Above BAU for Combustible Fuels</v>
      </c>
      <c r="D2415" s="6" t="s">
        <v>3046</v>
      </c>
      <c r="E2415" s="1" t="s">
        <v>3468</v>
      </c>
      <c r="F2415" t="s">
        <v>3007</v>
      </c>
      <c r="G2415" s="45" t="s">
        <v>3474</v>
      </c>
      <c r="H2415" s="47">
        <v>2414</v>
      </c>
      <c r="I2415" s="324" t="s">
        <v>40</v>
      </c>
      <c r="J2415" s="255" t="str">
        <f>IF(ISBLANK(INDEX('Policy Characteristics'!D:D,MATCH($C2415,'Policy Characteristics'!$C:$C,0))),"",INDEX('Policy Characteristics'!D:D,MATCH($C2415,'Policy Characteristics'!$C:$C,0)))</f>
        <v>Industry Energy Efficiency</v>
      </c>
      <c r="K2415" s="254" t="str">
        <f>IF(ISBLANK(INDEX('Policy Characteristics'!E:E,MATCH($C2415,'Policy Characteristics'!$C:$C,0))),"",INDEX('Policy Characteristics'!E:E,MATCH($C2415,'Policy Characteristics'!$C:$C,0)))</f>
        <v>indst fuel efficiency stds</v>
      </c>
      <c r="L2415" s="261">
        <f>IF(ISBLANK(INDEX('Policy Characteristics'!F:F,MATCH($C2415,'Policy Characteristics'!$C:$C,0))),"",INDEX('Policy Characteristics'!F:F,MATCH($C2415,'Policy Characteristics'!$C:$C,0)))</f>
        <v>0</v>
      </c>
      <c r="M2415" s="261">
        <f>IF(ISBLANK(INDEX('Policy Characteristics'!G:G,MATCH($C2415,'Policy Characteristics'!$C:$C,0))),"",INDEX('Policy Characteristics'!G:G,MATCH($C2415,'Policy Characteristics'!$C:$C,0)))</f>
        <v>0.25</v>
      </c>
      <c r="N2415" s="261">
        <f>IF(ISBLANK(INDEX('Policy Characteristics'!H:H,MATCH($C2415,'Policy Characteristics'!$C:$C,0))),"",INDEX('Policy Characteristics'!H:H,MATCH($C2415,'Policy Characteristics'!$C:$C,0)))</f>
        <v>0.01</v>
      </c>
      <c r="O2415" s="254" t="str">
        <f>IF(ISBLANK(INDEX('Policy Characteristics'!I:I,MATCH($C2415,'Policy Characteristics'!$C:$C,0))),"",INDEX('Policy Characteristics'!I:I,MATCH($C2415,'Policy Characteristics'!$C:$C,0)))</f>
        <v>% reduction in energy use</v>
      </c>
      <c r="P2415" s="254" t="str">
        <f>IF(ISBLANK(INDEX('Policy Characteristics'!J:J,MATCH($C2415,'Policy Characteristics'!$C:$C,0))),"",INDEX('Policy Characteristics'!J:J,MATCH($C2415,'Policy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5" s="254" t="str">
        <f>IF(ISBLANK(INDEX('Policy Characteristics'!K:K,MATCH($C2415,'Policy Characteristics'!$C:$C,0))),"",INDEX('Policy Characteristics'!K:K,MATCH($C2415,'Policy Characteristics'!$C:$C,0)))</f>
        <v>industry-ag-main.html#eff-stds</v>
      </c>
      <c r="R2415" s="254" t="str">
        <f>IF(ISBLANK(INDEX('Policy Characteristics'!L:L,MATCH($C2415,'Policy Characteristics'!$C:$C,0))),"",INDEX('Policy Characteristics'!L:L,MATCH($C2415,'Policy Characteristics'!$C:$C,0)))</f>
        <v>industry-energy-efficiency-standards.html</v>
      </c>
    </row>
    <row r="2416" spans="1:18" s="4" customFormat="1" x14ac:dyDescent="0.25">
      <c r="A2416" s="254" t="str">
        <f>IF(ISBLANK(INDEX('Policy Characteristics'!A:A,MATCH($C2416,'Policy Characteristics'!$C:$C,0))),"",INDEX('Policy Characteristics'!A:A,MATCH($C2416,'Policy Characteristics'!$C:$C,0)))</f>
        <v>Industry</v>
      </c>
      <c r="B2416" s="262" t="str">
        <f>IF(ISBLANK(INDEX('Policy Characteristics'!B:B,MATCH($C2416,'Policy Characteristics'!$C:$C,0))),"",INDEX('Policy Characteristics'!B:B,MATCH($C2416,'Policy Characteristics'!$C:$C,0)))</f>
        <v>Energy Efficiency Standards for Other Eqpt</v>
      </c>
      <c r="C2416" s="254" t="str">
        <f t="shared" si="64"/>
        <v>Perc Improvement in Eqpt Efficiency Stds Above BAU for Combustible Fuels</v>
      </c>
      <c r="D2416" s="6" t="s">
        <v>3046</v>
      </c>
      <c r="E2416" s="1" t="s">
        <v>3469</v>
      </c>
      <c r="F2416" t="s">
        <v>3007</v>
      </c>
      <c r="G2416" s="45" t="s">
        <v>3475</v>
      </c>
      <c r="H2416" s="47">
        <v>2415</v>
      </c>
      <c r="I2416" s="324" t="s">
        <v>40</v>
      </c>
      <c r="J2416" s="255" t="str">
        <f>IF(ISBLANK(INDEX('Policy Characteristics'!D:D,MATCH($C2416,'Policy Characteristics'!$C:$C,0))),"",INDEX('Policy Characteristics'!D:D,MATCH($C2416,'Policy Characteristics'!$C:$C,0)))</f>
        <v>Industry Energy Efficiency</v>
      </c>
      <c r="K2416" s="254" t="str">
        <f>IF(ISBLANK(INDEX('Policy Characteristics'!E:E,MATCH($C2416,'Policy Characteristics'!$C:$C,0))),"",INDEX('Policy Characteristics'!E:E,MATCH($C2416,'Policy Characteristics'!$C:$C,0)))</f>
        <v>indst fuel efficiency stds</v>
      </c>
      <c r="L2416" s="261">
        <f>IF(ISBLANK(INDEX('Policy Characteristics'!F:F,MATCH($C2416,'Policy Characteristics'!$C:$C,0))),"",INDEX('Policy Characteristics'!F:F,MATCH($C2416,'Policy Characteristics'!$C:$C,0)))</f>
        <v>0</v>
      </c>
      <c r="M2416" s="261">
        <f>IF(ISBLANK(INDEX('Policy Characteristics'!G:G,MATCH($C2416,'Policy Characteristics'!$C:$C,0))),"",INDEX('Policy Characteristics'!G:G,MATCH($C2416,'Policy Characteristics'!$C:$C,0)))</f>
        <v>0.25</v>
      </c>
      <c r="N2416" s="261">
        <f>IF(ISBLANK(INDEX('Policy Characteristics'!H:H,MATCH($C2416,'Policy Characteristics'!$C:$C,0))),"",INDEX('Policy Characteristics'!H:H,MATCH($C2416,'Policy Characteristics'!$C:$C,0)))</f>
        <v>0.01</v>
      </c>
      <c r="O2416" s="254" t="str">
        <f>IF(ISBLANK(INDEX('Policy Characteristics'!I:I,MATCH($C2416,'Policy Characteristics'!$C:$C,0))),"",INDEX('Policy Characteristics'!I:I,MATCH($C2416,'Policy Characteristics'!$C:$C,0)))</f>
        <v>% reduction in energy use</v>
      </c>
      <c r="P2416" s="254" t="str">
        <f>IF(ISBLANK(INDEX('Policy Characteristics'!J:J,MATCH($C2416,'Policy Characteristics'!$C:$C,0))),"",INDEX('Policy Characteristics'!J:J,MATCH($C2416,'Policy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6" s="254" t="str">
        <f>IF(ISBLANK(INDEX('Policy Characteristics'!K:K,MATCH($C2416,'Policy Characteristics'!$C:$C,0))),"",INDEX('Policy Characteristics'!K:K,MATCH($C2416,'Policy Characteristics'!$C:$C,0)))</f>
        <v>industry-ag-main.html#eff-stds</v>
      </c>
      <c r="R2416" s="254" t="str">
        <f>IF(ISBLANK(INDEX('Policy Characteristics'!L:L,MATCH($C2416,'Policy Characteristics'!$C:$C,0))),"",INDEX('Policy Characteristics'!L:L,MATCH($C2416,'Policy Characteristics'!$C:$C,0)))</f>
        <v>industry-energy-efficiency-standards.html</v>
      </c>
    </row>
    <row r="2417" spans="1:18" s="4" customFormat="1" x14ac:dyDescent="0.25">
      <c r="A2417" s="254" t="str">
        <f>IF(ISBLANK(INDEX('Policy Characteristics'!A:A,MATCH($C2417,'Policy Characteristics'!$C:$C,0))),"",INDEX('Policy Characteristics'!A:A,MATCH($C2417,'Policy Characteristics'!$C:$C,0)))</f>
        <v>Industry</v>
      </c>
      <c r="B2417" s="262" t="str">
        <f>IF(ISBLANK(INDEX('Policy Characteristics'!B:B,MATCH($C2417,'Policy Characteristics'!$C:$C,0))),"",INDEX('Policy Characteristics'!B:B,MATCH($C2417,'Policy Characteristics'!$C:$C,0)))</f>
        <v>Energy Efficiency Standards for Other Eqpt</v>
      </c>
      <c r="C2417" s="254" t="str">
        <f t="shared" si="64"/>
        <v>Perc Improvement in Eqpt Efficiency Stds Above BAU for Combustible Fuels</v>
      </c>
      <c r="D2417" s="6" t="s">
        <v>3046</v>
      </c>
      <c r="E2417" s="1" t="s">
        <v>3470</v>
      </c>
      <c r="F2417" t="s">
        <v>3007</v>
      </c>
      <c r="G2417" s="45" t="s">
        <v>3476</v>
      </c>
      <c r="H2417" s="47">
        <v>2416</v>
      </c>
      <c r="I2417" s="324" t="s">
        <v>40</v>
      </c>
      <c r="J2417" s="255" t="str">
        <f>IF(ISBLANK(INDEX('Policy Characteristics'!D:D,MATCH($C2417,'Policy Characteristics'!$C:$C,0))),"",INDEX('Policy Characteristics'!D:D,MATCH($C2417,'Policy Characteristics'!$C:$C,0)))</f>
        <v>Industry Energy Efficiency</v>
      </c>
      <c r="K2417" s="254" t="str">
        <f>IF(ISBLANK(INDEX('Policy Characteristics'!E:E,MATCH($C2417,'Policy Characteristics'!$C:$C,0))),"",INDEX('Policy Characteristics'!E:E,MATCH($C2417,'Policy Characteristics'!$C:$C,0)))</f>
        <v>indst fuel efficiency stds</v>
      </c>
      <c r="L2417" s="261">
        <f>IF(ISBLANK(INDEX('Policy Characteristics'!F:F,MATCH($C2417,'Policy Characteristics'!$C:$C,0))),"",INDEX('Policy Characteristics'!F:F,MATCH($C2417,'Policy Characteristics'!$C:$C,0)))</f>
        <v>0</v>
      </c>
      <c r="M2417" s="261">
        <f>IF(ISBLANK(INDEX('Policy Characteristics'!G:G,MATCH($C2417,'Policy Characteristics'!$C:$C,0))),"",INDEX('Policy Characteristics'!G:G,MATCH($C2417,'Policy Characteristics'!$C:$C,0)))</f>
        <v>0.25</v>
      </c>
      <c r="N2417" s="261">
        <f>IF(ISBLANK(INDEX('Policy Characteristics'!H:H,MATCH($C2417,'Policy Characteristics'!$C:$C,0))),"",INDEX('Policy Characteristics'!H:H,MATCH($C2417,'Policy Characteristics'!$C:$C,0)))</f>
        <v>0.01</v>
      </c>
      <c r="O2417" s="254" t="str">
        <f>IF(ISBLANK(INDEX('Policy Characteristics'!I:I,MATCH($C2417,'Policy Characteristics'!$C:$C,0))),"",INDEX('Policy Characteristics'!I:I,MATCH($C2417,'Policy Characteristics'!$C:$C,0)))</f>
        <v>% reduction in energy use</v>
      </c>
      <c r="P2417" s="254" t="str">
        <f>IF(ISBLANK(INDEX('Policy Characteristics'!J:J,MATCH($C2417,'Policy Characteristics'!$C:$C,0))),"",INDEX('Policy Characteristics'!J:J,MATCH($C2417,'Policy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7" s="254" t="str">
        <f>IF(ISBLANK(INDEX('Policy Characteristics'!K:K,MATCH($C2417,'Policy Characteristics'!$C:$C,0))),"",INDEX('Policy Characteristics'!K:K,MATCH($C2417,'Policy Characteristics'!$C:$C,0)))</f>
        <v>industry-ag-main.html#eff-stds</v>
      </c>
      <c r="R2417" s="254" t="str">
        <f>IF(ISBLANK(INDEX('Policy Characteristics'!L:L,MATCH($C2417,'Policy Characteristics'!$C:$C,0))),"",INDEX('Policy Characteristics'!L:L,MATCH($C2417,'Policy Characteristics'!$C:$C,0)))</f>
        <v>industry-energy-efficiency-standards.html</v>
      </c>
    </row>
    <row r="2418" spans="1:18" s="4" customFormat="1" x14ac:dyDescent="0.25">
      <c r="A2418" s="254" t="str">
        <f>IF(ISBLANK(INDEX('Policy Characteristics'!A:A,MATCH($C2418,'Policy Characteristics'!$C:$C,0))),"",INDEX('Policy Characteristics'!A:A,MATCH($C2418,'Policy Characteristics'!$C:$C,0)))</f>
        <v>Industry</v>
      </c>
      <c r="B2418" s="262" t="str">
        <f>IF(ISBLANK(INDEX('Policy Characteristics'!B:B,MATCH($C2418,'Policy Characteristics'!$C:$C,0))),"",INDEX('Policy Characteristics'!B:B,MATCH($C2418,'Policy Characteristics'!$C:$C,0)))</f>
        <v>Energy Efficiency Standards for Other Eqpt</v>
      </c>
      <c r="C2418" s="254" t="str">
        <f t="shared" si="64"/>
        <v>Perc Improvement in Eqpt Efficiency Stds Above BAU for Combustible Fuels</v>
      </c>
      <c r="D2418" s="6" t="s">
        <v>3046</v>
      </c>
      <c r="E2418" s="1" t="s">
        <v>3471</v>
      </c>
      <c r="F2418" t="s">
        <v>3007</v>
      </c>
      <c r="G2418" s="45" t="s">
        <v>3477</v>
      </c>
      <c r="H2418" s="47">
        <v>2417</v>
      </c>
      <c r="I2418" s="324" t="s">
        <v>40</v>
      </c>
      <c r="J2418" s="255" t="str">
        <f>IF(ISBLANK(INDEX('Policy Characteristics'!D:D,MATCH($C2418,'Policy Characteristics'!$C:$C,0))),"",INDEX('Policy Characteristics'!D:D,MATCH($C2418,'Policy Characteristics'!$C:$C,0)))</f>
        <v>Industry Energy Efficiency</v>
      </c>
      <c r="K2418" s="254" t="str">
        <f>IF(ISBLANK(INDEX('Policy Characteristics'!E:E,MATCH($C2418,'Policy Characteristics'!$C:$C,0))),"",INDEX('Policy Characteristics'!E:E,MATCH($C2418,'Policy Characteristics'!$C:$C,0)))</f>
        <v>indst fuel efficiency stds</v>
      </c>
      <c r="L2418" s="261">
        <f>IF(ISBLANK(INDEX('Policy Characteristics'!F:F,MATCH($C2418,'Policy Characteristics'!$C:$C,0))),"",INDEX('Policy Characteristics'!F:F,MATCH($C2418,'Policy Characteristics'!$C:$C,0)))</f>
        <v>0</v>
      </c>
      <c r="M2418" s="261">
        <f>IF(ISBLANK(INDEX('Policy Characteristics'!G:G,MATCH($C2418,'Policy Characteristics'!$C:$C,0))),"",INDEX('Policy Characteristics'!G:G,MATCH($C2418,'Policy Characteristics'!$C:$C,0)))</f>
        <v>0.25</v>
      </c>
      <c r="N2418" s="261">
        <f>IF(ISBLANK(INDEX('Policy Characteristics'!H:H,MATCH($C2418,'Policy Characteristics'!$C:$C,0))),"",INDEX('Policy Characteristics'!H:H,MATCH($C2418,'Policy Characteristics'!$C:$C,0)))</f>
        <v>0.01</v>
      </c>
      <c r="O2418" s="254" t="str">
        <f>IF(ISBLANK(INDEX('Policy Characteristics'!I:I,MATCH($C2418,'Policy Characteristics'!$C:$C,0))),"",INDEX('Policy Characteristics'!I:I,MATCH($C2418,'Policy Characteristics'!$C:$C,0)))</f>
        <v>% reduction in energy use</v>
      </c>
      <c r="P2418" s="254" t="str">
        <f>IF(ISBLANK(INDEX('Policy Characteristics'!J:J,MATCH($C2418,'Policy Characteristics'!$C:$C,0))),"",INDEX('Policy Characteristics'!J:J,MATCH($C2418,'Policy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8" s="254" t="str">
        <f>IF(ISBLANK(INDEX('Policy Characteristics'!K:K,MATCH($C2418,'Policy Characteristics'!$C:$C,0))),"",INDEX('Policy Characteristics'!K:K,MATCH($C2418,'Policy Characteristics'!$C:$C,0)))</f>
        <v>industry-ag-main.html#eff-stds</v>
      </c>
      <c r="R2418" s="254" t="str">
        <f>IF(ISBLANK(INDEX('Policy Characteristics'!L:L,MATCH($C2418,'Policy Characteristics'!$C:$C,0))),"",INDEX('Policy Characteristics'!L:L,MATCH($C2418,'Policy Characteristics'!$C:$C,0)))</f>
        <v>industry-energy-efficiency-standards.html</v>
      </c>
    </row>
    <row r="2419" spans="1:18" s="4" customFormat="1" x14ac:dyDescent="0.25">
      <c r="A2419" s="254" t="str">
        <f>IF(ISBLANK(INDEX('Policy Characteristics'!A:A,MATCH($C2419,'Policy Characteristics'!$C:$C,0))),"",INDEX('Policy Characteristics'!A:A,MATCH($C2419,'Policy Characteristics'!$C:$C,0)))</f>
        <v>Industry</v>
      </c>
      <c r="B2419" s="262" t="str">
        <f>IF(ISBLANK(INDEX('Policy Characteristics'!B:B,MATCH($C2419,'Policy Characteristics'!$C:$C,0))),"",INDEX('Policy Characteristics'!B:B,MATCH($C2419,'Policy Characteristics'!$C:$C,0)))</f>
        <v>Energy Efficiency Standards for Other Eqpt</v>
      </c>
      <c r="C2419" s="254" t="str">
        <f t="shared" si="64"/>
        <v>Perc Improvement in Eqpt Efficiency Stds Above BAU for Combustible Fuels</v>
      </c>
      <c r="D2419" s="6" t="s">
        <v>3046</v>
      </c>
      <c r="E2419" s="1" t="s">
        <v>3472</v>
      </c>
      <c r="F2419" t="s">
        <v>3007</v>
      </c>
      <c r="G2419" s="45" t="s">
        <v>3478</v>
      </c>
      <c r="H2419" s="47">
        <v>2418</v>
      </c>
      <c r="I2419" s="324" t="s">
        <v>40</v>
      </c>
      <c r="J2419" s="255" t="str">
        <f>IF(ISBLANK(INDEX('Policy Characteristics'!D:D,MATCH($C2419,'Policy Characteristics'!$C:$C,0))),"",INDEX('Policy Characteristics'!D:D,MATCH($C2419,'Policy Characteristics'!$C:$C,0)))</f>
        <v>Industry Energy Efficiency</v>
      </c>
      <c r="K2419" s="254" t="str">
        <f>IF(ISBLANK(INDEX('Policy Characteristics'!E:E,MATCH($C2419,'Policy Characteristics'!$C:$C,0))),"",INDEX('Policy Characteristics'!E:E,MATCH($C2419,'Policy Characteristics'!$C:$C,0)))</f>
        <v>indst fuel efficiency stds</v>
      </c>
      <c r="L2419" s="261">
        <f>IF(ISBLANK(INDEX('Policy Characteristics'!F:F,MATCH($C2419,'Policy Characteristics'!$C:$C,0))),"",INDEX('Policy Characteristics'!F:F,MATCH($C2419,'Policy Characteristics'!$C:$C,0)))</f>
        <v>0</v>
      </c>
      <c r="M2419" s="261">
        <f>IF(ISBLANK(INDEX('Policy Characteristics'!G:G,MATCH($C2419,'Policy Characteristics'!$C:$C,0))),"",INDEX('Policy Characteristics'!G:G,MATCH($C2419,'Policy Characteristics'!$C:$C,0)))</f>
        <v>0.25</v>
      </c>
      <c r="N2419" s="261">
        <f>IF(ISBLANK(INDEX('Policy Characteristics'!H:H,MATCH($C2419,'Policy Characteristics'!$C:$C,0))),"",INDEX('Policy Characteristics'!H:H,MATCH($C2419,'Policy Characteristics'!$C:$C,0)))</f>
        <v>0.01</v>
      </c>
      <c r="O2419" s="254" t="str">
        <f>IF(ISBLANK(INDEX('Policy Characteristics'!I:I,MATCH($C2419,'Policy Characteristics'!$C:$C,0))),"",INDEX('Policy Characteristics'!I:I,MATCH($C2419,'Policy Characteristics'!$C:$C,0)))</f>
        <v>% reduction in energy use</v>
      </c>
      <c r="P2419" s="254" t="str">
        <f>IF(ISBLANK(INDEX('Policy Characteristics'!J:J,MATCH($C2419,'Policy Characteristics'!$C:$C,0))),"",INDEX('Policy Characteristics'!J:J,MATCH($C2419,'Policy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19" s="254" t="str">
        <f>IF(ISBLANK(INDEX('Policy Characteristics'!K:K,MATCH($C2419,'Policy Characteristics'!$C:$C,0))),"",INDEX('Policy Characteristics'!K:K,MATCH($C2419,'Policy Characteristics'!$C:$C,0)))</f>
        <v>industry-ag-main.html#eff-stds</v>
      </c>
      <c r="R2419" s="254" t="str">
        <f>IF(ISBLANK(INDEX('Policy Characteristics'!L:L,MATCH($C2419,'Policy Characteristics'!$C:$C,0))),"",INDEX('Policy Characteristics'!L:L,MATCH($C2419,'Policy Characteristics'!$C:$C,0)))</f>
        <v>industry-energy-efficiency-standards.html</v>
      </c>
    </row>
    <row r="2420" spans="1:18" s="4" customFormat="1" x14ac:dyDescent="0.25">
      <c r="A2420" s="254" t="str">
        <f>IF(ISBLANK(INDEX('Policy Characteristics'!A:A,MATCH($C2420,'Policy Characteristics'!$C:$C,0))),"",INDEX('Policy Characteristics'!A:A,MATCH($C2420,'Policy Characteristics'!$C:$C,0)))</f>
        <v>Industry</v>
      </c>
      <c r="B2420" s="262" t="str">
        <f>IF(ISBLANK(INDEX('Policy Characteristics'!B:B,MATCH($C2420,'Policy Characteristics'!$C:$C,0))),"",INDEX('Policy Characteristics'!B:B,MATCH($C2420,'Policy Characteristics'!$C:$C,0)))</f>
        <v>Energy Efficiency Standards for Other Eqpt</v>
      </c>
      <c r="C2420" s="254" t="str">
        <f t="shared" si="64"/>
        <v>Perc Improvement in Eqpt Efficiency Stds Above BAU for Combustible Fuels</v>
      </c>
      <c r="D2420" s="6" t="s">
        <v>3046</v>
      </c>
      <c r="E2420" s="1" t="s">
        <v>3597</v>
      </c>
      <c r="F2420" t="s">
        <v>3007</v>
      </c>
      <c r="G2420" s="45" t="s">
        <v>3479</v>
      </c>
      <c r="H2420" s="47">
        <v>2419</v>
      </c>
      <c r="I2420" s="324" t="s">
        <v>40</v>
      </c>
      <c r="J2420" s="255" t="str">
        <f>IF(ISBLANK(INDEX('Policy Characteristics'!D:D,MATCH($C2420,'Policy Characteristics'!$C:$C,0))),"",INDEX('Policy Characteristics'!D:D,MATCH($C2420,'Policy Characteristics'!$C:$C,0)))</f>
        <v>Industry Energy Efficiency</v>
      </c>
      <c r="K2420" s="254" t="str">
        <f>IF(ISBLANK(INDEX('Policy Characteristics'!E:E,MATCH($C2420,'Policy Characteristics'!$C:$C,0))),"",INDEX('Policy Characteristics'!E:E,MATCH($C2420,'Policy Characteristics'!$C:$C,0)))</f>
        <v>indst fuel efficiency stds</v>
      </c>
      <c r="L2420" s="261">
        <f>IF(ISBLANK(INDEX('Policy Characteristics'!F:F,MATCH($C2420,'Policy Characteristics'!$C:$C,0))),"",INDEX('Policy Characteristics'!F:F,MATCH($C2420,'Policy Characteristics'!$C:$C,0)))</f>
        <v>0</v>
      </c>
      <c r="M2420" s="261">
        <f>IF(ISBLANK(INDEX('Policy Characteristics'!G:G,MATCH($C2420,'Policy Characteristics'!$C:$C,0))),"",INDEX('Policy Characteristics'!G:G,MATCH($C2420,'Policy Characteristics'!$C:$C,0)))</f>
        <v>0.25</v>
      </c>
      <c r="N2420" s="261">
        <f>IF(ISBLANK(INDEX('Policy Characteristics'!H:H,MATCH($C2420,'Policy Characteristics'!$C:$C,0))),"",INDEX('Policy Characteristics'!H:H,MATCH($C2420,'Policy Characteristics'!$C:$C,0)))</f>
        <v>0.01</v>
      </c>
      <c r="O2420" s="254" t="str">
        <f>IF(ISBLANK(INDEX('Policy Characteristics'!I:I,MATCH($C2420,'Policy Characteristics'!$C:$C,0))),"",INDEX('Policy Characteristics'!I:I,MATCH($C2420,'Policy Characteristics'!$C:$C,0)))</f>
        <v>% reduction in energy use</v>
      </c>
      <c r="P2420" s="254" t="str">
        <f>IF(ISBLANK(INDEX('Policy Characteristics'!J:J,MATCH($C2420,'Policy Characteristics'!$C:$C,0))),"",INDEX('Policy Characteristics'!J:J,MATCH($C2420,'Policy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0" s="254" t="str">
        <f>IF(ISBLANK(INDEX('Policy Characteristics'!K:K,MATCH($C2420,'Policy Characteristics'!$C:$C,0))),"",INDEX('Policy Characteristics'!K:K,MATCH($C2420,'Policy Characteristics'!$C:$C,0)))</f>
        <v>industry-ag-main.html#eff-stds</v>
      </c>
      <c r="R2420" s="254" t="str">
        <f>IF(ISBLANK(INDEX('Policy Characteristics'!L:L,MATCH($C2420,'Policy Characteristics'!$C:$C,0))),"",INDEX('Policy Characteristics'!L:L,MATCH($C2420,'Policy Characteristics'!$C:$C,0)))</f>
        <v>industry-energy-efficiency-standards.html</v>
      </c>
    </row>
    <row r="2421" spans="1:18" s="4" customFormat="1" x14ac:dyDescent="0.25">
      <c r="A2421" s="254" t="str">
        <f>IF(ISBLANK(INDEX('Policy Characteristics'!A:A,MATCH($C2421,'Policy Characteristics'!$C:$C,0))),"",INDEX('Policy Characteristics'!A:A,MATCH($C2421,'Policy Characteristics'!$C:$C,0)))</f>
        <v>Industry</v>
      </c>
      <c r="B2421" s="262" t="str">
        <f>IF(ISBLANK(INDEX('Policy Characteristics'!B:B,MATCH($C2421,'Policy Characteristics'!$C:$C,0))),"",INDEX('Policy Characteristics'!B:B,MATCH($C2421,'Policy Characteristics'!$C:$C,0)))</f>
        <v>Energy Efficiency Standards for Other Eqpt</v>
      </c>
      <c r="C2421" s="254" t="str">
        <f t="shared" si="64"/>
        <v>Perc Improvement in Eqpt Efficiency Stds Above BAU for Combustible Fuels</v>
      </c>
      <c r="D2421" s="6" t="s">
        <v>3046</v>
      </c>
      <c r="E2421" s="1" t="s">
        <v>3982</v>
      </c>
      <c r="F2421" t="s">
        <v>3007</v>
      </c>
      <c r="G2421" s="45" t="s">
        <v>3958</v>
      </c>
      <c r="H2421" s="47">
        <v>2420</v>
      </c>
      <c r="I2421" s="324" t="s">
        <v>40</v>
      </c>
      <c r="J2421" s="255" t="str">
        <f>IF(ISBLANK(INDEX('Policy Characteristics'!D:D,MATCH($C2421,'Policy Characteristics'!$C:$C,0))),"",INDEX('Policy Characteristics'!D:D,MATCH($C2421,'Policy Characteristics'!$C:$C,0)))</f>
        <v>Industry Energy Efficiency</v>
      </c>
      <c r="K2421" s="254" t="str">
        <f>IF(ISBLANK(INDEX('Policy Characteristics'!E:E,MATCH($C2421,'Policy Characteristics'!$C:$C,0))),"",INDEX('Policy Characteristics'!E:E,MATCH($C2421,'Policy Characteristics'!$C:$C,0)))</f>
        <v>indst fuel efficiency stds</v>
      </c>
      <c r="L2421" s="261">
        <f>IF(ISBLANK(INDEX('Policy Characteristics'!F:F,MATCH($C2421,'Policy Characteristics'!$C:$C,0))),"",INDEX('Policy Characteristics'!F:F,MATCH($C2421,'Policy Characteristics'!$C:$C,0)))</f>
        <v>0</v>
      </c>
      <c r="M2421" s="261">
        <f>IF(ISBLANK(INDEX('Policy Characteristics'!G:G,MATCH($C2421,'Policy Characteristics'!$C:$C,0))),"",INDEX('Policy Characteristics'!G:G,MATCH($C2421,'Policy Characteristics'!$C:$C,0)))</f>
        <v>0.25</v>
      </c>
      <c r="N2421" s="261">
        <f>IF(ISBLANK(INDEX('Policy Characteristics'!H:H,MATCH($C2421,'Policy Characteristics'!$C:$C,0))),"",INDEX('Policy Characteristics'!H:H,MATCH($C2421,'Policy Characteristics'!$C:$C,0)))</f>
        <v>0.01</v>
      </c>
      <c r="O2421" s="254" t="str">
        <f>IF(ISBLANK(INDEX('Policy Characteristics'!I:I,MATCH($C2421,'Policy Characteristics'!$C:$C,0))),"",INDEX('Policy Characteristics'!I:I,MATCH($C2421,'Policy Characteristics'!$C:$C,0)))</f>
        <v>% reduction in energy use</v>
      </c>
      <c r="P2421" s="254" t="str">
        <f>IF(ISBLANK(INDEX('Policy Characteristics'!J:J,MATCH($C2421,'Policy Characteristics'!$C:$C,0))),"",INDEX('Policy Characteristics'!J:J,MATCH($C2421,'Policy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1" s="254" t="str">
        <f>IF(ISBLANK(INDEX('Policy Characteristics'!K:K,MATCH($C2421,'Policy Characteristics'!$C:$C,0))),"",INDEX('Policy Characteristics'!K:K,MATCH($C2421,'Policy Characteristics'!$C:$C,0)))</f>
        <v>industry-ag-main.html#eff-stds</v>
      </c>
      <c r="R2421" s="254" t="str">
        <f>IF(ISBLANK(INDEX('Policy Characteristics'!L:L,MATCH($C2421,'Policy Characteristics'!$C:$C,0))),"",INDEX('Policy Characteristics'!L:L,MATCH($C2421,'Policy Characteristics'!$C:$C,0)))</f>
        <v>industry-energy-efficiency-standards.html</v>
      </c>
    </row>
    <row r="2422" spans="1:18" s="4" customFormat="1" x14ac:dyDescent="0.25">
      <c r="A2422" s="254" t="str">
        <f>IF(ISBLANK(INDEX('Policy Characteristics'!A:A,MATCH($C2422,'Policy Characteristics'!$C:$C,0))),"",INDEX('Policy Characteristics'!A:A,MATCH($C2422,'Policy Characteristics'!$C:$C,0)))</f>
        <v>Industry</v>
      </c>
      <c r="B2422" s="262" t="str">
        <f>IF(ISBLANK(INDEX('Policy Characteristics'!B:B,MATCH($C2422,'Policy Characteristics'!$C:$C,0))),"",INDEX('Policy Characteristics'!B:B,MATCH($C2422,'Policy Characteristics'!$C:$C,0)))</f>
        <v>Energy Efficiency Standards for Other Eqpt</v>
      </c>
      <c r="C2422" s="254" t="str">
        <f t="shared" si="64"/>
        <v>Perc Improvement in Eqpt Efficiency Stds Above BAU for Combustible Fuels</v>
      </c>
      <c r="D2422" s="6" t="s">
        <v>3046</v>
      </c>
      <c r="E2422" s="1" t="s">
        <v>3983</v>
      </c>
      <c r="F2422" t="s">
        <v>3007</v>
      </c>
      <c r="G2422" s="45" t="s">
        <v>3957</v>
      </c>
      <c r="H2422" s="47">
        <v>2421</v>
      </c>
      <c r="I2422" s="324" t="s">
        <v>40</v>
      </c>
      <c r="J2422" s="255" t="str">
        <f>IF(ISBLANK(INDEX('Policy Characteristics'!D:D,MATCH($C2422,'Policy Characteristics'!$C:$C,0))),"",INDEX('Policy Characteristics'!D:D,MATCH($C2422,'Policy Characteristics'!$C:$C,0)))</f>
        <v>Industry Energy Efficiency</v>
      </c>
      <c r="K2422" s="254" t="str">
        <f>IF(ISBLANK(INDEX('Policy Characteristics'!E:E,MATCH($C2422,'Policy Characteristics'!$C:$C,0))),"",INDEX('Policy Characteristics'!E:E,MATCH($C2422,'Policy Characteristics'!$C:$C,0)))</f>
        <v>indst fuel efficiency stds</v>
      </c>
      <c r="L2422" s="261">
        <f>IF(ISBLANK(INDEX('Policy Characteristics'!F:F,MATCH($C2422,'Policy Characteristics'!$C:$C,0))),"",INDEX('Policy Characteristics'!F:F,MATCH($C2422,'Policy Characteristics'!$C:$C,0)))</f>
        <v>0</v>
      </c>
      <c r="M2422" s="261">
        <f>IF(ISBLANK(INDEX('Policy Characteristics'!G:G,MATCH($C2422,'Policy Characteristics'!$C:$C,0))),"",INDEX('Policy Characteristics'!G:G,MATCH($C2422,'Policy Characteristics'!$C:$C,0)))</f>
        <v>0.25</v>
      </c>
      <c r="N2422" s="261">
        <f>IF(ISBLANK(INDEX('Policy Characteristics'!H:H,MATCH($C2422,'Policy Characteristics'!$C:$C,0))),"",INDEX('Policy Characteristics'!H:H,MATCH($C2422,'Policy Characteristics'!$C:$C,0)))</f>
        <v>0.01</v>
      </c>
      <c r="O2422" s="254" t="str">
        <f>IF(ISBLANK(INDEX('Policy Characteristics'!I:I,MATCH($C2422,'Policy Characteristics'!$C:$C,0))),"",INDEX('Policy Characteristics'!I:I,MATCH($C2422,'Policy Characteristics'!$C:$C,0)))</f>
        <v>% reduction in energy use</v>
      </c>
      <c r="P2422" s="254" t="str">
        <f>IF(ISBLANK(INDEX('Policy Characteristics'!J:J,MATCH($C2422,'Policy Characteristics'!$C:$C,0))),"",INDEX('Policy Characteristics'!J:J,MATCH($C2422,'Policy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2" s="254" t="str">
        <f>IF(ISBLANK(INDEX('Policy Characteristics'!K:K,MATCH($C2422,'Policy Characteristics'!$C:$C,0))),"",INDEX('Policy Characteristics'!K:K,MATCH($C2422,'Policy Characteristics'!$C:$C,0)))</f>
        <v>industry-ag-main.html#eff-stds</v>
      </c>
      <c r="R2422" s="254" t="str">
        <f>IF(ISBLANK(INDEX('Policy Characteristics'!L:L,MATCH($C2422,'Policy Characteristics'!$C:$C,0))),"",INDEX('Policy Characteristics'!L:L,MATCH($C2422,'Policy Characteristics'!$C:$C,0)))</f>
        <v>industry-energy-efficiency-standards.html</v>
      </c>
    </row>
    <row r="2423" spans="1:18" s="4" customFormat="1" x14ac:dyDescent="0.25">
      <c r="A2423" s="254" t="str">
        <f>IF(ISBLANK(INDEX('Policy Characteristics'!A:A,MATCH($C2423,'Policy Characteristics'!$C:$C,0))),"",INDEX('Policy Characteristics'!A:A,MATCH($C2423,'Policy Characteristics'!$C:$C,0)))</f>
        <v>Industry</v>
      </c>
      <c r="B2423" s="262" t="str">
        <f>IF(ISBLANK(INDEX('Policy Characteristics'!B:B,MATCH($C2423,'Policy Characteristics'!$C:$C,0))),"",INDEX('Policy Characteristics'!B:B,MATCH($C2423,'Policy Characteristics'!$C:$C,0)))</f>
        <v>Energy Efficiency Standards for Other Eqpt</v>
      </c>
      <c r="C2423" s="254" t="str">
        <f t="shared" si="64"/>
        <v>Perc Improvement in Eqpt Efficiency Stds Above BAU for Combustible Fuels</v>
      </c>
      <c r="D2423" s="6" t="s">
        <v>3046</v>
      </c>
      <c r="E2423" s="1" t="s">
        <v>3984</v>
      </c>
      <c r="F2423" t="s">
        <v>3007</v>
      </c>
      <c r="G2423" s="45" t="s">
        <v>3959</v>
      </c>
      <c r="H2423" s="47">
        <v>2422</v>
      </c>
      <c r="I2423" s="324" t="s">
        <v>40</v>
      </c>
      <c r="J2423" s="255" t="str">
        <f>IF(ISBLANK(INDEX('Policy Characteristics'!D:D,MATCH($C2423,'Policy Characteristics'!$C:$C,0))),"",INDEX('Policy Characteristics'!D:D,MATCH($C2423,'Policy Characteristics'!$C:$C,0)))</f>
        <v>Industry Energy Efficiency</v>
      </c>
      <c r="K2423" s="254" t="str">
        <f>IF(ISBLANK(INDEX('Policy Characteristics'!E:E,MATCH($C2423,'Policy Characteristics'!$C:$C,0))),"",INDEX('Policy Characteristics'!E:E,MATCH($C2423,'Policy Characteristics'!$C:$C,0)))</f>
        <v>indst fuel efficiency stds</v>
      </c>
      <c r="L2423" s="261">
        <f>IF(ISBLANK(INDEX('Policy Characteristics'!F:F,MATCH($C2423,'Policy Characteristics'!$C:$C,0))),"",INDEX('Policy Characteristics'!F:F,MATCH($C2423,'Policy Characteristics'!$C:$C,0)))</f>
        <v>0</v>
      </c>
      <c r="M2423" s="261">
        <f>IF(ISBLANK(INDEX('Policy Characteristics'!G:G,MATCH($C2423,'Policy Characteristics'!$C:$C,0))),"",INDEX('Policy Characteristics'!G:G,MATCH($C2423,'Policy Characteristics'!$C:$C,0)))</f>
        <v>0.25</v>
      </c>
      <c r="N2423" s="261">
        <f>IF(ISBLANK(INDEX('Policy Characteristics'!H:H,MATCH($C2423,'Policy Characteristics'!$C:$C,0))),"",INDEX('Policy Characteristics'!H:H,MATCH($C2423,'Policy Characteristics'!$C:$C,0)))</f>
        <v>0.01</v>
      </c>
      <c r="O2423" s="254" t="str">
        <f>IF(ISBLANK(INDEX('Policy Characteristics'!I:I,MATCH($C2423,'Policy Characteristics'!$C:$C,0))),"",INDEX('Policy Characteristics'!I:I,MATCH($C2423,'Policy Characteristics'!$C:$C,0)))</f>
        <v>% reduction in energy use</v>
      </c>
      <c r="P2423" s="254" t="str">
        <f>IF(ISBLANK(INDEX('Policy Characteristics'!J:J,MATCH($C2423,'Policy Characteristics'!$C:$C,0))),"",INDEX('Policy Characteristics'!J:J,MATCH($C2423,'Policy Characteristics'!$C:$C,0)))</f>
        <v>**Description:** This policy reduces fuel consumption by the selected industry by increasing the efficiency of newly sold industrial equipment powered by combustible fuels through stronger standards.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23" s="254" t="str">
        <f>IF(ISBLANK(INDEX('Policy Characteristics'!K:K,MATCH($C2423,'Policy Characteristics'!$C:$C,0))),"",INDEX('Policy Characteristics'!K:K,MATCH($C2423,'Policy Characteristics'!$C:$C,0)))</f>
        <v>industry-ag-main.html#eff-stds</v>
      </c>
      <c r="R2423" s="254" t="str">
        <f>IF(ISBLANK(INDEX('Policy Characteristics'!L:L,MATCH($C2423,'Policy Characteristics'!$C:$C,0))),"",INDEX('Policy Characteristics'!L:L,MATCH($C2423,'Policy Characteristics'!$C:$C,0)))</f>
        <v>industry-energy-efficiency-standards.html</v>
      </c>
    </row>
    <row r="2424" spans="1:18" s="4" customFormat="1" x14ac:dyDescent="0.25">
      <c r="A2424" s="254" t="str">
        <f>IF(ISBLANK(INDEX('Policy Characteristics'!A:A,MATCH($C2424,'Policy Characteristics'!$C:$C,0))),"",INDEX('Policy Characteristics'!A:A,MATCH($C2424,'Policy Characteristics'!$C:$C,0)))</f>
        <v>Industry</v>
      </c>
      <c r="B2424" s="262" t="str">
        <f>IF(ISBLANK(INDEX('Policy Characteristics'!B:B,MATCH($C2424,'Policy Characteristics'!$C:$C,0))),"",INDEX('Policy Characteristics'!B:B,MATCH($C2424,'Policy Characteristics'!$C:$C,0)))</f>
        <v>Waste Heat Recovery</v>
      </c>
      <c r="C2424" t="s">
        <v>3909</v>
      </c>
      <c r="D2424" s="45" t="s">
        <v>3022</v>
      </c>
      <c r="E2424" s="1"/>
      <c r="F2424" t="s">
        <v>3047</v>
      </c>
      <c r="G2424" s="45"/>
      <c r="H2424" s="47">
        <v>2423</v>
      </c>
      <c r="I2424" s="324" t="s">
        <v>41</v>
      </c>
      <c r="J2424" s="255" t="str">
        <f>IF(ISBLANK(INDEX('Policy Characteristics'!D:D,MATCH($C2424,'Policy Characteristics'!$C:$C,0))),"",INDEX('Policy Characteristics'!D:D,MATCH($C2424,'Policy Characteristics'!$C:$C,0)))</f>
        <v>Industry Energy Efficiency</v>
      </c>
      <c r="K2424" s="254" t="str">
        <f>IF(ISBLANK(INDEX('Policy Characteristics'!E:E,MATCH($C2424,'Policy Characteristics'!$C:$C,0))),"",INDEX('Policy Characteristics'!E:E,MATCH($C2424,'Policy Characteristics'!$C:$C,0)))</f>
        <v>indst waste heat recovery</v>
      </c>
      <c r="L2424" s="261">
        <f>IF(ISBLANK(INDEX('Policy Characteristics'!F:F,MATCH($C2424,'Policy Characteristics'!$C:$C,0))),"",INDEX('Policy Characteristics'!F:F,MATCH($C2424,'Policy Characteristics'!$C:$C,0)))</f>
        <v>0</v>
      </c>
      <c r="M2424" s="261">
        <f>IF(ISBLANK(INDEX('Policy Characteristics'!G:G,MATCH($C2424,'Policy Characteristics'!$C:$C,0))),"",INDEX('Policy Characteristics'!G:G,MATCH($C2424,'Policy Characteristics'!$C:$C,0)))</f>
        <v>1</v>
      </c>
      <c r="N2424" s="261">
        <f>IF(ISBLANK(INDEX('Policy Characteristics'!H:H,MATCH($C2424,'Policy Characteristics'!$C:$C,0))),"",INDEX('Policy Characteristics'!H:H,MATCH($C2424,'Policy Characteristics'!$C:$C,0)))</f>
        <v>0.01</v>
      </c>
      <c r="O2424" s="254" t="str">
        <f>IF(ISBLANK(INDEX('Policy Characteristics'!I:I,MATCH($C2424,'Policy Characteristics'!$C:$C,0))),"",INDEX('Policy Characteristics'!I:I,MATCH($C2424,'Policy Characteristics'!$C:$C,0)))</f>
        <v>^% of potential achieved</v>
      </c>
      <c r="P2424" s="254" t="str">
        <f>IF(ISBLANK(INDEX('Policy Characteristics'!J:J,MATCH($C2424,'Policy Characteristics'!$C:$C,0))),"",INDEX('Policy Characteristics'!J:J,MATCH($C2424,'Policy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4" s="254" t="str">
        <f>IF(ISBLANK(INDEX('Policy Characteristics'!K:K,MATCH($C2424,'Policy Characteristics'!$C:$C,0))),"",INDEX('Policy Characteristics'!K:K,MATCH($C2424,'Policy Characteristics'!$C:$C,0)))</f>
        <v>industry-ag-main.html#eff-stds</v>
      </c>
      <c r="R2424" s="254" t="str">
        <f>IF(ISBLANK(INDEX('Policy Characteristics'!L:L,MATCH($C2424,'Policy Characteristics'!$C:$C,0))),"",INDEX('Policy Characteristics'!L:L,MATCH($C2424,'Policy Characteristics'!$C:$C,0)))</f>
        <v>industry-energy-efficiency-standards.html</v>
      </c>
    </row>
    <row r="2425" spans="1:18" s="4" customFormat="1" x14ac:dyDescent="0.25">
      <c r="A2425" s="254" t="str">
        <f>IF(ISBLANK(INDEX('Policy Characteristics'!A:A,MATCH($C2425,'Policy Characteristics'!$C:$C,0))),"",INDEX('Policy Characteristics'!A:A,MATCH($C2425,'Policy Characteristics'!$C:$C,0)))</f>
        <v>Industry</v>
      </c>
      <c r="B2425" s="262" t="str">
        <f>IF(ISBLANK(INDEX('Policy Characteristics'!B:B,MATCH($C2425,'Policy Characteristics'!$C:$C,0))),"",INDEX('Policy Characteristics'!B:B,MATCH($C2425,'Policy Characteristics'!$C:$C,0)))</f>
        <v>Waste Heat Recovery</v>
      </c>
      <c r="C2425" s="254" t="str">
        <f>$C$2424</f>
        <v>Perc of Waste Heat Recovery Potential Achieved</v>
      </c>
      <c r="D2425" s="6" t="s">
        <v>3023</v>
      </c>
      <c r="E2425" s="1"/>
      <c r="F2425" t="s">
        <v>2729</v>
      </c>
      <c r="G2425" s="45"/>
      <c r="H2425" s="47">
        <v>2424</v>
      </c>
      <c r="I2425" s="324" t="s">
        <v>41</v>
      </c>
      <c r="J2425" s="255" t="str">
        <f>IF(ISBLANK(INDEX('Policy Characteristics'!D:D,MATCH($C2425,'Policy Characteristics'!$C:$C,0))),"",INDEX('Policy Characteristics'!D:D,MATCH($C2425,'Policy Characteristics'!$C:$C,0)))</f>
        <v>Industry Energy Efficiency</v>
      </c>
      <c r="K2425" s="254" t="str">
        <f>IF(ISBLANK(INDEX('Policy Characteristics'!E:E,MATCH($C2425,'Policy Characteristics'!$C:$C,0))),"",INDEX('Policy Characteristics'!E:E,MATCH($C2425,'Policy Characteristics'!$C:$C,0)))</f>
        <v>indst waste heat recovery</v>
      </c>
      <c r="L2425" s="261">
        <f>IF(ISBLANK(INDEX('Policy Characteristics'!F:F,MATCH($C2425,'Policy Characteristics'!$C:$C,0))),"",INDEX('Policy Characteristics'!F:F,MATCH($C2425,'Policy Characteristics'!$C:$C,0)))</f>
        <v>0</v>
      </c>
      <c r="M2425" s="261">
        <f>IF(ISBLANK(INDEX('Policy Characteristics'!G:G,MATCH($C2425,'Policy Characteristics'!$C:$C,0))),"",INDEX('Policy Characteristics'!G:G,MATCH($C2425,'Policy Characteristics'!$C:$C,0)))</f>
        <v>1</v>
      </c>
      <c r="N2425" s="261">
        <f>IF(ISBLANK(INDEX('Policy Characteristics'!H:H,MATCH($C2425,'Policy Characteristics'!$C:$C,0))),"",INDEX('Policy Characteristics'!H:H,MATCH($C2425,'Policy Characteristics'!$C:$C,0)))</f>
        <v>0.01</v>
      </c>
      <c r="O2425" s="254" t="str">
        <f>IF(ISBLANK(INDEX('Policy Characteristics'!I:I,MATCH($C2425,'Policy Characteristics'!$C:$C,0))),"",INDEX('Policy Characteristics'!I:I,MATCH($C2425,'Policy Characteristics'!$C:$C,0)))</f>
        <v>^% of potential achieved</v>
      </c>
      <c r="P2425" s="254" t="str">
        <f>IF(ISBLANK(INDEX('Policy Characteristics'!J:J,MATCH($C2425,'Policy Characteristics'!$C:$C,0))),"",INDEX('Policy Characteristics'!J:J,MATCH($C2425,'Policy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5" s="254" t="str">
        <f>IF(ISBLANK(INDEX('Policy Characteristics'!K:K,MATCH($C2425,'Policy Characteristics'!$C:$C,0))),"",INDEX('Policy Characteristics'!K:K,MATCH($C2425,'Policy Characteristics'!$C:$C,0)))</f>
        <v>industry-ag-main.html#eff-stds</v>
      </c>
      <c r="R2425" s="254" t="str">
        <f>IF(ISBLANK(INDEX('Policy Characteristics'!L:L,MATCH($C2425,'Policy Characteristics'!$C:$C,0))),"",INDEX('Policy Characteristics'!L:L,MATCH($C2425,'Policy Characteristics'!$C:$C,0)))</f>
        <v>industry-energy-efficiency-standards.html</v>
      </c>
    </row>
    <row r="2426" spans="1:18" s="4" customFormat="1" x14ac:dyDescent="0.25">
      <c r="A2426" s="254" t="str">
        <f>IF(ISBLANK(INDEX('Policy Characteristics'!A:A,MATCH($C2426,'Policy Characteristics'!$C:$C,0))),"",INDEX('Policy Characteristics'!A:A,MATCH($C2426,'Policy Characteristics'!$C:$C,0)))</f>
        <v>Industry</v>
      </c>
      <c r="B2426" s="262" t="str">
        <f>IF(ISBLANK(INDEX('Policy Characteristics'!B:B,MATCH($C2426,'Policy Characteristics'!$C:$C,0))),"",INDEX('Policy Characteristics'!B:B,MATCH($C2426,'Policy Characteristics'!$C:$C,0)))</f>
        <v>Waste Heat Recovery</v>
      </c>
      <c r="C2426" s="254" t="str">
        <f t="shared" ref="C2426:C2448" si="65">$C$2424</f>
        <v>Perc of Waste Heat Recovery Potential Achieved</v>
      </c>
      <c r="D2426" s="6" t="s">
        <v>3024</v>
      </c>
      <c r="E2426" s="1"/>
      <c r="F2426" t="s">
        <v>2988</v>
      </c>
      <c r="G2426" s="45"/>
      <c r="H2426" s="47">
        <v>2425</v>
      </c>
      <c r="I2426" s="324" t="s">
        <v>41</v>
      </c>
      <c r="J2426" s="255" t="str">
        <f>IF(ISBLANK(INDEX('Policy Characteristics'!D:D,MATCH($C2426,'Policy Characteristics'!$C:$C,0))),"",INDEX('Policy Characteristics'!D:D,MATCH($C2426,'Policy Characteristics'!$C:$C,0)))</f>
        <v>Industry Energy Efficiency</v>
      </c>
      <c r="K2426" s="254" t="str">
        <f>IF(ISBLANK(INDEX('Policy Characteristics'!E:E,MATCH($C2426,'Policy Characteristics'!$C:$C,0))),"",INDEX('Policy Characteristics'!E:E,MATCH($C2426,'Policy Characteristics'!$C:$C,0)))</f>
        <v>indst waste heat recovery</v>
      </c>
      <c r="L2426" s="261">
        <f>IF(ISBLANK(INDEX('Policy Characteristics'!F:F,MATCH($C2426,'Policy Characteristics'!$C:$C,0))),"",INDEX('Policy Characteristics'!F:F,MATCH($C2426,'Policy Characteristics'!$C:$C,0)))</f>
        <v>0</v>
      </c>
      <c r="M2426" s="261">
        <f>IF(ISBLANK(INDEX('Policy Characteristics'!G:G,MATCH($C2426,'Policy Characteristics'!$C:$C,0))),"",INDEX('Policy Characteristics'!G:G,MATCH($C2426,'Policy Characteristics'!$C:$C,0)))</f>
        <v>1</v>
      </c>
      <c r="N2426" s="261">
        <f>IF(ISBLANK(INDEX('Policy Characteristics'!H:H,MATCH($C2426,'Policy Characteristics'!$C:$C,0))),"",INDEX('Policy Characteristics'!H:H,MATCH($C2426,'Policy Characteristics'!$C:$C,0)))</f>
        <v>0.01</v>
      </c>
      <c r="O2426" s="254" t="str">
        <f>IF(ISBLANK(INDEX('Policy Characteristics'!I:I,MATCH($C2426,'Policy Characteristics'!$C:$C,0))),"",INDEX('Policy Characteristics'!I:I,MATCH($C2426,'Policy Characteristics'!$C:$C,0)))</f>
        <v>^% of potential achieved</v>
      </c>
      <c r="P2426" s="254" t="str">
        <f>IF(ISBLANK(INDEX('Policy Characteristics'!J:J,MATCH($C2426,'Policy Characteristics'!$C:$C,0))),"",INDEX('Policy Characteristics'!J:J,MATCH($C2426,'Policy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6" s="254" t="str">
        <f>IF(ISBLANK(INDEX('Policy Characteristics'!K:K,MATCH($C2426,'Policy Characteristics'!$C:$C,0))),"",INDEX('Policy Characteristics'!K:K,MATCH($C2426,'Policy Characteristics'!$C:$C,0)))</f>
        <v>industry-ag-main.html#eff-stds</v>
      </c>
      <c r="R2426" s="254" t="str">
        <f>IF(ISBLANK(INDEX('Policy Characteristics'!L:L,MATCH($C2426,'Policy Characteristics'!$C:$C,0))),"",INDEX('Policy Characteristics'!L:L,MATCH($C2426,'Policy Characteristics'!$C:$C,0)))</f>
        <v>industry-energy-efficiency-standards.html</v>
      </c>
    </row>
    <row r="2427" spans="1:18" s="4" customFormat="1" x14ac:dyDescent="0.25">
      <c r="A2427" s="254" t="str">
        <f>IF(ISBLANK(INDEX('Policy Characteristics'!A:A,MATCH($C2427,'Policy Characteristics'!$C:$C,0))),"",INDEX('Policy Characteristics'!A:A,MATCH($C2427,'Policy Characteristics'!$C:$C,0)))</f>
        <v>Industry</v>
      </c>
      <c r="B2427" s="262" t="str">
        <f>IF(ISBLANK(INDEX('Policy Characteristics'!B:B,MATCH($C2427,'Policy Characteristics'!$C:$C,0))),"",INDEX('Policy Characteristics'!B:B,MATCH($C2427,'Policy Characteristics'!$C:$C,0)))</f>
        <v>Waste Heat Recovery</v>
      </c>
      <c r="C2427" s="254" t="str">
        <f t="shared" si="65"/>
        <v>Perc of Waste Heat Recovery Potential Achieved</v>
      </c>
      <c r="D2427" s="6" t="s">
        <v>3025</v>
      </c>
      <c r="E2427" s="1"/>
      <c r="F2427" t="s">
        <v>2989</v>
      </c>
      <c r="G2427" s="45"/>
      <c r="H2427" s="47">
        <v>2426</v>
      </c>
      <c r="I2427" s="324" t="s">
        <v>40</v>
      </c>
      <c r="J2427" s="255" t="str">
        <f>IF(ISBLANK(INDEX('Policy Characteristics'!D:D,MATCH($C2427,'Policy Characteristics'!$C:$C,0))),"",INDEX('Policy Characteristics'!D:D,MATCH($C2427,'Policy Characteristics'!$C:$C,0)))</f>
        <v>Industry Energy Efficiency</v>
      </c>
      <c r="K2427" s="254" t="str">
        <f>IF(ISBLANK(INDEX('Policy Characteristics'!E:E,MATCH($C2427,'Policy Characteristics'!$C:$C,0))),"",INDEX('Policy Characteristics'!E:E,MATCH($C2427,'Policy Characteristics'!$C:$C,0)))</f>
        <v>indst waste heat recovery</v>
      </c>
      <c r="L2427" s="261">
        <f>IF(ISBLANK(INDEX('Policy Characteristics'!F:F,MATCH($C2427,'Policy Characteristics'!$C:$C,0))),"",INDEX('Policy Characteristics'!F:F,MATCH($C2427,'Policy Characteristics'!$C:$C,0)))</f>
        <v>0</v>
      </c>
      <c r="M2427" s="261">
        <f>IF(ISBLANK(INDEX('Policy Characteristics'!G:G,MATCH($C2427,'Policy Characteristics'!$C:$C,0))),"",INDEX('Policy Characteristics'!G:G,MATCH($C2427,'Policy Characteristics'!$C:$C,0)))</f>
        <v>1</v>
      </c>
      <c r="N2427" s="261">
        <f>IF(ISBLANK(INDEX('Policy Characteristics'!H:H,MATCH($C2427,'Policy Characteristics'!$C:$C,0))),"",INDEX('Policy Characteristics'!H:H,MATCH($C2427,'Policy Characteristics'!$C:$C,0)))</f>
        <v>0.01</v>
      </c>
      <c r="O2427" s="254" t="str">
        <f>IF(ISBLANK(INDEX('Policy Characteristics'!I:I,MATCH($C2427,'Policy Characteristics'!$C:$C,0))),"",INDEX('Policy Characteristics'!I:I,MATCH($C2427,'Policy Characteristics'!$C:$C,0)))</f>
        <v>^% of potential achieved</v>
      </c>
      <c r="P2427" s="254" t="str">
        <f>IF(ISBLANK(INDEX('Policy Characteristics'!J:J,MATCH($C2427,'Policy Characteristics'!$C:$C,0))),"",INDEX('Policy Characteristics'!J:J,MATCH($C2427,'Policy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7" s="254" t="str">
        <f>IF(ISBLANK(INDEX('Policy Characteristics'!K:K,MATCH($C2427,'Policy Characteristics'!$C:$C,0))),"",INDEX('Policy Characteristics'!K:K,MATCH($C2427,'Policy Characteristics'!$C:$C,0)))</f>
        <v>industry-ag-main.html#eff-stds</v>
      </c>
      <c r="R2427" s="254" t="str">
        <f>IF(ISBLANK(INDEX('Policy Characteristics'!L:L,MATCH($C2427,'Policy Characteristics'!$C:$C,0))),"",INDEX('Policy Characteristics'!L:L,MATCH($C2427,'Policy Characteristics'!$C:$C,0)))</f>
        <v>industry-energy-efficiency-standards.html</v>
      </c>
    </row>
    <row r="2428" spans="1:18" s="4" customFormat="1" x14ac:dyDescent="0.25">
      <c r="A2428" s="254" t="str">
        <f>IF(ISBLANK(INDEX('Policy Characteristics'!A:A,MATCH($C2428,'Policy Characteristics'!$C:$C,0))),"",INDEX('Policy Characteristics'!A:A,MATCH($C2428,'Policy Characteristics'!$C:$C,0)))</f>
        <v>Industry</v>
      </c>
      <c r="B2428" s="262" t="str">
        <f>IF(ISBLANK(INDEX('Policy Characteristics'!B:B,MATCH($C2428,'Policy Characteristics'!$C:$C,0))),"",INDEX('Policy Characteristics'!B:B,MATCH($C2428,'Policy Characteristics'!$C:$C,0)))</f>
        <v>Waste Heat Recovery</v>
      </c>
      <c r="C2428" s="254" t="str">
        <f t="shared" si="65"/>
        <v>Perc of Waste Heat Recovery Potential Achieved</v>
      </c>
      <c r="D2428" s="6" t="s">
        <v>3026</v>
      </c>
      <c r="E2428" s="1"/>
      <c r="F2428" t="s">
        <v>2990</v>
      </c>
      <c r="G2428" s="45"/>
      <c r="H2428" s="47">
        <v>2427</v>
      </c>
      <c r="I2428" s="324" t="s">
        <v>40</v>
      </c>
      <c r="J2428" s="255" t="str">
        <f>IF(ISBLANK(INDEX('Policy Characteristics'!D:D,MATCH($C2428,'Policy Characteristics'!$C:$C,0))),"",INDEX('Policy Characteristics'!D:D,MATCH($C2428,'Policy Characteristics'!$C:$C,0)))</f>
        <v>Industry Energy Efficiency</v>
      </c>
      <c r="K2428" s="254" t="str">
        <f>IF(ISBLANK(INDEX('Policy Characteristics'!E:E,MATCH($C2428,'Policy Characteristics'!$C:$C,0))),"",INDEX('Policy Characteristics'!E:E,MATCH($C2428,'Policy Characteristics'!$C:$C,0)))</f>
        <v>indst waste heat recovery</v>
      </c>
      <c r="L2428" s="261">
        <f>IF(ISBLANK(INDEX('Policy Characteristics'!F:F,MATCH($C2428,'Policy Characteristics'!$C:$C,0))),"",INDEX('Policy Characteristics'!F:F,MATCH($C2428,'Policy Characteristics'!$C:$C,0)))</f>
        <v>0</v>
      </c>
      <c r="M2428" s="261">
        <f>IF(ISBLANK(INDEX('Policy Characteristics'!G:G,MATCH($C2428,'Policy Characteristics'!$C:$C,0))),"",INDEX('Policy Characteristics'!G:G,MATCH($C2428,'Policy Characteristics'!$C:$C,0)))</f>
        <v>1</v>
      </c>
      <c r="N2428" s="261">
        <f>IF(ISBLANK(INDEX('Policy Characteristics'!H:H,MATCH($C2428,'Policy Characteristics'!$C:$C,0))),"",INDEX('Policy Characteristics'!H:H,MATCH($C2428,'Policy Characteristics'!$C:$C,0)))</f>
        <v>0.01</v>
      </c>
      <c r="O2428" s="254" t="str">
        <f>IF(ISBLANK(INDEX('Policy Characteristics'!I:I,MATCH($C2428,'Policy Characteristics'!$C:$C,0))),"",INDEX('Policy Characteristics'!I:I,MATCH($C2428,'Policy Characteristics'!$C:$C,0)))</f>
        <v>^% of potential achieved</v>
      </c>
      <c r="P2428" s="254" t="str">
        <f>IF(ISBLANK(INDEX('Policy Characteristics'!J:J,MATCH($C2428,'Policy Characteristics'!$C:$C,0))),"",INDEX('Policy Characteristics'!J:J,MATCH($C2428,'Policy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8" s="254" t="str">
        <f>IF(ISBLANK(INDEX('Policy Characteristics'!K:K,MATCH($C2428,'Policy Characteristics'!$C:$C,0))),"",INDEX('Policy Characteristics'!K:K,MATCH($C2428,'Policy Characteristics'!$C:$C,0)))</f>
        <v>industry-ag-main.html#eff-stds</v>
      </c>
      <c r="R2428" s="254" t="str">
        <f>IF(ISBLANK(INDEX('Policy Characteristics'!L:L,MATCH($C2428,'Policy Characteristics'!$C:$C,0))),"",INDEX('Policy Characteristics'!L:L,MATCH($C2428,'Policy Characteristics'!$C:$C,0)))</f>
        <v>industry-energy-efficiency-standards.html</v>
      </c>
    </row>
    <row r="2429" spans="1:18" s="4" customFormat="1" x14ac:dyDescent="0.25">
      <c r="A2429" s="254" t="str">
        <f>IF(ISBLANK(INDEX('Policy Characteristics'!A:A,MATCH($C2429,'Policy Characteristics'!$C:$C,0))),"",INDEX('Policy Characteristics'!A:A,MATCH($C2429,'Policy Characteristics'!$C:$C,0)))</f>
        <v>Industry</v>
      </c>
      <c r="B2429" s="262" t="str">
        <f>IF(ISBLANK(INDEX('Policy Characteristics'!B:B,MATCH($C2429,'Policy Characteristics'!$C:$C,0))),"",INDEX('Policy Characteristics'!B:B,MATCH($C2429,'Policy Characteristics'!$C:$C,0)))</f>
        <v>Waste Heat Recovery</v>
      </c>
      <c r="C2429" s="254" t="str">
        <f t="shared" si="65"/>
        <v>Perc of Waste Heat Recovery Potential Achieved</v>
      </c>
      <c r="D2429" s="6" t="s">
        <v>3027</v>
      </c>
      <c r="E2429" s="1"/>
      <c r="F2429" t="s">
        <v>2991</v>
      </c>
      <c r="G2429" s="45"/>
      <c r="H2429" s="47">
        <v>2428</v>
      </c>
      <c r="I2429" s="324" t="s">
        <v>40</v>
      </c>
      <c r="J2429" s="255" t="str">
        <f>IF(ISBLANK(INDEX('Policy Characteristics'!D:D,MATCH($C2429,'Policy Characteristics'!$C:$C,0))),"",INDEX('Policy Characteristics'!D:D,MATCH($C2429,'Policy Characteristics'!$C:$C,0)))</f>
        <v>Industry Energy Efficiency</v>
      </c>
      <c r="K2429" s="254" t="str">
        <f>IF(ISBLANK(INDEX('Policy Characteristics'!E:E,MATCH($C2429,'Policy Characteristics'!$C:$C,0))),"",INDEX('Policy Characteristics'!E:E,MATCH($C2429,'Policy Characteristics'!$C:$C,0)))</f>
        <v>indst waste heat recovery</v>
      </c>
      <c r="L2429" s="261">
        <f>IF(ISBLANK(INDEX('Policy Characteristics'!F:F,MATCH($C2429,'Policy Characteristics'!$C:$C,0))),"",INDEX('Policy Characteristics'!F:F,MATCH($C2429,'Policy Characteristics'!$C:$C,0)))</f>
        <v>0</v>
      </c>
      <c r="M2429" s="261">
        <f>IF(ISBLANK(INDEX('Policy Characteristics'!G:G,MATCH($C2429,'Policy Characteristics'!$C:$C,0))),"",INDEX('Policy Characteristics'!G:G,MATCH($C2429,'Policy Characteristics'!$C:$C,0)))</f>
        <v>1</v>
      </c>
      <c r="N2429" s="261">
        <f>IF(ISBLANK(INDEX('Policy Characteristics'!H:H,MATCH($C2429,'Policy Characteristics'!$C:$C,0))),"",INDEX('Policy Characteristics'!H:H,MATCH($C2429,'Policy Characteristics'!$C:$C,0)))</f>
        <v>0.01</v>
      </c>
      <c r="O2429" s="254" t="str">
        <f>IF(ISBLANK(INDEX('Policy Characteristics'!I:I,MATCH($C2429,'Policy Characteristics'!$C:$C,0))),"",INDEX('Policy Characteristics'!I:I,MATCH($C2429,'Policy Characteristics'!$C:$C,0)))</f>
        <v>^% of potential achieved</v>
      </c>
      <c r="P2429" s="254" t="str">
        <f>IF(ISBLANK(INDEX('Policy Characteristics'!J:J,MATCH($C2429,'Policy Characteristics'!$C:$C,0))),"",INDEX('Policy Characteristics'!J:J,MATCH($C2429,'Policy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29" s="254" t="str">
        <f>IF(ISBLANK(INDEX('Policy Characteristics'!K:K,MATCH($C2429,'Policy Characteristics'!$C:$C,0))),"",INDEX('Policy Characteristics'!K:K,MATCH($C2429,'Policy Characteristics'!$C:$C,0)))</f>
        <v>industry-ag-main.html#eff-stds</v>
      </c>
      <c r="R2429" s="254" t="str">
        <f>IF(ISBLANK(INDEX('Policy Characteristics'!L:L,MATCH($C2429,'Policy Characteristics'!$C:$C,0))),"",INDEX('Policy Characteristics'!L:L,MATCH($C2429,'Policy Characteristics'!$C:$C,0)))</f>
        <v>industry-energy-efficiency-standards.html</v>
      </c>
    </row>
    <row r="2430" spans="1:18" s="4" customFormat="1" x14ac:dyDescent="0.25">
      <c r="A2430" s="254" t="str">
        <f>IF(ISBLANK(INDEX('Policy Characteristics'!A:A,MATCH($C2430,'Policy Characteristics'!$C:$C,0))),"",INDEX('Policy Characteristics'!A:A,MATCH($C2430,'Policy Characteristics'!$C:$C,0)))</f>
        <v>Industry</v>
      </c>
      <c r="B2430" s="262" t="str">
        <f>IF(ISBLANK(INDEX('Policy Characteristics'!B:B,MATCH($C2430,'Policy Characteristics'!$C:$C,0))),"",INDEX('Policy Characteristics'!B:B,MATCH($C2430,'Policy Characteristics'!$C:$C,0)))</f>
        <v>Waste Heat Recovery</v>
      </c>
      <c r="C2430" s="254" t="str">
        <f t="shared" si="65"/>
        <v>Perc of Waste Heat Recovery Potential Achieved</v>
      </c>
      <c r="D2430" s="6" t="s">
        <v>3028</v>
      </c>
      <c r="E2430" s="1"/>
      <c r="F2430" t="s">
        <v>2992</v>
      </c>
      <c r="G2430" s="45"/>
      <c r="H2430" s="47">
        <v>2429</v>
      </c>
      <c r="I2430" s="324" t="s">
        <v>40</v>
      </c>
      <c r="J2430" s="255" t="str">
        <f>IF(ISBLANK(INDEX('Policy Characteristics'!D:D,MATCH($C2430,'Policy Characteristics'!$C:$C,0))),"",INDEX('Policy Characteristics'!D:D,MATCH($C2430,'Policy Characteristics'!$C:$C,0)))</f>
        <v>Industry Energy Efficiency</v>
      </c>
      <c r="K2430" s="254" t="str">
        <f>IF(ISBLANK(INDEX('Policy Characteristics'!E:E,MATCH($C2430,'Policy Characteristics'!$C:$C,0))),"",INDEX('Policy Characteristics'!E:E,MATCH($C2430,'Policy Characteristics'!$C:$C,0)))</f>
        <v>indst waste heat recovery</v>
      </c>
      <c r="L2430" s="261">
        <f>IF(ISBLANK(INDEX('Policy Characteristics'!F:F,MATCH($C2430,'Policy Characteristics'!$C:$C,0))),"",INDEX('Policy Characteristics'!F:F,MATCH($C2430,'Policy Characteristics'!$C:$C,0)))</f>
        <v>0</v>
      </c>
      <c r="M2430" s="261">
        <f>IF(ISBLANK(INDEX('Policy Characteristics'!G:G,MATCH($C2430,'Policy Characteristics'!$C:$C,0))),"",INDEX('Policy Characteristics'!G:G,MATCH($C2430,'Policy Characteristics'!$C:$C,0)))</f>
        <v>1</v>
      </c>
      <c r="N2430" s="261">
        <f>IF(ISBLANK(INDEX('Policy Characteristics'!H:H,MATCH($C2430,'Policy Characteristics'!$C:$C,0))),"",INDEX('Policy Characteristics'!H:H,MATCH($C2430,'Policy Characteristics'!$C:$C,0)))</f>
        <v>0.01</v>
      </c>
      <c r="O2430" s="254" t="str">
        <f>IF(ISBLANK(INDEX('Policy Characteristics'!I:I,MATCH($C2430,'Policy Characteristics'!$C:$C,0))),"",INDEX('Policy Characteristics'!I:I,MATCH($C2430,'Policy Characteristics'!$C:$C,0)))</f>
        <v>^% of potential achieved</v>
      </c>
      <c r="P2430" s="254" t="str">
        <f>IF(ISBLANK(INDEX('Policy Characteristics'!J:J,MATCH($C2430,'Policy Characteristics'!$C:$C,0))),"",INDEX('Policy Characteristics'!J:J,MATCH($C2430,'Policy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0" s="254" t="str">
        <f>IF(ISBLANK(INDEX('Policy Characteristics'!K:K,MATCH($C2430,'Policy Characteristics'!$C:$C,0))),"",INDEX('Policy Characteristics'!K:K,MATCH($C2430,'Policy Characteristics'!$C:$C,0)))</f>
        <v>industry-ag-main.html#eff-stds</v>
      </c>
      <c r="R2430" s="254" t="str">
        <f>IF(ISBLANK(INDEX('Policy Characteristics'!L:L,MATCH($C2430,'Policy Characteristics'!$C:$C,0))),"",INDEX('Policy Characteristics'!L:L,MATCH($C2430,'Policy Characteristics'!$C:$C,0)))</f>
        <v>industry-energy-efficiency-standards.html</v>
      </c>
    </row>
    <row r="2431" spans="1:18" s="4" customFormat="1" x14ac:dyDescent="0.25">
      <c r="A2431" s="254" t="str">
        <f>IF(ISBLANK(INDEX('Policy Characteristics'!A:A,MATCH($C2431,'Policy Characteristics'!$C:$C,0))),"",INDEX('Policy Characteristics'!A:A,MATCH($C2431,'Policy Characteristics'!$C:$C,0)))</f>
        <v>Industry</v>
      </c>
      <c r="B2431" s="262" t="str">
        <f>IF(ISBLANK(INDEX('Policy Characteristics'!B:B,MATCH($C2431,'Policy Characteristics'!$C:$C,0))),"",INDEX('Policy Characteristics'!B:B,MATCH($C2431,'Policy Characteristics'!$C:$C,0)))</f>
        <v>Waste Heat Recovery</v>
      </c>
      <c r="C2431" s="254" t="str">
        <f t="shared" si="65"/>
        <v>Perc of Waste Heat Recovery Potential Achieved</v>
      </c>
      <c r="D2431" s="6" t="s">
        <v>3029</v>
      </c>
      <c r="E2431" s="1"/>
      <c r="F2431" t="s">
        <v>2993</v>
      </c>
      <c r="G2431" s="45"/>
      <c r="H2431" s="47">
        <v>2430</v>
      </c>
      <c r="I2431" s="324" t="s">
        <v>40</v>
      </c>
      <c r="J2431" s="255" t="str">
        <f>IF(ISBLANK(INDEX('Policy Characteristics'!D:D,MATCH($C2431,'Policy Characteristics'!$C:$C,0))),"",INDEX('Policy Characteristics'!D:D,MATCH($C2431,'Policy Characteristics'!$C:$C,0)))</f>
        <v>Industry Energy Efficiency</v>
      </c>
      <c r="K2431" s="254" t="str">
        <f>IF(ISBLANK(INDEX('Policy Characteristics'!E:E,MATCH($C2431,'Policy Characteristics'!$C:$C,0))),"",INDEX('Policy Characteristics'!E:E,MATCH($C2431,'Policy Characteristics'!$C:$C,0)))</f>
        <v>indst waste heat recovery</v>
      </c>
      <c r="L2431" s="261">
        <f>IF(ISBLANK(INDEX('Policy Characteristics'!F:F,MATCH($C2431,'Policy Characteristics'!$C:$C,0))),"",INDEX('Policy Characteristics'!F:F,MATCH($C2431,'Policy Characteristics'!$C:$C,0)))</f>
        <v>0</v>
      </c>
      <c r="M2431" s="261">
        <f>IF(ISBLANK(INDEX('Policy Characteristics'!G:G,MATCH($C2431,'Policy Characteristics'!$C:$C,0))),"",INDEX('Policy Characteristics'!G:G,MATCH($C2431,'Policy Characteristics'!$C:$C,0)))</f>
        <v>1</v>
      </c>
      <c r="N2431" s="261">
        <f>IF(ISBLANK(INDEX('Policy Characteristics'!H:H,MATCH($C2431,'Policy Characteristics'!$C:$C,0))),"",INDEX('Policy Characteristics'!H:H,MATCH($C2431,'Policy Characteristics'!$C:$C,0)))</f>
        <v>0.01</v>
      </c>
      <c r="O2431" s="254" t="str">
        <f>IF(ISBLANK(INDEX('Policy Characteristics'!I:I,MATCH($C2431,'Policy Characteristics'!$C:$C,0))),"",INDEX('Policy Characteristics'!I:I,MATCH($C2431,'Policy Characteristics'!$C:$C,0)))</f>
        <v>^% of potential achieved</v>
      </c>
      <c r="P2431" s="254" t="str">
        <f>IF(ISBLANK(INDEX('Policy Characteristics'!J:J,MATCH($C2431,'Policy Characteristics'!$C:$C,0))),"",INDEX('Policy Characteristics'!J:J,MATCH($C2431,'Policy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1" s="254" t="str">
        <f>IF(ISBLANK(INDEX('Policy Characteristics'!K:K,MATCH($C2431,'Policy Characteristics'!$C:$C,0))),"",INDEX('Policy Characteristics'!K:K,MATCH($C2431,'Policy Characteristics'!$C:$C,0)))</f>
        <v>industry-ag-main.html#eff-stds</v>
      </c>
      <c r="R2431" s="254" t="str">
        <f>IF(ISBLANK(INDEX('Policy Characteristics'!L:L,MATCH($C2431,'Policy Characteristics'!$C:$C,0))),"",INDEX('Policy Characteristics'!L:L,MATCH($C2431,'Policy Characteristics'!$C:$C,0)))</f>
        <v>industry-energy-efficiency-standards.html</v>
      </c>
    </row>
    <row r="2432" spans="1:18" s="4" customFormat="1" x14ac:dyDescent="0.25">
      <c r="A2432" s="254" t="str">
        <f>IF(ISBLANK(INDEX('Policy Characteristics'!A:A,MATCH($C2432,'Policy Characteristics'!$C:$C,0))),"",INDEX('Policy Characteristics'!A:A,MATCH($C2432,'Policy Characteristics'!$C:$C,0)))</f>
        <v>Industry</v>
      </c>
      <c r="B2432" s="262" t="str">
        <f>IF(ISBLANK(INDEX('Policy Characteristics'!B:B,MATCH($C2432,'Policy Characteristics'!$C:$C,0))),"",INDEX('Policy Characteristics'!B:B,MATCH($C2432,'Policy Characteristics'!$C:$C,0)))</f>
        <v>Waste Heat Recovery</v>
      </c>
      <c r="C2432" s="254" t="str">
        <f t="shared" si="65"/>
        <v>Perc of Waste Heat Recovery Potential Achieved</v>
      </c>
      <c r="D2432" s="6" t="s">
        <v>3030</v>
      </c>
      <c r="E2432" s="1"/>
      <c r="F2432" t="s">
        <v>2994</v>
      </c>
      <c r="G2432" s="45"/>
      <c r="H2432" s="47">
        <v>2431</v>
      </c>
      <c r="I2432" s="324" t="s">
        <v>41</v>
      </c>
      <c r="J2432" s="255" t="str">
        <f>IF(ISBLANK(INDEX('Policy Characteristics'!D:D,MATCH($C2432,'Policy Characteristics'!$C:$C,0))),"",INDEX('Policy Characteristics'!D:D,MATCH($C2432,'Policy Characteristics'!$C:$C,0)))</f>
        <v>Industry Energy Efficiency</v>
      </c>
      <c r="K2432" s="254" t="str">
        <f>IF(ISBLANK(INDEX('Policy Characteristics'!E:E,MATCH($C2432,'Policy Characteristics'!$C:$C,0))),"",INDEX('Policy Characteristics'!E:E,MATCH($C2432,'Policy Characteristics'!$C:$C,0)))</f>
        <v>indst waste heat recovery</v>
      </c>
      <c r="L2432" s="261">
        <f>IF(ISBLANK(INDEX('Policy Characteristics'!F:F,MATCH($C2432,'Policy Characteristics'!$C:$C,0))),"",INDEX('Policy Characteristics'!F:F,MATCH($C2432,'Policy Characteristics'!$C:$C,0)))</f>
        <v>0</v>
      </c>
      <c r="M2432" s="261">
        <f>IF(ISBLANK(INDEX('Policy Characteristics'!G:G,MATCH($C2432,'Policy Characteristics'!$C:$C,0))),"",INDEX('Policy Characteristics'!G:G,MATCH($C2432,'Policy Characteristics'!$C:$C,0)))</f>
        <v>1</v>
      </c>
      <c r="N2432" s="261">
        <f>IF(ISBLANK(INDEX('Policy Characteristics'!H:H,MATCH($C2432,'Policy Characteristics'!$C:$C,0))),"",INDEX('Policy Characteristics'!H:H,MATCH($C2432,'Policy Characteristics'!$C:$C,0)))</f>
        <v>0.01</v>
      </c>
      <c r="O2432" s="254" t="str">
        <f>IF(ISBLANK(INDEX('Policy Characteristics'!I:I,MATCH($C2432,'Policy Characteristics'!$C:$C,0))),"",INDEX('Policy Characteristics'!I:I,MATCH($C2432,'Policy Characteristics'!$C:$C,0)))</f>
        <v>^% of potential achieved</v>
      </c>
      <c r="P2432" s="254" t="str">
        <f>IF(ISBLANK(INDEX('Policy Characteristics'!J:J,MATCH($C2432,'Policy Characteristics'!$C:$C,0))),"",INDEX('Policy Characteristics'!J:J,MATCH($C2432,'Policy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2" s="254" t="str">
        <f>IF(ISBLANK(INDEX('Policy Characteristics'!K:K,MATCH($C2432,'Policy Characteristics'!$C:$C,0))),"",INDEX('Policy Characteristics'!K:K,MATCH($C2432,'Policy Characteristics'!$C:$C,0)))</f>
        <v>industry-ag-main.html#eff-stds</v>
      </c>
      <c r="R2432" s="254" t="str">
        <f>IF(ISBLANK(INDEX('Policy Characteristics'!L:L,MATCH($C2432,'Policy Characteristics'!$C:$C,0))),"",INDEX('Policy Characteristics'!L:L,MATCH($C2432,'Policy Characteristics'!$C:$C,0)))</f>
        <v>industry-energy-efficiency-standards.html</v>
      </c>
    </row>
    <row r="2433" spans="1:18" s="4" customFormat="1" x14ac:dyDescent="0.25">
      <c r="A2433" s="254" t="str">
        <f>IF(ISBLANK(INDEX('Policy Characteristics'!A:A,MATCH($C2433,'Policy Characteristics'!$C:$C,0))),"",INDEX('Policy Characteristics'!A:A,MATCH($C2433,'Policy Characteristics'!$C:$C,0)))</f>
        <v>Industry</v>
      </c>
      <c r="B2433" s="262" t="str">
        <f>IF(ISBLANK(INDEX('Policy Characteristics'!B:B,MATCH($C2433,'Policy Characteristics'!$C:$C,0))),"",INDEX('Policy Characteristics'!B:B,MATCH($C2433,'Policy Characteristics'!$C:$C,0)))</f>
        <v>Waste Heat Recovery</v>
      </c>
      <c r="C2433" s="254" t="str">
        <f t="shared" si="65"/>
        <v>Perc of Waste Heat Recovery Potential Achieved</v>
      </c>
      <c r="D2433" s="6" t="s">
        <v>3031</v>
      </c>
      <c r="E2433" s="1"/>
      <c r="F2433" t="s">
        <v>2549</v>
      </c>
      <c r="G2433" s="45"/>
      <c r="H2433" s="47">
        <v>2432</v>
      </c>
      <c r="I2433" s="324" t="s">
        <v>40</v>
      </c>
      <c r="J2433" s="255" t="str">
        <f>IF(ISBLANK(INDEX('Policy Characteristics'!D:D,MATCH($C2433,'Policy Characteristics'!$C:$C,0))),"",INDEX('Policy Characteristics'!D:D,MATCH($C2433,'Policy Characteristics'!$C:$C,0)))</f>
        <v>Industry Energy Efficiency</v>
      </c>
      <c r="K2433" s="254" t="str">
        <f>IF(ISBLANK(INDEX('Policy Characteristics'!E:E,MATCH($C2433,'Policy Characteristics'!$C:$C,0))),"",INDEX('Policy Characteristics'!E:E,MATCH($C2433,'Policy Characteristics'!$C:$C,0)))</f>
        <v>indst waste heat recovery</v>
      </c>
      <c r="L2433" s="261">
        <f>IF(ISBLANK(INDEX('Policy Characteristics'!F:F,MATCH($C2433,'Policy Characteristics'!$C:$C,0))),"",INDEX('Policy Characteristics'!F:F,MATCH($C2433,'Policy Characteristics'!$C:$C,0)))</f>
        <v>0</v>
      </c>
      <c r="M2433" s="261">
        <f>IF(ISBLANK(INDEX('Policy Characteristics'!G:G,MATCH($C2433,'Policy Characteristics'!$C:$C,0))),"",INDEX('Policy Characteristics'!G:G,MATCH($C2433,'Policy Characteristics'!$C:$C,0)))</f>
        <v>1</v>
      </c>
      <c r="N2433" s="261">
        <f>IF(ISBLANK(INDEX('Policy Characteristics'!H:H,MATCH($C2433,'Policy Characteristics'!$C:$C,0))),"",INDEX('Policy Characteristics'!H:H,MATCH($C2433,'Policy Characteristics'!$C:$C,0)))</f>
        <v>0.01</v>
      </c>
      <c r="O2433" s="254" t="str">
        <f>IF(ISBLANK(INDEX('Policy Characteristics'!I:I,MATCH($C2433,'Policy Characteristics'!$C:$C,0))),"",INDEX('Policy Characteristics'!I:I,MATCH($C2433,'Policy Characteristics'!$C:$C,0)))</f>
        <v>^% of potential achieved</v>
      </c>
      <c r="P2433" s="254" t="str">
        <f>IF(ISBLANK(INDEX('Policy Characteristics'!J:J,MATCH($C2433,'Policy Characteristics'!$C:$C,0))),"",INDEX('Policy Characteristics'!J:J,MATCH($C2433,'Policy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3" s="254" t="str">
        <f>IF(ISBLANK(INDEX('Policy Characteristics'!K:K,MATCH($C2433,'Policy Characteristics'!$C:$C,0))),"",INDEX('Policy Characteristics'!K:K,MATCH($C2433,'Policy Characteristics'!$C:$C,0)))</f>
        <v>industry-ag-main.html#eff-stds</v>
      </c>
      <c r="R2433" s="254" t="str">
        <f>IF(ISBLANK(INDEX('Policy Characteristics'!L:L,MATCH($C2433,'Policy Characteristics'!$C:$C,0))),"",INDEX('Policy Characteristics'!L:L,MATCH($C2433,'Policy Characteristics'!$C:$C,0)))</f>
        <v>industry-energy-efficiency-standards.html</v>
      </c>
    </row>
    <row r="2434" spans="1:18" s="4" customFormat="1" x14ac:dyDescent="0.25">
      <c r="A2434" s="254" t="str">
        <f>IF(ISBLANK(INDEX('Policy Characteristics'!A:A,MATCH($C2434,'Policy Characteristics'!$C:$C,0))),"",INDEX('Policy Characteristics'!A:A,MATCH($C2434,'Policy Characteristics'!$C:$C,0)))</f>
        <v>Industry</v>
      </c>
      <c r="B2434" s="262" t="str">
        <f>IF(ISBLANK(INDEX('Policy Characteristics'!B:B,MATCH($C2434,'Policy Characteristics'!$C:$C,0))),"",INDEX('Policy Characteristics'!B:B,MATCH($C2434,'Policy Characteristics'!$C:$C,0)))</f>
        <v>Waste Heat Recovery</v>
      </c>
      <c r="C2434" s="254" t="str">
        <f t="shared" si="65"/>
        <v>Perc of Waste Heat Recovery Potential Achieved</v>
      </c>
      <c r="D2434" s="6" t="s">
        <v>3032</v>
      </c>
      <c r="E2434" s="1"/>
      <c r="F2434" t="s">
        <v>2995</v>
      </c>
      <c r="G2434" s="45"/>
      <c r="H2434" s="47">
        <v>2433</v>
      </c>
      <c r="I2434" s="324" t="s">
        <v>40</v>
      </c>
      <c r="J2434" s="255" t="str">
        <f>IF(ISBLANK(INDEX('Policy Characteristics'!D:D,MATCH($C2434,'Policy Characteristics'!$C:$C,0))),"",INDEX('Policy Characteristics'!D:D,MATCH($C2434,'Policy Characteristics'!$C:$C,0)))</f>
        <v>Industry Energy Efficiency</v>
      </c>
      <c r="K2434" s="254" t="str">
        <f>IF(ISBLANK(INDEX('Policy Characteristics'!E:E,MATCH($C2434,'Policy Characteristics'!$C:$C,0))),"",INDEX('Policy Characteristics'!E:E,MATCH($C2434,'Policy Characteristics'!$C:$C,0)))</f>
        <v>indst waste heat recovery</v>
      </c>
      <c r="L2434" s="261">
        <f>IF(ISBLANK(INDEX('Policy Characteristics'!F:F,MATCH($C2434,'Policy Characteristics'!$C:$C,0))),"",INDEX('Policy Characteristics'!F:F,MATCH($C2434,'Policy Characteristics'!$C:$C,0)))</f>
        <v>0</v>
      </c>
      <c r="M2434" s="261">
        <f>IF(ISBLANK(INDEX('Policy Characteristics'!G:G,MATCH($C2434,'Policy Characteristics'!$C:$C,0))),"",INDEX('Policy Characteristics'!G:G,MATCH($C2434,'Policy Characteristics'!$C:$C,0)))</f>
        <v>1</v>
      </c>
      <c r="N2434" s="261">
        <f>IF(ISBLANK(INDEX('Policy Characteristics'!H:H,MATCH($C2434,'Policy Characteristics'!$C:$C,0))),"",INDEX('Policy Characteristics'!H:H,MATCH($C2434,'Policy Characteristics'!$C:$C,0)))</f>
        <v>0.01</v>
      </c>
      <c r="O2434" s="254" t="str">
        <f>IF(ISBLANK(INDEX('Policy Characteristics'!I:I,MATCH($C2434,'Policy Characteristics'!$C:$C,0))),"",INDEX('Policy Characteristics'!I:I,MATCH($C2434,'Policy Characteristics'!$C:$C,0)))</f>
        <v>^% of potential achieved</v>
      </c>
      <c r="P2434" s="254" t="str">
        <f>IF(ISBLANK(INDEX('Policy Characteristics'!J:J,MATCH($C2434,'Policy Characteristics'!$C:$C,0))),"",INDEX('Policy Characteristics'!J:J,MATCH($C2434,'Policy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4" s="254" t="str">
        <f>IF(ISBLANK(INDEX('Policy Characteristics'!K:K,MATCH($C2434,'Policy Characteristics'!$C:$C,0))),"",INDEX('Policy Characteristics'!K:K,MATCH($C2434,'Policy Characteristics'!$C:$C,0)))</f>
        <v>industry-ag-main.html#eff-stds</v>
      </c>
      <c r="R2434" s="254" t="str">
        <f>IF(ISBLANK(INDEX('Policy Characteristics'!L:L,MATCH($C2434,'Policy Characteristics'!$C:$C,0))),"",INDEX('Policy Characteristics'!L:L,MATCH($C2434,'Policy Characteristics'!$C:$C,0)))</f>
        <v>industry-energy-efficiency-standards.html</v>
      </c>
    </row>
    <row r="2435" spans="1:18" s="4" customFormat="1" x14ac:dyDescent="0.25">
      <c r="A2435" s="254" t="str">
        <f>IF(ISBLANK(INDEX('Policy Characteristics'!A:A,MATCH($C2435,'Policy Characteristics'!$C:$C,0))),"",INDEX('Policy Characteristics'!A:A,MATCH($C2435,'Policy Characteristics'!$C:$C,0)))</f>
        <v>Industry</v>
      </c>
      <c r="B2435" s="262" t="str">
        <f>IF(ISBLANK(INDEX('Policy Characteristics'!B:B,MATCH($C2435,'Policy Characteristics'!$C:$C,0))),"",INDEX('Policy Characteristics'!B:B,MATCH($C2435,'Policy Characteristics'!$C:$C,0)))</f>
        <v>Waste Heat Recovery</v>
      </c>
      <c r="C2435" s="254" t="str">
        <f t="shared" si="65"/>
        <v>Perc of Waste Heat Recovery Potential Achieved</v>
      </c>
      <c r="D2435" s="6" t="s">
        <v>3033</v>
      </c>
      <c r="E2435" s="1"/>
      <c r="F2435" t="s">
        <v>2996</v>
      </c>
      <c r="G2435" s="45"/>
      <c r="H2435" s="47">
        <v>2434</v>
      </c>
      <c r="I2435" s="324" t="s">
        <v>40</v>
      </c>
      <c r="J2435" s="255" t="str">
        <f>IF(ISBLANK(INDEX('Policy Characteristics'!D:D,MATCH($C2435,'Policy Characteristics'!$C:$C,0))),"",INDEX('Policy Characteristics'!D:D,MATCH($C2435,'Policy Characteristics'!$C:$C,0)))</f>
        <v>Industry Energy Efficiency</v>
      </c>
      <c r="K2435" s="254" t="str">
        <f>IF(ISBLANK(INDEX('Policy Characteristics'!E:E,MATCH($C2435,'Policy Characteristics'!$C:$C,0))),"",INDEX('Policy Characteristics'!E:E,MATCH($C2435,'Policy Characteristics'!$C:$C,0)))</f>
        <v>indst waste heat recovery</v>
      </c>
      <c r="L2435" s="261">
        <f>IF(ISBLANK(INDEX('Policy Characteristics'!F:F,MATCH($C2435,'Policy Characteristics'!$C:$C,0))),"",INDEX('Policy Characteristics'!F:F,MATCH($C2435,'Policy Characteristics'!$C:$C,0)))</f>
        <v>0</v>
      </c>
      <c r="M2435" s="261">
        <f>IF(ISBLANK(INDEX('Policy Characteristics'!G:G,MATCH($C2435,'Policy Characteristics'!$C:$C,0))),"",INDEX('Policy Characteristics'!G:G,MATCH($C2435,'Policy Characteristics'!$C:$C,0)))</f>
        <v>1</v>
      </c>
      <c r="N2435" s="261">
        <f>IF(ISBLANK(INDEX('Policy Characteristics'!H:H,MATCH($C2435,'Policy Characteristics'!$C:$C,0))),"",INDEX('Policy Characteristics'!H:H,MATCH($C2435,'Policy Characteristics'!$C:$C,0)))</f>
        <v>0.01</v>
      </c>
      <c r="O2435" s="254" t="str">
        <f>IF(ISBLANK(INDEX('Policy Characteristics'!I:I,MATCH($C2435,'Policy Characteristics'!$C:$C,0))),"",INDEX('Policy Characteristics'!I:I,MATCH($C2435,'Policy Characteristics'!$C:$C,0)))</f>
        <v>^% of potential achieved</v>
      </c>
      <c r="P2435" s="254" t="str">
        <f>IF(ISBLANK(INDEX('Policy Characteristics'!J:J,MATCH($C2435,'Policy Characteristics'!$C:$C,0))),"",INDEX('Policy Characteristics'!J:J,MATCH($C2435,'Policy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5" s="254" t="str">
        <f>IF(ISBLANK(INDEX('Policy Characteristics'!K:K,MATCH($C2435,'Policy Characteristics'!$C:$C,0))),"",INDEX('Policy Characteristics'!K:K,MATCH($C2435,'Policy Characteristics'!$C:$C,0)))</f>
        <v>industry-ag-main.html#eff-stds</v>
      </c>
      <c r="R2435" s="254" t="str">
        <f>IF(ISBLANK(INDEX('Policy Characteristics'!L:L,MATCH($C2435,'Policy Characteristics'!$C:$C,0))),"",INDEX('Policy Characteristics'!L:L,MATCH($C2435,'Policy Characteristics'!$C:$C,0)))</f>
        <v>industry-energy-efficiency-standards.html</v>
      </c>
    </row>
    <row r="2436" spans="1:18" s="4" customFormat="1" x14ac:dyDescent="0.25">
      <c r="A2436" s="254" t="str">
        <f>IF(ISBLANK(INDEX('Policy Characteristics'!A:A,MATCH($C2436,'Policy Characteristics'!$C:$C,0))),"",INDEX('Policy Characteristics'!A:A,MATCH($C2436,'Policy Characteristics'!$C:$C,0)))</f>
        <v>Industry</v>
      </c>
      <c r="B2436" s="262" t="str">
        <f>IF(ISBLANK(INDEX('Policy Characteristics'!B:B,MATCH($C2436,'Policy Characteristics'!$C:$C,0))),"",INDEX('Policy Characteristics'!B:B,MATCH($C2436,'Policy Characteristics'!$C:$C,0)))</f>
        <v>Waste Heat Recovery</v>
      </c>
      <c r="C2436" s="254" t="str">
        <f t="shared" si="65"/>
        <v>Perc of Waste Heat Recovery Potential Achieved</v>
      </c>
      <c r="D2436" s="6" t="s">
        <v>3034</v>
      </c>
      <c r="E2436" s="1"/>
      <c r="F2436" t="s">
        <v>2997</v>
      </c>
      <c r="G2436" s="45"/>
      <c r="H2436" s="47">
        <v>2435</v>
      </c>
      <c r="I2436" s="324" t="s">
        <v>40</v>
      </c>
      <c r="J2436" s="255" t="str">
        <f>IF(ISBLANK(INDEX('Policy Characteristics'!D:D,MATCH($C2436,'Policy Characteristics'!$C:$C,0))),"",INDEX('Policy Characteristics'!D:D,MATCH($C2436,'Policy Characteristics'!$C:$C,0)))</f>
        <v>Industry Energy Efficiency</v>
      </c>
      <c r="K2436" s="254" t="str">
        <f>IF(ISBLANK(INDEX('Policy Characteristics'!E:E,MATCH($C2436,'Policy Characteristics'!$C:$C,0))),"",INDEX('Policy Characteristics'!E:E,MATCH($C2436,'Policy Characteristics'!$C:$C,0)))</f>
        <v>indst waste heat recovery</v>
      </c>
      <c r="L2436" s="261">
        <f>IF(ISBLANK(INDEX('Policy Characteristics'!F:F,MATCH($C2436,'Policy Characteristics'!$C:$C,0))),"",INDEX('Policy Characteristics'!F:F,MATCH($C2436,'Policy Characteristics'!$C:$C,0)))</f>
        <v>0</v>
      </c>
      <c r="M2436" s="261">
        <f>IF(ISBLANK(INDEX('Policy Characteristics'!G:G,MATCH($C2436,'Policy Characteristics'!$C:$C,0))),"",INDEX('Policy Characteristics'!G:G,MATCH($C2436,'Policy Characteristics'!$C:$C,0)))</f>
        <v>1</v>
      </c>
      <c r="N2436" s="261">
        <f>IF(ISBLANK(INDEX('Policy Characteristics'!H:H,MATCH($C2436,'Policy Characteristics'!$C:$C,0))),"",INDEX('Policy Characteristics'!H:H,MATCH($C2436,'Policy Characteristics'!$C:$C,0)))</f>
        <v>0.01</v>
      </c>
      <c r="O2436" s="254" t="str">
        <f>IF(ISBLANK(INDEX('Policy Characteristics'!I:I,MATCH($C2436,'Policy Characteristics'!$C:$C,0))),"",INDEX('Policy Characteristics'!I:I,MATCH($C2436,'Policy Characteristics'!$C:$C,0)))</f>
        <v>^% of potential achieved</v>
      </c>
      <c r="P2436" s="254" t="str">
        <f>IF(ISBLANK(INDEX('Policy Characteristics'!J:J,MATCH($C2436,'Policy Characteristics'!$C:$C,0))),"",INDEX('Policy Characteristics'!J:J,MATCH($C2436,'Policy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6" s="254" t="str">
        <f>IF(ISBLANK(INDEX('Policy Characteristics'!K:K,MATCH($C2436,'Policy Characteristics'!$C:$C,0))),"",INDEX('Policy Characteristics'!K:K,MATCH($C2436,'Policy Characteristics'!$C:$C,0)))</f>
        <v>industry-ag-main.html#eff-stds</v>
      </c>
      <c r="R2436" s="254" t="str">
        <f>IF(ISBLANK(INDEX('Policy Characteristics'!L:L,MATCH($C2436,'Policy Characteristics'!$C:$C,0))),"",INDEX('Policy Characteristics'!L:L,MATCH($C2436,'Policy Characteristics'!$C:$C,0)))</f>
        <v>industry-energy-efficiency-standards.html</v>
      </c>
    </row>
    <row r="2437" spans="1:18" s="4" customFormat="1" x14ac:dyDescent="0.25">
      <c r="A2437" s="254" t="str">
        <f>IF(ISBLANK(INDEX('Policy Characteristics'!A:A,MATCH($C2437,'Policy Characteristics'!$C:$C,0))),"",INDEX('Policy Characteristics'!A:A,MATCH($C2437,'Policy Characteristics'!$C:$C,0)))</f>
        <v>Industry</v>
      </c>
      <c r="B2437" s="262" t="str">
        <f>IF(ISBLANK(INDEX('Policy Characteristics'!B:B,MATCH($C2437,'Policy Characteristics'!$C:$C,0))),"",INDEX('Policy Characteristics'!B:B,MATCH($C2437,'Policy Characteristics'!$C:$C,0)))</f>
        <v>Waste Heat Recovery</v>
      </c>
      <c r="C2437" s="254" t="str">
        <f t="shared" si="65"/>
        <v>Perc of Waste Heat Recovery Potential Achieved</v>
      </c>
      <c r="D2437" s="6" t="s">
        <v>3035</v>
      </c>
      <c r="E2437" s="1"/>
      <c r="F2437" t="s">
        <v>2550</v>
      </c>
      <c r="G2437" s="45"/>
      <c r="H2437" s="47">
        <v>2436</v>
      </c>
      <c r="I2437" s="324" t="s">
        <v>40</v>
      </c>
      <c r="J2437" s="255" t="str">
        <f>IF(ISBLANK(INDEX('Policy Characteristics'!D:D,MATCH($C2437,'Policy Characteristics'!$C:$C,0))),"",INDEX('Policy Characteristics'!D:D,MATCH($C2437,'Policy Characteristics'!$C:$C,0)))</f>
        <v>Industry Energy Efficiency</v>
      </c>
      <c r="K2437" s="254" t="str">
        <f>IF(ISBLANK(INDEX('Policy Characteristics'!E:E,MATCH($C2437,'Policy Characteristics'!$C:$C,0))),"",INDEX('Policy Characteristics'!E:E,MATCH($C2437,'Policy Characteristics'!$C:$C,0)))</f>
        <v>indst waste heat recovery</v>
      </c>
      <c r="L2437" s="261">
        <f>IF(ISBLANK(INDEX('Policy Characteristics'!F:F,MATCH($C2437,'Policy Characteristics'!$C:$C,0))),"",INDEX('Policy Characteristics'!F:F,MATCH($C2437,'Policy Characteristics'!$C:$C,0)))</f>
        <v>0</v>
      </c>
      <c r="M2437" s="261">
        <f>IF(ISBLANK(INDEX('Policy Characteristics'!G:G,MATCH($C2437,'Policy Characteristics'!$C:$C,0))),"",INDEX('Policy Characteristics'!G:G,MATCH($C2437,'Policy Characteristics'!$C:$C,0)))</f>
        <v>1</v>
      </c>
      <c r="N2437" s="261">
        <f>IF(ISBLANK(INDEX('Policy Characteristics'!H:H,MATCH($C2437,'Policy Characteristics'!$C:$C,0))),"",INDEX('Policy Characteristics'!H:H,MATCH($C2437,'Policy Characteristics'!$C:$C,0)))</f>
        <v>0.01</v>
      </c>
      <c r="O2437" s="254" t="str">
        <f>IF(ISBLANK(INDEX('Policy Characteristics'!I:I,MATCH($C2437,'Policy Characteristics'!$C:$C,0))),"",INDEX('Policy Characteristics'!I:I,MATCH($C2437,'Policy Characteristics'!$C:$C,0)))</f>
        <v>^% of potential achieved</v>
      </c>
      <c r="P2437" s="254" t="str">
        <f>IF(ISBLANK(INDEX('Policy Characteristics'!J:J,MATCH($C2437,'Policy Characteristics'!$C:$C,0))),"",INDEX('Policy Characteristics'!J:J,MATCH($C2437,'Policy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7" s="254" t="str">
        <f>IF(ISBLANK(INDEX('Policy Characteristics'!K:K,MATCH($C2437,'Policy Characteristics'!$C:$C,0))),"",INDEX('Policy Characteristics'!K:K,MATCH($C2437,'Policy Characteristics'!$C:$C,0)))</f>
        <v>industry-ag-main.html#eff-stds</v>
      </c>
      <c r="R2437" s="254" t="str">
        <f>IF(ISBLANK(INDEX('Policy Characteristics'!L:L,MATCH($C2437,'Policy Characteristics'!$C:$C,0))),"",INDEX('Policy Characteristics'!L:L,MATCH($C2437,'Policy Characteristics'!$C:$C,0)))</f>
        <v>industry-energy-efficiency-standards.html</v>
      </c>
    </row>
    <row r="2438" spans="1:18" s="4" customFormat="1" x14ac:dyDescent="0.25">
      <c r="A2438" s="254" t="str">
        <f>IF(ISBLANK(INDEX('Policy Characteristics'!A:A,MATCH($C2438,'Policy Characteristics'!$C:$C,0))),"",INDEX('Policy Characteristics'!A:A,MATCH($C2438,'Policy Characteristics'!$C:$C,0)))</f>
        <v>Industry</v>
      </c>
      <c r="B2438" s="262" t="str">
        <f>IF(ISBLANK(INDEX('Policy Characteristics'!B:B,MATCH($C2438,'Policy Characteristics'!$C:$C,0))),"",INDEX('Policy Characteristics'!B:B,MATCH($C2438,'Policy Characteristics'!$C:$C,0)))</f>
        <v>Waste Heat Recovery</v>
      </c>
      <c r="C2438" s="254" t="str">
        <f t="shared" si="65"/>
        <v>Perc of Waste Heat Recovery Potential Achieved</v>
      </c>
      <c r="D2438" s="6" t="s">
        <v>3036</v>
      </c>
      <c r="E2438" s="1"/>
      <c r="F2438" t="s">
        <v>2998</v>
      </c>
      <c r="G2438" s="45"/>
      <c r="H2438" s="47">
        <v>2437</v>
      </c>
      <c r="I2438" s="324" t="s">
        <v>40</v>
      </c>
      <c r="J2438" s="255" t="str">
        <f>IF(ISBLANK(INDEX('Policy Characteristics'!D:D,MATCH($C2438,'Policy Characteristics'!$C:$C,0))),"",INDEX('Policy Characteristics'!D:D,MATCH($C2438,'Policy Characteristics'!$C:$C,0)))</f>
        <v>Industry Energy Efficiency</v>
      </c>
      <c r="K2438" s="254" t="str">
        <f>IF(ISBLANK(INDEX('Policy Characteristics'!E:E,MATCH($C2438,'Policy Characteristics'!$C:$C,0))),"",INDEX('Policy Characteristics'!E:E,MATCH($C2438,'Policy Characteristics'!$C:$C,0)))</f>
        <v>indst waste heat recovery</v>
      </c>
      <c r="L2438" s="261">
        <f>IF(ISBLANK(INDEX('Policy Characteristics'!F:F,MATCH($C2438,'Policy Characteristics'!$C:$C,0))),"",INDEX('Policy Characteristics'!F:F,MATCH($C2438,'Policy Characteristics'!$C:$C,0)))</f>
        <v>0</v>
      </c>
      <c r="M2438" s="261">
        <f>IF(ISBLANK(INDEX('Policy Characteristics'!G:G,MATCH($C2438,'Policy Characteristics'!$C:$C,0))),"",INDEX('Policy Characteristics'!G:G,MATCH($C2438,'Policy Characteristics'!$C:$C,0)))</f>
        <v>1</v>
      </c>
      <c r="N2438" s="261">
        <f>IF(ISBLANK(INDEX('Policy Characteristics'!H:H,MATCH($C2438,'Policy Characteristics'!$C:$C,0))),"",INDEX('Policy Characteristics'!H:H,MATCH($C2438,'Policy Characteristics'!$C:$C,0)))</f>
        <v>0.01</v>
      </c>
      <c r="O2438" s="254" t="str">
        <f>IF(ISBLANK(INDEX('Policy Characteristics'!I:I,MATCH($C2438,'Policy Characteristics'!$C:$C,0))),"",INDEX('Policy Characteristics'!I:I,MATCH($C2438,'Policy Characteristics'!$C:$C,0)))</f>
        <v>^% of potential achieved</v>
      </c>
      <c r="P2438" s="254" t="str">
        <f>IF(ISBLANK(INDEX('Policy Characteristics'!J:J,MATCH($C2438,'Policy Characteristics'!$C:$C,0))),"",INDEX('Policy Characteristics'!J:J,MATCH($C2438,'Policy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8" s="254" t="str">
        <f>IF(ISBLANK(INDEX('Policy Characteristics'!K:K,MATCH($C2438,'Policy Characteristics'!$C:$C,0))),"",INDEX('Policy Characteristics'!K:K,MATCH($C2438,'Policy Characteristics'!$C:$C,0)))</f>
        <v>industry-ag-main.html#eff-stds</v>
      </c>
      <c r="R2438" s="254" t="str">
        <f>IF(ISBLANK(INDEX('Policy Characteristics'!L:L,MATCH($C2438,'Policy Characteristics'!$C:$C,0))),"",INDEX('Policy Characteristics'!L:L,MATCH($C2438,'Policy Characteristics'!$C:$C,0)))</f>
        <v>industry-energy-efficiency-standards.html</v>
      </c>
    </row>
    <row r="2439" spans="1:18" s="4" customFormat="1" x14ac:dyDescent="0.25">
      <c r="A2439" s="254" t="str">
        <f>IF(ISBLANK(INDEX('Policy Characteristics'!A:A,MATCH($C2439,'Policy Characteristics'!$C:$C,0))),"",INDEX('Policy Characteristics'!A:A,MATCH($C2439,'Policy Characteristics'!$C:$C,0)))</f>
        <v>Industry</v>
      </c>
      <c r="B2439" s="262" t="str">
        <f>IF(ISBLANK(INDEX('Policy Characteristics'!B:B,MATCH($C2439,'Policy Characteristics'!$C:$C,0))),"",INDEX('Policy Characteristics'!B:B,MATCH($C2439,'Policy Characteristics'!$C:$C,0)))</f>
        <v>Waste Heat Recovery</v>
      </c>
      <c r="C2439" s="254" t="str">
        <f t="shared" si="65"/>
        <v>Perc of Waste Heat Recovery Potential Achieved</v>
      </c>
      <c r="D2439" s="6" t="s">
        <v>3037</v>
      </c>
      <c r="E2439" s="1"/>
      <c r="F2439" t="s">
        <v>2999</v>
      </c>
      <c r="G2439" s="45"/>
      <c r="H2439" s="47">
        <v>2438</v>
      </c>
      <c r="I2439" s="324" t="s">
        <v>40</v>
      </c>
      <c r="J2439" s="255" t="str">
        <f>IF(ISBLANK(INDEX('Policy Characteristics'!D:D,MATCH($C2439,'Policy Characteristics'!$C:$C,0))),"",INDEX('Policy Characteristics'!D:D,MATCH($C2439,'Policy Characteristics'!$C:$C,0)))</f>
        <v>Industry Energy Efficiency</v>
      </c>
      <c r="K2439" s="254" t="str">
        <f>IF(ISBLANK(INDEX('Policy Characteristics'!E:E,MATCH($C2439,'Policy Characteristics'!$C:$C,0))),"",INDEX('Policy Characteristics'!E:E,MATCH($C2439,'Policy Characteristics'!$C:$C,0)))</f>
        <v>indst waste heat recovery</v>
      </c>
      <c r="L2439" s="261">
        <f>IF(ISBLANK(INDEX('Policy Characteristics'!F:F,MATCH($C2439,'Policy Characteristics'!$C:$C,0))),"",INDEX('Policy Characteristics'!F:F,MATCH($C2439,'Policy Characteristics'!$C:$C,0)))</f>
        <v>0</v>
      </c>
      <c r="M2439" s="261">
        <f>IF(ISBLANK(INDEX('Policy Characteristics'!G:G,MATCH($C2439,'Policy Characteristics'!$C:$C,0))),"",INDEX('Policy Characteristics'!G:G,MATCH($C2439,'Policy Characteristics'!$C:$C,0)))</f>
        <v>1</v>
      </c>
      <c r="N2439" s="261">
        <f>IF(ISBLANK(INDEX('Policy Characteristics'!H:H,MATCH($C2439,'Policy Characteristics'!$C:$C,0))),"",INDEX('Policy Characteristics'!H:H,MATCH($C2439,'Policy Characteristics'!$C:$C,0)))</f>
        <v>0.01</v>
      </c>
      <c r="O2439" s="254" t="str">
        <f>IF(ISBLANK(INDEX('Policy Characteristics'!I:I,MATCH($C2439,'Policy Characteristics'!$C:$C,0))),"",INDEX('Policy Characteristics'!I:I,MATCH($C2439,'Policy Characteristics'!$C:$C,0)))</f>
        <v>^% of potential achieved</v>
      </c>
      <c r="P2439" s="254" t="str">
        <f>IF(ISBLANK(INDEX('Policy Characteristics'!J:J,MATCH($C2439,'Policy Characteristics'!$C:$C,0))),"",INDEX('Policy Characteristics'!J:J,MATCH($C2439,'Policy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39" s="254" t="str">
        <f>IF(ISBLANK(INDEX('Policy Characteristics'!K:K,MATCH($C2439,'Policy Characteristics'!$C:$C,0))),"",INDEX('Policy Characteristics'!K:K,MATCH($C2439,'Policy Characteristics'!$C:$C,0)))</f>
        <v>industry-ag-main.html#eff-stds</v>
      </c>
      <c r="R2439" s="254" t="str">
        <f>IF(ISBLANK(INDEX('Policy Characteristics'!L:L,MATCH($C2439,'Policy Characteristics'!$C:$C,0))),"",INDEX('Policy Characteristics'!L:L,MATCH($C2439,'Policy Characteristics'!$C:$C,0)))</f>
        <v>industry-energy-efficiency-standards.html</v>
      </c>
    </row>
    <row r="2440" spans="1:18" s="4" customFormat="1" x14ac:dyDescent="0.25">
      <c r="A2440" s="254" t="str">
        <f>IF(ISBLANK(INDEX('Policy Characteristics'!A:A,MATCH($C2440,'Policy Characteristics'!$C:$C,0))),"",INDEX('Policy Characteristics'!A:A,MATCH($C2440,'Policy Characteristics'!$C:$C,0)))</f>
        <v>Industry</v>
      </c>
      <c r="B2440" s="262" t="str">
        <f>IF(ISBLANK(INDEX('Policy Characteristics'!B:B,MATCH($C2440,'Policy Characteristics'!$C:$C,0))),"",INDEX('Policy Characteristics'!B:B,MATCH($C2440,'Policy Characteristics'!$C:$C,0)))</f>
        <v>Waste Heat Recovery</v>
      </c>
      <c r="C2440" s="254" t="str">
        <f t="shared" si="65"/>
        <v>Perc of Waste Heat Recovery Potential Achieved</v>
      </c>
      <c r="D2440" s="6" t="s">
        <v>3038</v>
      </c>
      <c r="E2440" s="1"/>
      <c r="F2440" t="s">
        <v>3000</v>
      </c>
      <c r="G2440" s="45"/>
      <c r="H2440" s="47">
        <v>2439</v>
      </c>
      <c r="I2440" s="324" t="s">
        <v>40</v>
      </c>
      <c r="J2440" s="255" t="str">
        <f>IF(ISBLANK(INDEX('Policy Characteristics'!D:D,MATCH($C2440,'Policy Characteristics'!$C:$C,0))),"",INDEX('Policy Characteristics'!D:D,MATCH($C2440,'Policy Characteristics'!$C:$C,0)))</f>
        <v>Industry Energy Efficiency</v>
      </c>
      <c r="K2440" s="254" t="str">
        <f>IF(ISBLANK(INDEX('Policy Characteristics'!E:E,MATCH($C2440,'Policy Characteristics'!$C:$C,0))),"",INDEX('Policy Characteristics'!E:E,MATCH($C2440,'Policy Characteristics'!$C:$C,0)))</f>
        <v>indst waste heat recovery</v>
      </c>
      <c r="L2440" s="261">
        <f>IF(ISBLANK(INDEX('Policy Characteristics'!F:F,MATCH($C2440,'Policy Characteristics'!$C:$C,0))),"",INDEX('Policy Characteristics'!F:F,MATCH($C2440,'Policy Characteristics'!$C:$C,0)))</f>
        <v>0</v>
      </c>
      <c r="M2440" s="261">
        <f>IF(ISBLANK(INDEX('Policy Characteristics'!G:G,MATCH($C2440,'Policy Characteristics'!$C:$C,0))),"",INDEX('Policy Characteristics'!G:G,MATCH($C2440,'Policy Characteristics'!$C:$C,0)))</f>
        <v>1</v>
      </c>
      <c r="N2440" s="261">
        <f>IF(ISBLANK(INDEX('Policy Characteristics'!H:H,MATCH($C2440,'Policy Characteristics'!$C:$C,0))),"",INDEX('Policy Characteristics'!H:H,MATCH($C2440,'Policy Characteristics'!$C:$C,0)))</f>
        <v>0.01</v>
      </c>
      <c r="O2440" s="254" t="str">
        <f>IF(ISBLANK(INDEX('Policy Characteristics'!I:I,MATCH($C2440,'Policy Characteristics'!$C:$C,0))),"",INDEX('Policy Characteristics'!I:I,MATCH($C2440,'Policy Characteristics'!$C:$C,0)))</f>
        <v>^% of potential achieved</v>
      </c>
      <c r="P2440" s="254" t="str">
        <f>IF(ISBLANK(INDEX('Policy Characteristics'!J:J,MATCH($C2440,'Policy Characteristics'!$C:$C,0))),"",INDEX('Policy Characteristics'!J:J,MATCH($C2440,'Policy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0" s="254" t="str">
        <f>IF(ISBLANK(INDEX('Policy Characteristics'!K:K,MATCH($C2440,'Policy Characteristics'!$C:$C,0))),"",INDEX('Policy Characteristics'!K:K,MATCH($C2440,'Policy Characteristics'!$C:$C,0)))</f>
        <v>industry-ag-main.html#eff-stds</v>
      </c>
      <c r="R2440" s="254" t="str">
        <f>IF(ISBLANK(INDEX('Policy Characteristics'!L:L,MATCH($C2440,'Policy Characteristics'!$C:$C,0))),"",INDEX('Policy Characteristics'!L:L,MATCH($C2440,'Policy Characteristics'!$C:$C,0)))</f>
        <v>industry-energy-efficiency-standards.html</v>
      </c>
    </row>
    <row r="2441" spans="1:18" s="4" customFormat="1" x14ac:dyDescent="0.25">
      <c r="A2441" s="254" t="str">
        <f>IF(ISBLANK(INDEX('Policy Characteristics'!A:A,MATCH($C2441,'Policy Characteristics'!$C:$C,0))),"",INDEX('Policy Characteristics'!A:A,MATCH($C2441,'Policy Characteristics'!$C:$C,0)))</f>
        <v>Industry</v>
      </c>
      <c r="B2441" s="262" t="str">
        <f>IF(ISBLANK(INDEX('Policy Characteristics'!B:B,MATCH($C2441,'Policy Characteristics'!$C:$C,0))),"",INDEX('Policy Characteristics'!B:B,MATCH($C2441,'Policy Characteristics'!$C:$C,0)))</f>
        <v>Waste Heat Recovery</v>
      </c>
      <c r="C2441" s="254" t="str">
        <f t="shared" si="65"/>
        <v>Perc of Waste Heat Recovery Potential Achieved</v>
      </c>
      <c r="D2441" s="6" t="s">
        <v>3039</v>
      </c>
      <c r="E2441" s="1"/>
      <c r="F2441" t="s">
        <v>3001</v>
      </c>
      <c r="G2441" s="45"/>
      <c r="H2441" s="47">
        <v>2440</v>
      </c>
      <c r="I2441" s="324" t="s">
        <v>40</v>
      </c>
      <c r="J2441" s="255" t="str">
        <f>IF(ISBLANK(INDEX('Policy Characteristics'!D:D,MATCH($C2441,'Policy Characteristics'!$C:$C,0))),"",INDEX('Policy Characteristics'!D:D,MATCH($C2441,'Policy Characteristics'!$C:$C,0)))</f>
        <v>Industry Energy Efficiency</v>
      </c>
      <c r="K2441" s="254" t="str">
        <f>IF(ISBLANK(INDEX('Policy Characteristics'!E:E,MATCH($C2441,'Policy Characteristics'!$C:$C,0))),"",INDEX('Policy Characteristics'!E:E,MATCH($C2441,'Policy Characteristics'!$C:$C,0)))</f>
        <v>indst waste heat recovery</v>
      </c>
      <c r="L2441" s="261">
        <f>IF(ISBLANK(INDEX('Policy Characteristics'!F:F,MATCH($C2441,'Policy Characteristics'!$C:$C,0))),"",INDEX('Policy Characteristics'!F:F,MATCH($C2441,'Policy Characteristics'!$C:$C,0)))</f>
        <v>0</v>
      </c>
      <c r="M2441" s="261">
        <f>IF(ISBLANK(INDEX('Policy Characteristics'!G:G,MATCH($C2441,'Policy Characteristics'!$C:$C,0))),"",INDEX('Policy Characteristics'!G:G,MATCH($C2441,'Policy Characteristics'!$C:$C,0)))</f>
        <v>1</v>
      </c>
      <c r="N2441" s="261">
        <f>IF(ISBLANK(INDEX('Policy Characteristics'!H:H,MATCH($C2441,'Policy Characteristics'!$C:$C,0))),"",INDEX('Policy Characteristics'!H:H,MATCH($C2441,'Policy Characteristics'!$C:$C,0)))</f>
        <v>0.01</v>
      </c>
      <c r="O2441" s="254" t="str">
        <f>IF(ISBLANK(INDEX('Policy Characteristics'!I:I,MATCH($C2441,'Policy Characteristics'!$C:$C,0))),"",INDEX('Policy Characteristics'!I:I,MATCH($C2441,'Policy Characteristics'!$C:$C,0)))</f>
        <v>^% of potential achieved</v>
      </c>
      <c r="P2441" s="254" t="str">
        <f>IF(ISBLANK(INDEX('Policy Characteristics'!J:J,MATCH($C2441,'Policy Characteristics'!$C:$C,0))),"",INDEX('Policy Characteristics'!J:J,MATCH($C2441,'Policy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1" s="254" t="str">
        <f>IF(ISBLANK(INDEX('Policy Characteristics'!K:K,MATCH($C2441,'Policy Characteristics'!$C:$C,0))),"",INDEX('Policy Characteristics'!K:K,MATCH($C2441,'Policy Characteristics'!$C:$C,0)))</f>
        <v>industry-ag-main.html#eff-stds</v>
      </c>
      <c r="R2441" s="254" t="str">
        <f>IF(ISBLANK(INDEX('Policy Characteristics'!L:L,MATCH($C2441,'Policy Characteristics'!$C:$C,0))),"",INDEX('Policy Characteristics'!L:L,MATCH($C2441,'Policy Characteristics'!$C:$C,0)))</f>
        <v>industry-energy-efficiency-standards.html</v>
      </c>
    </row>
    <row r="2442" spans="1:18" s="4" customFormat="1" x14ac:dyDescent="0.25">
      <c r="A2442" s="254" t="str">
        <f>IF(ISBLANK(INDEX('Policy Characteristics'!A:A,MATCH($C2442,'Policy Characteristics'!$C:$C,0))),"",INDEX('Policy Characteristics'!A:A,MATCH($C2442,'Policy Characteristics'!$C:$C,0)))</f>
        <v>Industry</v>
      </c>
      <c r="B2442" s="262" t="str">
        <f>IF(ISBLANK(INDEX('Policy Characteristics'!B:B,MATCH($C2442,'Policy Characteristics'!$C:$C,0))),"",INDEX('Policy Characteristics'!B:B,MATCH($C2442,'Policy Characteristics'!$C:$C,0)))</f>
        <v>Waste Heat Recovery</v>
      </c>
      <c r="C2442" s="254" t="str">
        <f t="shared" si="65"/>
        <v>Perc of Waste Heat Recovery Potential Achieved</v>
      </c>
      <c r="D2442" s="6" t="s">
        <v>3040</v>
      </c>
      <c r="E2442" s="1"/>
      <c r="F2442" t="s">
        <v>3002</v>
      </c>
      <c r="G2442" s="45"/>
      <c r="H2442" s="47">
        <v>2441</v>
      </c>
      <c r="I2442" s="324" t="s">
        <v>40</v>
      </c>
      <c r="J2442" s="255" t="str">
        <f>IF(ISBLANK(INDEX('Policy Characteristics'!D:D,MATCH($C2442,'Policy Characteristics'!$C:$C,0))),"",INDEX('Policy Characteristics'!D:D,MATCH($C2442,'Policy Characteristics'!$C:$C,0)))</f>
        <v>Industry Energy Efficiency</v>
      </c>
      <c r="K2442" s="254" t="str">
        <f>IF(ISBLANK(INDEX('Policy Characteristics'!E:E,MATCH($C2442,'Policy Characteristics'!$C:$C,0))),"",INDEX('Policy Characteristics'!E:E,MATCH($C2442,'Policy Characteristics'!$C:$C,0)))</f>
        <v>indst waste heat recovery</v>
      </c>
      <c r="L2442" s="261">
        <f>IF(ISBLANK(INDEX('Policy Characteristics'!F:F,MATCH($C2442,'Policy Characteristics'!$C:$C,0))),"",INDEX('Policy Characteristics'!F:F,MATCH($C2442,'Policy Characteristics'!$C:$C,0)))</f>
        <v>0</v>
      </c>
      <c r="M2442" s="261">
        <f>IF(ISBLANK(INDEX('Policy Characteristics'!G:G,MATCH($C2442,'Policy Characteristics'!$C:$C,0))),"",INDEX('Policy Characteristics'!G:G,MATCH($C2442,'Policy Characteristics'!$C:$C,0)))</f>
        <v>1</v>
      </c>
      <c r="N2442" s="261">
        <f>IF(ISBLANK(INDEX('Policy Characteristics'!H:H,MATCH($C2442,'Policy Characteristics'!$C:$C,0))),"",INDEX('Policy Characteristics'!H:H,MATCH($C2442,'Policy Characteristics'!$C:$C,0)))</f>
        <v>0.01</v>
      </c>
      <c r="O2442" s="254" t="str">
        <f>IF(ISBLANK(INDEX('Policy Characteristics'!I:I,MATCH($C2442,'Policy Characteristics'!$C:$C,0))),"",INDEX('Policy Characteristics'!I:I,MATCH($C2442,'Policy Characteristics'!$C:$C,0)))</f>
        <v>^% of potential achieved</v>
      </c>
      <c r="P2442" s="254" t="str">
        <f>IF(ISBLANK(INDEX('Policy Characteristics'!J:J,MATCH($C2442,'Policy Characteristics'!$C:$C,0))),"",INDEX('Policy Characteristics'!J:J,MATCH($C2442,'Policy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2" s="254" t="str">
        <f>IF(ISBLANK(INDEX('Policy Characteristics'!K:K,MATCH($C2442,'Policy Characteristics'!$C:$C,0))),"",INDEX('Policy Characteristics'!K:K,MATCH($C2442,'Policy Characteristics'!$C:$C,0)))</f>
        <v>industry-ag-main.html#eff-stds</v>
      </c>
      <c r="R2442" s="254" t="str">
        <f>IF(ISBLANK(INDEX('Policy Characteristics'!L:L,MATCH($C2442,'Policy Characteristics'!$C:$C,0))),"",INDEX('Policy Characteristics'!L:L,MATCH($C2442,'Policy Characteristics'!$C:$C,0)))</f>
        <v>industry-energy-efficiency-standards.html</v>
      </c>
    </row>
    <row r="2443" spans="1:18" s="4" customFormat="1" x14ac:dyDescent="0.25">
      <c r="A2443" s="254" t="str">
        <f>IF(ISBLANK(INDEX('Policy Characteristics'!A:A,MATCH($C2443,'Policy Characteristics'!$C:$C,0))),"",INDEX('Policy Characteristics'!A:A,MATCH($C2443,'Policy Characteristics'!$C:$C,0)))</f>
        <v>Industry</v>
      </c>
      <c r="B2443" s="262" t="str">
        <f>IF(ISBLANK(INDEX('Policy Characteristics'!B:B,MATCH($C2443,'Policy Characteristics'!$C:$C,0))),"",INDEX('Policy Characteristics'!B:B,MATCH($C2443,'Policy Characteristics'!$C:$C,0)))</f>
        <v>Waste Heat Recovery</v>
      </c>
      <c r="C2443" s="254" t="str">
        <f t="shared" si="65"/>
        <v>Perc of Waste Heat Recovery Potential Achieved</v>
      </c>
      <c r="D2443" s="6" t="s">
        <v>3041</v>
      </c>
      <c r="E2443" s="1"/>
      <c r="F2443" t="s">
        <v>3003</v>
      </c>
      <c r="G2443" s="45"/>
      <c r="H2443" s="47">
        <v>2442</v>
      </c>
      <c r="I2443" s="324" t="s">
        <v>40</v>
      </c>
      <c r="J2443" s="255" t="str">
        <f>IF(ISBLANK(INDEX('Policy Characteristics'!D:D,MATCH($C2443,'Policy Characteristics'!$C:$C,0))),"",INDEX('Policy Characteristics'!D:D,MATCH($C2443,'Policy Characteristics'!$C:$C,0)))</f>
        <v>Industry Energy Efficiency</v>
      </c>
      <c r="K2443" s="254" t="str">
        <f>IF(ISBLANK(INDEX('Policy Characteristics'!E:E,MATCH($C2443,'Policy Characteristics'!$C:$C,0))),"",INDEX('Policy Characteristics'!E:E,MATCH($C2443,'Policy Characteristics'!$C:$C,0)))</f>
        <v>indst waste heat recovery</v>
      </c>
      <c r="L2443" s="261">
        <f>IF(ISBLANK(INDEX('Policy Characteristics'!F:F,MATCH($C2443,'Policy Characteristics'!$C:$C,0))),"",INDEX('Policy Characteristics'!F:F,MATCH($C2443,'Policy Characteristics'!$C:$C,0)))</f>
        <v>0</v>
      </c>
      <c r="M2443" s="261">
        <f>IF(ISBLANK(INDEX('Policy Characteristics'!G:G,MATCH($C2443,'Policy Characteristics'!$C:$C,0))),"",INDEX('Policy Characteristics'!G:G,MATCH($C2443,'Policy Characteristics'!$C:$C,0)))</f>
        <v>1</v>
      </c>
      <c r="N2443" s="261">
        <f>IF(ISBLANK(INDEX('Policy Characteristics'!H:H,MATCH($C2443,'Policy Characteristics'!$C:$C,0))),"",INDEX('Policy Characteristics'!H:H,MATCH($C2443,'Policy Characteristics'!$C:$C,0)))</f>
        <v>0.01</v>
      </c>
      <c r="O2443" s="254" t="str">
        <f>IF(ISBLANK(INDEX('Policy Characteristics'!I:I,MATCH($C2443,'Policy Characteristics'!$C:$C,0))),"",INDEX('Policy Characteristics'!I:I,MATCH($C2443,'Policy Characteristics'!$C:$C,0)))</f>
        <v>^% of potential achieved</v>
      </c>
      <c r="P2443" s="254" t="str">
        <f>IF(ISBLANK(INDEX('Policy Characteristics'!J:J,MATCH($C2443,'Policy Characteristics'!$C:$C,0))),"",INDEX('Policy Characteristics'!J:J,MATCH($C2443,'Policy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3" s="254" t="str">
        <f>IF(ISBLANK(INDEX('Policy Characteristics'!K:K,MATCH($C2443,'Policy Characteristics'!$C:$C,0))),"",INDEX('Policy Characteristics'!K:K,MATCH($C2443,'Policy Characteristics'!$C:$C,0)))</f>
        <v>industry-ag-main.html#eff-stds</v>
      </c>
      <c r="R2443" s="254" t="str">
        <f>IF(ISBLANK(INDEX('Policy Characteristics'!L:L,MATCH($C2443,'Policy Characteristics'!$C:$C,0))),"",INDEX('Policy Characteristics'!L:L,MATCH($C2443,'Policy Characteristics'!$C:$C,0)))</f>
        <v>industry-energy-efficiency-standards.html</v>
      </c>
    </row>
    <row r="2444" spans="1:18" s="4" customFormat="1" x14ac:dyDescent="0.25">
      <c r="A2444" s="254" t="str">
        <f>IF(ISBLANK(INDEX('Policy Characteristics'!A:A,MATCH($C2444,'Policy Characteristics'!$C:$C,0))),"",INDEX('Policy Characteristics'!A:A,MATCH($C2444,'Policy Characteristics'!$C:$C,0)))</f>
        <v>Industry</v>
      </c>
      <c r="B2444" s="262" t="str">
        <f>IF(ISBLANK(INDEX('Policy Characteristics'!B:B,MATCH($C2444,'Policy Characteristics'!$C:$C,0))),"",INDEX('Policy Characteristics'!B:B,MATCH($C2444,'Policy Characteristics'!$C:$C,0)))</f>
        <v>Waste Heat Recovery</v>
      </c>
      <c r="C2444" s="254" t="str">
        <f t="shared" si="65"/>
        <v>Perc of Waste Heat Recovery Potential Achieved</v>
      </c>
      <c r="D2444" s="6" t="s">
        <v>3042</v>
      </c>
      <c r="E2444" s="1"/>
      <c r="F2444" t="s">
        <v>3004</v>
      </c>
      <c r="G2444" s="45"/>
      <c r="H2444" s="47">
        <v>2443</v>
      </c>
      <c r="I2444" s="324" t="s">
        <v>40</v>
      </c>
      <c r="J2444" s="255" t="str">
        <f>IF(ISBLANK(INDEX('Policy Characteristics'!D:D,MATCH($C2444,'Policy Characteristics'!$C:$C,0))),"",INDEX('Policy Characteristics'!D:D,MATCH($C2444,'Policy Characteristics'!$C:$C,0)))</f>
        <v>Industry Energy Efficiency</v>
      </c>
      <c r="K2444" s="254" t="str">
        <f>IF(ISBLANK(INDEX('Policy Characteristics'!E:E,MATCH($C2444,'Policy Characteristics'!$C:$C,0))),"",INDEX('Policy Characteristics'!E:E,MATCH($C2444,'Policy Characteristics'!$C:$C,0)))</f>
        <v>indst waste heat recovery</v>
      </c>
      <c r="L2444" s="261">
        <f>IF(ISBLANK(INDEX('Policy Characteristics'!F:F,MATCH($C2444,'Policy Characteristics'!$C:$C,0))),"",INDEX('Policy Characteristics'!F:F,MATCH($C2444,'Policy Characteristics'!$C:$C,0)))</f>
        <v>0</v>
      </c>
      <c r="M2444" s="261">
        <f>IF(ISBLANK(INDEX('Policy Characteristics'!G:G,MATCH($C2444,'Policy Characteristics'!$C:$C,0))),"",INDEX('Policy Characteristics'!G:G,MATCH($C2444,'Policy Characteristics'!$C:$C,0)))</f>
        <v>1</v>
      </c>
      <c r="N2444" s="261">
        <f>IF(ISBLANK(INDEX('Policy Characteristics'!H:H,MATCH($C2444,'Policy Characteristics'!$C:$C,0))),"",INDEX('Policy Characteristics'!H:H,MATCH($C2444,'Policy Characteristics'!$C:$C,0)))</f>
        <v>0.01</v>
      </c>
      <c r="O2444" s="254" t="str">
        <f>IF(ISBLANK(INDEX('Policy Characteristics'!I:I,MATCH($C2444,'Policy Characteristics'!$C:$C,0))),"",INDEX('Policy Characteristics'!I:I,MATCH($C2444,'Policy Characteristics'!$C:$C,0)))</f>
        <v>^% of potential achieved</v>
      </c>
      <c r="P2444" s="254" t="str">
        <f>IF(ISBLANK(INDEX('Policy Characteristics'!J:J,MATCH($C2444,'Policy Characteristics'!$C:$C,0))),"",INDEX('Policy Characteristics'!J:J,MATCH($C2444,'Policy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4" s="254" t="str">
        <f>IF(ISBLANK(INDEX('Policy Characteristics'!K:K,MATCH($C2444,'Policy Characteristics'!$C:$C,0))),"",INDEX('Policy Characteristics'!K:K,MATCH($C2444,'Policy Characteristics'!$C:$C,0)))</f>
        <v>industry-ag-main.html#eff-stds</v>
      </c>
      <c r="R2444" s="254" t="str">
        <f>IF(ISBLANK(INDEX('Policy Characteristics'!L:L,MATCH($C2444,'Policy Characteristics'!$C:$C,0))),"",INDEX('Policy Characteristics'!L:L,MATCH($C2444,'Policy Characteristics'!$C:$C,0)))</f>
        <v>industry-energy-efficiency-standards.html</v>
      </c>
    </row>
    <row r="2445" spans="1:18" s="4" customFormat="1" x14ac:dyDescent="0.25">
      <c r="A2445" s="254" t="str">
        <f>IF(ISBLANK(INDEX('Policy Characteristics'!A:A,MATCH($C2445,'Policy Characteristics'!$C:$C,0))),"",INDEX('Policy Characteristics'!A:A,MATCH($C2445,'Policy Characteristics'!$C:$C,0)))</f>
        <v>Industry</v>
      </c>
      <c r="B2445" s="262" t="str">
        <f>IF(ISBLANK(INDEX('Policy Characteristics'!B:B,MATCH($C2445,'Policy Characteristics'!$C:$C,0))),"",INDEX('Policy Characteristics'!B:B,MATCH($C2445,'Policy Characteristics'!$C:$C,0)))</f>
        <v>Waste Heat Recovery</v>
      </c>
      <c r="C2445" s="254" t="str">
        <f t="shared" si="65"/>
        <v>Perc of Waste Heat Recovery Potential Achieved</v>
      </c>
      <c r="D2445" s="6" t="s">
        <v>3043</v>
      </c>
      <c r="E2445" s="1"/>
      <c r="F2445" t="s">
        <v>3005</v>
      </c>
      <c r="G2445" s="45"/>
      <c r="H2445" s="47">
        <v>2444</v>
      </c>
      <c r="I2445" s="324" t="s">
        <v>40</v>
      </c>
      <c r="J2445" s="255" t="str">
        <f>IF(ISBLANK(INDEX('Policy Characteristics'!D:D,MATCH($C2445,'Policy Characteristics'!$C:$C,0))),"",INDEX('Policy Characteristics'!D:D,MATCH($C2445,'Policy Characteristics'!$C:$C,0)))</f>
        <v>Industry Energy Efficiency</v>
      </c>
      <c r="K2445" s="254" t="str">
        <f>IF(ISBLANK(INDEX('Policy Characteristics'!E:E,MATCH($C2445,'Policy Characteristics'!$C:$C,0))),"",INDEX('Policy Characteristics'!E:E,MATCH($C2445,'Policy Characteristics'!$C:$C,0)))</f>
        <v>indst waste heat recovery</v>
      </c>
      <c r="L2445" s="261">
        <f>IF(ISBLANK(INDEX('Policy Characteristics'!F:F,MATCH($C2445,'Policy Characteristics'!$C:$C,0))),"",INDEX('Policy Characteristics'!F:F,MATCH($C2445,'Policy Characteristics'!$C:$C,0)))</f>
        <v>0</v>
      </c>
      <c r="M2445" s="261">
        <f>IF(ISBLANK(INDEX('Policy Characteristics'!G:G,MATCH($C2445,'Policy Characteristics'!$C:$C,0))),"",INDEX('Policy Characteristics'!G:G,MATCH($C2445,'Policy Characteristics'!$C:$C,0)))</f>
        <v>1</v>
      </c>
      <c r="N2445" s="261">
        <f>IF(ISBLANK(INDEX('Policy Characteristics'!H:H,MATCH($C2445,'Policy Characteristics'!$C:$C,0))),"",INDEX('Policy Characteristics'!H:H,MATCH($C2445,'Policy Characteristics'!$C:$C,0)))</f>
        <v>0.01</v>
      </c>
      <c r="O2445" s="254" t="str">
        <f>IF(ISBLANK(INDEX('Policy Characteristics'!I:I,MATCH($C2445,'Policy Characteristics'!$C:$C,0))),"",INDEX('Policy Characteristics'!I:I,MATCH($C2445,'Policy Characteristics'!$C:$C,0)))</f>
        <v>^% of potential achieved</v>
      </c>
      <c r="P2445" s="254" t="str">
        <f>IF(ISBLANK(INDEX('Policy Characteristics'!J:J,MATCH($C2445,'Policy Characteristics'!$C:$C,0))),"",INDEX('Policy Characteristics'!J:J,MATCH($C2445,'Policy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5" s="254" t="str">
        <f>IF(ISBLANK(INDEX('Policy Characteristics'!K:K,MATCH($C2445,'Policy Characteristics'!$C:$C,0))),"",INDEX('Policy Characteristics'!K:K,MATCH($C2445,'Policy Characteristics'!$C:$C,0)))</f>
        <v>industry-ag-main.html#eff-stds</v>
      </c>
      <c r="R2445" s="254" t="str">
        <f>IF(ISBLANK(INDEX('Policy Characteristics'!L:L,MATCH($C2445,'Policy Characteristics'!$C:$C,0))),"",INDEX('Policy Characteristics'!L:L,MATCH($C2445,'Policy Characteristics'!$C:$C,0)))</f>
        <v>industry-energy-efficiency-standards.html</v>
      </c>
    </row>
    <row r="2446" spans="1:18" s="4" customFormat="1" x14ac:dyDescent="0.25">
      <c r="A2446" s="254" t="str">
        <f>IF(ISBLANK(INDEX('Policy Characteristics'!A:A,MATCH($C2446,'Policy Characteristics'!$C:$C,0))),"",INDEX('Policy Characteristics'!A:A,MATCH($C2446,'Policy Characteristics'!$C:$C,0)))</f>
        <v>Industry</v>
      </c>
      <c r="B2446" s="262" t="str">
        <f>IF(ISBLANK(INDEX('Policy Characteristics'!B:B,MATCH($C2446,'Policy Characteristics'!$C:$C,0))),"",INDEX('Policy Characteristics'!B:B,MATCH($C2446,'Policy Characteristics'!$C:$C,0)))</f>
        <v>Waste Heat Recovery</v>
      </c>
      <c r="C2446" s="254" t="str">
        <f t="shared" si="65"/>
        <v>Perc of Waste Heat Recovery Potential Achieved</v>
      </c>
      <c r="D2446" s="6" t="s">
        <v>3044</v>
      </c>
      <c r="E2446" s="1"/>
      <c r="F2446" t="s">
        <v>3006</v>
      </c>
      <c r="G2446" s="45"/>
      <c r="H2446" s="47">
        <v>2445</v>
      </c>
      <c r="I2446" s="324" t="s">
        <v>41</v>
      </c>
      <c r="J2446" s="255" t="str">
        <f>IF(ISBLANK(INDEX('Policy Characteristics'!D:D,MATCH($C2446,'Policy Characteristics'!$C:$C,0))),"",INDEX('Policy Characteristics'!D:D,MATCH($C2446,'Policy Characteristics'!$C:$C,0)))</f>
        <v>Industry Energy Efficiency</v>
      </c>
      <c r="K2446" s="254" t="str">
        <f>IF(ISBLANK(INDEX('Policy Characteristics'!E:E,MATCH($C2446,'Policy Characteristics'!$C:$C,0))),"",INDEX('Policy Characteristics'!E:E,MATCH($C2446,'Policy Characteristics'!$C:$C,0)))</f>
        <v>indst waste heat recovery</v>
      </c>
      <c r="L2446" s="261">
        <f>IF(ISBLANK(INDEX('Policy Characteristics'!F:F,MATCH($C2446,'Policy Characteristics'!$C:$C,0))),"",INDEX('Policy Characteristics'!F:F,MATCH($C2446,'Policy Characteristics'!$C:$C,0)))</f>
        <v>0</v>
      </c>
      <c r="M2446" s="261">
        <f>IF(ISBLANK(INDEX('Policy Characteristics'!G:G,MATCH($C2446,'Policy Characteristics'!$C:$C,0))),"",INDEX('Policy Characteristics'!G:G,MATCH($C2446,'Policy Characteristics'!$C:$C,0)))</f>
        <v>1</v>
      </c>
      <c r="N2446" s="261">
        <f>IF(ISBLANK(INDEX('Policy Characteristics'!H:H,MATCH($C2446,'Policy Characteristics'!$C:$C,0))),"",INDEX('Policy Characteristics'!H:H,MATCH($C2446,'Policy Characteristics'!$C:$C,0)))</f>
        <v>0.01</v>
      </c>
      <c r="O2446" s="254" t="str">
        <f>IF(ISBLANK(INDEX('Policy Characteristics'!I:I,MATCH($C2446,'Policy Characteristics'!$C:$C,0))),"",INDEX('Policy Characteristics'!I:I,MATCH($C2446,'Policy Characteristics'!$C:$C,0)))</f>
        <v>^% of potential achieved</v>
      </c>
      <c r="P2446" s="254" t="str">
        <f>IF(ISBLANK(INDEX('Policy Characteristics'!J:J,MATCH($C2446,'Policy Characteristics'!$C:$C,0))),"",INDEX('Policy Characteristics'!J:J,MATCH($C2446,'Policy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6" s="254" t="str">
        <f>IF(ISBLANK(INDEX('Policy Characteristics'!K:K,MATCH($C2446,'Policy Characteristics'!$C:$C,0))),"",INDEX('Policy Characteristics'!K:K,MATCH($C2446,'Policy Characteristics'!$C:$C,0)))</f>
        <v>industry-ag-main.html#eff-stds</v>
      </c>
      <c r="R2446" s="254" t="str">
        <f>IF(ISBLANK(INDEX('Policy Characteristics'!L:L,MATCH($C2446,'Policy Characteristics'!$C:$C,0))),"",INDEX('Policy Characteristics'!L:L,MATCH($C2446,'Policy Characteristics'!$C:$C,0)))</f>
        <v>industry-energy-efficiency-standards.html</v>
      </c>
    </row>
    <row r="2447" spans="1:18" s="4" customFormat="1" x14ac:dyDescent="0.25">
      <c r="A2447" s="254" t="str">
        <f>IF(ISBLANK(INDEX('Policy Characteristics'!A:A,MATCH($C2447,'Policy Characteristics'!$C:$C,0))),"",INDEX('Policy Characteristics'!A:A,MATCH($C2447,'Policy Characteristics'!$C:$C,0)))</f>
        <v>Industry</v>
      </c>
      <c r="B2447" s="262" t="str">
        <f>IF(ISBLANK(INDEX('Policy Characteristics'!B:B,MATCH($C2447,'Policy Characteristics'!$C:$C,0))),"",INDEX('Policy Characteristics'!B:B,MATCH($C2447,'Policy Characteristics'!$C:$C,0)))</f>
        <v>Waste Heat Recovery</v>
      </c>
      <c r="C2447" s="254" t="str">
        <f t="shared" si="65"/>
        <v>Perc of Waste Heat Recovery Potential Achieved</v>
      </c>
      <c r="D2447" s="6" t="s">
        <v>3045</v>
      </c>
      <c r="E2447" s="1"/>
      <c r="F2447" t="s">
        <v>3048</v>
      </c>
      <c r="G2447" s="45"/>
      <c r="H2447" s="47">
        <v>2446</v>
      </c>
      <c r="I2447" s="324" t="s">
        <v>41</v>
      </c>
      <c r="J2447" s="255" t="str">
        <f>IF(ISBLANK(INDEX('Policy Characteristics'!D:D,MATCH($C2447,'Policy Characteristics'!$C:$C,0))),"",INDEX('Policy Characteristics'!D:D,MATCH($C2447,'Policy Characteristics'!$C:$C,0)))</f>
        <v>Industry Energy Efficiency</v>
      </c>
      <c r="K2447" s="254" t="str">
        <f>IF(ISBLANK(INDEX('Policy Characteristics'!E:E,MATCH($C2447,'Policy Characteristics'!$C:$C,0))),"",INDEX('Policy Characteristics'!E:E,MATCH($C2447,'Policy Characteristics'!$C:$C,0)))</f>
        <v>indst waste heat recovery</v>
      </c>
      <c r="L2447" s="261">
        <f>IF(ISBLANK(INDEX('Policy Characteristics'!F:F,MATCH($C2447,'Policy Characteristics'!$C:$C,0))),"",INDEX('Policy Characteristics'!F:F,MATCH($C2447,'Policy Characteristics'!$C:$C,0)))</f>
        <v>0</v>
      </c>
      <c r="M2447" s="261">
        <f>IF(ISBLANK(INDEX('Policy Characteristics'!G:G,MATCH($C2447,'Policy Characteristics'!$C:$C,0))),"",INDEX('Policy Characteristics'!G:G,MATCH($C2447,'Policy Characteristics'!$C:$C,0)))</f>
        <v>1</v>
      </c>
      <c r="N2447" s="261">
        <f>IF(ISBLANK(INDEX('Policy Characteristics'!H:H,MATCH($C2447,'Policy Characteristics'!$C:$C,0))),"",INDEX('Policy Characteristics'!H:H,MATCH($C2447,'Policy Characteristics'!$C:$C,0)))</f>
        <v>0.01</v>
      </c>
      <c r="O2447" s="254" t="str">
        <f>IF(ISBLANK(INDEX('Policy Characteristics'!I:I,MATCH($C2447,'Policy Characteristics'!$C:$C,0))),"",INDEX('Policy Characteristics'!I:I,MATCH($C2447,'Policy Characteristics'!$C:$C,0)))</f>
        <v>^% of potential achieved</v>
      </c>
      <c r="P2447" s="254" t="str">
        <f>IF(ISBLANK(INDEX('Policy Characteristics'!J:J,MATCH($C2447,'Policy Characteristics'!$C:$C,0))),"",INDEX('Policy Characteristics'!J:J,MATCH($C2447,'Policy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7" s="254" t="str">
        <f>IF(ISBLANK(INDEX('Policy Characteristics'!K:K,MATCH($C2447,'Policy Characteristics'!$C:$C,0))),"",INDEX('Policy Characteristics'!K:K,MATCH($C2447,'Policy Characteristics'!$C:$C,0)))</f>
        <v>industry-ag-main.html#eff-stds</v>
      </c>
      <c r="R2447" s="254" t="str">
        <f>IF(ISBLANK(INDEX('Policy Characteristics'!L:L,MATCH($C2447,'Policy Characteristics'!$C:$C,0))),"",INDEX('Policy Characteristics'!L:L,MATCH($C2447,'Policy Characteristics'!$C:$C,0)))</f>
        <v>industry-energy-efficiency-standards.html</v>
      </c>
    </row>
    <row r="2448" spans="1:18" s="4" customFormat="1" x14ac:dyDescent="0.25">
      <c r="A2448" s="254" t="str">
        <f>IF(ISBLANK(INDEX('Policy Characteristics'!A:A,MATCH($C2448,'Policy Characteristics'!$C:$C,0))),"",INDEX('Policy Characteristics'!A:A,MATCH($C2448,'Policy Characteristics'!$C:$C,0)))</f>
        <v>Industry</v>
      </c>
      <c r="B2448" s="262" t="str">
        <f>IF(ISBLANK(INDEX('Policy Characteristics'!B:B,MATCH($C2448,'Policy Characteristics'!$C:$C,0))),"",INDEX('Policy Characteristics'!B:B,MATCH($C2448,'Policy Characteristics'!$C:$C,0)))</f>
        <v>Waste Heat Recovery</v>
      </c>
      <c r="C2448" s="254" t="str">
        <f t="shared" si="65"/>
        <v>Perc of Waste Heat Recovery Potential Achieved</v>
      </c>
      <c r="D2448" s="6" t="s">
        <v>3046</v>
      </c>
      <c r="E2448" s="1"/>
      <c r="F2448" t="s">
        <v>3007</v>
      </c>
      <c r="G2448" s="45"/>
      <c r="H2448" s="47">
        <v>2447</v>
      </c>
      <c r="I2448" s="324" t="s">
        <v>40</v>
      </c>
      <c r="J2448" s="255" t="str">
        <f>IF(ISBLANK(INDEX('Policy Characteristics'!D:D,MATCH($C2448,'Policy Characteristics'!$C:$C,0))),"",INDEX('Policy Characteristics'!D:D,MATCH($C2448,'Policy Characteristics'!$C:$C,0)))</f>
        <v>Industry Energy Efficiency</v>
      </c>
      <c r="K2448" s="254" t="str">
        <f>IF(ISBLANK(INDEX('Policy Characteristics'!E:E,MATCH($C2448,'Policy Characteristics'!$C:$C,0))),"",INDEX('Policy Characteristics'!E:E,MATCH($C2448,'Policy Characteristics'!$C:$C,0)))</f>
        <v>indst waste heat recovery</v>
      </c>
      <c r="L2448" s="261">
        <f>IF(ISBLANK(INDEX('Policy Characteristics'!F:F,MATCH($C2448,'Policy Characteristics'!$C:$C,0))),"",INDEX('Policy Characteristics'!F:F,MATCH($C2448,'Policy Characteristics'!$C:$C,0)))</f>
        <v>0</v>
      </c>
      <c r="M2448" s="261">
        <f>IF(ISBLANK(INDEX('Policy Characteristics'!G:G,MATCH($C2448,'Policy Characteristics'!$C:$C,0))),"",INDEX('Policy Characteristics'!G:G,MATCH($C2448,'Policy Characteristics'!$C:$C,0)))</f>
        <v>1</v>
      </c>
      <c r="N2448" s="261">
        <f>IF(ISBLANK(INDEX('Policy Characteristics'!H:H,MATCH($C2448,'Policy Characteristics'!$C:$C,0))),"",INDEX('Policy Characteristics'!H:H,MATCH($C2448,'Policy Characteristics'!$C:$C,0)))</f>
        <v>0.01</v>
      </c>
      <c r="O2448" s="254" t="str">
        <f>IF(ISBLANK(INDEX('Policy Characteristics'!I:I,MATCH($C2448,'Policy Characteristics'!$C:$C,0))),"",INDEX('Policy Characteristics'!I:I,MATCH($C2448,'Policy Characteristics'!$C:$C,0)))</f>
        <v>^% of potential achieved</v>
      </c>
      <c r="P2448" s="254" t="str">
        <f>IF(ISBLANK(INDEX('Policy Characteristics'!J:J,MATCH($C2448,'Policy Characteristics'!$C:$C,0))),"",INDEX('Policy Characteristics'!J:J,MATCH($C2448,'Policy Characteristics'!$C:$C,0)))</f>
        <v xml:space="preserve">**Description:** This policy reduces fuel consumption by the selected industry by capturing waste heat from industrial processes. // **Guidance for setting values:** The potential for waste heat varies by industry. We use EU industry data which finds usable waste heat potential (as a share of primary energy consumptions) ranging from 0.5% for the mining &amp; quarrying industry to 9.1% for the iron &amp; steel sector. </v>
      </c>
      <c r="Q2448" s="254" t="str">
        <f>IF(ISBLANK(INDEX('Policy Characteristics'!K:K,MATCH($C2448,'Policy Characteristics'!$C:$C,0))),"",INDEX('Policy Characteristics'!K:K,MATCH($C2448,'Policy Characteristics'!$C:$C,0)))</f>
        <v>industry-ag-main.html#eff-stds</v>
      </c>
      <c r="R2448" s="254" t="str">
        <f>IF(ISBLANK(INDEX('Policy Characteristics'!L:L,MATCH($C2448,'Policy Characteristics'!$C:$C,0))),"",INDEX('Policy Characteristics'!L:L,MATCH($C2448,'Policy Characteristics'!$C:$C,0)))</f>
        <v>industry-energy-efficiency-standards.html</v>
      </c>
    </row>
    <row r="2449" spans="1:18" s="4" customFormat="1" x14ac:dyDescent="0.25">
      <c r="A2449" s="254" t="str">
        <f>IF(ISBLANK(INDEX('Policy Characteristics'!A:A,MATCH($C2449,'Policy Characteristics'!$C:$C,0))),"",INDEX('Policy Characteristics'!A:A,MATCH($C2449,'Policy Characteristics'!$C:$C,0)))</f>
        <v>Industry</v>
      </c>
      <c r="B2449" s="262" t="str">
        <f>IF(ISBLANK(INDEX('Policy Characteristics'!B:B,MATCH($C2449,'Policy Characteristics'!$C:$C,0))),"",INDEX('Policy Characteristics'!B:B,MATCH($C2449,'Policy Characteristics'!$C:$C,0)))</f>
        <v>Industry Process Efficiency</v>
      </c>
      <c r="C2449" t="s">
        <v>3754</v>
      </c>
      <c r="D2449" s="45" t="s">
        <v>3022</v>
      </c>
      <c r="E2449" s="45" t="s">
        <v>2377</v>
      </c>
      <c r="F2449" t="s">
        <v>3047</v>
      </c>
      <c r="G2449" s="45" t="s">
        <v>2383</v>
      </c>
      <c r="H2449" s="47">
        <v>2448</v>
      </c>
      <c r="I2449" s="324" t="s">
        <v>40</v>
      </c>
      <c r="J2449" s="255" t="str">
        <f>IF(ISBLANK(INDEX('Policy Characteristics'!D:D,MATCH($C2449,'Policy Characteristics'!$C:$C,0))),"",INDEX('Policy Characteristics'!D:D,MATCH($C2449,'Policy Characteristics'!$C:$C,0)))</f>
        <v>Industry Energy Efficiency</v>
      </c>
      <c r="K2449" s="254" t="str">
        <f>IF(ISBLANK(INDEX('Policy Characteristics'!E:E,MATCH($C2449,'Policy Characteristics'!$C:$C,0))),"",INDEX('Policy Characteristics'!E:E,MATCH($C2449,'Policy Characteristics'!$C:$C,0)))</f>
        <v>indst process efficiency</v>
      </c>
      <c r="L2449" s="261">
        <f>IF(ISBLANK(INDEX('Policy Characteristics'!F:F,MATCH($C2449,'Policy Characteristics'!$C:$C,0))),"",INDEX('Policy Characteristics'!F:F,MATCH($C2449,'Policy Characteristics'!$C:$C,0)))</f>
        <v>0</v>
      </c>
      <c r="M2449" s="261">
        <f>IF(ISBLANK(INDEX('Policy Characteristics'!G:G,MATCH($C2449,'Policy Characteristics'!$C:$C,0))),"",INDEX('Policy Characteristics'!G:G,MATCH($C2449,'Policy Characteristics'!$C:$C,0)))</f>
        <v>0.25</v>
      </c>
      <c r="N2449" s="261">
        <f>IF(ISBLANK(INDEX('Policy Characteristics'!H:H,MATCH($C2449,'Policy Characteristics'!$C:$C,0))),"",INDEX('Policy Characteristics'!H:H,MATCH($C2449,'Policy Characteristics'!$C:$C,0)))</f>
        <v>0.01</v>
      </c>
      <c r="O2449" s="254" t="str">
        <f>IF(ISBLANK(INDEX('Policy Characteristics'!I:I,MATCH($C2449,'Policy Characteristics'!$C:$C,0))),"",INDEX('Policy Characteristics'!I:I,MATCH($C2449,'Policy Characteristics'!$C:$C,0)))</f>
        <v>% reduction in energy use</v>
      </c>
      <c r="P2449" s="254" t="str">
        <f>IF(ISBLANK(INDEX('Policy Characteristics'!J:J,MATCH($C2449,'Policy Characteristics'!$C:$C,0))),"",INDEX('Policy Characteristics'!J:J,MATCH($C2449,'Policy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49" s="254" t="str">
        <f>IF(ISBLANK(INDEX('Policy Characteristics'!K:K,MATCH($C2449,'Policy Characteristics'!$C:$C,0))),"",INDEX('Policy Characteristics'!K:K,MATCH($C2449,'Policy Characteristics'!$C:$C,0)))</f>
        <v>industry-ag-main.html#eff-stds</v>
      </c>
      <c r="R2449" s="254" t="str">
        <f>IF(ISBLANK(INDEX('Policy Characteristics'!L:L,MATCH($C2449,'Policy Characteristics'!$C:$C,0))),"",INDEX('Policy Characteristics'!L:L,MATCH($C2449,'Policy Characteristics'!$C:$C,0)))</f>
        <v>industry-energy-efficiency-standards.html</v>
      </c>
    </row>
    <row r="2450" spans="1:18" s="4" customFormat="1" x14ac:dyDescent="0.25">
      <c r="A2450" s="254" t="str">
        <f>IF(ISBLANK(INDEX('Policy Characteristics'!A:A,MATCH($C2450,'Policy Characteristics'!$C:$C,0))),"",INDEX('Policy Characteristics'!A:A,MATCH($C2450,'Policy Characteristics'!$C:$C,0)))</f>
        <v>Industry</v>
      </c>
      <c r="B2450" s="262" t="str">
        <f>IF(ISBLANK(INDEX('Policy Characteristics'!B:B,MATCH($C2450,'Policy Characteristics'!$C:$C,0))),"",INDEX('Policy Characteristics'!B:B,MATCH($C2450,'Policy Characteristics'!$C:$C,0)))</f>
        <v>Industry Process Efficiency</v>
      </c>
      <c r="C2450" s="254" t="str">
        <f>$C$2449</f>
        <v>Percentage Improvement in Industrial Process Efficiency above BAU</v>
      </c>
      <c r="D2450" s="45" t="s">
        <v>3022</v>
      </c>
      <c r="E2450" s="45" t="s">
        <v>2378</v>
      </c>
      <c r="F2450" t="s">
        <v>3047</v>
      </c>
      <c r="G2450" s="45" t="s">
        <v>2386</v>
      </c>
      <c r="H2450" s="47">
        <v>2449</v>
      </c>
      <c r="I2450" s="324" t="s">
        <v>41</v>
      </c>
      <c r="J2450" s="255" t="str">
        <f>IF(ISBLANK(INDEX('Policy Characteristics'!D:D,MATCH($C2450,'Policy Characteristics'!$C:$C,0))),"",INDEX('Policy Characteristics'!D:D,MATCH($C2450,'Policy Characteristics'!$C:$C,0)))</f>
        <v>Industry Energy Efficiency</v>
      </c>
      <c r="K2450" s="254" t="str">
        <f>IF(ISBLANK(INDEX('Policy Characteristics'!E:E,MATCH($C2450,'Policy Characteristics'!$C:$C,0))),"",INDEX('Policy Characteristics'!E:E,MATCH($C2450,'Policy Characteristics'!$C:$C,0)))</f>
        <v>indst process efficiency</v>
      </c>
      <c r="L2450" s="261">
        <f>IF(ISBLANK(INDEX('Policy Characteristics'!F:F,MATCH($C2450,'Policy Characteristics'!$C:$C,0))),"",INDEX('Policy Characteristics'!F:F,MATCH($C2450,'Policy Characteristics'!$C:$C,0)))</f>
        <v>0</v>
      </c>
      <c r="M2450" s="261">
        <f>IF(ISBLANK(INDEX('Policy Characteristics'!G:G,MATCH($C2450,'Policy Characteristics'!$C:$C,0))),"",INDEX('Policy Characteristics'!G:G,MATCH($C2450,'Policy Characteristics'!$C:$C,0)))</f>
        <v>0.25</v>
      </c>
      <c r="N2450" s="261">
        <f>IF(ISBLANK(INDEX('Policy Characteristics'!H:H,MATCH($C2450,'Policy Characteristics'!$C:$C,0))),"",INDEX('Policy Characteristics'!H:H,MATCH($C2450,'Policy Characteristics'!$C:$C,0)))</f>
        <v>0.01</v>
      </c>
      <c r="O2450" s="254" t="str">
        <f>IF(ISBLANK(INDEX('Policy Characteristics'!I:I,MATCH($C2450,'Policy Characteristics'!$C:$C,0))),"",INDEX('Policy Characteristics'!I:I,MATCH($C2450,'Policy Characteristics'!$C:$C,0)))</f>
        <v>% reduction in energy use</v>
      </c>
      <c r="P2450" s="254" t="str">
        <f>IF(ISBLANK(INDEX('Policy Characteristics'!J:J,MATCH($C2450,'Policy Characteristics'!$C:$C,0))),"",INDEX('Policy Characteristics'!J:J,MATCH($C2450,'Policy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0" s="254" t="str">
        <f>IF(ISBLANK(INDEX('Policy Characteristics'!K:K,MATCH($C2450,'Policy Characteristics'!$C:$C,0))),"",INDEX('Policy Characteristics'!K:K,MATCH($C2450,'Policy Characteristics'!$C:$C,0)))</f>
        <v>industry-ag-main.html#eff-stds</v>
      </c>
      <c r="R2450" s="254" t="str">
        <f>IF(ISBLANK(INDEX('Policy Characteristics'!L:L,MATCH($C2450,'Policy Characteristics'!$C:$C,0))),"",INDEX('Policy Characteristics'!L:L,MATCH($C2450,'Policy Characteristics'!$C:$C,0)))</f>
        <v>industry-energy-efficiency-standards.html</v>
      </c>
    </row>
    <row r="2451" spans="1:18" s="4" customFormat="1" x14ac:dyDescent="0.25">
      <c r="A2451" s="254" t="str">
        <f>IF(ISBLANK(INDEX('Policy Characteristics'!A:A,MATCH($C2451,'Policy Characteristics'!$C:$C,0))),"",INDEX('Policy Characteristics'!A:A,MATCH($C2451,'Policy Characteristics'!$C:$C,0)))</f>
        <v>Industry</v>
      </c>
      <c r="B2451" s="262" t="str">
        <f>IF(ISBLANK(INDEX('Policy Characteristics'!B:B,MATCH($C2451,'Policy Characteristics'!$C:$C,0))),"",INDEX('Policy Characteristics'!B:B,MATCH($C2451,'Policy Characteristics'!$C:$C,0)))</f>
        <v>Industry Process Efficiency</v>
      </c>
      <c r="C2451" s="254" t="str">
        <f t="shared" ref="C2451:C2514" si="66">$C$2449</f>
        <v>Percentage Improvement in Industrial Process Efficiency above BAU</v>
      </c>
      <c r="D2451" s="45" t="s">
        <v>3022</v>
      </c>
      <c r="E2451" s="45" t="s">
        <v>2379</v>
      </c>
      <c r="F2451" t="s">
        <v>3047</v>
      </c>
      <c r="G2451" s="45" t="s">
        <v>2387</v>
      </c>
      <c r="H2451" s="47">
        <v>2450</v>
      </c>
      <c r="I2451" s="324" t="s">
        <v>40</v>
      </c>
      <c r="J2451" s="255" t="str">
        <f>IF(ISBLANK(INDEX('Policy Characteristics'!D:D,MATCH($C2451,'Policy Characteristics'!$C:$C,0))),"",INDEX('Policy Characteristics'!D:D,MATCH($C2451,'Policy Characteristics'!$C:$C,0)))</f>
        <v>Industry Energy Efficiency</v>
      </c>
      <c r="K2451" s="254" t="str">
        <f>IF(ISBLANK(INDEX('Policy Characteristics'!E:E,MATCH($C2451,'Policy Characteristics'!$C:$C,0))),"",INDEX('Policy Characteristics'!E:E,MATCH($C2451,'Policy Characteristics'!$C:$C,0)))</f>
        <v>indst process efficiency</v>
      </c>
      <c r="L2451" s="261">
        <f>IF(ISBLANK(INDEX('Policy Characteristics'!F:F,MATCH($C2451,'Policy Characteristics'!$C:$C,0))),"",INDEX('Policy Characteristics'!F:F,MATCH($C2451,'Policy Characteristics'!$C:$C,0)))</f>
        <v>0</v>
      </c>
      <c r="M2451" s="261">
        <f>IF(ISBLANK(INDEX('Policy Characteristics'!G:G,MATCH($C2451,'Policy Characteristics'!$C:$C,0))),"",INDEX('Policy Characteristics'!G:G,MATCH($C2451,'Policy Characteristics'!$C:$C,0)))</f>
        <v>0.25</v>
      </c>
      <c r="N2451" s="261">
        <f>IF(ISBLANK(INDEX('Policy Characteristics'!H:H,MATCH($C2451,'Policy Characteristics'!$C:$C,0))),"",INDEX('Policy Characteristics'!H:H,MATCH($C2451,'Policy Characteristics'!$C:$C,0)))</f>
        <v>0.01</v>
      </c>
      <c r="O2451" s="254" t="str">
        <f>IF(ISBLANK(INDEX('Policy Characteristics'!I:I,MATCH($C2451,'Policy Characteristics'!$C:$C,0))),"",INDEX('Policy Characteristics'!I:I,MATCH($C2451,'Policy Characteristics'!$C:$C,0)))</f>
        <v>% reduction in energy use</v>
      </c>
      <c r="P2451" s="254" t="str">
        <f>IF(ISBLANK(INDEX('Policy Characteristics'!J:J,MATCH($C2451,'Policy Characteristics'!$C:$C,0))),"",INDEX('Policy Characteristics'!J:J,MATCH($C2451,'Policy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1" s="254" t="str">
        <f>IF(ISBLANK(INDEX('Policy Characteristics'!K:K,MATCH($C2451,'Policy Characteristics'!$C:$C,0))),"",INDEX('Policy Characteristics'!K:K,MATCH($C2451,'Policy Characteristics'!$C:$C,0)))</f>
        <v>industry-ag-main.html#eff-stds</v>
      </c>
      <c r="R2451" s="254" t="str">
        <f>IF(ISBLANK(INDEX('Policy Characteristics'!L:L,MATCH($C2451,'Policy Characteristics'!$C:$C,0))),"",INDEX('Policy Characteristics'!L:L,MATCH($C2451,'Policy Characteristics'!$C:$C,0)))</f>
        <v>industry-energy-efficiency-standards.html</v>
      </c>
    </row>
    <row r="2452" spans="1:18" s="4" customFormat="1" x14ac:dyDescent="0.25">
      <c r="A2452" s="254" t="str">
        <f>IF(ISBLANK(INDEX('Policy Characteristics'!A:A,MATCH($C2452,'Policy Characteristics'!$C:$C,0))),"",INDEX('Policy Characteristics'!A:A,MATCH($C2452,'Policy Characteristics'!$C:$C,0)))</f>
        <v>Industry</v>
      </c>
      <c r="B2452" s="262" t="str">
        <f>IF(ISBLANK(INDEX('Policy Characteristics'!B:B,MATCH($C2452,'Policy Characteristics'!$C:$C,0))),"",INDEX('Policy Characteristics'!B:B,MATCH($C2452,'Policy Characteristics'!$C:$C,0)))</f>
        <v>Industry Process Efficiency</v>
      </c>
      <c r="C2452" s="254" t="str">
        <f t="shared" si="66"/>
        <v>Percentage Improvement in Industrial Process Efficiency above BAU</v>
      </c>
      <c r="D2452" s="45" t="s">
        <v>3022</v>
      </c>
      <c r="E2452" s="45" t="s">
        <v>2380</v>
      </c>
      <c r="F2452" t="s">
        <v>3047</v>
      </c>
      <c r="G2452" s="45" t="s">
        <v>2384</v>
      </c>
      <c r="H2452" s="47">
        <v>2451</v>
      </c>
      <c r="I2452" s="324" t="s">
        <v>41</v>
      </c>
      <c r="J2452" s="255" t="str">
        <f>IF(ISBLANK(INDEX('Policy Characteristics'!D:D,MATCH($C2452,'Policy Characteristics'!$C:$C,0))),"",INDEX('Policy Characteristics'!D:D,MATCH($C2452,'Policy Characteristics'!$C:$C,0)))</f>
        <v>Industry Energy Efficiency</v>
      </c>
      <c r="K2452" s="254" t="str">
        <f>IF(ISBLANK(INDEX('Policy Characteristics'!E:E,MATCH($C2452,'Policy Characteristics'!$C:$C,0))),"",INDEX('Policy Characteristics'!E:E,MATCH($C2452,'Policy Characteristics'!$C:$C,0)))</f>
        <v>indst process efficiency</v>
      </c>
      <c r="L2452" s="261">
        <f>IF(ISBLANK(INDEX('Policy Characteristics'!F:F,MATCH($C2452,'Policy Characteristics'!$C:$C,0))),"",INDEX('Policy Characteristics'!F:F,MATCH($C2452,'Policy Characteristics'!$C:$C,0)))</f>
        <v>0</v>
      </c>
      <c r="M2452" s="261">
        <f>IF(ISBLANK(INDEX('Policy Characteristics'!G:G,MATCH($C2452,'Policy Characteristics'!$C:$C,0))),"",INDEX('Policy Characteristics'!G:G,MATCH($C2452,'Policy Characteristics'!$C:$C,0)))</f>
        <v>0.25</v>
      </c>
      <c r="N2452" s="261">
        <f>IF(ISBLANK(INDEX('Policy Characteristics'!H:H,MATCH($C2452,'Policy Characteristics'!$C:$C,0))),"",INDEX('Policy Characteristics'!H:H,MATCH($C2452,'Policy Characteristics'!$C:$C,0)))</f>
        <v>0.01</v>
      </c>
      <c r="O2452" s="254" t="str">
        <f>IF(ISBLANK(INDEX('Policy Characteristics'!I:I,MATCH($C2452,'Policy Characteristics'!$C:$C,0))),"",INDEX('Policy Characteristics'!I:I,MATCH($C2452,'Policy Characteristics'!$C:$C,0)))</f>
        <v>% reduction in energy use</v>
      </c>
      <c r="P2452" s="254" t="str">
        <f>IF(ISBLANK(INDEX('Policy Characteristics'!J:J,MATCH($C2452,'Policy Characteristics'!$C:$C,0))),"",INDEX('Policy Characteristics'!J:J,MATCH($C2452,'Policy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2" s="254" t="str">
        <f>IF(ISBLANK(INDEX('Policy Characteristics'!K:K,MATCH($C2452,'Policy Characteristics'!$C:$C,0))),"",INDEX('Policy Characteristics'!K:K,MATCH($C2452,'Policy Characteristics'!$C:$C,0)))</f>
        <v>industry-ag-main.html#eff-stds</v>
      </c>
      <c r="R2452" s="254" t="str">
        <f>IF(ISBLANK(INDEX('Policy Characteristics'!L:L,MATCH($C2452,'Policy Characteristics'!$C:$C,0))),"",INDEX('Policy Characteristics'!L:L,MATCH($C2452,'Policy Characteristics'!$C:$C,0)))</f>
        <v>industry-energy-efficiency-standards.html</v>
      </c>
    </row>
    <row r="2453" spans="1:18" s="4" customFormat="1" x14ac:dyDescent="0.25">
      <c r="A2453" s="254" t="str">
        <f>IF(ISBLANK(INDEX('Policy Characteristics'!A:A,MATCH($C2453,'Policy Characteristics'!$C:$C,0))),"",INDEX('Policy Characteristics'!A:A,MATCH($C2453,'Policy Characteristics'!$C:$C,0)))</f>
        <v>Industry</v>
      </c>
      <c r="B2453" s="262" t="str">
        <f>IF(ISBLANK(INDEX('Policy Characteristics'!B:B,MATCH($C2453,'Policy Characteristics'!$C:$C,0))),"",INDEX('Policy Characteristics'!B:B,MATCH($C2453,'Policy Characteristics'!$C:$C,0)))</f>
        <v>Industry Process Efficiency</v>
      </c>
      <c r="C2453" s="254" t="str">
        <f t="shared" si="66"/>
        <v>Percentage Improvement in Industrial Process Efficiency above BAU</v>
      </c>
      <c r="D2453" s="45" t="s">
        <v>3022</v>
      </c>
      <c r="E2453" s="45" t="s">
        <v>2381</v>
      </c>
      <c r="F2453" t="s">
        <v>3047</v>
      </c>
      <c r="G2453" s="45" t="s">
        <v>2385</v>
      </c>
      <c r="H2453" s="47">
        <v>2452</v>
      </c>
      <c r="I2453" s="324" t="s">
        <v>40</v>
      </c>
      <c r="J2453" s="255" t="str">
        <f>IF(ISBLANK(INDEX('Policy Characteristics'!D:D,MATCH($C2453,'Policy Characteristics'!$C:$C,0))),"",INDEX('Policy Characteristics'!D:D,MATCH($C2453,'Policy Characteristics'!$C:$C,0)))</f>
        <v>Industry Energy Efficiency</v>
      </c>
      <c r="K2453" s="254" t="str">
        <f>IF(ISBLANK(INDEX('Policy Characteristics'!E:E,MATCH($C2453,'Policy Characteristics'!$C:$C,0))),"",INDEX('Policy Characteristics'!E:E,MATCH($C2453,'Policy Characteristics'!$C:$C,0)))</f>
        <v>indst process efficiency</v>
      </c>
      <c r="L2453" s="261">
        <f>IF(ISBLANK(INDEX('Policy Characteristics'!F:F,MATCH($C2453,'Policy Characteristics'!$C:$C,0))),"",INDEX('Policy Characteristics'!F:F,MATCH($C2453,'Policy Characteristics'!$C:$C,0)))</f>
        <v>0</v>
      </c>
      <c r="M2453" s="261">
        <f>IF(ISBLANK(INDEX('Policy Characteristics'!G:G,MATCH($C2453,'Policy Characteristics'!$C:$C,0))),"",INDEX('Policy Characteristics'!G:G,MATCH($C2453,'Policy Characteristics'!$C:$C,0)))</f>
        <v>0.25</v>
      </c>
      <c r="N2453" s="261">
        <f>IF(ISBLANK(INDEX('Policy Characteristics'!H:H,MATCH($C2453,'Policy Characteristics'!$C:$C,0))),"",INDEX('Policy Characteristics'!H:H,MATCH($C2453,'Policy Characteristics'!$C:$C,0)))</f>
        <v>0.01</v>
      </c>
      <c r="O2453" s="254" t="str">
        <f>IF(ISBLANK(INDEX('Policy Characteristics'!I:I,MATCH($C2453,'Policy Characteristics'!$C:$C,0))),"",INDEX('Policy Characteristics'!I:I,MATCH($C2453,'Policy Characteristics'!$C:$C,0)))</f>
        <v>% reduction in energy use</v>
      </c>
      <c r="P2453" s="254" t="str">
        <f>IF(ISBLANK(INDEX('Policy Characteristics'!J:J,MATCH($C2453,'Policy Characteristics'!$C:$C,0))),"",INDEX('Policy Characteristics'!J:J,MATCH($C2453,'Policy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3" s="254" t="str">
        <f>IF(ISBLANK(INDEX('Policy Characteristics'!K:K,MATCH($C2453,'Policy Characteristics'!$C:$C,0))),"",INDEX('Policy Characteristics'!K:K,MATCH($C2453,'Policy Characteristics'!$C:$C,0)))</f>
        <v>industry-ag-main.html#eff-stds</v>
      </c>
      <c r="R2453" s="254" t="str">
        <f>IF(ISBLANK(INDEX('Policy Characteristics'!L:L,MATCH($C2453,'Policy Characteristics'!$C:$C,0))),"",INDEX('Policy Characteristics'!L:L,MATCH($C2453,'Policy Characteristics'!$C:$C,0)))</f>
        <v>industry-energy-efficiency-standards.html</v>
      </c>
    </row>
    <row r="2454" spans="1:18" s="4" customFormat="1" x14ac:dyDescent="0.25">
      <c r="A2454" s="254" t="str">
        <f>IF(ISBLANK(INDEX('Policy Characteristics'!A:A,MATCH($C2454,'Policy Characteristics'!$C:$C,0))),"",INDEX('Policy Characteristics'!A:A,MATCH($C2454,'Policy Characteristics'!$C:$C,0)))</f>
        <v>Industry</v>
      </c>
      <c r="B2454" s="262" t="str">
        <f>IF(ISBLANK(INDEX('Policy Characteristics'!B:B,MATCH($C2454,'Policy Characteristics'!$C:$C,0))),"",INDEX('Policy Characteristics'!B:B,MATCH($C2454,'Policy Characteristics'!$C:$C,0)))</f>
        <v>Industry Process Efficiency</v>
      </c>
      <c r="C2454" s="254" t="str">
        <f t="shared" si="66"/>
        <v>Percentage Improvement in Industrial Process Efficiency above BAU</v>
      </c>
      <c r="D2454" s="45" t="s">
        <v>3022</v>
      </c>
      <c r="E2454" s="45" t="s">
        <v>2382</v>
      </c>
      <c r="F2454" t="s">
        <v>3047</v>
      </c>
      <c r="G2454" s="45" t="s">
        <v>2388</v>
      </c>
      <c r="H2454" s="47">
        <v>2453</v>
      </c>
      <c r="I2454" s="324" t="s">
        <v>41</v>
      </c>
      <c r="J2454" s="255" t="str">
        <f>IF(ISBLANK(INDEX('Policy Characteristics'!D:D,MATCH($C2454,'Policy Characteristics'!$C:$C,0))),"",INDEX('Policy Characteristics'!D:D,MATCH($C2454,'Policy Characteristics'!$C:$C,0)))</f>
        <v>Industry Energy Efficiency</v>
      </c>
      <c r="K2454" s="254" t="str">
        <f>IF(ISBLANK(INDEX('Policy Characteristics'!E:E,MATCH($C2454,'Policy Characteristics'!$C:$C,0))),"",INDEX('Policy Characteristics'!E:E,MATCH($C2454,'Policy Characteristics'!$C:$C,0)))</f>
        <v>indst process efficiency</v>
      </c>
      <c r="L2454" s="261">
        <f>IF(ISBLANK(INDEX('Policy Characteristics'!F:F,MATCH($C2454,'Policy Characteristics'!$C:$C,0))),"",INDEX('Policy Characteristics'!F:F,MATCH($C2454,'Policy Characteristics'!$C:$C,0)))</f>
        <v>0</v>
      </c>
      <c r="M2454" s="261">
        <f>IF(ISBLANK(INDEX('Policy Characteristics'!G:G,MATCH($C2454,'Policy Characteristics'!$C:$C,0))),"",INDEX('Policy Characteristics'!G:G,MATCH($C2454,'Policy Characteristics'!$C:$C,0)))</f>
        <v>0.25</v>
      </c>
      <c r="N2454" s="261">
        <f>IF(ISBLANK(INDEX('Policy Characteristics'!H:H,MATCH($C2454,'Policy Characteristics'!$C:$C,0))),"",INDEX('Policy Characteristics'!H:H,MATCH($C2454,'Policy Characteristics'!$C:$C,0)))</f>
        <v>0.01</v>
      </c>
      <c r="O2454" s="254" t="str">
        <f>IF(ISBLANK(INDEX('Policy Characteristics'!I:I,MATCH($C2454,'Policy Characteristics'!$C:$C,0))),"",INDEX('Policy Characteristics'!I:I,MATCH($C2454,'Policy Characteristics'!$C:$C,0)))</f>
        <v>% reduction in energy use</v>
      </c>
      <c r="P2454" s="254" t="str">
        <f>IF(ISBLANK(INDEX('Policy Characteristics'!J:J,MATCH($C2454,'Policy Characteristics'!$C:$C,0))),"",INDEX('Policy Characteristics'!J:J,MATCH($C2454,'Policy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4" s="254" t="str">
        <f>IF(ISBLANK(INDEX('Policy Characteristics'!K:K,MATCH($C2454,'Policy Characteristics'!$C:$C,0))),"",INDEX('Policy Characteristics'!K:K,MATCH($C2454,'Policy Characteristics'!$C:$C,0)))</f>
        <v>industry-ag-main.html#eff-stds</v>
      </c>
      <c r="R2454" s="254" t="str">
        <f>IF(ISBLANK(INDEX('Policy Characteristics'!L:L,MATCH($C2454,'Policy Characteristics'!$C:$C,0))),"",INDEX('Policy Characteristics'!L:L,MATCH($C2454,'Policy Characteristics'!$C:$C,0)))</f>
        <v>industry-energy-efficiency-standards.html</v>
      </c>
    </row>
    <row r="2455" spans="1:18" s="4" customFormat="1" x14ac:dyDescent="0.25">
      <c r="A2455" s="254" t="str">
        <f>IF(ISBLANK(INDEX('Policy Characteristics'!A:A,MATCH($C2455,'Policy Characteristics'!$C:$C,0))),"",INDEX('Policy Characteristics'!A:A,MATCH($C2455,'Policy Characteristics'!$C:$C,0)))</f>
        <v>Industry</v>
      </c>
      <c r="B2455" s="262" t="str">
        <f>IF(ISBLANK(INDEX('Policy Characteristics'!B:B,MATCH($C2455,'Policy Characteristics'!$C:$C,0))),"",INDEX('Policy Characteristics'!B:B,MATCH($C2455,'Policy Characteristics'!$C:$C,0)))</f>
        <v>Industry Process Efficiency</v>
      </c>
      <c r="C2455" s="254" t="str">
        <f t="shared" si="66"/>
        <v>Percentage Improvement in Industrial Process Efficiency above BAU</v>
      </c>
      <c r="D2455" s="45" t="s">
        <v>3022</v>
      </c>
      <c r="E2455" s="45" t="s">
        <v>2676</v>
      </c>
      <c r="F2455" t="s">
        <v>3047</v>
      </c>
      <c r="G2455" s="45" t="s">
        <v>2679</v>
      </c>
      <c r="H2455" s="47">
        <v>2454</v>
      </c>
      <c r="I2455" s="324" t="s">
        <v>41</v>
      </c>
      <c r="J2455" s="255" t="str">
        <f>IF(ISBLANK(INDEX('Policy Characteristics'!D:D,MATCH($C2455,'Policy Characteristics'!$C:$C,0))),"",INDEX('Policy Characteristics'!D:D,MATCH($C2455,'Policy Characteristics'!$C:$C,0)))</f>
        <v>Industry Energy Efficiency</v>
      </c>
      <c r="K2455" s="254" t="str">
        <f>IF(ISBLANK(INDEX('Policy Characteristics'!E:E,MATCH($C2455,'Policy Characteristics'!$C:$C,0))),"",INDEX('Policy Characteristics'!E:E,MATCH($C2455,'Policy Characteristics'!$C:$C,0)))</f>
        <v>indst process efficiency</v>
      </c>
      <c r="L2455" s="261">
        <f>IF(ISBLANK(INDEX('Policy Characteristics'!F:F,MATCH($C2455,'Policy Characteristics'!$C:$C,0))),"",INDEX('Policy Characteristics'!F:F,MATCH($C2455,'Policy Characteristics'!$C:$C,0)))</f>
        <v>0</v>
      </c>
      <c r="M2455" s="261">
        <f>IF(ISBLANK(INDEX('Policy Characteristics'!G:G,MATCH($C2455,'Policy Characteristics'!$C:$C,0))),"",INDEX('Policy Characteristics'!G:G,MATCH($C2455,'Policy Characteristics'!$C:$C,0)))</f>
        <v>0.25</v>
      </c>
      <c r="N2455" s="261">
        <f>IF(ISBLANK(INDEX('Policy Characteristics'!H:H,MATCH($C2455,'Policy Characteristics'!$C:$C,0))),"",INDEX('Policy Characteristics'!H:H,MATCH($C2455,'Policy Characteristics'!$C:$C,0)))</f>
        <v>0.01</v>
      </c>
      <c r="O2455" s="254" t="str">
        <f>IF(ISBLANK(INDEX('Policy Characteristics'!I:I,MATCH($C2455,'Policy Characteristics'!$C:$C,0))),"",INDEX('Policy Characteristics'!I:I,MATCH($C2455,'Policy Characteristics'!$C:$C,0)))</f>
        <v>% reduction in energy use</v>
      </c>
      <c r="P2455" s="254" t="str">
        <f>IF(ISBLANK(INDEX('Policy Characteristics'!J:J,MATCH($C2455,'Policy Characteristics'!$C:$C,0))),"",INDEX('Policy Characteristics'!J:J,MATCH($C2455,'Policy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5" s="254" t="str">
        <f>IF(ISBLANK(INDEX('Policy Characteristics'!K:K,MATCH($C2455,'Policy Characteristics'!$C:$C,0))),"",INDEX('Policy Characteristics'!K:K,MATCH($C2455,'Policy Characteristics'!$C:$C,0)))</f>
        <v>industry-ag-main.html#eff-stds</v>
      </c>
      <c r="R2455" s="254" t="str">
        <f>IF(ISBLANK(INDEX('Policy Characteristics'!L:L,MATCH($C2455,'Policy Characteristics'!$C:$C,0))),"",INDEX('Policy Characteristics'!L:L,MATCH($C2455,'Policy Characteristics'!$C:$C,0)))</f>
        <v>industry-energy-efficiency-standards.html</v>
      </c>
    </row>
    <row r="2456" spans="1:18" s="4" customFormat="1" x14ac:dyDescent="0.25">
      <c r="A2456" s="254" t="str">
        <f>IF(ISBLANK(INDEX('Policy Characteristics'!A:A,MATCH($C2456,'Policy Characteristics'!$C:$C,0))),"",INDEX('Policy Characteristics'!A:A,MATCH($C2456,'Policy Characteristics'!$C:$C,0)))</f>
        <v>Industry</v>
      </c>
      <c r="B2456" s="262" t="str">
        <f>IF(ISBLANK(INDEX('Policy Characteristics'!B:B,MATCH($C2456,'Policy Characteristics'!$C:$C,0))),"",INDEX('Policy Characteristics'!B:B,MATCH($C2456,'Policy Characteristics'!$C:$C,0)))</f>
        <v>Industry Process Efficiency</v>
      </c>
      <c r="C2456" s="254" t="str">
        <f t="shared" si="66"/>
        <v>Percentage Improvement in Industrial Process Efficiency above BAU</v>
      </c>
      <c r="D2456" s="45" t="s">
        <v>3022</v>
      </c>
      <c r="E2456" s="45" t="s">
        <v>2677</v>
      </c>
      <c r="F2456" t="s">
        <v>3047</v>
      </c>
      <c r="G2456" s="45" t="s">
        <v>2681</v>
      </c>
      <c r="H2456" s="47">
        <v>2455</v>
      </c>
      <c r="I2456" s="324" t="s">
        <v>40</v>
      </c>
      <c r="J2456" s="255" t="str">
        <f>IF(ISBLANK(INDEX('Policy Characteristics'!D:D,MATCH($C2456,'Policy Characteristics'!$C:$C,0))),"",INDEX('Policy Characteristics'!D:D,MATCH($C2456,'Policy Characteristics'!$C:$C,0)))</f>
        <v>Industry Energy Efficiency</v>
      </c>
      <c r="K2456" s="254" t="str">
        <f>IF(ISBLANK(INDEX('Policy Characteristics'!E:E,MATCH($C2456,'Policy Characteristics'!$C:$C,0))),"",INDEX('Policy Characteristics'!E:E,MATCH($C2456,'Policy Characteristics'!$C:$C,0)))</f>
        <v>indst process efficiency</v>
      </c>
      <c r="L2456" s="261">
        <f>IF(ISBLANK(INDEX('Policy Characteristics'!F:F,MATCH($C2456,'Policy Characteristics'!$C:$C,0))),"",INDEX('Policy Characteristics'!F:F,MATCH($C2456,'Policy Characteristics'!$C:$C,0)))</f>
        <v>0</v>
      </c>
      <c r="M2456" s="261">
        <f>IF(ISBLANK(INDEX('Policy Characteristics'!G:G,MATCH($C2456,'Policy Characteristics'!$C:$C,0))),"",INDEX('Policy Characteristics'!G:G,MATCH($C2456,'Policy Characteristics'!$C:$C,0)))</f>
        <v>0.25</v>
      </c>
      <c r="N2456" s="261">
        <f>IF(ISBLANK(INDEX('Policy Characteristics'!H:H,MATCH($C2456,'Policy Characteristics'!$C:$C,0))),"",INDEX('Policy Characteristics'!H:H,MATCH($C2456,'Policy Characteristics'!$C:$C,0)))</f>
        <v>0.01</v>
      </c>
      <c r="O2456" s="254" t="str">
        <f>IF(ISBLANK(INDEX('Policy Characteristics'!I:I,MATCH($C2456,'Policy Characteristics'!$C:$C,0))),"",INDEX('Policy Characteristics'!I:I,MATCH($C2456,'Policy Characteristics'!$C:$C,0)))</f>
        <v>% reduction in energy use</v>
      </c>
      <c r="P2456" s="254" t="str">
        <f>IF(ISBLANK(INDEX('Policy Characteristics'!J:J,MATCH($C2456,'Policy Characteristics'!$C:$C,0))),"",INDEX('Policy Characteristics'!J:J,MATCH($C2456,'Policy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6" s="254" t="str">
        <f>IF(ISBLANK(INDEX('Policy Characteristics'!K:K,MATCH($C2456,'Policy Characteristics'!$C:$C,0))),"",INDEX('Policy Characteristics'!K:K,MATCH($C2456,'Policy Characteristics'!$C:$C,0)))</f>
        <v>industry-ag-main.html#eff-stds</v>
      </c>
      <c r="R2456" s="254" t="str">
        <f>IF(ISBLANK(INDEX('Policy Characteristics'!L:L,MATCH($C2456,'Policy Characteristics'!$C:$C,0))),"",INDEX('Policy Characteristics'!L:L,MATCH($C2456,'Policy Characteristics'!$C:$C,0)))</f>
        <v>industry-energy-efficiency-standards.html</v>
      </c>
    </row>
    <row r="2457" spans="1:18" s="4" customFormat="1" x14ac:dyDescent="0.25">
      <c r="A2457" s="254" t="str">
        <f>IF(ISBLANK(INDEX('Policy Characteristics'!A:A,MATCH($C2457,'Policy Characteristics'!$C:$C,0))),"",INDEX('Policy Characteristics'!A:A,MATCH($C2457,'Policy Characteristics'!$C:$C,0)))</f>
        <v>Industry</v>
      </c>
      <c r="B2457" s="262" t="str">
        <f>IF(ISBLANK(INDEX('Policy Characteristics'!B:B,MATCH($C2457,'Policy Characteristics'!$C:$C,0))),"",INDEX('Policy Characteristics'!B:B,MATCH($C2457,'Policy Characteristics'!$C:$C,0)))</f>
        <v>Industry Process Efficiency</v>
      </c>
      <c r="C2457" s="254" t="str">
        <f t="shared" si="66"/>
        <v>Percentage Improvement in Industrial Process Efficiency above BAU</v>
      </c>
      <c r="D2457" s="45" t="s">
        <v>3022</v>
      </c>
      <c r="E2457" s="45" t="s">
        <v>2678</v>
      </c>
      <c r="F2457" t="s">
        <v>3047</v>
      </c>
      <c r="G2457" s="45" t="s">
        <v>2682</v>
      </c>
      <c r="H2457" s="47">
        <v>2456</v>
      </c>
      <c r="I2457" s="324" t="s">
        <v>40</v>
      </c>
      <c r="J2457" s="255" t="str">
        <f>IF(ISBLANK(INDEX('Policy Characteristics'!D:D,MATCH($C2457,'Policy Characteristics'!$C:$C,0))),"",INDEX('Policy Characteristics'!D:D,MATCH($C2457,'Policy Characteristics'!$C:$C,0)))</f>
        <v>Industry Energy Efficiency</v>
      </c>
      <c r="K2457" s="254" t="str">
        <f>IF(ISBLANK(INDEX('Policy Characteristics'!E:E,MATCH($C2457,'Policy Characteristics'!$C:$C,0))),"",INDEX('Policy Characteristics'!E:E,MATCH($C2457,'Policy Characteristics'!$C:$C,0)))</f>
        <v>indst process efficiency</v>
      </c>
      <c r="L2457" s="261">
        <f>IF(ISBLANK(INDEX('Policy Characteristics'!F:F,MATCH($C2457,'Policy Characteristics'!$C:$C,0))),"",INDEX('Policy Characteristics'!F:F,MATCH($C2457,'Policy Characteristics'!$C:$C,0)))</f>
        <v>0</v>
      </c>
      <c r="M2457" s="261">
        <f>IF(ISBLANK(INDEX('Policy Characteristics'!G:G,MATCH($C2457,'Policy Characteristics'!$C:$C,0))),"",INDEX('Policy Characteristics'!G:G,MATCH($C2457,'Policy Characteristics'!$C:$C,0)))</f>
        <v>0.25</v>
      </c>
      <c r="N2457" s="261">
        <f>IF(ISBLANK(INDEX('Policy Characteristics'!H:H,MATCH($C2457,'Policy Characteristics'!$C:$C,0))),"",INDEX('Policy Characteristics'!H:H,MATCH($C2457,'Policy Characteristics'!$C:$C,0)))</f>
        <v>0.01</v>
      </c>
      <c r="O2457" s="254" t="str">
        <f>IF(ISBLANK(INDEX('Policy Characteristics'!I:I,MATCH($C2457,'Policy Characteristics'!$C:$C,0))),"",INDEX('Policy Characteristics'!I:I,MATCH($C2457,'Policy Characteristics'!$C:$C,0)))</f>
        <v>% reduction in energy use</v>
      </c>
      <c r="P2457" s="254" t="str">
        <f>IF(ISBLANK(INDEX('Policy Characteristics'!J:J,MATCH($C2457,'Policy Characteristics'!$C:$C,0))),"",INDEX('Policy Characteristics'!J:J,MATCH($C2457,'Policy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7" s="254" t="str">
        <f>IF(ISBLANK(INDEX('Policy Characteristics'!K:K,MATCH($C2457,'Policy Characteristics'!$C:$C,0))),"",INDEX('Policy Characteristics'!K:K,MATCH($C2457,'Policy Characteristics'!$C:$C,0)))</f>
        <v>industry-ag-main.html#eff-stds</v>
      </c>
      <c r="R2457" s="254" t="str">
        <f>IF(ISBLANK(INDEX('Policy Characteristics'!L:L,MATCH($C2457,'Policy Characteristics'!$C:$C,0))),"",INDEX('Policy Characteristics'!L:L,MATCH($C2457,'Policy Characteristics'!$C:$C,0)))</f>
        <v>industry-energy-efficiency-standards.html</v>
      </c>
    </row>
    <row r="2458" spans="1:18" s="4" customFormat="1" x14ac:dyDescent="0.25">
      <c r="A2458" s="254" t="str">
        <f>IF(ISBLANK(INDEX('Policy Characteristics'!A:A,MATCH($C2458,'Policy Characteristics'!$C:$C,0))),"",INDEX('Policy Characteristics'!A:A,MATCH($C2458,'Policy Characteristics'!$C:$C,0)))</f>
        <v>Industry</v>
      </c>
      <c r="B2458" s="262" t="str">
        <f>IF(ISBLANK(INDEX('Policy Characteristics'!B:B,MATCH($C2458,'Policy Characteristics'!$C:$C,0))),"",INDEX('Policy Characteristics'!B:B,MATCH($C2458,'Policy Characteristics'!$C:$C,0)))</f>
        <v>Industry Process Efficiency</v>
      </c>
      <c r="C2458" s="254" t="str">
        <f t="shared" si="66"/>
        <v>Percentage Improvement in Industrial Process Efficiency above BAU</v>
      </c>
      <c r="D2458" s="45" t="s">
        <v>3022</v>
      </c>
      <c r="E2458" s="45" t="s">
        <v>2675</v>
      </c>
      <c r="F2458" t="s">
        <v>3047</v>
      </c>
      <c r="G2458" s="45" t="s">
        <v>2680</v>
      </c>
      <c r="H2458" s="47">
        <v>2457</v>
      </c>
      <c r="I2458" s="324" t="s">
        <v>41</v>
      </c>
      <c r="J2458" s="255" t="str">
        <f>IF(ISBLANK(INDEX('Policy Characteristics'!D:D,MATCH($C2458,'Policy Characteristics'!$C:$C,0))),"",INDEX('Policy Characteristics'!D:D,MATCH($C2458,'Policy Characteristics'!$C:$C,0)))</f>
        <v>Industry Energy Efficiency</v>
      </c>
      <c r="K2458" s="254" t="str">
        <f>IF(ISBLANK(INDEX('Policy Characteristics'!E:E,MATCH($C2458,'Policy Characteristics'!$C:$C,0))),"",INDEX('Policy Characteristics'!E:E,MATCH($C2458,'Policy Characteristics'!$C:$C,0)))</f>
        <v>indst process efficiency</v>
      </c>
      <c r="L2458" s="261">
        <f>IF(ISBLANK(INDEX('Policy Characteristics'!F:F,MATCH($C2458,'Policy Characteristics'!$C:$C,0))),"",INDEX('Policy Characteristics'!F:F,MATCH($C2458,'Policy Characteristics'!$C:$C,0)))</f>
        <v>0</v>
      </c>
      <c r="M2458" s="261">
        <f>IF(ISBLANK(INDEX('Policy Characteristics'!G:G,MATCH($C2458,'Policy Characteristics'!$C:$C,0))),"",INDEX('Policy Characteristics'!G:G,MATCH($C2458,'Policy Characteristics'!$C:$C,0)))</f>
        <v>0.25</v>
      </c>
      <c r="N2458" s="261">
        <f>IF(ISBLANK(INDEX('Policy Characteristics'!H:H,MATCH($C2458,'Policy Characteristics'!$C:$C,0))),"",INDEX('Policy Characteristics'!H:H,MATCH($C2458,'Policy Characteristics'!$C:$C,0)))</f>
        <v>0.01</v>
      </c>
      <c r="O2458" s="254" t="str">
        <f>IF(ISBLANK(INDEX('Policy Characteristics'!I:I,MATCH($C2458,'Policy Characteristics'!$C:$C,0))),"",INDEX('Policy Characteristics'!I:I,MATCH($C2458,'Policy Characteristics'!$C:$C,0)))</f>
        <v>% reduction in energy use</v>
      </c>
      <c r="P2458" s="254" t="str">
        <f>IF(ISBLANK(INDEX('Policy Characteristics'!J:J,MATCH($C2458,'Policy Characteristics'!$C:$C,0))),"",INDEX('Policy Characteristics'!J:J,MATCH($C2458,'Policy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8" s="254" t="str">
        <f>IF(ISBLANK(INDEX('Policy Characteristics'!K:K,MATCH($C2458,'Policy Characteristics'!$C:$C,0))),"",INDEX('Policy Characteristics'!K:K,MATCH($C2458,'Policy Characteristics'!$C:$C,0)))</f>
        <v>industry-ag-main.html#eff-stds</v>
      </c>
      <c r="R2458" s="254" t="str">
        <f>IF(ISBLANK(INDEX('Policy Characteristics'!L:L,MATCH($C2458,'Policy Characteristics'!$C:$C,0))),"",INDEX('Policy Characteristics'!L:L,MATCH($C2458,'Policy Characteristics'!$C:$C,0)))</f>
        <v>industry-energy-efficiency-standards.html</v>
      </c>
    </row>
    <row r="2459" spans="1:18" s="4" customFormat="1" x14ac:dyDescent="0.25">
      <c r="A2459" s="254" t="str">
        <f>IF(ISBLANK(INDEX('Policy Characteristics'!A:A,MATCH($C2459,'Policy Characteristics'!$C:$C,0))),"",INDEX('Policy Characteristics'!A:A,MATCH($C2459,'Policy Characteristics'!$C:$C,0)))</f>
        <v>Industry</v>
      </c>
      <c r="B2459" s="262" t="str">
        <f>IF(ISBLANK(INDEX('Policy Characteristics'!B:B,MATCH($C2459,'Policy Characteristics'!$C:$C,0))),"",INDEX('Policy Characteristics'!B:B,MATCH($C2459,'Policy Characteristics'!$C:$C,0)))</f>
        <v>Industry Process Efficiency</v>
      </c>
      <c r="C2459" s="254" t="str">
        <f t="shared" si="66"/>
        <v>Percentage Improvement in Industrial Process Efficiency above BAU</v>
      </c>
      <c r="D2459" s="6" t="s">
        <v>3023</v>
      </c>
      <c r="E2459" s="45" t="s">
        <v>2377</v>
      </c>
      <c r="F2459" t="s">
        <v>2729</v>
      </c>
      <c r="G2459" s="45" t="s">
        <v>2383</v>
      </c>
      <c r="H2459" s="47">
        <v>2458</v>
      </c>
      <c r="I2459" s="324" t="s">
        <v>40</v>
      </c>
      <c r="J2459" s="255" t="str">
        <f>IF(ISBLANK(INDEX('Policy Characteristics'!D:D,MATCH($C2459,'Policy Characteristics'!$C:$C,0))),"",INDEX('Policy Characteristics'!D:D,MATCH($C2459,'Policy Characteristics'!$C:$C,0)))</f>
        <v>Industry Energy Efficiency</v>
      </c>
      <c r="K2459" s="254" t="str">
        <f>IF(ISBLANK(INDEX('Policy Characteristics'!E:E,MATCH($C2459,'Policy Characteristics'!$C:$C,0))),"",INDEX('Policy Characteristics'!E:E,MATCH($C2459,'Policy Characteristics'!$C:$C,0)))</f>
        <v>indst process efficiency</v>
      </c>
      <c r="L2459" s="261">
        <f>IF(ISBLANK(INDEX('Policy Characteristics'!F:F,MATCH($C2459,'Policy Characteristics'!$C:$C,0))),"",INDEX('Policy Characteristics'!F:F,MATCH($C2459,'Policy Characteristics'!$C:$C,0)))</f>
        <v>0</v>
      </c>
      <c r="M2459" s="261">
        <f>IF(ISBLANK(INDEX('Policy Characteristics'!G:G,MATCH($C2459,'Policy Characteristics'!$C:$C,0))),"",INDEX('Policy Characteristics'!G:G,MATCH($C2459,'Policy Characteristics'!$C:$C,0)))</f>
        <v>0.25</v>
      </c>
      <c r="N2459" s="261">
        <f>IF(ISBLANK(INDEX('Policy Characteristics'!H:H,MATCH($C2459,'Policy Characteristics'!$C:$C,0))),"",INDEX('Policy Characteristics'!H:H,MATCH($C2459,'Policy Characteristics'!$C:$C,0)))</f>
        <v>0.01</v>
      </c>
      <c r="O2459" s="254" t="str">
        <f>IF(ISBLANK(INDEX('Policy Characteristics'!I:I,MATCH($C2459,'Policy Characteristics'!$C:$C,0))),"",INDEX('Policy Characteristics'!I:I,MATCH($C2459,'Policy Characteristics'!$C:$C,0)))</f>
        <v>% reduction in energy use</v>
      </c>
      <c r="P2459" s="254" t="str">
        <f>IF(ISBLANK(INDEX('Policy Characteristics'!J:J,MATCH($C2459,'Policy Characteristics'!$C:$C,0))),"",INDEX('Policy Characteristics'!J:J,MATCH($C2459,'Policy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59" s="254" t="str">
        <f>IF(ISBLANK(INDEX('Policy Characteristics'!K:K,MATCH($C2459,'Policy Characteristics'!$C:$C,0))),"",INDEX('Policy Characteristics'!K:K,MATCH($C2459,'Policy Characteristics'!$C:$C,0)))</f>
        <v>industry-ag-main.html#eff-stds</v>
      </c>
      <c r="R2459" s="254" t="str">
        <f>IF(ISBLANK(INDEX('Policy Characteristics'!L:L,MATCH($C2459,'Policy Characteristics'!$C:$C,0))),"",INDEX('Policy Characteristics'!L:L,MATCH($C2459,'Policy Characteristics'!$C:$C,0)))</f>
        <v>industry-energy-efficiency-standards.html</v>
      </c>
    </row>
    <row r="2460" spans="1:18" s="4" customFormat="1" x14ac:dyDescent="0.25">
      <c r="A2460" s="254" t="str">
        <f>IF(ISBLANK(INDEX('Policy Characteristics'!A:A,MATCH($C2460,'Policy Characteristics'!$C:$C,0))),"",INDEX('Policy Characteristics'!A:A,MATCH($C2460,'Policy Characteristics'!$C:$C,0)))</f>
        <v>Industry</v>
      </c>
      <c r="B2460" s="262" t="str">
        <f>IF(ISBLANK(INDEX('Policy Characteristics'!B:B,MATCH($C2460,'Policy Characteristics'!$C:$C,0))),"",INDEX('Policy Characteristics'!B:B,MATCH($C2460,'Policy Characteristics'!$C:$C,0)))</f>
        <v>Industry Process Efficiency</v>
      </c>
      <c r="C2460" s="254" t="str">
        <f t="shared" si="66"/>
        <v>Percentage Improvement in Industrial Process Efficiency above BAU</v>
      </c>
      <c r="D2460" s="6" t="s">
        <v>3023</v>
      </c>
      <c r="E2460" s="45" t="s">
        <v>2378</v>
      </c>
      <c r="F2460" t="s">
        <v>2729</v>
      </c>
      <c r="G2460" s="45" t="s">
        <v>2386</v>
      </c>
      <c r="H2460" s="47">
        <v>2459</v>
      </c>
      <c r="I2460" s="324" t="s">
        <v>40</v>
      </c>
      <c r="J2460" s="255" t="str">
        <f>IF(ISBLANK(INDEX('Policy Characteristics'!D:D,MATCH($C2460,'Policy Characteristics'!$C:$C,0))),"",INDEX('Policy Characteristics'!D:D,MATCH($C2460,'Policy Characteristics'!$C:$C,0)))</f>
        <v>Industry Energy Efficiency</v>
      </c>
      <c r="K2460" s="254" t="str">
        <f>IF(ISBLANK(INDEX('Policy Characteristics'!E:E,MATCH($C2460,'Policy Characteristics'!$C:$C,0))),"",INDEX('Policy Characteristics'!E:E,MATCH($C2460,'Policy Characteristics'!$C:$C,0)))</f>
        <v>indst process efficiency</v>
      </c>
      <c r="L2460" s="261">
        <f>IF(ISBLANK(INDEX('Policy Characteristics'!F:F,MATCH($C2460,'Policy Characteristics'!$C:$C,0))),"",INDEX('Policy Characteristics'!F:F,MATCH($C2460,'Policy Characteristics'!$C:$C,0)))</f>
        <v>0</v>
      </c>
      <c r="M2460" s="261">
        <f>IF(ISBLANK(INDEX('Policy Characteristics'!G:G,MATCH($C2460,'Policy Characteristics'!$C:$C,0))),"",INDEX('Policy Characteristics'!G:G,MATCH($C2460,'Policy Characteristics'!$C:$C,0)))</f>
        <v>0.25</v>
      </c>
      <c r="N2460" s="261">
        <f>IF(ISBLANK(INDEX('Policy Characteristics'!H:H,MATCH($C2460,'Policy Characteristics'!$C:$C,0))),"",INDEX('Policy Characteristics'!H:H,MATCH($C2460,'Policy Characteristics'!$C:$C,0)))</f>
        <v>0.01</v>
      </c>
      <c r="O2460" s="254" t="str">
        <f>IF(ISBLANK(INDEX('Policy Characteristics'!I:I,MATCH($C2460,'Policy Characteristics'!$C:$C,0))),"",INDEX('Policy Characteristics'!I:I,MATCH($C2460,'Policy Characteristics'!$C:$C,0)))</f>
        <v>% reduction in energy use</v>
      </c>
      <c r="P2460" s="254" t="str">
        <f>IF(ISBLANK(INDEX('Policy Characteristics'!J:J,MATCH($C2460,'Policy Characteristics'!$C:$C,0))),"",INDEX('Policy Characteristics'!J:J,MATCH($C2460,'Policy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0" s="254" t="str">
        <f>IF(ISBLANK(INDEX('Policy Characteristics'!K:K,MATCH($C2460,'Policy Characteristics'!$C:$C,0))),"",INDEX('Policy Characteristics'!K:K,MATCH($C2460,'Policy Characteristics'!$C:$C,0)))</f>
        <v>industry-ag-main.html#eff-stds</v>
      </c>
      <c r="R2460" s="254" t="str">
        <f>IF(ISBLANK(INDEX('Policy Characteristics'!L:L,MATCH($C2460,'Policy Characteristics'!$C:$C,0))),"",INDEX('Policy Characteristics'!L:L,MATCH($C2460,'Policy Characteristics'!$C:$C,0)))</f>
        <v>industry-energy-efficiency-standards.html</v>
      </c>
    </row>
    <row r="2461" spans="1:18" s="4" customFormat="1" x14ac:dyDescent="0.25">
      <c r="A2461" s="254" t="str">
        <f>IF(ISBLANK(INDEX('Policy Characteristics'!A:A,MATCH($C2461,'Policy Characteristics'!$C:$C,0))),"",INDEX('Policy Characteristics'!A:A,MATCH($C2461,'Policy Characteristics'!$C:$C,0)))</f>
        <v>Industry</v>
      </c>
      <c r="B2461" s="262" t="str">
        <f>IF(ISBLANK(INDEX('Policy Characteristics'!B:B,MATCH($C2461,'Policy Characteristics'!$C:$C,0))),"",INDEX('Policy Characteristics'!B:B,MATCH($C2461,'Policy Characteristics'!$C:$C,0)))</f>
        <v>Industry Process Efficiency</v>
      </c>
      <c r="C2461" s="254" t="str">
        <f t="shared" si="66"/>
        <v>Percentage Improvement in Industrial Process Efficiency above BAU</v>
      </c>
      <c r="D2461" s="6" t="s">
        <v>3023</v>
      </c>
      <c r="E2461" s="45" t="s">
        <v>2379</v>
      </c>
      <c r="F2461" t="s">
        <v>2729</v>
      </c>
      <c r="G2461" s="45" t="s">
        <v>2387</v>
      </c>
      <c r="H2461" s="47">
        <v>2460</v>
      </c>
      <c r="I2461" s="324" t="s">
        <v>40</v>
      </c>
      <c r="J2461" s="255" t="str">
        <f>IF(ISBLANK(INDEX('Policy Characteristics'!D:D,MATCH($C2461,'Policy Characteristics'!$C:$C,0))),"",INDEX('Policy Characteristics'!D:D,MATCH($C2461,'Policy Characteristics'!$C:$C,0)))</f>
        <v>Industry Energy Efficiency</v>
      </c>
      <c r="K2461" s="254" t="str">
        <f>IF(ISBLANK(INDEX('Policy Characteristics'!E:E,MATCH($C2461,'Policy Characteristics'!$C:$C,0))),"",INDEX('Policy Characteristics'!E:E,MATCH($C2461,'Policy Characteristics'!$C:$C,0)))</f>
        <v>indst process efficiency</v>
      </c>
      <c r="L2461" s="261">
        <f>IF(ISBLANK(INDEX('Policy Characteristics'!F:F,MATCH($C2461,'Policy Characteristics'!$C:$C,0))),"",INDEX('Policy Characteristics'!F:F,MATCH($C2461,'Policy Characteristics'!$C:$C,0)))</f>
        <v>0</v>
      </c>
      <c r="M2461" s="261">
        <f>IF(ISBLANK(INDEX('Policy Characteristics'!G:G,MATCH($C2461,'Policy Characteristics'!$C:$C,0))),"",INDEX('Policy Characteristics'!G:G,MATCH($C2461,'Policy Characteristics'!$C:$C,0)))</f>
        <v>0.25</v>
      </c>
      <c r="N2461" s="261">
        <f>IF(ISBLANK(INDEX('Policy Characteristics'!H:H,MATCH($C2461,'Policy Characteristics'!$C:$C,0))),"",INDEX('Policy Characteristics'!H:H,MATCH($C2461,'Policy Characteristics'!$C:$C,0)))</f>
        <v>0.01</v>
      </c>
      <c r="O2461" s="254" t="str">
        <f>IF(ISBLANK(INDEX('Policy Characteristics'!I:I,MATCH($C2461,'Policy Characteristics'!$C:$C,0))),"",INDEX('Policy Characteristics'!I:I,MATCH($C2461,'Policy Characteristics'!$C:$C,0)))</f>
        <v>% reduction in energy use</v>
      </c>
      <c r="P2461" s="254" t="str">
        <f>IF(ISBLANK(INDEX('Policy Characteristics'!J:J,MATCH($C2461,'Policy Characteristics'!$C:$C,0))),"",INDEX('Policy Characteristics'!J:J,MATCH($C2461,'Policy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1" s="254" t="str">
        <f>IF(ISBLANK(INDEX('Policy Characteristics'!K:K,MATCH($C2461,'Policy Characteristics'!$C:$C,0))),"",INDEX('Policy Characteristics'!K:K,MATCH($C2461,'Policy Characteristics'!$C:$C,0)))</f>
        <v>industry-ag-main.html#eff-stds</v>
      </c>
      <c r="R2461" s="254" t="str">
        <f>IF(ISBLANK(INDEX('Policy Characteristics'!L:L,MATCH($C2461,'Policy Characteristics'!$C:$C,0))),"",INDEX('Policy Characteristics'!L:L,MATCH($C2461,'Policy Characteristics'!$C:$C,0)))</f>
        <v>industry-energy-efficiency-standards.html</v>
      </c>
    </row>
    <row r="2462" spans="1:18" s="4" customFormat="1" x14ac:dyDescent="0.25">
      <c r="A2462" s="254" t="str">
        <f>IF(ISBLANK(INDEX('Policy Characteristics'!A:A,MATCH($C2462,'Policy Characteristics'!$C:$C,0))),"",INDEX('Policy Characteristics'!A:A,MATCH($C2462,'Policy Characteristics'!$C:$C,0)))</f>
        <v>Industry</v>
      </c>
      <c r="B2462" s="262" t="str">
        <f>IF(ISBLANK(INDEX('Policy Characteristics'!B:B,MATCH($C2462,'Policy Characteristics'!$C:$C,0))),"",INDEX('Policy Characteristics'!B:B,MATCH($C2462,'Policy Characteristics'!$C:$C,0)))</f>
        <v>Industry Process Efficiency</v>
      </c>
      <c r="C2462" s="254" t="str">
        <f t="shared" si="66"/>
        <v>Percentage Improvement in Industrial Process Efficiency above BAU</v>
      </c>
      <c r="D2462" s="6" t="s">
        <v>3023</v>
      </c>
      <c r="E2462" s="45" t="s">
        <v>2380</v>
      </c>
      <c r="F2462" t="s">
        <v>2729</v>
      </c>
      <c r="G2462" s="45" t="s">
        <v>2384</v>
      </c>
      <c r="H2462" s="47">
        <v>2461</v>
      </c>
      <c r="I2462" s="324" t="s">
        <v>41</v>
      </c>
      <c r="J2462" s="255" t="str">
        <f>IF(ISBLANK(INDEX('Policy Characteristics'!D:D,MATCH($C2462,'Policy Characteristics'!$C:$C,0))),"",INDEX('Policy Characteristics'!D:D,MATCH($C2462,'Policy Characteristics'!$C:$C,0)))</f>
        <v>Industry Energy Efficiency</v>
      </c>
      <c r="K2462" s="254" t="str">
        <f>IF(ISBLANK(INDEX('Policy Characteristics'!E:E,MATCH($C2462,'Policy Characteristics'!$C:$C,0))),"",INDEX('Policy Characteristics'!E:E,MATCH($C2462,'Policy Characteristics'!$C:$C,0)))</f>
        <v>indst process efficiency</v>
      </c>
      <c r="L2462" s="261">
        <f>IF(ISBLANK(INDEX('Policy Characteristics'!F:F,MATCH($C2462,'Policy Characteristics'!$C:$C,0))),"",INDEX('Policy Characteristics'!F:F,MATCH($C2462,'Policy Characteristics'!$C:$C,0)))</f>
        <v>0</v>
      </c>
      <c r="M2462" s="261">
        <f>IF(ISBLANK(INDEX('Policy Characteristics'!G:G,MATCH($C2462,'Policy Characteristics'!$C:$C,0))),"",INDEX('Policy Characteristics'!G:G,MATCH($C2462,'Policy Characteristics'!$C:$C,0)))</f>
        <v>0.25</v>
      </c>
      <c r="N2462" s="261">
        <f>IF(ISBLANK(INDEX('Policy Characteristics'!H:H,MATCH($C2462,'Policy Characteristics'!$C:$C,0))),"",INDEX('Policy Characteristics'!H:H,MATCH($C2462,'Policy Characteristics'!$C:$C,0)))</f>
        <v>0.01</v>
      </c>
      <c r="O2462" s="254" t="str">
        <f>IF(ISBLANK(INDEX('Policy Characteristics'!I:I,MATCH($C2462,'Policy Characteristics'!$C:$C,0))),"",INDEX('Policy Characteristics'!I:I,MATCH($C2462,'Policy Characteristics'!$C:$C,0)))</f>
        <v>% reduction in energy use</v>
      </c>
      <c r="P2462" s="254" t="str">
        <f>IF(ISBLANK(INDEX('Policy Characteristics'!J:J,MATCH($C2462,'Policy Characteristics'!$C:$C,0))),"",INDEX('Policy Characteristics'!J:J,MATCH($C2462,'Policy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2" s="254" t="str">
        <f>IF(ISBLANK(INDEX('Policy Characteristics'!K:K,MATCH($C2462,'Policy Characteristics'!$C:$C,0))),"",INDEX('Policy Characteristics'!K:K,MATCH($C2462,'Policy Characteristics'!$C:$C,0)))</f>
        <v>industry-ag-main.html#eff-stds</v>
      </c>
      <c r="R2462" s="254" t="str">
        <f>IF(ISBLANK(INDEX('Policy Characteristics'!L:L,MATCH($C2462,'Policy Characteristics'!$C:$C,0))),"",INDEX('Policy Characteristics'!L:L,MATCH($C2462,'Policy Characteristics'!$C:$C,0)))</f>
        <v>industry-energy-efficiency-standards.html</v>
      </c>
    </row>
    <row r="2463" spans="1:18" s="4" customFormat="1" x14ac:dyDescent="0.25">
      <c r="A2463" s="254" t="str">
        <f>IF(ISBLANK(INDEX('Policy Characteristics'!A:A,MATCH($C2463,'Policy Characteristics'!$C:$C,0))),"",INDEX('Policy Characteristics'!A:A,MATCH($C2463,'Policy Characteristics'!$C:$C,0)))</f>
        <v>Industry</v>
      </c>
      <c r="B2463" s="262" t="str">
        <f>IF(ISBLANK(INDEX('Policy Characteristics'!B:B,MATCH($C2463,'Policy Characteristics'!$C:$C,0))),"",INDEX('Policy Characteristics'!B:B,MATCH($C2463,'Policy Characteristics'!$C:$C,0)))</f>
        <v>Industry Process Efficiency</v>
      </c>
      <c r="C2463" s="254" t="str">
        <f t="shared" si="66"/>
        <v>Percentage Improvement in Industrial Process Efficiency above BAU</v>
      </c>
      <c r="D2463" s="6" t="s">
        <v>3023</v>
      </c>
      <c r="E2463" s="45" t="s">
        <v>2381</v>
      </c>
      <c r="F2463" t="s">
        <v>2729</v>
      </c>
      <c r="G2463" s="45" t="s">
        <v>2385</v>
      </c>
      <c r="H2463" s="47">
        <v>2462</v>
      </c>
      <c r="I2463" s="324" t="s">
        <v>40</v>
      </c>
      <c r="J2463" s="255" t="str">
        <f>IF(ISBLANK(INDEX('Policy Characteristics'!D:D,MATCH($C2463,'Policy Characteristics'!$C:$C,0))),"",INDEX('Policy Characteristics'!D:D,MATCH($C2463,'Policy Characteristics'!$C:$C,0)))</f>
        <v>Industry Energy Efficiency</v>
      </c>
      <c r="K2463" s="254" t="str">
        <f>IF(ISBLANK(INDEX('Policy Characteristics'!E:E,MATCH($C2463,'Policy Characteristics'!$C:$C,0))),"",INDEX('Policy Characteristics'!E:E,MATCH($C2463,'Policy Characteristics'!$C:$C,0)))</f>
        <v>indst process efficiency</v>
      </c>
      <c r="L2463" s="261">
        <f>IF(ISBLANK(INDEX('Policy Characteristics'!F:F,MATCH($C2463,'Policy Characteristics'!$C:$C,0))),"",INDEX('Policy Characteristics'!F:F,MATCH($C2463,'Policy Characteristics'!$C:$C,0)))</f>
        <v>0</v>
      </c>
      <c r="M2463" s="261">
        <f>IF(ISBLANK(INDEX('Policy Characteristics'!G:G,MATCH($C2463,'Policy Characteristics'!$C:$C,0))),"",INDEX('Policy Characteristics'!G:G,MATCH($C2463,'Policy Characteristics'!$C:$C,0)))</f>
        <v>0.25</v>
      </c>
      <c r="N2463" s="261">
        <f>IF(ISBLANK(INDEX('Policy Characteristics'!H:H,MATCH($C2463,'Policy Characteristics'!$C:$C,0))),"",INDEX('Policy Characteristics'!H:H,MATCH($C2463,'Policy Characteristics'!$C:$C,0)))</f>
        <v>0.01</v>
      </c>
      <c r="O2463" s="254" t="str">
        <f>IF(ISBLANK(INDEX('Policy Characteristics'!I:I,MATCH($C2463,'Policy Characteristics'!$C:$C,0))),"",INDEX('Policy Characteristics'!I:I,MATCH($C2463,'Policy Characteristics'!$C:$C,0)))</f>
        <v>% reduction in energy use</v>
      </c>
      <c r="P2463" s="254" t="str">
        <f>IF(ISBLANK(INDEX('Policy Characteristics'!J:J,MATCH($C2463,'Policy Characteristics'!$C:$C,0))),"",INDEX('Policy Characteristics'!J:J,MATCH($C2463,'Policy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3" s="254" t="str">
        <f>IF(ISBLANK(INDEX('Policy Characteristics'!K:K,MATCH($C2463,'Policy Characteristics'!$C:$C,0))),"",INDEX('Policy Characteristics'!K:K,MATCH($C2463,'Policy Characteristics'!$C:$C,0)))</f>
        <v>industry-ag-main.html#eff-stds</v>
      </c>
      <c r="R2463" s="254" t="str">
        <f>IF(ISBLANK(INDEX('Policy Characteristics'!L:L,MATCH($C2463,'Policy Characteristics'!$C:$C,0))),"",INDEX('Policy Characteristics'!L:L,MATCH($C2463,'Policy Characteristics'!$C:$C,0)))</f>
        <v>industry-energy-efficiency-standards.html</v>
      </c>
    </row>
    <row r="2464" spans="1:18" s="4" customFormat="1" x14ac:dyDescent="0.25">
      <c r="A2464" s="254" t="str">
        <f>IF(ISBLANK(INDEX('Policy Characteristics'!A:A,MATCH($C2464,'Policy Characteristics'!$C:$C,0))),"",INDEX('Policy Characteristics'!A:A,MATCH($C2464,'Policy Characteristics'!$C:$C,0)))</f>
        <v>Industry</v>
      </c>
      <c r="B2464" s="262" t="str">
        <f>IF(ISBLANK(INDEX('Policy Characteristics'!B:B,MATCH($C2464,'Policy Characteristics'!$C:$C,0))),"",INDEX('Policy Characteristics'!B:B,MATCH($C2464,'Policy Characteristics'!$C:$C,0)))</f>
        <v>Industry Process Efficiency</v>
      </c>
      <c r="C2464" s="254" t="str">
        <f t="shared" si="66"/>
        <v>Percentage Improvement in Industrial Process Efficiency above BAU</v>
      </c>
      <c r="D2464" s="6" t="s">
        <v>3023</v>
      </c>
      <c r="E2464" s="45" t="s">
        <v>2382</v>
      </c>
      <c r="F2464" t="s">
        <v>2729</v>
      </c>
      <c r="G2464" s="45" t="s">
        <v>2388</v>
      </c>
      <c r="H2464" s="47">
        <v>2463</v>
      </c>
      <c r="I2464" s="324" t="s">
        <v>41</v>
      </c>
      <c r="J2464" s="255" t="str">
        <f>IF(ISBLANK(INDEX('Policy Characteristics'!D:D,MATCH($C2464,'Policy Characteristics'!$C:$C,0))),"",INDEX('Policy Characteristics'!D:D,MATCH($C2464,'Policy Characteristics'!$C:$C,0)))</f>
        <v>Industry Energy Efficiency</v>
      </c>
      <c r="K2464" s="254" t="str">
        <f>IF(ISBLANK(INDEX('Policy Characteristics'!E:E,MATCH($C2464,'Policy Characteristics'!$C:$C,0))),"",INDEX('Policy Characteristics'!E:E,MATCH($C2464,'Policy Characteristics'!$C:$C,0)))</f>
        <v>indst process efficiency</v>
      </c>
      <c r="L2464" s="261">
        <f>IF(ISBLANK(INDEX('Policy Characteristics'!F:F,MATCH($C2464,'Policy Characteristics'!$C:$C,0))),"",INDEX('Policy Characteristics'!F:F,MATCH($C2464,'Policy Characteristics'!$C:$C,0)))</f>
        <v>0</v>
      </c>
      <c r="M2464" s="261">
        <f>IF(ISBLANK(INDEX('Policy Characteristics'!G:G,MATCH($C2464,'Policy Characteristics'!$C:$C,0))),"",INDEX('Policy Characteristics'!G:G,MATCH($C2464,'Policy Characteristics'!$C:$C,0)))</f>
        <v>0.25</v>
      </c>
      <c r="N2464" s="261">
        <f>IF(ISBLANK(INDEX('Policy Characteristics'!H:H,MATCH($C2464,'Policy Characteristics'!$C:$C,0))),"",INDEX('Policy Characteristics'!H:H,MATCH($C2464,'Policy Characteristics'!$C:$C,0)))</f>
        <v>0.01</v>
      </c>
      <c r="O2464" s="254" t="str">
        <f>IF(ISBLANK(INDEX('Policy Characteristics'!I:I,MATCH($C2464,'Policy Characteristics'!$C:$C,0))),"",INDEX('Policy Characteristics'!I:I,MATCH($C2464,'Policy Characteristics'!$C:$C,0)))</f>
        <v>% reduction in energy use</v>
      </c>
      <c r="P2464" s="254" t="str">
        <f>IF(ISBLANK(INDEX('Policy Characteristics'!J:J,MATCH($C2464,'Policy Characteristics'!$C:$C,0))),"",INDEX('Policy Characteristics'!J:J,MATCH($C2464,'Policy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4" s="254" t="str">
        <f>IF(ISBLANK(INDEX('Policy Characteristics'!K:K,MATCH($C2464,'Policy Characteristics'!$C:$C,0))),"",INDEX('Policy Characteristics'!K:K,MATCH($C2464,'Policy Characteristics'!$C:$C,0)))</f>
        <v>industry-ag-main.html#eff-stds</v>
      </c>
      <c r="R2464" s="254" t="str">
        <f>IF(ISBLANK(INDEX('Policy Characteristics'!L:L,MATCH($C2464,'Policy Characteristics'!$C:$C,0))),"",INDEX('Policy Characteristics'!L:L,MATCH($C2464,'Policy Characteristics'!$C:$C,0)))</f>
        <v>industry-energy-efficiency-standards.html</v>
      </c>
    </row>
    <row r="2465" spans="1:18" s="4" customFormat="1" x14ac:dyDescent="0.25">
      <c r="A2465" s="254" t="str">
        <f>IF(ISBLANK(INDEX('Policy Characteristics'!A:A,MATCH($C2465,'Policy Characteristics'!$C:$C,0))),"",INDEX('Policy Characteristics'!A:A,MATCH($C2465,'Policy Characteristics'!$C:$C,0)))</f>
        <v>Industry</v>
      </c>
      <c r="B2465" s="262" t="str">
        <f>IF(ISBLANK(INDEX('Policy Characteristics'!B:B,MATCH($C2465,'Policy Characteristics'!$C:$C,0))),"",INDEX('Policy Characteristics'!B:B,MATCH($C2465,'Policy Characteristics'!$C:$C,0)))</f>
        <v>Industry Process Efficiency</v>
      </c>
      <c r="C2465" s="254" t="str">
        <f t="shared" si="66"/>
        <v>Percentage Improvement in Industrial Process Efficiency above BAU</v>
      </c>
      <c r="D2465" s="6" t="s">
        <v>3023</v>
      </c>
      <c r="E2465" s="45" t="s">
        <v>2676</v>
      </c>
      <c r="F2465" t="s">
        <v>2729</v>
      </c>
      <c r="G2465" s="45" t="s">
        <v>2679</v>
      </c>
      <c r="H2465" s="47">
        <v>2464</v>
      </c>
      <c r="I2465" s="324" t="s">
        <v>41</v>
      </c>
      <c r="J2465" s="255" t="str">
        <f>IF(ISBLANK(INDEX('Policy Characteristics'!D:D,MATCH($C2465,'Policy Characteristics'!$C:$C,0))),"",INDEX('Policy Characteristics'!D:D,MATCH($C2465,'Policy Characteristics'!$C:$C,0)))</f>
        <v>Industry Energy Efficiency</v>
      </c>
      <c r="K2465" s="254" t="str">
        <f>IF(ISBLANK(INDEX('Policy Characteristics'!E:E,MATCH($C2465,'Policy Characteristics'!$C:$C,0))),"",INDEX('Policy Characteristics'!E:E,MATCH($C2465,'Policy Characteristics'!$C:$C,0)))</f>
        <v>indst process efficiency</v>
      </c>
      <c r="L2465" s="261">
        <f>IF(ISBLANK(INDEX('Policy Characteristics'!F:F,MATCH($C2465,'Policy Characteristics'!$C:$C,0))),"",INDEX('Policy Characteristics'!F:F,MATCH($C2465,'Policy Characteristics'!$C:$C,0)))</f>
        <v>0</v>
      </c>
      <c r="M2465" s="261">
        <f>IF(ISBLANK(INDEX('Policy Characteristics'!G:G,MATCH($C2465,'Policy Characteristics'!$C:$C,0))),"",INDEX('Policy Characteristics'!G:G,MATCH($C2465,'Policy Characteristics'!$C:$C,0)))</f>
        <v>0.25</v>
      </c>
      <c r="N2465" s="261">
        <f>IF(ISBLANK(INDEX('Policy Characteristics'!H:H,MATCH($C2465,'Policy Characteristics'!$C:$C,0))),"",INDEX('Policy Characteristics'!H:H,MATCH($C2465,'Policy Characteristics'!$C:$C,0)))</f>
        <v>0.01</v>
      </c>
      <c r="O2465" s="254" t="str">
        <f>IF(ISBLANK(INDEX('Policy Characteristics'!I:I,MATCH($C2465,'Policy Characteristics'!$C:$C,0))),"",INDEX('Policy Characteristics'!I:I,MATCH($C2465,'Policy Characteristics'!$C:$C,0)))</f>
        <v>% reduction in energy use</v>
      </c>
      <c r="P2465" s="254" t="str">
        <f>IF(ISBLANK(INDEX('Policy Characteristics'!J:J,MATCH($C2465,'Policy Characteristics'!$C:$C,0))),"",INDEX('Policy Characteristics'!J:J,MATCH($C2465,'Policy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5" s="254" t="str">
        <f>IF(ISBLANK(INDEX('Policy Characteristics'!K:K,MATCH($C2465,'Policy Characteristics'!$C:$C,0))),"",INDEX('Policy Characteristics'!K:K,MATCH($C2465,'Policy Characteristics'!$C:$C,0)))</f>
        <v>industry-ag-main.html#eff-stds</v>
      </c>
      <c r="R2465" s="254" t="str">
        <f>IF(ISBLANK(INDEX('Policy Characteristics'!L:L,MATCH($C2465,'Policy Characteristics'!$C:$C,0))),"",INDEX('Policy Characteristics'!L:L,MATCH($C2465,'Policy Characteristics'!$C:$C,0)))</f>
        <v>industry-energy-efficiency-standards.html</v>
      </c>
    </row>
    <row r="2466" spans="1:18" s="4" customFormat="1" x14ac:dyDescent="0.25">
      <c r="A2466" s="254" t="str">
        <f>IF(ISBLANK(INDEX('Policy Characteristics'!A:A,MATCH($C2466,'Policy Characteristics'!$C:$C,0))),"",INDEX('Policy Characteristics'!A:A,MATCH($C2466,'Policy Characteristics'!$C:$C,0)))</f>
        <v>Industry</v>
      </c>
      <c r="B2466" s="262" t="str">
        <f>IF(ISBLANK(INDEX('Policy Characteristics'!B:B,MATCH($C2466,'Policy Characteristics'!$C:$C,0))),"",INDEX('Policy Characteristics'!B:B,MATCH($C2466,'Policy Characteristics'!$C:$C,0)))</f>
        <v>Industry Process Efficiency</v>
      </c>
      <c r="C2466" s="254" t="str">
        <f t="shared" si="66"/>
        <v>Percentage Improvement in Industrial Process Efficiency above BAU</v>
      </c>
      <c r="D2466" s="6" t="s">
        <v>3023</v>
      </c>
      <c r="E2466" s="45" t="s">
        <v>2677</v>
      </c>
      <c r="F2466" t="s">
        <v>2729</v>
      </c>
      <c r="G2466" s="45" t="s">
        <v>2681</v>
      </c>
      <c r="H2466" s="47">
        <v>2465</v>
      </c>
      <c r="I2466" s="324" t="s">
        <v>40</v>
      </c>
      <c r="J2466" s="255" t="str">
        <f>IF(ISBLANK(INDEX('Policy Characteristics'!D:D,MATCH($C2466,'Policy Characteristics'!$C:$C,0))),"",INDEX('Policy Characteristics'!D:D,MATCH($C2466,'Policy Characteristics'!$C:$C,0)))</f>
        <v>Industry Energy Efficiency</v>
      </c>
      <c r="K2466" s="254" t="str">
        <f>IF(ISBLANK(INDEX('Policy Characteristics'!E:E,MATCH($C2466,'Policy Characteristics'!$C:$C,0))),"",INDEX('Policy Characteristics'!E:E,MATCH($C2466,'Policy Characteristics'!$C:$C,0)))</f>
        <v>indst process efficiency</v>
      </c>
      <c r="L2466" s="261">
        <f>IF(ISBLANK(INDEX('Policy Characteristics'!F:F,MATCH($C2466,'Policy Characteristics'!$C:$C,0))),"",INDEX('Policy Characteristics'!F:F,MATCH($C2466,'Policy Characteristics'!$C:$C,0)))</f>
        <v>0</v>
      </c>
      <c r="M2466" s="261">
        <f>IF(ISBLANK(INDEX('Policy Characteristics'!G:G,MATCH($C2466,'Policy Characteristics'!$C:$C,0))),"",INDEX('Policy Characteristics'!G:G,MATCH($C2466,'Policy Characteristics'!$C:$C,0)))</f>
        <v>0.25</v>
      </c>
      <c r="N2466" s="261">
        <f>IF(ISBLANK(INDEX('Policy Characteristics'!H:H,MATCH($C2466,'Policy Characteristics'!$C:$C,0))),"",INDEX('Policy Characteristics'!H:H,MATCH($C2466,'Policy Characteristics'!$C:$C,0)))</f>
        <v>0.01</v>
      </c>
      <c r="O2466" s="254" t="str">
        <f>IF(ISBLANK(INDEX('Policy Characteristics'!I:I,MATCH($C2466,'Policy Characteristics'!$C:$C,0))),"",INDEX('Policy Characteristics'!I:I,MATCH($C2466,'Policy Characteristics'!$C:$C,0)))</f>
        <v>% reduction in energy use</v>
      </c>
      <c r="P2466" s="254" t="str">
        <f>IF(ISBLANK(INDEX('Policy Characteristics'!J:J,MATCH($C2466,'Policy Characteristics'!$C:$C,0))),"",INDEX('Policy Characteristics'!J:J,MATCH($C2466,'Policy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6" s="254" t="str">
        <f>IF(ISBLANK(INDEX('Policy Characteristics'!K:K,MATCH($C2466,'Policy Characteristics'!$C:$C,0))),"",INDEX('Policy Characteristics'!K:K,MATCH($C2466,'Policy Characteristics'!$C:$C,0)))</f>
        <v>industry-ag-main.html#eff-stds</v>
      </c>
      <c r="R2466" s="254" t="str">
        <f>IF(ISBLANK(INDEX('Policy Characteristics'!L:L,MATCH($C2466,'Policy Characteristics'!$C:$C,0))),"",INDEX('Policy Characteristics'!L:L,MATCH($C2466,'Policy Characteristics'!$C:$C,0)))</f>
        <v>industry-energy-efficiency-standards.html</v>
      </c>
    </row>
    <row r="2467" spans="1:18" s="4" customFormat="1" x14ac:dyDescent="0.25">
      <c r="A2467" s="254" t="str">
        <f>IF(ISBLANK(INDEX('Policy Characteristics'!A:A,MATCH($C2467,'Policy Characteristics'!$C:$C,0))),"",INDEX('Policy Characteristics'!A:A,MATCH($C2467,'Policy Characteristics'!$C:$C,0)))</f>
        <v>Industry</v>
      </c>
      <c r="B2467" s="262" t="str">
        <f>IF(ISBLANK(INDEX('Policy Characteristics'!B:B,MATCH($C2467,'Policy Characteristics'!$C:$C,0))),"",INDEX('Policy Characteristics'!B:B,MATCH($C2467,'Policy Characteristics'!$C:$C,0)))</f>
        <v>Industry Process Efficiency</v>
      </c>
      <c r="C2467" s="254" t="str">
        <f t="shared" si="66"/>
        <v>Percentage Improvement in Industrial Process Efficiency above BAU</v>
      </c>
      <c r="D2467" s="6" t="s">
        <v>3023</v>
      </c>
      <c r="E2467" s="45" t="s">
        <v>2678</v>
      </c>
      <c r="F2467" t="s">
        <v>2729</v>
      </c>
      <c r="G2467" s="45" t="s">
        <v>2682</v>
      </c>
      <c r="H2467" s="47">
        <v>2466</v>
      </c>
      <c r="I2467" s="324" t="s">
        <v>41</v>
      </c>
      <c r="J2467" s="255" t="str">
        <f>IF(ISBLANK(INDEX('Policy Characteristics'!D:D,MATCH($C2467,'Policy Characteristics'!$C:$C,0))),"",INDEX('Policy Characteristics'!D:D,MATCH($C2467,'Policy Characteristics'!$C:$C,0)))</f>
        <v>Industry Energy Efficiency</v>
      </c>
      <c r="K2467" s="254" t="str">
        <f>IF(ISBLANK(INDEX('Policy Characteristics'!E:E,MATCH($C2467,'Policy Characteristics'!$C:$C,0))),"",INDEX('Policy Characteristics'!E:E,MATCH($C2467,'Policy Characteristics'!$C:$C,0)))</f>
        <v>indst process efficiency</v>
      </c>
      <c r="L2467" s="261">
        <f>IF(ISBLANK(INDEX('Policy Characteristics'!F:F,MATCH($C2467,'Policy Characteristics'!$C:$C,0))),"",INDEX('Policy Characteristics'!F:F,MATCH($C2467,'Policy Characteristics'!$C:$C,0)))</f>
        <v>0</v>
      </c>
      <c r="M2467" s="261">
        <f>IF(ISBLANK(INDEX('Policy Characteristics'!G:G,MATCH($C2467,'Policy Characteristics'!$C:$C,0))),"",INDEX('Policy Characteristics'!G:G,MATCH($C2467,'Policy Characteristics'!$C:$C,0)))</f>
        <v>0.25</v>
      </c>
      <c r="N2467" s="261">
        <f>IF(ISBLANK(INDEX('Policy Characteristics'!H:H,MATCH($C2467,'Policy Characteristics'!$C:$C,0))),"",INDEX('Policy Characteristics'!H:H,MATCH($C2467,'Policy Characteristics'!$C:$C,0)))</f>
        <v>0.01</v>
      </c>
      <c r="O2467" s="254" t="str">
        <f>IF(ISBLANK(INDEX('Policy Characteristics'!I:I,MATCH($C2467,'Policy Characteristics'!$C:$C,0))),"",INDEX('Policy Characteristics'!I:I,MATCH($C2467,'Policy Characteristics'!$C:$C,0)))</f>
        <v>% reduction in energy use</v>
      </c>
      <c r="P2467" s="254" t="str">
        <f>IF(ISBLANK(INDEX('Policy Characteristics'!J:J,MATCH($C2467,'Policy Characteristics'!$C:$C,0))),"",INDEX('Policy Characteristics'!J:J,MATCH($C2467,'Policy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7" s="254" t="str">
        <f>IF(ISBLANK(INDEX('Policy Characteristics'!K:K,MATCH($C2467,'Policy Characteristics'!$C:$C,0))),"",INDEX('Policy Characteristics'!K:K,MATCH($C2467,'Policy Characteristics'!$C:$C,0)))</f>
        <v>industry-ag-main.html#eff-stds</v>
      </c>
      <c r="R2467" s="254" t="str">
        <f>IF(ISBLANK(INDEX('Policy Characteristics'!L:L,MATCH($C2467,'Policy Characteristics'!$C:$C,0))),"",INDEX('Policy Characteristics'!L:L,MATCH($C2467,'Policy Characteristics'!$C:$C,0)))</f>
        <v>industry-energy-efficiency-standards.html</v>
      </c>
    </row>
    <row r="2468" spans="1:18" s="4" customFormat="1" x14ac:dyDescent="0.25">
      <c r="A2468" s="254" t="str">
        <f>IF(ISBLANK(INDEX('Policy Characteristics'!A:A,MATCH($C2468,'Policy Characteristics'!$C:$C,0))),"",INDEX('Policy Characteristics'!A:A,MATCH($C2468,'Policy Characteristics'!$C:$C,0)))</f>
        <v>Industry</v>
      </c>
      <c r="B2468" s="262" t="str">
        <f>IF(ISBLANK(INDEX('Policy Characteristics'!B:B,MATCH($C2468,'Policy Characteristics'!$C:$C,0))),"",INDEX('Policy Characteristics'!B:B,MATCH($C2468,'Policy Characteristics'!$C:$C,0)))</f>
        <v>Industry Process Efficiency</v>
      </c>
      <c r="C2468" s="254" t="str">
        <f t="shared" si="66"/>
        <v>Percentage Improvement in Industrial Process Efficiency above BAU</v>
      </c>
      <c r="D2468" s="6" t="s">
        <v>3023</v>
      </c>
      <c r="E2468" s="45" t="s">
        <v>2675</v>
      </c>
      <c r="F2468" t="s">
        <v>2729</v>
      </c>
      <c r="G2468" s="45" t="s">
        <v>2680</v>
      </c>
      <c r="H2468" s="47">
        <v>2467</v>
      </c>
      <c r="I2468" s="324" t="s">
        <v>41</v>
      </c>
      <c r="J2468" s="255" t="str">
        <f>IF(ISBLANK(INDEX('Policy Characteristics'!D:D,MATCH($C2468,'Policy Characteristics'!$C:$C,0))),"",INDEX('Policy Characteristics'!D:D,MATCH($C2468,'Policy Characteristics'!$C:$C,0)))</f>
        <v>Industry Energy Efficiency</v>
      </c>
      <c r="K2468" s="254" t="str">
        <f>IF(ISBLANK(INDEX('Policy Characteristics'!E:E,MATCH($C2468,'Policy Characteristics'!$C:$C,0))),"",INDEX('Policy Characteristics'!E:E,MATCH($C2468,'Policy Characteristics'!$C:$C,0)))</f>
        <v>indst process efficiency</v>
      </c>
      <c r="L2468" s="261">
        <f>IF(ISBLANK(INDEX('Policy Characteristics'!F:F,MATCH($C2468,'Policy Characteristics'!$C:$C,0))),"",INDEX('Policy Characteristics'!F:F,MATCH($C2468,'Policy Characteristics'!$C:$C,0)))</f>
        <v>0</v>
      </c>
      <c r="M2468" s="261">
        <f>IF(ISBLANK(INDEX('Policy Characteristics'!G:G,MATCH($C2468,'Policy Characteristics'!$C:$C,0))),"",INDEX('Policy Characteristics'!G:G,MATCH($C2468,'Policy Characteristics'!$C:$C,0)))</f>
        <v>0.25</v>
      </c>
      <c r="N2468" s="261">
        <f>IF(ISBLANK(INDEX('Policy Characteristics'!H:H,MATCH($C2468,'Policy Characteristics'!$C:$C,0))),"",INDEX('Policy Characteristics'!H:H,MATCH($C2468,'Policy Characteristics'!$C:$C,0)))</f>
        <v>0.01</v>
      </c>
      <c r="O2468" s="254" t="str">
        <f>IF(ISBLANK(INDEX('Policy Characteristics'!I:I,MATCH($C2468,'Policy Characteristics'!$C:$C,0))),"",INDEX('Policy Characteristics'!I:I,MATCH($C2468,'Policy Characteristics'!$C:$C,0)))</f>
        <v>% reduction in energy use</v>
      </c>
      <c r="P2468" s="254" t="str">
        <f>IF(ISBLANK(INDEX('Policy Characteristics'!J:J,MATCH($C2468,'Policy Characteristics'!$C:$C,0))),"",INDEX('Policy Characteristics'!J:J,MATCH($C2468,'Policy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8" s="254" t="str">
        <f>IF(ISBLANK(INDEX('Policy Characteristics'!K:K,MATCH($C2468,'Policy Characteristics'!$C:$C,0))),"",INDEX('Policy Characteristics'!K:K,MATCH($C2468,'Policy Characteristics'!$C:$C,0)))</f>
        <v>industry-ag-main.html#eff-stds</v>
      </c>
      <c r="R2468" s="254" t="str">
        <f>IF(ISBLANK(INDEX('Policy Characteristics'!L:L,MATCH($C2468,'Policy Characteristics'!$C:$C,0))),"",INDEX('Policy Characteristics'!L:L,MATCH($C2468,'Policy Characteristics'!$C:$C,0)))</f>
        <v>industry-energy-efficiency-standards.html</v>
      </c>
    </row>
    <row r="2469" spans="1:18" s="4" customFormat="1" x14ac:dyDescent="0.25">
      <c r="A2469" s="254" t="str">
        <f>IF(ISBLANK(INDEX('Policy Characteristics'!A:A,MATCH($C2469,'Policy Characteristics'!$C:$C,0))),"",INDEX('Policy Characteristics'!A:A,MATCH($C2469,'Policy Characteristics'!$C:$C,0)))</f>
        <v>Industry</v>
      </c>
      <c r="B2469" s="262" t="str">
        <f>IF(ISBLANK(INDEX('Policy Characteristics'!B:B,MATCH($C2469,'Policy Characteristics'!$C:$C,0))),"",INDEX('Policy Characteristics'!B:B,MATCH($C2469,'Policy Characteristics'!$C:$C,0)))</f>
        <v>Industry Process Efficiency</v>
      </c>
      <c r="C2469" s="254" t="str">
        <f t="shared" si="66"/>
        <v>Percentage Improvement in Industrial Process Efficiency above BAU</v>
      </c>
      <c r="D2469" s="6" t="s">
        <v>3024</v>
      </c>
      <c r="E2469" s="45" t="s">
        <v>2377</v>
      </c>
      <c r="F2469" t="s">
        <v>2988</v>
      </c>
      <c r="G2469" s="45" t="s">
        <v>2383</v>
      </c>
      <c r="H2469" s="47">
        <v>2468</v>
      </c>
      <c r="I2469" s="324" t="s">
        <v>40</v>
      </c>
      <c r="J2469" s="255" t="str">
        <f>IF(ISBLANK(INDEX('Policy Characteristics'!D:D,MATCH($C2469,'Policy Characteristics'!$C:$C,0))),"",INDEX('Policy Characteristics'!D:D,MATCH($C2469,'Policy Characteristics'!$C:$C,0)))</f>
        <v>Industry Energy Efficiency</v>
      </c>
      <c r="K2469" s="254" t="str">
        <f>IF(ISBLANK(INDEX('Policy Characteristics'!E:E,MATCH($C2469,'Policy Characteristics'!$C:$C,0))),"",INDEX('Policy Characteristics'!E:E,MATCH($C2469,'Policy Characteristics'!$C:$C,0)))</f>
        <v>indst process efficiency</v>
      </c>
      <c r="L2469" s="261">
        <f>IF(ISBLANK(INDEX('Policy Characteristics'!F:F,MATCH($C2469,'Policy Characteristics'!$C:$C,0))),"",INDEX('Policy Characteristics'!F:F,MATCH($C2469,'Policy Characteristics'!$C:$C,0)))</f>
        <v>0</v>
      </c>
      <c r="M2469" s="261">
        <f>IF(ISBLANK(INDEX('Policy Characteristics'!G:G,MATCH($C2469,'Policy Characteristics'!$C:$C,0))),"",INDEX('Policy Characteristics'!G:G,MATCH($C2469,'Policy Characteristics'!$C:$C,0)))</f>
        <v>0.25</v>
      </c>
      <c r="N2469" s="261">
        <f>IF(ISBLANK(INDEX('Policy Characteristics'!H:H,MATCH($C2469,'Policy Characteristics'!$C:$C,0))),"",INDEX('Policy Characteristics'!H:H,MATCH($C2469,'Policy Characteristics'!$C:$C,0)))</f>
        <v>0.01</v>
      </c>
      <c r="O2469" s="254" t="str">
        <f>IF(ISBLANK(INDEX('Policy Characteristics'!I:I,MATCH($C2469,'Policy Characteristics'!$C:$C,0))),"",INDEX('Policy Characteristics'!I:I,MATCH($C2469,'Policy Characteristics'!$C:$C,0)))</f>
        <v>% reduction in energy use</v>
      </c>
      <c r="P2469" s="254" t="str">
        <f>IF(ISBLANK(INDEX('Policy Characteristics'!J:J,MATCH($C2469,'Policy Characteristics'!$C:$C,0))),"",INDEX('Policy Characteristics'!J:J,MATCH($C2469,'Policy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69" s="254" t="str">
        <f>IF(ISBLANK(INDEX('Policy Characteristics'!K:K,MATCH($C2469,'Policy Characteristics'!$C:$C,0))),"",INDEX('Policy Characteristics'!K:K,MATCH($C2469,'Policy Characteristics'!$C:$C,0)))</f>
        <v>industry-ag-main.html#eff-stds</v>
      </c>
      <c r="R2469" s="254" t="str">
        <f>IF(ISBLANK(INDEX('Policy Characteristics'!L:L,MATCH($C2469,'Policy Characteristics'!$C:$C,0))),"",INDEX('Policy Characteristics'!L:L,MATCH($C2469,'Policy Characteristics'!$C:$C,0)))</f>
        <v>industry-energy-efficiency-standards.html</v>
      </c>
    </row>
    <row r="2470" spans="1:18" s="4" customFormat="1" x14ac:dyDescent="0.25">
      <c r="A2470" s="254" t="str">
        <f>IF(ISBLANK(INDEX('Policy Characteristics'!A:A,MATCH($C2470,'Policy Characteristics'!$C:$C,0))),"",INDEX('Policy Characteristics'!A:A,MATCH($C2470,'Policy Characteristics'!$C:$C,0)))</f>
        <v>Industry</v>
      </c>
      <c r="B2470" s="262" t="str">
        <f>IF(ISBLANK(INDEX('Policy Characteristics'!B:B,MATCH($C2470,'Policy Characteristics'!$C:$C,0))),"",INDEX('Policy Characteristics'!B:B,MATCH($C2470,'Policy Characteristics'!$C:$C,0)))</f>
        <v>Industry Process Efficiency</v>
      </c>
      <c r="C2470" s="254" t="str">
        <f t="shared" si="66"/>
        <v>Percentage Improvement in Industrial Process Efficiency above BAU</v>
      </c>
      <c r="D2470" s="6" t="s">
        <v>3024</v>
      </c>
      <c r="E2470" s="45" t="s">
        <v>2378</v>
      </c>
      <c r="F2470" t="s">
        <v>2988</v>
      </c>
      <c r="G2470" s="45" t="s">
        <v>2386</v>
      </c>
      <c r="H2470" s="47">
        <v>2469</v>
      </c>
      <c r="I2470" s="324" t="s">
        <v>41</v>
      </c>
      <c r="J2470" s="255" t="str">
        <f>IF(ISBLANK(INDEX('Policy Characteristics'!D:D,MATCH($C2470,'Policy Characteristics'!$C:$C,0))),"",INDEX('Policy Characteristics'!D:D,MATCH($C2470,'Policy Characteristics'!$C:$C,0)))</f>
        <v>Industry Energy Efficiency</v>
      </c>
      <c r="K2470" s="254" t="str">
        <f>IF(ISBLANK(INDEX('Policy Characteristics'!E:E,MATCH($C2470,'Policy Characteristics'!$C:$C,0))),"",INDEX('Policy Characteristics'!E:E,MATCH($C2470,'Policy Characteristics'!$C:$C,0)))</f>
        <v>indst process efficiency</v>
      </c>
      <c r="L2470" s="261">
        <f>IF(ISBLANK(INDEX('Policy Characteristics'!F:F,MATCH($C2470,'Policy Characteristics'!$C:$C,0))),"",INDEX('Policy Characteristics'!F:F,MATCH($C2470,'Policy Characteristics'!$C:$C,0)))</f>
        <v>0</v>
      </c>
      <c r="M2470" s="261">
        <f>IF(ISBLANK(INDEX('Policy Characteristics'!G:G,MATCH($C2470,'Policy Characteristics'!$C:$C,0))),"",INDEX('Policy Characteristics'!G:G,MATCH($C2470,'Policy Characteristics'!$C:$C,0)))</f>
        <v>0.25</v>
      </c>
      <c r="N2470" s="261">
        <f>IF(ISBLANK(INDEX('Policy Characteristics'!H:H,MATCH($C2470,'Policy Characteristics'!$C:$C,0))),"",INDEX('Policy Characteristics'!H:H,MATCH($C2470,'Policy Characteristics'!$C:$C,0)))</f>
        <v>0.01</v>
      </c>
      <c r="O2470" s="254" t="str">
        <f>IF(ISBLANK(INDEX('Policy Characteristics'!I:I,MATCH($C2470,'Policy Characteristics'!$C:$C,0))),"",INDEX('Policy Characteristics'!I:I,MATCH($C2470,'Policy Characteristics'!$C:$C,0)))</f>
        <v>% reduction in energy use</v>
      </c>
      <c r="P2470" s="254" t="str">
        <f>IF(ISBLANK(INDEX('Policy Characteristics'!J:J,MATCH($C2470,'Policy Characteristics'!$C:$C,0))),"",INDEX('Policy Characteristics'!J:J,MATCH($C2470,'Policy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0" s="254" t="str">
        <f>IF(ISBLANK(INDEX('Policy Characteristics'!K:K,MATCH($C2470,'Policy Characteristics'!$C:$C,0))),"",INDEX('Policy Characteristics'!K:K,MATCH($C2470,'Policy Characteristics'!$C:$C,0)))</f>
        <v>industry-ag-main.html#eff-stds</v>
      </c>
      <c r="R2470" s="254" t="str">
        <f>IF(ISBLANK(INDEX('Policy Characteristics'!L:L,MATCH($C2470,'Policy Characteristics'!$C:$C,0))),"",INDEX('Policy Characteristics'!L:L,MATCH($C2470,'Policy Characteristics'!$C:$C,0)))</f>
        <v>industry-energy-efficiency-standards.html</v>
      </c>
    </row>
    <row r="2471" spans="1:18" s="4" customFormat="1" x14ac:dyDescent="0.25">
      <c r="A2471" s="254" t="str">
        <f>IF(ISBLANK(INDEX('Policy Characteristics'!A:A,MATCH($C2471,'Policy Characteristics'!$C:$C,0))),"",INDEX('Policy Characteristics'!A:A,MATCH($C2471,'Policy Characteristics'!$C:$C,0)))</f>
        <v>Industry</v>
      </c>
      <c r="B2471" s="262" t="str">
        <f>IF(ISBLANK(INDEX('Policy Characteristics'!B:B,MATCH($C2471,'Policy Characteristics'!$C:$C,0))),"",INDEX('Policy Characteristics'!B:B,MATCH($C2471,'Policy Characteristics'!$C:$C,0)))</f>
        <v>Industry Process Efficiency</v>
      </c>
      <c r="C2471" s="254" t="str">
        <f t="shared" si="66"/>
        <v>Percentage Improvement in Industrial Process Efficiency above BAU</v>
      </c>
      <c r="D2471" s="6" t="s">
        <v>3024</v>
      </c>
      <c r="E2471" s="45" t="s">
        <v>2379</v>
      </c>
      <c r="F2471" t="s">
        <v>2988</v>
      </c>
      <c r="G2471" s="45" t="s">
        <v>2387</v>
      </c>
      <c r="H2471" s="47">
        <v>2470</v>
      </c>
      <c r="I2471" s="324" t="s">
        <v>40</v>
      </c>
      <c r="J2471" s="255" t="str">
        <f>IF(ISBLANK(INDEX('Policy Characteristics'!D:D,MATCH($C2471,'Policy Characteristics'!$C:$C,0))),"",INDEX('Policy Characteristics'!D:D,MATCH($C2471,'Policy Characteristics'!$C:$C,0)))</f>
        <v>Industry Energy Efficiency</v>
      </c>
      <c r="K2471" s="254" t="str">
        <f>IF(ISBLANK(INDEX('Policy Characteristics'!E:E,MATCH($C2471,'Policy Characteristics'!$C:$C,0))),"",INDEX('Policy Characteristics'!E:E,MATCH($C2471,'Policy Characteristics'!$C:$C,0)))</f>
        <v>indst process efficiency</v>
      </c>
      <c r="L2471" s="261">
        <f>IF(ISBLANK(INDEX('Policy Characteristics'!F:F,MATCH($C2471,'Policy Characteristics'!$C:$C,0))),"",INDEX('Policy Characteristics'!F:F,MATCH($C2471,'Policy Characteristics'!$C:$C,0)))</f>
        <v>0</v>
      </c>
      <c r="M2471" s="261">
        <f>IF(ISBLANK(INDEX('Policy Characteristics'!G:G,MATCH($C2471,'Policy Characteristics'!$C:$C,0))),"",INDEX('Policy Characteristics'!G:G,MATCH($C2471,'Policy Characteristics'!$C:$C,0)))</f>
        <v>0.25</v>
      </c>
      <c r="N2471" s="261">
        <f>IF(ISBLANK(INDEX('Policy Characteristics'!H:H,MATCH($C2471,'Policy Characteristics'!$C:$C,0))),"",INDEX('Policy Characteristics'!H:H,MATCH($C2471,'Policy Characteristics'!$C:$C,0)))</f>
        <v>0.01</v>
      </c>
      <c r="O2471" s="254" t="str">
        <f>IF(ISBLANK(INDEX('Policy Characteristics'!I:I,MATCH($C2471,'Policy Characteristics'!$C:$C,0))),"",INDEX('Policy Characteristics'!I:I,MATCH($C2471,'Policy Characteristics'!$C:$C,0)))</f>
        <v>% reduction in energy use</v>
      </c>
      <c r="P2471" s="254" t="str">
        <f>IF(ISBLANK(INDEX('Policy Characteristics'!J:J,MATCH($C2471,'Policy Characteristics'!$C:$C,0))),"",INDEX('Policy Characteristics'!J:J,MATCH($C2471,'Policy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1" s="254" t="str">
        <f>IF(ISBLANK(INDEX('Policy Characteristics'!K:K,MATCH($C2471,'Policy Characteristics'!$C:$C,0))),"",INDEX('Policy Characteristics'!K:K,MATCH($C2471,'Policy Characteristics'!$C:$C,0)))</f>
        <v>industry-ag-main.html#eff-stds</v>
      </c>
      <c r="R2471" s="254" t="str">
        <f>IF(ISBLANK(INDEX('Policy Characteristics'!L:L,MATCH($C2471,'Policy Characteristics'!$C:$C,0))),"",INDEX('Policy Characteristics'!L:L,MATCH($C2471,'Policy Characteristics'!$C:$C,0)))</f>
        <v>industry-energy-efficiency-standards.html</v>
      </c>
    </row>
    <row r="2472" spans="1:18" s="4" customFormat="1" x14ac:dyDescent="0.25">
      <c r="A2472" s="254" t="str">
        <f>IF(ISBLANK(INDEX('Policy Characteristics'!A:A,MATCH($C2472,'Policy Characteristics'!$C:$C,0))),"",INDEX('Policy Characteristics'!A:A,MATCH($C2472,'Policy Characteristics'!$C:$C,0)))</f>
        <v>Industry</v>
      </c>
      <c r="B2472" s="262" t="str">
        <f>IF(ISBLANK(INDEX('Policy Characteristics'!B:B,MATCH($C2472,'Policy Characteristics'!$C:$C,0))),"",INDEX('Policy Characteristics'!B:B,MATCH($C2472,'Policy Characteristics'!$C:$C,0)))</f>
        <v>Industry Process Efficiency</v>
      </c>
      <c r="C2472" s="254" t="str">
        <f t="shared" si="66"/>
        <v>Percentage Improvement in Industrial Process Efficiency above BAU</v>
      </c>
      <c r="D2472" s="6" t="s">
        <v>3024</v>
      </c>
      <c r="E2472" s="45" t="s">
        <v>2380</v>
      </c>
      <c r="F2472" t="s">
        <v>2988</v>
      </c>
      <c r="G2472" s="45" t="s">
        <v>2384</v>
      </c>
      <c r="H2472" s="47">
        <v>2471</v>
      </c>
      <c r="I2472" s="324" t="s">
        <v>41</v>
      </c>
      <c r="J2472" s="255" t="str">
        <f>IF(ISBLANK(INDEX('Policy Characteristics'!D:D,MATCH($C2472,'Policy Characteristics'!$C:$C,0))),"",INDEX('Policy Characteristics'!D:D,MATCH($C2472,'Policy Characteristics'!$C:$C,0)))</f>
        <v>Industry Energy Efficiency</v>
      </c>
      <c r="K2472" s="254" t="str">
        <f>IF(ISBLANK(INDEX('Policy Characteristics'!E:E,MATCH($C2472,'Policy Characteristics'!$C:$C,0))),"",INDEX('Policy Characteristics'!E:E,MATCH($C2472,'Policy Characteristics'!$C:$C,0)))</f>
        <v>indst process efficiency</v>
      </c>
      <c r="L2472" s="261">
        <f>IF(ISBLANK(INDEX('Policy Characteristics'!F:F,MATCH($C2472,'Policy Characteristics'!$C:$C,0))),"",INDEX('Policy Characteristics'!F:F,MATCH($C2472,'Policy Characteristics'!$C:$C,0)))</f>
        <v>0</v>
      </c>
      <c r="M2472" s="261">
        <f>IF(ISBLANK(INDEX('Policy Characteristics'!G:G,MATCH($C2472,'Policy Characteristics'!$C:$C,0))),"",INDEX('Policy Characteristics'!G:G,MATCH($C2472,'Policy Characteristics'!$C:$C,0)))</f>
        <v>0.25</v>
      </c>
      <c r="N2472" s="261">
        <f>IF(ISBLANK(INDEX('Policy Characteristics'!H:H,MATCH($C2472,'Policy Characteristics'!$C:$C,0))),"",INDEX('Policy Characteristics'!H:H,MATCH($C2472,'Policy Characteristics'!$C:$C,0)))</f>
        <v>0.01</v>
      </c>
      <c r="O2472" s="254" t="str">
        <f>IF(ISBLANK(INDEX('Policy Characteristics'!I:I,MATCH($C2472,'Policy Characteristics'!$C:$C,0))),"",INDEX('Policy Characteristics'!I:I,MATCH($C2472,'Policy Characteristics'!$C:$C,0)))</f>
        <v>% reduction in energy use</v>
      </c>
      <c r="P2472" s="254" t="str">
        <f>IF(ISBLANK(INDEX('Policy Characteristics'!J:J,MATCH($C2472,'Policy Characteristics'!$C:$C,0))),"",INDEX('Policy Characteristics'!J:J,MATCH($C2472,'Policy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2" s="254" t="str">
        <f>IF(ISBLANK(INDEX('Policy Characteristics'!K:K,MATCH($C2472,'Policy Characteristics'!$C:$C,0))),"",INDEX('Policy Characteristics'!K:K,MATCH($C2472,'Policy Characteristics'!$C:$C,0)))</f>
        <v>industry-ag-main.html#eff-stds</v>
      </c>
      <c r="R2472" s="254" t="str">
        <f>IF(ISBLANK(INDEX('Policy Characteristics'!L:L,MATCH($C2472,'Policy Characteristics'!$C:$C,0))),"",INDEX('Policy Characteristics'!L:L,MATCH($C2472,'Policy Characteristics'!$C:$C,0)))</f>
        <v>industry-energy-efficiency-standards.html</v>
      </c>
    </row>
    <row r="2473" spans="1:18" s="4" customFormat="1" x14ac:dyDescent="0.25">
      <c r="A2473" s="254" t="str">
        <f>IF(ISBLANK(INDEX('Policy Characteristics'!A:A,MATCH($C2473,'Policy Characteristics'!$C:$C,0))),"",INDEX('Policy Characteristics'!A:A,MATCH($C2473,'Policy Characteristics'!$C:$C,0)))</f>
        <v>Industry</v>
      </c>
      <c r="B2473" s="262" t="str">
        <f>IF(ISBLANK(INDEX('Policy Characteristics'!B:B,MATCH($C2473,'Policy Characteristics'!$C:$C,0))),"",INDEX('Policy Characteristics'!B:B,MATCH($C2473,'Policy Characteristics'!$C:$C,0)))</f>
        <v>Industry Process Efficiency</v>
      </c>
      <c r="C2473" s="254" t="str">
        <f t="shared" si="66"/>
        <v>Percentage Improvement in Industrial Process Efficiency above BAU</v>
      </c>
      <c r="D2473" s="6" t="s">
        <v>3024</v>
      </c>
      <c r="E2473" s="45" t="s">
        <v>2381</v>
      </c>
      <c r="F2473" t="s">
        <v>2988</v>
      </c>
      <c r="G2473" s="45" t="s">
        <v>2385</v>
      </c>
      <c r="H2473" s="47">
        <v>2472</v>
      </c>
      <c r="I2473" s="324" t="s">
        <v>40</v>
      </c>
      <c r="J2473" s="255" t="str">
        <f>IF(ISBLANK(INDEX('Policy Characteristics'!D:D,MATCH($C2473,'Policy Characteristics'!$C:$C,0))),"",INDEX('Policy Characteristics'!D:D,MATCH($C2473,'Policy Characteristics'!$C:$C,0)))</f>
        <v>Industry Energy Efficiency</v>
      </c>
      <c r="K2473" s="254" t="str">
        <f>IF(ISBLANK(INDEX('Policy Characteristics'!E:E,MATCH($C2473,'Policy Characteristics'!$C:$C,0))),"",INDEX('Policy Characteristics'!E:E,MATCH($C2473,'Policy Characteristics'!$C:$C,0)))</f>
        <v>indst process efficiency</v>
      </c>
      <c r="L2473" s="261">
        <f>IF(ISBLANK(INDEX('Policy Characteristics'!F:F,MATCH($C2473,'Policy Characteristics'!$C:$C,0))),"",INDEX('Policy Characteristics'!F:F,MATCH($C2473,'Policy Characteristics'!$C:$C,0)))</f>
        <v>0</v>
      </c>
      <c r="M2473" s="261">
        <f>IF(ISBLANK(INDEX('Policy Characteristics'!G:G,MATCH($C2473,'Policy Characteristics'!$C:$C,0))),"",INDEX('Policy Characteristics'!G:G,MATCH($C2473,'Policy Characteristics'!$C:$C,0)))</f>
        <v>0.25</v>
      </c>
      <c r="N2473" s="261">
        <f>IF(ISBLANK(INDEX('Policy Characteristics'!H:H,MATCH($C2473,'Policy Characteristics'!$C:$C,0))),"",INDEX('Policy Characteristics'!H:H,MATCH($C2473,'Policy Characteristics'!$C:$C,0)))</f>
        <v>0.01</v>
      </c>
      <c r="O2473" s="254" t="str">
        <f>IF(ISBLANK(INDEX('Policy Characteristics'!I:I,MATCH($C2473,'Policy Characteristics'!$C:$C,0))),"",INDEX('Policy Characteristics'!I:I,MATCH($C2473,'Policy Characteristics'!$C:$C,0)))</f>
        <v>% reduction in energy use</v>
      </c>
      <c r="P2473" s="254" t="str">
        <f>IF(ISBLANK(INDEX('Policy Characteristics'!J:J,MATCH($C2473,'Policy Characteristics'!$C:$C,0))),"",INDEX('Policy Characteristics'!J:J,MATCH($C2473,'Policy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3" s="254" t="str">
        <f>IF(ISBLANK(INDEX('Policy Characteristics'!K:K,MATCH($C2473,'Policy Characteristics'!$C:$C,0))),"",INDEX('Policy Characteristics'!K:K,MATCH($C2473,'Policy Characteristics'!$C:$C,0)))</f>
        <v>industry-ag-main.html#eff-stds</v>
      </c>
      <c r="R2473" s="254" t="str">
        <f>IF(ISBLANK(INDEX('Policy Characteristics'!L:L,MATCH($C2473,'Policy Characteristics'!$C:$C,0))),"",INDEX('Policy Characteristics'!L:L,MATCH($C2473,'Policy Characteristics'!$C:$C,0)))</f>
        <v>industry-energy-efficiency-standards.html</v>
      </c>
    </row>
    <row r="2474" spans="1:18" s="4" customFormat="1" x14ac:dyDescent="0.25">
      <c r="A2474" s="254" t="str">
        <f>IF(ISBLANK(INDEX('Policy Characteristics'!A:A,MATCH($C2474,'Policy Characteristics'!$C:$C,0))),"",INDEX('Policy Characteristics'!A:A,MATCH($C2474,'Policy Characteristics'!$C:$C,0)))</f>
        <v>Industry</v>
      </c>
      <c r="B2474" s="262" t="str">
        <f>IF(ISBLANK(INDEX('Policy Characteristics'!B:B,MATCH($C2474,'Policy Characteristics'!$C:$C,0))),"",INDEX('Policy Characteristics'!B:B,MATCH($C2474,'Policy Characteristics'!$C:$C,0)))</f>
        <v>Industry Process Efficiency</v>
      </c>
      <c r="C2474" s="254" t="str">
        <f t="shared" si="66"/>
        <v>Percentage Improvement in Industrial Process Efficiency above BAU</v>
      </c>
      <c r="D2474" s="6" t="s">
        <v>3024</v>
      </c>
      <c r="E2474" s="45" t="s">
        <v>2382</v>
      </c>
      <c r="F2474" t="s">
        <v>2988</v>
      </c>
      <c r="G2474" s="45" t="s">
        <v>2388</v>
      </c>
      <c r="H2474" s="47">
        <v>2473</v>
      </c>
      <c r="I2474" s="324" t="s">
        <v>41</v>
      </c>
      <c r="J2474" s="255" t="str">
        <f>IF(ISBLANK(INDEX('Policy Characteristics'!D:D,MATCH($C2474,'Policy Characteristics'!$C:$C,0))),"",INDEX('Policy Characteristics'!D:D,MATCH($C2474,'Policy Characteristics'!$C:$C,0)))</f>
        <v>Industry Energy Efficiency</v>
      </c>
      <c r="K2474" s="254" t="str">
        <f>IF(ISBLANK(INDEX('Policy Characteristics'!E:E,MATCH($C2474,'Policy Characteristics'!$C:$C,0))),"",INDEX('Policy Characteristics'!E:E,MATCH($C2474,'Policy Characteristics'!$C:$C,0)))</f>
        <v>indst process efficiency</v>
      </c>
      <c r="L2474" s="261">
        <f>IF(ISBLANK(INDEX('Policy Characteristics'!F:F,MATCH($C2474,'Policy Characteristics'!$C:$C,0))),"",INDEX('Policy Characteristics'!F:F,MATCH($C2474,'Policy Characteristics'!$C:$C,0)))</f>
        <v>0</v>
      </c>
      <c r="M2474" s="261">
        <f>IF(ISBLANK(INDEX('Policy Characteristics'!G:G,MATCH($C2474,'Policy Characteristics'!$C:$C,0))),"",INDEX('Policy Characteristics'!G:G,MATCH($C2474,'Policy Characteristics'!$C:$C,0)))</f>
        <v>0.25</v>
      </c>
      <c r="N2474" s="261">
        <f>IF(ISBLANK(INDEX('Policy Characteristics'!H:H,MATCH($C2474,'Policy Characteristics'!$C:$C,0))),"",INDEX('Policy Characteristics'!H:H,MATCH($C2474,'Policy Characteristics'!$C:$C,0)))</f>
        <v>0.01</v>
      </c>
      <c r="O2474" s="254" t="str">
        <f>IF(ISBLANK(INDEX('Policy Characteristics'!I:I,MATCH($C2474,'Policy Characteristics'!$C:$C,0))),"",INDEX('Policy Characteristics'!I:I,MATCH($C2474,'Policy Characteristics'!$C:$C,0)))</f>
        <v>% reduction in energy use</v>
      </c>
      <c r="P2474" s="254" t="str">
        <f>IF(ISBLANK(INDEX('Policy Characteristics'!J:J,MATCH($C2474,'Policy Characteristics'!$C:$C,0))),"",INDEX('Policy Characteristics'!J:J,MATCH($C2474,'Policy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4" s="254" t="str">
        <f>IF(ISBLANK(INDEX('Policy Characteristics'!K:K,MATCH($C2474,'Policy Characteristics'!$C:$C,0))),"",INDEX('Policy Characteristics'!K:K,MATCH($C2474,'Policy Characteristics'!$C:$C,0)))</f>
        <v>industry-ag-main.html#eff-stds</v>
      </c>
      <c r="R2474" s="254" t="str">
        <f>IF(ISBLANK(INDEX('Policy Characteristics'!L:L,MATCH($C2474,'Policy Characteristics'!$C:$C,0))),"",INDEX('Policy Characteristics'!L:L,MATCH($C2474,'Policy Characteristics'!$C:$C,0)))</f>
        <v>industry-energy-efficiency-standards.html</v>
      </c>
    </row>
    <row r="2475" spans="1:18" s="4" customFormat="1" x14ac:dyDescent="0.25">
      <c r="A2475" s="254" t="str">
        <f>IF(ISBLANK(INDEX('Policy Characteristics'!A:A,MATCH($C2475,'Policy Characteristics'!$C:$C,0))),"",INDEX('Policy Characteristics'!A:A,MATCH($C2475,'Policy Characteristics'!$C:$C,0)))</f>
        <v>Industry</v>
      </c>
      <c r="B2475" s="262" t="str">
        <f>IF(ISBLANK(INDEX('Policy Characteristics'!B:B,MATCH($C2475,'Policy Characteristics'!$C:$C,0))),"",INDEX('Policy Characteristics'!B:B,MATCH($C2475,'Policy Characteristics'!$C:$C,0)))</f>
        <v>Industry Process Efficiency</v>
      </c>
      <c r="C2475" s="254" t="str">
        <f t="shared" si="66"/>
        <v>Percentage Improvement in Industrial Process Efficiency above BAU</v>
      </c>
      <c r="D2475" s="6" t="s">
        <v>3024</v>
      </c>
      <c r="E2475" s="45" t="s">
        <v>2676</v>
      </c>
      <c r="F2475" t="s">
        <v>2988</v>
      </c>
      <c r="G2475" s="45" t="s">
        <v>2679</v>
      </c>
      <c r="H2475" s="47">
        <v>2474</v>
      </c>
      <c r="I2475" s="324" t="s">
        <v>41</v>
      </c>
      <c r="J2475" s="255" t="str">
        <f>IF(ISBLANK(INDEX('Policy Characteristics'!D:D,MATCH($C2475,'Policy Characteristics'!$C:$C,0))),"",INDEX('Policy Characteristics'!D:D,MATCH($C2475,'Policy Characteristics'!$C:$C,0)))</f>
        <v>Industry Energy Efficiency</v>
      </c>
      <c r="K2475" s="254" t="str">
        <f>IF(ISBLANK(INDEX('Policy Characteristics'!E:E,MATCH($C2475,'Policy Characteristics'!$C:$C,0))),"",INDEX('Policy Characteristics'!E:E,MATCH($C2475,'Policy Characteristics'!$C:$C,0)))</f>
        <v>indst process efficiency</v>
      </c>
      <c r="L2475" s="261">
        <f>IF(ISBLANK(INDEX('Policy Characteristics'!F:F,MATCH($C2475,'Policy Characteristics'!$C:$C,0))),"",INDEX('Policy Characteristics'!F:F,MATCH($C2475,'Policy Characteristics'!$C:$C,0)))</f>
        <v>0</v>
      </c>
      <c r="M2475" s="261">
        <f>IF(ISBLANK(INDEX('Policy Characteristics'!G:G,MATCH($C2475,'Policy Characteristics'!$C:$C,0))),"",INDEX('Policy Characteristics'!G:G,MATCH($C2475,'Policy Characteristics'!$C:$C,0)))</f>
        <v>0.25</v>
      </c>
      <c r="N2475" s="261">
        <f>IF(ISBLANK(INDEX('Policy Characteristics'!H:H,MATCH($C2475,'Policy Characteristics'!$C:$C,0))),"",INDEX('Policy Characteristics'!H:H,MATCH($C2475,'Policy Characteristics'!$C:$C,0)))</f>
        <v>0.01</v>
      </c>
      <c r="O2475" s="254" t="str">
        <f>IF(ISBLANK(INDEX('Policy Characteristics'!I:I,MATCH($C2475,'Policy Characteristics'!$C:$C,0))),"",INDEX('Policy Characteristics'!I:I,MATCH($C2475,'Policy Characteristics'!$C:$C,0)))</f>
        <v>% reduction in energy use</v>
      </c>
      <c r="P2475" s="254" t="str">
        <f>IF(ISBLANK(INDEX('Policy Characteristics'!J:J,MATCH($C2475,'Policy Characteristics'!$C:$C,0))),"",INDEX('Policy Characteristics'!J:J,MATCH($C2475,'Policy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5" s="254" t="str">
        <f>IF(ISBLANK(INDEX('Policy Characteristics'!K:K,MATCH($C2475,'Policy Characteristics'!$C:$C,0))),"",INDEX('Policy Characteristics'!K:K,MATCH($C2475,'Policy Characteristics'!$C:$C,0)))</f>
        <v>industry-ag-main.html#eff-stds</v>
      </c>
      <c r="R2475" s="254" t="str">
        <f>IF(ISBLANK(INDEX('Policy Characteristics'!L:L,MATCH($C2475,'Policy Characteristics'!$C:$C,0))),"",INDEX('Policy Characteristics'!L:L,MATCH($C2475,'Policy Characteristics'!$C:$C,0)))</f>
        <v>industry-energy-efficiency-standards.html</v>
      </c>
    </row>
    <row r="2476" spans="1:18" s="4" customFormat="1" x14ac:dyDescent="0.25">
      <c r="A2476" s="254" t="str">
        <f>IF(ISBLANK(INDEX('Policy Characteristics'!A:A,MATCH($C2476,'Policy Characteristics'!$C:$C,0))),"",INDEX('Policy Characteristics'!A:A,MATCH($C2476,'Policy Characteristics'!$C:$C,0)))</f>
        <v>Industry</v>
      </c>
      <c r="B2476" s="262" t="str">
        <f>IF(ISBLANK(INDEX('Policy Characteristics'!B:B,MATCH($C2476,'Policy Characteristics'!$C:$C,0))),"",INDEX('Policy Characteristics'!B:B,MATCH($C2476,'Policy Characteristics'!$C:$C,0)))</f>
        <v>Industry Process Efficiency</v>
      </c>
      <c r="C2476" s="254" t="str">
        <f t="shared" si="66"/>
        <v>Percentage Improvement in Industrial Process Efficiency above BAU</v>
      </c>
      <c r="D2476" s="6" t="s">
        <v>3024</v>
      </c>
      <c r="E2476" s="45" t="s">
        <v>2677</v>
      </c>
      <c r="F2476" t="s">
        <v>2988</v>
      </c>
      <c r="G2476" s="45" t="s">
        <v>2681</v>
      </c>
      <c r="H2476" s="47">
        <v>2475</v>
      </c>
      <c r="I2476" s="324" t="s">
        <v>40</v>
      </c>
      <c r="J2476" s="255" t="str">
        <f>IF(ISBLANK(INDEX('Policy Characteristics'!D:D,MATCH($C2476,'Policy Characteristics'!$C:$C,0))),"",INDEX('Policy Characteristics'!D:D,MATCH($C2476,'Policy Characteristics'!$C:$C,0)))</f>
        <v>Industry Energy Efficiency</v>
      </c>
      <c r="K2476" s="254" t="str">
        <f>IF(ISBLANK(INDEX('Policy Characteristics'!E:E,MATCH($C2476,'Policy Characteristics'!$C:$C,0))),"",INDEX('Policy Characteristics'!E:E,MATCH($C2476,'Policy Characteristics'!$C:$C,0)))</f>
        <v>indst process efficiency</v>
      </c>
      <c r="L2476" s="261">
        <f>IF(ISBLANK(INDEX('Policy Characteristics'!F:F,MATCH($C2476,'Policy Characteristics'!$C:$C,0))),"",INDEX('Policy Characteristics'!F:F,MATCH($C2476,'Policy Characteristics'!$C:$C,0)))</f>
        <v>0</v>
      </c>
      <c r="M2476" s="261">
        <f>IF(ISBLANK(INDEX('Policy Characteristics'!G:G,MATCH($C2476,'Policy Characteristics'!$C:$C,0))),"",INDEX('Policy Characteristics'!G:G,MATCH($C2476,'Policy Characteristics'!$C:$C,0)))</f>
        <v>0.25</v>
      </c>
      <c r="N2476" s="261">
        <f>IF(ISBLANK(INDEX('Policy Characteristics'!H:H,MATCH($C2476,'Policy Characteristics'!$C:$C,0))),"",INDEX('Policy Characteristics'!H:H,MATCH($C2476,'Policy Characteristics'!$C:$C,0)))</f>
        <v>0.01</v>
      </c>
      <c r="O2476" s="254" t="str">
        <f>IF(ISBLANK(INDEX('Policy Characteristics'!I:I,MATCH($C2476,'Policy Characteristics'!$C:$C,0))),"",INDEX('Policy Characteristics'!I:I,MATCH($C2476,'Policy Characteristics'!$C:$C,0)))</f>
        <v>% reduction in energy use</v>
      </c>
      <c r="P2476" s="254" t="str">
        <f>IF(ISBLANK(INDEX('Policy Characteristics'!J:J,MATCH($C2476,'Policy Characteristics'!$C:$C,0))),"",INDEX('Policy Characteristics'!J:J,MATCH($C2476,'Policy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6" s="254" t="str">
        <f>IF(ISBLANK(INDEX('Policy Characteristics'!K:K,MATCH($C2476,'Policy Characteristics'!$C:$C,0))),"",INDEX('Policy Characteristics'!K:K,MATCH($C2476,'Policy Characteristics'!$C:$C,0)))</f>
        <v>industry-ag-main.html#eff-stds</v>
      </c>
      <c r="R2476" s="254" t="str">
        <f>IF(ISBLANK(INDEX('Policy Characteristics'!L:L,MATCH($C2476,'Policy Characteristics'!$C:$C,0))),"",INDEX('Policy Characteristics'!L:L,MATCH($C2476,'Policy Characteristics'!$C:$C,0)))</f>
        <v>industry-energy-efficiency-standards.html</v>
      </c>
    </row>
    <row r="2477" spans="1:18" s="4" customFormat="1" x14ac:dyDescent="0.25">
      <c r="A2477" s="254" t="str">
        <f>IF(ISBLANK(INDEX('Policy Characteristics'!A:A,MATCH($C2477,'Policy Characteristics'!$C:$C,0))),"",INDEX('Policy Characteristics'!A:A,MATCH($C2477,'Policy Characteristics'!$C:$C,0)))</f>
        <v>Industry</v>
      </c>
      <c r="B2477" s="262" t="str">
        <f>IF(ISBLANK(INDEX('Policy Characteristics'!B:B,MATCH($C2477,'Policy Characteristics'!$C:$C,0))),"",INDEX('Policy Characteristics'!B:B,MATCH($C2477,'Policy Characteristics'!$C:$C,0)))</f>
        <v>Industry Process Efficiency</v>
      </c>
      <c r="C2477" s="254" t="str">
        <f t="shared" si="66"/>
        <v>Percentage Improvement in Industrial Process Efficiency above BAU</v>
      </c>
      <c r="D2477" s="6" t="s">
        <v>3024</v>
      </c>
      <c r="E2477" s="45" t="s">
        <v>2678</v>
      </c>
      <c r="F2477" t="s">
        <v>2988</v>
      </c>
      <c r="G2477" s="45" t="s">
        <v>2682</v>
      </c>
      <c r="H2477" s="47">
        <v>2476</v>
      </c>
      <c r="I2477" s="324" t="s">
        <v>41</v>
      </c>
      <c r="J2477" s="255" t="str">
        <f>IF(ISBLANK(INDEX('Policy Characteristics'!D:D,MATCH($C2477,'Policy Characteristics'!$C:$C,0))),"",INDEX('Policy Characteristics'!D:D,MATCH($C2477,'Policy Characteristics'!$C:$C,0)))</f>
        <v>Industry Energy Efficiency</v>
      </c>
      <c r="K2477" s="254" t="str">
        <f>IF(ISBLANK(INDEX('Policy Characteristics'!E:E,MATCH($C2477,'Policy Characteristics'!$C:$C,0))),"",INDEX('Policy Characteristics'!E:E,MATCH($C2477,'Policy Characteristics'!$C:$C,0)))</f>
        <v>indst process efficiency</v>
      </c>
      <c r="L2477" s="261">
        <f>IF(ISBLANK(INDEX('Policy Characteristics'!F:F,MATCH($C2477,'Policy Characteristics'!$C:$C,0))),"",INDEX('Policy Characteristics'!F:F,MATCH($C2477,'Policy Characteristics'!$C:$C,0)))</f>
        <v>0</v>
      </c>
      <c r="M2477" s="261">
        <f>IF(ISBLANK(INDEX('Policy Characteristics'!G:G,MATCH($C2477,'Policy Characteristics'!$C:$C,0))),"",INDEX('Policy Characteristics'!G:G,MATCH($C2477,'Policy Characteristics'!$C:$C,0)))</f>
        <v>0.25</v>
      </c>
      <c r="N2477" s="261">
        <f>IF(ISBLANK(INDEX('Policy Characteristics'!H:H,MATCH($C2477,'Policy Characteristics'!$C:$C,0))),"",INDEX('Policy Characteristics'!H:H,MATCH($C2477,'Policy Characteristics'!$C:$C,0)))</f>
        <v>0.01</v>
      </c>
      <c r="O2477" s="254" t="str">
        <f>IF(ISBLANK(INDEX('Policy Characteristics'!I:I,MATCH($C2477,'Policy Characteristics'!$C:$C,0))),"",INDEX('Policy Characteristics'!I:I,MATCH($C2477,'Policy Characteristics'!$C:$C,0)))</f>
        <v>% reduction in energy use</v>
      </c>
      <c r="P2477" s="254" t="str">
        <f>IF(ISBLANK(INDEX('Policy Characteristics'!J:J,MATCH($C2477,'Policy Characteristics'!$C:$C,0))),"",INDEX('Policy Characteristics'!J:J,MATCH($C2477,'Policy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7" s="254" t="str">
        <f>IF(ISBLANK(INDEX('Policy Characteristics'!K:K,MATCH($C2477,'Policy Characteristics'!$C:$C,0))),"",INDEX('Policy Characteristics'!K:K,MATCH($C2477,'Policy Characteristics'!$C:$C,0)))</f>
        <v>industry-ag-main.html#eff-stds</v>
      </c>
      <c r="R2477" s="254" t="str">
        <f>IF(ISBLANK(INDEX('Policy Characteristics'!L:L,MATCH($C2477,'Policy Characteristics'!$C:$C,0))),"",INDEX('Policy Characteristics'!L:L,MATCH($C2477,'Policy Characteristics'!$C:$C,0)))</f>
        <v>industry-energy-efficiency-standards.html</v>
      </c>
    </row>
    <row r="2478" spans="1:18" s="4" customFormat="1" x14ac:dyDescent="0.25">
      <c r="A2478" s="254" t="str">
        <f>IF(ISBLANK(INDEX('Policy Characteristics'!A:A,MATCH($C2478,'Policy Characteristics'!$C:$C,0))),"",INDEX('Policy Characteristics'!A:A,MATCH($C2478,'Policy Characteristics'!$C:$C,0)))</f>
        <v>Industry</v>
      </c>
      <c r="B2478" s="262" t="str">
        <f>IF(ISBLANK(INDEX('Policy Characteristics'!B:B,MATCH($C2478,'Policy Characteristics'!$C:$C,0))),"",INDEX('Policy Characteristics'!B:B,MATCH($C2478,'Policy Characteristics'!$C:$C,0)))</f>
        <v>Industry Process Efficiency</v>
      </c>
      <c r="C2478" s="254" t="str">
        <f t="shared" si="66"/>
        <v>Percentage Improvement in Industrial Process Efficiency above BAU</v>
      </c>
      <c r="D2478" s="6" t="s">
        <v>3024</v>
      </c>
      <c r="E2478" s="45" t="s">
        <v>2675</v>
      </c>
      <c r="F2478" t="s">
        <v>2988</v>
      </c>
      <c r="G2478" s="45" t="s">
        <v>2680</v>
      </c>
      <c r="H2478" s="47">
        <v>2477</v>
      </c>
      <c r="I2478" s="324" t="s">
        <v>41</v>
      </c>
      <c r="J2478" s="255" t="str">
        <f>IF(ISBLANK(INDEX('Policy Characteristics'!D:D,MATCH($C2478,'Policy Characteristics'!$C:$C,0))),"",INDEX('Policy Characteristics'!D:D,MATCH($C2478,'Policy Characteristics'!$C:$C,0)))</f>
        <v>Industry Energy Efficiency</v>
      </c>
      <c r="K2478" s="254" t="str">
        <f>IF(ISBLANK(INDEX('Policy Characteristics'!E:E,MATCH($C2478,'Policy Characteristics'!$C:$C,0))),"",INDEX('Policy Characteristics'!E:E,MATCH($C2478,'Policy Characteristics'!$C:$C,0)))</f>
        <v>indst process efficiency</v>
      </c>
      <c r="L2478" s="261">
        <f>IF(ISBLANK(INDEX('Policy Characteristics'!F:F,MATCH($C2478,'Policy Characteristics'!$C:$C,0))),"",INDEX('Policy Characteristics'!F:F,MATCH($C2478,'Policy Characteristics'!$C:$C,0)))</f>
        <v>0</v>
      </c>
      <c r="M2478" s="261">
        <f>IF(ISBLANK(INDEX('Policy Characteristics'!G:G,MATCH($C2478,'Policy Characteristics'!$C:$C,0))),"",INDEX('Policy Characteristics'!G:G,MATCH($C2478,'Policy Characteristics'!$C:$C,0)))</f>
        <v>0.25</v>
      </c>
      <c r="N2478" s="261">
        <f>IF(ISBLANK(INDEX('Policy Characteristics'!H:H,MATCH($C2478,'Policy Characteristics'!$C:$C,0))),"",INDEX('Policy Characteristics'!H:H,MATCH($C2478,'Policy Characteristics'!$C:$C,0)))</f>
        <v>0.01</v>
      </c>
      <c r="O2478" s="254" t="str">
        <f>IF(ISBLANK(INDEX('Policy Characteristics'!I:I,MATCH($C2478,'Policy Characteristics'!$C:$C,0))),"",INDEX('Policy Characteristics'!I:I,MATCH($C2478,'Policy Characteristics'!$C:$C,0)))</f>
        <v>% reduction in energy use</v>
      </c>
      <c r="P2478" s="254" t="str">
        <f>IF(ISBLANK(INDEX('Policy Characteristics'!J:J,MATCH($C2478,'Policy Characteristics'!$C:$C,0))),"",INDEX('Policy Characteristics'!J:J,MATCH($C2478,'Policy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8" s="254" t="str">
        <f>IF(ISBLANK(INDEX('Policy Characteristics'!K:K,MATCH($C2478,'Policy Characteristics'!$C:$C,0))),"",INDEX('Policy Characteristics'!K:K,MATCH($C2478,'Policy Characteristics'!$C:$C,0)))</f>
        <v>industry-ag-main.html#eff-stds</v>
      </c>
      <c r="R2478" s="254" t="str">
        <f>IF(ISBLANK(INDEX('Policy Characteristics'!L:L,MATCH($C2478,'Policy Characteristics'!$C:$C,0))),"",INDEX('Policy Characteristics'!L:L,MATCH($C2478,'Policy Characteristics'!$C:$C,0)))</f>
        <v>industry-energy-efficiency-standards.html</v>
      </c>
    </row>
    <row r="2479" spans="1:18" s="4" customFormat="1" x14ac:dyDescent="0.25">
      <c r="A2479" s="254" t="str">
        <f>IF(ISBLANK(INDEX('Policy Characteristics'!A:A,MATCH($C2479,'Policy Characteristics'!$C:$C,0))),"",INDEX('Policy Characteristics'!A:A,MATCH($C2479,'Policy Characteristics'!$C:$C,0)))</f>
        <v>Industry</v>
      </c>
      <c r="B2479" s="262" t="str">
        <f>IF(ISBLANK(INDEX('Policy Characteristics'!B:B,MATCH($C2479,'Policy Characteristics'!$C:$C,0))),"",INDEX('Policy Characteristics'!B:B,MATCH($C2479,'Policy Characteristics'!$C:$C,0)))</f>
        <v>Industry Process Efficiency</v>
      </c>
      <c r="C2479" s="254" t="str">
        <f t="shared" si="66"/>
        <v>Percentage Improvement in Industrial Process Efficiency above BAU</v>
      </c>
      <c r="D2479" s="6" t="s">
        <v>3025</v>
      </c>
      <c r="E2479" s="45" t="s">
        <v>2377</v>
      </c>
      <c r="F2479" t="s">
        <v>2989</v>
      </c>
      <c r="G2479" s="45" t="s">
        <v>2383</v>
      </c>
      <c r="H2479" s="47">
        <v>2478</v>
      </c>
      <c r="I2479" s="324" t="s">
        <v>40</v>
      </c>
      <c r="J2479" s="255" t="str">
        <f>IF(ISBLANK(INDEX('Policy Characteristics'!D:D,MATCH($C2479,'Policy Characteristics'!$C:$C,0))),"",INDEX('Policy Characteristics'!D:D,MATCH($C2479,'Policy Characteristics'!$C:$C,0)))</f>
        <v>Industry Energy Efficiency</v>
      </c>
      <c r="K2479" s="254" t="str">
        <f>IF(ISBLANK(INDEX('Policy Characteristics'!E:E,MATCH($C2479,'Policy Characteristics'!$C:$C,0))),"",INDEX('Policy Characteristics'!E:E,MATCH($C2479,'Policy Characteristics'!$C:$C,0)))</f>
        <v>indst process efficiency</v>
      </c>
      <c r="L2479" s="261">
        <f>IF(ISBLANK(INDEX('Policy Characteristics'!F:F,MATCH($C2479,'Policy Characteristics'!$C:$C,0))),"",INDEX('Policy Characteristics'!F:F,MATCH($C2479,'Policy Characteristics'!$C:$C,0)))</f>
        <v>0</v>
      </c>
      <c r="M2479" s="261">
        <f>IF(ISBLANK(INDEX('Policy Characteristics'!G:G,MATCH($C2479,'Policy Characteristics'!$C:$C,0))),"",INDEX('Policy Characteristics'!G:G,MATCH($C2479,'Policy Characteristics'!$C:$C,0)))</f>
        <v>0.25</v>
      </c>
      <c r="N2479" s="261">
        <f>IF(ISBLANK(INDEX('Policy Characteristics'!H:H,MATCH($C2479,'Policy Characteristics'!$C:$C,0))),"",INDEX('Policy Characteristics'!H:H,MATCH($C2479,'Policy Characteristics'!$C:$C,0)))</f>
        <v>0.01</v>
      </c>
      <c r="O2479" s="254" t="str">
        <f>IF(ISBLANK(INDEX('Policy Characteristics'!I:I,MATCH($C2479,'Policy Characteristics'!$C:$C,0))),"",INDEX('Policy Characteristics'!I:I,MATCH($C2479,'Policy Characteristics'!$C:$C,0)))</f>
        <v>% reduction in energy use</v>
      </c>
      <c r="P2479" s="254" t="str">
        <f>IF(ISBLANK(INDEX('Policy Characteristics'!J:J,MATCH($C2479,'Policy Characteristics'!$C:$C,0))),"",INDEX('Policy Characteristics'!J:J,MATCH($C2479,'Policy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79" s="254" t="str">
        <f>IF(ISBLANK(INDEX('Policy Characteristics'!K:K,MATCH($C2479,'Policy Characteristics'!$C:$C,0))),"",INDEX('Policy Characteristics'!K:K,MATCH($C2479,'Policy Characteristics'!$C:$C,0)))</f>
        <v>industry-ag-main.html#eff-stds</v>
      </c>
      <c r="R2479" s="254" t="str">
        <f>IF(ISBLANK(INDEX('Policy Characteristics'!L:L,MATCH($C2479,'Policy Characteristics'!$C:$C,0))),"",INDEX('Policy Characteristics'!L:L,MATCH($C2479,'Policy Characteristics'!$C:$C,0)))</f>
        <v>industry-energy-efficiency-standards.html</v>
      </c>
    </row>
    <row r="2480" spans="1:18" s="4" customFormat="1" x14ac:dyDescent="0.25">
      <c r="A2480" s="254" t="str">
        <f>IF(ISBLANK(INDEX('Policy Characteristics'!A:A,MATCH($C2480,'Policy Characteristics'!$C:$C,0))),"",INDEX('Policy Characteristics'!A:A,MATCH($C2480,'Policy Characteristics'!$C:$C,0)))</f>
        <v>Industry</v>
      </c>
      <c r="B2480" s="262" t="str">
        <f>IF(ISBLANK(INDEX('Policy Characteristics'!B:B,MATCH($C2480,'Policy Characteristics'!$C:$C,0))),"",INDEX('Policy Characteristics'!B:B,MATCH($C2480,'Policy Characteristics'!$C:$C,0)))</f>
        <v>Industry Process Efficiency</v>
      </c>
      <c r="C2480" s="254" t="str">
        <f t="shared" si="66"/>
        <v>Percentage Improvement in Industrial Process Efficiency above BAU</v>
      </c>
      <c r="D2480" s="6" t="s">
        <v>3025</v>
      </c>
      <c r="E2480" s="45" t="s">
        <v>2378</v>
      </c>
      <c r="F2480" t="s">
        <v>2989</v>
      </c>
      <c r="G2480" s="45" t="s">
        <v>2386</v>
      </c>
      <c r="H2480" s="47">
        <v>2479</v>
      </c>
      <c r="I2480" s="324" t="s">
        <v>41</v>
      </c>
      <c r="J2480" s="255" t="str">
        <f>IF(ISBLANK(INDEX('Policy Characteristics'!D:D,MATCH($C2480,'Policy Characteristics'!$C:$C,0))),"",INDEX('Policy Characteristics'!D:D,MATCH($C2480,'Policy Characteristics'!$C:$C,0)))</f>
        <v>Industry Energy Efficiency</v>
      </c>
      <c r="K2480" s="254" t="str">
        <f>IF(ISBLANK(INDEX('Policy Characteristics'!E:E,MATCH($C2480,'Policy Characteristics'!$C:$C,0))),"",INDEX('Policy Characteristics'!E:E,MATCH($C2480,'Policy Characteristics'!$C:$C,0)))</f>
        <v>indst process efficiency</v>
      </c>
      <c r="L2480" s="261">
        <f>IF(ISBLANK(INDEX('Policy Characteristics'!F:F,MATCH($C2480,'Policy Characteristics'!$C:$C,0))),"",INDEX('Policy Characteristics'!F:F,MATCH($C2480,'Policy Characteristics'!$C:$C,0)))</f>
        <v>0</v>
      </c>
      <c r="M2480" s="261">
        <f>IF(ISBLANK(INDEX('Policy Characteristics'!G:G,MATCH($C2480,'Policy Characteristics'!$C:$C,0))),"",INDEX('Policy Characteristics'!G:G,MATCH($C2480,'Policy Characteristics'!$C:$C,0)))</f>
        <v>0.25</v>
      </c>
      <c r="N2480" s="261">
        <f>IF(ISBLANK(INDEX('Policy Characteristics'!H:H,MATCH($C2480,'Policy Characteristics'!$C:$C,0))),"",INDEX('Policy Characteristics'!H:H,MATCH($C2480,'Policy Characteristics'!$C:$C,0)))</f>
        <v>0.01</v>
      </c>
      <c r="O2480" s="254" t="str">
        <f>IF(ISBLANK(INDEX('Policy Characteristics'!I:I,MATCH($C2480,'Policy Characteristics'!$C:$C,0))),"",INDEX('Policy Characteristics'!I:I,MATCH($C2480,'Policy Characteristics'!$C:$C,0)))</f>
        <v>% reduction in energy use</v>
      </c>
      <c r="P2480" s="254" t="str">
        <f>IF(ISBLANK(INDEX('Policy Characteristics'!J:J,MATCH($C2480,'Policy Characteristics'!$C:$C,0))),"",INDEX('Policy Characteristics'!J:J,MATCH($C2480,'Policy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0" s="254" t="str">
        <f>IF(ISBLANK(INDEX('Policy Characteristics'!K:K,MATCH($C2480,'Policy Characteristics'!$C:$C,0))),"",INDEX('Policy Characteristics'!K:K,MATCH($C2480,'Policy Characteristics'!$C:$C,0)))</f>
        <v>industry-ag-main.html#eff-stds</v>
      </c>
      <c r="R2480" s="254" t="str">
        <f>IF(ISBLANK(INDEX('Policy Characteristics'!L:L,MATCH($C2480,'Policy Characteristics'!$C:$C,0))),"",INDEX('Policy Characteristics'!L:L,MATCH($C2480,'Policy Characteristics'!$C:$C,0)))</f>
        <v>industry-energy-efficiency-standards.html</v>
      </c>
    </row>
    <row r="2481" spans="1:18" s="4" customFormat="1" x14ac:dyDescent="0.25">
      <c r="A2481" s="254" t="str">
        <f>IF(ISBLANK(INDEX('Policy Characteristics'!A:A,MATCH($C2481,'Policy Characteristics'!$C:$C,0))),"",INDEX('Policy Characteristics'!A:A,MATCH($C2481,'Policy Characteristics'!$C:$C,0)))</f>
        <v>Industry</v>
      </c>
      <c r="B2481" s="262" t="str">
        <f>IF(ISBLANK(INDEX('Policy Characteristics'!B:B,MATCH($C2481,'Policy Characteristics'!$C:$C,0))),"",INDEX('Policy Characteristics'!B:B,MATCH($C2481,'Policy Characteristics'!$C:$C,0)))</f>
        <v>Industry Process Efficiency</v>
      </c>
      <c r="C2481" s="254" t="str">
        <f t="shared" si="66"/>
        <v>Percentage Improvement in Industrial Process Efficiency above BAU</v>
      </c>
      <c r="D2481" s="6" t="s">
        <v>3025</v>
      </c>
      <c r="E2481" s="45" t="s">
        <v>2379</v>
      </c>
      <c r="F2481" t="s">
        <v>2989</v>
      </c>
      <c r="G2481" s="45" t="s">
        <v>2387</v>
      </c>
      <c r="H2481" s="47">
        <v>2480</v>
      </c>
      <c r="I2481" s="324" t="s">
        <v>40</v>
      </c>
      <c r="J2481" s="255" t="str">
        <f>IF(ISBLANK(INDEX('Policy Characteristics'!D:D,MATCH($C2481,'Policy Characteristics'!$C:$C,0))),"",INDEX('Policy Characteristics'!D:D,MATCH($C2481,'Policy Characteristics'!$C:$C,0)))</f>
        <v>Industry Energy Efficiency</v>
      </c>
      <c r="K2481" s="254" t="str">
        <f>IF(ISBLANK(INDEX('Policy Characteristics'!E:E,MATCH($C2481,'Policy Characteristics'!$C:$C,0))),"",INDEX('Policy Characteristics'!E:E,MATCH($C2481,'Policy Characteristics'!$C:$C,0)))</f>
        <v>indst process efficiency</v>
      </c>
      <c r="L2481" s="261">
        <f>IF(ISBLANK(INDEX('Policy Characteristics'!F:F,MATCH($C2481,'Policy Characteristics'!$C:$C,0))),"",INDEX('Policy Characteristics'!F:F,MATCH($C2481,'Policy Characteristics'!$C:$C,0)))</f>
        <v>0</v>
      </c>
      <c r="M2481" s="261">
        <f>IF(ISBLANK(INDEX('Policy Characteristics'!G:G,MATCH($C2481,'Policy Characteristics'!$C:$C,0))),"",INDEX('Policy Characteristics'!G:G,MATCH($C2481,'Policy Characteristics'!$C:$C,0)))</f>
        <v>0.25</v>
      </c>
      <c r="N2481" s="261">
        <f>IF(ISBLANK(INDEX('Policy Characteristics'!H:H,MATCH($C2481,'Policy Characteristics'!$C:$C,0))),"",INDEX('Policy Characteristics'!H:H,MATCH($C2481,'Policy Characteristics'!$C:$C,0)))</f>
        <v>0.01</v>
      </c>
      <c r="O2481" s="254" t="str">
        <f>IF(ISBLANK(INDEX('Policy Characteristics'!I:I,MATCH($C2481,'Policy Characteristics'!$C:$C,0))),"",INDEX('Policy Characteristics'!I:I,MATCH($C2481,'Policy Characteristics'!$C:$C,0)))</f>
        <v>% reduction in energy use</v>
      </c>
      <c r="P2481" s="254" t="str">
        <f>IF(ISBLANK(INDEX('Policy Characteristics'!J:J,MATCH($C2481,'Policy Characteristics'!$C:$C,0))),"",INDEX('Policy Characteristics'!J:J,MATCH($C2481,'Policy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1" s="254" t="str">
        <f>IF(ISBLANK(INDEX('Policy Characteristics'!K:K,MATCH($C2481,'Policy Characteristics'!$C:$C,0))),"",INDEX('Policy Characteristics'!K:K,MATCH($C2481,'Policy Characteristics'!$C:$C,0)))</f>
        <v>industry-ag-main.html#eff-stds</v>
      </c>
      <c r="R2481" s="254" t="str">
        <f>IF(ISBLANK(INDEX('Policy Characteristics'!L:L,MATCH($C2481,'Policy Characteristics'!$C:$C,0))),"",INDEX('Policy Characteristics'!L:L,MATCH($C2481,'Policy Characteristics'!$C:$C,0)))</f>
        <v>industry-energy-efficiency-standards.html</v>
      </c>
    </row>
    <row r="2482" spans="1:18" s="4" customFormat="1" x14ac:dyDescent="0.25">
      <c r="A2482" s="254" t="str">
        <f>IF(ISBLANK(INDEX('Policy Characteristics'!A:A,MATCH($C2482,'Policy Characteristics'!$C:$C,0))),"",INDEX('Policy Characteristics'!A:A,MATCH($C2482,'Policy Characteristics'!$C:$C,0)))</f>
        <v>Industry</v>
      </c>
      <c r="B2482" s="262" t="str">
        <f>IF(ISBLANK(INDEX('Policy Characteristics'!B:B,MATCH($C2482,'Policy Characteristics'!$C:$C,0))),"",INDEX('Policy Characteristics'!B:B,MATCH($C2482,'Policy Characteristics'!$C:$C,0)))</f>
        <v>Industry Process Efficiency</v>
      </c>
      <c r="C2482" s="254" t="str">
        <f t="shared" si="66"/>
        <v>Percentage Improvement in Industrial Process Efficiency above BAU</v>
      </c>
      <c r="D2482" s="6" t="s">
        <v>3025</v>
      </c>
      <c r="E2482" s="45" t="s">
        <v>2380</v>
      </c>
      <c r="F2482" t="s">
        <v>2989</v>
      </c>
      <c r="G2482" s="45" t="s">
        <v>2384</v>
      </c>
      <c r="H2482" s="47">
        <v>2481</v>
      </c>
      <c r="I2482" s="324" t="s">
        <v>41</v>
      </c>
      <c r="J2482" s="255" t="str">
        <f>IF(ISBLANK(INDEX('Policy Characteristics'!D:D,MATCH($C2482,'Policy Characteristics'!$C:$C,0))),"",INDEX('Policy Characteristics'!D:D,MATCH($C2482,'Policy Characteristics'!$C:$C,0)))</f>
        <v>Industry Energy Efficiency</v>
      </c>
      <c r="K2482" s="254" t="str">
        <f>IF(ISBLANK(INDEX('Policy Characteristics'!E:E,MATCH($C2482,'Policy Characteristics'!$C:$C,0))),"",INDEX('Policy Characteristics'!E:E,MATCH($C2482,'Policy Characteristics'!$C:$C,0)))</f>
        <v>indst process efficiency</v>
      </c>
      <c r="L2482" s="261">
        <f>IF(ISBLANK(INDEX('Policy Characteristics'!F:F,MATCH($C2482,'Policy Characteristics'!$C:$C,0))),"",INDEX('Policy Characteristics'!F:F,MATCH($C2482,'Policy Characteristics'!$C:$C,0)))</f>
        <v>0</v>
      </c>
      <c r="M2482" s="261">
        <f>IF(ISBLANK(INDEX('Policy Characteristics'!G:G,MATCH($C2482,'Policy Characteristics'!$C:$C,0))),"",INDEX('Policy Characteristics'!G:G,MATCH($C2482,'Policy Characteristics'!$C:$C,0)))</f>
        <v>0.25</v>
      </c>
      <c r="N2482" s="261">
        <f>IF(ISBLANK(INDEX('Policy Characteristics'!H:H,MATCH($C2482,'Policy Characteristics'!$C:$C,0))),"",INDEX('Policy Characteristics'!H:H,MATCH($C2482,'Policy Characteristics'!$C:$C,0)))</f>
        <v>0.01</v>
      </c>
      <c r="O2482" s="254" t="str">
        <f>IF(ISBLANK(INDEX('Policy Characteristics'!I:I,MATCH($C2482,'Policy Characteristics'!$C:$C,0))),"",INDEX('Policy Characteristics'!I:I,MATCH($C2482,'Policy Characteristics'!$C:$C,0)))</f>
        <v>% reduction in energy use</v>
      </c>
      <c r="P2482" s="254" t="str">
        <f>IF(ISBLANK(INDEX('Policy Characteristics'!J:J,MATCH($C2482,'Policy Characteristics'!$C:$C,0))),"",INDEX('Policy Characteristics'!J:J,MATCH($C2482,'Policy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2" s="254" t="str">
        <f>IF(ISBLANK(INDEX('Policy Characteristics'!K:K,MATCH($C2482,'Policy Characteristics'!$C:$C,0))),"",INDEX('Policy Characteristics'!K:K,MATCH($C2482,'Policy Characteristics'!$C:$C,0)))</f>
        <v>industry-ag-main.html#eff-stds</v>
      </c>
      <c r="R2482" s="254" t="str">
        <f>IF(ISBLANK(INDEX('Policy Characteristics'!L:L,MATCH($C2482,'Policy Characteristics'!$C:$C,0))),"",INDEX('Policy Characteristics'!L:L,MATCH($C2482,'Policy Characteristics'!$C:$C,0)))</f>
        <v>industry-energy-efficiency-standards.html</v>
      </c>
    </row>
    <row r="2483" spans="1:18" s="4" customFormat="1" x14ac:dyDescent="0.25">
      <c r="A2483" s="254" t="str">
        <f>IF(ISBLANK(INDEX('Policy Characteristics'!A:A,MATCH($C2483,'Policy Characteristics'!$C:$C,0))),"",INDEX('Policy Characteristics'!A:A,MATCH($C2483,'Policy Characteristics'!$C:$C,0)))</f>
        <v>Industry</v>
      </c>
      <c r="B2483" s="262" t="str">
        <f>IF(ISBLANK(INDEX('Policy Characteristics'!B:B,MATCH($C2483,'Policy Characteristics'!$C:$C,0))),"",INDEX('Policy Characteristics'!B:B,MATCH($C2483,'Policy Characteristics'!$C:$C,0)))</f>
        <v>Industry Process Efficiency</v>
      </c>
      <c r="C2483" s="254" t="str">
        <f t="shared" si="66"/>
        <v>Percentage Improvement in Industrial Process Efficiency above BAU</v>
      </c>
      <c r="D2483" s="6" t="s">
        <v>3025</v>
      </c>
      <c r="E2483" s="45" t="s">
        <v>2381</v>
      </c>
      <c r="F2483" t="s">
        <v>2989</v>
      </c>
      <c r="G2483" s="45" t="s">
        <v>2385</v>
      </c>
      <c r="H2483" s="47">
        <v>2482</v>
      </c>
      <c r="I2483" s="324" t="s">
        <v>40</v>
      </c>
      <c r="J2483" s="255" t="str">
        <f>IF(ISBLANK(INDEX('Policy Characteristics'!D:D,MATCH($C2483,'Policy Characteristics'!$C:$C,0))),"",INDEX('Policy Characteristics'!D:D,MATCH($C2483,'Policy Characteristics'!$C:$C,0)))</f>
        <v>Industry Energy Efficiency</v>
      </c>
      <c r="K2483" s="254" t="str">
        <f>IF(ISBLANK(INDEX('Policy Characteristics'!E:E,MATCH($C2483,'Policy Characteristics'!$C:$C,0))),"",INDEX('Policy Characteristics'!E:E,MATCH($C2483,'Policy Characteristics'!$C:$C,0)))</f>
        <v>indst process efficiency</v>
      </c>
      <c r="L2483" s="261">
        <f>IF(ISBLANK(INDEX('Policy Characteristics'!F:F,MATCH($C2483,'Policy Characteristics'!$C:$C,0))),"",INDEX('Policy Characteristics'!F:F,MATCH($C2483,'Policy Characteristics'!$C:$C,0)))</f>
        <v>0</v>
      </c>
      <c r="M2483" s="261">
        <f>IF(ISBLANK(INDEX('Policy Characteristics'!G:G,MATCH($C2483,'Policy Characteristics'!$C:$C,0))),"",INDEX('Policy Characteristics'!G:G,MATCH($C2483,'Policy Characteristics'!$C:$C,0)))</f>
        <v>0.25</v>
      </c>
      <c r="N2483" s="261">
        <f>IF(ISBLANK(INDEX('Policy Characteristics'!H:H,MATCH($C2483,'Policy Characteristics'!$C:$C,0))),"",INDEX('Policy Characteristics'!H:H,MATCH($C2483,'Policy Characteristics'!$C:$C,0)))</f>
        <v>0.01</v>
      </c>
      <c r="O2483" s="254" t="str">
        <f>IF(ISBLANK(INDEX('Policy Characteristics'!I:I,MATCH($C2483,'Policy Characteristics'!$C:$C,0))),"",INDEX('Policy Characteristics'!I:I,MATCH($C2483,'Policy Characteristics'!$C:$C,0)))</f>
        <v>% reduction in energy use</v>
      </c>
      <c r="P2483" s="254" t="str">
        <f>IF(ISBLANK(INDEX('Policy Characteristics'!J:J,MATCH($C2483,'Policy Characteristics'!$C:$C,0))),"",INDEX('Policy Characteristics'!J:J,MATCH($C2483,'Policy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3" s="254" t="str">
        <f>IF(ISBLANK(INDEX('Policy Characteristics'!K:K,MATCH($C2483,'Policy Characteristics'!$C:$C,0))),"",INDEX('Policy Characteristics'!K:K,MATCH($C2483,'Policy Characteristics'!$C:$C,0)))</f>
        <v>industry-ag-main.html#eff-stds</v>
      </c>
      <c r="R2483" s="254" t="str">
        <f>IF(ISBLANK(INDEX('Policy Characteristics'!L:L,MATCH($C2483,'Policy Characteristics'!$C:$C,0))),"",INDEX('Policy Characteristics'!L:L,MATCH($C2483,'Policy Characteristics'!$C:$C,0)))</f>
        <v>industry-energy-efficiency-standards.html</v>
      </c>
    </row>
    <row r="2484" spans="1:18" s="4" customFormat="1" x14ac:dyDescent="0.25">
      <c r="A2484" s="254" t="str">
        <f>IF(ISBLANK(INDEX('Policy Characteristics'!A:A,MATCH($C2484,'Policy Characteristics'!$C:$C,0))),"",INDEX('Policy Characteristics'!A:A,MATCH($C2484,'Policy Characteristics'!$C:$C,0)))</f>
        <v>Industry</v>
      </c>
      <c r="B2484" s="262" t="str">
        <f>IF(ISBLANK(INDEX('Policy Characteristics'!B:B,MATCH($C2484,'Policy Characteristics'!$C:$C,0))),"",INDEX('Policy Characteristics'!B:B,MATCH($C2484,'Policy Characteristics'!$C:$C,0)))</f>
        <v>Industry Process Efficiency</v>
      </c>
      <c r="C2484" s="254" t="str">
        <f t="shared" si="66"/>
        <v>Percentage Improvement in Industrial Process Efficiency above BAU</v>
      </c>
      <c r="D2484" s="6" t="s">
        <v>3025</v>
      </c>
      <c r="E2484" s="45" t="s">
        <v>2382</v>
      </c>
      <c r="F2484" t="s">
        <v>2989</v>
      </c>
      <c r="G2484" s="45" t="s">
        <v>2388</v>
      </c>
      <c r="H2484" s="47">
        <v>2483</v>
      </c>
      <c r="I2484" s="324" t="s">
        <v>41</v>
      </c>
      <c r="J2484" s="255" t="str">
        <f>IF(ISBLANK(INDEX('Policy Characteristics'!D:D,MATCH($C2484,'Policy Characteristics'!$C:$C,0))),"",INDEX('Policy Characteristics'!D:D,MATCH($C2484,'Policy Characteristics'!$C:$C,0)))</f>
        <v>Industry Energy Efficiency</v>
      </c>
      <c r="K2484" s="254" t="str">
        <f>IF(ISBLANK(INDEX('Policy Characteristics'!E:E,MATCH($C2484,'Policy Characteristics'!$C:$C,0))),"",INDEX('Policy Characteristics'!E:E,MATCH($C2484,'Policy Characteristics'!$C:$C,0)))</f>
        <v>indst process efficiency</v>
      </c>
      <c r="L2484" s="261">
        <f>IF(ISBLANK(INDEX('Policy Characteristics'!F:F,MATCH($C2484,'Policy Characteristics'!$C:$C,0))),"",INDEX('Policy Characteristics'!F:F,MATCH($C2484,'Policy Characteristics'!$C:$C,0)))</f>
        <v>0</v>
      </c>
      <c r="M2484" s="261">
        <f>IF(ISBLANK(INDEX('Policy Characteristics'!G:G,MATCH($C2484,'Policy Characteristics'!$C:$C,0))),"",INDEX('Policy Characteristics'!G:G,MATCH($C2484,'Policy Characteristics'!$C:$C,0)))</f>
        <v>0.25</v>
      </c>
      <c r="N2484" s="261">
        <f>IF(ISBLANK(INDEX('Policy Characteristics'!H:H,MATCH($C2484,'Policy Characteristics'!$C:$C,0))),"",INDEX('Policy Characteristics'!H:H,MATCH($C2484,'Policy Characteristics'!$C:$C,0)))</f>
        <v>0.01</v>
      </c>
      <c r="O2484" s="254" t="str">
        <f>IF(ISBLANK(INDEX('Policy Characteristics'!I:I,MATCH($C2484,'Policy Characteristics'!$C:$C,0))),"",INDEX('Policy Characteristics'!I:I,MATCH($C2484,'Policy Characteristics'!$C:$C,0)))</f>
        <v>% reduction in energy use</v>
      </c>
      <c r="P2484" s="254" t="str">
        <f>IF(ISBLANK(INDEX('Policy Characteristics'!J:J,MATCH($C2484,'Policy Characteristics'!$C:$C,0))),"",INDEX('Policy Characteristics'!J:J,MATCH($C2484,'Policy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4" s="254" t="str">
        <f>IF(ISBLANK(INDEX('Policy Characteristics'!K:K,MATCH($C2484,'Policy Characteristics'!$C:$C,0))),"",INDEX('Policy Characteristics'!K:K,MATCH($C2484,'Policy Characteristics'!$C:$C,0)))</f>
        <v>industry-ag-main.html#eff-stds</v>
      </c>
      <c r="R2484" s="254" t="str">
        <f>IF(ISBLANK(INDEX('Policy Characteristics'!L:L,MATCH($C2484,'Policy Characteristics'!$C:$C,0))),"",INDEX('Policy Characteristics'!L:L,MATCH($C2484,'Policy Characteristics'!$C:$C,0)))</f>
        <v>industry-energy-efficiency-standards.html</v>
      </c>
    </row>
    <row r="2485" spans="1:18" s="4" customFormat="1" x14ac:dyDescent="0.25">
      <c r="A2485" s="254" t="str">
        <f>IF(ISBLANK(INDEX('Policy Characteristics'!A:A,MATCH($C2485,'Policy Characteristics'!$C:$C,0))),"",INDEX('Policy Characteristics'!A:A,MATCH($C2485,'Policy Characteristics'!$C:$C,0)))</f>
        <v>Industry</v>
      </c>
      <c r="B2485" s="262" t="str">
        <f>IF(ISBLANK(INDEX('Policy Characteristics'!B:B,MATCH($C2485,'Policy Characteristics'!$C:$C,0))),"",INDEX('Policy Characteristics'!B:B,MATCH($C2485,'Policy Characteristics'!$C:$C,0)))</f>
        <v>Industry Process Efficiency</v>
      </c>
      <c r="C2485" s="254" t="str">
        <f t="shared" si="66"/>
        <v>Percentage Improvement in Industrial Process Efficiency above BAU</v>
      </c>
      <c r="D2485" s="6" t="s">
        <v>3025</v>
      </c>
      <c r="E2485" s="45" t="s">
        <v>2676</v>
      </c>
      <c r="F2485" t="s">
        <v>2989</v>
      </c>
      <c r="G2485" s="45" t="s">
        <v>2679</v>
      </c>
      <c r="H2485" s="47">
        <v>2484</v>
      </c>
      <c r="I2485" s="324" t="s">
        <v>41</v>
      </c>
      <c r="J2485" s="255" t="str">
        <f>IF(ISBLANK(INDEX('Policy Characteristics'!D:D,MATCH($C2485,'Policy Characteristics'!$C:$C,0))),"",INDEX('Policy Characteristics'!D:D,MATCH($C2485,'Policy Characteristics'!$C:$C,0)))</f>
        <v>Industry Energy Efficiency</v>
      </c>
      <c r="K2485" s="254" t="str">
        <f>IF(ISBLANK(INDEX('Policy Characteristics'!E:E,MATCH($C2485,'Policy Characteristics'!$C:$C,0))),"",INDEX('Policy Characteristics'!E:E,MATCH($C2485,'Policy Characteristics'!$C:$C,0)))</f>
        <v>indst process efficiency</v>
      </c>
      <c r="L2485" s="261">
        <f>IF(ISBLANK(INDEX('Policy Characteristics'!F:F,MATCH($C2485,'Policy Characteristics'!$C:$C,0))),"",INDEX('Policy Characteristics'!F:F,MATCH($C2485,'Policy Characteristics'!$C:$C,0)))</f>
        <v>0</v>
      </c>
      <c r="M2485" s="261">
        <f>IF(ISBLANK(INDEX('Policy Characteristics'!G:G,MATCH($C2485,'Policy Characteristics'!$C:$C,0))),"",INDEX('Policy Characteristics'!G:G,MATCH($C2485,'Policy Characteristics'!$C:$C,0)))</f>
        <v>0.25</v>
      </c>
      <c r="N2485" s="261">
        <f>IF(ISBLANK(INDEX('Policy Characteristics'!H:H,MATCH($C2485,'Policy Characteristics'!$C:$C,0))),"",INDEX('Policy Characteristics'!H:H,MATCH($C2485,'Policy Characteristics'!$C:$C,0)))</f>
        <v>0.01</v>
      </c>
      <c r="O2485" s="254" t="str">
        <f>IF(ISBLANK(INDEX('Policy Characteristics'!I:I,MATCH($C2485,'Policy Characteristics'!$C:$C,0))),"",INDEX('Policy Characteristics'!I:I,MATCH($C2485,'Policy Characteristics'!$C:$C,0)))</f>
        <v>% reduction in energy use</v>
      </c>
      <c r="P2485" s="254" t="str">
        <f>IF(ISBLANK(INDEX('Policy Characteristics'!J:J,MATCH($C2485,'Policy Characteristics'!$C:$C,0))),"",INDEX('Policy Characteristics'!J:J,MATCH($C2485,'Policy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5" s="254" t="str">
        <f>IF(ISBLANK(INDEX('Policy Characteristics'!K:K,MATCH($C2485,'Policy Characteristics'!$C:$C,0))),"",INDEX('Policy Characteristics'!K:K,MATCH($C2485,'Policy Characteristics'!$C:$C,0)))</f>
        <v>industry-ag-main.html#eff-stds</v>
      </c>
      <c r="R2485" s="254" t="str">
        <f>IF(ISBLANK(INDEX('Policy Characteristics'!L:L,MATCH($C2485,'Policy Characteristics'!$C:$C,0))),"",INDEX('Policy Characteristics'!L:L,MATCH($C2485,'Policy Characteristics'!$C:$C,0)))</f>
        <v>industry-energy-efficiency-standards.html</v>
      </c>
    </row>
    <row r="2486" spans="1:18" s="4" customFormat="1" x14ac:dyDescent="0.25">
      <c r="A2486" s="254" t="str">
        <f>IF(ISBLANK(INDEX('Policy Characteristics'!A:A,MATCH($C2486,'Policy Characteristics'!$C:$C,0))),"",INDEX('Policy Characteristics'!A:A,MATCH($C2486,'Policy Characteristics'!$C:$C,0)))</f>
        <v>Industry</v>
      </c>
      <c r="B2486" s="262" t="str">
        <f>IF(ISBLANK(INDEX('Policy Characteristics'!B:B,MATCH($C2486,'Policy Characteristics'!$C:$C,0))),"",INDEX('Policy Characteristics'!B:B,MATCH($C2486,'Policy Characteristics'!$C:$C,0)))</f>
        <v>Industry Process Efficiency</v>
      </c>
      <c r="C2486" s="254" t="str">
        <f t="shared" si="66"/>
        <v>Percentage Improvement in Industrial Process Efficiency above BAU</v>
      </c>
      <c r="D2486" s="6" t="s">
        <v>3025</v>
      </c>
      <c r="E2486" s="45" t="s">
        <v>2677</v>
      </c>
      <c r="F2486" t="s">
        <v>2989</v>
      </c>
      <c r="G2486" s="45" t="s">
        <v>2681</v>
      </c>
      <c r="H2486" s="47">
        <v>2485</v>
      </c>
      <c r="I2486" s="324" t="s">
        <v>40</v>
      </c>
      <c r="J2486" s="255" t="str">
        <f>IF(ISBLANK(INDEX('Policy Characteristics'!D:D,MATCH($C2486,'Policy Characteristics'!$C:$C,0))),"",INDEX('Policy Characteristics'!D:D,MATCH($C2486,'Policy Characteristics'!$C:$C,0)))</f>
        <v>Industry Energy Efficiency</v>
      </c>
      <c r="K2486" s="254" t="str">
        <f>IF(ISBLANK(INDEX('Policy Characteristics'!E:E,MATCH($C2486,'Policy Characteristics'!$C:$C,0))),"",INDEX('Policy Characteristics'!E:E,MATCH($C2486,'Policy Characteristics'!$C:$C,0)))</f>
        <v>indst process efficiency</v>
      </c>
      <c r="L2486" s="261">
        <f>IF(ISBLANK(INDEX('Policy Characteristics'!F:F,MATCH($C2486,'Policy Characteristics'!$C:$C,0))),"",INDEX('Policy Characteristics'!F:F,MATCH($C2486,'Policy Characteristics'!$C:$C,0)))</f>
        <v>0</v>
      </c>
      <c r="M2486" s="261">
        <f>IF(ISBLANK(INDEX('Policy Characteristics'!G:G,MATCH($C2486,'Policy Characteristics'!$C:$C,0))),"",INDEX('Policy Characteristics'!G:G,MATCH($C2486,'Policy Characteristics'!$C:$C,0)))</f>
        <v>0.25</v>
      </c>
      <c r="N2486" s="261">
        <f>IF(ISBLANK(INDEX('Policy Characteristics'!H:H,MATCH($C2486,'Policy Characteristics'!$C:$C,0))),"",INDEX('Policy Characteristics'!H:H,MATCH($C2486,'Policy Characteristics'!$C:$C,0)))</f>
        <v>0.01</v>
      </c>
      <c r="O2486" s="254" t="str">
        <f>IF(ISBLANK(INDEX('Policy Characteristics'!I:I,MATCH($C2486,'Policy Characteristics'!$C:$C,0))),"",INDEX('Policy Characteristics'!I:I,MATCH($C2486,'Policy Characteristics'!$C:$C,0)))</f>
        <v>% reduction in energy use</v>
      </c>
      <c r="P2486" s="254" t="str">
        <f>IF(ISBLANK(INDEX('Policy Characteristics'!J:J,MATCH($C2486,'Policy Characteristics'!$C:$C,0))),"",INDEX('Policy Characteristics'!J:J,MATCH($C2486,'Policy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6" s="254" t="str">
        <f>IF(ISBLANK(INDEX('Policy Characteristics'!K:K,MATCH($C2486,'Policy Characteristics'!$C:$C,0))),"",INDEX('Policy Characteristics'!K:K,MATCH($C2486,'Policy Characteristics'!$C:$C,0)))</f>
        <v>industry-ag-main.html#eff-stds</v>
      </c>
      <c r="R2486" s="254" t="str">
        <f>IF(ISBLANK(INDEX('Policy Characteristics'!L:L,MATCH($C2486,'Policy Characteristics'!$C:$C,0))),"",INDEX('Policy Characteristics'!L:L,MATCH($C2486,'Policy Characteristics'!$C:$C,0)))</f>
        <v>industry-energy-efficiency-standards.html</v>
      </c>
    </row>
    <row r="2487" spans="1:18" s="4" customFormat="1" x14ac:dyDescent="0.25">
      <c r="A2487" s="254" t="str">
        <f>IF(ISBLANK(INDEX('Policy Characteristics'!A:A,MATCH($C2487,'Policy Characteristics'!$C:$C,0))),"",INDEX('Policy Characteristics'!A:A,MATCH($C2487,'Policy Characteristics'!$C:$C,0)))</f>
        <v>Industry</v>
      </c>
      <c r="B2487" s="262" t="str">
        <f>IF(ISBLANK(INDEX('Policy Characteristics'!B:B,MATCH($C2487,'Policy Characteristics'!$C:$C,0))),"",INDEX('Policy Characteristics'!B:B,MATCH($C2487,'Policy Characteristics'!$C:$C,0)))</f>
        <v>Industry Process Efficiency</v>
      </c>
      <c r="C2487" s="254" t="str">
        <f t="shared" si="66"/>
        <v>Percentage Improvement in Industrial Process Efficiency above BAU</v>
      </c>
      <c r="D2487" s="6" t="s">
        <v>3025</v>
      </c>
      <c r="E2487" s="45" t="s">
        <v>2678</v>
      </c>
      <c r="F2487" t="s">
        <v>2989</v>
      </c>
      <c r="G2487" s="45" t="s">
        <v>2682</v>
      </c>
      <c r="H2487" s="47">
        <v>2486</v>
      </c>
      <c r="I2487" s="324" t="s">
        <v>41</v>
      </c>
      <c r="J2487" s="255" t="str">
        <f>IF(ISBLANK(INDEX('Policy Characteristics'!D:D,MATCH($C2487,'Policy Characteristics'!$C:$C,0))),"",INDEX('Policy Characteristics'!D:D,MATCH($C2487,'Policy Characteristics'!$C:$C,0)))</f>
        <v>Industry Energy Efficiency</v>
      </c>
      <c r="K2487" s="254" t="str">
        <f>IF(ISBLANK(INDEX('Policy Characteristics'!E:E,MATCH($C2487,'Policy Characteristics'!$C:$C,0))),"",INDEX('Policy Characteristics'!E:E,MATCH($C2487,'Policy Characteristics'!$C:$C,0)))</f>
        <v>indst process efficiency</v>
      </c>
      <c r="L2487" s="261">
        <f>IF(ISBLANK(INDEX('Policy Characteristics'!F:F,MATCH($C2487,'Policy Characteristics'!$C:$C,0))),"",INDEX('Policy Characteristics'!F:F,MATCH($C2487,'Policy Characteristics'!$C:$C,0)))</f>
        <v>0</v>
      </c>
      <c r="M2487" s="261">
        <f>IF(ISBLANK(INDEX('Policy Characteristics'!G:G,MATCH($C2487,'Policy Characteristics'!$C:$C,0))),"",INDEX('Policy Characteristics'!G:G,MATCH($C2487,'Policy Characteristics'!$C:$C,0)))</f>
        <v>0.25</v>
      </c>
      <c r="N2487" s="261">
        <f>IF(ISBLANK(INDEX('Policy Characteristics'!H:H,MATCH($C2487,'Policy Characteristics'!$C:$C,0))),"",INDEX('Policy Characteristics'!H:H,MATCH($C2487,'Policy Characteristics'!$C:$C,0)))</f>
        <v>0.01</v>
      </c>
      <c r="O2487" s="254" t="str">
        <f>IF(ISBLANK(INDEX('Policy Characteristics'!I:I,MATCH($C2487,'Policy Characteristics'!$C:$C,0))),"",INDEX('Policy Characteristics'!I:I,MATCH($C2487,'Policy Characteristics'!$C:$C,0)))</f>
        <v>% reduction in energy use</v>
      </c>
      <c r="P2487" s="254" t="str">
        <f>IF(ISBLANK(INDEX('Policy Characteristics'!J:J,MATCH($C2487,'Policy Characteristics'!$C:$C,0))),"",INDEX('Policy Characteristics'!J:J,MATCH($C2487,'Policy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7" s="254" t="str">
        <f>IF(ISBLANK(INDEX('Policy Characteristics'!K:K,MATCH($C2487,'Policy Characteristics'!$C:$C,0))),"",INDEX('Policy Characteristics'!K:K,MATCH($C2487,'Policy Characteristics'!$C:$C,0)))</f>
        <v>industry-ag-main.html#eff-stds</v>
      </c>
      <c r="R2487" s="254" t="str">
        <f>IF(ISBLANK(INDEX('Policy Characteristics'!L:L,MATCH($C2487,'Policy Characteristics'!$C:$C,0))),"",INDEX('Policy Characteristics'!L:L,MATCH($C2487,'Policy Characteristics'!$C:$C,0)))</f>
        <v>industry-energy-efficiency-standards.html</v>
      </c>
    </row>
    <row r="2488" spans="1:18" s="4" customFormat="1" x14ac:dyDescent="0.25">
      <c r="A2488" s="254" t="str">
        <f>IF(ISBLANK(INDEX('Policy Characteristics'!A:A,MATCH($C2488,'Policy Characteristics'!$C:$C,0))),"",INDEX('Policy Characteristics'!A:A,MATCH($C2488,'Policy Characteristics'!$C:$C,0)))</f>
        <v>Industry</v>
      </c>
      <c r="B2488" s="262" t="str">
        <f>IF(ISBLANK(INDEX('Policy Characteristics'!B:B,MATCH($C2488,'Policy Characteristics'!$C:$C,0))),"",INDEX('Policy Characteristics'!B:B,MATCH($C2488,'Policy Characteristics'!$C:$C,0)))</f>
        <v>Industry Process Efficiency</v>
      </c>
      <c r="C2488" s="254" t="str">
        <f t="shared" si="66"/>
        <v>Percentage Improvement in Industrial Process Efficiency above BAU</v>
      </c>
      <c r="D2488" s="6" t="s">
        <v>3025</v>
      </c>
      <c r="E2488" s="45" t="s">
        <v>2675</v>
      </c>
      <c r="F2488" t="s">
        <v>2989</v>
      </c>
      <c r="G2488" s="45" t="s">
        <v>2680</v>
      </c>
      <c r="H2488" s="47">
        <v>2487</v>
      </c>
      <c r="I2488" s="324" t="s">
        <v>41</v>
      </c>
      <c r="J2488" s="255" t="str">
        <f>IF(ISBLANK(INDEX('Policy Characteristics'!D:D,MATCH($C2488,'Policy Characteristics'!$C:$C,0))),"",INDEX('Policy Characteristics'!D:D,MATCH($C2488,'Policy Characteristics'!$C:$C,0)))</f>
        <v>Industry Energy Efficiency</v>
      </c>
      <c r="K2488" s="254" t="str">
        <f>IF(ISBLANK(INDEX('Policy Characteristics'!E:E,MATCH($C2488,'Policy Characteristics'!$C:$C,0))),"",INDEX('Policy Characteristics'!E:E,MATCH($C2488,'Policy Characteristics'!$C:$C,0)))</f>
        <v>indst process efficiency</v>
      </c>
      <c r="L2488" s="261">
        <f>IF(ISBLANK(INDEX('Policy Characteristics'!F:F,MATCH($C2488,'Policy Characteristics'!$C:$C,0))),"",INDEX('Policy Characteristics'!F:F,MATCH($C2488,'Policy Characteristics'!$C:$C,0)))</f>
        <v>0</v>
      </c>
      <c r="M2488" s="261">
        <f>IF(ISBLANK(INDEX('Policy Characteristics'!G:G,MATCH($C2488,'Policy Characteristics'!$C:$C,0))),"",INDEX('Policy Characteristics'!G:G,MATCH($C2488,'Policy Characteristics'!$C:$C,0)))</f>
        <v>0.25</v>
      </c>
      <c r="N2488" s="261">
        <f>IF(ISBLANK(INDEX('Policy Characteristics'!H:H,MATCH($C2488,'Policy Characteristics'!$C:$C,0))),"",INDEX('Policy Characteristics'!H:H,MATCH($C2488,'Policy Characteristics'!$C:$C,0)))</f>
        <v>0.01</v>
      </c>
      <c r="O2488" s="254" t="str">
        <f>IF(ISBLANK(INDEX('Policy Characteristics'!I:I,MATCH($C2488,'Policy Characteristics'!$C:$C,0))),"",INDEX('Policy Characteristics'!I:I,MATCH($C2488,'Policy Characteristics'!$C:$C,0)))</f>
        <v>% reduction in energy use</v>
      </c>
      <c r="P2488" s="254" t="str">
        <f>IF(ISBLANK(INDEX('Policy Characteristics'!J:J,MATCH($C2488,'Policy Characteristics'!$C:$C,0))),"",INDEX('Policy Characteristics'!J:J,MATCH($C2488,'Policy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8" s="254" t="str">
        <f>IF(ISBLANK(INDEX('Policy Characteristics'!K:K,MATCH($C2488,'Policy Characteristics'!$C:$C,0))),"",INDEX('Policy Characteristics'!K:K,MATCH($C2488,'Policy Characteristics'!$C:$C,0)))</f>
        <v>industry-ag-main.html#eff-stds</v>
      </c>
      <c r="R2488" s="254" t="str">
        <f>IF(ISBLANK(INDEX('Policy Characteristics'!L:L,MATCH($C2488,'Policy Characteristics'!$C:$C,0))),"",INDEX('Policy Characteristics'!L:L,MATCH($C2488,'Policy Characteristics'!$C:$C,0)))</f>
        <v>industry-energy-efficiency-standards.html</v>
      </c>
    </row>
    <row r="2489" spans="1:18" s="4" customFormat="1" x14ac:dyDescent="0.25">
      <c r="A2489" s="254" t="str">
        <f>IF(ISBLANK(INDEX('Policy Characteristics'!A:A,MATCH($C2489,'Policy Characteristics'!$C:$C,0))),"",INDEX('Policy Characteristics'!A:A,MATCH($C2489,'Policy Characteristics'!$C:$C,0)))</f>
        <v>Industry</v>
      </c>
      <c r="B2489" s="262" t="str">
        <f>IF(ISBLANK(INDEX('Policy Characteristics'!B:B,MATCH($C2489,'Policy Characteristics'!$C:$C,0))),"",INDEX('Policy Characteristics'!B:B,MATCH($C2489,'Policy Characteristics'!$C:$C,0)))</f>
        <v>Industry Process Efficiency</v>
      </c>
      <c r="C2489" s="254" t="str">
        <f t="shared" si="66"/>
        <v>Percentage Improvement in Industrial Process Efficiency above BAU</v>
      </c>
      <c r="D2489" s="6" t="s">
        <v>3026</v>
      </c>
      <c r="E2489" s="45" t="s">
        <v>2377</v>
      </c>
      <c r="F2489" t="s">
        <v>2990</v>
      </c>
      <c r="G2489" s="45" t="s">
        <v>2383</v>
      </c>
      <c r="H2489" s="47">
        <v>2488</v>
      </c>
      <c r="I2489" s="324" t="s">
        <v>40</v>
      </c>
      <c r="J2489" s="255" t="str">
        <f>IF(ISBLANK(INDEX('Policy Characteristics'!D:D,MATCH($C2489,'Policy Characteristics'!$C:$C,0))),"",INDEX('Policy Characteristics'!D:D,MATCH($C2489,'Policy Characteristics'!$C:$C,0)))</f>
        <v>Industry Energy Efficiency</v>
      </c>
      <c r="K2489" s="254" t="str">
        <f>IF(ISBLANK(INDEX('Policy Characteristics'!E:E,MATCH($C2489,'Policy Characteristics'!$C:$C,0))),"",INDEX('Policy Characteristics'!E:E,MATCH($C2489,'Policy Characteristics'!$C:$C,0)))</f>
        <v>indst process efficiency</v>
      </c>
      <c r="L2489" s="261">
        <f>IF(ISBLANK(INDEX('Policy Characteristics'!F:F,MATCH($C2489,'Policy Characteristics'!$C:$C,0))),"",INDEX('Policy Characteristics'!F:F,MATCH($C2489,'Policy Characteristics'!$C:$C,0)))</f>
        <v>0</v>
      </c>
      <c r="M2489" s="261">
        <f>IF(ISBLANK(INDEX('Policy Characteristics'!G:G,MATCH($C2489,'Policy Characteristics'!$C:$C,0))),"",INDEX('Policy Characteristics'!G:G,MATCH($C2489,'Policy Characteristics'!$C:$C,0)))</f>
        <v>0.25</v>
      </c>
      <c r="N2489" s="261">
        <f>IF(ISBLANK(INDEX('Policy Characteristics'!H:H,MATCH($C2489,'Policy Characteristics'!$C:$C,0))),"",INDEX('Policy Characteristics'!H:H,MATCH($C2489,'Policy Characteristics'!$C:$C,0)))</f>
        <v>0.01</v>
      </c>
      <c r="O2489" s="254" t="str">
        <f>IF(ISBLANK(INDEX('Policy Characteristics'!I:I,MATCH($C2489,'Policy Characteristics'!$C:$C,0))),"",INDEX('Policy Characteristics'!I:I,MATCH($C2489,'Policy Characteristics'!$C:$C,0)))</f>
        <v>% reduction in energy use</v>
      </c>
      <c r="P2489" s="254" t="str">
        <f>IF(ISBLANK(INDEX('Policy Characteristics'!J:J,MATCH($C2489,'Policy Characteristics'!$C:$C,0))),"",INDEX('Policy Characteristics'!J:J,MATCH($C2489,'Policy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89" s="254" t="str">
        <f>IF(ISBLANK(INDEX('Policy Characteristics'!K:K,MATCH($C2489,'Policy Characteristics'!$C:$C,0))),"",INDEX('Policy Characteristics'!K:K,MATCH($C2489,'Policy Characteristics'!$C:$C,0)))</f>
        <v>industry-ag-main.html#eff-stds</v>
      </c>
      <c r="R2489" s="254" t="str">
        <f>IF(ISBLANK(INDEX('Policy Characteristics'!L:L,MATCH($C2489,'Policy Characteristics'!$C:$C,0))),"",INDEX('Policy Characteristics'!L:L,MATCH($C2489,'Policy Characteristics'!$C:$C,0)))</f>
        <v>industry-energy-efficiency-standards.html</v>
      </c>
    </row>
    <row r="2490" spans="1:18" s="4" customFormat="1" x14ac:dyDescent="0.25">
      <c r="A2490" s="254" t="str">
        <f>IF(ISBLANK(INDEX('Policy Characteristics'!A:A,MATCH($C2490,'Policy Characteristics'!$C:$C,0))),"",INDEX('Policy Characteristics'!A:A,MATCH($C2490,'Policy Characteristics'!$C:$C,0)))</f>
        <v>Industry</v>
      </c>
      <c r="B2490" s="262" t="str">
        <f>IF(ISBLANK(INDEX('Policy Characteristics'!B:B,MATCH($C2490,'Policy Characteristics'!$C:$C,0))),"",INDEX('Policy Characteristics'!B:B,MATCH($C2490,'Policy Characteristics'!$C:$C,0)))</f>
        <v>Industry Process Efficiency</v>
      </c>
      <c r="C2490" s="254" t="str">
        <f t="shared" si="66"/>
        <v>Percentage Improvement in Industrial Process Efficiency above BAU</v>
      </c>
      <c r="D2490" s="6" t="s">
        <v>3026</v>
      </c>
      <c r="E2490" s="45" t="s">
        <v>2378</v>
      </c>
      <c r="F2490" t="s">
        <v>2990</v>
      </c>
      <c r="G2490" s="45" t="s">
        <v>2386</v>
      </c>
      <c r="H2490" s="47">
        <v>2489</v>
      </c>
      <c r="I2490" s="324" t="s">
        <v>40</v>
      </c>
      <c r="J2490" s="255" t="str">
        <f>IF(ISBLANK(INDEX('Policy Characteristics'!D:D,MATCH($C2490,'Policy Characteristics'!$C:$C,0))),"",INDEX('Policy Characteristics'!D:D,MATCH($C2490,'Policy Characteristics'!$C:$C,0)))</f>
        <v>Industry Energy Efficiency</v>
      </c>
      <c r="K2490" s="254" t="str">
        <f>IF(ISBLANK(INDEX('Policy Characteristics'!E:E,MATCH($C2490,'Policy Characteristics'!$C:$C,0))),"",INDEX('Policy Characteristics'!E:E,MATCH($C2490,'Policy Characteristics'!$C:$C,0)))</f>
        <v>indst process efficiency</v>
      </c>
      <c r="L2490" s="261">
        <f>IF(ISBLANK(INDEX('Policy Characteristics'!F:F,MATCH($C2490,'Policy Characteristics'!$C:$C,0))),"",INDEX('Policy Characteristics'!F:F,MATCH($C2490,'Policy Characteristics'!$C:$C,0)))</f>
        <v>0</v>
      </c>
      <c r="M2490" s="261">
        <f>IF(ISBLANK(INDEX('Policy Characteristics'!G:G,MATCH($C2490,'Policy Characteristics'!$C:$C,0))),"",INDEX('Policy Characteristics'!G:G,MATCH($C2490,'Policy Characteristics'!$C:$C,0)))</f>
        <v>0.25</v>
      </c>
      <c r="N2490" s="261">
        <f>IF(ISBLANK(INDEX('Policy Characteristics'!H:H,MATCH($C2490,'Policy Characteristics'!$C:$C,0))),"",INDEX('Policy Characteristics'!H:H,MATCH($C2490,'Policy Characteristics'!$C:$C,0)))</f>
        <v>0.01</v>
      </c>
      <c r="O2490" s="254" t="str">
        <f>IF(ISBLANK(INDEX('Policy Characteristics'!I:I,MATCH($C2490,'Policy Characteristics'!$C:$C,0))),"",INDEX('Policy Characteristics'!I:I,MATCH($C2490,'Policy Characteristics'!$C:$C,0)))</f>
        <v>% reduction in energy use</v>
      </c>
      <c r="P2490" s="254" t="str">
        <f>IF(ISBLANK(INDEX('Policy Characteristics'!J:J,MATCH($C2490,'Policy Characteristics'!$C:$C,0))),"",INDEX('Policy Characteristics'!J:J,MATCH($C2490,'Policy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0" s="254" t="str">
        <f>IF(ISBLANK(INDEX('Policy Characteristics'!K:K,MATCH($C2490,'Policy Characteristics'!$C:$C,0))),"",INDEX('Policy Characteristics'!K:K,MATCH($C2490,'Policy Characteristics'!$C:$C,0)))</f>
        <v>industry-ag-main.html#eff-stds</v>
      </c>
      <c r="R2490" s="254" t="str">
        <f>IF(ISBLANK(INDEX('Policy Characteristics'!L:L,MATCH($C2490,'Policy Characteristics'!$C:$C,0))),"",INDEX('Policy Characteristics'!L:L,MATCH($C2490,'Policy Characteristics'!$C:$C,0)))</f>
        <v>industry-energy-efficiency-standards.html</v>
      </c>
    </row>
    <row r="2491" spans="1:18" s="4" customFormat="1" x14ac:dyDescent="0.25">
      <c r="A2491" s="254" t="str">
        <f>IF(ISBLANK(INDEX('Policy Characteristics'!A:A,MATCH($C2491,'Policy Characteristics'!$C:$C,0))),"",INDEX('Policy Characteristics'!A:A,MATCH($C2491,'Policy Characteristics'!$C:$C,0)))</f>
        <v>Industry</v>
      </c>
      <c r="B2491" s="262" t="str">
        <f>IF(ISBLANK(INDEX('Policy Characteristics'!B:B,MATCH($C2491,'Policy Characteristics'!$C:$C,0))),"",INDEX('Policy Characteristics'!B:B,MATCH($C2491,'Policy Characteristics'!$C:$C,0)))</f>
        <v>Industry Process Efficiency</v>
      </c>
      <c r="C2491" s="254" t="str">
        <f t="shared" si="66"/>
        <v>Percentage Improvement in Industrial Process Efficiency above BAU</v>
      </c>
      <c r="D2491" s="6" t="s">
        <v>3026</v>
      </c>
      <c r="E2491" s="45" t="s">
        <v>2379</v>
      </c>
      <c r="F2491" t="s">
        <v>2990</v>
      </c>
      <c r="G2491" s="45" t="s">
        <v>2387</v>
      </c>
      <c r="H2491" s="47">
        <v>2490</v>
      </c>
      <c r="I2491" s="324" t="s">
        <v>40</v>
      </c>
      <c r="J2491" s="255" t="str">
        <f>IF(ISBLANK(INDEX('Policy Characteristics'!D:D,MATCH($C2491,'Policy Characteristics'!$C:$C,0))),"",INDEX('Policy Characteristics'!D:D,MATCH($C2491,'Policy Characteristics'!$C:$C,0)))</f>
        <v>Industry Energy Efficiency</v>
      </c>
      <c r="K2491" s="254" t="str">
        <f>IF(ISBLANK(INDEX('Policy Characteristics'!E:E,MATCH($C2491,'Policy Characteristics'!$C:$C,0))),"",INDEX('Policy Characteristics'!E:E,MATCH($C2491,'Policy Characteristics'!$C:$C,0)))</f>
        <v>indst process efficiency</v>
      </c>
      <c r="L2491" s="261">
        <f>IF(ISBLANK(INDEX('Policy Characteristics'!F:F,MATCH($C2491,'Policy Characteristics'!$C:$C,0))),"",INDEX('Policy Characteristics'!F:F,MATCH($C2491,'Policy Characteristics'!$C:$C,0)))</f>
        <v>0</v>
      </c>
      <c r="M2491" s="261">
        <f>IF(ISBLANK(INDEX('Policy Characteristics'!G:G,MATCH($C2491,'Policy Characteristics'!$C:$C,0))),"",INDEX('Policy Characteristics'!G:G,MATCH($C2491,'Policy Characteristics'!$C:$C,0)))</f>
        <v>0.25</v>
      </c>
      <c r="N2491" s="261">
        <f>IF(ISBLANK(INDEX('Policy Characteristics'!H:H,MATCH($C2491,'Policy Characteristics'!$C:$C,0))),"",INDEX('Policy Characteristics'!H:H,MATCH($C2491,'Policy Characteristics'!$C:$C,0)))</f>
        <v>0.01</v>
      </c>
      <c r="O2491" s="254" t="str">
        <f>IF(ISBLANK(INDEX('Policy Characteristics'!I:I,MATCH($C2491,'Policy Characteristics'!$C:$C,0))),"",INDEX('Policy Characteristics'!I:I,MATCH($C2491,'Policy Characteristics'!$C:$C,0)))</f>
        <v>% reduction in energy use</v>
      </c>
      <c r="P2491" s="254" t="str">
        <f>IF(ISBLANK(INDEX('Policy Characteristics'!J:J,MATCH($C2491,'Policy Characteristics'!$C:$C,0))),"",INDEX('Policy Characteristics'!J:J,MATCH($C2491,'Policy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1" s="254" t="str">
        <f>IF(ISBLANK(INDEX('Policy Characteristics'!K:K,MATCH($C2491,'Policy Characteristics'!$C:$C,0))),"",INDEX('Policy Characteristics'!K:K,MATCH($C2491,'Policy Characteristics'!$C:$C,0)))</f>
        <v>industry-ag-main.html#eff-stds</v>
      </c>
      <c r="R2491" s="254" t="str">
        <f>IF(ISBLANK(INDEX('Policy Characteristics'!L:L,MATCH($C2491,'Policy Characteristics'!$C:$C,0))),"",INDEX('Policy Characteristics'!L:L,MATCH($C2491,'Policy Characteristics'!$C:$C,0)))</f>
        <v>industry-energy-efficiency-standards.html</v>
      </c>
    </row>
    <row r="2492" spans="1:18" s="4" customFormat="1" x14ac:dyDescent="0.25">
      <c r="A2492" s="254" t="str">
        <f>IF(ISBLANK(INDEX('Policy Characteristics'!A:A,MATCH($C2492,'Policy Characteristics'!$C:$C,0))),"",INDEX('Policy Characteristics'!A:A,MATCH($C2492,'Policy Characteristics'!$C:$C,0)))</f>
        <v>Industry</v>
      </c>
      <c r="B2492" s="262" t="str">
        <f>IF(ISBLANK(INDEX('Policy Characteristics'!B:B,MATCH($C2492,'Policy Characteristics'!$C:$C,0))),"",INDEX('Policy Characteristics'!B:B,MATCH($C2492,'Policy Characteristics'!$C:$C,0)))</f>
        <v>Industry Process Efficiency</v>
      </c>
      <c r="C2492" s="254" t="str">
        <f t="shared" si="66"/>
        <v>Percentage Improvement in Industrial Process Efficiency above BAU</v>
      </c>
      <c r="D2492" s="6" t="s">
        <v>3026</v>
      </c>
      <c r="E2492" s="45" t="s">
        <v>2380</v>
      </c>
      <c r="F2492" t="s">
        <v>2990</v>
      </c>
      <c r="G2492" s="45" t="s">
        <v>2384</v>
      </c>
      <c r="H2492" s="47">
        <v>2491</v>
      </c>
      <c r="I2492" s="324" t="s">
        <v>41</v>
      </c>
      <c r="J2492" s="255" t="str">
        <f>IF(ISBLANK(INDEX('Policy Characteristics'!D:D,MATCH($C2492,'Policy Characteristics'!$C:$C,0))),"",INDEX('Policy Characteristics'!D:D,MATCH($C2492,'Policy Characteristics'!$C:$C,0)))</f>
        <v>Industry Energy Efficiency</v>
      </c>
      <c r="K2492" s="254" t="str">
        <f>IF(ISBLANK(INDEX('Policy Characteristics'!E:E,MATCH($C2492,'Policy Characteristics'!$C:$C,0))),"",INDEX('Policy Characteristics'!E:E,MATCH($C2492,'Policy Characteristics'!$C:$C,0)))</f>
        <v>indst process efficiency</v>
      </c>
      <c r="L2492" s="261">
        <f>IF(ISBLANK(INDEX('Policy Characteristics'!F:F,MATCH($C2492,'Policy Characteristics'!$C:$C,0))),"",INDEX('Policy Characteristics'!F:F,MATCH($C2492,'Policy Characteristics'!$C:$C,0)))</f>
        <v>0</v>
      </c>
      <c r="M2492" s="261">
        <f>IF(ISBLANK(INDEX('Policy Characteristics'!G:G,MATCH($C2492,'Policy Characteristics'!$C:$C,0))),"",INDEX('Policy Characteristics'!G:G,MATCH($C2492,'Policy Characteristics'!$C:$C,0)))</f>
        <v>0.25</v>
      </c>
      <c r="N2492" s="261">
        <f>IF(ISBLANK(INDEX('Policy Characteristics'!H:H,MATCH($C2492,'Policy Characteristics'!$C:$C,0))),"",INDEX('Policy Characteristics'!H:H,MATCH($C2492,'Policy Characteristics'!$C:$C,0)))</f>
        <v>0.01</v>
      </c>
      <c r="O2492" s="254" t="str">
        <f>IF(ISBLANK(INDEX('Policy Characteristics'!I:I,MATCH($C2492,'Policy Characteristics'!$C:$C,0))),"",INDEX('Policy Characteristics'!I:I,MATCH($C2492,'Policy Characteristics'!$C:$C,0)))</f>
        <v>% reduction in energy use</v>
      </c>
      <c r="P2492" s="254" t="str">
        <f>IF(ISBLANK(INDEX('Policy Characteristics'!J:J,MATCH($C2492,'Policy Characteristics'!$C:$C,0))),"",INDEX('Policy Characteristics'!J:J,MATCH($C2492,'Policy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2" s="254" t="str">
        <f>IF(ISBLANK(INDEX('Policy Characteristics'!K:K,MATCH($C2492,'Policy Characteristics'!$C:$C,0))),"",INDEX('Policy Characteristics'!K:K,MATCH($C2492,'Policy Characteristics'!$C:$C,0)))</f>
        <v>industry-ag-main.html#eff-stds</v>
      </c>
      <c r="R2492" s="254" t="str">
        <f>IF(ISBLANK(INDEX('Policy Characteristics'!L:L,MATCH($C2492,'Policy Characteristics'!$C:$C,0))),"",INDEX('Policy Characteristics'!L:L,MATCH($C2492,'Policy Characteristics'!$C:$C,0)))</f>
        <v>industry-energy-efficiency-standards.html</v>
      </c>
    </row>
    <row r="2493" spans="1:18" s="4" customFormat="1" x14ac:dyDescent="0.25">
      <c r="A2493" s="254" t="str">
        <f>IF(ISBLANK(INDEX('Policy Characteristics'!A:A,MATCH($C2493,'Policy Characteristics'!$C:$C,0))),"",INDEX('Policy Characteristics'!A:A,MATCH($C2493,'Policy Characteristics'!$C:$C,0)))</f>
        <v>Industry</v>
      </c>
      <c r="B2493" s="262" t="str">
        <f>IF(ISBLANK(INDEX('Policy Characteristics'!B:B,MATCH($C2493,'Policy Characteristics'!$C:$C,0))),"",INDEX('Policy Characteristics'!B:B,MATCH($C2493,'Policy Characteristics'!$C:$C,0)))</f>
        <v>Industry Process Efficiency</v>
      </c>
      <c r="C2493" s="254" t="str">
        <f t="shared" si="66"/>
        <v>Percentage Improvement in Industrial Process Efficiency above BAU</v>
      </c>
      <c r="D2493" s="6" t="s">
        <v>3026</v>
      </c>
      <c r="E2493" s="45" t="s">
        <v>2381</v>
      </c>
      <c r="F2493" t="s">
        <v>2990</v>
      </c>
      <c r="G2493" s="45" t="s">
        <v>2385</v>
      </c>
      <c r="H2493" s="47">
        <v>2492</v>
      </c>
      <c r="I2493" s="324" t="s">
        <v>40</v>
      </c>
      <c r="J2493" s="255" t="str">
        <f>IF(ISBLANK(INDEX('Policy Characteristics'!D:D,MATCH($C2493,'Policy Characteristics'!$C:$C,0))),"",INDEX('Policy Characteristics'!D:D,MATCH($C2493,'Policy Characteristics'!$C:$C,0)))</f>
        <v>Industry Energy Efficiency</v>
      </c>
      <c r="K2493" s="254" t="str">
        <f>IF(ISBLANK(INDEX('Policy Characteristics'!E:E,MATCH($C2493,'Policy Characteristics'!$C:$C,0))),"",INDEX('Policy Characteristics'!E:E,MATCH($C2493,'Policy Characteristics'!$C:$C,0)))</f>
        <v>indst process efficiency</v>
      </c>
      <c r="L2493" s="261">
        <f>IF(ISBLANK(INDEX('Policy Characteristics'!F:F,MATCH($C2493,'Policy Characteristics'!$C:$C,0))),"",INDEX('Policy Characteristics'!F:F,MATCH($C2493,'Policy Characteristics'!$C:$C,0)))</f>
        <v>0</v>
      </c>
      <c r="M2493" s="261">
        <f>IF(ISBLANK(INDEX('Policy Characteristics'!G:G,MATCH($C2493,'Policy Characteristics'!$C:$C,0))),"",INDEX('Policy Characteristics'!G:G,MATCH($C2493,'Policy Characteristics'!$C:$C,0)))</f>
        <v>0.25</v>
      </c>
      <c r="N2493" s="261">
        <f>IF(ISBLANK(INDEX('Policy Characteristics'!H:H,MATCH($C2493,'Policy Characteristics'!$C:$C,0))),"",INDEX('Policy Characteristics'!H:H,MATCH($C2493,'Policy Characteristics'!$C:$C,0)))</f>
        <v>0.01</v>
      </c>
      <c r="O2493" s="254" t="str">
        <f>IF(ISBLANK(INDEX('Policy Characteristics'!I:I,MATCH($C2493,'Policy Characteristics'!$C:$C,0))),"",INDEX('Policy Characteristics'!I:I,MATCH($C2493,'Policy Characteristics'!$C:$C,0)))</f>
        <v>% reduction in energy use</v>
      </c>
      <c r="P2493" s="254" t="str">
        <f>IF(ISBLANK(INDEX('Policy Characteristics'!J:J,MATCH($C2493,'Policy Characteristics'!$C:$C,0))),"",INDEX('Policy Characteristics'!J:J,MATCH($C2493,'Policy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3" s="254" t="str">
        <f>IF(ISBLANK(INDEX('Policy Characteristics'!K:K,MATCH($C2493,'Policy Characteristics'!$C:$C,0))),"",INDEX('Policy Characteristics'!K:K,MATCH($C2493,'Policy Characteristics'!$C:$C,0)))</f>
        <v>industry-ag-main.html#eff-stds</v>
      </c>
      <c r="R2493" s="254" t="str">
        <f>IF(ISBLANK(INDEX('Policy Characteristics'!L:L,MATCH($C2493,'Policy Characteristics'!$C:$C,0))),"",INDEX('Policy Characteristics'!L:L,MATCH($C2493,'Policy Characteristics'!$C:$C,0)))</f>
        <v>industry-energy-efficiency-standards.html</v>
      </c>
    </row>
    <row r="2494" spans="1:18" s="4" customFormat="1" x14ac:dyDescent="0.25">
      <c r="A2494" s="254" t="str">
        <f>IF(ISBLANK(INDEX('Policy Characteristics'!A:A,MATCH($C2494,'Policy Characteristics'!$C:$C,0))),"",INDEX('Policy Characteristics'!A:A,MATCH($C2494,'Policy Characteristics'!$C:$C,0)))</f>
        <v>Industry</v>
      </c>
      <c r="B2494" s="262" t="str">
        <f>IF(ISBLANK(INDEX('Policy Characteristics'!B:B,MATCH($C2494,'Policy Characteristics'!$C:$C,0))),"",INDEX('Policy Characteristics'!B:B,MATCH($C2494,'Policy Characteristics'!$C:$C,0)))</f>
        <v>Industry Process Efficiency</v>
      </c>
      <c r="C2494" s="254" t="str">
        <f t="shared" si="66"/>
        <v>Percentage Improvement in Industrial Process Efficiency above BAU</v>
      </c>
      <c r="D2494" s="6" t="s">
        <v>3026</v>
      </c>
      <c r="E2494" s="45" t="s">
        <v>2382</v>
      </c>
      <c r="F2494" t="s">
        <v>2990</v>
      </c>
      <c r="G2494" s="45" t="s">
        <v>2388</v>
      </c>
      <c r="H2494" s="47">
        <v>2493</v>
      </c>
      <c r="I2494" s="324" t="s">
        <v>41</v>
      </c>
      <c r="J2494" s="255" t="str">
        <f>IF(ISBLANK(INDEX('Policy Characteristics'!D:D,MATCH($C2494,'Policy Characteristics'!$C:$C,0))),"",INDEX('Policy Characteristics'!D:D,MATCH($C2494,'Policy Characteristics'!$C:$C,0)))</f>
        <v>Industry Energy Efficiency</v>
      </c>
      <c r="K2494" s="254" t="str">
        <f>IF(ISBLANK(INDEX('Policy Characteristics'!E:E,MATCH($C2494,'Policy Characteristics'!$C:$C,0))),"",INDEX('Policy Characteristics'!E:E,MATCH($C2494,'Policy Characteristics'!$C:$C,0)))</f>
        <v>indst process efficiency</v>
      </c>
      <c r="L2494" s="261">
        <f>IF(ISBLANK(INDEX('Policy Characteristics'!F:F,MATCH($C2494,'Policy Characteristics'!$C:$C,0))),"",INDEX('Policy Characteristics'!F:F,MATCH($C2494,'Policy Characteristics'!$C:$C,0)))</f>
        <v>0</v>
      </c>
      <c r="M2494" s="261">
        <f>IF(ISBLANK(INDEX('Policy Characteristics'!G:G,MATCH($C2494,'Policy Characteristics'!$C:$C,0))),"",INDEX('Policy Characteristics'!G:G,MATCH($C2494,'Policy Characteristics'!$C:$C,0)))</f>
        <v>0.25</v>
      </c>
      <c r="N2494" s="261">
        <f>IF(ISBLANK(INDEX('Policy Characteristics'!H:H,MATCH($C2494,'Policy Characteristics'!$C:$C,0))),"",INDEX('Policy Characteristics'!H:H,MATCH($C2494,'Policy Characteristics'!$C:$C,0)))</f>
        <v>0.01</v>
      </c>
      <c r="O2494" s="254" t="str">
        <f>IF(ISBLANK(INDEX('Policy Characteristics'!I:I,MATCH($C2494,'Policy Characteristics'!$C:$C,0))),"",INDEX('Policy Characteristics'!I:I,MATCH($C2494,'Policy Characteristics'!$C:$C,0)))</f>
        <v>% reduction in energy use</v>
      </c>
      <c r="P2494" s="254" t="str">
        <f>IF(ISBLANK(INDEX('Policy Characteristics'!J:J,MATCH($C2494,'Policy Characteristics'!$C:$C,0))),"",INDEX('Policy Characteristics'!J:J,MATCH($C2494,'Policy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4" s="254" t="str">
        <f>IF(ISBLANK(INDEX('Policy Characteristics'!K:K,MATCH($C2494,'Policy Characteristics'!$C:$C,0))),"",INDEX('Policy Characteristics'!K:K,MATCH($C2494,'Policy Characteristics'!$C:$C,0)))</f>
        <v>industry-ag-main.html#eff-stds</v>
      </c>
      <c r="R2494" s="254" t="str">
        <f>IF(ISBLANK(INDEX('Policy Characteristics'!L:L,MATCH($C2494,'Policy Characteristics'!$C:$C,0))),"",INDEX('Policy Characteristics'!L:L,MATCH($C2494,'Policy Characteristics'!$C:$C,0)))</f>
        <v>industry-energy-efficiency-standards.html</v>
      </c>
    </row>
    <row r="2495" spans="1:18" s="4" customFormat="1" x14ac:dyDescent="0.25">
      <c r="A2495" s="254" t="str">
        <f>IF(ISBLANK(INDEX('Policy Characteristics'!A:A,MATCH($C2495,'Policy Characteristics'!$C:$C,0))),"",INDEX('Policy Characteristics'!A:A,MATCH($C2495,'Policy Characteristics'!$C:$C,0)))</f>
        <v>Industry</v>
      </c>
      <c r="B2495" s="262" t="str">
        <f>IF(ISBLANK(INDEX('Policy Characteristics'!B:B,MATCH($C2495,'Policy Characteristics'!$C:$C,0))),"",INDEX('Policy Characteristics'!B:B,MATCH($C2495,'Policy Characteristics'!$C:$C,0)))</f>
        <v>Industry Process Efficiency</v>
      </c>
      <c r="C2495" s="254" t="str">
        <f t="shared" si="66"/>
        <v>Percentage Improvement in Industrial Process Efficiency above BAU</v>
      </c>
      <c r="D2495" s="6" t="s">
        <v>3026</v>
      </c>
      <c r="E2495" s="45" t="s">
        <v>2676</v>
      </c>
      <c r="F2495" t="s">
        <v>2990</v>
      </c>
      <c r="G2495" s="45" t="s">
        <v>2679</v>
      </c>
      <c r="H2495" s="47">
        <v>2494</v>
      </c>
      <c r="I2495" s="324" t="s">
        <v>41</v>
      </c>
      <c r="J2495" s="255" t="str">
        <f>IF(ISBLANK(INDEX('Policy Characteristics'!D:D,MATCH($C2495,'Policy Characteristics'!$C:$C,0))),"",INDEX('Policy Characteristics'!D:D,MATCH($C2495,'Policy Characteristics'!$C:$C,0)))</f>
        <v>Industry Energy Efficiency</v>
      </c>
      <c r="K2495" s="254" t="str">
        <f>IF(ISBLANK(INDEX('Policy Characteristics'!E:E,MATCH($C2495,'Policy Characteristics'!$C:$C,0))),"",INDEX('Policy Characteristics'!E:E,MATCH($C2495,'Policy Characteristics'!$C:$C,0)))</f>
        <v>indst process efficiency</v>
      </c>
      <c r="L2495" s="261">
        <f>IF(ISBLANK(INDEX('Policy Characteristics'!F:F,MATCH($C2495,'Policy Characteristics'!$C:$C,0))),"",INDEX('Policy Characteristics'!F:F,MATCH($C2495,'Policy Characteristics'!$C:$C,0)))</f>
        <v>0</v>
      </c>
      <c r="M2495" s="261">
        <f>IF(ISBLANK(INDEX('Policy Characteristics'!G:G,MATCH($C2495,'Policy Characteristics'!$C:$C,0))),"",INDEX('Policy Characteristics'!G:G,MATCH($C2495,'Policy Characteristics'!$C:$C,0)))</f>
        <v>0.25</v>
      </c>
      <c r="N2495" s="261">
        <f>IF(ISBLANK(INDEX('Policy Characteristics'!H:H,MATCH($C2495,'Policy Characteristics'!$C:$C,0))),"",INDEX('Policy Characteristics'!H:H,MATCH($C2495,'Policy Characteristics'!$C:$C,0)))</f>
        <v>0.01</v>
      </c>
      <c r="O2495" s="254" t="str">
        <f>IF(ISBLANK(INDEX('Policy Characteristics'!I:I,MATCH($C2495,'Policy Characteristics'!$C:$C,0))),"",INDEX('Policy Characteristics'!I:I,MATCH($C2495,'Policy Characteristics'!$C:$C,0)))</f>
        <v>% reduction in energy use</v>
      </c>
      <c r="P2495" s="254" t="str">
        <f>IF(ISBLANK(INDEX('Policy Characteristics'!J:J,MATCH($C2495,'Policy Characteristics'!$C:$C,0))),"",INDEX('Policy Characteristics'!J:J,MATCH($C2495,'Policy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5" s="254" t="str">
        <f>IF(ISBLANK(INDEX('Policy Characteristics'!K:K,MATCH($C2495,'Policy Characteristics'!$C:$C,0))),"",INDEX('Policy Characteristics'!K:K,MATCH($C2495,'Policy Characteristics'!$C:$C,0)))</f>
        <v>industry-ag-main.html#eff-stds</v>
      </c>
      <c r="R2495" s="254" t="str">
        <f>IF(ISBLANK(INDEX('Policy Characteristics'!L:L,MATCH($C2495,'Policy Characteristics'!$C:$C,0))),"",INDEX('Policy Characteristics'!L:L,MATCH($C2495,'Policy Characteristics'!$C:$C,0)))</f>
        <v>industry-energy-efficiency-standards.html</v>
      </c>
    </row>
    <row r="2496" spans="1:18" s="4" customFormat="1" x14ac:dyDescent="0.25">
      <c r="A2496" s="254" t="str">
        <f>IF(ISBLANK(INDEX('Policy Characteristics'!A:A,MATCH($C2496,'Policy Characteristics'!$C:$C,0))),"",INDEX('Policy Characteristics'!A:A,MATCH($C2496,'Policy Characteristics'!$C:$C,0)))</f>
        <v>Industry</v>
      </c>
      <c r="B2496" s="262" t="str">
        <f>IF(ISBLANK(INDEX('Policy Characteristics'!B:B,MATCH($C2496,'Policy Characteristics'!$C:$C,0))),"",INDEX('Policy Characteristics'!B:B,MATCH($C2496,'Policy Characteristics'!$C:$C,0)))</f>
        <v>Industry Process Efficiency</v>
      </c>
      <c r="C2496" s="254" t="str">
        <f t="shared" si="66"/>
        <v>Percentage Improvement in Industrial Process Efficiency above BAU</v>
      </c>
      <c r="D2496" s="6" t="s">
        <v>3026</v>
      </c>
      <c r="E2496" s="45" t="s">
        <v>2677</v>
      </c>
      <c r="F2496" t="s">
        <v>2990</v>
      </c>
      <c r="G2496" s="45" t="s">
        <v>2681</v>
      </c>
      <c r="H2496" s="47">
        <v>2495</v>
      </c>
      <c r="I2496" s="324" t="s">
        <v>40</v>
      </c>
      <c r="J2496" s="255" t="str">
        <f>IF(ISBLANK(INDEX('Policy Characteristics'!D:D,MATCH($C2496,'Policy Characteristics'!$C:$C,0))),"",INDEX('Policy Characteristics'!D:D,MATCH($C2496,'Policy Characteristics'!$C:$C,0)))</f>
        <v>Industry Energy Efficiency</v>
      </c>
      <c r="K2496" s="254" t="str">
        <f>IF(ISBLANK(INDEX('Policy Characteristics'!E:E,MATCH($C2496,'Policy Characteristics'!$C:$C,0))),"",INDEX('Policy Characteristics'!E:E,MATCH($C2496,'Policy Characteristics'!$C:$C,0)))</f>
        <v>indst process efficiency</v>
      </c>
      <c r="L2496" s="261">
        <f>IF(ISBLANK(INDEX('Policy Characteristics'!F:F,MATCH($C2496,'Policy Characteristics'!$C:$C,0))),"",INDEX('Policy Characteristics'!F:F,MATCH($C2496,'Policy Characteristics'!$C:$C,0)))</f>
        <v>0</v>
      </c>
      <c r="M2496" s="261">
        <f>IF(ISBLANK(INDEX('Policy Characteristics'!G:G,MATCH($C2496,'Policy Characteristics'!$C:$C,0))),"",INDEX('Policy Characteristics'!G:G,MATCH($C2496,'Policy Characteristics'!$C:$C,0)))</f>
        <v>0.25</v>
      </c>
      <c r="N2496" s="261">
        <f>IF(ISBLANK(INDEX('Policy Characteristics'!H:H,MATCH($C2496,'Policy Characteristics'!$C:$C,0))),"",INDEX('Policy Characteristics'!H:H,MATCH($C2496,'Policy Characteristics'!$C:$C,0)))</f>
        <v>0.01</v>
      </c>
      <c r="O2496" s="254" t="str">
        <f>IF(ISBLANK(INDEX('Policy Characteristics'!I:I,MATCH($C2496,'Policy Characteristics'!$C:$C,0))),"",INDEX('Policy Characteristics'!I:I,MATCH($C2496,'Policy Characteristics'!$C:$C,0)))</f>
        <v>% reduction in energy use</v>
      </c>
      <c r="P2496" s="254" t="str">
        <f>IF(ISBLANK(INDEX('Policy Characteristics'!J:J,MATCH($C2496,'Policy Characteristics'!$C:$C,0))),"",INDEX('Policy Characteristics'!J:J,MATCH($C2496,'Policy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6" s="254" t="str">
        <f>IF(ISBLANK(INDEX('Policy Characteristics'!K:K,MATCH($C2496,'Policy Characteristics'!$C:$C,0))),"",INDEX('Policy Characteristics'!K:K,MATCH($C2496,'Policy Characteristics'!$C:$C,0)))</f>
        <v>industry-ag-main.html#eff-stds</v>
      </c>
      <c r="R2496" s="254" t="str">
        <f>IF(ISBLANK(INDEX('Policy Characteristics'!L:L,MATCH($C2496,'Policy Characteristics'!$C:$C,0))),"",INDEX('Policy Characteristics'!L:L,MATCH($C2496,'Policy Characteristics'!$C:$C,0)))</f>
        <v>industry-energy-efficiency-standards.html</v>
      </c>
    </row>
    <row r="2497" spans="1:18" s="4" customFormat="1" x14ac:dyDescent="0.25">
      <c r="A2497" s="254" t="str">
        <f>IF(ISBLANK(INDEX('Policy Characteristics'!A:A,MATCH($C2497,'Policy Characteristics'!$C:$C,0))),"",INDEX('Policy Characteristics'!A:A,MATCH($C2497,'Policy Characteristics'!$C:$C,0)))</f>
        <v>Industry</v>
      </c>
      <c r="B2497" s="262" t="str">
        <f>IF(ISBLANK(INDEX('Policy Characteristics'!B:B,MATCH($C2497,'Policy Characteristics'!$C:$C,0))),"",INDEX('Policy Characteristics'!B:B,MATCH($C2497,'Policy Characteristics'!$C:$C,0)))</f>
        <v>Industry Process Efficiency</v>
      </c>
      <c r="C2497" s="254" t="str">
        <f t="shared" si="66"/>
        <v>Percentage Improvement in Industrial Process Efficiency above BAU</v>
      </c>
      <c r="D2497" s="6" t="s">
        <v>3026</v>
      </c>
      <c r="E2497" s="45" t="s">
        <v>2678</v>
      </c>
      <c r="F2497" t="s">
        <v>2990</v>
      </c>
      <c r="G2497" s="45" t="s">
        <v>2682</v>
      </c>
      <c r="H2497" s="47">
        <v>2496</v>
      </c>
      <c r="I2497" s="324" t="s">
        <v>40</v>
      </c>
      <c r="J2497" s="255" t="str">
        <f>IF(ISBLANK(INDEX('Policy Characteristics'!D:D,MATCH($C2497,'Policy Characteristics'!$C:$C,0))),"",INDEX('Policy Characteristics'!D:D,MATCH($C2497,'Policy Characteristics'!$C:$C,0)))</f>
        <v>Industry Energy Efficiency</v>
      </c>
      <c r="K2497" s="254" t="str">
        <f>IF(ISBLANK(INDEX('Policy Characteristics'!E:E,MATCH($C2497,'Policy Characteristics'!$C:$C,0))),"",INDEX('Policy Characteristics'!E:E,MATCH($C2497,'Policy Characteristics'!$C:$C,0)))</f>
        <v>indst process efficiency</v>
      </c>
      <c r="L2497" s="261">
        <f>IF(ISBLANK(INDEX('Policy Characteristics'!F:F,MATCH($C2497,'Policy Characteristics'!$C:$C,0))),"",INDEX('Policy Characteristics'!F:F,MATCH($C2497,'Policy Characteristics'!$C:$C,0)))</f>
        <v>0</v>
      </c>
      <c r="M2497" s="261">
        <f>IF(ISBLANK(INDEX('Policy Characteristics'!G:G,MATCH($C2497,'Policy Characteristics'!$C:$C,0))),"",INDEX('Policy Characteristics'!G:G,MATCH($C2497,'Policy Characteristics'!$C:$C,0)))</f>
        <v>0.25</v>
      </c>
      <c r="N2497" s="261">
        <f>IF(ISBLANK(INDEX('Policy Characteristics'!H:H,MATCH($C2497,'Policy Characteristics'!$C:$C,0))),"",INDEX('Policy Characteristics'!H:H,MATCH($C2497,'Policy Characteristics'!$C:$C,0)))</f>
        <v>0.01</v>
      </c>
      <c r="O2497" s="254" t="str">
        <f>IF(ISBLANK(INDEX('Policy Characteristics'!I:I,MATCH($C2497,'Policy Characteristics'!$C:$C,0))),"",INDEX('Policy Characteristics'!I:I,MATCH($C2497,'Policy Characteristics'!$C:$C,0)))</f>
        <v>% reduction in energy use</v>
      </c>
      <c r="P2497" s="254" t="str">
        <f>IF(ISBLANK(INDEX('Policy Characteristics'!J:J,MATCH($C2497,'Policy Characteristics'!$C:$C,0))),"",INDEX('Policy Characteristics'!J:J,MATCH($C2497,'Policy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7" s="254" t="str">
        <f>IF(ISBLANK(INDEX('Policy Characteristics'!K:K,MATCH($C2497,'Policy Characteristics'!$C:$C,0))),"",INDEX('Policy Characteristics'!K:K,MATCH($C2497,'Policy Characteristics'!$C:$C,0)))</f>
        <v>industry-ag-main.html#eff-stds</v>
      </c>
      <c r="R2497" s="254" t="str">
        <f>IF(ISBLANK(INDEX('Policy Characteristics'!L:L,MATCH($C2497,'Policy Characteristics'!$C:$C,0))),"",INDEX('Policy Characteristics'!L:L,MATCH($C2497,'Policy Characteristics'!$C:$C,0)))</f>
        <v>industry-energy-efficiency-standards.html</v>
      </c>
    </row>
    <row r="2498" spans="1:18" s="4" customFormat="1" x14ac:dyDescent="0.25">
      <c r="A2498" s="254" t="str">
        <f>IF(ISBLANK(INDEX('Policy Characteristics'!A:A,MATCH($C2498,'Policy Characteristics'!$C:$C,0))),"",INDEX('Policy Characteristics'!A:A,MATCH($C2498,'Policy Characteristics'!$C:$C,0)))</f>
        <v>Industry</v>
      </c>
      <c r="B2498" s="262" t="str">
        <f>IF(ISBLANK(INDEX('Policy Characteristics'!B:B,MATCH($C2498,'Policy Characteristics'!$C:$C,0))),"",INDEX('Policy Characteristics'!B:B,MATCH($C2498,'Policy Characteristics'!$C:$C,0)))</f>
        <v>Industry Process Efficiency</v>
      </c>
      <c r="C2498" s="254" t="str">
        <f t="shared" si="66"/>
        <v>Percentage Improvement in Industrial Process Efficiency above BAU</v>
      </c>
      <c r="D2498" s="6" t="s">
        <v>3026</v>
      </c>
      <c r="E2498" s="45" t="s">
        <v>2675</v>
      </c>
      <c r="F2498" t="s">
        <v>2990</v>
      </c>
      <c r="G2498" s="45" t="s">
        <v>2680</v>
      </c>
      <c r="H2498" s="47">
        <v>2497</v>
      </c>
      <c r="I2498" s="324" t="s">
        <v>41</v>
      </c>
      <c r="J2498" s="255" t="str">
        <f>IF(ISBLANK(INDEX('Policy Characteristics'!D:D,MATCH($C2498,'Policy Characteristics'!$C:$C,0))),"",INDEX('Policy Characteristics'!D:D,MATCH($C2498,'Policy Characteristics'!$C:$C,0)))</f>
        <v>Industry Energy Efficiency</v>
      </c>
      <c r="K2498" s="254" t="str">
        <f>IF(ISBLANK(INDEX('Policy Characteristics'!E:E,MATCH($C2498,'Policy Characteristics'!$C:$C,0))),"",INDEX('Policy Characteristics'!E:E,MATCH($C2498,'Policy Characteristics'!$C:$C,0)))</f>
        <v>indst process efficiency</v>
      </c>
      <c r="L2498" s="261">
        <f>IF(ISBLANK(INDEX('Policy Characteristics'!F:F,MATCH($C2498,'Policy Characteristics'!$C:$C,0))),"",INDEX('Policy Characteristics'!F:F,MATCH($C2498,'Policy Characteristics'!$C:$C,0)))</f>
        <v>0</v>
      </c>
      <c r="M2498" s="261">
        <f>IF(ISBLANK(INDEX('Policy Characteristics'!G:G,MATCH($C2498,'Policy Characteristics'!$C:$C,0))),"",INDEX('Policy Characteristics'!G:G,MATCH($C2498,'Policy Characteristics'!$C:$C,0)))</f>
        <v>0.25</v>
      </c>
      <c r="N2498" s="261">
        <f>IF(ISBLANK(INDEX('Policy Characteristics'!H:H,MATCH($C2498,'Policy Characteristics'!$C:$C,0))),"",INDEX('Policy Characteristics'!H:H,MATCH($C2498,'Policy Characteristics'!$C:$C,0)))</f>
        <v>0.01</v>
      </c>
      <c r="O2498" s="254" t="str">
        <f>IF(ISBLANK(INDEX('Policy Characteristics'!I:I,MATCH($C2498,'Policy Characteristics'!$C:$C,0))),"",INDEX('Policy Characteristics'!I:I,MATCH($C2498,'Policy Characteristics'!$C:$C,0)))</f>
        <v>% reduction in energy use</v>
      </c>
      <c r="P2498" s="254" t="str">
        <f>IF(ISBLANK(INDEX('Policy Characteristics'!J:J,MATCH($C2498,'Policy Characteristics'!$C:$C,0))),"",INDEX('Policy Characteristics'!J:J,MATCH($C2498,'Policy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8" s="254" t="str">
        <f>IF(ISBLANK(INDEX('Policy Characteristics'!K:K,MATCH($C2498,'Policy Characteristics'!$C:$C,0))),"",INDEX('Policy Characteristics'!K:K,MATCH($C2498,'Policy Characteristics'!$C:$C,0)))</f>
        <v>industry-ag-main.html#eff-stds</v>
      </c>
      <c r="R2498" s="254" t="str">
        <f>IF(ISBLANK(INDEX('Policy Characteristics'!L:L,MATCH($C2498,'Policy Characteristics'!$C:$C,0))),"",INDEX('Policy Characteristics'!L:L,MATCH($C2498,'Policy Characteristics'!$C:$C,0)))</f>
        <v>industry-energy-efficiency-standards.html</v>
      </c>
    </row>
    <row r="2499" spans="1:18" s="4" customFormat="1" x14ac:dyDescent="0.25">
      <c r="A2499" s="254" t="str">
        <f>IF(ISBLANK(INDEX('Policy Characteristics'!A:A,MATCH($C2499,'Policy Characteristics'!$C:$C,0))),"",INDEX('Policy Characteristics'!A:A,MATCH($C2499,'Policy Characteristics'!$C:$C,0)))</f>
        <v>Industry</v>
      </c>
      <c r="B2499" s="262" t="str">
        <f>IF(ISBLANK(INDEX('Policy Characteristics'!B:B,MATCH($C2499,'Policy Characteristics'!$C:$C,0))),"",INDEX('Policy Characteristics'!B:B,MATCH($C2499,'Policy Characteristics'!$C:$C,0)))</f>
        <v>Industry Process Efficiency</v>
      </c>
      <c r="C2499" s="254" t="str">
        <f t="shared" si="66"/>
        <v>Percentage Improvement in Industrial Process Efficiency above BAU</v>
      </c>
      <c r="D2499" s="6" t="s">
        <v>3027</v>
      </c>
      <c r="E2499" s="45" t="s">
        <v>2377</v>
      </c>
      <c r="F2499" t="s">
        <v>2991</v>
      </c>
      <c r="G2499" s="45" t="s">
        <v>2383</v>
      </c>
      <c r="H2499" s="47">
        <v>2498</v>
      </c>
      <c r="I2499" s="324" t="s">
        <v>40</v>
      </c>
      <c r="J2499" s="255" t="str">
        <f>IF(ISBLANK(INDEX('Policy Characteristics'!D:D,MATCH($C2499,'Policy Characteristics'!$C:$C,0))),"",INDEX('Policy Characteristics'!D:D,MATCH($C2499,'Policy Characteristics'!$C:$C,0)))</f>
        <v>Industry Energy Efficiency</v>
      </c>
      <c r="K2499" s="254" t="str">
        <f>IF(ISBLANK(INDEX('Policy Characteristics'!E:E,MATCH($C2499,'Policy Characteristics'!$C:$C,0))),"",INDEX('Policy Characteristics'!E:E,MATCH($C2499,'Policy Characteristics'!$C:$C,0)))</f>
        <v>indst process efficiency</v>
      </c>
      <c r="L2499" s="261">
        <f>IF(ISBLANK(INDEX('Policy Characteristics'!F:F,MATCH($C2499,'Policy Characteristics'!$C:$C,0))),"",INDEX('Policy Characteristics'!F:F,MATCH($C2499,'Policy Characteristics'!$C:$C,0)))</f>
        <v>0</v>
      </c>
      <c r="M2499" s="261">
        <f>IF(ISBLANK(INDEX('Policy Characteristics'!G:G,MATCH($C2499,'Policy Characteristics'!$C:$C,0))),"",INDEX('Policy Characteristics'!G:G,MATCH($C2499,'Policy Characteristics'!$C:$C,0)))</f>
        <v>0.25</v>
      </c>
      <c r="N2499" s="261">
        <f>IF(ISBLANK(INDEX('Policy Characteristics'!H:H,MATCH($C2499,'Policy Characteristics'!$C:$C,0))),"",INDEX('Policy Characteristics'!H:H,MATCH($C2499,'Policy Characteristics'!$C:$C,0)))</f>
        <v>0.01</v>
      </c>
      <c r="O2499" s="254" t="str">
        <f>IF(ISBLANK(INDEX('Policy Characteristics'!I:I,MATCH($C2499,'Policy Characteristics'!$C:$C,0))),"",INDEX('Policy Characteristics'!I:I,MATCH($C2499,'Policy Characteristics'!$C:$C,0)))</f>
        <v>% reduction in energy use</v>
      </c>
      <c r="P2499" s="254" t="str">
        <f>IF(ISBLANK(INDEX('Policy Characteristics'!J:J,MATCH($C2499,'Policy Characteristics'!$C:$C,0))),"",INDEX('Policy Characteristics'!J:J,MATCH($C2499,'Policy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499" s="254" t="str">
        <f>IF(ISBLANK(INDEX('Policy Characteristics'!K:K,MATCH($C2499,'Policy Characteristics'!$C:$C,0))),"",INDEX('Policy Characteristics'!K:K,MATCH($C2499,'Policy Characteristics'!$C:$C,0)))</f>
        <v>industry-ag-main.html#eff-stds</v>
      </c>
      <c r="R2499" s="254" t="str">
        <f>IF(ISBLANK(INDEX('Policy Characteristics'!L:L,MATCH($C2499,'Policy Characteristics'!$C:$C,0))),"",INDEX('Policy Characteristics'!L:L,MATCH($C2499,'Policy Characteristics'!$C:$C,0)))</f>
        <v>industry-energy-efficiency-standards.html</v>
      </c>
    </row>
    <row r="2500" spans="1:18" s="4" customFormat="1" x14ac:dyDescent="0.25">
      <c r="A2500" s="254" t="str">
        <f>IF(ISBLANK(INDEX('Policy Characteristics'!A:A,MATCH($C2500,'Policy Characteristics'!$C:$C,0))),"",INDEX('Policy Characteristics'!A:A,MATCH($C2500,'Policy Characteristics'!$C:$C,0)))</f>
        <v>Industry</v>
      </c>
      <c r="B2500" s="262" t="str">
        <f>IF(ISBLANK(INDEX('Policy Characteristics'!B:B,MATCH($C2500,'Policy Characteristics'!$C:$C,0))),"",INDEX('Policy Characteristics'!B:B,MATCH($C2500,'Policy Characteristics'!$C:$C,0)))</f>
        <v>Industry Process Efficiency</v>
      </c>
      <c r="C2500" s="254" t="str">
        <f t="shared" si="66"/>
        <v>Percentage Improvement in Industrial Process Efficiency above BAU</v>
      </c>
      <c r="D2500" s="6" t="s">
        <v>3027</v>
      </c>
      <c r="E2500" s="45" t="s">
        <v>2378</v>
      </c>
      <c r="F2500" t="s">
        <v>2991</v>
      </c>
      <c r="G2500" s="45" t="s">
        <v>2386</v>
      </c>
      <c r="H2500" s="47">
        <v>2499</v>
      </c>
      <c r="I2500" s="324" t="s">
        <v>40</v>
      </c>
      <c r="J2500" s="255" t="str">
        <f>IF(ISBLANK(INDEX('Policy Characteristics'!D:D,MATCH($C2500,'Policy Characteristics'!$C:$C,0))),"",INDEX('Policy Characteristics'!D:D,MATCH($C2500,'Policy Characteristics'!$C:$C,0)))</f>
        <v>Industry Energy Efficiency</v>
      </c>
      <c r="K2500" s="254" t="str">
        <f>IF(ISBLANK(INDEX('Policy Characteristics'!E:E,MATCH($C2500,'Policy Characteristics'!$C:$C,0))),"",INDEX('Policy Characteristics'!E:E,MATCH($C2500,'Policy Characteristics'!$C:$C,0)))</f>
        <v>indst process efficiency</v>
      </c>
      <c r="L2500" s="261">
        <f>IF(ISBLANK(INDEX('Policy Characteristics'!F:F,MATCH($C2500,'Policy Characteristics'!$C:$C,0))),"",INDEX('Policy Characteristics'!F:F,MATCH($C2500,'Policy Characteristics'!$C:$C,0)))</f>
        <v>0</v>
      </c>
      <c r="M2500" s="261">
        <f>IF(ISBLANK(INDEX('Policy Characteristics'!G:G,MATCH($C2500,'Policy Characteristics'!$C:$C,0))),"",INDEX('Policy Characteristics'!G:G,MATCH($C2500,'Policy Characteristics'!$C:$C,0)))</f>
        <v>0.25</v>
      </c>
      <c r="N2500" s="261">
        <f>IF(ISBLANK(INDEX('Policy Characteristics'!H:H,MATCH($C2500,'Policy Characteristics'!$C:$C,0))),"",INDEX('Policy Characteristics'!H:H,MATCH($C2500,'Policy Characteristics'!$C:$C,0)))</f>
        <v>0.01</v>
      </c>
      <c r="O2500" s="254" t="str">
        <f>IF(ISBLANK(INDEX('Policy Characteristics'!I:I,MATCH($C2500,'Policy Characteristics'!$C:$C,0))),"",INDEX('Policy Characteristics'!I:I,MATCH($C2500,'Policy Characteristics'!$C:$C,0)))</f>
        <v>% reduction in energy use</v>
      </c>
      <c r="P2500" s="254" t="str">
        <f>IF(ISBLANK(INDEX('Policy Characteristics'!J:J,MATCH($C2500,'Policy Characteristics'!$C:$C,0))),"",INDEX('Policy Characteristics'!J:J,MATCH($C2500,'Policy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0" s="254" t="str">
        <f>IF(ISBLANK(INDEX('Policy Characteristics'!K:K,MATCH($C2500,'Policy Characteristics'!$C:$C,0))),"",INDEX('Policy Characteristics'!K:K,MATCH($C2500,'Policy Characteristics'!$C:$C,0)))</f>
        <v>industry-ag-main.html#eff-stds</v>
      </c>
      <c r="R2500" s="254" t="str">
        <f>IF(ISBLANK(INDEX('Policy Characteristics'!L:L,MATCH($C2500,'Policy Characteristics'!$C:$C,0))),"",INDEX('Policy Characteristics'!L:L,MATCH($C2500,'Policy Characteristics'!$C:$C,0)))</f>
        <v>industry-energy-efficiency-standards.html</v>
      </c>
    </row>
    <row r="2501" spans="1:18" s="4" customFormat="1" x14ac:dyDescent="0.25">
      <c r="A2501" s="254" t="str">
        <f>IF(ISBLANK(INDEX('Policy Characteristics'!A:A,MATCH($C2501,'Policy Characteristics'!$C:$C,0))),"",INDEX('Policy Characteristics'!A:A,MATCH($C2501,'Policy Characteristics'!$C:$C,0)))</f>
        <v>Industry</v>
      </c>
      <c r="B2501" s="262" t="str">
        <f>IF(ISBLANK(INDEX('Policy Characteristics'!B:B,MATCH($C2501,'Policy Characteristics'!$C:$C,0))),"",INDEX('Policy Characteristics'!B:B,MATCH($C2501,'Policy Characteristics'!$C:$C,0)))</f>
        <v>Industry Process Efficiency</v>
      </c>
      <c r="C2501" s="254" t="str">
        <f t="shared" si="66"/>
        <v>Percentage Improvement in Industrial Process Efficiency above BAU</v>
      </c>
      <c r="D2501" s="6" t="s">
        <v>3027</v>
      </c>
      <c r="E2501" s="45" t="s">
        <v>2379</v>
      </c>
      <c r="F2501" t="s">
        <v>2991</v>
      </c>
      <c r="G2501" s="45" t="s">
        <v>2387</v>
      </c>
      <c r="H2501" s="47">
        <v>2500</v>
      </c>
      <c r="I2501" s="324" t="s">
        <v>40</v>
      </c>
      <c r="J2501" s="255" t="str">
        <f>IF(ISBLANK(INDEX('Policy Characteristics'!D:D,MATCH($C2501,'Policy Characteristics'!$C:$C,0))),"",INDEX('Policy Characteristics'!D:D,MATCH($C2501,'Policy Characteristics'!$C:$C,0)))</f>
        <v>Industry Energy Efficiency</v>
      </c>
      <c r="K2501" s="254" t="str">
        <f>IF(ISBLANK(INDEX('Policy Characteristics'!E:E,MATCH($C2501,'Policy Characteristics'!$C:$C,0))),"",INDEX('Policy Characteristics'!E:E,MATCH($C2501,'Policy Characteristics'!$C:$C,0)))</f>
        <v>indst process efficiency</v>
      </c>
      <c r="L2501" s="261">
        <f>IF(ISBLANK(INDEX('Policy Characteristics'!F:F,MATCH($C2501,'Policy Characteristics'!$C:$C,0))),"",INDEX('Policy Characteristics'!F:F,MATCH($C2501,'Policy Characteristics'!$C:$C,0)))</f>
        <v>0</v>
      </c>
      <c r="M2501" s="261">
        <f>IF(ISBLANK(INDEX('Policy Characteristics'!G:G,MATCH($C2501,'Policy Characteristics'!$C:$C,0))),"",INDEX('Policy Characteristics'!G:G,MATCH($C2501,'Policy Characteristics'!$C:$C,0)))</f>
        <v>0.25</v>
      </c>
      <c r="N2501" s="261">
        <f>IF(ISBLANK(INDEX('Policy Characteristics'!H:H,MATCH($C2501,'Policy Characteristics'!$C:$C,0))),"",INDEX('Policy Characteristics'!H:H,MATCH($C2501,'Policy Characteristics'!$C:$C,0)))</f>
        <v>0.01</v>
      </c>
      <c r="O2501" s="254" t="str">
        <f>IF(ISBLANK(INDEX('Policy Characteristics'!I:I,MATCH($C2501,'Policy Characteristics'!$C:$C,0))),"",INDEX('Policy Characteristics'!I:I,MATCH($C2501,'Policy Characteristics'!$C:$C,0)))</f>
        <v>% reduction in energy use</v>
      </c>
      <c r="P2501" s="254" t="str">
        <f>IF(ISBLANK(INDEX('Policy Characteristics'!J:J,MATCH($C2501,'Policy Characteristics'!$C:$C,0))),"",INDEX('Policy Characteristics'!J:J,MATCH($C2501,'Policy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1" s="254" t="str">
        <f>IF(ISBLANK(INDEX('Policy Characteristics'!K:K,MATCH($C2501,'Policy Characteristics'!$C:$C,0))),"",INDEX('Policy Characteristics'!K:K,MATCH($C2501,'Policy Characteristics'!$C:$C,0)))</f>
        <v>industry-ag-main.html#eff-stds</v>
      </c>
      <c r="R2501" s="254" t="str">
        <f>IF(ISBLANK(INDEX('Policy Characteristics'!L:L,MATCH($C2501,'Policy Characteristics'!$C:$C,0))),"",INDEX('Policy Characteristics'!L:L,MATCH($C2501,'Policy Characteristics'!$C:$C,0)))</f>
        <v>industry-energy-efficiency-standards.html</v>
      </c>
    </row>
    <row r="2502" spans="1:18" s="4" customFormat="1" x14ac:dyDescent="0.25">
      <c r="A2502" s="254" t="str">
        <f>IF(ISBLANK(INDEX('Policy Characteristics'!A:A,MATCH($C2502,'Policy Characteristics'!$C:$C,0))),"",INDEX('Policy Characteristics'!A:A,MATCH($C2502,'Policy Characteristics'!$C:$C,0)))</f>
        <v>Industry</v>
      </c>
      <c r="B2502" s="262" t="str">
        <f>IF(ISBLANK(INDEX('Policy Characteristics'!B:B,MATCH($C2502,'Policy Characteristics'!$C:$C,0))),"",INDEX('Policy Characteristics'!B:B,MATCH($C2502,'Policy Characteristics'!$C:$C,0)))</f>
        <v>Industry Process Efficiency</v>
      </c>
      <c r="C2502" s="254" t="str">
        <f t="shared" si="66"/>
        <v>Percentage Improvement in Industrial Process Efficiency above BAU</v>
      </c>
      <c r="D2502" s="6" t="s">
        <v>3027</v>
      </c>
      <c r="E2502" s="45" t="s">
        <v>2380</v>
      </c>
      <c r="F2502" t="s">
        <v>2991</v>
      </c>
      <c r="G2502" s="45" t="s">
        <v>2384</v>
      </c>
      <c r="H2502" s="47">
        <v>2501</v>
      </c>
      <c r="I2502" s="324" t="s">
        <v>41</v>
      </c>
      <c r="J2502" s="255" t="str">
        <f>IF(ISBLANK(INDEX('Policy Characteristics'!D:D,MATCH($C2502,'Policy Characteristics'!$C:$C,0))),"",INDEX('Policy Characteristics'!D:D,MATCH($C2502,'Policy Characteristics'!$C:$C,0)))</f>
        <v>Industry Energy Efficiency</v>
      </c>
      <c r="K2502" s="254" t="str">
        <f>IF(ISBLANK(INDEX('Policy Characteristics'!E:E,MATCH($C2502,'Policy Characteristics'!$C:$C,0))),"",INDEX('Policy Characteristics'!E:E,MATCH($C2502,'Policy Characteristics'!$C:$C,0)))</f>
        <v>indst process efficiency</v>
      </c>
      <c r="L2502" s="261">
        <f>IF(ISBLANK(INDEX('Policy Characteristics'!F:F,MATCH($C2502,'Policy Characteristics'!$C:$C,0))),"",INDEX('Policy Characteristics'!F:F,MATCH($C2502,'Policy Characteristics'!$C:$C,0)))</f>
        <v>0</v>
      </c>
      <c r="M2502" s="261">
        <f>IF(ISBLANK(INDEX('Policy Characteristics'!G:G,MATCH($C2502,'Policy Characteristics'!$C:$C,0))),"",INDEX('Policy Characteristics'!G:G,MATCH($C2502,'Policy Characteristics'!$C:$C,0)))</f>
        <v>0.25</v>
      </c>
      <c r="N2502" s="261">
        <f>IF(ISBLANK(INDEX('Policy Characteristics'!H:H,MATCH($C2502,'Policy Characteristics'!$C:$C,0))),"",INDEX('Policy Characteristics'!H:H,MATCH($C2502,'Policy Characteristics'!$C:$C,0)))</f>
        <v>0.01</v>
      </c>
      <c r="O2502" s="254" t="str">
        <f>IF(ISBLANK(INDEX('Policy Characteristics'!I:I,MATCH($C2502,'Policy Characteristics'!$C:$C,0))),"",INDEX('Policy Characteristics'!I:I,MATCH($C2502,'Policy Characteristics'!$C:$C,0)))</f>
        <v>% reduction in energy use</v>
      </c>
      <c r="P2502" s="254" t="str">
        <f>IF(ISBLANK(INDEX('Policy Characteristics'!J:J,MATCH($C2502,'Policy Characteristics'!$C:$C,0))),"",INDEX('Policy Characteristics'!J:J,MATCH($C2502,'Policy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2" s="254" t="str">
        <f>IF(ISBLANK(INDEX('Policy Characteristics'!K:K,MATCH($C2502,'Policy Characteristics'!$C:$C,0))),"",INDEX('Policy Characteristics'!K:K,MATCH($C2502,'Policy Characteristics'!$C:$C,0)))</f>
        <v>industry-ag-main.html#eff-stds</v>
      </c>
      <c r="R2502" s="254" t="str">
        <f>IF(ISBLANK(INDEX('Policy Characteristics'!L:L,MATCH($C2502,'Policy Characteristics'!$C:$C,0))),"",INDEX('Policy Characteristics'!L:L,MATCH($C2502,'Policy Characteristics'!$C:$C,0)))</f>
        <v>industry-energy-efficiency-standards.html</v>
      </c>
    </row>
    <row r="2503" spans="1:18" s="4" customFormat="1" x14ac:dyDescent="0.25">
      <c r="A2503" s="254" t="str">
        <f>IF(ISBLANK(INDEX('Policy Characteristics'!A:A,MATCH($C2503,'Policy Characteristics'!$C:$C,0))),"",INDEX('Policy Characteristics'!A:A,MATCH($C2503,'Policy Characteristics'!$C:$C,0)))</f>
        <v>Industry</v>
      </c>
      <c r="B2503" s="262" t="str">
        <f>IF(ISBLANK(INDEX('Policy Characteristics'!B:B,MATCH($C2503,'Policy Characteristics'!$C:$C,0))),"",INDEX('Policy Characteristics'!B:B,MATCH($C2503,'Policy Characteristics'!$C:$C,0)))</f>
        <v>Industry Process Efficiency</v>
      </c>
      <c r="C2503" s="254" t="str">
        <f t="shared" si="66"/>
        <v>Percentage Improvement in Industrial Process Efficiency above BAU</v>
      </c>
      <c r="D2503" s="6" t="s">
        <v>3027</v>
      </c>
      <c r="E2503" s="45" t="s">
        <v>2381</v>
      </c>
      <c r="F2503" t="s">
        <v>2991</v>
      </c>
      <c r="G2503" s="45" t="s">
        <v>2385</v>
      </c>
      <c r="H2503" s="47">
        <v>2502</v>
      </c>
      <c r="I2503" s="324" t="s">
        <v>40</v>
      </c>
      <c r="J2503" s="255" t="str">
        <f>IF(ISBLANK(INDEX('Policy Characteristics'!D:D,MATCH($C2503,'Policy Characteristics'!$C:$C,0))),"",INDEX('Policy Characteristics'!D:D,MATCH($C2503,'Policy Characteristics'!$C:$C,0)))</f>
        <v>Industry Energy Efficiency</v>
      </c>
      <c r="K2503" s="254" t="str">
        <f>IF(ISBLANK(INDEX('Policy Characteristics'!E:E,MATCH($C2503,'Policy Characteristics'!$C:$C,0))),"",INDEX('Policy Characteristics'!E:E,MATCH($C2503,'Policy Characteristics'!$C:$C,0)))</f>
        <v>indst process efficiency</v>
      </c>
      <c r="L2503" s="261">
        <f>IF(ISBLANK(INDEX('Policy Characteristics'!F:F,MATCH($C2503,'Policy Characteristics'!$C:$C,0))),"",INDEX('Policy Characteristics'!F:F,MATCH($C2503,'Policy Characteristics'!$C:$C,0)))</f>
        <v>0</v>
      </c>
      <c r="M2503" s="261">
        <f>IF(ISBLANK(INDEX('Policy Characteristics'!G:G,MATCH($C2503,'Policy Characteristics'!$C:$C,0))),"",INDEX('Policy Characteristics'!G:G,MATCH($C2503,'Policy Characteristics'!$C:$C,0)))</f>
        <v>0.25</v>
      </c>
      <c r="N2503" s="261">
        <f>IF(ISBLANK(INDEX('Policy Characteristics'!H:H,MATCH($C2503,'Policy Characteristics'!$C:$C,0))),"",INDEX('Policy Characteristics'!H:H,MATCH($C2503,'Policy Characteristics'!$C:$C,0)))</f>
        <v>0.01</v>
      </c>
      <c r="O2503" s="254" t="str">
        <f>IF(ISBLANK(INDEX('Policy Characteristics'!I:I,MATCH($C2503,'Policy Characteristics'!$C:$C,0))),"",INDEX('Policy Characteristics'!I:I,MATCH($C2503,'Policy Characteristics'!$C:$C,0)))</f>
        <v>% reduction in energy use</v>
      </c>
      <c r="P2503" s="254" t="str">
        <f>IF(ISBLANK(INDEX('Policy Characteristics'!J:J,MATCH($C2503,'Policy Characteristics'!$C:$C,0))),"",INDEX('Policy Characteristics'!J:J,MATCH($C2503,'Policy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3" s="254" t="str">
        <f>IF(ISBLANK(INDEX('Policy Characteristics'!K:K,MATCH($C2503,'Policy Characteristics'!$C:$C,0))),"",INDEX('Policy Characteristics'!K:K,MATCH($C2503,'Policy Characteristics'!$C:$C,0)))</f>
        <v>industry-ag-main.html#eff-stds</v>
      </c>
      <c r="R2503" s="254" t="str">
        <f>IF(ISBLANK(INDEX('Policy Characteristics'!L:L,MATCH($C2503,'Policy Characteristics'!$C:$C,0))),"",INDEX('Policy Characteristics'!L:L,MATCH($C2503,'Policy Characteristics'!$C:$C,0)))</f>
        <v>industry-energy-efficiency-standards.html</v>
      </c>
    </row>
    <row r="2504" spans="1:18" s="4" customFormat="1" x14ac:dyDescent="0.25">
      <c r="A2504" s="254" t="str">
        <f>IF(ISBLANK(INDEX('Policy Characteristics'!A:A,MATCH($C2504,'Policy Characteristics'!$C:$C,0))),"",INDEX('Policy Characteristics'!A:A,MATCH($C2504,'Policy Characteristics'!$C:$C,0)))</f>
        <v>Industry</v>
      </c>
      <c r="B2504" s="262" t="str">
        <f>IF(ISBLANK(INDEX('Policy Characteristics'!B:B,MATCH($C2504,'Policy Characteristics'!$C:$C,0))),"",INDEX('Policy Characteristics'!B:B,MATCH($C2504,'Policy Characteristics'!$C:$C,0)))</f>
        <v>Industry Process Efficiency</v>
      </c>
      <c r="C2504" s="254" t="str">
        <f t="shared" si="66"/>
        <v>Percentage Improvement in Industrial Process Efficiency above BAU</v>
      </c>
      <c r="D2504" s="6" t="s">
        <v>3027</v>
      </c>
      <c r="E2504" s="45" t="s">
        <v>2382</v>
      </c>
      <c r="F2504" t="s">
        <v>2991</v>
      </c>
      <c r="G2504" s="45" t="s">
        <v>2388</v>
      </c>
      <c r="H2504" s="47">
        <v>2503</v>
      </c>
      <c r="I2504" s="324" t="s">
        <v>41</v>
      </c>
      <c r="J2504" s="255" t="str">
        <f>IF(ISBLANK(INDEX('Policy Characteristics'!D:D,MATCH($C2504,'Policy Characteristics'!$C:$C,0))),"",INDEX('Policy Characteristics'!D:D,MATCH($C2504,'Policy Characteristics'!$C:$C,0)))</f>
        <v>Industry Energy Efficiency</v>
      </c>
      <c r="K2504" s="254" t="str">
        <f>IF(ISBLANK(INDEX('Policy Characteristics'!E:E,MATCH($C2504,'Policy Characteristics'!$C:$C,0))),"",INDEX('Policy Characteristics'!E:E,MATCH($C2504,'Policy Characteristics'!$C:$C,0)))</f>
        <v>indst process efficiency</v>
      </c>
      <c r="L2504" s="261">
        <f>IF(ISBLANK(INDEX('Policy Characteristics'!F:F,MATCH($C2504,'Policy Characteristics'!$C:$C,0))),"",INDEX('Policy Characteristics'!F:F,MATCH($C2504,'Policy Characteristics'!$C:$C,0)))</f>
        <v>0</v>
      </c>
      <c r="M2504" s="261">
        <f>IF(ISBLANK(INDEX('Policy Characteristics'!G:G,MATCH($C2504,'Policy Characteristics'!$C:$C,0))),"",INDEX('Policy Characteristics'!G:G,MATCH($C2504,'Policy Characteristics'!$C:$C,0)))</f>
        <v>0.25</v>
      </c>
      <c r="N2504" s="261">
        <f>IF(ISBLANK(INDEX('Policy Characteristics'!H:H,MATCH($C2504,'Policy Characteristics'!$C:$C,0))),"",INDEX('Policy Characteristics'!H:H,MATCH($C2504,'Policy Characteristics'!$C:$C,0)))</f>
        <v>0.01</v>
      </c>
      <c r="O2504" s="254" t="str">
        <f>IF(ISBLANK(INDEX('Policy Characteristics'!I:I,MATCH($C2504,'Policy Characteristics'!$C:$C,0))),"",INDEX('Policy Characteristics'!I:I,MATCH($C2504,'Policy Characteristics'!$C:$C,0)))</f>
        <v>% reduction in energy use</v>
      </c>
      <c r="P2504" s="254" t="str">
        <f>IF(ISBLANK(INDEX('Policy Characteristics'!J:J,MATCH($C2504,'Policy Characteristics'!$C:$C,0))),"",INDEX('Policy Characteristics'!J:J,MATCH($C2504,'Policy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4" s="254" t="str">
        <f>IF(ISBLANK(INDEX('Policy Characteristics'!K:K,MATCH($C2504,'Policy Characteristics'!$C:$C,0))),"",INDEX('Policy Characteristics'!K:K,MATCH($C2504,'Policy Characteristics'!$C:$C,0)))</f>
        <v>industry-ag-main.html#eff-stds</v>
      </c>
      <c r="R2504" s="254" t="str">
        <f>IF(ISBLANK(INDEX('Policy Characteristics'!L:L,MATCH($C2504,'Policy Characteristics'!$C:$C,0))),"",INDEX('Policy Characteristics'!L:L,MATCH($C2504,'Policy Characteristics'!$C:$C,0)))</f>
        <v>industry-energy-efficiency-standards.html</v>
      </c>
    </row>
    <row r="2505" spans="1:18" s="4" customFormat="1" x14ac:dyDescent="0.25">
      <c r="A2505" s="254" t="str">
        <f>IF(ISBLANK(INDEX('Policy Characteristics'!A:A,MATCH($C2505,'Policy Characteristics'!$C:$C,0))),"",INDEX('Policy Characteristics'!A:A,MATCH($C2505,'Policy Characteristics'!$C:$C,0)))</f>
        <v>Industry</v>
      </c>
      <c r="B2505" s="262" t="str">
        <f>IF(ISBLANK(INDEX('Policy Characteristics'!B:B,MATCH($C2505,'Policy Characteristics'!$C:$C,0))),"",INDEX('Policy Characteristics'!B:B,MATCH($C2505,'Policy Characteristics'!$C:$C,0)))</f>
        <v>Industry Process Efficiency</v>
      </c>
      <c r="C2505" s="254" t="str">
        <f t="shared" si="66"/>
        <v>Percentage Improvement in Industrial Process Efficiency above BAU</v>
      </c>
      <c r="D2505" s="6" t="s">
        <v>3027</v>
      </c>
      <c r="E2505" s="45" t="s">
        <v>2676</v>
      </c>
      <c r="F2505" t="s">
        <v>2991</v>
      </c>
      <c r="G2505" s="45" t="s">
        <v>2679</v>
      </c>
      <c r="H2505" s="47">
        <v>2504</v>
      </c>
      <c r="I2505" s="324" t="s">
        <v>41</v>
      </c>
      <c r="J2505" s="255" t="str">
        <f>IF(ISBLANK(INDEX('Policy Characteristics'!D:D,MATCH($C2505,'Policy Characteristics'!$C:$C,0))),"",INDEX('Policy Characteristics'!D:D,MATCH($C2505,'Policy Characteristics'!$C:$C,0)))</f>
        <v>Industry Energy Efficiency</v>
      </c>
      <c r="K2505" s="254" t="str">
        <f>IF(ISBLANK(INDEX('Policy Characteristics'!E:E,MATCH($C2505,'Policy Characteristics'!$C:$C,0))),"",INDEX('Policy Characteristics'!E:E,MATCH($C2505,'Policy Characteristics'!$C:$C,0)))</f>
        <v>indst process efficiency</v>
      </c>
      <c r="L2505" s="261">
        <f>IF(ISBLANK(INDEX('Policy Characteristics'!F:F,MATCH($C2505,'Policy Characteristics'!$C:$C,0))),"",INDEX('Policy Characteristics'!F:F,MATCH($C2505,'Policy Characteristics'!$C:$C,0)))</f>
        <v>0</v>
      </c>
      <c r="M2505" s="261">
        <f>IF(ISBLANK(INDEX('Policy Characteristics'!G:G,MATCH($C2505,'Policy Characteristics'!$C:$C,0))),"",INDEX('Policy Characteristics'!G:G,MATCH($C2505,'Policy Characteristics'!$C:$C,0)))</f>
        <v>0.25</v>
      </c>
      <c r="N2505" s="261">
        <f>IF(ISBLANK(INDEX('Policy Characteristics'!H:H,MATCH($C2505,'Policy Characteristics'!$C:$C,0))),"",INDEX('Policy Characteristics'!H:H,MATCH($C2505,'Policy Characteristics'!$C:$C,0)))</f>
        <v>0.01</v>
      </c>
      <c r="O2505" s="254" t="str">
        <f>IF(ISBLANK(INDEX('Policy Characteristics'!I:I,MATCH($C2505,'Policy Characteristics'!$C:$C,0))),"",INDEX('Policy Characteristics'!I:I,MATCH($C2505,'Policy Characteristics'!$C:$C,0)))</f>
        <v>% reduction in energy use</v>
      </c>
      <c r="P2505" s="254" t="str">
        <f>IF(ISBLANK(INDEX('Policy Characteristics'!J:J,MATCH($C2505,'Policy Characteristics'!$C:$C,0))),"",INDEX('Policy Characteristics'!J:J,MATCH($C2505,'Policy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5" s="254" t="str">
        <f>IF(ISBLANK(INDEX('Policy Characteristics'!K:K,MATCH($C2505,'Policy Characteristics'!$C:$C,0))),"",INDEX('Policy Characteristics'!K:K,MATCH($C2505,'Policy Characteristics'!$C:$C,0)))</f>
        <v>industry-ag-main.html#eff-stds</v>
      </c>
      <c r="R2505" s="254" t="str">
        <f>IF(ISBLANK(INDEX('Policy Characteristics'!L:L,MATCH($C2505,'Policy Characteristics'!$C:$C,0))),"",INDEX('Policy Characteristics'!L:L,MATCH($C2505,'Policy Characteristics'!$C:$C,0)))</f>
        <v>industry-energy-efficiency-standards.html</v>
      </c>
    </row>
    <row r="2506" spans="1:18" s="4" customFormat="1" x14ac:dyDescent="0.25">
      <c r="A2506" s="254" t="str">
        <f>IF(ISBLANK(INDEX('Policy Characteristics'!A:A,MATCH($C2506,'Policy Characteristics'!$C:$C,0))),"",INDEX('Policy Characteristics'!A:A,MATCH($C2506,'Policy Characteristics'!$C:$C,0)))</f>
        <v>Industry</v>
      </c>
      <c r="B2506" s="262" t="str">
        <f>IF(ISBLANK(INDEX('Policy Characteristics'!B:B,MATCH($C2506,'Policy Characteristics'!$C:$C,0))),"",INDEX('Policy Characteristics'!B:B,MATCH($C2506,'Policy Characteristics'!$C:$C,0)))</f>
        <v>Industry Process Efficiency</v>
      </c>
      <c r="C2506" s="254" t="str">
        <f t="shared" si="66"/>
        <v>Percentage Improvement in Industrial Process Efficiency above BAU</v>
      </c>
      <c r="D2506" s="6" t="s">
        <v>3027</v>
      </c>
      <c r="E2506" s="45" t="s">
        <v>2677</v>
      </c>
      <c r="F2506" t="s">
        <v>2991</v>
      </c>
      <c r="G2506" s="45" t="s">
        <v>2681</v>
      </c>
      <c r="H2506" s="47">
        <v>2505</v>
      </c>
      <c r="I2506" s="324" t="s">
        <v>40</v>
      </c>
      <c r="J2506" s="255" t="str">
        <f>IF(ISBLANK(INDEX('Policy Characteristics'!D:D,MATCH($C2506,'Policy Characteristics'!$C:$C,0))),"",INDEX('Policy Characteristics'!D:D,MATCH($C2506,'Policy Characteristics'!$C:$C,0)))</f>
        <v>Industry Energy Efficiency</v>
      </c>
      <c r="K2506" s="254" t="str">
        <f>IF(ISBLANK(INDEX('Policy Characteristics'!E:E,MATCH($C2506,'Policy Characteristics'!$C:$C,0))),"",INDEX('Policy Characteristics'!E:E,MATCH($C2506,'Policy Characteristics'!$C:$C,0)))</f>
        <v>indst process efficiency</v>
      </c>
      <c r="L2506" s="261">
        <f>IF(ISBLANK(INDEX('Policy Characteristics'!F:F,MATCH($C2506,'Policy Characteristics'!$C:$C,0))),"",INDEX('Policy Characteristics'!F:F,MATCH($C2506,'Policy Characteristics'!$C:$C,0)))</f>
        <v>0</v>
      </c>
      <c r="M2506" s="261">
        <f>IF(ISBLANK(INDEX('Policy Characteristics'!G:G,MATCH($C2506,'Policy Characteristics'!$C:$C,0))),"",INDEX('Policy Characteristics'!G:G,MATCH($C2506,'Policy Characteristics'!$C:$C,0)))</f>
        <v>0.25</v>
      </c>
      <c r="N2506" s="261">
        <f>IF(ISBLANK(INDEX('Policy Characteristics'!H:H,MATCH($C2506,'Policy Characteristics'!$C:$C,0))),"",INDEX('Policy Characteristics'!H:H,MATCH($C2506,'Policy Characteristics'!$C:$C,0)))</f>
        <v>0.01</v>
      </c>
      <c r="O2506" s="254" t="str">
        <f>IF(ISBLANK(INDEX('Policy Characteristics'!I:I,MATCH($C2506,'Policy Characteristics'!$C:$C,0))),"",INDEX('Policy Characteristics'!I:I,MATCH($C2506,'Policy Characteristics'!$C:$C,0)))</f>
        <v>% reduction in energy use</v>
      </c>
      <c r="P2506" s="254" t="str">
        <f>IF(ISBLANK(INDEX('Policy Characteristics'!J:J,MATCH($C2506,'Policy Characteristics'!$C:$C,0))),"",INDEX('Policy Characteristics'!J:J,MATCH($C2506,'Policy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6" s="254" t="str">
        <f>IF(ISBLANK(INDEX('Policy Characteristics'!K:K,MATCH($C2506,'Policy Characteristics'!$C:$C,0))),"",INDEX('Policy Characteristics'!K:K,MATCH($C2506,'Policy Characteristics'!$C:$C,0)))</f>
        <v>industry-ag-main.html#eff-stds</v>
      </c>
      <c r="R2506" s="254" t="str">
        <f>IF(ISBLANK(INDEX('Policy Characteristics'!L:L,MATCH($C2506,'Policy Characteristics'!$C:$C,0))),"",INDEX('Policy Characteristics'!L:L,MATCH($C2506,'Policy Characteristics'!$C:$C,0)))</f>
        <v>industry-energy-efficiency-standards.html</v>
      </c>
    </row>
    <row r="2507" spans="1:18" s="4" customFormat="1" x14ac:dyDescent="0.25">
      <c r="A2507" s="254" t="str">
        <f>IF(ISBLANK(INDEX('Policy Characteristics'!A:A,MATCH($C2507,'Policy Characteristics'!$C:$C,0))),"",INDEX('Policy Characteristics'!A:A,MATCH($C2507,'Policy Characteristics'!$C:$C,0)))</f>
        <v>Industry</v>
      </c>
      <c r="B2507" s="262" t="str">
        <f>IF(ISBLANK(INDEX('Policy Characteristics'!B:B,MATCH($C2507,'Policy Characteristics'!$C:$C,0))),"",INDEX('Policy Characteristics'!B:B,MATCH($C2507,'Policy Characteristics'!$C:$C,0)))</f>
        <v>Industry Process Efficiency</v>
      </c>
      <c r="C2507" s="254" t="str">
        <f t="shared" si="66"/>
        <v>Percentage Improvement in Industrial Process Efficiency above BAU</v>
      </c>
      <c r="D2507" s="6" t="s">
        <v>3027</v>
      </c>
      <c r="E2507" s="45" t="s">
        <v>2678</v>
      </c>
      <c r="F2507" t="s">
        <v>2991</v>
      </c>
      <c r="G2507" s="45" t="s">
        <v>2682</v>
      </c>
      <c r="H2507" s="47">
        <v>2506</v>
      </c>
      <c r="I2507" s="324" t="s">
        <v>40</v>
      </c>
      <c r="J2507" s="255" t="str">
        <f>IF(ISBLANK(INDEX('Policy Characteristics'!D:D,MATCH($C2507,'Policy Characteristics'!$C:$C,0))),"",INDEX('Policy Characteristics'!D:D,MATCH($C2507,'Policy Characteristics'!$C:$C,0)))</f>
        <v>Industry Energy Efficiency</v>
      </c>
      <c r="K2507" s="254" t="str">
        <f>IF(ISBLANK(INDEX('Policy Characteristics'!E:E,MATCH($C2507,'Policy Characteristics'!$C:$C,0))),"",INDEX('Policy Characteristics'!E:E,MATCH($C2507,'Policy Characteristics'!$C:$C,0)))</f>
        <v>indst process efficiency</v>
      </c>
      <c r="L2507" s="261">
        <f>IF(ISBLANK(INDEX('Policy Characteristics'!F:F,MATCH($C2507,'Policy Characteristics'!$C:$C,0))),"",INDEX('Policy Characteristics'!F:F,MATCH($C2507,'Policy Characteristics'!$C:$C,0)))</f>
        <v>0</v>
      </c>
      <c r="M2507" s="261">
        <f>IF(ISBLANK(INDEX('Policy Characteristics'!G:G,MATCH($C2507,'Policy Characteristics'!$C:$C,0))),"",INDEX('Policy Characteristics'!G:G,MATCH($C2507,'Policy Characteristics'!$C:$C,0)))</f>
        <v>0.25</v>
      </c>
      <c r="N2507" s="261">
        <f>IF(ISBLANK(INDEX('Policy Characteristics'!H:H,MATCH($C2507,'Policy Characteristics'!$C:$C,0))),"",INDEX('Policy Characteristics'!H:H,MATCH($C2507,'Policy Characteristics'!$C:$C,0)))</f>
        <v>0.01</v>
      </c>
      <c r="O2507" s="254" t="str">
        <f>IF(ISBLANK(INDEX('Policy Characteristics'!I:I,MATCH($C2507,'Policy Characteristics'!$C:$C,0))),"",INDEX('Policy Characteristics'!I:I,MATCH($C2507,'Policy Characteristics'!$C:$C,0)))</f>
        <v>% reduction in energy use</v>
      </c>
      <c r="P2507" s="254" t="str">
        <f>IF(ISBLANK(INDEX('Policy Characteristics'!J:J,MATCH($C2507,'Policy Characteristics'!$C:$C,0))),"",INDEX('Policy Characteristics'!J:J,MATCH($C2507,'Policy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7" s="254" t="str">
        <f>IF(ISBLANK(INDEX('Policy Characteristics'!K:K,MATCH($C2507,'Policy Characteristics'!$C:$C,0))),"",INDEX('Policy Characteristics'!K:K,MATCH($C2507,'Policy Characteristics'!$C:$C,0)))</f>
        <v>industry-ag-main.html#eff-stds</v>
      </c>
      <c r="R2507" s="254" t="str">
        <f>IF(ISBLANK(INDEX('Policy Characteristics'!L:L,MATCH($C2507,'Policy Characteristics'!$C:$C,0))),"",INDEX('Policy Characteristics'!L:L,MATCH($C2507,'Policy Characteristics'!$C:$C,0)))</f>
        <v>industry-energy-efficiency-standards.html</v>
      </c>
    </row>
    <row r="2508" spans="1:18" s="4" customFormat="1" x14ac:dyDescent="0.25">
      <c r="A2508" s="254" t="str">
        <f>IF(ISBLANK(INDEX('Policy Characteristics'!A:A,MATCH($C2508,'Policy Characteristics'!$C:$C,0))),"",INDEX('Policy Characteristics'!A:A,MATCH($C2508,'Policy Characteristics'!$C:$C,0)))</f>
        <v>Industry</v>
      </c>
      <c r="B2508" s="262" t="str">
        <f>IF(ISBLANK(INDEX('Policy Characteristics'!B:B,MATCH($C2508,'Policy Characteristics'!$C:$C,0))),"",INDEX('Policy Characteristics'!B:B,MATCH($C2508,'Policy Characteristics'!$C:$C,0)))</f>
        <v>Industry Process Efficiency</v>
      </c>
      <c r="C2508" s="254" t="str">
        <f t="shared" si="66"/>
        <v>Percentage Improvement in Industrial Process Efficiency above BAU</v>
      </c>
      <c r="D2508" s="6" t="s">
        <v>3027</v>
      </c>
      <c r="E2508" s="45" t="s">
        <v>2675</v>
      </c>
      <c r="F2508" t="s">
        <v>2991</v>
      </c>
      <c r="G2508" s="45" t="s">
        <v>2680</v>
      </c>
      <c r="H2508" s="47">
        <v>2507</v>
      </c>
      <c r="I2508" s="324" t="s">
        <v>41</v>
      </c>
      <c r="J2508" s="255" t="str">
        <f>IF(ISBLANK(INDEX('Policy Characteristics'!D:D,MATCH($C2508,'Policy Characteristics'!$C:$C,0))),"",INDEX('Policy Characteristics'!D:D,MATCH($C2508,'Policy Characteristics'!$C:$C,0)))</f>
        <v>Industry Energy Efficiency</v>
      </c>
      <c r="K2508" s="254" t="str">
        <f>IF(ISBLANK(INDEX('Policy Characteristics'!E:E,MATCH($C2508,'Policy Characteristics'!$C:$C,0))),"",INDEX('Policy Characteristics'!E:E,MATCH($C2508,'Policy Characteristics'!$C:$C,0)))</f>
        <v>indst process efficiency</v>
      </c>
      <c r="L2508" s="261">
        <f>IF(ISBLANK(INDEX('Policy Characteristics'!F:F,MATCH($C2508,'Policy Characteristics'!$C:$C,0))),"",INDEX('Policy Characteristics'!F:F,MATCH($C2508,'Policy Characteristics'!$C:$C,0)))</f>
        <v>0</v>
      </c>
      <c r="M2508" s="261">
        <f>IF(ISBLANK(INDEX('Policy Characteristics'!G:G,MATCH($C2508,'Policy Characteristics'!$C:$C,0))),"",INDEX('Policy Characteristics'!G:G,MATCH($C2508,'Policy Characteristics'!$C:$C,0)))</f>
        <v>0.25</v>
      </c>
      <c r="N2508" s="261">
        <f>IF(ISBLANK(INDEX('Policy Characteristics'!H:H,MATCH($C2508,'Policy Characteristics'!$C:$C,0))),"",INDEX('Policy Characteristics'!H:H,MATCH($C2508,'Policy Characteristics'!$C:$C,0)))</f>
        <v>0.01</v>
      </c>
      <c r="O2508" s="254" t="str">
        <f>IF(ISBLANK(INDEX('Policy Characteristics'!I:I,MATCH($C2508,'Policy Characteristics'!$C:$C,0))),"",INDEX('Policy Characteristics'!I:I,MATCH($C2508,'Policy Characteristics'!$C:$C,0)))</f>
        <v>% reduction in energy use</v>
      </c>
      <c r="P2508" s="254" t="str">
        <f>IF(ISBLANK(INDEX('Policy Characteristics'!J:J,MATCH($C2508,'Policy Characteristics'!$C:$C,0))),"",INDEX('Policy Characteristics'!J:J,MATCH($C2508,'Policy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8" s="254" t="str">
        <f>IF(ISBLANK(INDEX('Policy Characteristics'!K:K,MATCH($C2508,'Policy Characteristics'!$C:$C,0))),"",INDEX('Policy Characteristics'!K:K,MATCH($C2508,'Policy Characteristics'!$C:$C,0)))</f>
        <v>industry-ag-main.html#eff-stds</v>
      </c>
      <c r="R2508" s="254" t="str">
        <f>IF(ISBLANK(INDEX('Policy Characteristics'!L:L,MATCH($C2508,'Policy Characteristics'!$C:$C,0))),"",INDEX('Policy Characteristics'!L:L,MATCH($C2508,'Policy Characteristics'!$C:$C,0)))</f>
        <v>industry-energy-efficiency-standards.html</v>
      </c>
    </row>
    <row r="2509" spans="1:18" s="4" customFormat="1" x14ac:dyDescent="0.25">
      <c r="A2509" s="254" t="str">
        <f>IF(ISBLANK(INDEX('Policy Characteristics'!A:A,MATCH($C2509,'Policy Characteristics'!$C:$C,0))),"",INDEX('Policy Characteristics'!A:A,MATCH($C2509,'Policy Characteristics'!$C:$C,0)))</f>
        <v>Industry</v>
      </c>
      <c r="B2509" s="262" t="str">
        <f>IF(ISBLANK(INDEX('Policy Characteristics'!B:B,MATCH($C2509,'Policy Characteristics'!$C:$C,0))),"",INDEX('Policy Characteristics'!B:B,MATCH($C2509,'Policy Characteristics'!$C:$C,0)))</f>
        <v>Industry Process Efficiency</v>
      </c>
      <c r="C2509" s="254" t="str">
        <f t="shared" si="66"/>
        <v>Percentage Improvement in Industrial Process Efficiency above BAU</v>
      </c>
      <c r="D2509" s="6" t="s">
        <v>3028</v>
      </c>
      <c r="E2509" s="45" t="s">
        <v>2377</v>
      </c>
      <c r="F2509" t="s">
        <v>2992</v>
      </c>
      <c r="G2509" s="45" t="s">
        <v>2383</v>
      </c>
      <c r="H2509" s="47">
        <v>2508</v>
      </c>
      <c r="I2509" s="324" t="s">
        <v>40</v>
      </c>
      <c r="J2509" s="255" t="str">
        <f>IF(ISBLANK(INDEX('Policy Characteristics'!D:D,MATCH($C2509,'Policy Characteristics'!$C:$C,0))),"",INDEX('Policy Characteristics'!D:D,MATCH($C2509,'Policy Characteristics'!$C:$C,0)))</f>
        <v>Industry Energy Efficiency</v>
      </c>
      <c r="K2509" s="254" t="str">
        <f>IF(ISBLANK(INDEX('Policy Characteristics'!E:E,MATCH($C2509,'Policy Characteristics'!$C:$C,0))),"",INDEX('Policy Characteristics'!E:E,MATCH($C2509,'Policy Characteristics'!$C:$C,0)))</f>
        <v>indst process efficiency</v>
      </c>
      <c r="L2509" s="261">
        <f>IF(ISBLANK(INDEX('Policy Characteristics'!F:F,MATCH($C2509,'Policy Characteristics'!$C:$C,0))),"",INDEX('Policy Characteristics'!F:F,MATCH($C2509,'Policy Characteristics'!$C:$C,0)))</f>
        <v>0</v>
      </c>
      <c r="M2509" s="261">
        <f>IF(ISBLANK(INDEX('Policy Characteristics'!G:G,MATCH($C2509,'Policy Characteristics'!$C:$C,0))),"",INDEX('Policy Characteristics'!G:G,MATCH($C2509,'Policy Characteristics'!$C:$C,0)))</f>
        <v>0.25</v>
      </c>
      <c r="N2509" s="261">
        <f>IF(ISBLANK(INDEX('Policy Characteristics'!H:H,MATCH($C2509,'Policy Characteristics'!$C:$C,0))),"",INDEX('Policy Characteristics'!H:H,MATCH($C2509,'Policy Characteristics'!$C:$C,0)))</f>
        <v>0.01</v>
      </c>
      <c r="O2509" s="254" t="str">
        <f>IF(ISBLANK(INDEX('Policy Characteristics'!I:I,MATCH($C2509,'Policy Characteristics'!$C:$C,0))),"",INDEX('Policy Characteristics'!I:I,MATCH($C2509,'Policy Characteristics'!$C:$C,0)))</f>
        <v>% reduction in energy use</v>
      </c>
      <c r="P2509" s="254" t="str">
        <f>IF(ISBLANK(INDEX('Policy Characteristics'!J:J,MATCH($C2509,'Policy Characteristics'!$C:$C,0))),"",INDEX('Policy Characteristics'!J:J,MATCH($C2509,'Policy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09" s="254" t="str">
        <f>IF(ISBLANK(INDEX('Policy Characteristics'!K:K,MATCH($C2509,'Policy Characteristics'!$C:$C,0))),"",INDEX('Policy Characteristics'!K:K,MATCH($C2509,'Policy Characteristics'!$C:$C,0)))</f>
        <v>industry-ag-main.html#eff-stds</v>
      </c>
      <c r="R2509" s="254" t="str">
        <f>IF(ISBLANK(INDEX('Policy Characteristics'!L:L,MATCH($C2509,'Policy Characteristics'!$C:$C,0))),"",INDEX('Policy Characteristics'!L:L,MATCH($C2509,'Policy Characteristics'!$C:$C,0)))</f>
        <v>industry-energy-efficiency-standards.html</v>
      </c>
    </row>
    <row r="2510" spans="1:18" s="4" customFormat="1" x14ac:dyDescent="0.25">
      <c r="A2510" s="254" t="str">
        <f>IF(ISBLANK(INDEX('Policy Characteristics'!A:A,MATCH($C2510,'Policy Characteristics'!$C:$C,0))),"",INDEX('Policy Characteristics'!A:A,MATCH($C2510,'Policy Characteristics'!$C:$C,0)))</f>
        <v>Industry</v>
      </c>
      <c r="B2510" s="262" t="str">
        <f>IF(ISBLANK(INDEX('Policy Characteristics'!B:B,MATCH($C2510,'Policy Characteristics'!$C:$C,0))),"",INDEX('Policy Characteristics'!B:B,MATCH($C2510,'Policy Characteristics'!$C:$C,0)))</f>
        <v>Industry Process Efficiency</v>
      </c>
      <c r="C2510" s="254" t="str">
        <f t="shared" si="66"/>
        <v>Percentage Improvement in Industrial Process Efficiency above BAU</v>
      </c>
      <c r="D2510" s="6" t="s">
        <v>3028</v>
      </c>
      <c r="E2510" s="45" t="s">
        <v>2378</v>
      </c>
      <c r="F2510" t="s">
        <v>2992</v>
      </c>
      <c r="G2510" s="45" t="s">
        <v>2386</v>
      </c>
      <c r="H2510" s="47">
        <v>2509</v>
      </c>
      <c r="I2510" s="324" t="s">
        <v>40</v>
      </c>
      <c r="J2510" s="255" t="str">
        <f>IF(ISBLANK(INDEX('Policy Characteristics'!D:D,MATCH($C2510,'Policy Characteristics'!$C:$C,0))),"",INDEX('Policy Characteristics'!D:D,MATCH($C2510,'Policy Characteristics'!$C:$C,0)))</f>
        <v>Industry Energy Efficiency</v>
      </c>
      <c r="K2510" s="254" t="str">
        <f>IF(ISBLANK(INDEX('Policy Characteristics'!E:E,MATCH($C2510,'Policy Characteristics'!$C:$C,0))),"",INDEX('Policy Characteristics'!E:E,MATCH($C2510,'Policy Characteristics'!$C:$C,0)))</f>
        <v>indst process efficiency</v>
      </c>
      <c r="L2510" s="261">
        <f>IF(ISBLANK(INDEX('Policy Characteristics'!F:F,MATCH($C2510,'Policy Characteristics'!$C:$C,0))),"",INDEX('Policy Characteristics'!F:F,MATCH($C2510,'Policy Characteristics'!$C:$C,0)))</f>
        <v>0</v>
      </c>
      <c r="M2510" s="261">
        <f>IF(ISBLANK(INDEX('Policy Characteristics'!G:G,MATCH($C2510,'Policy Characteristics'!$C:$C,0))),"",INDEX('Policy Characteristics'!G:G,MATCH($C2510,'Policy Characteristics'!$C:$C,0)))</f>
        <v>0.25</v>
      </c>
      <c r="N2510" s="261">
        <f>IF(ISBLANK(INDEX('Policy Characteristics'!H:H,MATCH($C2510,'Policy Characteristics'!$C:$C,0))),"",INDEX('Policy Characteristics'!H:H,MATCH($C2510,'Policy Characteristics'!$C:$C,0)))</f>
        <v>0.01</v>
      </c>
      <c r="O2510" s="254" t="str">
        <f>IF(ISBLANK(INDEX('Policy Characteristics'!I:I,MATCH($C2510,'Policy Characteristics'!$C:$C,0))),"",INDEX('Policy Characteristics'!I:I,MATCH($C2510,'Policy Characteristics'!$C:$C,0)))</f>
        <v>% reduction in energy use</v>
      </c>
      <c r="P2510" s="254" t="str">
        <f>IF(ISBLANK(INDEX('Policy Characteristics'!J:J,MATCH($C2510,'Policy Characteristics'!$C:$C,0))),"",INDEX('Policy Characteristics'!J:J,MATCH($C2510,'Policy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0" s="254" t="str">
        <f>IF(ISBLANK(INDEX('Policy Characteristics'!K:K,MATCH($C2510,'Policy Characteristics'!$C:$C,0))),"",INDEX('Policy Characteristics'!K:K,MATCH($C2510,'Policy Characteristics'!$C:$C,0)))</f>
        <v>industry-ag-main.html#eff-stds</v>
      </c>
      <c r="R2510" s="254" t="str">
        <f>IF(ISBLANK(INDEX('Policy Characteristics'!L:L,MATCH($C2510,'Policy Characteristics'!$C:$C,0))),"",INDEX('Policy Characteristics'!L:L,MATCH($C2510,'Policy Characteristics'!$C:$C,0)))</f>
        <v>industry-energy-efficiency-standards.html</v>
      </c>
    </row>
    <row r="2511" spans="1:18" s="4" customFormat="1" x14ac:dyDescent="0.25">
      <c r="A2511" s="254" t="str">
        <f>IF(ISBLANK(INDEX('Policy Characteristics'!A:A,MATCH($C2511,'Policy Characteristics'!$C:$C,0))),"",INDEX('Policy Characteristics'!A:A,MATCH($C2511,'Policy Characteristics'!$C:$C,0)))</f>
        <v>Industry</v>
      </c>
      <c r="B2511" s="262" t="str">
        <f>IF(ISBLANK(INDEX('Policy Characteristics'!B:B,MATCH($C2511,'Policy Characteristics'!$C:$C,0))),"",INDEX('Policy Characteristics'!B:B,MATCH($C2511,'Policy Characteristics'!$C:$C,0)))</f>
        <v>Industry Process Efficiency</v>
      </c>
      <c r="C2511" s="254" t="str">
        <f t="shared" si="66"/>
        <v>Percentage Improvement in Industrial Process Efficiency above BAU</v>
      </c>
      <c r="D2511" s="6" t="s">
        <v>3028</v>
      </c>
      <c r="E2511" s="45" t="s">
        <v>2379</v>
      </c>
      <c r="F2511" t="s">
        <v>2992</v>
      </c>
      <c r="G2511" s="45" t="s">
        <v>2387</v>
      </c>
      <c r="H2511" s="47">
        <v>2510</v>
      </c>
      <c r="I2511" s="324" t="s">
        <v>40</v>
      </c>
      <c r="J2511" s="255" t="str">
        <f>IF(ISBLANK(INDEX('Policy Characteristics'!D:D,MATCH($C2511,'Policy Characteristics'!$C:$C,0))),"",INDEX('Policy Characteristics'!D:D,MATCH($C2511,'Policy Characteristics'!$C:$C,0)))</f>
        <v>Industry Energy Efficiency</v>
      </c>
      <c r="K2511" s="254" t="str">
        <f>IF(ISBLANK(INDEX('Policy Characteristics'!E:E,MATCH($C2511,'Policy Characteristics'!$C:$C,0))),"",INDEX('Policy Characteristics'!E:E,MATCH($C2511,'Policy Characteristics'!$C:$C,0)))</f>
        <v>indst process efficiency</v>
      </c>
      <c r="L2511" s="261">
        <f>IF(ISBLANK(INDEX('Policy Characteristics'!F:F,MATCH($C2511,'Policy Characteristics'!$C:$C,0))),"",INDEX('Policy Characteristics'!F:F,MATCH($C2511,'Policy Characteristics'!$C:$C,0)))</f>
        <v>0</v>
      </c>
      <c r="M2511" s="261">
        <f>IF(ISBLANK(INDEX('Policy Characteristics'!G:G,MATCH($C2511,'Policy Characteristics'!$C:$C,0))),"",INDEX('Policy Characteristics'!G:G,MATCH($C2511,'Policy Characteristics'!$C:$C,0)))</f>
        <v>0.25</v>
      </c>
      <c r="N2511" s="261">
        <f>IF(ISBLANK(INDEX('Policy Characteristics'!H:H,MATCH($C2511,'Policy Characteristics'!$C:$C,0))),"",INDEX('Policy Characteristics'!H:H,MATCH($C2511,'Policy Characteristics'!$C:$C,0)))</f>
        <v>0.01</v>
      </c>
      <c r="O2511" s="254" t="str">
        <f>IF(ISBLANK(INDEX('Policy Characteristics'!I:I,MATCH($C2511,'Policy Characteristics'!$C:$C,0))),"",INDEX('Policy Characteristics'!I:I,MATCH($C2511,'Policy Characteristics'!$C:$C,0)))</f>
        <v>% reduction in energy use</v>
      </c>
      <c r="P2511" s="254" t="str">
        <f>IF(ISBLANK(INDEX('Policy Characteristics'!J:J,MATCH($C2511,'Policy Characteristics'!$C:$C,0))),"",INDEX('Policy Characteristics'!J:J,MATCH($C2511,'Policy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1" s="254" t="str">
        <f>IF(ISBLANK(INDEX('Policy Characteristics'!K:K,MATCH($C2511,'Policy Characteristics'!$C:$C,0))),"",INDEX('Policy Characteristics'!K:K,MATCH($C2511,'Policy Characteristics'!$C:$C,0)))</f>
        <v>industry-ag-main.html#eff-stds</v>
      </c>
      <c r="R2511" s="254" t="str">
        <f>IF(ISBLANK(INDEX('Policy Characteristics'!L:L,MATCH($C2511,'Policy Characteristics'!$C:$C,0))),"",INDEX('Policy Characteristics'!L:L,MATCH($C2511,'Policy Characteristics'!$C:$C,0)))</f>
        <v>industry-energy-efficiency-standards.html</v>
      </c>
    </row>
    <row r="2512" spans="1:18" s="4" customFormat="1" x14ac:dyDescent="0.25">
      <c r="A2512" s="254" t="str">
        <f>IF(ISBLANK(INDEX('Policy Characteristics'!A:A,MATCH($C2512,'Policy Characteristics'!$C:$C,0))),"",INDEX('Policy Characteristics'!A:A,MATCH($C2512,'Policy Characteristics'!$C:$C,0)))</f>
        <v>Industry</v>
      </c>
      <c r="B2512" s="262" t="str">
        <f>IF(ISBLANK(INDEX('Policy Characteristics'!B:B,MATCH($C2512,'Policy Characteristics'!$C:$C,0))),"",INDEX('Policy Characteristics'!B:B,MATCH($C2512,'Policy Characteristics'!$C:$C,0)))</f>
        <v>Industry Process Efficiency</v>
      </c>
      <c r="C2512" s="254" t="str">
        <f t="shared" si="66"/>
        <v>Percentage Improvement in Industrial Process Efficiency above BAU</v>
      </c>
      <c r="D2512" s="6" t="s">
        <v>3028</v>
      </c>
      <c r="E2512" s="45" t="s">
        <v>2380</v>
      </c>
      <c r="F2512" t="s">
        <v>2992</v>
      </c>
      <c r="G2512" s="45" t="s">
        <v>2384</v>
      </c>
      <c r="H2512" s="47">
        <v>2511</v>
      </c>
      <c r="I2512" s="324" t="s">
        <v>41</v>
      </c>
      <c r="J2512" s="255" t="str">
        <f>IF(ISBLANK(INDEX('Policy Characteristics'!D:D,MATCH($C2512,'Policy Characteristics'!$C:$C,0))),"",INDEX('Policy Characteristics'!D:D,MATCH($C2512,'Policy Characteristics'!$C:$C,0)))</f>
        <v>Industry Energy Efficiency</v>
      </c>
      <c r="K2512" s="254" t="str">
        <f>IF(ISBLANK(INDEX('Policy Characteristics'!E:E,MATCH($C2512,'Policy Characteristics'!$C:$C,0))),"",INDEX('Policy Characteristics'!E:E,MATCH($C2512,'Policy Characteristics'!$C:$C,0)))</f>
        <v>indst process efficiency</v>
      </c>
      <c r="L2512" s="261">
        <f>IF(ISBLANK(INDEX('Policy Characteristics'!F:F,MATCH($C2512,'Policy Characteristics'!$C:$C,0))),"",INDEX('Policy Characteristics'!F:F,MATCH($C2512,'Policy Characteristics'!$C:$C,0)))</f>
        <v>0</v>
      </c>
      <c r="M2512" s="261">
        <f>IF(ISBLANK(INDEX('Policy Characteristics'!G:G,MATCH($C2512,'Policy Characteristics'!$C:$C,0))),"",INDEX('Policy Characteristics'!G:G,MATCH($C2512,'Policy Characteristics'!$C:$C,0)))</f>
        <v>0.25</v>
      </c>
      <c r="N2512" s="261">
        <f>IF(ISBLANK(INDEX('Policy Characteristics'!H:H,MATCH($C2512,'Policy Characteristics'!$C:$C,0))),"",INDEX('Policy Characteristics'!H:H,MATCH($C2512,'Policy Characteristics'!$C:$C,0)))</f>
        <v>0.01</v>
      </c>
      <c r="O2512" s="254" t="str">
        <f>IF(ISBLANK(INDEX('Policy Characteristics'!I:I,MATCH($C2512,'Policy Characteristics'!$C:$C,0))),"",INDEX('Policy Characteristics'!I:I,MATCH($C2512,'Policy Characteristics'!$C:$C,0)))</f>
        <v>% reduction in energy use</v>
      </c>
      <c r="P2512" s="254" t="str">
        <f>IF(ISBLANK(INDEX('Policy Characteristics'!J:J,MATCH($C2512,'Policy Characteristics'!$C:$C,0))),"",INDEX('Policy Characteristics'!J:J,MATCH($C2512,'Policy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2" s="254" t="str">
        <f>IF(ISBLANK(INDEX('Policy Characteristics'!K:K,MATCH($C2512,'Policy Characteristics'!$C:$C,0))),"",INDEX('Policy Characteristics'!K:K,MATCH($C2512,'Policy Characteristics'!$C:$C,0)))</f>
        <v>industry-ag-main.html#eff-stds</v>
      </c>
      <c r="R2512" s="254" t="str">
        <f>IF(ISBLANK(INDEX('Policy Characteristics'!L:L,MATCH($C2512,'Policy Characteristics'!$C:$C,0))),"",INDEX('Policy Characteristics'!L:L,MATCH($C2512,'Policy Characteristics'!$C:$C,0)))</f>
        <v>industry-energy-efficiency-standards.html</v>
      </c>
    </row>
    <row r="2513" spans="1:18" s="4" customFormat="1" x14ac:dyDescent="0.25">
      <c r="A2513" s="254" t="str">
        <f>IF(ISBLANK(INDEX('Policy Characteristics'!A:A,MATCH($C2513,'Policy Characteristics'!$C:$C,0))),"",INDEX('Policy Characteristics'!A:A,MATCH($C2513,'Policy Characteristics'!$C:$C,0)))</f>
        <v>Industry</v>
      </c>
      <c r="B2513" s="262" t="str">
        <f>IF(ISBLANK(INDEX('Policy Characteristics'!B:B,MATCH($C2513,'Policy Characteristics'!$C:$C,0))),"",INDEX('Policy Characteristics'!B:B,MATCH($C2513,'Policy Characteristics'!$C:$C,0)))</f>
        <v>Industry Process Efficiency</v>
      </c>
      <c r="C2513" s="254" t="str">
        <f t="shared" si="66"/>
        <v>Percentage Improvement in Industrial Process Efficiency above BAU</v>
      </c>
      <c r="D2513" s="6" t="s">
        <v>3028</v>
      </c>
      <c r="E2513" s="45" t="s">
        <v>2381</v>
      </c>
      <c r="F2513" t="s">
        <v>2992</v>
      </c>
      <c r="G2513" s="45" t="s">
        <v>2385</v>
      </c>
      <c r="H2513" s="47">
        <v>2512</v>
      </c>
      <c r="I2513" s="324" t="s">
        <v>40</v>
      </c>
      <c r="J2513" s="255" t="str">
        <f>IF(ISBLANK(INDEX('Policy Characteristics'!D:D,MATCH($C2513,'Policy Characteristics'!$C:$C,0))),"",INDEX('Policy Characteristics'!D:D,MATCH($C2513,'Policy Characteristics'!$C:$C,0)))</f>
        <v>Industry Energy Efficiency</v>
      </c>
      <c r="K2513" s="254" t="str">
        <f>IF(ISBLANK(INDEX('Policy Characteristics'!E:E,MATCH($C2513,'Policy Characteristics'!$C:$C,0))),"",INDEX('Policy Characteristics'!E:E,MATCH($C2513,'Policy Characteristics'!$C:$C,0)))</f>
        <v>indst process efficiency</v>
      </c>
      <c r="L2513" s="261">
        <f>IF(ISBLANK(INDEX('Policy Characteristics'!F:F,MATCH($C2513,'Policy Characteristics'!$C:$C,0))),"",INDEX('Policy Characteristics'!F:F,MATCH($C2513,'Policy Characteristics'!$C:$C,0)))</f>
        <v>0</v>
      </c>
      <c r="M2513" s="261">
        <f>IF(ISBLANK(INDEX('Policy Characteristics'!G:G,MATCH($C2513,'Policy Characteristics'!$C:$C,0))),"",INDEX('Policy Characteristics'!G:G,MATCH($C2513,'Policy Characteristics'!$C:$C,0)))</f>
        <v>0.25</v>
      </c>
      <c r="N2513" s="261">
        <f>IF(ISBLANK(INDEX('Policy Characteristics'!H:H,MATCH($C2513,'Policy Characteristics'!$C:$C,0))),"",INDEX('Policy Characteristics'!H:H,MATCH($C2513,'Policy Characteristics'!$C:$C,0)))</f>
        <v>0.01</v>
      </c>
      <c r="O2513" s="254" t="str">
        <f>IF(ISBLANK(INDEX('Policy Characteristics'!I:I,MATCH($C2513,'Policy Characteristics'!$C:$C,0))),"",INDEX('Policy Characteristics'!I:I,MATCH($C2513,'Policy Characteristics'!$C:$C,0)))</f>
        <v>% reduction in energy use</v>
      </c>
      <c r="P2513" s="254" t="str">
        <f>IF(ISBLANK(INDEX('Policy Characteristics'!J:J,MATCH($C2513,'Policy Characteristics'!$C:$C,0))),"",INDEX('Policy Characteristics'!J:J,MATCH($C2513,'Policy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3" s="254" t="str">
        <f>IF(ISBLANK(INDEX('Policy Characteristics'!K:K,MATCH($C2513,'Policy Characteristics'!$C:$C,0))),"",INDEX('Policy Characteristics'!K:K,MATCH($C2513,'Policy Characteristics'!$C:$C,0)))</f>
        <v>industry-ag-main.html#eff-stds</v>
      </c>
      <c r="R2513" s="254" t="str">
        <f>IF(ISBLANK(INDEX('Policy Characteristics'!L:L,MATCH($C2513,'Policy Characteristics'!$C:$C,0))),"",INDEX('Policy Characteristics'!L:L,MATCH($C2513,'Policy Characteristics'!$C:$C,0)))</f>
        <v>industry-energy-efficiency-standards.html</v>
      </c>
    </row>
    <row r="2514" spans="1:18" s="4" customFormat="1" x14ac:dyDescent="0.25">
      <c r="A2514" s="254" t="str">
        <f>IF(ISBLANK(INDEX('Policy Characteristics'!A:A,MATCH($C2514,'Policy Characteristics'!$C:$C,0))),"",INDEX('Policy Characteristics'!A:A,MATCH($C2514,'Policy Characteristics'!$C:$C,0)))</f>
        <v>Industry</v>
      </c>
      <c r="B2514" s="262" t="str">
        <f>IF(ISBLANK(INDEX('Policy Characteristics'!B:B,MATCH($C2514,'Policy Characteristics'!$C:$C,0))),"",INDEX('Policy Characteristics'!B:B,MATCH($C2514,'Policy Characteristics'!$C:$C,0)))</f>
        <v>Industry Process Efficiency</v>
      </c>
      <c r="C2514" s="254" t="str">
        <f t="shared" si="66"/>
        <v>Percentage Improvement in Industrial Process Efficiency above BAU</v>
      </c>
      <c r="D2514" s="6" t="s">
        <v>3028</v>
      </c>
      <c r="E2514" s="45" t="s">
        <v>2382</v>
      </c>
      <c r="F2514" t="s">
        <v>2992</v>
      </c>
      <c r="G2514" s="45" t="s">
        <v>2388</v>
      </c>
      <c r="H2514" s="47">
        <v>2513</v>
      </c>
      <c r="I2514" s="324" t="s">
        <v>41</v>
      </c>
      <c r="J2514" s="255" t="str">
        <f>IF(ISBLANK(INDEX('Policy Characteristics'!D:D,MATCH($C2514,'Policy Characteristics'!$C:$C,0))),"",INDEX('Policy Characteristics'!D:D,MATCH($C2514,'Policy Characteristics'!$C:$C,0)))</f>
        <v>Industry Energy Efficiency</v>
      </c>
      <c r="K2514" s="254" t="str">
        <f>IF(ISBLANK(INDEX('Policy Characteristics'!E:E,MATCH($C2514,'Policy Characteristics'!$C:$C,0))),"",INDEX('Policy Characteristics'!E:E,MATCH($C2514,'Policy Characteristics'!$C:$C,0)))</f>
        <v>indst process efficiency</v>
      </c>
      <c r="L2514" s="261">
        <f>IF(ISBLANK(INDEX('Policy Characteristics'!F:F,MATCH($C2514,'Policy Characteristics'!$C:$C,0))),"",INDEX('Policy Characteristics'!F:F,MATCH($C2514,'Policy Characteristics'!$C:$C,0)))</f>
        <v>0</v>
      </c>
      <c r="M2514" s="261">
        <f>IF(ISBLANK(INDEX('Policy Characteristics'!G:G,MATCH($C2514,'Policy Characteristics'!$C:$C,0))),"",INDEX('Policy Characteristics'!G:G,MATCH($C2514,'Policy Characteristics'!$C:$C,0)))</f>
        <v>0.25</v>
      </c>
      <c r="N2514" s="261">
        <f>IF(ISBLANK(INDEX('Policy Characteristics'!H:H,MATCH($C2514,'Policy Characteristics'!$C:$C,0))),"",INDEX('Policy Characteristics'!H:H,MATCH($C2514,'Policy Characteristics'!$C:$C,0)))</f>
        <v>0.01</v>
      </c>
      <c r="O2514" s="254" t="str">
        <f>IF(ISBLANK(INDEX('Policy Characteristics'!I:I,MATCH($C2514,'Policy Characteristics'!$C:$C,0))),"",INDEX('Policy Characteristics'!I:I,MATCH($C2514,'Policy Characteristics'!$C:$C,0)))</f>
        <v>% reduction in energy use</v>
      </c>
      <c r="P2514" s="254" t="str">
        <f>IF(ISBLANK(INDEX('Policy Characteristics'!J:J,MATCH($C2514,'Policy Characteristics'!$C:$C,0))),"",INDEX('Policy Characteristics'!J:J,MATCH($C2514,'Policy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4" s="254" t="str">
        <f>IF(ISBLANK(INDEX('Policy Characteristics'!K:K,MATCH($C2514,'Policy Characteristics'!$C:$C,0))),"",INDEX('Policy Characteristics'!K:K,MATCH($C2514,'Policy Characteristics'!$C:$C,0)))</f>
        <v>industry-ag-main.html#eff-stds</v>
      </c>
      <c r="R2514" s="254" t="str">
        <f>IF(ISBLANK(INDEX('Policy Characteristics'!L:L,MATCH($C2514,'Policy Characteristics'!$C:$C,0))),"",INDEX('Policy Characteristics'!L:L,MATCH($C2514,'Policy Characteristics'!$C:$C,0)))</f>
        <v>industry-energy-efficiency-standards.html</v>
      </c>
    </row>
    <row r="2515" spans="1:18" s="4" customFormat="1" x14ac:dyDescent="0.25">
      <c r="A2515" s="254" t="str">
        <f>IF(ISBLANK(INDEX('Policy Characteristics'!A:A,MATCH($C2515,'Policy Characteristics'!$C:$C,0))),"",INDEX('Policy Characteristics'!A:A,MATCH($C2515,'Policy Characteristics'!$C:$C,0)))</f>
        <v>Industry</v>
      </c>
      <c r="B2515" s="262" t="str">
        <f>IF(ISBLANK(INDEX('Policy Characteristics'!B:B,MATCH($C2515,'Policy Characteristics'!$C:$C,0))),"",INDEX('Policy Characteristics'!B:B,MATCH($C2515,'Policy Characteristics'!$C:$C,0)))</f>
        <v>Industry Process Efficiency</v>
      </c>
      <c r="C2515" s="254" t="str">
        <f t="shared" ref="C2515:C2578" si="67">$C$2449</f>
        <v>Percentage Improvement in Industrial Process Efficiency above BAU</v>
      </c>
      <c r="D2515" s="6" t="s">
        <v>3028</v>
      </c>
      <c r="E2515" s="45" t="s">
        <v>2676</v>
      </c>
      <c r="F2515" t="s">
        <v>2992</v>
      </c>
      <c r="G2515" s="45" t="s">
        <v>2679</v>
      </c>
      <c r="H2515" s="47">
        <v>2514</v>
      </c>
      <c r="I2515" s="324" t="s">
        <v>41</v>
      </c>
      <c r="J2515" s="255" t="str">
        <f>IF(ISBLANK(INDEX('Policy Characteristics'!D:D,MATCH($C2515,'Policy Characteristics'!$C:$C,0))),"",INDEX('Policy Characteristics'!D:D,MATCH($C2515,'Policy Characteristics'!$C:$C,0)))</f>
        <v>Industry Energy Efficiency</v>
      </c>
      <c r="K2515" s="254" t="str">
        <f>IF(ISBLANK(INDEX('Policy Characteristics'!E:E,MATCH($C2515,'Policy Characteristics'!$C:$C,0))),"",INDEX('Policy Characteristics'!E:E,MATCH($C2515,'Policy Characteristics'!$C:$C,0)))</f>
        <v>indst process efficiency</v>
      </c>
      <c r="L2515" s="261">
        <f>IF(ISBLANK(INDEX('Policy Characteristics'!F:F,MATCH($C2515,'Policy Characteristics'!$C:$C,0))),"",INDEX('Policy Characteristics'!F:F,MATCH($C2515,'Policy Characteristics'!$C:$C,0)))</f>
        <v>0</v>
      </c>
      <c r="M2515" s="261">
        <f>IF(ISBLANK(INDEX('Policy Characteristics'!G:G,MATCH($C2515,'Policy Characteristics'!$C:$C,0))),"",INDEX('Policy Characteristics'!G:G,MATCH($C2515,'Policy Characteristics'!$C:$C,0)))</f>
        <v>0.25</v>
      </c>
      <c r="N2515" s="261">
        <f>IF(ISBLANK(INDEX('Policy Characteristics'!H:H,MATCH($C2515,'Policy Characteristics'!$C:$C,0))),"",INDEX('Policy Characteristics'!H:H,MATCH($C2515,'Policy Characteristics'!$C:$C,0)))</f>
        <v>0.01</v>
      </c>
      <c r="O2515" s="254" t="str">
        <f>IF(ISBLANK(INDEX('Policy Characteristics'!I:I,MATCH($C2515,'Policy Characteristics'!$C:$C,0))),"",INDEX('Policy Characteristics'!I:I,MATCH($C2515,'Policy Characteristics'!$C:$C,0)))</f>
        <v>% reduction in energy use</v>
      </c>
      <c r="P2515" s="254" t="str">
        <f>IF(ISBLANK(INDEX('Policy Characteristics'!J:J,MATCH($C2515,'Policy Characteristics'!$C:$C,0))),"",INDEX('Policy Characteristics'!J:J,MATCH($C2515,'Policy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5" s="254" t="str">
        <f>IF(ISBLANK(INDEX('Policy Characteristics'!K:K,MATCH($C2515,'Policy Characteristics'!$C:$C,0))),"",INDEX('Policy Characteristics'!K:K,MATCH($C2515,'Policy Characteristics'!$C:$C,0)))</f>
        <v>industry-ag-main.html#eff-stds</v>
      </c>
      <c r="R2515" s="254" t="str">
        <f>IF(ISBLANK(INDEX('Policy Characteristics'!L:L,MATCH($C2515,'Policy Characteristics'!$C:$C,0))),"",INDEX('Policy Characteristics'!L:L,MATCH($C2515,'Policy Characteristics'!$C:$C,0)))</f>
        <v>industry-energy-efficiency-standards.html</v>
      </c>
    </row>
    <row r="2516" spans="1:18" s="4" customFormat="1" x14ac:dyDescent="0.25">
      <c r="A2516" s="254" t="str">
        <f>IF(ISBLANK(INDEX('Policy Characteristics'!A:A,MATCH($C2516,'Policy Characteristics'!$C:$C,0))),"",INDEX('Policy Characteristics'!A:A,MATCH($C2516,'Policy Characteristics'!$C:$C,0)))</f>
        <v>Industry</v>
      </c>
      <c r="B2516" s="262" t="str">
        <f>IF(ISBLANK(INDEX('Policy Characteristics'!B:B,MATCH($C2516,'Policy Characteristics'!$C:$C,0))),"",INDEX('Policy Characteristics'!B:B,MATCH($C2516,'Policy Characteristics'!$C:$C,0)))</f>
        <v>Industry Process Efficiency</v>
      </c>
      <c r="C2516" s="254" t="str">
        <f t="shared" si="67"/>
        <v>Percentage Improvement in Industrial Process Efficiency above BAU</v>
      </c>
      <c r="D2516" s="6" t="s">
        <v>3028</v>
      </c>
      <c r="E2516" s="45" t="s">
        <v>2677</v>
      </c>
      <c r="F2516" t="s">
        <v>2992</v>
      </c>
      <c r="G2516" s="45" t="s">
        <v>2681</v>
      </c>
      <c r="H2516" s="47">
        <v>2515</v>
      </c>
      <c r="I2516" s="324" t="s">
        <v>40</v>
      </c>
      <c r="J2516" s="255" t="str">
        <f>IF(ISBLANK(INDEX('Policy Characteristics'!D:D,MATCH($C2516,'Policy Characteristics'!$C:$C,0))),"",INDEX('Policy Characteristics'!D:D,MATCH($C2516,'Policy Characteristics'!$C:$C,0)))</f>
        <v>Industry Energy Efficiency</v>
      </c>
      <c r="K2516" s="254" t="str">
        <f>IF(ISBLANK(INDEX('Policy Characteristics'!E:E,MATCH($C2516,'Policy Characteristics'!$C:$C,0))),"",INDEX('Policy Characteristics'!E:E,MATCH($C2516,'Policy Characteristics'!$C:$C,0)))</f>
        <v>indst process efficiency</v>
      </c>
      <c r="L2516" s="261">
        <f>IF(ISBLANK(INDEX('Policy Characteristics'!F:F,MATCH($C2516,'Policy Characteristics'!$C:$C,0))),"",INDEX('Policy Characteristics'!F:F,MATCH($C2516,'Policy Characteristics'!$C:$C,0)))</f>
        <v>0</v>
      </c>
      <c r="M2516" s="261">
        <f>IF(ISBLANK(INDEX('Policy Characteristics'!G:G,MATCH($C2516,'Policy Characteristics'!$C:$C,0))),"",INDEX('Policy Characteristics'!G:G,MATCH($C2516,'Policy Characteristics'!$C:$C,0)))</f>
        <v>0.25</v>
      </c>
      <c r="N2516" s="261">
        <f>IF(ISBLANK(INDEX('Policy Characteristics'!H:H,MATCH($C2516,'Policy Characteristics'!$C:$C,0))),"",INDEX('Policy Characteristics'!H:H,MATCH($C2516,'Policy Characteristics'!$C:$C,0)))</f>
        <v>0.01</v>
      </c>
      <c r="O2516" s="254" t="str">
        <f>IF(ISBLANK(INDEX('Policy Characteristics'!I:I,MATCH($C2516,'Policy Characteristics'!$C:$C,0))),"",INDEX('Policy Characteristics'!I:I,MATCH($C2516,'Policy Characteristics'!$C:$C,0)))</f>
        <v>% reduction in energy use</v>
      </c>
      <c r="P2516" s="254" t="str">
        <f>IF(ISBLANK(INDEX('Policy Characteristics'!J:J,MATCH($C2516,'Policy Characteristics'!$C:$C,0))),"",INDEX('Policy Characteristics'!J:J,MATCH($C2516,'Policy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6" s="254" t="str">
        <f>IF(ISBLANK(INDEX('Policy Characteristics'!K:K,MATCH($C2516,'Policy Characteristics'!$C:$C,0))),"",INDEX('Policy Characteristics'!K:K,MATCH($C2516,'Policy Characteristics'!$C:$C,0)))</f>
        <v>industry-ag-main.html#eff-stds</v>
      </c>
      <c r="R2516" s="254" t="str">
        <f>IF(ISBLANK(INDEX('Policy Characteristics'!L:L,MATCH($C2516,'Policy Characteristics'!$C:$C,0))),"",INDEX('Policy Characteristics'!L:L,MATCH($C2516,'Policy Characteristics'!$C:$C,0)))</f>
        <v>industry-energy-efficiency-standards.html</v>
      </c>
    </row>
    <row r="2517" spans="1:18" s="4" customFormat="1" x14ac:dyDescent="0.25">
      <c r="A2517" s="254" t="str">
        <f>IF(ISBLANK(INDEX('Policy Characteristics'!A:A,MATCH($C2517,'Policy Characteristics'!$C:$C,0))),"",INDEX('Policy Characteristics'!A:A,MATCH($C2517,'Policy Characteristics'!$C:$C,0)))</f>
        <v>Industry</v>
      </c>
      <c r="B2517" s="262" t="str">
        <f>IF(ISBLANK(INDEX('Policy Characteristics'!B:B,MATCH($C2517,'Policy Characteristics'!$C:$C,0))),"",INDEX('Policy Characteristics'!B:B,MATCH($C2517,'Policy Characteristics'!$C:$C,0)))</f>
        <v>Industry Process Efficiency</v>
      </c>
      <c r="C2517" s="254" t="str">
        <f t="shared" si="67"/>
        <v>Percentage Improvement in Industrial Process Efficiency above BAU</v>
      </c>
      <c r="D2517" s="6" t="s">
        <v>3028</v>
      </c>
      <c r="E2517" s="45" t="s">
        <v>2678</v>
      </c>
      <c r="F2517" t="s">
        <v>2992</v>
      </c>
      <c r="G2517" s="45" t="s">
        <v>2682</v>
      </c>
      <c r="H2517" s="47">
        <v>2516</v>
      </c>
      <c r="I2517" s="324" t="s">
        <v>40</v>
      </c>
      <c r="J2517" s="255" t="str">
        <f>IF(ISBLANK(INDEX('Policy Characteristics'!D:D,MATCH($C2517,'Policy Characteristics'!$C:$C,0))),"",INDEX('Policy Characteristics'!D:D,MATCH($C2517,'Policy Characteristics'!$C:$C,0)))</f>
        <v>Industry Energy Efficiency</v>
      </c>
      <c r="K2517" s="254" t="str">
        <f>IF(ISBLANK(INDEX('Policy Characteristics'!E:E,MATCH($C2517,'Policy Characteristics'!$C:$C,0))),"",INDEX('Policy Characteristics'!E:E,MATCH($C2517,'Policy Characteristics'!$C:$C,0)))</f>
        <v>indst process efficiency</v>
      </c>
      <c r="L2517" s="261">
        <f>IF(ISBLANK(INDEX('Policy Characteristics'!F:F,MATCH($C2517,'Policy Characteristics'!$C:$C,0))),"",INDEX('Policy Characteristics'!F:F,MATCH($C2517,'Policy Characteristics'!$C:$C,0)))</f>
        <v>0</v>
      </c>
      <c r="M2517" s="261">
        <f>IF(ISBLANK(INDEX('Policy Characteristics'!G:G,MATCH($C2517,'Policy Characteristics'!$C:$C,0))),"",INDEX('Policy Characteristics'!G:G,MATCH($C2517,'Policy Characteristics'!$C:$C,0)))</f>
        <v>0.25</v>
      </c>
      <c r="N2517" s="261">
        <f>IF(ISBLANK(INDEX('Policy Characteristics'!H:H,MATCH($C2517,'Policy Characteristics'!$C:$C,0))),"",INDEX('Policy Characteristics'!H:H,MATCH($C2517,'Policy Characteristics'!$C:$C,0)))</f>
        <v>0.01</v>
      </c>
      <c r="O2517" s="254" t="str">
        <f>IF(ISBLANK(INDEX('Policy Characteristics'!I:I,MATCH($C2517,'Policy Characteristics'!$C:$C,0))),"",INDEX('Policy Characteristics'!I:I,MATCH($C2517,'Policy Characteristics'!$C:$C,0)))</f>
        <v>% reduction in energy use</v>
      </c>
      <c r="P2517" s="254" t="str">
        <f>IF(ISBLANK(INDEX('Policy Characteristics'!J:J,MATCH($C2517,'Policy Characteristics'!$C:$C,0))),"",INDEX('Policy Characteristics'!J:J,MATCH($C2517,'Policy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7" s="254" t="str">
        <f>IF(ISBLANK(INDEX('Policy Characteristics'!K:K,MATCH($C2517,'Policy Characteristics'!$C:$C,0))),"",INDEX('Policy Characteristics'!K:K,MATCH($C2517,'Policy Characteristics'!$C:$C,0)))</f>
        <v>industry-ag-main.html#eff-stds</v>
      </c>
      <c r="R2517" s="254" t="str">
        <f>IF(ISBLANK(INDEX('Policy Characteristics'!L:L,MATCH($C2517,'Policy Characteristics'!$C:$C,0))),"",INDEX('Policy Characteristics'!L:L,MATCH($C2517,'Policy Characteristics'!$C:$C,0)))</f>
        <v>industry-energy-efficiency-standards.html</v>
      </c>
    </row>
    <row r="2518" spans="1:18" s="4" customFormat="1" x14ac:dyDescent="0.25">
      <c r="A2518" s="254" t="str">
        <f>IF(ISBLANK(INDEX('Policy Characteristics'!A:A,MATCH($C2518,'Policy Characteristics'!$C:$C,0))),"",INDEX('Policy Characteristics'!A:A,MATCH($C2518,'Policy Characteristics'!$C:$C,0)))</f>
        <v>Industry</v>
      </c>
      <c r="B2518" s="262" t="str">
        <f>IF(ISBLANK(INDEX('Policy Characteristics'!B:B,MATCH($C2518,'Policy Characteristics'!$C:$C,0))),"",INDEX('Policy Characteristics'!B:B,MATCH($C2518,'Policy Characteristics'!$C:$C,0)))</f>
        <v>Industry Process Efficiency</v>
      </c>
      <c r="C2518" s="254" t="str">
        <f t="shared" si="67"/>
        <v>Percentage Improvement in Industrial Process Efficiency above BAU</v>
      </c>
      <c r="D2518" s="6" t="s">
        <v>3028</v>
      </c>
      <c r="E2518" s="45" t="s">
        <v>2675</v>
      </c>
      <c r="F2518" t="s">
        <v>2992</v>
      </c>
      <c r="G2518" s="45" t="s">
        <v>2680</v>
      </c>
      <c r="H2518" s="47">
        <v>2517</v>
      </c>
      <c r="I2518" s="324" t="s">
        <v>41</v>
      </c>
      <c r="J2518" s="255" t="str">
        <f>IF(ISBLANK(INDEX('Policy Characteristics'!D:D,MATCH($C2518,'Policy Characteristics'!$C:$C,0))),"",INDEX('Policy Characteristics'!D:D,MATCH($C2518,'Policy Characteristics'!$C:$C,0)))</f>
        <v>Industry Energy Efficiency</v>
      </c>
      <c r="K2518" s="254" t="str">
        <f>IF(ISBLANK(INDEX('Policy Characteristics'!E:E,MATCH($C2518,'Policy Characteristics'!$C:$C,0))),"",INDEX('Policy Characteristics'!E:E,MATCH($C2518,'Policy Characteristics'!$C:$C,0)))</f>
        <v>indst process efficiency</v>
      </c>
      <c r="L2518" s="261">
        <f>IF(ISBLANK(INDEX('Policy Characteristics'!F:F,MATCH($C2518,'Policy Characteristics'!$C:$C,0))),"",INDEX('Policy Characteristics'!F:F,MATCH($C2518,'Policy Characteristics'!$C:$C,0)))</f>
        <v>0</v>
      </c>
      <c r="M2518" s="261">
        <f>IF(ISBLANK(INDEX('Policy Characteristics'!G:G,MATCH($C2518,'Policy Characteristics'!$C:$C,0))),"",INDEX('Policy Characteristics'!G:G,MATCH($C2518,'Policy Characteristics'!$C:$C,0)))</f>
        <v>0.25</v>
      </c>
      <c r="N2518" s="261">
        <f>IF(ISBLANK(INDEX('Policy Characteristics'!H:H,MATCH($C2518,'Policy Characteristics'!$C:$C,0))),"",INDEX('Policy Characteristics'!H:H,MATCH($C2518,'Policy Characteristics'!$C:$C,0)))</f>
        <v>0.01</v>
      </c>
      <c r="O2518" s="254" t="str">
        <f>IF(ISBLANK(INDEX('Policy Characteristics'!I:I,MATCH($C2518,'Policy Characteristics'!$C:$C,0))),"",INDEX('Policy Characteristics'!I:I,MATCH($C2518,'Policy Characteristics'!$C:$C,0)))</f>
        <v>% reduction in energy use</v>
      </c>
      <c r="P2518" s="254" t="str">
        <f>IF(ISBLANK(INDEX('Policy Characteristics'!J:J,MATCH($C2518,'Policy Characteristics'!$C:$C,0))),"",INDEX('Policy Characteristics'!J:J,MATCH($C2518,'Policy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8" s="254" t="str">
        <f>IF(ISBLANK(INDEX('Policy Characteristics'!K:K,MATCH($C2518,'Policy Characteristics'!$C:$C,0))),"",INDEX('Policy Characteristics'!K:K,MATCH($C2518,'Policy Characteristics'!$C:$C,0)))</f>
        <v>industry-ag-main.html#eff-stds</v>
      </c>
      <c r="R2518" s="254" t="str">
        <f>IF(ISBLANK(INDEX('Policy Characteristics'!L:L,MATCH($C2518,'Policy Characteristics'!$C:$C,0))),"",INDEX('Policy Characteristics'!L:L,MATCH($C2518,'Policy Characteristics'!$C:$C,0)))</f>
        <v>industry-energy-efficiency-standards.html</v>
      </c>
    </row>
    <row r="2519" spans="1:18" s="4" customFormat="1" x14ac:dyDescent="0.25">
      <c r="A2519" s="254" t="str">
        <f>IF(ISBLANK(INDEX('Policy Characteristics'!A:A,MATCH($C2519,'Policy Characteristics'!$C:$C,0))),"",INDEX('Policy Characteristics'!A:A,MATCH($C2519,'Policy Characteristics'!$C:$C,0)))</f>
        <v>Industry</v>
      </c>
      <c r="B2519" s="262" t="str">
        <f>IF(ISBLANK(INDEX('Policy Characteristics'!B:B,MATCH($C2519,'Policy Characteristics'!$C:$C,0))),"",INDEX('Policy Characteristics'!B:B,MATCH($C2519,'Policy Characteristics'!$C:$C,0)))</f>
        <v>Industry Process Efficiency</v>
      </c>
      <c r="C2519" s="254" t="str">
        <f t="shared" si="67"/>
        <v>Percentage Improvement in Industrial Process Efficiency above BAU</v>
      </c>
      <c r="D2519" s="6" t="s">
        <v>3029</v>
      </c>
      <c r="E2519" s="45" t="s">
        <v>2377</v>
      </c>
      <c r="F2519" t="s">
        <v>2993</v>
      </c>
      <c r="G2519" s="45" t="s">
        <v>2383</v>
      </c>
      <c r="H2519" s="47">
        <v>2518</v>
      </c>
      <c r="I2519" s="324" t="s">
        <v>40</v>
      </c>
      <c r="J2519" s="255" t="str">
        <f>IF(ISBLANK(INDEX('Policy Characteristics'!D:D,MATCH($C2519,'Policy Characteristics'!$C:$C,0))),"",INDEX('Policy Characteristics'!D:D,MATCH($C2519,'Policy Characteristics'!$C:$C,0)))</f>
        <v>Industry Energy Efficiency</v>
      </c>
      <c r="K2519" s="254" t="str">
        <f>IF(ISBLANK(INDEX('Policy Characteristics'!E:E,MATCH($C2519,'Policy Characteristics'!$C:$C,0))),"",INDEX('Policy Characteristics'!E:E,MATCH($C2519,'Policy Characteristics'!$C:$C,0)))</f>
        <v>indst process efficiency</v>
      </c>
      <c r="L2519" s="261">
        <f>IF(ISBLANK(INDEX('Policy Characteristics'!F:F,MATCH($C2519,'Policy Characteristics'!$C:$C,0))),"",INDEX('Policy Characteristics'!F:F,MATCH($C2519,'Policy Characteristics'!$C:$C,0)))</f>
        <v>0</v>
      </c>
      <c r="M2519" s="261">
        <f>IF(ISBLANK(INDEX('Policy Characteristics'!G:G,MATCH($C2519,'Policy Characteristics'!$C:$C,0))),"",INDEX('Policy Characteristics'!G:G,MATCH($C2519,'Policy Characteristics'!$C:$C,0)))</f>
        <v>0.25</v>
      </c>
      <c r="N2519" s="261">
        <f>IF(ISBLANK(INDEX('Policy Characteristics'!H:H,MATCH($C2519,'Policy Characteristics'!$C:$C,0))),"",INDEX('Policy Characteristics'!H:H,MATCH($C2519,'Policy Characteristics'!$C:$C,0)))</f>
        <v>0.01</v>
      </c>
      <c r="O2519" s="254" t="str">
        <f>IF(ISBLANK(INDEX('Policy Characteristics'!I:I,MATCH($C2519,'Policy Characteristics'!$C:$C,0))),"",INDEX('Policy Characteristics'!I:I,MATCH($C2519,'Policy Characteristics'!$C:$C,0)))</f>
        <v>% reduction in energy use</v>
      </c>
      <c r="P2519" s="254" t="str">
        <f>IF(ISBLANK(INDEX('Policy Characteristics'!J:J,MATCH($C2519,'Policy Characteristics'!$C:$C,0))),"",INDEX('Policy Characteristics'!J:J,MATCH($C2519,'Policy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19" s="254" t="str">
        <f>IF(ISBLANK(INDEX('Policy Characteristics'!K:K,MATCH($C2519,'Policy Characteristics'!$C:$C,0))),"",INDEX('Policy Characteristics'!K:K,MATCH($C2519,'Policy Characteristics'!$C:$C,0)))</f>
        <v>industry-ag-main.html#eff-stds</v>
      </c>
      <c r="R2519" s="254" t="str">
        <f>IF(ISBLANK(INDEX('Policy Characteristics'!L:L,MATCH($C2519,'Policy Characteristics'!$C:$C,0))),"",INDEX('Policy Characteristics'!L:L,MATCH($C2519,'Policy Characteristics'!$C:$C,0)))</f>
        <v>industry-energy-efficiency-standards.html</v>
      </c>
    </row>
    <row r="2520" spans="1:18" s="4" customFormat="1" x14ac:dyDescent="0.25">
      <c r="A2520" s="254" t="str">
        <f>IF(ISBLANK(INDEX('Policy Characteristics'!A:A,MATCH($C2520,'Policy Characteristics'!$C:$C,0))),"",INDEX('Policy Characteristics'!A:A,MATCH($C2520,'Policy Characteristics'!$C:$C,0)))</f>
        <v>Industry</v>
      </c>
      <c r="B2520" s="262" t="str">
        <f>IF(ISBLANK(INDEX('Policy Characteristics'!B:B,MATCH($C2520,'Policy Characteristics'!$C:$C,0))),"",INDEX('Policy Characteristics'!B:B,MATCH($C2520,'Policy Characteristics'!$C:$C,0)))</f>
        <v>Industry Process Efficiency</v>
      </c>
      <c r="C2520" s="254" t="str">
        <f t="shared" si="67"/>
        <v>Percentage Improvement in Industrial Process Efficiency above BAU</v>
      </c>
      <c r="D2520" s="6" t="s">
        <v>3029</v>
      </c>
      <c r="E2520" s="45" t="s">
        <v>2378</v>
      </c>
      <c r="F2520" t="s">
        <v>2993</v>
      </c>
      <c r="G2520" s="45" t="s">
        <v>2386</v>
      </c>
      <c r="H2520" s="47">
        <v>2519</v>
      </c>
      <c r="I2520" s="324" t="s">
        <v>40</v>
      </c>
      <c r="J2520" s="255" t="str">
        <f>IF(ISBLANK(INDEX('Policy Characteristics'!D:D,MATCH($C2520,'Policy Characteristics'!$C:$C,0))),"",INDEX('Policy Characteristics'!D:D,MATCH($C2520,'Policy Characteristics'!$C:$C,0)))</f>
        <v>Industry Energy Efficiency</v>
      </c>
      <c r="K2520" s="254" t="str">
        <f>IF(ISBLANK(INDEX('Policy Characteristics'!E:E,MATCH($C2520,'Policy Characteristics'!$C:$C,0))),"",INDEX('Policy Characteristics'!E:E,MATCH($C2520,'Policy Characteristics'!$C:$C,0)))</f>
        <v>indst process efficiency</v>
      </c>
      <c r="L2520" s="261">
        <f>IF(ISBLANK(INDEX('Policy Characteristics'!F:F,MATCH($C2520,'Policy Characteristics'!$C:$C,0))),"",INDEX('Policy Characteristics'!F:F,MATCH($C2520,'Policy Characteristics'!$C:$C,0)))</f>
        <v>0</v>
      </c>
      <c r="M2520" s="261">
        <f>IF(ISBLANK(INDEX('Policy Characteristics'!G:G,MATCH($C2520,'Policy Characteristics'!$C:$C,0))),"",INDEX('Policy Characteristics'!G:G,MATCH($C2520,'Policy Characteristics'!$C:$C,0)))</f>
        <v>0.25</v>
      </c>
      <c r="N2520" s="261">
        <f>IF(ISBLANK(INDEX('Policy Characteristics'!H:H,MATCH($C2520,'Policy Characteristics'!$C:$C,0))),"",INDEX('Policy Characteristics'!H:H,MATCH($C2520,'Policy Characteristics'!$C:$C,0)))</f>
        <v>0.01</v>
      </c>
      <c r="O2520" s="254" t="str">
        <f>IF(ISBLANK(INDEX('Policy Characteristics'!I:I,MATCH($C2520,'Policy Characteristics'!$C:$C,0))),"",INDEX('Policy Characteristics'!I:I,MATCH($C2520,'Policy Characteristics'!$C:$C,0)))</f>
        <v>% reduction in energy use</v>
      </c>
      <c r="P2520" s="254" t="str">
        <f>IF(ISBLANK(INDEX('Policy Characteristics'!J:J,MATCH($C2520,'Policy Characteristics'!$C:$C,0))),"",INDEX('Policy Characteristics'!J:J,MATCH($C2520,'Policy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0" s="254" t="str">
        <f>IF(ISBLANK(INDEX('Policy Characteristics'!K:K,MATCH($C2520,'Policy Characteristics'!$C:$C,0))),"",INDEX('Policy Characteristics'!K:K,MATCH($C2520,'Policy Characteristics'!$C:$C,0)))</f>
        <v>industry-ag-main.html#eff-stds</v>
      </c>
      <c r="R2520" s="254" t="str">
        <f>IF(ISBLANK(INDEX('Policy Characteristics'!L:L,MATCH($C2520,'Policy Characteristics'!$C:$C,0))),"",INDEX('Policy Characteristics'!L:L,MATCH($C2520,'Policy Characteristics'!$C:$C,0)))</f>
        <v>industry-energy-efficiency-standards.html</v>
      </c>
    </row>
    <row r="2521" spans="1:18" s="4" customFormat="1" x14ac:dyDescent="0.25">
      <c r="A2521" s="254" t="str">
        <f>IF(ISBLANK(INDEX('Policy Characteristics'!A:A,MATCH($C2521,'Policy Characteristics'!$C:$C,0))),"",INDEX('Policy Characteristics'!A:A,MATCH($C2521,'Policy Characteristics'!$C:$C,0)))</f>
        <v>Industry</v>
      </c>
      <c r="B2521" s="262" t="str">
        <f>IF(ISBLANK(INDEX('Policy Characteristics'!B:B,MATCH($C2521,'Policy Characteristics'!$C:$C,0))),"",INDEX('Policy Characteristics'!B:B,MATCH($C2521,'Policy Characteristics'!$C:$C,0)))</f>
        <v>Industry Process Efficiency</v>
      </c>
      <c r="C2521" s="254" t="str">
        <f t="shared" si="67"/>
        <v>Percentage Improvement in Industrial Process Efficiency above BAU</v>
      </c>
      <c r="D2521" s="6" t="s">
        <v>3029</v>
      </c>
      <c r="E2521" s="45" t="s">
        <v>2379</v>
      </c>
      <c r="F2521" t="s">
        <v>2993</v>
      </c>
      <c r="G2521" s="45" t="s">
        <v>2387</v>
      </c>
      <c r="H2521" s="47">
        <v>2520</v>
      </c>
      <c r="I2521" s="324" t="s">
        <v>40</v>
      </c>
      <c r="J2521" s="255" t="str">
        <f>IF(ISBLANK(INDEX('Policy Characteristics'!D:D,MATCH($C2521,'Policy Characteristics'!$C:$C,0))),"",INDEX('Policy Characteristics'!D:D,MATCH($C2521,'Policy Characteristics'!$C:$C,0)))</f>
        <v>Industry Energy Efficiency</v>
      </c>
      <c r="K2521" s="254" t="str">
        <f>IF(ISBLANK(INDEX('Policy Characteristics'!E:E,MATCH($C2521,'Policy Characteristics'!$C:$C,0))),"",INDEX('Policy Characteristics'!E:E,MATCH($C2521,'Policy Characteristics'!$C:$C,0)))</f>
        <v>indst process efficiency</v>
      </c>
      <c r="L2521" s="261">
        <f>IF(ISBLANK(INDEX('Policy Characteristics'!F:F,MATCH($C2521,'Policy Characteristics'!$C:$C,0))),"",INDEX('Policy Characteristics'!F:F,MATCH($C2521,'Policy Characteristics'!$C:$C,0)))</f>
        <v>0</v>
      </c>
      <c r="M2521" s="261">
        <f>IF(ISBLANK(INDEX('Policy Characteristics'!G:G,MATCH($C2521,'Policy Characteristics'!$C:$C,0))),"",INDEX('Policy Characteristics'!G:G,MATCH($C2521,'Policy Characteristics'!$C:$C,0)))</f>
        <v>0.25</v>
      </c>
      <c r="N2521" s="261">
        <f>IF(ISBLANK(INDEX('Policy Characteristics'!H:H,MATCH($C2521,'Policy Characteristics'!$C:$C,0))),"",INDEX('Policy Characteristics'!H:H,MATCH($C2521,'Policy Characteristics'!$C:$C,0)))</f>
        <v>0.01</v>
      </c>
      <c r="O2521" s="254" t="str">
        <f>IF(ISBLANK(INDEX('Policy Characteristics'!I:I,MATCH($C2521,'Policy Characteristics'!$C:$C,0))),"",INDEX('Policy Characteristics'!I:I,MATCH($C2521,'Policy Characteristics'!$C:$C,0)))</f>
        <v>% reduction in energy use</v>
      </c>
      <c r="P2521" s="254" t="str">
        <f>IF(ISBLANK(INDEX('Policy Characteristics'!J:J,MATCH($C2521,'Policy Characteristics'!$C:$C,0))),"",INDEX('Policy Characteristics'!J:J,MATCH($C2521,'Policy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1" s="254" t="str">
        <f>IF(ISBLANK(INDEX('Policy Characteristics'!K:K,MATCH($C2521,'Policy Characteristics'!$C:$C,0))),"",INDEX('Policy Characteristics'!K:K,MATCH($C2521,'Policy Characteristics'!$C:$C,0)))</f>
        <v>industry-ag-main.html#eff-stds</v>
      </c>
      <c r="R2521" s="254" t="str">
        <f>IF(ISBLANK(INDEX('Policy Characteristics'!L:L,MATCH($C2521,'Policy Characteristics'!$C:$C,0))),"",INDEX('Policy Characteristics'!L:L,MATCH($C2521,'Policy Characteristics'!$C:$C,0)))</f>
        <v>industry-energy-efficiency-standards.html</v>
      </c>
    </row>
    <row r="2522" spans="1:18" s="4" customFormat="1" x14ac:dyDescent="0.25">
      <c r="A2522" s="254" t="str">
        <f>IF(ISBLANK(INDEX('Policy Characteristics'!A:A,MATCH($C2522,'Policy Characteristics'!$C:$C,0))),"",INDEX('Policy Characteristics'!A:A,MATCH($C2522,'Policy Characteristics'!$C:$C,0)))</f>
        <v>Industry</v>
      </c>
      <c r="B2522" s="262" t="str">
        <f>IF(ISBLANK(INDEX('Policy Characteristics'!B:B,MATCH($C2522,'Policy Characteristics'!$C:$C,0))),"",INDEX('Policy Characteristics'!B:B,MATCH($C2522,'Policy Characteristics'!$C:$C,0)))</f>
        <v>Industry Process Efficiency</v>
      </c>
      <c r="C2522" s="254" t="str">
        <f t="shared" si="67"/>
        <v>Percentage Improvement in Industrial Process Efficiency above BAU</v>
      </c>
      <c r="D2522" s="6" t="s">
        <v>3029</v>
      </c>
      <c r="E2522" s="45" t="s">
        <v>2380</v>
      </c>
      <c r="F2522" t="s">
        <v>2993</v>
      </c>
      <c r="G2522" s="45" t="s">
        <v>2384</v>
      </c>
      <c r="H2522" s="47">
        <v>2521</v>
      </c>
      <c r="I2522" s="324" t="s">
        <v>41</v>
      </c>
      <c r="J2522" s="255" t="str">
        <f>IF(ISBLANK(INDEX('Policy Characteristics'!D:D,MATCH($C2522,'Policy Characteristics'!$C:$C,0))),"",INDEX('Policy Characteristics'!D:D,MATCH($C2522,'Policy Characteristics'!$C:$C,0)))</f>
        <v>Industry Energy Efficiency</v>
      </c>
      <c r="K2522" s="254" t="str">
        <f>IF(ISBLANK(INDEX('Policy Characteristics'!E:E,MATCH($C2522,'Policy Characteristics'!$C:$C,0))),"",INDEX('Policy Characteristics'!E:E,MATCH($C2522,'Policy Characteristics'!$C:$C,0)))</f>
        <v>indst process efficiency</v>
      </c>
      <c r="L2522" s="261">
        <f>IF(ISBLANK(INDEX('Policy Characteristics'!F:F,MATCH($C2522,'Policy Characteristics'!$C:$C,0))),"",INDEX('Policy Characteristics'!F:F,MATCH($C2522,'Policy Characteristics'!$C:$C,0)))</f>
        <v>0</v>
      </c>
      <c r="M2522" s="261">
        <f>IF(ISBLANK(INDEX('Policy Characteristics'!G:G,MATCH($C2522,'Policy Characteristics'!$C:$C,0))),"",INDEX('Policy Characteristics'!G:G,MATCH($C2522,'Policy Characteristics'!$C:$C,0)))</f>
        <v>0.25</v>
      </c>
      <c r="N2522" s="261">
        <f>IF(ISBLANK(INDEX('Policy Characteristics'!H:H,MATCH($C2522,'Policy Characteristics'!$C:$C,0))),"",INDEX('Policy Characteristics'!H:H,MATCH($C2522,'Policy Characteristics'!$C:$C,0)))</f>
        <v>0.01</v>
      </c>
      <c r="O2522" s="254" t="str">
        <f>IF(ISBLANK(INDEX('Policy Characteristics'!I:I,MATCH($C2522,'Policy Characteristics'!$C:$C,0))),"",INDEX('Policy Characteristics'!I:I,MATCH($C2522,'Policy Characteristics'!$C:$C,0)))</f>
        <v>% reduction in energy use</v>
      </c>
      <c r="P2522" s="254" t="str">
        <f>IF(ISBLANK(INDEX('Policy Characteristics'!J:J,MATCH($C2522,'Policy Characteristics'!$C:$C,0))),"",INDEX('Policy Characteristics'!J:J,MATCH($C2522,'Policy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2" s="254" t="str">
        <f>IF(ISBLANK(INDEX('Policy Characteristics'!K:K,MATCH($C2522,'Policy Characteristics'!$C:$C,0))),"",INDEX('Policy Characteristics'!K:K,MATCH($C2522,'Policy Characteristics'!$C:$C,0)))</f>
        <v>industry-ag-main.html#eff-stds</v>
      </c>
      <c r="R2522" s="254" t="str">
        <f>IF(ISBLANK(INDEX('Policy Characteristics'!L:L,MATCH($C2522,'Policy Characteristics'!$C:$C,0))),"",INDEX('Policy Characteristics'!L:L,MATCH($C2522,'Policy Characteristics'!$C:$C,0)))</f>
        <v>industry-energy-efficiency-standards.html</v>
      </c>
    </row>
    <row r="2523" spans="1:18" s="4" customFormat="1" x14ac:dyDescent="0.25">
      <c r="A2523" s="254" t="str">
        <f>IF(ISBLANK(INDEX('Policy Characteristics'!A:A,MATCH($C2523,'Policy Characteristics'!$C:$C,0))),"",INDEX('Policy Characteristics'!A:A,MATCH($C2523,'Policy Characteristics'!$C:$C,0)))</f>
        <v>Industry</v>
      </c>
      <c r="B2523" s="262" t="str">
        <f>IF(ISBLANK(INDEX('Policy Characteristics'!B:B,MATCH($C2523,'Policy Characteristics'!$C:$C,0))),"",INDEX('Policy Characteristics'!B:B,MATCH($C2523,'Policy Characteristics'!$C:$C,0)))</f>
        <v>Industry Process Efficiency</v>
      </c>
      <c r="C2523" s="254" t="str">
        <f t="shared" si="67"/>
        <v>Percentage Improvement in Industrial Process Efficiency above BAU</v>
      </c>
      <c r="D2523" s="6" t="s">
        <v>3029</v>
      </c>
      <c r="E2523" s="45" t="s">
        <v>2381</v>
      </c>
      <c r="F2523" t="s">
        <v>2993</v>
      </c>
      <c r="G2523" s="45" t="s">
        <v>2385</v>
      </c>
      <c r="H2523" s="47">
        <v>2522</v>
      </c>
      <c r="I2523" s="324" t="s">
        <v>40</v>
      </c>
      <c r="J2523" s="255" t="str">
        <f>IF(ISBLANK(INDEX('Policy Characteristics'!D:D,MATCH($C2523,'Policy Characteristics'!$C:$C,0))),"",INDEX('Policy Characteristics'!D:D,MATCH($C2523,'Policy Characteristics'!$C:$C,0)))</f>
        <v>Industry Energy Efficiency</v>
      </c>
      <c r="K2523" s="254" t="str">
        <f>IF(ISBLANK(INDEX('Policy Characteristics'!E:E,MATCH($C2523,'Policy Characteristics'!$C:$C,0))),"",INDEX('Policy Characteristics'!E:E,MATCH($C2523,'Policy Characteristics'!$C:$C,0)))</f>
        <v>indst process efficiency</v>
      </c>
      <c r="L2523" s="261">
        <f>IF(ISBLANK(INDEX('Policy Characteristics'!F:F,MATCH($C2523,'Policy Characteristics'!$C:$C,0))),"",INDEX('Policy Characteristics'!F:F,MATCH($C2523,'Policy Characteristics'!$C:$C,0)))</f>
        <v>0</v>
      </c>
      <c r="M2523" s="261">
        <f>IF(ISBLANK(INDEX('Policy Characteristics'!G:G,MATCH($C2523,'Policy Characteristics'!$C:$C,0))),"",INDEX('Policy Characteristics'!G:G,MATCH($C2523,'Policy Characteristics'!$C:$C,0)))</f>
        <v>0.25</v>
      </c>
      <c r="N2523" s="261">
        <f>IF(ISBLANK(INDEX('Policy Characteristics'!H:H,MATCH($C2523,'Policy Characteristics'!$C:$C,0))),"",INDEX('Policy Characteristics'!H:H,MATCH($C2523,'Policy Characteristics'!$C:$C,0)))</f>
        <v>0.01</v>
      </c>
      <c r="O2523" s="254" t="str">
        <f>IF(ISBLANK(INDEX('Policy Characteristics'!I:I,MATCH($C2523,'Policy Characteristics'!$C:$C,0))),"",INDEX('Policy Characteristics'!I:I,MATCH($C2523,'Policy Characteristics'!$C:$C,0)))</f>
        <v>% reduction in energy use</v>
      </c>
      <c r="P2523" s="254" t="str">
        <f>IF(ISBLANK(INDEX('Policy Characteristics'!J:J,MATCH($C2523,'Policy Characteristics'!$C:$C,0))),"",INDEX('Policy Characteristics'!J:J,MATCH($C2523,'Policy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3" s="254" t="str">
        <f>IF(ISBLANK(INDEX('Policy Characteristics'!K:K,MATCH($C2523,'Policy Characteristics'!$C:$C,0))),"",INDEX('Policy Characteristics'!K:K,MATCH($C2523,'Policy Characteristics'!$C:$C,0)))</f>
        <v>industry-ag-main.html#eff-stds</v>
      </c>
      <c r="R2523" s="254" t="str">
        <f>IF(ISBLANK(INDEX('Policy Characteristics'!L:L,MATCH($C2523,'Policy Characteristics'!$C:$C,0))),"",INDEX('Policy Characteristics'!L:L,MATCH($C2523,'Policy Characteristics'!$C:$C,0)))</f>
        <v>industry-energy-efficiency-standards.html</v>
      </c>
    </row>
    <row r="2524" spans="1:18" s="4" customFormat="1" x14ac:dyDescent="0.25">
      <c r="A2524" s="254" t="str">
        <f>IF(ISBLANK(INDEX('Policy Characteristics'!A:A,MATCH($C2524,'Policy Characteristics'!$C:$C,0))),"",INDEX('Policy Characteristics'!A:A,MATCH($C2524,'Policy Characteristics'!$C:$C,0)))</f>
        <v>Industry</v>
      </c>
      <c r="B2524" s="262" t="str">
        <f>IF(ISBLANK(INDEX('Policy Characteristics'!B:B,MATCH($C2524,'Policy Characteristics'!$C:$C,0))),"",INDEX('Policy Characteristics'!B:B,MATCH($C2524,'Policy Characteristics'!$C:$C,0)))</f>
        <v>Industry Process Efficiency</v>
      </c>
      <c r="C2524" s="254" t="str">
        <f t="shared" si="67"/>
        <v>Percentage Improvement in Industrial Process Efficiency above BAU</v>
      </c>
      <c r="D2524" s="6" t="s">
        <v>3029</v>
      </c>
      <c r="E2524" s="45" t="s">
        <v>2382</v>
      </c>
      <c r="F2524" t="s">
        <v>2993</v>
      </c>
      <c r="G2524" s="45" t="s">
        <v>2388</v>
      </c>
      <c r="H2524" s="47">
        <v>2523</v>
      </c>
      <c r="I2524" s="324" t="s">
        <v>41</v>
      </c>
      <c r="J2524" s="255" t="str">
        <f>IF(ISBLANK(INDEX('Policy Characteristics'!D:D,MATCH($C2524,'Policy Characteristics'!$C:$C,0))),"",INDEX('Policy Characteristics'!D:D,MATCH($C2524,'Policy Characteristics'!$C:$C,0)))</f>
        <v>Industry Energy Efficiency</v>
      </c>
      <c r="K2524" s="254" t="str">
        <f>IF(ISBLANK(INDEX('Policy Characteristics'!E:E,MATCH($C2524,'Policy Characteristics'!$C:$C,0))),"",INDEX('Policy Characteristics'!E:E,MATCH($C2524,'Policy Characteristics'!$C:$C,0)))</f>
        <v>indst process efficiency</v>
      </c>
      <c r="L2524" s="261">
        <f>IF(ISBLANK(INDEX('Policy Characteristics'!F:F,MATCH($C2524,'Policy Characteristics'!$C:$C,0))),"",INDEX('Policy Characteristics'!F:F,MATCH($C2524,'Policy Characteristics'!$C:$C,0)))</f>
        <v>0</v>
      </c>
      <c r="M2524" s="261">
        <f>IF(ISBLANK(INDEX('Policy Characteristics'!G:G,MATCH($C2524,'Policy Characteristics'!$C:$C,0))),"",INDEX('Policy Characteristics'!G:G,MATCH($C2524,'Policy Characteristics'!$C:$C,0)))</f>
        <v>0.25</v>
      </c>
      <c r="N2524" s="261">
        <f>IF(ISBLANK(INDEX('Policy Characteristics'!H:H,MATCH($C2524,'Policy Characteristics'!$C:$C,0))),"",INDEX('Policy Characteristics'!H:H,MATCH($C2524,'Policy Characteristics'!$C:$C,0)))</f>
        <v>0.01</v>
      </c>
      <c r="O2524" s="254" t="str">
        <f>IF(ISBLANK(INDEX('Policy Characteristics'!I:I,MATCH($C2524,'Policy Characteristics'!$C:$C,0))),"",INDEX('Policy Characteristics'!I:I,MATCH($C2524,'Policy Characteristics'!$C:$C,0)))</f>
        <v>% reduction in energy use</v>
      </c>
      <c r="P2524" s="254" t="str">
        <f>IF(ISBLANK(INDEX('Policy Characteristics'!J:J,MATCH($C2524,'Policy Characteristics'!$C:$C,0))),"",INDEX('Policy Characteristics'!J:J,MATCH($C2524,'Policy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4" s="254" t="str">
        <f>IF(ISBLANK(INDEX('Policy Characteristics'!K:K,MATCH($C2524,'Policy Characteristics'!$C:$C,0))),"",INDEX('Policy Characteristics'!K:K,MATCH($C2524,'Policy Characteristics'!$C:$C,0)))</f>
        <v>industry-ag-main.html#eff-stds</v>
      </c>
      <c r="R2524" s="254" t="str">
        <f>IF(ISBLANK(INDEX('Policy Characteristics'!L:L,MATCH($C2524,'Policy Characteristics'!$C:$C,0))),"",INDEX('Policy Characteristics'!L:L,MATCH($C2524,'Policy Characteristics'!$C:$C,0)))</f>
        <v>industry-energy-efficiency-standards.html</v>
      </c>
    </row>
    <row r="2525" spans="1:18" s="4" customFormat="1" x14ac:dyDescent="0.25">
      <c r="A2525" s="254" t="str">
        <f>IF(ISBLANK(INDEX('Policy Characteristics'!A:A,MATCH($C2525,'Policy Characteristics'!$C:$C,0))),"",INDEX('Policy Characteristics'!A:A,MATCH($C2525,'Policy Characteristics'!$C:$C,0)))</f>
        <v>Industry</v>
      </c>
      <c r="B2525" s="262" t="str">
        <f>IF(ISBLANK(INDEX('Policy Characteristics'!B:B,MATCH($C2525,'Policy Characteristics'!$C:$C,0))),"",INDEX('Policy Characteristics'!B:B,MATCH($C2525,'Policy Characteristics'!$C:$C,0)))</f>
        <v>Industry Process Efficiency</v>
      </c>
      <c r="C2525" s="254" t="str">
        <f t="shared" si="67"/>
        <v>Percentage Improvement in Industrial Process Efficiency above BAU</v>
      </c>
      <c r="D2525" s="6" t="s">
        <v>3029</v>
      </c>
      <c r="E2525" s="45" t="s">
        <v>2676</v>
      </c>
      <c r="F2525" t="s">
        <v>2993</v>
      </c>
      <c r="G2525" s="45" t="s">
        <v>2679</v>
      </c>
      <c r="H2525" s="47">
        <v>2524</v>
      </c>
      <c r="I2525" s="324" t="s">
        <v>41</v>
      </c>
      <c r="J2525" s="255" t="str">
        <f>IF(ISBLANK(INDEX('Policy Characteristics'!D:D,MATCH($C2525,'Policy Characteristics'!$C:$C,0))),"",INDEX('Policy Characteristics'!D:D,MATCH($C2525,'Policy Characteristics'!$C:$C,0)))</f>
        <v>Industry Energy Efficiency</v>
      </c>
      <c r="K2525" s="254" t="str">
        <f>IF(ISBLANK(INDEX('Policy Characteristics'!E:E,MATCH($C2525,'Policy Characteristics'!$C:$C,0))),"",INDEX('Policy Characteristics'!E:E,MATCH($C2525,'Policy Characteristics'!$C:$C,0)))</f>
        <v>indst process efficiency</v>
      </c>
      <c r="L2525" s="261">
        <f>IF(ISBLANK(INDEX('Policy Characteristics'!F:F,MATCH($C2525,'Policy Characteristics'!$C:$C,0))),"",INDEX('Policy Characteristics'!F:F,MATCH($C2525,'Policy Characteristics'!$C:$C,0)))</f>
        <v>0</v>
      </c>
      <c r="M2525" s="261">
        <f>IF(ISBLANK(INDEX('Policy Characteristics'!G:G,MATCH($C2525,'Policy Characteristics'!$C:$C,0))),"",INDEX('Policy Characteristics'!G:G,MATCH($C2525,'Policy Characteristics'!$C:$C,0)))</f>
        <v>0.25</v>
      </c>
      <c r="N2525" s="261">
        <f>IF(ISBLANK(INDEX('Policy Characteristics'!H:H,MATCH($C2525,'Policy Characteristics'!$C:$C,0))),"",INDEX('Policy Characteristics'!H:H,MATCH($C2525,'Policy Characteristics'!$C:$C,0)))</f>
        <v>0.01</v>
      </c>
      <c r="O2525" s="254" t="str">
        <f>IF(ISBLANK(INDEX('Policy Characteristics'!I:I,MATCH($C2525,'Policy Characteristics'!$C:$C,0))),"",INDEX('Policy Characteristics'!I:I,MATCH($C2525,'Policy Characteristics'!$C:$C,0)))</f>
        <v>% reduction in energy use</v>
      </c>
      <c r="P2525" s="254" t="str">
        <f>IF(ISBLANK(INDEX('Policy Characteristics'!J:J,MATCH($C2525,'Policy Characteristics'!$C:$C,0))),"",INDEX('Policy Characteristics'!J:J,MATCH($C2525,'Policy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5" s="254" t="str">
        <f>IF(ISBLANK(INDEX('Policy Characteristics'!K:K,MATCH($C2525,'Policy Characteristics'!$C:$C,0))),"",INDEX('Policy Characteristics'!K:K,MATCH($C2525,'Policy Characteristics'!$C:$C,0)))</f>
        <v>industry-ag-main.html#eff-stds</v>
      </c>
      <c r="R2525" s="254" t="str">
        <f>IF(ISBLANK(INDEX('Policy Characteristics'!L:L,MATCH($C2525,'Policy Characteristics'!$C:$C,0))),"",INDEX('Policy Characteristics'!L:L,MATCH($C2525,'Policy Characteristics'!$C:$C,0)))</f>
        <v>industry-energy-efficiency-standards.html</v>
      </c>
    </row>
    <row r="2526" spans="1:18" s="4" customFormat="1" x14ac:dyDescent="0.25">
      <c r="A2526" s="254" t="str">
        <f>IF(ISBLANK(INDEX('Policy Characteristics'!A:A,MATCH($C2526,'Policy Characteristics'!$C:$C,0))),"",INDEX('Policy Characteristics'!A:A,MATCH($C2526,'Policy Characteristics'!$C:$C,0)))</f>
        <v>Industry</v>
      </c>
      <c r="B2526" s="262" t="str">
        <f>IF(ISBLANK(INDEX('Policy Characteristics'!B:B,MATCH($C2526,'Policy Characteristics'!$C:$C,0))),"",INDEX('Policy Characteristics'!B:B,MATCH($C2526,'Policy Characteristics'!$C:$C,0)))</f>
        <v>Industry Process Efficiency</v>
      </c>
      <c r="C2526" s="254" t="str">
        <f t="shared" si="67"/>
        <v>Percentage Improvement in Industrial Process Efficiency above BAU</v>
      </c>
      <c r="D2526" s="6" t="s">
        <v>3029</v>
      </c>
      <c r="E2526" s="45" t="s">
        <v>2677</v>
      </c>
      <c r="F2526" t="s">
        <v>2993</v>
      </c>
      <c r="G2526" s="45" t="s">
        <v>2681</v>
      </c>
      <c r="H2526" s="47">
        <v>2525</v>
      </c>
      <c r="I2526" s="324" t="s">
        <v>40</v>
      </c>
      <c r="J2526" s="255" t="str">
        <f>IF(ISBLANK(INDEX('Policy Characteristics'!D:D,MATCH($C2526,'Policy Characteristics'!$C:$C,0))),"",INDEX('Policy Characteristics'!D:D,MATCH($C2526,'Policy Characteristics'!$C:$C,0)))</f>
        <v>Industry Energy Efficiency</v>
      </c>
      <c r="K2526" s="254" t="str">
        <f>IF(ISBLANK(INDEX('Policy Characteristics'!E:E,MATCH($C2526,'Policy Characteristics'!$C:$C,0))),"",INDEX('Policy Characteristics'!E:E,MATCH($C2526,'Policy Characteristics'!$C:$C,0)))</f>
        <v>indst process efficiency</v>
      </c>
      <c r="L2526" s="261">
        <f>IF(ISBLANK(INDEX('Policy Characteristics'!F:F,MATCH($C2526,'Policy Characteristics'!$C:$C,0))),"",INDEX('Policy Characteristics'!F:F,MATCH($C2526,'Policy Characteristics'!$C:$C,0)))</f>
        <v>0</v>
      </c>
      <c r="M2526" s="261">
        <f>IF(ISBLANK(INDEX('Policy Characteristics'!G:G,MATCH($C2526,'Policy Characteristics'!$C:$C,0))),"",INDEX('Policy Characteristics'!G:G,MATCH($C2526,'Policy Characteristics'!$C:$C,0)))</f>
        <v>0.25</v>
      </c>
      <c r="N2526" s="261">
        <f>IF(ISBLANK(INDEX('Policy Characteristics'!H:H,MATCH($C2526,'Policy Characteristics'!$C:$C,0))),"",INDEX('Policy Characteristics'!H:H,MATCH($C2526,'Policy Characteristics'!$C:$C,0)))</f>
        <v>0.01</v>
      </c>
      <c r="O2526" s="254" t="str">
        <f>IF(ISBLANK(INDEX('Policy Characteristics'!I:I,MATCH($C2526,'Policy Characteristics'!$C:$C,0))),"",INDEX('Policy Characteristics'!I:I,MATCH($C2526,'Policy Characteristics'!$C:$C,0)))</f>
        <v>% reduction in energy use</v>
      </c>
      <c r="P2526" s="254" t="str">
        <f>IF(ISBLANK(INDEX('Policy Characteristics'!J:J,MATCH($C2526,'Policy Characteristics'!$C:$C,0))),"",INDEX('Policy Characteristics'!J:J,MATCH($C2526,'Policy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6" s="254" t="str">
        <f>IF(ISBLANK(INDEX('Policy Characteristics'!K:K,MATCH($C2526,'Policy Characteristics'!$C:$C,0))),"",INDEX('Policy Characteristics'!K:K,MATCH($C2526,'Policy Characteristics'!$C:$C,0)))</f>
        <v>industry-ag-main.html#eff-stds</v>
      </c>
      <c r="R2526" s="254" t="str">
        <f>IF(ISBLANK(INDEX('Policy Characteristics'!L:L,MATCH($C2526,'Policy Characteristics'!$C:$C,0))),"",INDEX('Policy Characteristics'!L:L,MATCH($C2526,'Policy Characteristics'!$C:$C,0)))</f>
        <v>industry-energy-efficiency-standards.html</v>
      </c>
    </row>
    <row r="2527" spans="1:18" s="4" customFormat="1" x14ac:dyDescent="0.25">
      <c r="A2527" s="254" t="str">
        <f>IF(ISBLANK(INDEX('Policy Characteristics'!A:A,MATCH($C2527,'Policy Characteristics'!$C:$C,0))),"",INDEX('Policy Characteristics'!A:A,MATCH($C2527,'Policy Characteristics'!$C:$C,0)))</f>
        <v>Industry</v>
      </c>
      <c r="B2527" s="262" t="str">
        <f>IF(ISBLANK(INDEX('Policy Characteristics'!B:B,MATCH($C2527,'Policy Characteristics'!$C:$C,0))),"",INDEX('Policy Characteristics'!B:B,MATCH($C2527,'Policy Characteristics'!$C:$C,0)))</f>
        <v>Industry Process Efficiency</v>
      </c>
      <c r="C2527" s="254" t="str">
        <f t="shared" si="67"/>
        <v>Percentage Improvement in Industrial Process Efficiency above BAU</v>
      </c>
      <c r="D2527" s="6" t="s">
        <v>3029</v>
      </c>
      <c r="E2527" s="45" t="s">
        <v>2678</v>
      </c>
      <c r="F2527" t="s">
        <v>2993</v>
      </c>
      <c r="G2527" s="45" t="s">
        <v>2682</v>
      </c>
      <c r="H2527" s="47">
        <v>2526</v>
      </c>
      <c r="I2527" s="324" t="s">
        <v>40</v>
      </c>
      <c r="J2527" s="255" t="str">
        <f>IF(ISBLANK(INDEX('Policy Characteristics'!D:D,MATCH($C2527,'Policy Characteristics'!$C:$C,0))),"",INDEX('Policy Characteristics'!D:D,MATCH($C2527,'Policy Characteristics'!$C:$C,0)))</f>
        <v>Industry Energy Efficiency</v>
      </c>
      <c r="K2527" s="254" t="str">
        <f>IF(ISBLANK(INDEX('Policy Characteristics'!E:E,MATCH($C2527,'Policy Characteristics'!$C:$C,0))),"",INDEX('Policy Characteristics'!E:E,MATCH($C2527,'Policy Characteristics'!$C:$C,0)))</f>
        <v>indst process efficiency</v>
      </c>
      <c r="L2527" s="261">
        <f>IF(ISBLANK(INDEX('Policy Characteristics'!F:F,MATCH($C2527,'Policy Characteristics'!$C:$C,0))),"",INDEX('Policy Characteristics'!F:F,MATCH($C2527,'Policy Characteristics'!$C:$C,0)))</f>
        <v>0</v>
      </c>
      <c r="M2527" s="261">
        <f>IF(ISBLANK(INDEX('Policy Characteristics'!G:G,MATCH($C2527,'Policy Characteristics'!$C:$C,0))),"",INDEX('Policy Characteristics'!G:G,MATCH($C2527,'Policy Characteristics'!$C:$C,0)))</f>
        <v>0.25</v>
      </c>
      <c r="N2527" s="261">
        <f>IF(ISBLANK(INDEX('Policy Characteristics'!H:H,MATCH($C2527,'Policy Characteristics'!$C:$C,0))),"",INDEX('Policy Characteristics'!H:H,MATCH($C2527,'Policy Characteristics'!$C:$C,0)))</f>
        <v>0.01</v>
      </c>
      <c r="O2527" s="254" t="str">
        <f>IF(ISBLANK(INDEX('Policy Characteristics'!I:I,MATCH($C2527,'Policy Characteristics'!$C:$C,0))),"",INDEX('Policy Characteristics'!I:I,MATCH($C2527,'Policy Characteristics'!$C:$C,0)))</f>
        <v>% reduction in energy use</v>
      </c>
      <c r="P2527" s="254" t="str">
        <f>IF(ISBLANK(INDEX('Policy Characteristics'!J:J,MATCH($C2527,'Policy Characteristics'!$C:$C,0))),"",INDEX('Policy Characteristics'!J:J,MATCH($C2527,'Policy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7" s="254" t="str">
        <f>IF(ISBLANK(INDEX('Policy Characteristics'!K:K,MATCH($C2527,'Policy Characteristics'!$C:$C,0))),"",INDEX('Policy Characteristics'!K:K,MATCH($C2527,'Policy Characteristics'!$C:$C,0)))</f>
        <v>industry-ag-main.html#eff-stds</v>
      </c>
      <c r="R2527" s="254" t="str">
        <f>IF(ISBLANK(INDEX('Policy Characteristics'!L:L,MATCH($C2527,'Policy Characteristics'!$C:$C,0))),"",INDEX('Policy Characteristics'!L:L,MATCH($C2527,'Policy Characteristics'!$C:$C,0)))</f>
        <v>industry-energy-efficiency-standards.html</v>
      </c>
    </row>
    <row r="2528" spans="1:18" s="4" customFormat="1" x14ac:dyDescent="0.25">
      <c r="A2528" s="254" t="str">
        <f>IF(ISBLANK(INDEX('Policy Characteristics'!A:A,MATCH($C2528,'Policy Characteristics'!$C:$C,0))),"",INDEX('Policy Characteristics'!A:A,MATCH($C2528,'Policy Characteristics'!$C:$C,0)))</f>
        <v>Industry</v>
      </c>
      <c r="B2528" s="262" t="str">
        <f>IF(ISBLANK(INDEX('Policy Characteristics'!B:B,MATCH($C2528,'Policy Characteristics'!$C:$C,0))),"",INDEX('Policy Characteristics'!B:B,MATCH($C2528,'Policy Characteristics'!$C:$C,0)))</f>
        <v>Industry Process Efficiency</v>
      </c>
      <c r="C2528" s="254" t="str">
        <f t="shared" si="67"/>
        <v>Percentage Improvement in Industrial Process Efficiency above BAU</v>
      </c>
      <c r="D2528" s="6" t="s">
        <v>3029</v>
      </c>
      <c r="E2528" s="45" t="s">
        <v>2675</v>
      </c>
      <c r="F2528" t="s">
        <v>2993</v>
      </c>
      <c r="G2528" s="45" t="s">
        <v>2680</v>
      </c>
      <c r="H2528" s="47">
        <v>2527</v>
      </c>
      <c r="I2528" s="324" t="s">
        <v>41</v>
      </c>
      <c r="J2528" s="255" t="str">
        <f>IF(ISBLANK(INDEX('Policy Characteristics'!D:D,MATCH($C2528,'Policy Characteristics'!$C:$C,0))),"",INDEX('Policy Characteristics'!D:D,MATCH($C2528,'Policy Characteristics'!$C:$C,0)))</f>
        <v>Industry Energy Efficiency</v>
      </c>
      <c r="K2528" s="254" t="str">
        <f>IF(ISBLANK(INDEX('Policy Characteristics'!E:E,MATCH($C2528,'Policy Characteristics'!$C:$C,0))),"",INDEX('Policy Characteristics'!E:E,MATCH($C2528,'Policy Characteristics'!$C:$C,0)))</f>
        <v>indst process efficiency</v>
      </c>
      <c r="L2528" s="261">
        <f>IF(ISBLANK(INDEX('Policy Characteristics'!F:F,MATCH($C2528,'Policy Characteristics'!$C:$C,0))),"",INDEX('Policy Characteristics'!F:F,MATCH($C2528,'Policy Characteristics'!$C:$C,0)))</f>
        <v>0</v>
      </c>
      <c r="M2528" s="261">
        <f>IF(ISBLANK(INDEX('Policy Characteristics'!G:G,MATCH($C2528,'Policy Characteristics'!$C:$C,0))),"",INDEX('Policy Characteristics'!G:G,MATCH($C2528,'Policy Characteristics'!$C:$C,0)))</f>
        <v>0.25</v>
      </c>
      <c r="N2528" s="261">
        <f>IF(ISBLANK(INDEX('Policy Characteristics'!H:H,MATCH($C2528,'Policy Characteristics'!$C:$C,0))),"",INDEX('Policy Characteristics'!H:H,MATCH($C2528,'Policy Characteristics'!$C:$C,0)))</f>
        <v>0.01</v>
      </c>
      <c r="O2528" s="254" t="str">
        <f>IF(ISBLANK(INDEX('Policy Characteristics'!I:I,MATCH($C2528,'Policy Characteristics'!$C:$C,0))),"",INDEX('Policy Characteristics'!I:I,MATCH($C2528,'Policy Characteristics'!$C:$C,0)))</f>
        <v>% reduction in energy use</v>
      </c>
      <c r="P2528" s="254" t="str">
        <f>IF(ISBLANK(INDEX('Policy Characteristics'!J:J,MATCH($C2528,'Policy Characteristics'!$C:$C,0))),"",INDEX('Policy Characteristics'!J:J,MATCH($C2528,'Policy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8" s="254" t="str">
        <f>IF(ISBLANK(INDEX('Policy Characteristics'!K:K,MATCH($C2528,'Policy Characteristics'!$C:$C,0))),"",INDEX('Policy Characteristics'!K:K,MATCH($C2528,'Policy Characteristics'!$C:$C,0)))</f>
        <v>industry-ag-main.html#eff-stds</v>
      </c>
      <c r="R2528" s="254" t="str">
        <f>IF(ISBLANK(INDEX('Policy Characteristics'!L:L,MATCH($C2528,'Policy Characteristics'!$C:$C,0))),"",INDEX('Policy Characteristics'!L:L,MATCH($C2528,'Policy Characteristics'!$C:$C,0)))</f>
        <v>industry-energy-efficiency-standards.html</v>
      </c>
    </row>
    <row r="2529" spans="1:18" s="4" customFormat="1" x14ac:dyDescent="0.25">
      <c r="A2529" s="254" t="str">
        <f>IF(ISBLANK(INDEX('Policy Characteristics'!A:A,MATCH($C2529,'Policy Characteristics'!$C:$C,0))),"",INDEX('Policy Characteristics'!A:A,MATCH($C2529,'Policy Characteristics'!$C:$C,0)))</f>
        <v>Industry</v>
      </c>
      <c r="B2529" s="262" t="str">
        <f>IF(ISBLANK(INDEX('Policy Characteristics'!B:B,MATCH($C2529,'Policy Characteristics'!$C:$C,0))),"",INDEX('Policy Characteristics'!B:B,MATCH($C2529,'Policy Characteristics'!$C:$C,0)))</f>
        <v>Industry Process Efficiency</v>
      </c>
      <c r="C2529" s="254" t="str">
        <f t="shared" si="67"/>
        <v>Percentage Improvement in Industrial Process Efficiency above BAU</v>
      </c>
      <c r="D2529" s="6" t="s">
        <v>3030</v>
      </c>
      <c r="E2529" s="45" t="s">
        <v>2377</v>
      </c>
      <c r="F2529" t="s">
        <v>2994</v>
      </c>
      <c r="G2529" s="45" t="s">
        <v>2383</v>
      </c>
      <c r="H2529" s="47">
        <v>2528</v>
      </c>
      <c r="I2529" s="324" t="s">
        <v>40</v>
      </c>
      <c r="J2529" s="255" t="str">
        <f>IF(ISBLANK(INDEX('Policy Characteristics'!D:D,MATCH($C2529,'Policy Characteristics'!$C:$C,0))),"",INDEX('Policy Characteristics'!D:D,MATCH($C2529,'Policy Characteristics'!$C:$C,0)))</f>
        <v>Industry Energy Efficiency</v>
      </c>
      <c r="K2529" s="254" t="str">
        <f>IF(ISBLANK(INDEX('Policy Characteristics'!E:E,MATCH($C2529,'Policy Characteristics'!$C:$C,0))),"",INDEX('Policy Characteristics'!E:E,MATCH($C2529,'Policy Characteristics'!$C:$C,0)))</f>
        <v>indst process efficiency</v>
      </c>
      <c r="L2529" s="261">
        <f>IF(ISBLANK(INDEX('Policy Characteristics'!F:F,MATCH($C2529,'Policy Characteristics'!$C:$C,0))),"",INDEX('Policy Characteristics'!F:F,MATCH($C2529,'Policy Characteristics'!$C:$C,0)))</f>
        <v>0</v>
      </c>
      <c r="M2529" s="261">
        <f>IF(ISBLANK(INDEX('Policy Characteristics'!G:G,MATCH($C2529,'Policy Characteristics'!$C:$C,0))),"",INDEX('Policy Characteristics'!G:G,MATCH($C2529,'Policy Characteristics'!$C:$C,0)))</f>
        <v>0.25</v>
      </c>
      <c r="N2529" s="261">
        <f>IF(ISBLANK(INDEX('Policy Characteristics'!H:H,MATCH($C2529,'Policy Characteristics'!$C:$C,0))),"",INDEX('Policy Characteristics'!H:H,MATCH($C2529,'Policy Characteristics'!$C:$C,0)))</f>
        <v>0.01</v>
      </c>
      <c r="O2529" s="254" t="str">
        <f>IF(ISBLANK(INDEX('Policy Characteristics'!I:I,MATCH($C2529,'Policy Characteristics'!$C:$C,0))),"",INDEX('Policy Characteristics'!I:I,MATCH($C2529,'Policy Characteristics'!$C:$C,0)))</f>
        <v>% reduction in energy use</v>
      </c>
      <c r="P2529" s="254" t="str">
        <f>IF(ISBLANK(INDEX('Policy Characteristics'!J:J,MATCH($C2529,'Policy Characteristics'!$C:$C,0))),"",INDEX('Policy Characteristics'!J:J,MATCH($C2529,'Policy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29" s="254" t="str">
        <f>IF(ISBLANK(INDEX('Policy Characteristics'!K:K,MATCH($C2529,'Policy Characteristics'!$C:$C,0))),"",INDEX('Policy Characteristics'!K:K,MATCH($C2529,'Policy Characteristics'!$C:$C,0)))</f>
        <v>industry-ag-main.html#eff-stds</v>
      </c>
      <c r="R2529" s="254" t="str">
        <f>IF(ISBLANK(INDEX('Policy Characteristics'!L:L,MATCH($C2529,'Policy Characteristics'!$C:$C,0))),"",INDEX('Policy Characteristics'!L:L,MATCH($C2529,'Policy Characteristics'!$C:$C,0)))</f>
        <v>industry-energy-efficiency-standards.html</v>
      </c>
    </row>
    <row r="2530" spans="1:18" s="4" customFormat="1" x14ac:dyDescent="0.25">
      <c r="A2530" s="254" t="str">
        <f>IF(ISBLANK(INDEX('Policy Characteristics'!A:A,MATCH($C2530,'Policy Characteristics'!$C:$C,0))),"",INDEX('Policy Characteristics'!A:A,MATCH($C2530,'Policy Characteristics'!$C:$C,0)))</f>
        <v>Industry</v>
      </c>
      <c r="B2530" s="262" t="str">
        <f>IF(ISBLANK(INDEX('Policy Characteristics'!B:B,MATCH($C2530,'Policy Characteristics'!$C:$C,0))),"",INDEX('Policy Characteristics'!B:B,MATCH($C2530,'Policy Characteristics'!$C:$C,0)))</f>
        <v>Industry Process Efficiency</v>
      </c>
      <c r="C2530" s="254" t="str">
        <f t="shared" si="67"/>
        <v>Percentage Improvement in Industrial Process Efficiency above BAU</v>
      </c>
      <c r="D2530" s="6" t="s">
        <v>3030</v>
      </c>
      <c r="E2530" s="45" t="s">
        <v>2378</v>
      </c>
      <c r="F2530" t="s">
        <v>2994</v>
      </c>
      <c r="G2530" s="45" t="s">
        <v>2386</v>
      </c>
      <c r="H2530" s="47">
        <v>2529</v>
      </c>
      <c r="I2530" s="324" t="s">
        <v>40</v>
      </c>
      <c r="J2530" s="255" t="str">
        <f>IF(ISBLANK(INDEX('Policy Characteristics'!D:D,MATCH($C2530,'Policy Characteristics'!$C:$C,0))),"",INDEX('Policy Characteristics'!D:D,MATCH($C2530,'Policy Characteristics'!$C:$C,0)))</f>
        <v>Industry Energy Efficiency</v>
      </c>
      <c r="K2530" s="254" t="str">
        <f>IF(ISBLANK(INDEX('Policy Characteristics'!E:E,MATCH($C2530,'Policy Characteristics'!$C:$C,0))),"",INDEX('Policy Characteristics'!E:E,MATCH($C2530,'Policy Characteristics'!$C:$C,0)))</f>
        <v>indst process efficiency</v>
      </c>
      <c r="L2530" s="261">
        <f>IF(ISBLANK(INDEX('Policy Characteristics'!F:F,MATCH($C2530,'Policy Characteristics'!$C:$C,0))),"",INDEX('Policy Characteristics'!F:F,MATCH($C2530,'Policy Characteristics'!$C:$C,0)))</f>
        <v>0</v>
      </c>
      <c r="M2530" s="261">
        <f>IF(ISBLANK(INDEX('Policy Characteristics'!G:G,MATCH($C2530,'Policy Characteristics'!$C:$C,0))),"",INDEX('Policy Characteristics'!G:G,MATCH($C2530,'Policy Characteristics'!$C:$C,0)))</f>
        <v>0.25</v>
      </c>
      <c r="N2530" s="261">
        <f>IF(ISBLANK(INDEX('Policy Characteristics'!H:H,MATCH($C2530,'Policy Characteristics'!$C:$C,0))),"",INDEX('Policy Characteristics'!H:H,MATCH($C2530,'Policy Characteristics'!$C:$C,0)))</f>
        <v>0.01</v>
      </c>
      <c r="O2530" s="254" t="str">
        <f>IF(ISBLANK(INDEX('Policy Characteristics'!I:I,MATCH($C2530,'Policy Characteristics'!$C:$C,0))),"",INDEX('Policy Characteristics'!I:I,MATCH($C2530,'Policy Characteristics'!$C:$C,0)))</f>
        <v>% reduction in energy use</v>
      </c>
      <c r="P2530" s="254" t="str">
        <f>IF(ISBLANK(INDEX('Policy Characteristics'!J:J,MATCH($C2530,'Policy Characteristics'!$C:$C,0))),"",INDEX('Policy Characteristics'!J:J,MATCH($C2530,'Policy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0" s="254" t="str">
        <f>IF(ISBLANK(INDEX('Policy Characteristics'!K:K,MATCH($C2530,'Policy Characteristics'!$C:$C,0))),"",INDEX('Policy Characteristics'!K:K,MATCH($C2530,'Policy Characteristics'!$C:$C,0)))</f>
        <v>industry-ag-main.html#eff-stds</v>
      </c>
      <c r="R2530" s="254" t="str">
        <f>IF(ISBLANK(INDEX('Policy Characteristics'!L:L,MATCH($C2530,'Policy Characteristics'!$C:$C,0))),"",INDEX('Policy Characteristics'!L:L,MATCH($C2530,'Policy Characteristics'!$C:$C,0)))</f>
        <v>industry-energy-efficiency-standards.html</v>
      </c>
    </row>
    <row r="2531" spans="1:18" s="4" customFormat="1" x14ac:dyDescent="0.25">
      <c r="A2531" s="254" t="str">
        <f>IF(ISBLANK(INDEX('Policy Characteristics'!A:A,MATCH($C2531,'Policy Characteristics'!$C:$C,0))),"",INDEX('Policy Characteristics'!A:A,MATCH($C2531,'Policy Characteristics'!$C:$C,0)))</f>
        <v>Industry</v>
      </c>
      <c r="B2531" s="262" t="str">
        <f>IF(ISBLANK(INDEX('Policy Characteristics'!B:B,MATCH($C2531,'Policy Characteristics'!$C:$C,0))),"",INDEX('Policy Characteristics'!B:B,MATCH($C2531,'Policy Characteristics'!$C:$C,0)))</f>
        <v>Industry Process Efficiency</v>
      </c>
      <c r="C2531" s="254" t="str">
        <f t="shared" si="67"/>
        <v>Percentage Improvement in Industrial Process Efficiency above BAU</v>
      </c>
      <c r="D2531" s="6" t="s">
        <v>3030</v>
      </c>
      <c r="E2531" s="45" t="s">
        <v>2379</v>
      </c>
      <c r="F2531" t="s">
        <v>2994</v>
      </c>
      <c r="G2531" s="45" t="s">
        <v>2387</v>
      </c>
      <c r="H2531" s="47">
        <v>2530</v>
      </c>
      <c r="I2531" s="324" t="s">
        <v>40</v>
      </c>
      <c r="J2531" s="255" t="str">
        <f>IF(ISBLANK(INDEX('Policy Characteristics'!D:D,MATCH($C2531,'Policy Characteristics'!$C:$C,0))),"",INDEX('Policy Characteristics'!D:D,MATCH($C2531,'Policy Characteristics'!$C:$C,0)))</f>
        <v>Industry Energy Efficiency</v>
      </c>
      <c r="K2531" s="254" t="str">
        <f>IF(ISBLANK(INDEX('Policy Characteristics'!E:E,MATCH($C2531,'Policy Characteristics'!$C:$C,0))),"",INDEX('Policy Characteristics'!E:E,MATCH($C2531,'Policy Characteristics'!$C:$C,0)))</f>
        <v>indst process efficiency</v>
      </c>
      <c r="L2531" s="261">
        <f>IF(ISBLANK(INDEX('Policy Characteristics'!F:F,MATCH($C2531,'Policy Characteristics'!$C:$C,0))),"",INDEX('Policy Characteristics'!F:F,MATCH($C2531,'Policy Characteristics'!$C:$C,0)))</f>
        <v>0</v>
      </c>
      <c r="M2531" s="261">
        <f>IF(ISBLANK(INDEX('Policy Characteristics'!G:G,MATCH($C2531,'Policy Characteristics'!$C:$C,0))),"",INDEX('Policy Characteristics'!G:G,MATCH($C2531,'Policy Characteristics'!$C:$C,0)))</f>
        <v>0.25</v>
      </c>
      <c r="N2531" s="261">
        <f>IF(ISBLANK(INDEX('Policy Characteristics'!H:H,MATCH($C2531,'Policy Characteristics'!$C:$C,0))),"",INDEX('Policy Characteristics'!H:H,MATCH($C2531,'Policy Characteristics'!$C:$C,0)))</f>
        <v>0.01</v>
      </c>
      <c r="O2531" s="254" t="str">
        <f>IF(ISBLANK(INDEX('Policy Characteristics'!I:I,MATCH($C2531,'Policy Characteristics'!$C:$C,0))),"",INDEX('Policy Characteristics'!I:I,MATCH($C2531,'Policy Characteristics'!$C:$C,0)))</f>
        <v>% reduction in energy use</v>
      </c>
      <c r="P2531" s="254" t="str">
        <f>IF(ISBLANK(INDEX('Policy Characteristics'!J:J,MATCH($C2531,'Policy Characteristics'!$C:$C,0))),"",INDEX('Policy Characteristics'!J:J,MATCH($C2531,'Policy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1" s="254" t="str">
        <f>IF(ISBLANK(INDEX('Policy Characteristics'!K:K,MATCH($C2531,'Policy Characteristics'!$C:$C,0))),"",INDEX('Policy Characteristics'!K:K,MATCH($C2531,'Policy Characteristics'!$C:$C,0)))</f>
        <v>industry-ag-main.html#eff-stds</v>
      </c>
      <c r="R2531" s="254" t="str">
        <f>IF(ISBLANK(INDEX('Policy Characteristics'!L:L,MATCH($C2531,'Policy Characteristics'!$C:$C,0))),"",INDEX('Policy Characteristics'!L:L,MATCH($C2531,'Policy Characteristics'!$C:$C,0)))</f>
        <v>industry-energy-efficiency-standards.html</v>
      </c>
    </row>
    <row r="2532" spans="1:18" s="4" customFormat="1" x14ac:dyDescent="0.25">
      <c r="A2532" s="254" t="str">
        <f>IF(ISBLANK(INDEX('Policy Characteristics'!A:A,MATCH($C2532,'Policy Characteristics'!$C:$C,0))),"",INDEX('Policy Characteristics'!A:A,MATCH($C2532,'Policy Characteristics'!$C:$C,0)))</f>
        <v>Industry</v>
      </c>
      <c r="B2532" s="262" t="str">
        <f>IF(ISBLANK(INDEX('Policy Characteristics'!B:B,MATCH($C2532,'Policy Characteristics'!$C:$C,0))),"",INDEX('Policy Characteristics'!B:B,MATCH($C2532,'Policy Characteristics'!$C:$C,0)))</f>
        <v>Industry Process Efficiency</v>
      </c>
      <c r="C2532" s="254" t="str">
        <f t="shared" si="67"/>
        <v>Percentage Improvement in Industrial Process Efficiency above BAU</v>
      </c>
      <c r="D2532" s="6" t="s">
        <v>3030</v>
      </c>
      <c r="E2532" s="45" t="s">
        <v>2380</v>
      </c>
      <c r="F2532" t="s">
        <v>2994</v>
      </c>
      <c r="G2532" s="45" t="s">
        <v>2384</v>
      </c>
      <c r="H2532" s="47">
        <v>2531</v>
      </c>
      <c r="I2532" s="324" t="s">
        <v>40</v>
      </c>
      <c r="J2532" s="255" t="str">
        <f>IF(ISBLANK(INDEX('Policy Characteristics'!D:D,MATCH($C2532,'Policy Characteristics'!$C:$C,0))),"",INDEX('Policy Characteristics'!D:D,MATCH($C2532,'Policy Characteristics'!$C:$C,0)))</f>
        <v>Industry Energy Efficiency</v>
      </c>
      <c r="K2532" s="254" t="str">
        <f>IF(ISBLANK(INDEX('Policy Characteristics'!E:E,MATCH($C2532,'Policy Characteristics'!$C:$C,0))),"",INDEX('Policy Characteristics'!E:E,MATCH($C2532,'Policy Characteristics'!$C:$C,0)))</f>
        <v>indst process efficiency</v>
      </c>
      <c r="L2532" s="261">
        <f>IF(ISBLANK(INDEX('Policy Characteristics'!F:F,MATCH($C2532,'Policy Characteristics'!$C:$C,0))),"",INDEX('Policy Characteristics'!F:F,MATCH($C2532,'Policy Characteristics'!$C:$C,0)))</f>
        <v>0</v>
      </c>
      <c r="M2532" s="261">
        <f>IF(ISBLANK(INDEX('Policy Characteristics'!G:G,MATCH($C2532,'Policy Characteristics'!$C:$C,0))),"",INDEX('Policy Characteristics'!G:G,MATCH($C2532,'Policy Characteristics'!$C:$C,0)))</f>
        <v>0.25</v>
      </c>
      <c r="N2532" s="261">
        <f>IF(ISBLANK(INDEX('Policy Characteristics'!H:H,MATCH($C2532,'Policy Characteristics'!$C:$C,0))),"",INDEX('Policy Characteristics'!H:H,MATCH($C2532,'Policy Characteristics'!$C:$C,0)))</f>
        <v>0.01</v>
      </c>
      <c r="O2532" s="254" t="str">
        <f>IF(ISBLANK(INDEX('Policy Characteristics'!I:I,MATCH($C2532,'Policy Characteristics'!$C:$C,0))),"",INDEX('Policy Characteristics'!I:I,MATCH($C2532,'Policy Characteristics'!$C:$C,0)))</f>
        <v>% reduction in energy use</v>
      </c>
      <c r="P2532" s="254" t="str">
        <f>IF(ISBLANK(INDEX('Policy Characteristics'!J:J,MATCH($C2532,'Policy Characteristics'!$C:$C,0))),"",INDEX('Policy Characteristics'!J:J,MATCH($C2532,'Policy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2" s="254" t="str">
        <f>IF(ISBLANK(INDEX('Policy Characteristics'!K:K,MATCH($C2532,'Policy Characteristics'!$C:$C,0))),"",INDEX('Policy Characteristics'!K:K,MATCH($C2532,'Policy Characteristics'!$C:$C,0)))</f>
        <v>industry-ag-main.html#eff-stds</v>
      </c>
      <c r="R2532" s="254" t="str">
        <f>IF(ISBLANK(INDEX('Policy Characteristics'!L:L,MATCH($C2532,'Policy Characteristics'!$C:$C,0))),"",INDEX('Policy Characteristics'!L:L,MATCH($C2532,'Policy Characteristics'!$C:$C,0)))</f>
        <v>industry-energy-efficiency-standards.html</v>
      </c>
    </row>
    <row r="2533" spans="1:18" s="4" customFormat="1" x14ac:dyDescent="0.25">
      <c r="A2533" s="254" t="str">
        <f>IF(ISBLANK(INDEX('Policy Characteristics'!A:A,MATCH($C2533,'Policy Characteristics'!$C:$C,0))),"",INDEX('Policy Characteristics'!A:A,MATCH($C2533,'Policy Characteristics'!$C:$C,0)))</f>
        <v>Industry</v>
      </c>
      <c r="B2533" s="262" t="str">
        <f>IF(ISBLANK(INDEX('Policy Characteristics'!B:B,MATCH($C2533,'Policy Characteristics'!$C:$C,0))),"",INDEX('Policy Characteristics'!B:B,MATCH($C2533,'Policy Characteristics'!$C:$C,0)))</f>
        <v>Industry Process Efficiency</v>
      </c>
      <c r="C2533" s="254" t="str">
        <f t="shared" si="67"/>
        <v>Percentage Improvement in Industrial Process Efficiency above BAU</v>
      </c>
      <c r="D2533" s="6" t="s">
        <v>3030</v>
      </c>
      <c r="E2533" s="45" t="s">
        <v>2381</v>
      </c>
      <c r="F2533" t="s">
        <v>2994</v>
      </c>
      <c r="G2533" s="45" t="s">
        <v>2385</v>
      </c>
      <c r="H2533" s="47">
        <v>2532</v>
      </c>
      <c r="I2533" s="324" t="s">
        <v>41</v>
      </c>
      <c r="J2533" s="255" t="str">
        <f>IF(ISBLANK(INDEX('Policy Characteristics'!D:D,MATCH($C2533,'Policy Characteristics'!$C:$C,0))),"",INDEX('Policy Characteristics'!D:D,MATCH($C2533,'Policy Characteristics'!$C:$C,0)))</f>
        <v>Industry Energy Efficiency</v>
      </c>
      <c r="K2533" s="254" t="str">
        <f>IF(ISBLANK(INDEX('Policy Characteristics'!E:E,MATCH($C2533,'Policy Characteristics'!$C:$C,0))),"",INDEX('Policy Characteristics'!E:E,MATCH($C2533,'Policy Characteristics'!$C:$C,0)))</f>
        <v>indst process efficiency</v>
      </c>
      <c r="L2533" s="261">
        <f>IF(ISBLANK(INDEX('Policy Characteristics'!F:F,MATCH($C2533,'Policy Characteristics'!$C:$C,0))),"",INDEX('Policy Characteristics'!F:F,MATCH($C2533,'Policy Characteristics'!$C:$C,0)))</f>
        <v>0</v>
      </c>
      <c r="M2533" s="261">
        <f>IF(ISBLANK(INDEX('Policy Characteristics'!G:G,MATCH($C2533,'Policy Characteristics'!$C:$C,0))),"",INDEX('Policy Characteristics'!G:G,MATCH($C2533,'Policy Characteristics'!$C:$C,0)))</f>
        <v>0.25</v>
      </c>
      <c r="N2533" s="261">
        <f>IF(ISBLANK(INDEX('Policy Characteristics'!H:H,MATCH($C2533,'Policy Characteristics'!$C:$C,0))),"",INDEX('Policy Characteristics'!H:H,MATCH($C2533,'Policy Characteristics'!$C:$C,0)))</f>
        <v>0.01</v>
      </c>
      <c r="O2533" s="254" t="str">
        <f>IF(ISBLANK(INDEX('Policy Characteristics'!I:I,MATCH($C2533,'Policy Characteristics'!$C:$C,0))),"",INDEX('Policy Characteristics'!I:I,MATCH($C2533,'Policy Characteristics'!$C:$C,0)))</f>
        <v>% reduction in energy use</v>
      </c>
      <c r="P2533" s="254" t="str">
        <f>IF(ISBLANK(INDEX('Policy Characteristics'!J:J,MATCH($C2533,'Policy Characteristics'!$C:$C,0))),"",INDEX('Policy Characteristics'!J:J,MATCH($C2533,'Policy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3" s="254" t="str">
        <f>IF(ISBLANK(INDEX('Policy Characteristics'!K:K,MATCH($C2533,'Policy Characteristics'!$C:$C,0))),"",INDEX('Policy Characteristics'!K:K,MATCH($C2533,'Policy Characteristics'!$C:$C,0)))</f>
        <v>industry-ag-main.html#eff-stds</v>
      </c>
      <c r="R2533" s="254" t="str">
        <f>IF(ISBLANK(INDEX('Policy Characteristics'!L:L,MATCH($C2533,'Policy Characteristics'!$C:$C,0))),"",INDEX('Policy Characteristics'!L:L,MATCH($C2533,'Policy Characteristics'!$C:$C,0)))</f>
        <v>industry-energy-efficiency-standards.html</v>
      </c>
    </row>
    <row r="2534" spans="1:18" s="4" customFormat="1" x14ac:dyDescent="0.25">
      <c r="A2534" s="254" t="str">
        <f>IF(ISBLANK(INDEX('Policy Characteristics'!A:A,MATCH($C2534,'Policy Characteristics'!$C:$C,0))),"",INDEX('Policy Characteristics'!A:A,MATCH($C2534,'Policy Characteristics'!$C:$C,0)))</f>
        <v>Industry</v>
      </c>
      <c r="B2534" s="262" t="str">
        <f>IF(ISBLANK(INDEX('Policy Characteristics'!B:B,MATCH($C2534,'Policy Characteristics'!$C:$C,0))),"",INDEX('Policy Characteristics'!B:B,MATCH($C2534,'Policy Characteristics'!$C:$C,0)))</f>
        <v>Industry Process Efficiency</v>
      </c>
      <c r="C2534" s="254" t="str">
        <f t="shared" si="67"/>
        <v>Percentage Improvement in Industrial Process Efficiency above BAU</v>
      </c>
      <c r="D2534" s="6" t="s">
        <v>3030</v>
      </c>
      <c r="E2534" s="45" t="s">
        <v>2382</v>
      </c>
      <c r="F2534" t="s">
        <v>2994</v>
      </c>
      <c r="G2534" s="45" t="s">
        <v>2388</v>
      </c>
      <c r="H2534" s="47">
        <v>2533</v>
      </c>
      <c r="I2534" s="324" t="s">
        <v>41</v>
      </c>
      <c r="J2534" s="255" t="str">
        <f>IF(ISBLANK(INDEX('Policy Characteristics'!D:D,MATCH($C2534,'Policy Characteristics'!$C:$C,0))),"",INDEX('Policy Characteristics'!D:D,MATCH($C2534,'Policy Characteristics'!$C:$C,0)))</f>
        <v>Industry Energy Efficiency</v>
      </c>
      <c r="K2534" s="254" t="str">
        <f>IF(ISBLANK(INDEX('Policy Characteristics'!E:E,MATCH($C2534,'Policy Characteristics'!$C:$C,0))),"",INDEX('Policy Characteristics'!E:E,MATCH($C2534,'Policy Characteristics'!$C:$C,0)))</f>
        <v>indst process efficiency</v>
      </c>
      <c r="L2534" s="261">
        <f>IF(ISBLANK(INDEX('Policy Characteristics'!F:F,MATCH($C2534,'Policy Characteristics'!$C:$C,0))),"",INDEX('Policy Characteristics'!F:F,MATCH($C2534,'Policy Characteristics'!$C:$C,0)))</f>
        <v>0</v>
      </c>
      <c r="M2534" s="261">
        <f>IF(ISBLANK(INDEX('Policy Characteristics'!G:G,MATCH($C2534,'Policy Characteristics'!$C:$C,0))),"",INDEX('Policy Characteristics'!G:G,MATCH($C2534,'Policy Characteristics'!$C:$C,0)))</f>
        <v>0.25</v>
      </c>
      <c r="N2534" s="261">
        <f>IF(ISBLANK(INDEX('Policy Characteristics'!H:H,MATCH($C2534,'Policy Characteristics'!$C:$C,0))),"",INDEX('Policy Characteristics'!H:H,MATCH($C2534,'Policy Characteristics'!$C:$C,0)))</f>
        <v>0.01</v>
      </c>
      <c r="O2534" s="254" t="str">
        <f>IF(ISBLANK(INDEX('Policy Characteristics'!I:I,MATCH($C2534,'Policy Characteristics'!$C:$C,0))),"",INDEX('Policy Characteristics'!I:I,MATCH($C2534,'Policy Characteristics'!$C:$C,0)))</f>
        <v>% reduction in energy use</v>
      </c>
      <c r="P2534" s="254" t="str">
        <f>IF(ISBLANK(INDEX('Policy Characteristics'!J:J,MATCH($C2534,'Policy Characteristics'!$C:$C,0))),"",INDEX('Policy Characteristics'!J:J,MATCH($C2534,'Policy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4" s="254" t="str">
        <f>IF(ISBLANK(INDEX('Policy Characteristics'!K:K,MATCH($C2534,'Policy Characteristics'!$C:$C,0))),"",INDEX('Policy Characteristics'!K:K,MATCH($C2534,'Policy Characteristics'!$C:$C,0)))</f>
        <v>industry-ag-main.html#eff-stds</v>
      </c>
      <c r="R2534" s="254" t="str">
        <f>IF(ISBLANK(INDEX('Policy Characteristics'!L:L,MATCH($C2534,'Policy Characteristics'!$C:$C,0))),"",INDEX('Policy Characteristics'!L:L,MATCH($C2534,'Policy Characteristics'!$C:$C,0)))</f>
        <v>industry-energy-efficiency-standards.html</v>
      </c>
    </row>
    <row r="2535" spans="1:18" s="4" customFormat="1" x14ac:dyDescent="0.25">
      <c r="A2535" s="254" t="str">
        <f>IF(ISBLANK(INDEX('Policy Characteristics'!A:A,MATCH($C2535,'Policy Characteristics'!$C:$C,0))),"",INDEX('Policy Characteristics'!A:A,MATCH($C2535,'Policy Characteristics'!$C:$C,0)))</f>
        <v>Industry</v>
      </c>
      <c r="B2535" s="262" t="str">
        <f>IF(ISBLANK(INDEX('Policy Characteristics'!B:B,MATCH($C2535,'Policy Characteristics'!$C:$C,0))),"",INDEX('Policy Characteristics'!B:B,MATCH($C2535,'Policy Characteristics'!$C:$C,0)))</f>
        <v>Industry Process Efficiency</v>
      </c>
      <c r="C2535" s="254" t="str">
        <f t="shared" si="67"/>
        <v>Percentage Improvement in Industrial Process Efficiency above BAU</v>
      </c>
      <c r="D2535" s="6" t="s">
        <v>3030</v>
      </c>
      <c r="E2535" s="45" t="s">
        <v>2676</v>
      </c>
      <c r="F2535" t="s">
        <v>2994</v>
      </c>
      <c r="G2535" s="45" t="s">
        <v>2679</v>
      </c>
      <c r="H2535" s="47">
        <v>2534</v>
      </c>
      <c r="I2535" s="324" t="s">
        <v>40</v>
      </c>
      <c r="J2535" s="255" t="str">
        <f>IF(ISBLANK(INDEX('Policy Characteristics'!D:D,MATCH($C2535,'Policy Characteristics'!$C:$C,0))),"",INDEX('Policy Characteristics'!D:D,MATCH($C2535,'Policy Characteristics'!$C:$C,0)))</f>
        <v>Industry Energy Efficiency</v>
      </c>
      <c r="K2535" s="254" t="str">
        <f>IF(ISBLANK(INDEX('Policy Characteristics'!E:E,MATCH($C2535,'Policy Characteristics'!$C:$C,0))),"",INDEX('Policy Characteristics'!E:E,MATCH($C2535,'Policy Characteristics'!$C:$C,0)))</f>
        <v>indst process efficiency</v>
      </c>
      <c r="L2535" s="261">
        <f>IF(ISBLANK(INDEX('Policy Characteristics'!F:F,MATCH($C2535,'Policy Characteristics'!$C:$C,0))),"",INDEX('Policy Characteristics'!F:F,MATCH($C2535,'Policy Characteristics'!$C:$C,0)))</f>
        <v>0</v>
      </c>
      <c r="M2535" s="261">
        <f>IF(ISBLANK(INDEX('Policy Characteristics'!G:G,MATCH($C2535,'Policy Characteristics'!$C:$C,0))),"",INDEX('Policy Characteristics'!G:G,MATCH($C2535,'Policy Characteristics'!$C:$C,0)))</f>
        <v>0.25</v>
      </c>
      <c r="N2535" s="261">
        <f>IF(ISBLANK(INDEX('Policy Characteristics'!H:H,MATCH($C2535,'Policy Characteristics'!$C:$C,0))),"",INDEX('Policy Characteristics'!H:H,MATCH($C2535,'Policy Characteristics'!$C:$C,0)))</f>
        <v>0.01</v>
      </c>
      <c r="O2535" s="254" t="str">
        <f>IF(ISBLANK(INDEX('Policy Characteristics'!I:I,MATCH($C2535,'Policy Characteristics'!$C:$C,0))),"",INDEX('Policy Characteristics'!I:I,MATCH($C2535,'Policy Characteristics'!$C:$C,0)))</f>
        <v>% reduction in energy use</v>
      </c>
      <c r="P2535" s="254" t="str">
        <f>IF(ISBLANK(INDEX('Policy Characteristics'!J:J,MATCH($C2535,'Policy Characteristics'!$C:$C,0))),"",INDEX('Policy Characteristics'!J:J,MATCH($C2535,'Policy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5" s="254" t="str">
        <f>IF(ISBLANK(INDEX('Policy Characteristics'!K:K,MATCH($C2535,'Policy Characteristics'!$C:$C,0))),"",INDEX('Policy Characteristics'!K:K,MATCH($C2535,'Policy Characteristics'!$C:$C,0)))</f>
        <v>industry-ag-main.html#eff-stds</v>
      </c>
      <c r="R2535" s="254" t="str">
        <f>IF(ISBLANK(INDEX('Policy Characteristics'!L:L,MATCH($C2535,'Policy Characteristics'!$C:$C,0))),"",INDEX('Policy Characteristics'!L:L,MATCH($C2535,'Policy Characteristics'!$C:$C,0)))</f>
        <v>industry-energy-efficiency-standards.html</v>
      </c>
    </row>
    <row r="2536" spans="1:18" s="4" customFormat="1" x14ac:dyDescent="0.25">
      <c r="A2536" s="254" t="str">
        <f>IF(ISBLANK(INDEX('Policy Characteristics'!A:A,MATCH($C2536,'Policy Characteristics'!$C:$C,0))),"",INDEX('Policy Characteristics'!A:A,MATCH($C2536,'Policy Characteristics'!$C:$C,0)))</f>
        <v>Industry</v>
      </c>
      <c r="B2536" s="262" t="str">
        <f>IF(ISBLANK(INDEX('Policy Characteristics'!B:B,MATCH($C2536,'Policy Characteristics'!$C:$C,0))),"",INDEX('Policy Characteristics'!B:B,MATCH($C2536,'Policy Characteristics'!$C:$C,0)))</f>
        <v>Industry Process Efficiency</v>
      </c>
      <c r="C2536" s="254" t="str">
        <f t="shared" si="67"/>
        <v>Percentage Improvement in Industrial Process Efficiency above BAU</v>
      </c>
      <c r="D2536" s="6" t="s">
        <v>3030</v>
      </c>
      <c r="E2536" s="45" t="s">
        <v>2677</v>
      </c>
      <c r="F2536" t="s">
        <v>2994</v>
      </c>
      <c r="G2536" s="45" t="s">
        <v>2681</v>
      </c>
      <c r="H2536" s="47">
        <v>2535</v>
      </c>
      <c r="I2536" s="324" t="s">
        <v>41</v>
      </c>
      <c r="J2536" s="255" t="str">
        <f>IF(ISBLANK(INDEX('Policy Characteristics'!D:D,MATCH($C2536,'Policy Characteristics'!$C:$C,0))),"",INDEX('Policy Characteristics'!D:D,MATCH($C2536,'Policy Characteristics'!$C:$C,0)))</f>
        <v>Industry Energy Efficiency</v>
      </c>
      <c r="K2536" s="254" t="str">
        <f>IF(ISBLANK(INDEX('Policy Characteristics'!E:E,MATCH($C2536,'Policy Characteristics'!$C:$C,0))),"",INDEX('Policy Characteristics'!E:E,MATCH($C2536,'Policy Characteristics'!$C:$C,0)))</f>
        <v>indst process efficiency</v>
      </c>
      <c r="L2536" s="261">
        <f>IF(ISBLANK(INDEX('Policy Characteristics'!F:F,MATCH($C2536,'Policy Characteristics'!$C:$C,0))),"",INDEX('Policy Characteristics'!F:F,MATCH($C2536,'Policy Characteristics'!$C:$C,0)))</f>
        <v>0</v>
      </c>
      <c r="M2536" s="261">
        <f>IF(ISBLANK(INDEX('Policy Characteristics'!G:G,MATCH($C2536,'Policy Characteristics'!$C:$C,0))),"",INDEX('Policy Characteristics'!G:G,MATCH($C2536,'Policy Characteristics'!$C:$C,0)))</f>
        <v>0.25</v>
      </c>
      <c r="N2536" s="261">
        <f>IF(ISBLANK(INDEX('Policy Characteristics'!H:H,MATCH($C2536,'Policy Characteristics'!$C:$C,0))),"",INDEX('Policy Characteristics'!H:H,MATCH($C2536,'Policy Characteristics'!$C:$C,0)))</f>
        <v>0.01</v>
      </c>
      <c r="O2536" s="254" t="str">
        <f>IF(ISBLANK(INDEX('Policy Characteristics'!I:I,MATCH($C2536,'Policy Characteristics'!$C:$C,0))),"",INDEX('Policy Characteristics'!I:I,MATCH($C2536,'Policy Characteristics'!$C:$C,0)))</f>
        <v>% reduction in energy use</v>
      </c>
      <c r="P2536" s="254" t="str">
        <f>IF(ISBLANK(INDEX('Policy Characteristics'!J:J,MATCH($C2536,'Policy Characteristics'!$C:$C,0))),"",INDEX('Policy Characteristics'!J:J,MATCH($C2536,'Policy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6" s="254" t="str">
        <f>IF(ISBLANK(INDEX('Policy Characteristics'!K:K,MATCH($C2536,'Policy Characteristics'!$C:$C,0))),"",INDEX('Policy Characteristics'!K:K,MATCH($C2536,'Policy Characteristics'!$C:$C,0)))</f>
        <v>industry-ag-main.html#eff-stds</v>
      </c>
      <c r="R2536" s="254" t="str">
        <f>IF(ISBLANK(INDEX('Policy Characteristics'!L:L,MATCH($C2536,'Policy Characteristics'!$C:$C,0))),"",INDEX('Policy Characteristics'!L:L,MATCH($C2536,'Policy Characteristics'!$C:$C,0)))</f>
        <v>industry-energy-efficiency-standards.html</v>
      </c>
    </row>
    <row r="2537" spans="1:18" s="4" customFormat="1" x14ac:dyDescent="0.25">
      <c r="A2537" s="254" t="str">
        <f>IF(ISBLANK(INDEX('Policy Characteristics'!A:A,MATCH($C2537,'Policy Characteristics'!$C:$C,0))),"",INDEX('Policy Characteristics'!A:A,MATCH($C2537,'Policy Characteristics'!$C:$C,0)))</f>
        <v>Industry</v>
      </c>
      <c r="B2537" s="262" t="str">
        <f>IF(ISBLANK(INDEX('Policy Characteristics'!B:B,MATCH($C2537,'Policy Characteristics'!$C:$C,0))),"",INDEX('Policy Characteristics'!B:B,MATCH($C2537,'Policy Characteristics'!$C:$C,0)))</f>
        <v>Industry Process Efficiency</v>
      </c>
      <c r="C2537" s="254" t="str">
        <f t="shared" si="67"/>
        <v>Percentage Improvement in Industrial Process Efficiency above BAU</v>
      </c>
      <c r="D2537" s="6" t="s">
        <v>3030</v>
      </c>
      <c r="E2537" s="45" t="s">
        <v>2678</v>
      </c>
      <c r="F2537" t="s">
        <v>2994</v>
      </c>
      <c r="G2537" s="45" t="s">
        <v>2682</v>
      </c>
      <c r="H2537" s="47">
        <v>2536</v>
      </c>
      <c r="I2537" s="324" t="s">
        <v>41</v>
      </c>
      <c r="J2537" s="255" t="str">
        <f>IF(ISBLANK(INDEX('Policy Characteristics'!D:D,MATCH($C2537,'Policy Characteristics'!$C:$C,0))),"",INDEX('Policy Characteristics'!D:D,MATCH($C2537,'Policy Characteristics'!$C:$C,0)))</f>
        <v>Industry Energy Efficiency</v>
      </c>
      <c r="K2537" s="254" t="str">
        <f>IF(ISBLANK(INDEX('Policy Characteristics'!E:E,MATCH($C2537,'Policy Characteristics'!$C:$C,0))),"",INDEX('Policy Characteristics'!E:E,MATCH($C2537,'Policy Characteristics'!$C:$C,0)))</f>
        <v>indst process efficiency</v>
      </c>
      <c r="L2537" s="261">
        <f>IF(ISBLANK(INDEX('Policy Characteristics'!F:F,MATCH($C2537,'Policy Characteristics'!$C:$C,0))),"",INDEX('Policy Characteristics'!F:F,MATCH($C2537,'Policy Characteristics'!$C:$C,0)))</f>
        <v>0</v>
      </c>
      <c r="M2537" s="261">
        <f>IF(ISBLANK(INDEX('Policy Characteristics'!G:G,MATCH($C2537,'Policy Characteristics'!$C:$C,0))),"",INDEX('Policy Characteristics'!G:G,MATCH($C2537,'Policy Characteristics'!$C:$C,0)))</f>
        <v>0.25</v>
      </c>
      <c r="N2537" s="261">
        <f>IF(ISBLANK(INDEX('Policy Characteristics'!H:H,MATCH($C2537,'Policy Characteristics'!$C:$C,0))),"",INDEX('Policy Characteristics'!H:H,MATCH($C2537,'Policy Characteristics'!$C:$C,0)))</f>
        <v>0.01</v>
      </c>
      <c r="O2537" s="254" t="str">
        <f>IF(ISBLANK(INDEX('Policy Characteristics'!I:I,MATCH($C2537,'Policy Characteristics'!$C:$C,0))),"",INDEX('Policy Characteristics'!I:I,MATCH($C2537,'Policy Characteristics'!$C:$C,0)))</f>
        <v>% reduction in energy use</v>
      </c>
      <c r="P2537" s="254" t="str">
        <f>IF(ISBLANK(INDEX('Policy Characteristics'!J:J,MATCH($C2537,'Policy Characteristics'!$C:$C,0))),"",INDEX('Policy Characteristics'!J:J,MATCH($C2537,'Policy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7" s="254" t="str">
        <f>IF(ISBLANK(INDEX('Policy Characteristics'!K:K,MATCH($C2537,'Policy Characteristics'!$C:$C,0))),"",INDEX('Policy Characteristics'!K:K,MATCH($C2537,'Policy Characteristics'!$C:$C,0)))</f>
        <v>industry-ag-main.html#eff-stds</v>
      </c>
      <c r="R2537" s="254" t="str">
        <f>IF(ISBLANK(INDEX('Policy Characteristics'!L:L,MATCH($C2537,'Policy Characteristics'!$C:$C,0))),"",INDEX('Policy Characteristics'!L:L,MATCH($C2537,'Policy Characteristics'!$C:$C,0)))</f>
        <v>industry-energy-efficiency-standards.html</v>
      </c>
    </row>
    <row r="2538" spans="1:18" s="4" customFormat="1" x14ac:dyDescent="0.25">
      <c r="A2538" s="254" t="str">
        <f>IF(ISBLANK(INDEX('Policy Characteristics'!A:A,MATCH($C2538,'Policy Characteristics'!$C:$C,0))),"",INDEX('Policy Characteristics'!A:A,MATCH($C2538,'Policy Characteristics'!$C:$C,0)))</f>
        <v>Industry</v>
      </c>
      <c r="B2538" s="262" t="str">
        <f>IF(ISBLANK(INDEX('Policy Characteristics'!B:B,MATCH($C2538,'Policy Characteristics'!$C:$C,0))),"",INDEX('Policy Characteristics'!B:B,MATCH($C2538,'Policy Characteristics'!$C:$C,0)))</f>
        <v>Industry Process Efficiency</v>
      </c>
      <c r="C2538" s="254" t="str">
        <f t="shared" si="67"/>
        <v>Percentage Improvement in Industrial Process Efficiency above BAU</v>
      </c>
      <c r="D2538" s="6" t="s">
        <v>3030</v>
      </c>
      <c r="E2538" s="45" t="s">
        <v>2675</v>
      </c>
      <c r="F2538" t="s">
        <v>2994</v>
      </c>
      <c r="G2538" s="45" t="s">
        <v>2680</v>
      </c>
      <c r="H2538" s="47">
        <v>2537</v>
      </c>
      <c r="I2538" s="324" t="s">
        <v>41</v>
      </c>
      <c r="J2538" s="255" t="str">
        <f>IF(ISBLANK(INDEX('Policy Characteristics'!D:D,MATCH($C2538,'Policy Characteristics'!$C:$C,0))),"",INDEX('Policy Characteristics'!D:D,MATCH($C2538,'Policy Characteristics'!$C:$C,0)))</f>
        <v>Industry Energy Efficiency</v>
      </c>
      <c r="K2538" s="254" t="str">
        <f>IF(ISBLANK(INDEX('Policy Characteristics'!E:E,MATCH($C2538,'Policy Characteristics'!$C:$C,0))),"",INDEX('Policy Characteristics'!E:E,MATCH($C2538,'Policy Characteristics'!$C:$C,0)))</f>
        <v>indst process efficiency</v>
      </c>
      <c r="L2538" s="261">
        <f>IF(ISBLANK(INDEX('Policy Characteristics'!F:F,MATCH($C2538,'Policy Characteristics'!$C:$C,0))),"",INDEX('Policy Characteristics'!F:F,MATCH($C2538,'Policy Characteristics'!$C:$C,0)))</f>
        <v>0</v>
      </c>
      <c r="M2538" s="261">
        <f>IF(ISBLANK(INDEX('Policy Characteristics'!G:G,MATCH($C2538,'Policy Characteristics'!$C:$C,0))),"",INDEX('Policy Characteristics'!G:G,MATCH($C2538,'Policy Characteristics'!$C:$C,0)))</f>
        <v>0.25</v>
      </c>
      <c r="N2538" s="261">
        <f>IF(ISBLANK(INDEX('Policy Characteristics'!H:H,MATCH($C2538,'Policy Characteristics'!$C:$C,0))),"",INDEX('Policy Characteristics'!H:H,MATCH($C2538,'Policy Characteristics'!$C:$C,0)))</f>
        <v>0.01</v>
      </c>
      <c r="O2538" s="254" t="str">
        <f>IF(ISBLANK(INDEX('Policy Characteristics'!I:I,MATCH($C2538,'Policy Characteristics'!$C:$C,0))),"",INDEX('Policy Characteristics'!I:I,MATCH($C2538,'Policy Characteristics'!$C:$C,0)))</f>
        <v>% reduction in energy use</v>
      </c>
      <c r="P2538" s="254" t="str">
        <f>IF(ISBLANK(INDEX('Policy Characteristics'!J:J,MATCH($C2538,'Policy Characteristics'!$C:$C,0))),"",INDEX('Policy Characteristics'!J:J,MATCH($C2538,'Policy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8" s="254" t="str">
        <f>IF(ISBLANK(INDEX('Policy Characteristics'!K:K,MATCH($C2538,'Policy Characteristics'!$C:$C,0))),"",INDEX('Policy Characteristics'!K:K,MATCH($C2538,'Policy Characteristics'!$C:$C,0)))</f>
        <v>industry-ag-main.html#eff-stds</v>
      </c>
      <c r="R2538" s="254" t="str">
        <f>IF(ISBLANK(INDEX('Policy Characteristics'!L:L,MATCH($C2538,'Policy Characteristics'!$C:$C,0))),"",INDEX('Policy Characteristics'!L:L,MATCH($C2538,'Policy Characteristics'!$C:$C,0)))</f>
        <v>industry-energy-efficiency-standards.html</v>
      </c>
    </row>
    <row r="2539" spans="1:18" s="4" customFormat="1" x14ac:dyDescent="0.25">
      <c r="A2539" s="254" t="str">
        <f>IF(ISBLANK(INDEX('Policy Characteristics'!A:A,MATCH($C2539,'Policy Characteristics'!$C:$C,0))),"",INDEX('Policy Characteristics'!A:A,MATCH($C2539,'Policy Characteristics'!$C:$C,0)))</f>
        <v>Industry</v>
      </c>
      <c r="B2539" s="262" t="str">
        <f>IF(ISBLANK(INDEX('Policy Characteristics'!B:B,MATCH($C2539,'Policy Characteristics'!$C:$C,0))),"",INDEX('Policy Characteristics'!B:B,MATCH($C2539,'Policy Characteristics'!$C:$C,0)))</f>
        <v>Industry Process Efficiency</v>
      </c>
      <c r="C2539" s="254" t="str">
        <f t="shared" si="67"/>
        <v>Percentage Improvement in Industrial Process Efficiency above BAU</v>
      </c>
      <c r="D2539" s="6" t="s">
        <v>3031</v>
      </c>
      <c r="E2539" s="45" t="s">
        <v>2377</v>
      </c>
      <c r="F2539" t="s">
        <v>2549</v>
      </c>
      <c r="G2539" s="45" t="s">
        <v>2383</v>
      </c>
      <c r="H2539" s="47">
        <v>2538</v>
      </c>
      <c r="I2539" s="324" t="s">
        <v>40</v>
      </c>
      <c r="J2539" s="255" t="str">
        <f>IF(ISBLANK(INDEX('Policy Characteristics'!D:D,MATCH($C2539,'Policy Characteristics'!$C:$C,0))),"",INDEX('Policy Characteristics'!D:D,MATCH($C2539,'Policy Characteristics'!$C:$C,0)))</f>
        <v>Industry Energy Efficiency</v>
      </c>
      <c r="K2539" s="254" t="str">
        <f>IF(ISBLANK(INDEX('Policy Characteristics'!E:E,MATCH($C2539,'Policy Characteristics'!$C:$C,0))),"",INDEX('Policy Characteristics'!E:E,MATCH($C2539,'Policy Characteristics'!$C:$C,0)))</f>
        <v>indst process efficiency</v>
      </c>
      <c r="L2539" s="261">
        <f>IF(ISBLANK(INDEX('Policy Characteristics'!F:F,MATCH($C2539,'Policy Characteristics'!$C:$C,0))),"",INDEX('Policy Characteristics'!F:F,MATCH($C2539,'Policy Characteristics'!$C:$C,0)))</f>
        <v>0</v>
      </c>
      <c r="M2539" s="261">
        <f>IF(ISBLANK(INDEX('Policy Characteristics'!G:G,MATCH($C2539,'Policy Characteristics'!$C:$C,0))),"",INDEX('Policy Characteristics'!G:G,MATCH($C2539,'Policy Characteristics'!$C:$C,0)))</f>
        <v>0.25</v>
      </c>
      <c r="N2539" s="261">
        <f>IF(ISBLANK(INDEX('Policy Characteristics'!H:H,MATCH($C2539,'Policy Characteristics'!$C:$C,0))),"",INDEX('Policy Characteristics'!H:H,MATCH($C2539,'Policy Characteristics'!$C:$C,0)))</f>
        <v>0.01</v>
      </c>
      <c r="O2539" s="254" t="str">
        <f>IF(ISBLANK(INDEX('Policy Characteristics'!I:I,MATCH($C2539,'Policy Characteristics'!$C:$C,0))),"",INDEX('Policy Characteristics'!I:I,MATCH($C2539,'Policy Characteristics'!$C:$C,0)))</f>
        <v>% reduction in energy use</v>
      </c>
      <c r="P2539" s="254" t="str">
        <f>IF(ISBLANK(INDEX('Policy Characteristics'!J:J,MATCH($C2539,'Policy Characteristics'!$C:$C,0))),"",INDEX('Policy Characteristics'!J:J,MATCH($C2539,'Policy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39" s="254" t="str">
        <f>IF(ISBLANK(INDEX('Policy Characteristics'!K:K,MATCH($C2539,'Policy Characteristics'!$C:$C,0))),"",INDEX('Policy Characteristics'!K:K,MATCH($C2539,'Policy Characteristics'!$C:$C,0)))</f>
        <v>industry-ag-main.html#eff-stds</v>
      </c>
      <c r="R2539" s="254" t="str">
        <f>IF(ISBLANK(INDEX('Policy Characteristics'!L:L,MATCH($C2539,'Policy Characteristics'!$C:$C,0))),"",INDEX('Policy Characteristics'!L:L,MATCH($C2539,'Policy Characteristics'!$C:$C,0)))</f>
        <v>industry-energy-efficiency-standards.html</v>
      </c>
    </row>
    <row r="2540" spans="1:18" s="4" customFormat="1" x14ac:dyDescent="0.25">
      <c r="A2540" s="254" t="str">
        <f>IF(ISBLANK(INDEX('Policy Characteristics'!A:A,MATCH($C2540,'Policy Characteristics'!$C:$C,0))),"",INDEX('Policy Characteristics'!A:A,MATCH($C2540,'Policy Characteristics'!$C:$C,0)))</f>
        <v>Industry</v>
      </c>
      <c r="B2540" s="262" t="str">
        <f>IF(ISBLANK(INDEX('Policy Characteristics'!B:B,MATCH($C2540,'Policy Characteristics'!$C:$C,0))),"",INDEX('Policy Characteristics'!B:B,MATCH($C2540,'Policy Characteristics'!$C:$C,0)))</f>
        <v>Industry Process Efficiency</v>
      </c>
      <c r="C2540" s="254" t="str">
        <f t="shared" si="67"/>
        <v>Percentage Improvement in Industrial Process Efficiency above BAU</v>
      </c>
      <c r="D2540" s="6" t="s">
        <v>3031</v>
      </c>
      <c r="E2540" s="45" t="s">
        <v>2378</v>
      </c>
      <c r="F2540" t="s">
        <v>2549</v>
      </c>
      <c r="G2540" s="45" t="s">
        <v>2386</v>
      </c>
      <c r="H2540" s="47">
        <v>2539</v>
      </c>
      <c r="I2540" s="324" t="s">
        <v>40</v>
      </c>
      <c r="J2540" s="255" t="str">
        <f>IF(ISBLANK(INDEX('Policy Characteristics'!D:D,MATCH($C2540,'Policy Characteristics'!$C:$C,0))),"",INDEX('Policy Characteristics'!D:D,MATCH($C2540,'Policy Characteristics'!$C:$C,0)))</f>
        <v>Industry Energy Efficiency</v>
      </c>
      <c r="K2540" s="254" t="str">
        <f>IF(ISBLANK(INDEX('Policy Characteristics'!E:E,MATCH($C2540,'Policy Characteristics'!$C:$C,0))),"",INDEX('Policy Characteristics'!E:E,MATCH($C2540,'Policy Characteristics'!$C:$C,0)))</f>
        <v>indst process efficiency</v>
      </c>
      <c r="L2540" s="261">
        <f>IF(ISBLANK(INDEX('Policy Characteristics'!F:F,MATCH($C2540,'Policy Characteristics'!$C:$C,0))),"",INDEX('Policy Characteristics'!F:F,MATCH($C2540,'Policy Characteristics'!$C:$C,0)))</f>
        <v>0</v>
      </c>
      <c r="M2540" s="261">
        <f>IF(ISBLANK(INDEX('Policy Characteristics'!G:G,MATCH($C2540,'Policy Characteristics'!$C:$C,0))),"",INDEX('Policy Characteristics'!G:G,MATCH($C2540,'Policy Characteristics'!$C:$C,0)))</f>
        <v>0.25</v>
      </c>
      <c r="N2540" s="261">
        <f>IF(ISBLANK(INDEX('Policy Characteristics'!H:H,MATCH($C2540,'Policy Characteristics'!$C:$C,0))),"",INDEX('Policy Characteristics'!H:H,MATCH($C2540,'Policy Characteristics'!$C:$C,0)))</f>
        <v>0.01</v>
      </c>
      <c r="O2540" s="254" t="str">
        <f>IF(ISBLANK(INDEX('Policy Characteristics'!I:I,MATCH($C2540,'Policy Characteristics'!$C:$C,0))),"",INDEX('Policy Characteristics'!I:I,MATCH($C2540,'Policy Characteristics'!$C:$C,0)))</f>
        <v>% reduction in energy use</v>
      </c>
      <c r="P2540" s="254" t="str">
        <f>IF(ISBLANK(INDEX('Policy Characteristics'!J:J,MATCH($C2540,'Policy Characteristics'!$C:$C,0))),"",INDEX('Policy Characteristics'!J:J,MATCH($C2540,'Policy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0" s="254" t="str">
        <f>IF(ISBLANK(INDEX('Policy Characteristics'!K:K,MATCH($C2540,'Policy Characteristics'!$C:$C,0))),"",INDEX('Policy Characteristics'!K:K,MATCH($C2540,'Policy Characteristics'!$C:$C,0)))</f>
        <v>industry-ag-main.html#eff-stds</v>
      </c>
      <c r="R2540" s="254" t="str">
        <f>IF(ISBLANK(INDEX('Policy Characteristics'!L:L,MATCH($C2540,'Policy Characteristics'!$C:$C,0))),"",INDEX('Policy Characteristics'!L:L,MATCH($C2540,'Policy Characteristics'!$C:$C,0)))</f>
        <v>industry-energy-efficiency-standards.html</v>
      </c>
    </row>
    <row r="2541" spans="1:18" s="4" customFormat="1" x14ac:dyDescent="0.25">
      <c r="A2541" s="254" t="str">
        <f>IF(ISBLANK(INDEX('Policy Characteristics'!A:A,MATCH($C2541,'Policy Characteristics'!$C:$C,0))),"",INDEX('Policy Characteristics'!A:A,MATCH($C2541,'Policy Characteristics'!$C:$C,0)))</f>
        <v>Industry</v>
      </c>
      <c r="B2541" s="262" t="str">
        <f>IF(ISBLANK(INDEX('Policy Characteristics'!B:B,MATCH($C2541,'Policy Characteristics'!$C:$C,0))),"",INDEX('Policy Characteristics'!B:B,MATCH($C2541,'Policy Characteristics'!$C:$C,0)))</f>
        <v>Industry Process Efficiency</v>
      </c>
      <c r="C2541" s="254" t="str">
        <f t="shared" si="67"/>
        <v>Percentage Improvement in Industrial Process Efficiency above BAU</v>
      </c>
      <c r="D2541" s="6" t="s">
        <v>3031</v>
      </c>
      <c r="E2541" s="45" t="s">
        <v>2379</v>
      </c>
      <c r="F2541" t="s">
        <v>2549</v>
      </c>
      <c r="G2541" s="45" t="s">
        <v>2387</v>
      </c>
      <c r="H2541" s="47">
        <v>2540</v>
      </c>
      <c r="I2541" s="324" t="s">
        <v>40</v>
      </c>
      <c r="J2541" s="255" t="str">
        <f>IF(ISBLANK(INDEX('Policy Characteristics'!D:D,MATCH($C2541,'Policy Characteristics'!$C:$C,0))),"",INDEX('Policy Characteristics'!D:D,MATCH($C2541,'Policy Characteristics'!$C:$C,0)))</f>
        <v>Industry Energy Efficiency</v>
      </c>
      <c r="K2541" s="254" t="str">
        <f>IF(ISBLANK(INDEX('Policy Characteristics'!E:E,MATCH($C2541,'Policy Characteristics'!$C:$C,0))),"",INDEX('Policy Characteristics'!E:E,MATCH($C2541,'Policy Characteristics'!$C:$C,0)))</f>
        <v>indst process efficiency</v>
      </c>
      <c r="L2541" s="261">
        <f>IF(ISBLANK(INDEX('Policy Characteristics'!F:F,MATCH($C2541,'Policy Characteristics'!$C:$C,0))),"",INDEX('Policy Characteristics'!F:F,MATCH($C2541,'Policy Characteristics'!$C:$C,0)))</f>
        <v>0</v>
      </c>
      <c r="M2541" s="261">
        <f>IF(ISBLANK(INDEX('Policy Characteristics'!G:G,MATCH($C2541,'Policy Characteristics'!$C:$C,0))),"",INDEX('Policy Characteristics'!G:G,MATCH($C2541,'Policy Characteristics'!$C:$C,0)))</f>
        <v>0.25</v>
      </c>
      <c r="N2541" s="261">
        <f>IF(ISBLANK(INDEX('Policy Characteristics'!H:H,MATCH($C2541,'Policy Characteristics'!$C:$C,0))),"",INDEX('Policy Characteristics'!H:H,MATCH($C2541,'Policy Characteristics'!$C:$C,0)))</f>
        <v>0.01</v>
      </c>
      <c r="O2541" s="254" t="str">
        <f>IF(ISBLANK(INDEX('Policy Characteristics'!I:I,MATCH($C2541,'Policy Characteristics'!$C:$C,0))),"",INDEX('Policy Characteristics'!I:I,MATCH($C2541,'Policy Characteristics'!$C:$C,0)))</f>
        <v>% reduction in energy use</v>
      </c>
      <c r="P2541" s="254" t="str">
        <f>IF(ISBLANK(INDEX('Policy Characteristics'!J:J,MATCH($C2541,'Policy Characteristics'!$C:$C,0))),"",INDEX('Policy Characteristics'!J:J,MATCH($C2541,'Policy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1" s="254" t="str">
        <f>IF(ISBLANK(INDEX('Policy Characteristics'!K:K,MATCH($C2541,'Policy Characteristics'!$C:$C,0))),"",INDEX('Policy Characteristics'!K:K,MATCH($C2541,'Policy Characteristics'!$C:$C,0)))</f>
        <v>industry-ag-main.html#eff-stds</v>
      </c>
      <c r="R2541" s="254" t="str">
        <f>IF(ISBLANK(INDEX('Policy Characteristics'!L:L,MATCH($C2541,'Policy Characteristics'!$C:$C,0))),"",INDEX('Policy Characteristics'!L:L,MATCH($C2541,'Policy Characteristics'!$C:$C,0)))</f>
        <v>industry-energy-efficiency-standards.html</v>
      </c>
    </row>
    <row r="2542" spans="1:18" s="4" customFormat="1" x14ac:dyDescent="0.25">
      <c r="A2542" s="254" t="str">
        <f>IF(ISBLANK(INDEX('Policy Characteristics'!A:A,MATCH($C2542,'Policy Characteristics'!$C:$C,0))),"",INDEX('Policy Characteristics'!A:A,MATCH($C2542,'Policy Characteristics'!$C:$C,0)))</f>
        <v>Industry</v>
      </c>
      <c r="B2542" s="262" t="str">
        <f>IF(ISBLANK(INDEX('Policy Characteristics'!B:B,MATCH($C2542,'Policy Characteristics'!$C:$C,0))),"",INDEX('Policy Characteristics'!B:B,MATCH($C2542,'Policy Characteristics'!$C:$C,0)))</f>
        <v>Industry Process Efficiency</v>
      </c>
      <c r="C2542" s="254" t="str">
        <f t="shared" si="67"/>
        <v>Percentage Improvement in Industrial Process Efficiency above BAU</v>
      </c>
      <c r="D2542" s="6" t="s">
        <v>3031</v>
      </c>
      <c r="E2542" s="45" t="s">
        <v>2380</v>
      </c>
      <c r="F2542" t="s">
        <v>2549</v>
      </c>
      <c r="G2542" s="45" t="s">
        <v>2384</v>
      </c>
      <c r="H2542" s="47">
        <v>2541</v>
      </c>
      <c r="I2542" s="324" t="s">
        <v>41</v>
      </c>
      <c r="J2542" s="255" t="str">
        <f>IF(ISBLANK(INDEX('Policy Characteristics'!D:D,MATCH($C2542,'Policy Characteristics'!$C:$C,0))),"",INDEX('Policy Characteristics'!D:D,MATCH($C2542,'Policy Characteristics'!$C:$C,0)))</f>
        <v>Industry Energy Efficiency</v>
      </c>
      <c r="K2542" s="254" t="str">
        <f>IF(ISBLANK(INDEX('Policy Characteristics'!E:E,MATCH($C2542,'Policy Characteristics'!$C:$C,0))),"",INDEX('Policy Characteristics'!E:E,MATCH($C2542,'Policy Characteristics'!$C:$C,0)))</f>
        <v>indst process efficiency</v>
      </c>
      <c r="L2542" s="261">
        <f>IF(ISBLANK(INDEX('Policy Characteristics'!F:F,MATCH($C2542,'Policy Characteristics'!$C:$C,0))),"",INDEX('Policy Characteristics'!F:F,MATCH($C2542,'Policy Characteristics'!$C:$C,0)))</f>
        <v>0</v>
      </c>
      <c r="M2542" s="261">
        <f>IF(ISBLANK(INDEX('Policy Characteristics'!G:G,MATCH($C2542,'Policy Characteristics'!$C:$C,0))),"",INDEX('Policy Characteristics'!G:G,MATCH($C2542,'Policy Characteristics'!$C:$C,0)))</f>
        <v>0.25</v>
      </c>
      <c r="N2542" s="261">
        <f>IF(ISBLANK(INDEX('Policy Characteristics'!H:H,MATCH($C2542,'Policy Characteristics'!$C:$C,0))),"",INDEX('Policy Characteristics'!H:H,MATCH($C2542,'Policy Characteristics'!$C:$C,0)))</f>
        <v>0.01</v>
      </c>
      <c r="O2542" s="254" t="str">
        <f>IF(ISBLANK(INDEX('Policy Characteristics'!I:I,MATCH($C2542,'Policy Characteristics'!$C:$C,0))),"",INDEX('Policy Characteristics'!I:I,MATCH($C2542,'Policy Characteristics'!$C:$C,0)))</f>
        <v>% reduction in energy use</v>
      </c>
      <c r="P2542" s="254" t="str">
        <f>IF(ISBLANK(INDEX('Policy Characteristics'!J:J,MATCH($C2542,'Policy Characteristics'!$C:$C,0))),"",INDEX('Policy Characteristics'!J:J,MATCH($C2542,'Policy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2" s="254" t="str">
        <f>IF(ISBLANK(INDEX('Policy Characteristics'!K:K,MATCH($C2542,'Policy Characteristics'!$C:$C,0))),"",INDEX('Policy Characteristics'!K:K,MATCH($C2542,'Policy Characteristics'!$C:$C,0)))</f>
        <v>industry-ag-main.html#eff-stds</v>
      </c>
      <c r="R2542" s="254" t="str">
        <f>IF(ISBLANK(INDEX('Policy Characteristics'!L:L,MATCH($C2542,'Policy Characteristics'!$C:$C,0))),"",INDEX('Policy Characteristics'!L:L,MATCH($C2542,'Policy Characteristics'!$C:$C,0)))</f>
        <v>industry-energy-efficiency-standards.html</v>
      </c>
    </row>
    <row r="2543" spans="1:18" s="4" customFormat="1" x14ac:dyDescent="0.25">
      <c r="A2543" s="254" t="str">
        <f>IF(ISBLANK(INDEX('Policy Characteristics'!A:A,MATCH($C2543,'Policy Characteristics'!$C:$C,0))),"",INDEX('Policy Characteristics'!A:A,MATCH($C2543,'Policy Characteristics'!$C:$C,0)))</f>
        <v>Industry</v>
      </c>
      <c r="B2543" s="262" t="str">
        <f>IF(ISBLANK(INDEX('Policy Characteristics'!B:B,MATCH($C2543,'Policy Characteristics'!$C:$C,0))),"",INDEX('Policy Characteristics'!B:B,MATCH($C2543,'Policy Characteristics'!$C:$C,0)))</f>
        <v>Industry Process Efficiency</v>
      </c>
      <c r="C2543" s="254" t="str">
        <f t="shared" si="67"/>
        <v>Percentage Improvement in Industrial Process Efficiency above BAU</v>
      </c>
      <c r="D2543" s="6" t="s">
        <v>3031</v>
      </c>
      <c r="E2543" s="45" t="s">
        <v>2381</v>
      </c>
      <c r="F2543" t="s">
        <v>2549</v>
      </c>
      <c r="G2543" s="45" t="s">
        <v>2385</v>
      </c>
      <c r="H2543" s="47">
        <v>2542</v>
      </c>
      <c r="I2543" s="324" t="s">
        <v>40</v>
      </c>
      <c r="J2543" s="255" t="str">
        <f>IF(ISBLANK(INDEX('Policy Characteristics'!D:D,MATCH($C2543,'Policy Characteristics'!$C:$C,0))),"",INDEX('Policy Characteristics'!D:D,MATCH($C2543,'Policy Characteristics'!$C:$C,0)))</f>
        <v>Industry Energy Efficiency</v>
      </c>
      <c r="K2543" s="254" t="str">
        <f>IF(ISBLANK(INDEX('Policy Characteristics'!E:E,MATCH($C2543,'Policy Characteristics'!$C:$C,0))),"",INDEX('Policy Characteristics'!E:E,MATCH($C2543,'Policy Characteristics'!$C:$C,0)))</f>
        <v>indst process efficiency</v>
      </c>
      <c r="L2543" s="261">
        <f>IF(ISBLANK(INDEX('Policy Characteristics'!F:F,MATCH($C2543,'Policy Characteristics'!$C:$C,0))),"",INDEX('Policy Characteristics'!F:F,MATCH($C2543,'Policy Characteristics'!$C:$C,0)))</f>
        <v>0</v>
      </c>
      <c r="M2543" s="261">
        <f>IF(ISBLANK(INDEX('Policy Characteristics'!G:G,MATCH($C2543,'Policy Characteristics'!$C:$C,0))),"",INDEX('Policy Characteristics'!G:G,MATCH($C2543,'Policy Characteristics'!$C:$C,0)))</f>
        <v>0.25</v>
      </c>
      <c r="N2543" s="261">
        <f>IF(ISBLANK(INDEX('Policy Characteristics'!H:H,MATCH($C2543,'Policy Characteristics'!$C:$C,0))),"",INDEX('Policy Characteristics'!H:H,MATCH($C2543,'Policy Characteristics'!$C:$C,0)))</f>
        <v>0.01</v>
      </c>
      <c r="O2543" s="254" t="str">
        <f>IF(ISBLANK(INDEX('Policy Characteristics'!I:I,MATCH($C2543,'Policy Characteristics'!$C:$C,0))),"",INDEX('Policy Characteristics'!I:I,MATCH($C2543,'Policy Characteristics'!$C:$C,0)))</f>
        <v>% reduction in energy use</v>
      </c>
      <c r="P2543" s="254" t="str">
        <f>IF(ISBLANK(INDEX('Policy Characteristics'!J:J,MATCH($C2543,'Policy Characteristics'!$C:$C,0))),"",INDEX('Policy Characteristics'!J:J,MATCH($C2543,'Policy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3" s="254" t="str">
        <f>IF(ISBLANK(INDEX('Policy Characteristics'!K:K,MATCH($C2543,'Policy Characteristics'!$C:$C,0))),"",INDEX('Policy Characteristics'!K:K,MATCH($C2543,'Policy Characteristics'!$C:$C,0)))</f>
        <v>industry-ag-main.html#eff-stds</v>
      </c>
      <c r="R2543" s="254" t="str">
        <f>IF(ISBLANK(INDEX('Policy Characteristics'!L:L,MATCH($C2543,'Policy Characteristics'!$C:$C,0))),"",INDEX('Policy Characteristics'!L:L,MATCH($C2543,'Policy Characteristics'!$C:$C,0)))</f>
        <v>industry-energy-efficiency-standards.html</v>
      </c>
    </row>
    <row r="2544" spans="1:18" s="4" customFormat="1" x14ac:dyDescent="0.25">
      <c r="A2544" s="254" t="str">
        <f>IF(ISBLANK(INDEX('Policy Characteristics'!A:A,MATCH($C2544,'Policy Characteristics'!$C:$C,0))),"",INDEX('Policy Characteristics'!A:A,MATCH($C2544,'Policy Characteristics'!$C:$C,0)))</f>
        <v>Industry</v>
      </c>
      <c r="B2544" s="262" t="str">
        <f>IF(ISBLANK(INDEX('Policy Characteristics'!B:B,MATCH($C2544,'Policy Characteristics'!$C:$C,0))),"",INDEX('Policy Characteristics'!B:B,MATCH($C2544,'Policy Characteristics'!$C:$C,0)))</f>
        <v>Industry Process Efficiency</v>
      </c>
      <c r="C2544" s="254" t="str">
        <f t="shared" si="67"/>
        <v>Percentage Improvement in Industrial Process Efficiency above BAU</v>
      </c>
      <c r="D2544" s="6" t="s">
        <v>3031</v>
      </c>
      <c r="E2544" s="45" t="s">
        <v>2382</v>
      </c>
      <c r="F2544" t="s">
        <v>2549</v>
      </c>
      <c r="G2544" s="45" t="s">
        <v>2388</v>
      </c>
      <c r="H2544" s="47">
        <v>2543</v>
      </c>
      <c r="I2544" s="324" t="s">
        <v>41</v>
      </c>
      <c r="J2544" s="255" t="str">
        <f>IF(ISBLANK(INDEX('Policy Characteristics'!D:D,MATCH($C2544,'Policy Characteristics'!$C:$C,0))),"",INDEX('Policy Characteristics'!D:D,MATCH($C2544,'Policy Characteristics'!$C:$C,0)))</f>
        <v>Industry Energy Efficiency</v>
      </c>
      <c r="K2544" s="254" t="str">
        <f>IF(ISBLANK(INDEX('Policy Characteristics'!E:E,MATCH($C2544,'Policy Characteristics'!$C:$C,0))),"",INDEX('Policy Characteristics'!E:E,MATCH($C2544,'Policy Characteristics'!$C:$C,0)))</f>
        <v>indst process efficiency</v>
      </c>
      <c r="L2544" s="261">
        <f>IF(ISBLANK(INDEX('Policy Characteristics'!F:F,MATCH($C2544,'Policy Characteristics'!$C:$C,0))),"",INDEX('Policy Characteristics'!F:F,MATCH($C2544,'Policy Characteristics'!$C:$C,0)))</f>
        <v>0</v>
      </c>
      <c r="M2544" s="261">
        <f>IF(ISBLANK(INDEX('Policy Characteristics'!G:G,MATCH($C2544,'Policy Characteristics'!$C:$C,0))),"",INDEX('Policy Characteristics'!G:G,MATCH($C2544,'Policy Characteristics'!$C:$C,0)))</f>
        <v>0.25</v>
      </c>
      <c r="N2544" s="261">
        <f>IF(ISBLANK(INDEX('Policy Characteristics'!H:H,MATCH($C2544,'Policy Characteristics'!$C:$C,0))),"",INDEX('Policy Characteristics'!H:H,MATCH($C2544,'Policy Characteristics'!$C:$C,0)))</f>
        <v>0.01</v>
      </c>
      <c r="O2544" s="254" t="str">
        <f>IF(ISBLANK(INDEX('Policy Characteristics'!I:I,MATCH($C2544,'Policy Characteristics'!$C:$C,0))),"",INDEX('Policy Characteristics'!I:I,MATCH($C2544,'Policy Characteristics'!$C:$C,0)))</f>
        <v>% reduction in energy use</v>
      </c>
      <c r="P2544" s="254" t="str">
        <f>IF(ISBLANK(INDEX('Policy Characteristics'!J:J,MATCH($C2544,'Policy Characteristics'!$C:$C,0))),"",INDEX('Policy Characteristics'!J:J,MATCH($C2544,'Policy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4" s="254" t="str">
        <f>IF(ISBLANK(INDEX('Policy Characteristics'!K:K,MATCH($C2544,'Policy Characteristics'!$C:$C,0))),"",INDEX('Policy Characteristics'!K:K,MATCH($C2544,'Policy Characteristics'!$C:$C,0)))</f>
        <v>industry-ag-main.html#eff-stds</v>
      </c>
      <c r="R2544" s="254" t="str">
        <f>IF(ISBLANK(INDEX('Policy Characteristics'!L:L,MATCH($C2544,'Policy Characteristics'!$C:$C,0))),"",INDEX('Policy Characteristics'!L:L,MATCH($C2544,'Policy Characteristics'!$C:$C,0)))</f>
        <v>industry-energy-efficiency-standards.html</v>
      </c>
    </row>
    <row r="2545" spans="1:18" s="4" customFormat="1" x14ac:dyDescent="0.25">
      <c r="A2545" s="254" t="str">
        <f>IF(ISBLANK(INDEX('Policy Characteristics'!A:A,MATCH($C2545,'Policy Characteristics'!$C:$C,0))),"",INDEX('Policy Characteristics'!A:A,MATCH($C2545,'Policy Characteristics'!$C:$C,0)))</f>
        <v>Industry</v>
      </c>
      <c r="B2545" s="262" t="str">
        <f>IF(ISBLANK(INDEX('Policy Characteristics'!B:B,MATCH($C2545,'Policy Characteristics'!$C:$C,0))),"",INDEX('Policy Characteristics'!B:B,MATCH($C2545,'Policy Characteristics'!$C:$C,0)))</f>
        <v>Industry Process Efficiency</v>
      </c>
      <c r="C2545" s="254" t="str">
        <f t="shared" si="67"/>
        <v>Percentage Improvement in Industrial Process Efficiency above BAU</v>
      </c>
      <c r="D2545" s="6" t="s">
        <v>3031</v>
      </c>
      <c r="E2545" s="45" t="s">
        <v>2676</v>
      </c>
      <c r="F2545" t="s">
        <v>2549</v>
      </c>
      <c r="G2545" s="45" t="s">
        <v>2679</v>
      </c>
      <c r="H2545" s="47">
        <v>2544</v>
      </c>
      <c r="I2545" s="324" t="s">
        <v>41</v>
      </c>
      <c r="J2545" s="255" t="str">
        <f>IF(ISBLANK(INDEX('Policy Characteristics'!D:D,MATCH($C2545,'Policy Characteristics'!$C:$C,0))),"",INDEX('Policy Characteristics'!D:D,MATCH($C2545,'Policy Characteristics'!$C:$C,0)))</f>
        <v>Industry Energy Efficiency</v>
      </c>
      <c r="K2545" s="254" t="str">
        <f>IF(ISBLANK(INDEX('Policy Characteristics'!E:E,MATCH($C2545,'Policy Characteristics'!$C:$C,0))),"",INDEX('Policy Characteristics'!E:E,MATCH($C2545,'Policy Characteristics'!$C:$C,0)))</f>
        <v>indst process efficiency</v>
      </c>
      <c r="L2545" s="261">
        <f>IF(ISBLANK(INDEX('Policy Characteristics'!F:F,MATCH($C2545,'Policy Characteristics'!$C:$C,0))),"",INDEX('Policy Characteristics'!F:F,MATCH($C2545,'Policy Characteristics'!$C:$C,0)))</f>
        <v>0</v>
      </c>
      <c r="M2545" s="261">
        <f>IF(ISBLANK(INDEX('Policy Characteristics'!G:G,MATCH($C2545,'Policy Characteristics'!$C:$C,0))),"",INDEX('Policy Characteristics'!G:G,MATCH($C2545,'Policy Characteristics'!$C:$C,0)))</f>
        <v>0.25</v>
      </c>
      <c r="N2545" s="261">
        <f>IF(ISBLANK(INDEX('Policy Characteristics'!H:H,MATCH($C2545,'Policy Characteristics'!$C:$C,0))),"",INDEX('Policy Characteristics'!H:H,MATCH($C2545,'Policy Characteristics'!$C:$C,0)))</f>
        <v>0.01</v>
      </c>
      <c r="O2545" s="254" t="str">
        <f>IF(ISBLANK(INDEX('Policy Characteristics'!I:I,MATCH($C2545,'Policy Characteristics'!$C:$C,0))),"",INDEX('Policy Characteristics'!I:I,MATCH($C2545,'Policy Characteristics'!$C:$C,0)))</f>
        <v>% reduction in energy use</v>
      </c>
      <c r="P2545" s="254" t="str">
        <f>IF(ISBLANK(INDEX('Policy Characteristics'!J:J,MATCH($C2545,'Policy Characteristics'!$C:$C,0))),"",INDEX('Policy Characteristics'!J:J,MATCH($C2545,'Policy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5" s="254" t="str">
        <f>IF(ISBLANK(INDEX('Policy Characteristics'!K:K,MATCH($C2545,'Policy Characteristics'!$C:$C,0))),"",INDEX('Policy Characteristics'!K:K,MATCH($C2545,'Policy Characteristics'!$C:$C,0)))</f>
        <v>industry-ag-main.html#eff-stds</v>
      </c>
      <c r="R2545" s="254" t="str">
        <f>IF(ISBLANK(INDEX('Policy Characteristics'!L:L,MATCH($C2545,'Policy Characteristics'!$C:$C,0))),"",INDEX('Policy Characteristics'!L:L,MATCH($C2545,'Policy Characteristics'!$C:$C,0)))</f>
        <v>industry-energy-efficiency-standards.html</v>
      </c>
    </row>
    <row r="2546" spans="1:18" s="4" customFormat="1" x14ac:dyDescent="0.25">
      <c r="A2546" s="254" t="str">
        <f>IF(ISBLANK(INDEX('Policy Characteristics'!A:A,MATCH($C2546,'Policy Characteristics'!$C:$C,0))),"",INDEX('Policy Characteristics'!A:A,MATCH($C2546,'Policy Characteristics'!$C:$C,0)))</f>
        <v>Industry</v>
      </c>
      <c r="B2546" s="262" t="str">
        <f>IF(ISBLANK(INDEX('Policy Characteristics'!B:B,MATCH($C2546,'Policy Characteristics'!$C:$C,0))),"",INDEX('Policy Characteristics'!B:B,MATCH($C2546,'Policy Characteristics'!$C:$C,0)))</f>
        <v>Industry Process Efficiency</v>
      </c>
      <c r="C2546" s="254" t="str">
        <f t="shared" si="67"/>
        <v>Percentage Improvement in Industrial Process Efficiency above BAU</v>
      </c>
      <c r="D2546" s="6" t="s">
        <v>3031</v>
      </c>
      <c r="E2546" s="45" t="s">
        <v>2677</v>
      </c>
      <c r="F2546" t="s">
        <v>2549</v>
      </c>
      <c r="G2546" s="45" t="s">
        <v>2681</v>
      </c>
      <c r="H2546" s="47">
        <v>2545</v>
      </c>
      <c r="I2546" s="324" t="s">
        <v>40</v>
      </c>
      <c r="J2546" s="255" t="str">
        <f>IF(ISBLANK(INDEX('Policy Characteristics'!D:D,MATCH($C2546,'Policy Characteristics'!$C:$C,0))),"",INDEX('Policy Characteristics'!D:D,MATCH($C2546,'Policy Characteristics'!$C:$C,0)))</f>
        <v>Industry Energy Efficiency</v>
      </c>
      <c r="K2546" s="254" t="str">
        <f>IF(ISBLANK(INDEX('Policy Characteristics'!E:E,MATCH($C2546,'Policy Characteristics'!$C:$C,0))),"",INDEX('Policy Characteristics'!E:E,MATCH($C2546,'Policy Characteristics'!$C:$C,0)))</f>
        <v>indst process efficiency</v>
      </c>
      <c r="L2546" s="261">
        <f>IF(ISBLANK(INDEX('Policy Characteristics'!F:F,MATCH($C2546,'Policy Characteristics'!$C:$C,0))),"",INDEX('Policy Characteristics'!F:F,MATCH($C2546,'Policy Characteristics'!$C:$C,0)))</f>
        <v>0</v>
      </c>
      <c r="M2546" s="261">
        <f>IF(ISBLANK(INDEX('Policy Characteristics'!G:G,MATCH($C2546,'Policy Characteristics'!$C:$C,0))),"",INDEX('Policy Characteristics'!G:G,MATCH($C2546,'Policy Characteristics'!$C:$C,0)))</f>
        <v>0.25</v>
      </c>
      <c r="N2546" s="261">
        <f>IF(ISBLANK(INDEX('Policy Characteristics'!H:H,MATCH($C2546,'Policy Characteristics'!$C:$C,0))),"",INDEX('Policy Characteristics'!H:H,MATCH($C2546,'Policy Characteristics'!$C:$C,0)))</f>
        <v>0.01</v>
      </c>
      <c r="O2546" s="254" t="str">
        <f>IF(ISBLANK(INDEX('Policy Characteristics'!I:I,MATCH($C2546,'Policy Characteristics'!$C:$C,0))),"",INDEX('Policy Characteristics'!I:I,MATCH($C2546,'Policy Characteristics'!$C:$C,0)))</f>
        <v>% reduction in energy use</v>
      </c>
      <c r="P2546" s="254" t="str">
        <f>IF(ISBLANK(INDEX('Policy Characteristics'!J:J,MATCH($C2546,'Policy Characteristics'!$C:$C,0))),"",INDEX('Policy Characteristics'!J:J,MATCH($C2546,'Policy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6" s="254" t="str">
        <f>IF(ISBLANK(INDEX('Policy Characteristics'!K:K,MATCH($C2546,'Policy Characteristics'!$C:$C,0))),"",INDEX('Policy Characteristics'!K:K,MATCH($C2546,'Policy Characteristics'!$C:$C,0)))</f>
        <v>industry-ag-main.html#eff-stds</v>
      </c>
      <c r="R2546" s="254" t="str">
        <f>IF(ISBLANK(INDEX('Policy Characteristics'!L:L,MATCH($C2546,'Policy Characteristics'!$C:$C,0))),"",INDEX('Policy Characteristics'!L:L,MATCH($C2546,'Policy Characteristics'!$C:$C,0)))</f>
        <v>industry-energy-efficiency-standards.html</v>
      </c>
    </row>
    <row r="2547" spans="1:18" s="4" customFormat="1" x14ac:dyDescent="0.25">
      <c r="A2547" s="254" t="str">
        <f>IF(ISBLANK(INDEX('Policy Characteristics'!A:A,MATCH($C2547,'Policy Characteristics'!$C:$C,0))),"",INDEX('Policy Characteristics'!A:A,MATCH($C2547,'Policy Characteristics'!$C:$C,0)))</f>
        <v>Industry</v>
      </c>
      <c r="B2547" s="262" t="str">
        <f>IF(ISBLANK(INDEX('Policy Characteristics'!B:B,MATCH($C2547,'Policy Characteristics'!$C:$C,0))),"",INDEX('Policy Characteristics'!B:B,MATCH($C2547,'Policy Characteristics'!$C:$C,0)))</f>
        <v>Industry Process Efficiency</v>
      </c>
      <c r="C2547" s="254" t="str">
        <f t="shared" si="67"/>
        <v>Percentage Improvement in Industrial Process Efficiency above BAU</v>
      </c>
      <c r="D2547" s="6" t="s">
        <v>3031</v>
      </c>
      <c r="E2547" s="45" t="s">
        <v>2678</v>
      </c>
      <c r="F2547" t="s">
        <v>2549</v>
      </c>
      <c r="G2547" s="45" t="s">
        <v>2682</v>
      </c>
      <c r="H2547" s="47">
        <v>2546</v>
      </c>
      <c r="I2547" s="324" t="s">
        <v>40</v>
      </c>
      <c r="J2547" s="255" t="str">
        <f>IF(ISBLANK(INDEX('Policy Characteristics'!D:D,MATCH($C2547,'Policy Characteristics'!$C:$C,0))),"",INDEX('Policy Characteristics'!D:D,MATCH($C2547,'Policy Characteristics'!$C:$C,0)))</f>
        <v>Industry Energy Efficiency</v>
      </c>
      <c r="K2547" s="254" t="str">
        <f>IF(ISBLANK(INDEX('Policy Characteristics'!E:E,MATCH($C2547,'Policy Characteristics'!$C:$C,0))),"",INDEX('Policy Characteristics'!E:E,MATCH($C2547,'Policy Characteristics'!$C:$C,0)))</f>
        <v>indst process efficiency</v>
      </c>
      <c r="L2547" s="261">
        <f>IF(ISBLANK(INDEX('Policy Characteristics'!F:F,MATCH($C2547,'Policy Characteristics'!$C:$C,0))),"",INDEX('Policy Characteristics'!F:F,MATCH($C2547,'Policy Characteristics'!$C:$C,0)))</f>
        <v>0</v>
      </c>
      <c r="M2547" s="261">
        <f>IF(ISBLANK(INDEX('Policy Characteristics'!G:G,MATCH($C2547,'Policy Characteristics'!$C:$C,0))),"",INDEX('Policy Characteristics'!G:G,MATCH($C2547,'Policy Characteristics'!$C:$C,0)))</f>
        <v>0.25</v>
      </c>
      <c r="N2547" s="261">
        <f>IF(ISBLANK(INDEX('Policy Characteristics'!H:H,MATCH($C2547,'Policy Characteristics'!$C:$C,0))),"",INDEX('Policy Characteristics'!H:H,MATCH($C2547,'Policy Characteristics'!$C:$C,0)))</f>
        <v>0.01</v>
      </c>
      <c r="O2547" s="254" t="str">
        <f>IF(ISBLANK(INDEX('Policy Characteristics'!I:I,MATCH($C2547,'Policy Characteristics'!$C:$C,0))),"",INDEX('Policy Characteristics'!I:I,MATCH($C2547,'Policy Characteristics'!$C:$C,0)))</f>
        <v>% reduction in energy use</v>
      </c>
      <c r="P2547" s="254" t="str">
        <f>IF(ISBLANK(INDEX('Policy Characteristics'!J:J,MATCH($C2547,'Policy Characteristics'!$C:$C,0))),"",INDEX('Policy Characteristics'!J:J,MATCH($C2547,'Policy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7" s="254" t="str">
        <f>IF(ISBLANK(INDEX('Policy Characteristics'!K:K,MATCH($C2547,'Policy Characteristics'!$C:$C,0))),"",INDEX('Policy Characteristics'!K:K,MATCH($C2547,'Policy Characteristics'!$C:$C,0)))</f>
        <v>industry-ag-main.html#eff-stds</v>
      </c>
      <c r="R2547" s="254" t="str">
        <f>IF(ISBLANK(INDEX('Policy Characteristics'!L:L,MATCH($C2547,'Policy Characteristics'!$C:$C,0))),"",INDEX('Policy Characteristics'!L:L,MATCH($C2547,'Policy Characteristics'!$C:$C,0)))</f>
        <v>industry-energy-efficiency-standards.html</v>
      </c>
    </row>
    <row r="2548" spans="1:18" s="4" customFormat="1" x14ac:dyDescent="0.25">
      <c r="A2548" s="254" t="str">
        <f>IF(ISBLANK(INDEX('Policy Characteristics'!A:A,MATCH($C2548,'Policy Characteristics'!$C:$C,0))),"",INDEX('Policy Characteristics'!A:A,MATCH($C2548,'Policy Characteristics'!$C:$C,0)))</f>
        <v>Industry</v>
      </c>
      <c r="B2548" s="262" t="str">
        <f>IF(ISBLANK(INDEX('Policy Characteristics'!B:B,MATCH($C2548,'Policy Characteristics'!$C:$C,0))),"",INDEX('Policy Characteristics'!B:B,MATCH($C2548,'Policy Characteristics'!$C:$C,0)))</f>
        <v>Industry Process Efficiency</v>
      </c>
      <c r="C2548" s="254" t="str">
        <f t="shared" si="67"/>
        <v>Percentage Improvement in Industrial Process Efficiency above BAU</v>
      </c>
      <c r="D2548" s="6" t="s">
        <v>3031</v>
      </c>
      <c r="E2548" s="45" t="s">
        <v>2675</v>
      </c>
      <c r="F2548" t="s">
        <v>2549</v>
      </c>
      <c r="G2548" s="45" t="s">
        <v>2680</v>
      </c>
      <c r="H2548" s="47">
        <v>2547</v>
      </c>
      <c r="I2548" s="324" t="s">
        <v>41</v>
      </c>
      <c r="J2548" s="255" t="str">
        <f>IF(ISBLANK(INDEX('Policy Characteristics'!D:D,MATCH($C2548,'Policy Characteristics'!$C:$C,0))),"",INDEX('Policy Characteristics'!D:D,MATCH($C2548,'Policy Characteristics'!$C:$C,0)))</f>
        <v>Industry Energy Efficiency</v>
      </c>
      <c r="K2548" s="254" t="str">
        <f>IF(ISBLANK(INDEX('Policy Characteristics'!E:E,MATCH($C2548,'Policy Characteristics'!$C:$C,0))),"",INDEX('Policy Characteristics'!E:E,MATCH($C2548,'Policy Characteristics'!$C:$C,0)))</f>
        <v>indst process efficiency</v>
      </c>
      <c r="L2548" s="261">
        <f>IF(ISBLANK(INDEX('Policy Characteristics'!F:F,MATCH($C2548,'Policy Characteristics'!$C:$C,0))),"",INDEX('Policy Characteristics'!F:F,MATCH($C2548,'Policy Characteristics'!$C:$C,0)))</f>
        <v>0</v>
      </c>
      <c r="M2548" s="261">
        <f>IF(ISBLANK(INDEX('Policy Characteristics'!G:G,MATCH($C2548,'Policy Characteristics'!$C:$C,0))),"",INDEX('Policy Characteristics'!G:G,MATCH($C2548,'Policy Characteristics'!$C:$C,0)))</f>
        <v>0.25</v>
      </c>
      <c r="N2548" s="261">
        <f>IF(ISBLANK(INDEX('Policy Characteristics'!H:H,MATCH($C2548,'Policy Characteristics'!$C:$C,0))),"",INDEX('Policy Characteristics'!H:H,MATCH($C2548,'Policy Characteristics'!$C:$C,0)))</f>
        <v>0.01</v>
      </c>
      <c r="O2548" s="254" t="str">
        <f>IF(ISBLANK(INDEX('Policy Characteristics'!I:I,MATCH($C2548,'Policy Characteristics'!$C:$C,0))),"",INDEX('Policy Characteristics'!I:I,MATCH($C2548,'Policy Characteristics'!$C:$C,0)))</f>
        <v>% reduction in energy use</v>
      </c>
      <c r="P2548" s="254" t="str">
        <f>IF(ISBLANK(INDEX('Policy Characteristics'!J:J,MATCH($C2548,'Policy Characteristics'!$C:$C,0))),"",INDEX('Policy Characteristics'!J:J,MATCH($C2548,'Policy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8" s="254" t="str">
        <f>IF(ISBLANK(INDEX('Policy Characteristics'!K:K,MATCH($C2548,'Policy Characteristics'!$C:$C,0))),"",INDEX('Policy Characteristics'!K:K,MATCH($C2548,'Policy Characteristics'!$C:$C,0)))</f>
        <v>industry-ag-main.html#eff-stds</v>
      </c>
      <c r="R2548" s="254" t="str">
        <f>IF(ISBLANK(INDEX('Policy Characteristics'!L:L,MATCH($C2548,'Policy Characteristics'!$C:$C,0))),"",INDEX('Policy Characteristics'!L:L,MATCH($C2548,'Policy Characteristics'!$C:$C,0)))</f>
        <v>industry-energy-efficiency-standards.html</v>
      </c>
    </row>
    <row r="2549" spans="1:18" s="4" customFormat="1" x14ac:dyDescent="0.25">
      <c r="A2549" s="254" t="str">
        <f>IF(ISBLANK(INDEX('Policy Characteristics'!A:A,MATCH($C2549,'Policy Characteristics'!$C:$C,0))),"",INDEX('Policy Characteristics'!A:A,MATCH($C2549,'Policy Characteristics'!$C:$C,0)))</f>
        <v>Industry</v>
      </c>
      <c r="B2549" s="262" t="str">
        <f>IF(ISBLANK(INDEX('Policy Characteristics'!B:B,MATCH($C2549,'Policy Characteristics'!$C:$C,0))),"",INDEX('Policy Characteristics'!B:B,MATCH($C2549,'Policy Characteristics'!$C:$C,0)))</f>
        <v>Industry Process Efficiency</v>
      </c>
      <c r="C2549" s="254" t="str">
        <f t="shared" si="67"/>
        <v>Percentage Improvement in Industrial Process Efficiency above BAU</v>
      </c>
      <c r="D2549" s="6" t="s">
        <v>3032</v>
      </c>
      <c r="E2549" s="45" t="s">
        <v>2377</v>
      </c>
      <c r="F2549" t="s">
        <v>2995</v>
      </c>
      <c r="G2549" s="45" t="s">
        <v>2383</v>
      </c>
      <c r="H2549" s="47">
        <v>2548</v>
      </c>
      <c r="I2549" s="324" t="s">
        <v>40</v>
      </c>
      <c r="J2549" s="255" t="str">
        <f>IF(ISBLANK(INDEX('Policy Characteristics'!D:D,MATCH($C2549,'Policy Characteristics'!$C:$C,0))),"",INDEX('Policy Characteristics'!D:D,MATCH($C2549,'Policy Characteristics'!$C:$C,0)))</f>
        <v>Industry Energy Efficiency</v>
      </c>
      <c r="K2549" s="254" t="str">
        <f>IF(ISBLANK(INDEX('Policy Characteristics'!E:E,MATCH($C2549,'Policy Characteristics'!$C:$C,0))),"",INDEX('Policy Characteristics'!E:E,MATCH($C2549,'Policy Characteristics'!$C:$C,0)))</f>
        <v>indst process efficiency</v>
      </c>
      <c r="L2549" s="261">
        <f>IF(ISBLANK(INDEX('Policy Characteristics'!F:F,MATCH($C2549,'Policy Characteristics'!$C:$C,0))),"",INDEX('Policy Characteristics'!F:F,MATCH($C2549,'Policy Characteristics'!$C:$C,0)))</f>
        <v>0</v>
      </c>
      <c r="M2549" s="261">
        <f>IF(ISBLANK(INDEX('Policy Characteristics'!G:G,MATCH($C2549,'Policy Characteristics'!$C:$C,0))),"",INDEX('Policy Characteristics'!G:G,MATCH($C2549,'Policy Characteristics'!$C:$C,0)))</f>
        <v>0.25</v>
      </c>
      <c r="N2549" s="261">
        <f>IF(ISBLANK(INDEX('Policy Characteristics'!H:H,MATCH($C2549,'Policy Characteristics'!$C:$C,0))),"",INDEX('Policy Characteristics'!H:H,MATCH($C2549,'Policy Characteristics'!$C:$C,0)))</f>
        <v>0.01</v>
      </c>
      <c r="O2549" s="254" t="str">
        <f>IF(ISBLANK(INDEX('Policy Characteristics'!I:I,MATCH($C2549,'Policy Characteristics'!$C:$C,0))),"",INDEX('Policy Characteristics'!I:I,MATCH($C2549,'Policy Characteristics'!$C:$C,0)))</f>
        <v>% reduction in energy use</v>
      </c>
      <c r="P2549" s="254" t="str">
        <f>IF(ISBLANK(INDEX('Policy Characteristics'!J:J,MATCH($C2549,'Policy Characteristics'!$C:$C,0))),"",INDEX('Policy Characteristics'!J:J,MATCH($C2549,'Policy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49" s="254" t="str">
        <f>IF(ISBLANK(INDEX('Policy Characteristics'!K:K,MATCH($C2549,'Policy Characteristics'!$C:$C,0))),"",INDEX('Policy Characteristics'!K:K,MATCH($C2549,'Policy Characteristics'!$C:$C,0)))</f>
        <v>industry-ag-main.html#eff-stds</v>
      </c>
      <c r="R2549" s="254" t="str">
        <f>IF(ISBLANK(INDEX('Policy Characteristics'!L:L,MATCH($C2549,'Policy Characteristics'!$C:$C,0))),"",INDEX('Policy Characteristics'!L:L,MATCH($C2549,'Policy Characteristics'!$C:$C,0)))</f>
        <v>industry-energy-efficiency-standards.html</v>
      </c>
    </row>
    <row r="2550" spans="1:18" s="4" customFormat="1" x14ac:dyDescent="0.25">
      <c r="A2550" s="254" t="str">
        <f>IF(ISBLANK(INDEX('Policy Characteristics'!A:A,MATCH($C2550,'Policy Characteristics'!$C:$C,0))),"",INDEX('Policy Characteristics'!A:A,MATCH($C2550,'Policy Characteristics'!$C:$C,0)))</f>
        <v>Industry</v>
      </c>
      <c r="B2550" s="262" t="str">
        <f>IF(ISBLANK(INDEX('Policy Characteristics'!B:B,MATCH($C2550,'Policy Characteristics'!$C:$C,0))),"",INDEX('Policy Characteristics'!B:B,MATCH($C2550,'Policy Characteristics'!$C:$C,0)))</f>
        <v>Industry Process Efficiency</v>
      </c>
      <c r="C2550" s="254" t="str">
        <f t="shared" si="67"/>
        <v>Percentage Improvement in Industrial Process Efficiency above BAU</v>
      </c>
      <c r="D2550" s="6" t="s">
        <v>3032</v>
      </c>
      <c r="E2550" s="45" t="s">
        <v>2378</v>
      </c>
      <c r="F2550" t="s">
        <v>2995</v>
      </c>
      <c r="G2550" s="45" t="s">
        <v>2386</v>
      </c>
      <c r="H2550" s="47">
        <v>2549</v>
      </c>
      <c r="I2550" s="324" t="s">
        <v>40</v>
      </c>
      <c r="J2550" s="255" t="str">
        <f>IF(ISBLANK(INDEX('Policy Characteristics'!D:D,MATCH($C2550,'Policy Characteristics'!$C:$C,0))),"",INDEX('Policy Characteristics'!D:D,MATCH($C2550,'Policy Characteristics'!$C:$C,0)))</f>
        <v>Industry Energy Efficiency</v>
      </c>
      <c r="K2550" s="254" t="str">
        <f>IF(ISBLANK(INDEX('Policy Characteristics'!E:E,MATCH($C2550,'Policy Characteristics'!$C:$C,0))),"",INDEX('Policy Characteristics'!E:E,MATCH($C2550,'Policy Characteristics'!$C:$C,0)))</f>
        <v>indst process efficiency</v>
      </c>
      <c r="L2550" s="261">
        <f>IF(ISBLANK(INDEX('Policy Characteristics'!F:F,MATCH($C2550,'Policy Characteristics'!$C:$C,0))),"",INDEX('Policy Characteristics'!F:F,MATCH($C2550,'Policy Characteristics'!$C:$C,0)))</f>
        <v>0</v>
      </c>
      <c r="M2550" s="261">
        <f>IF(ISBLANK(INDEX('Policy Characteristics'!G:G,MATCH($C2550,'Policy Characteristics'!$C:$C,0))),"",INDEX('Policy Characteristics'!G:G,MATCH($C2550,'Policy Characteristics'!$C:$C,0)))</f>
        <v>0.25</v>
      </c>
      <c r="N2550" s="261">
        <f>IF(ISBLANK(INDEX('Policy Characteristics'!H:H,MATCH($C2550,'Policy Characteristics'!$C:$C,0))),"",INDEX('Policy Characteristics'!H:H,MATCH($C2550,'Policy Characteristics'!$C:$C,0)))</f>
        <v>0.01</v>
      </c>
      <c r="O2550" s="254" t="str">
        <f>IF(ISBLANK(INDEX('Policy Characteristics'!I:I,MATCH($C2550,'Policy Characteristics'!$C:$C,0))),"",INDEX('Policy Characteristics'!I:I,MATCH($C2550,'Policy Characteristics'!$C:$C,0)))</f>
        <v>% reduction in energy use</v>
      </c>
      <c r="P2550" s="254" t="str">
        <f>IF(ISBLANK(INDEX('Policy Characteristics'!J:J,MATCH($C2550,'Policy Characteristics'!$C:$C,0))),"",INDEX('Policy Characteristics'!J:J,MATCH($C2550,'Policy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0" s="254" t="str">
        <f>IF(ISBLANK(INDEX('Policy Characteristics'!K:K,MATCH($C2550,'Policy Characteristics'!$C:$C,0))),"",INDEX('Policy Characteristics'!K:K,MATCH($C2550,'Policy Characteristics'!$C:$C,0)))</f>
        <v>industry-ag-main.html#eff-stds</v>
      </c>
      <c r="R2550" s="254" t="str">
        <f>IF(ISBLANK(INDEX('Policy Characteristics'!L:L,MATCH($C2550,'Policy Characteristics'!$C:$C,0))),"",INDEX('Policy Characteristics'!L:L,MATCH($C2550,'Policy Characteristics'!$C:$C,0)))</f>
        <v>industry-energy-efficiency-standards.html</v>
      </c>
    </row>
    <row r="2551" spans="1:18" s="4" customFormat="1" x14ac:dyDescent="0.25">
      <c r="A2551" s="254" t="str">
        <f>IF(ISBLANK(INDEX('Policy Characteristics'!A:A,MATCH($C2551,'Policy Characteristics'!$C:$C,0))),"",INDEX('Policy Characteristics'!A:A,MATCH($C2551,'Policy Characteristics'!$C:$C,0)))</f>
        <v>Industry</v>
      </c>
      <c r="B2551" s="262" t="str">
        <f>IF(ISBLANK(INDEX('Policy Characteristics'!B:B,MATCH($C2551,'Policy Characteristics'!$C:$C,0))),"",INDEX('Policy Characteristics'!B:B,MATCH($C2551,'Policy Characteristics'!$C:$C,0)))</f>
        <v>Industry Process Efficiency</v>
      </c>
      <c r="C2551" s="254" t="str">
        <f t="shared" si="67"/>
        <v>Percentage Improvement in Industrial Process Efficiency above BAU</v>
      </c>
      <c r="D2551" s="6" t="s">
        <v>3032</v>
      </c>
      <c r="E2551" s="45" t="s">
        <v>2379</v>
      </c>
      <c r="F2551" t="s">
        <v>2995</v>
      </c>
      <c r="G2551" s="45" t="s">
        <v>2387</v>
      </c>
      <c r="H2551" s="47">
        <v>2550</v>
      </c>
      <c r="I2551" s="324" t="s">
        <v>40</v>
      </c>
      <c r="J2551" s="255" t="str">
        <f>IF(ISBLANK(INDEX('Policy Characteristics'!D:D,MATCH($C2551,'Policy Characteristics'!$C:$C,0))),"",INDEX('Policy Characteristics'!D:D,MATCH($C2551,'Policy Characteristics'!$C:$C,0)))</f>
        <v>Industry Energy Efficiency</v>
      </c>
      <c r="K2551" s="254" t="str">
        <f>IF(ISBLANK(INDEX('Policy Characteristics'!E:E,MATCH($C2551,'Policy Characteristics'!$C:$C,0))),"",INDEX('Policy Characteristics'!E:E,MATCH($C2551,'Policy Characteristics'!$C:$C,0)))</f>
        <v>indst process efficiency</v>
      </c>
      <c r="L2551" s="261">
        <f>IF(ISBLANK(INDEX('Policy Characteristics'!F:F,MATCH($C2551,'Policy Characteristics'!$C:$C,0))),"",INDEX('Policy Characteristics'!F:F,MATCH($C2551,'Policy Characteristics'!$C:$C,0)))</f>
        <v>0</v>
      </c>
      <c r="M2551" s="261">
        <f>IF(ISBLANK(INDEX('Policy Characteristics'!G:G,MATCH($C2551,'Policy Characteristics'!$C:$C,0))),"",INDEX('Policy Characteristics'!G:G,MATCH($C2551,'Policy Characteristics'!$C:$C,0)))</f>
        <v>0.25</v>
      </c>
      <c r="N2551" s="261">
        <f>IF(ISBLANK(INDEX('Policy Characteristics'!H:H,MATCH($C2551,'Policy Characteristics'!$C:$C,0))),"",INDEX('Policy Characteristics'!H:H,MATCH($C2551,'Policy Characteristics'!$C:$C,0)))</f>
        <v>0.01</v>
      </c>
      <c r="O2551" s="254" t="str">
        <f>IF(ISBLANK(INDEX('Policy Characteristics'!I:I,MATCH($C2551,'Policy Characteristics'!$C:$C,0))),"",INDEX('Policy Characteristics'!I:I,MATCH($C2551,'Policy Characteristics'!$C:$C,0)))</f>
        <v>% reduction in energy use</v>
      </c>
      <c r="P2551" s="254" t="str">
        <f>IF(ISBLANK(INDEX('Policy Characteristics'!J:J,MATCH($C2551,'Policy Characteristics'!$C:$C,0))),"",INDEX('Policy Characteristics'!J:J,MATCH($C2551,'Policy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1" s="254" t="str">
        <f>IF(ISBLANK(INDEX('Policy Characteristics'!K:K,MATCH($C2551,'Policy Characteristics'!$C:$C,0))),"",INDEX('Policy Characteristics'!K:K,MATCH($C2551,'Policy Characteristics'!$C:$C,0)))</f>
        <v>industry-ag-main.html#eff-stds</v>
      </c>
      <c r="R2551" s="254" t="str">
        <f>IF(ISBLANK(INDEX('Policy Characteristics'!L:L,MATCH($C2551,'Policy Characteristics'!$C:$C,0))),"",INDEX('Policy Characteristics'!L:L,MATCH($C2551,'Policy Characteristics'!$C:$C,0)))</f>
        <v>industry-energy-efficiency-standards.html</v>
      </c>
    </row>
    <row r="2552" spans="1:18" s="4" customFormat="1" x14ac:dyDescent="0.25">
      <c r="A2552" s="254" t="str">
        <f>IF(ISBLANK(INDEX('Policy Characteristics'!A:A,MATCH($C2552,'Policy Characteristics'!$C:$C,0))),"",INDEX('Policy Characteristics'!A:A,MATCH($C2552,'Policy Characteristics'!$C:$C,0)))</f>
        <v>Industry</v>
      </c>
      <c r="B2552" s="262" t="str">
        <f>IF(ISBLANK(INDEX('Policy Characteristics'!B:B,MATCH($C2552,'Policy Characteristics'!$C:$C,0))),"",INDEX('Policy Characteristics'!B:B,MATCH($C2552,'Policy Characteristics'!$C:$C,0)))</f>
        <v>Industry Process Efficiency</v>
      </c>
      <c r="C2552" s="254" t="str">
        <f t="shared" si="67"/>
        <v>Percentage Improvement in Industrial Process Efficiency above BAU</v>
      </c>
      <c r="D2552" s="6" t="s">
        <v>3032</v>
      </c>
      <c r="E2552" s="45" t="s">
        <v>2380</v>
      </c>
      <c r="F2552" t="s">
        <v>2995</v>
      </c>
      <c r="G2552" s="45" t="s">
        <v>2384</v>
      </c>
      <c r="H2552" s="47">
        <v>2551</v>
      </c>
      <c r="I2552" s="324" t="s">
        <v>41</v>
      </c>
      <c r="J2552" s="255" t="str">
        <f>IF(ISBLANK(INDEX('Policy Characteristics'!D:D,MATCH($C2552,'Policy Characteristics'!$C:$C,0))),"",INDEX('Policy Characteristics'!D:D,MATCH($C2552,'Policy Characteristics'!$C:$C,0)))</f>
        <v>Industry Energy Efficiency</v>
      </c>
      <c r="K2552" s="254" t="str">
        <f>IF(ISBLANK(INDEX('Policy Characteristics'!E:E,MATCH($C2552,'Policy Characteristics'!$C:$C,0))),"",INDEX('Policy Characteristics'!E:E,MATCH($C2552,'Policy Characteristics'!$C:$C,0)))</f>
        <v>indst process efficiency</v>
      </c>
      <c r="L2552" s="261">
        <f>IF(ISBLANK(INDEX('Policy Characteristics'!F:F,MATCH($C2552,'Policy Characteristics'!$C:$C,0))),"",INDEX('Policy Characteristics'!F:F,MATCH($C2552,'Policy Characteristics'!$C:$C,0)))</f>
        <v>0</v>
      </c>
      <c r="M2552" s="261">
        <f>IF(ISBLANK(INDEX('Policy Characteristics'!G:G,MATCH($C2552,'Policy Characteristics'!$C:$C,0))),"",INDEX('Policy Characteristics'!G:G,MATCH($C2552,'Policy Characteristics'!$C:$C,0)))</f>
        <v>0.25</v>
      </c>
      <c r="N2552" s="261">
        <f>IF(ISBLANK(INDEX('Policy Characteristics'!H:H,MATCH($C2552,'Policy Characteristics'!$C:$C,0))),"",INDEX('Policy Characteristics'!H:H,MATCH($C2552,'Policy Characteristics'!$C:$C,0)))</f>
        <v>0.01</v>
      </c>
      <c r="O2552" s="254" t="str">
        <f>IF(ISBLANK(INDEX('Policy Characteristics'!I:I,MATCH($C2552,'Policy Characteristics'!$C:$C,0))),"",INDEX('Policy Characteristics'!I:I,MATCH($C2552,'Policy Characteristics'!$C:$C,0)))</f>
        <v>% reduction in energy use</v>
      </c>
      <c r="P2552" s="254" t="str">
        <f>IF(ISBLANK(INDEX('Policy Characteristics'!J:J,MATCH($C2552,'Policy Characteristics'!$C:$C,0))),"",INDEX('Policy Characteristics'!J:J,MATCH($C2552,'Policy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2" s="254" t="str">
        <f>IF(ISBLANK(INDEX('Policy Characteristics'!K:K,MATCH($C2552,'Policy Characteristics'!$C:$C,0))),"",INDEX('Policy Characteristics'!K:K,MATCH($C2552,'Policy Characteristics'!$C:$C,0)))</f>
        <v>industry-ag-main.html#eff-stds</v>
      </c>
      <c r="R2552" s="254" t="str">
        <f>IF(ISBLANK(INDEX('Policy Characteristics'!L:L,MATCH($C2552,'Policy Characteristics'!$C:$C,0))),"",INDEX('Policy Characteristics'!L:L,MATCH($C2552,'Policy Characteristics'!$C:$C,0)))</f>
        <v>industry-energy-efficiency-standards.html</v>
      </c>
    </row>
    <row r="2553" spans="1:18" s="4" customFormat="1" x14ac:dyDescent="0.25">
      <c r="A2553" s="254" t="str">
        <f>IF(ISBLANK(INDEX('Policy Characteristics'!A:A,MATCH($C2553,'Policy Characteristics'!$C:$C,0))),"",INDEX('Policy Characteristics'!A:A,MATCH($C2553,'Policy Characteristics'!$C:$C,0)))</f>
        <v>Industry</v>
      </c>
      <c r="B2553" s="262" t="str">
        <f>IF(ISBLANK(INDEX('Policy Characteristics'!B:B,MATCH($C2553,'Policy Characteristics'!$C:$C,0))),"",INDEX('Policy Characteristics'!B:B,MATCH($C2553,'Policy Characteristics'!$C:$C,0)))</f>
        <v>Industry Process Efficiency</v>
      </c>
      <c r="C2553" s="254" t="str">
        <f t="shared" si="67"/>
        <v>Percentage Improvement in Industrial Process Efficiency above BAU</v>
      </c>
      <c r="D2553" s="6" t="s">
        <v>3032</v>
      </c>
      <c r="E2553" s="45" t="s">
        <v>2381</v>
      </c>
      <c r="F2553" t="s">
        <v>2995</v>
      </c>
      <c r="G2553" s="45" t="s">
        <v>2385</v>
      </c>
      <c r="H2553" s="47">
        <v>2552</v>
      </c>
      <c r="I2553" s="324" t="s">
        <v>40</v>
      </c>
      <c r="J2553" s="255" t="str">
        <f>IF(ISBLANK(INDEX('Policy Characteristics'!D:D,MATCH($C2553,'Policy Characteristics'!$C:$C,0))),"",INDEX('Policy Characteristics'!D:D,MATCH($C2553,'Policy Characteristics'!$C:$C,0)))</f>
        <v>Industry Energy Efficiency</v>
      </c>
      <c r="K2553" s="254" t="str">
        <f>IF(ISBLANK(INDEX('Policy Characteristics'!E:E,MATCH($C2553,'Policy Characteristics'!$C:$C,0))),"",INDEX('Policy Characteristics'!E:E,MATCH($C2553,'Policy Characteristics'!$C:$C,0)))</f>
        <v>indst process efficiency</v>
      </c>
      <c r="L2553" s="261">
        <f>IF(ISBLANK(INDEX('Policy Characteristics'!F:F,MATCH($C2553,'Policy Characteristics'!$C:$C,0))),"",INDEX('Policy Characteristics'!F:F,MATCH($C2553,'Policy Characteristics'!$C:$C,0)))</f>
        <v>0</v>
      </c>
      <c r="M2553" s="261">
        <f>IF(ISBLANK(INDEX('Policy Characteristics'!G:G,MATCH($C2553,'Policy Characteristics'!$C:$C,0))),"",INDEX('Policy Characteristics'!G:G,MATCH($C2553,'Policy Characteristics'!$C:$C,0)))</f>
        <v>0.25</v>
      </c>
      <c r="N2553" s="261">
        <f>IF(ISBLANK(INDEX('Policy Characteristics'!H:H,MATCH($C2553,'Policy Characteristics'!$C:$C,0))),"",INDEX('Policy Characteristics'!H:H,MATCH($C2553,'Policy Characteristics'!$C:$C,0)))</f>
        <v>0.01</v>
      </c>
      <c r="O2553" s="254" t="str">
        <f>IF(ISBLANK(INDEX('Policy Characteristics'!I:I,MATCH($C2553,'Policy Characteristics'!$C:$C,0))),"",INDEX('Policy Characteristics'!I:I,MATCH($C2553,'Policy Characteristics'!$C:$C,0)))</f>
        <v>% reduction in energy use</v>
      </c>
      <c r="P2553" s="254" t="str">
        <f>IF(ISBLANK(INDEX('Policy Characteristics'!J:J,MATCH($C2553,'Policy Characteristics'!$C:$C,0))),"",INDEX('Policy Characteristics'!J:J,MATCH($C2553,'Policy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3" s="254" t="str">
        <f>IF(ISBLANK(INDEX('Policy Characteristics'!K:K,MATCH($C2553,'Policy Characteristics'!$C:$C,0))),"",INDEX('Policy Characteristics'!K:K,MATCH($C2553,'Policy Characteristics'!$C:$C,0)))</f>
        <v>industry-ag-main.html#eff-stds</v>
      </c>
      <c r="R2553" s="254" t="str">
        <f>IF(ISBLANK(INDEX('Policy Characteristics'!L:L,MATCH($C2553,'Policy Characteristics'!$C:$C,0))),"",INDEX('Policy Characteristics'!L:L,MATCH($C2553,'Policy Characteristics'!$C:$C,0)))</f>
        <v>industry-energy-efficiency-standards.html</v>
      </c>
    </row>
    <row r="2554" spans="1:18" s="4" customFormat="1" x14ac:dyDescent="0.25">
      <c r="A2554" s="254" t="str">
        <f>IF(ISBLANK(INDEX('Policy Characteristics'!A:A,MATCH($C2554,'Policy Characteristics'!$C:$C,0))),"",INDEX('Policy Characteristics'!A:A,MATCH($C2554,'Policy Characteristics'!$C:$C,0)))</f>
        <v>Industry</v>
      </c>
      <c r="B2554" s="262" t="str">
        <f>IF(ISBLANK(INDEX('Policy Characteristics'!B:B,MATCH($C2554,'Policy Characteristics'!$C:$C,0))),"",INDEX('Policy Characteristics'!B:B,MATCH($C2554,'Policy Characteristics'!$C:$C,0)))</f>
        <v>Industry Process Efficiency</v>
      </c>
      <c r="C2554" s="254" t="str">
        <f t="shared" si="67"/>
        <v>Percentage Improvement in Industrial Process Efficiency above BAU</v>
      </c>
      <c r="D2554" s="6" t="s">
        <v>3032</v>
      </c>
      <c r="E2554" s="45" t="s">
        <v>2382</v>
      </c>
      <c r="F2554" t="s">
        <v>2995</v>
      </c>
      <c r="G2554" s="45" t="s">
        <v>2388</v>
      </c>
      <c r="H2554" s="47">
        <v>2553</v>
      </c>
      <c r="I2554" s="324" t="s">
        <v>41</v>
      </c>
      <c r="J2554" s="255" t="str">
        <f>IF(ISBLANK(INDEX('Policy Characteristics'!D:D,MATCH($C2554,'Policy Characteristics'!$C:$C,0))),"",INDEX('Policy Characteristics'!D:D,MATCH($C2554,'Policy Characteristics'!$C:$C,0)))</f>
        <v>Industry Energy Efficiency</v>
      </c>
      <c r="K2554" s="254" t="str">
        <f>IF(ISBLANK(INDEX('Policy Characteristics'!E:E,MATCH($C2554,'Policy Characteristics'!$C:$C,0))),"",INDEX('Policy Characteristics'!E:E,MATCH($C2554,'Policy Characteristics'!$C:$C,0)))</f>
        <v>indst process efficiency</v>
      </c>
      <c r="L2554" s="261">
        <f>IF(ISBLANK(INDEX('Policy Characteristics'!F:F,MATCH($C2554,'Policy Characteristics'!$C:$C,0))),"",INDEX('Policy Characteristics'!F:F,MATCH($C2554,'Policy Characteristics'!$C:$C,0)))</f>
        <v>0</v>
      </c>
      <c r="M2554" s="261">
        <f>IF(ISBLANK(INDEX('Policy Characteristics'!G:G,MATCH($C2554,'Policy Characteristics'!$C:$C,0))),"",INDEX('Policy Characteristics'!G:G,MATCH($C2554,'Policy Characteristics'!$C:$C,0)))</f>
        <v>0.25</v>
      </c>
      <c r="N2554" s="261">
        <f>IF(ISBLANK(INDEX('Policy Characteristics'!H:H,MATCH($C2554,'Policy Characteristics'!$C:$C,0))),"",INDEX('Policy Characteristics'!H:H,MATCH($C2554,'Policy Characteristics'!$C:$C,0)))</f>
        <v>0.01</v>
      </c>
      <c r="O2554" s="254" t="str">
        <f>IF(ISBLANK(INDEX('Policy Characteristics'!I:I,MATCH($C2554,'Policy Characteristics'!$C:$C,0))),"",INDEX('Policy Characteristics'!I:I,MATCH($C2554,'Policy Characteristics'!$C:$C,0)))</f>
        <v>% reduction in energy use</v>
      </c>
      <c r="P2554" s="254" t="str">
        <f>IF(ISBLANK(INDEX('Policy Characteristics'!J:J,MATCH($C2554,'Policy Characteristics'!$C:$C,0))),"",INDEX('Policy Characteristics'!J:J,MATCH($C2554,'Policy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4" s="254" t="str">
        <f>IF(ISBLANK(INDEX('Policy Characteristics'!K:K,MATCH($C2554,'Policy Characteristics'!$C:$C,0))),"",INDEX('Policy Characteristics'!K:K,MATCH($C2554,'Policy Characteristics'!$C:$C,0)))</f>
        <v>industry-ag-main.html#eff-stds</v>
      </c>
      <c r="R2554" s="254" t="str">
        <f>IF(ISBLANK(INDEX('Policy Characteristics'!L:L,MATCH($C2554,'Policy Characteristics'!$C:$C,0))),"",INDEX('Policy Characteristics'!L:L,MATCH($C2554,'Policy Characteristics'!$C:$C,0)))</f>
        <v>industry-energy-efficiency-standards.html</v>
      </c>
    </row>
    <row r="2555" spans="1:18" s="4" customFormat="1" x14ac:dyDescent="0.25">
      <c r="A2555" s="254" t="str">
        <f>IF(ISBLANK(INDEX('Policy Characteristics'!A:A,MATCH($C2555,'Policy Characteristics'!$C:$C,0))),"",INDEX('Policy Characteristics'!A:A,MATCH($C2555,'Policy Characteristics'!$C:$C,0)))</f>
        <v>Industry</v>
      </c>
      <c r="B2555" s="262" t="str">
        <f>IF(ISBLANK(INDEX('Policy Characteristics'!B:B,MATCH($C2555,'Policy Characteristics'!$C:$C,0))),"",INDEX('Policy Characteristics'!B:B,MATCH($C2555,'Policy Characteristics'!$C:$C,0)))</f>
        <v>Industry Process Efficiency</v>
      </c>
      <c r="C2555" s="254" t="str">
        <f t="shared" si="67"/>
        <v>Percentage Improvement in Industrial Process Efficiency above BAU</v>
      </c>
      <c r="D2555" s="6" t="s">
        <v>3032</v>
      </c>
      <c r="E2555" s="45" t="s">
        <v>2676</v>
      </c>
      <c r="F2555" t="s">
        <v>2995</v>
      </c>
      <c r="G2555" s="45" t="s">
        <v>2679</v>
      </c>
      <c r="H2555" s="47">
        <v>2554</v>
      </c>
      <c r="I2555" s="324" t="s">
        <v>41</v>
      </c>
      <c r="J2555" s="255" t="str">
        <f>IF(ISBLANK(INDEX('Policy Characteristics'!D:D,MATCH($C2555,'Policy Characteristics'!$C:$C,0))),"",INDEX('Policy Characteristics'!D:D,MATCH($C2555,'Policy Characteristics'!$C:$C,0)))</f>
        <v>Industry Energy Efficiency</v>
      </c>
      <c r="K2555" s="254" t="str">
        <f>IF(ISBLANK(INDEX('Policy Characteristics'!E:E,MATCH($C2555,'Policy Characteristics'!$C:$C,0))),"",INDEX('Policy Characteristics'!E:E,MATCH($C2555,'Policy Characteristics'!$C:$C,0)))</f>
        <v>indst process efficiency</v>
      </c>
      <c r="L2555" s="261">
        <f>IF(ISBLANK(INDEX('Policy Characteristics'!F:F,MATCH($C2555,'Policy Characteristics'!$C:$C,0))),"",INDEX('Policy Characteristics'!F:F,MATCH($C2555,'Policy Characteristics'!$C:$C,0)))</f>
        <v>0</v>
      </c>
      <c r="M2555" s="261">
        <f>IF(ISBLANK(INDEX('Policy Characteristics'!G:G,MATCH($C2555,'Policy Characteristics'!$C:$C,0))),"",INDEX('Policy Characteristics'!G:G,MATCH($C2555,'Policy Characteristics'!$C:$C,0)))</f>
        <v>0.25</v>
      </c>
      <c r="N2555" s="261">
        <f>IF(ISBLANK(INDEX('Policy Characteristics'!H:H,MATCH($C2555,'Policy Characteristics'!$C:$C,0))),"",INDEX('Policy Characteristics'!H:H,MATCH($C2555,'Policy Characteristics'!$C:$C,0)))</f>
        <v>0.01</v>
      </c>
      <c r="O2555" s="254" t="str">
        <f>IF(ISBLANK(INDEX('Policy Characteristics'!I:I,MATCH($C2555,'Policy Characteristics'!$C:$C,0))),"",INDEX('Policy Characteristics'!I:I,MATCH($C2555,'Policy Characteristics'!$C:$C,0)))</f>
        <v>% reduction in energy use</v>
      </c>
      <c r="P2555" s="254" t="str">
        <f>IF(ISBLANK(INDEX('Policy Characteristics'!J:J,MATCH($C2555,'Policy Characteristics'!$C:$C,0))),"",INDEX('Policy Characteristics'!J:J,MATCH($C2555,'Policy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5" s="254" t="str">
        <f>IF(ISBLANK(INDEX('Policy Characteristics'!K:K,MATCH($C2555,'Policy Characteristics'!$C:$C,0))),"",INDEX('Policy Characteristics'!K:K,MATCH($C2555,'Policy Characteristics'!$C:$C,0)))</f>
        <v>industry-ag-main.html#eff-stds</v>
      </c>
      <c r="R2555" s="254" t="str">
        <f>IF(ISBLANK(INDEX('Policy Characteristics'!L:L,MATCH($C2555,'Policy Characteristics'!$C:$C,0))),"",INDEX('Policy Characteristics'!L:L,MATCH($C2555,'Policy Characteristics'!$C:$C,0)))</f>
        <v>industry-energy-efficiency-standards.html</v>
      </c>
    </row>
    <row r="2556" spans="1:18" s="4" customFormat="1" x14ac:dyDescent="0.25">
      <c r="A2556" s="254" t="str">
        <f>IF(ISBLANK(INDEX('Policy Characteristics'!A:A,MATCH($C2556,'Policy Characteristics'!$C:$C,0))),"",INDEX('Policy Characteristics'!A:A,MATCH($C2556,'Policy Characteristics'!$C:$C,0)))</f>
        <v>Industry</v>
      </c>
      <c r="B2556" s="262" t="str">
        <f>IF(ISBLANK(INDEX('Policy Characteristics'!B:B,MATCH($C2556,'Policy Characteristics'!$C:$C,0))),"",INDEX('Policy Characteristics'!B:B,MATCH($C2556,'Policy Characteristics'!$C:$C,0)))</f>
        <v>Industry Process Efficiency</v>
      </c>
      <c r="C2556" s="254" t="str">
        <f t="shared" si="67"/>
        <v>Percentage Improvement in Industrial Process Efficiency above BAU</v>
      </c>
      <c r="D2556" s="6" t="s">
        <v>3032</v>
      </c>
      <c r="E2556" s="45" t="s">
        <v>2677</v>
      </c>
      <c r="F2556" t="s">
        <v>2995</v>
      </c>
      <c r="G2556" s="45" t="s">
        <v>2681</v>
      </c>
      <c r="H2556" s="47">
        <v>2555</v>
      </c>
      <c r="I2556" s="324" t="s">
        <v>41</v>
      </c>
      <c r="J2556" s="255" t="str">
        <f>IF(ISBLANK(INDEX('Policy Characteristics'!D:D,MATCH($C2556,'Policy Characteristics'!$C:$C,0))),"",INDEX('Policy Characteristics'!D:D,MATCH($C2556,'Policy Characteristics'!$C:$C,0)))</f>
        <v>Industry Energy Efficiency</v>
      </c>
      <c r="K2556" s="254" t="str">
        <f>IF(ISBLANK(INDEX('Policy Characteristics'!E:E,MATCH($C2556,'Policy Characteristics'!$C:$C,0))),"",INDEX('Policy Characteristics'!E:E,MATCH($C2556,'Policy Characteristics'!$C:$C,0)))</f>
        <v>indst process efficiency</v>
      </c>
      <c r="L2556" s="261">
        <f>IF(ISBLANK(INDEX('Policy Characteristics'!F:F,MATCH($C2556,'Policy Characteristics'!$C:$C,0))),"",INDEX('Policy Characteristics'!F:F,MATCH($C2556,'Policy Characteristics'!$C:$C,0)))</f>
        <v>0</v>
      </c>
      <c r="M2556" s="261">
        <f>IF(ISBLANK(INDEX('Policy Characteristics'!G:G,MATCH($C2556,'Policy Characteristics'!$C:$C,0))),"",INDEX('Policy Characteristics'!G:G,MATCH($C2556,'Policy Characteristics'!$C:$C,0)))</f>
        <v>0.25</v>
      </c>
      <c r="N2556" s="261">
        <f>IF(ISBLANK(INDEX('Policy Characteristics'!H:H,MATCH($C2556,'Policy Characteristics'!$C:$C,0))),"",INDEX('Policy Characteristics'!H:H,MATCH($C2556,'Policy Characteristics'!$C:$C,0)))</f>
        <v>0.01</v>
      </c>
      <c r="O2556" s="254" t="str">
        <f>IF(ISBLANK(INDEX('Policy Characteristics'!I:I,MATCH($C2556,'Policy Characteristics'!$C:$C,0))),"",INDEX('Policy Characteristics'!I:I,MATCH($C2556,'Policy Characteristics'!$C:$C,0)))</f>
        <v>% reduction in energy use</v>
      </c>
      <c r="P2556" s="254" t="str">
        <f>IF(ISBLANK(INDEX('Policy Characteristics'!J:J,MATCH($C2556,'Policy Characteristics'!$C:$C,0))),"",INDEX('Policy Characteristics'!J:J,MATCH($C2556,'Policy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6" s="254" t="str">
        <f>IF(ISBLANK(INDEX('Policy Characteristics'!K:K,MATCH($C2556,'Policy Characteristics'!$C:$C,0))),"",INDEX('Policy Characteristics'!K:K,MATCH($C2556,'Policy Characteristics'!$C:$C,0)))</f>
        <v>industry-ag-main.html#eff-stds</v>
      </c>
      <c r="R2556" s="254" t="str">
        <f>IF(ISBLANK(INDEX('Policy Characteristics'!L:L,MATCH($C2556,'Policy Characteristics'!$C:$C,0))),"",INDEX('Policy Characteristics'!L:L,MATCH($C2556,'Policy Characteristics'!$C:$C,0)))</f>
        <v>industry-energy-efficiency-standards.html</v>
      </c>
    </row>
    <row r="2557" spans="1:18" s="4" customFormat="1" x14ac:dyDescent="0.25">
      <c r="A2557" s="254" t="str">
        <f>IF(ISBLANK(INDEX('Policy Characteristics'!A:A,MATCH($C2557,'Policy Characteristics'!$C:$C,0))),"",INDEX('Policy Characteristics'!A:A,MATCH($C2557,'Policy Characteristics'!$C:$C,0)))</f>
        <v>Industry</v>
      </c>
      <c r="B2557" s="262" t="str">
        <f>IF(ISBLANK(INDEX('Policy Characteristics'!B:B,MATCH($C2557,'Policy Characteristics'!$C:$C,0))),"",INDEX('Policy Characteristics'!B:B,MATCH($C2557,'Policy Characteristics'!$C:$C,0)))</f>
        <v>Industry Process Efficiency</v>
      </c>
      <c r="C2557" s="254" t="str">
        <f t="shared" si="67"/>
        <v>Percentage Improvement in Industrial Process Efficiency above BAU</v>
      </c>
      <c r="D2557" s="6" t="s">
        <v>3032</v>
      </c>
      <c r="E2557" s="45" t="s">
        <v>2678</v>
      </c>
      <c r="F2557" t="s">
        <v>2995</v>
      </c>
      <c r="G2557" s="45" t="s">
        <v>2682</v>
      </c>
      <c r="H2557" s="47">
        <v>2556</v>
      </c>
      <c r="I2557" s="324" t="s">
        <v>40</v>
      </c>
      <c r="J2557" s="255" t="str">
        <f>IF(ISBLANK(INDEX('Policy Characteristics'!D:D,MATCH($C2557,'Policy Characteristics'!$C:$C,0))),"",INDEX('Policy Characteristics'!D:D,MATCH($C2557,'Policy Characteristics'!$C:$C,0)))</f>
        <v>Industry Energy Efficiency</v>
      </c>
      <c r="K2557" s="254" t="str">
        <f>IF(ISBLANK(INDEX('Policy Characteristics'!E:E,MATCH($C2557,'Policy Characteristics'!$C:$C,0))),"",INDEX('Policy Characteristics'!E:E,MATCH($C2557,'Policy Characteristics'!$C:$C,0)))</f>
        <v>indst process efficiency</v>
      </c>
      <c r="L2557" s="261">
        <f>IF(ISBLANK(INDEX('Policy Characteristics'!F:F,MATCH($C2557,'Policy Characteristics'!$C:$C,0))),"",INDEX('Policy Characteristics'!F:F,MATCH($C2557,'Policy Characteristics'!$C:$C,0)))</f>
        <v>0</v>
      </c>
      <c r="M2557" s="261">
        <f>IF(ISBLANK(INDEX('Policy Characteristics'!G:G,MATCH($C2557,'Policy Characteristics'!$C:$C,0))),"",INDEX('Policy Characteristics'!G:G,MATCH($C2557,'Policy Characteristics'!$C:$C,0)))</f>
        <v>0.25</v>
      </c>
      <c r="N2557" s="261">
        <f>IF(ISBLANK(INDEX('Policy Characteristics'!H:H,MATCH($C2557,'Policy Characteristics'!$C:$C,0))),"",INDEX('Policy Characteristics'!H:H,MATCH($C2557,'Policy Characteristics'!$C:$C,0)))</f>
        <v>0.01</v>
      </c>
      <c r="O2557" s="254" t="str">
        <f>IF(ISBLANK(INDEX('Policy Characteristics'!I:I,MATCH($C2557,'Policy Characteristics'!$C:$C,0))),"",INDEX('Policy Characteristics'!I:I,MATCH($C2557,'Policy Characteristics'!$C:$C,0)))</f>
        <v>% reduction in energy use</v>
      </c>
      <c r="P2557" s="254" t="str">
        <f>IF(ISBLANK(INDEX('Policy Characteristics'!J:J,MATCH($C2557,'Policy Characteristics'!$C:$C,0))),"",INDEX('Policy Characteristics'!J:J,MATCH($C2557,'Policy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7" s="254" t="str">
        <f>IF(ISBLANK(INDEX('Policy Characteristics'!K:K,MATCH($C2557,'Policy Characteristics'!$C:$C,0))),"",INDEX('Policy Characteristics'!K:K,MATCH($C2557,'Policy Characteristics'!$C:$C,0)))</f>
        <v>industry-ag-main.html#eff-stds</v>
      </c>
      <c r="R2557" s="254" t="str">
        <f>IF(ISBLANK(INDEX('Policy Characteristics'!L:L,MATCH($C2557,'Policy Characteristics'!$C:$C,0))),"",INDEX('Policy Characteristics'!L:L,MATCH($C2557,'Policy Characteristics'!$C:$C,0)))</f>
        <v>industry-energy-efficiency-standards.html</v>
      </c>
    </row>
    <row r="2558" spans="1:18" s="4" customFormat="1" x14ac:dyDescent="0.25">
      <c r="A2558" s="254" t="str">
        <f>IF(ISBLANK(INDEX('Policy Characteristics'!A:A,MATCH($C2558,'Policy Characteristics'!$C:$C,0))),"",INDEX('Policy Characteristics'!A:A,MATCH($C2558,'Policy Characteristics'!$C:$C,0)))</f>
        <v>Industry</v>
      </c>
      <c r="B2558" s="262" t="str">
        <f>IF(ISBLANK(INDEX('Policy Characteristics'!B:B,MATCH($C2558,'Policy Characteristics'!$C:$C,0))),"",INDEX('Policy Characteristics'!B:B,MATCH($C2558,'Policy Characteristics'!$C:$C,0)))</f>
        <v>Industry Process Efficiency</v>
      </c>
      <c r="C2558" s="254" t="str">
        <f t="shared" si="67"/>
        <v>Percentage Improvement in Industrial Process Efficiency above BAU</v>
      </c>
      <c r="D2558" s="6" t="s">
        <v>3032</v>
      </c>
      <c r="E2558" s="45" t="s">
        <v>2675</v>
      </c>
      <c r="F2558" t="s">
        <v>2995</v>
      </c>
      <c r="G2558" s="45" t="s">
        <v>2680</v>
      </c>
      <c r="H2558" s="47">
        <v>2557</v>
      </c>
      <c r="I2558" s="324" t="s">
        <v>41</v>
      </c>
      <c r="J2558" s="255" t="str">
        <f>IF(ISBLANK(INDEX('Policy Characteristics'!D:D,MATCH($C2558,'Policy Characteristics'!$C:$C,0))),"",INDEX('Policy Characteristics'!D:D,MATCH($C2558,'Policy Characteristics'!$C:$C,0)))</f>
        <v>Industry Energy Efficiency</v>
      </c>
      <c r="K2558" s="254" t="str">
        <f>IF(ISBLANK(INDEX('Policy Characteristics'!E:E,MATCH($C2558,'Policy Characteristics'!$C:$C,0))),"",INDEX('Policy Characteristics'!E:E,MATCH($C2558,'Policy Characteristics'!$C:$C,0)))</f>
        <v>indst process efficiency</v>
      </c>
      <c r="L2558" s="261">
        <f>IF(ISBLANK(INDEX('Policy Characteristics'!F:F,MATCH($C2558,'Policy Characteristics'!$C:$C,0))),"",INDEX('Policy Characteristics'!F:F,MATCH($C2558,'Policy Characteristics'!$C:$C,0)))</f>
        <v>0</v>
      </c>
      <c r="M2558" s="261">
        <f>IF(ISBLANK(INDEX('Policy Characteristics'!G:G,MATCH($C2558,'Policy Characteristics'!$C:$C,0))),"",INDEX('Policy Characteristics'!G:G,MATCH($C2558,'Policy Characteristics'!$C:$C,0)))</f>
        <v>0.25</v>
      </c>
      <c r="N2558" s="261">
        <f>IF(ISBLANK(INDEX('Policy Characteristics'!H:H,MATCH($C2558,'Policy Characteristics'!$C:$C,0))),"",INDEX('Policy Characteristics'!H:H,MATCH($C2558,'Policy Characteristics'!$C:$C,0)))</f>
        <v>0.01</v>
      </c>
      <c r="O2558" s="254" t="str">
        <f>IF(ISBLANK(INDEX('Policy Characteristics'!I:I,MATCH($C2558,'Policy Characteristics'!$C:$C,0))),"",INDEX('Policy Characteristics'!I:I,MATCH($C2558,'Policy Characteristics'!$C:$C,0)))</f>
        <v>% reduction in energy use</v>
      </c>
      <c r="P2558" s="254" t="str">
        <f>IF(ISBLANK(INDEX('Policy Characteristics'!J:J,MATCH($C2558,'Policy Characteristics'!$C:$C,0))),"",INDEX('Policy Characteristics'!J:J,MATCH($C2558,'Policy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8" s="254" t="str">
        <f>IF(ISBLANK(INDEX('Policy Characteristics'!K:K,MATCH($C2558,'Policy Characteristics'!$C:$C,0))),"",INDEX('Policy Characteristics'!K:K,MATCH($C2558,'Policy Characteristics'!$C:$C,0)))</f>
        <v>industry-ag-main.html#eff-stds</v>
      </c>
      <c r="R2558" s="254" t="str">
        <f>IF(ISBLANK(INDEX('Policy Characteristics'!L:L,MATCH($C2558,'Policy Characteristics'!$C:$C,0))),"",INDEX('Policy Characteristics'!L:L,MATCH($C2558,'Policy Characteristics'!$C:$C,0)))</f>
        <v>industry-energy-efficiency-standards.html</v>
      </c>
    </row>
    <row r="2559" spans="1:18" s="4" customFormat="1" x14ac:dyDescent="0.25">
      <c r="A2559" s="254" t="str">
        <f>IF(ISBLANK(INDEX('Policy Characteristics'!A:A,MATCH($C2559,'Policy Characteristics'!$C:$C,0))),"",INDEX('Policy Characteristics'!A:A,MATCH($C2559,'Policy Characteristics'!$C:$C,0)))</f>
        <v>Industry</v>
      </c>
      <c r="B2559" s="262" t="str">
        <f>IF(ISBLANK(INDEX('Policy Characteristics'!B:B,MATCH($C2559,'Policy Characteristics'!$C:$C,0))),"",INDEX('Policy Characteristics'!B:B,MATCH($C2559,'Policy Characteristics'!$C:$C,0)))</f>
        <v>Industry Process Efficiency</v>
      </c>
      <c r="C2559" s="254" t="str">
        <f t="shared" si="67"/>
        <v>Percentage Improvement in Industrial Process Efficiency above BAU</v>
      </c>
      <c r="D2559" s="6" t="s">
        <v>3033</v>
      </c>
      <c r="E2559" s="45" t="s">
        <v>2377</v>
      </c>
      <c r="F2559" t="s">
        <v>2996</v>
      </c>
      <c r="G2559" s="45" t="s">
        <v>2383</v>
      </c>
      <c r="H2559" s="47">
        <v>2558</v>
      </c>
      <c r="I2559" s="324" t="s">
        <v>40</v>
      </c>
      <c r="J2559" s="255" t="str">
        <f>IF(ISBLANK(INDEX('Policy Characteristics'!D:D,MATCH($C2559,'Policy Characteristics'!$C:$C,0))),"",INDEX('Policy Characteristics'!D:D,MATCH($C2559,'Policy Characteristics'!$C:$C,0)))</f>
        <v>Industry Energy Efficiency</v>
      </c>
      <c r="K2559" s="254" t="str">
        <f>IF(ISBLANK(INDEX('Policy Characteristics'!E:E,MATCH($C2559,'Policy Characteristics'!$C:$C,0))),"",INDEX('Policy Characteristics'!E:E,MATCH($C2559,'Policy Characteristics'!$C:$C,0)))</f>
        <v>indst process efficiency</v>
      </c>
      <c r="L2559" s="261">
        <f>IF(ISBLANK(INDEX('Policy Characteristics'!F:F,MATCH($C2559,'Policy Characteristics'!$C:$C,0))),"",INDEX('Policy Characteristics'!F:F,MATCH($C2559,'Policy Characteristics'!$C:$C,0)))</f>
        <v>0</v>
      </c>
      <c r="M2559" s="261">
        <f>IF(ISBLANK(INDEX('Policy Characteristics'!G:G,MATCH($C2559,'Policy Characteristics'!$C:$C,0))),"",INDEX('Policy Characteristics'!G:G,MATCH($C2559,'Policy Characteristics'!$C:$C,0)))</f>
        <v>0.25</v>
      </c>
      <c r="N2559" s="261">
        <f>IF(ISBLANK(INDEX('Policy Characteristics'!H:H,MATCH($C2559,'Policy Characteristics'!$C:$C,0))),"",INDEX('Policy Characteristics'!H:H,MATCH($C2559,'Policy Characteristics'!$C:$C,0)))</f>
        <v>0.01</v>
      </c>
      <c r="O2559" s="254" t="str">
        <f>IF(ISBLANK(INDEX('Policy Characteristics'!I:I,MATCH($C2559,'Policy Characteristics'!$C:$C,0))),"",INDEX('Policy Characteristics'!I:I,MATCH($C2559,'Policy Characteristics'!$C:$C,0)))</f>
        <v>% reduction in energy use</v>
      </c>
      <c r="P2559" s="254" t="str">
        <f>IF(ISBLANK(INDEX('Policy Characteristics'!J:J,MATCH($C2559,'Policy Characteristics'!$C:$C,0))),"",INDEX('Policy Characteristics'!J:J,MATCH($C2559,'Policy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59" s="254" t="str">
        <f>IF(ISBLANK(INDEX('Policy Characteristics'!K:K,MATCH($C2559,'Policy Characteristics'!$C:$C,0))),"",INDEX('Policy Characteristics'!K:K,MATCH($C2559,'Policy Characteristics'!$C:$C,0)))</f>
        <v>industry-ag-main.html#eff-stds</v>
      </c>
      <c r="R2559" s="254" t="str">
        <f>IF(ISBLANK(INDEX('Policy Characteristics'!L:L,MATCH($C2559,'Policy Characteristics'!$C:$C,0))),"",INDEX('Policy Characteristics'!L:L,MATCH($C2559,'Policy Characteristics'!$C:$C,0)))</f>
        <v>industry-energy-efficiency-standards.html</v>
      </c>
    </row>
    <row r="2560" spans="1:18" s="4" customFormat="1" x14ac:dyDescent="0.25">
      <c r="A2560" s="254" t="str">
        <f>IF(ISBLANK(INDEX('Policy Characteristics'!A:A,MATCH($C2560,'Policy Characteristics'!$C:$C,0))),"",INDEX('Policy Characteristics'!A:A,MATCH($C2560,'Policy Characteristics'!$C:$C,0)))</f>
        <v>Industry</v>
      </c>
      <c r="B2560" s="262" t="str">
        <f>IF(ISBLANK(INDEX('Policy Characteristics'!B:B,MATCH($C2560,'Policy Characteristics'!$C:$C,0))),"",INDEX('Policy Characteristics'!B:B,MATCH($C2560,'Policy Characteristics'!$C:$C,0)))</f>
        <v>Industry Process Efficiency</v>
      </c>
      <c r="C2560" s="254" t="str">
        <f t="shared" si="67"/>
        <v>Percentage Improvement in Industrial Process Efficiency above BAU</v>
      </c>
      <c r="D2560" s="6" t="s">
        <v>3033</v>
      </c>
      <c r="E2560" s="45" t="s">
        <v>2378</v>
      </c>
      <c r="F2560" t="s">
        <v>2996</v>
      </c>
      <c r="G2560" s="45" t="s">
        <v>2386</v>
      </c>
      <c r="H2560" s="47">
        <v>2559</v>
      </c>
      <c r="I2560" s="324" t="s">
        <v>41</v>
      </c>
      <c r="J2560" s="255" t="str">
        <f>IF(ISBLANK(INDEX('Policy Characteristics'!D:D,MATCH($C2560,'Policy Characteristics'!$C:$C,0))),"",INDEX('Policy Characteristics'!D:D,MATCH($C2560,'Policy Characteristics'!$C:$C,0)))</f>
        <v>Industry Energy Efficiency</v>
      </c>
      <c r="K2560" s="254" t="str">
        <f>IF(ISBLANK(INDEX('Policy Characteristics'!E:E,MATCH($C2560,'Policy Characteristics'!$C:$C,0))),"",INDEX('Policy Characteristics'!E:E,MATCH($C2560,'Policy Characteristics'!$C:$C,0)))</f>
        <v>indst process efficiency</v>
      </c>
      <c r="L2560" s="261">
        <f>IF(ISBLANK(INDEX('Policy Characteristics'!F:F,MATCH($C2560,'Policy Characteristics'!$C:$C,0))),"",INDEX('Policy Characteristics'!F:F,MATCH($C2560,'Policy Characteristics'!$C:$C,0)))</f>
        <v>0</v>
      </c>
      <c r="M2560" s="261">
        <f>IF(ISBLANK(INDEX('Policy Characteristics'!G:G,MATCH($C2560,'Policy Characteristics'!$C:$C,0))),"",INDEX('Policy Characteristics'!G:G,MATCH($C2560,'Policy Characteristics'!$C:$C,0)))</f>
        <v>0.25</v>
      </c>
      <c r="N2560" s="261">
        <f>IF(ISBLANK(INDEX('Policy Characteristics'!H:H,MATCH($C2560,'Policy Characteristics'!$C:$C,0))),"",INDEX('Policy Characteristics'!H:H,MATCH($C2560,'Policy Characteristics'!$C:$C,0)))</f>
        <v>0.01</v>
      </c>
      <c r="O2560" s="254" t="str">
        <f>IF(ISBLANK(INDEX('Policy Characteristics'!I:I,MATCH($C2560,'Policy Characteristics'!$C:$C,0))),"",INDEX('Policy Characteristics'!I:I,MATCH($C2560,'Policy Characteristics'!$C:$C,0)))</f>
        <v>% reduction in energy use</v>
      </c>
      <c r="P2560" s="254" t="str">
        <f>IF(ISBLANK(INDEX('Policy Characteristics'!J:J,MATCH($C2560,'Policy Characteristics'!$C:$C,0))),"",INDEX('Policy Characteristics'!J:J,MATCH($C2560,'Policy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0" s="254" t="str">
        <f>IF(ISBLANK(INDEX('Policy Characteristics'!K:K,MATCH($C2560,'Policy Characteristics'!$C:$C,0))),"",INDEX('Policy Characteristics'!K:K,MATCH($C2560,'Policy Characteristics'!$C:$C,0)))</f>
        <v>industry-ag-main.html#eff-stds</v>
      </c>
      <c r="R2560" s="254" t="str">
        <f>IF(ISBLANK(INDEX('Policy Characteristics'!L:L,MATCH($C2560,'Policy Characteristics'!$C:$C,0))),"",INDEX('Policy Characteristics'!L:L,MATCH($C2560,'Policy Characteristics'!$C:$C,0)))</f>
        <v>industry-energy-efficiency-standards.html</v>
      </c>
    </row>
    <row r="2561" spans="1:18" s="4" customFormat="1" x14ac:dyDescent="0.25">
      <c r="A2561" s="254" t="str">
        <f>IF(ISBLANK(INDEX('Policy Characteristics'!A:A,MATCH($C2561,'Policy Characteristics'!$C:$C,0))),"",INDEX('Policy Characteristics'!A:A,MATCH($C2561,'Policy Characteristics'!$C:$C,0)))</f>
        <v>Industry</v>
      </c>
      <c r="B2561" s="262" t="str">
        <f>IF(ISBLANK(INDEX('Policy Characteristics'!B:B,MATCH($C2561,'Policy Characteristics'!$C:$C,0))),"",INDEX('Policy Characteristics'!B:B,MATCH($C2561,'Policy Characteristics'!$C:$C,0)))</f>
        <v>Industry Process Efficiency</v>
      </c>
      <c r="C2561" s="254" t="str">
        <f t="shared" si="67"/>
        <v>Percentage Improvement in Industrial Process Efficiency above BAU</v>
      </c>
      <c r="D2561" s="6" t="s">
        <v>3033</v>
      </c>
      <c r="E2561" s="45" t="s">
        <v>2379</v>
      </c>
      <c r="F2561" t="s">
        <v>2996</v>
      </c>
      <c r="G2561" s="45" t="s">
        <v>2387</v>
      </c>
      <c r="H2561" s="47">
        <v>2560</v>
      </c>
      <c r="I2561" s="324" t="s">
        <v>40</v>
      </c>
      <c r="J2561" s="255" t="str">
        <f>IF(ISBLANK(INDEX('Policy Characteristics'!D:D,MATCH($C2561,'Policy Characteristics'!$C:$C,0))),"",INDEX('Policy Characteristics'!D:D,MATCH($C2561,'Policy Characteristics'!$C:$C,0)))</f>
        <v>Industry Energy Efficiency</v>
      </c>
      <c r="K2561" s="254" t="str">
        <f>IF(ISBLANK(INDEX('Policy Characteristics'!E:E,MATCH($C2561,'Policy Characteristics'!$C:$C,0))),"",INDEX('Policy Characteristics'!E:E,MATCH($C2561,'Policy Characteristics'!$C:$C,0)))</f>
        <v>indst process efficiency</v>
      </c>
      <c r="L2561" s="261">
        <f>IF(ISBLANK(INDEX('Policy Characteristics'!F:F,MATCH($C2561,'Policy Characteristics'!$C:$C,0))),"",INDEX('Policy Characteristics'!F:F,MATCH($C2561,'Policy Characteristics'!$C:$C,0)))</f>
        <v>0</v>
      </c>
      <c r="M2561" s="261">
        <f>IF(ISBLANK(INDEX('Policy Characteristics'!G:G,MATCH($C2561,'Policy Characteristics'!$C:$C,0))),"",INDEX('Policy Characteristics'!G:G,MATCH($C2561,'Policy Characteristics'!$C:$C,0)))</f>
        <v>0.25</v>
      </c>
      <c r="N2561" s="261">
        <f>IF(ISBLANK(INDEX('Policy Characteristics'!H:H,MATCH($C2561,'Policy Characteristics'!$C:$C,0))),"",INDEX('Policy Characteristics'!H:H,MATCH($C2561,'Policy Characteristics'!$C:$C,0)))</f>
        <v>0.01</v>
      </c>
      <c r="O2561" s="254" t="str">
        <f>IF(ISBLANK(INDEX('Policy Characteristics'!I:I,MATCH($C2561,'Policy Characteristics'!$C:$C,0))),"",INDEX('Policy Characteristics'!I:I,MATCH($C2561,'Policy Characteristics'!$C:$C,0)))</f>
        <v>% reduction in energy use</v>
      </c>
      <c r="P2561" s="254" t="str">
        <f>IF(ISBLANK(INDEX('Policy Characteristics'!J:J,MATCH($C2561,'Policy Characteristics'!$C:$C,0))),"",INDEX('Policy Characteristics'!J:J,MATCH($C2561,'Policy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1" s="254" t="str">
        <f>IF(ISBLANK(INDEX('Policy Characteristics'!K:K,MATCH($C2561,'Policy Characteristics'!$C:$C,0))),"",INDEX('Policy Characteristics'!K:K,MATCH($C2561,'Policy Characteristics'!$C:$C,0)))</f>
        <v>industry-ag-main.html#eff-stds</v>
      </c>
      <c r="R2561" s="254" t="str">
        <f>IF(ISBLANK(INDEX('Policy Characteristics'!L:L,MATCH($C2561,'Policy Characteristics'!$C:$C,0))),"",INDEX('Policy Characteristics'!L:L,MATCH($C2561,'Policy Characteristics'!$C:$C,0)))</f>
        <v>industry-energy-efficiency-standards.html</v>
      </c>
    </row>
    <row r="2562" spans="1:18" s="4" customFormat="1" x14ac:dyDescent="0.25">
      <c r="A2562" s="254" t="str">
        <f>IF(ISBLANK(INDEX('Policy Characteristics'!A:A,MATCH($C2562,'Policy Characteristics'!$C:$C,0))),"",INDEX('Policy Characteristics'!A:A,MATCH($C2562,'Policy Characteristics'!$C:$C,0)))</f>
        <v>Industry</v>
      </c>
      <c r="B2562" s="262" t="str">
        <f>IF(ISBLANK(INDEX('Policy Characteristics'!B:B,MATCH($C2562,'Policy Characteristics'!$C:$C,0))),"",INDEX('Policy Characteristics'!B:B,MATCH($C2562,'Policy Characteristics'!$C:$C,0)))</f>
        <v>Industry Process Efficiency</v>
      </c>
      <c r="C2562" s="254" t="str">
        <f t="shared" si="67"/>
        <v>Percentage Improvement in Industrial Process Efficiency above BAU</v>
      </c>
      <c r="D2562" s="6" t="s">
        <v>3033</v>
      </c>
      <c r="E2562" s="45" t="s">
        <v>2380</v>
      </c>
      <c r="F2562" t="s">
        <v>2996</v>
      </c>
      <c r="G2562" s="45" t="s">
        <v>2384</v>
      </c>
      <c r="H2562" s="47">
        <v>2561</v>
      </c>
      <c r="I2562" s="324" t="s">
        <v>41</v>
      </c>
      <c r="J2562" s="255" t="str">
        <f>IF(ISBLANK(INDEX('Policy Characteristics'!D:D,MATCH($C2562,'Policy Characteristics'!$C:$C,0))),"",INDEX('Policy Characteristics'!D:D,MATCH($C2562,'Policy Characteristics'!$C:$C,0)))</f>
        <v>Industry Energy Efficiency</v>
      </c>
      <c r="K2562" s="254" t="str">
        <f>IF(ISBLANK(INDEX('Policy Characteristics'!E:E,MATCH($C2562,'Policy Characteristics'!$C:$C,0))),"",INDEX('Policy Characteristics'!E:E,MATCH($C2562,'Policy Characteristics'!$C:$C,0)))</f>
        <v>indst process efficiency</v>
      </c>
      <c r="L2562" s="261">
        <f>IF(ISBLANK(INDEX('Policy Characteristics'!F:F,MATCH($C2562,'Policy Characteristics'!$C:$C,0))),"",INDEX('Policy Characteristics'!F:F,MATCH($C2562,'Policy Characteristics'!$C:$C,0)))</f>
        <v>0</v>
      </c>
      <c r="M2562" s="261">
        <f>IF(ISBLANK(INDEX('Policy Characteristics'!G:G,MATCH($C2562,'Policy Characteristics'!$C:$C,0))),"",INDEX('Policy Characteristics'!G:G,MATCH($C2562,'Policy Characteristics'!$C:$C,0)))</f>
        <v>0.25</v>
      </c>
      <c r="N2562" s="261">
        <f>IF(ISBLANK(INDEX('Policy Characteristics'!H:H,MATCH($C2562,'Policy Characteristics'!$C:$C,0))),"",INDEX('Policy Characteristics'!H:H,MATCH($C2562,'Policy Characteristics'!$C:$C,0)))</f>
        <v>0.01</v>
      </c>
      <c r="O2562" s="254" t="str">
        <f>IF(ISBLANK(INDEX('Policy Characteristics'!I:I,MATCH($C2562,'Policy Characteristics'!$C:$C,0))),"",INDEX('Policy Characteristics'!I:I,MATCH($C2562,'Policy Characteristics'!$C:$C,0)))</f>
        <v>% reduction in energy use</v>
      </c>
      <c r="P2562" s="254" t="str">
        <f>IF(ISBLANK(INDEX('Policy Characteristics'!J:J,MATCH($C2562,'Policy Characteristics'!$C:$C,0))),"",INDEX('Policy Characteristics'!J:J,MATCH($C2562,'Policy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2" s="254" t="str">
        <f>IF(ISBLANK(INDEX('Policy Characteristics'!K:K,MATCH($C2562,'Policy Characteristics'!$C:$C,0))),"",INDEX('Policy Characteristics'!K:K,MATCH($C2562,'Policy Characteristics'!$C:$C,0)))</f>
        <v>industry-ag-main.html#eff-stds</v>
      </c>
      <c r="R2562" s="254" t="str">
        <f>IF(ISBLANK(INDEX('Policy Characteristics'!L:L,MATCH($C2562,'Policy Characteristics'!$C:$C,0))),"",INDEX('Policy Characteristics'!L:L,MATCH($C2562,'Policy Characteristics'!$C:$C,0)))</f>
        <v>industry-energy-efficiency-standards.html</v>
      </c>
    </row>
    <row r="2563" spans="1:18" s="4" customFormat="1" x14ac:dyDescent="0.25">
      <c r="A2563" s="254" t="str">
        <f>IF(ISBLANK(INDEX('Policy Characteristics'!A:A,MATCH($C2563,'Policy Characteristics'!$C:$C,0))),"",INDEX('Policy Characteristics'!A:A,MATCH($C2563,'Policy Characteristics'!$C:$C,0)))</f>
        <v>Industry</v>
      </c>
      <c r="B2563" s="262" t="str">
        <f>IF(ISBLANK(INDEX('Policy Characteristics'!B:B,MATCH($C2563,'Policy Characteristics'!$C:$C,0))),"",INDEX('Policy Characteristics'!B:B,MATCH($C2563,'Policy Characteristics'!$C:$C,0)))</f>
        <v>Industry Process Efficiency</v>
      </c>
      <c r="C2563" s="254" t="str">
        <f t="shared" si="67"/>
        <v>Percentage Improvement in Industrial Process Efficiency above BAU</v>
      </c>
      <c r="D2563" s="6" t="s">
        <v>3033</v>
      </c>
      <c r="E2563" s="45" t="s">
        <v>2381</v>
      </c>
      <c r="F2563" t="s">
        <v>2996</v>
      </c>
      <c r="G2563" s="45" t="s">
        <v>2385</v>
      </c>
      <c r="H2563" s="47">
        <v>2562</v>
      </c>
      <c r="I2563" s="324" t="s">
        <v>40</v>
      </c>
      <c r="J2563" s="255" t="str">
        <f>IF(ISBLANK(INDEX('Policy Characteristics'!D:D,MATCH($C2563,'Policy Characteristics'!$C:$C,0))),"",INDEX('Policy Characteristics'!D:D,MATCH($C2563,'Policy Characteristics'!$C:$C,0)))</f>
        <v>Industry Energy Efficiency</v>
      </c>
      <c r="K2563" s="254" t="str">
        <f>IF(ISBLANK(INDEX('Policy Characteristics'!E:E,MATCH($C2563,'Policy Characteristics'!$C:$C,0))),"",INDEX('Policy Characteristics'!E:E,MATCH($C2563,'Policy Characteristics'!$C:$C,0)))</f>
        <v>indst process efficiency</v>
      </c>
      <c r="L2563" s="261">
        <f>IF(ISBLANK(INDEX('Policy Characteristics'!F:F,MATCH($C2563,'Policy Characteristics'!$C:$C,0))),"",INDEX('Policy Characteristics'!F:F,MATCH($C2563,'Policy Characteristics'!$C:$C,0)))</f>
        <v>0</v>
      </c>
      <c r="M2563" s="261">
        <f>IF(ISBLANK(INDEX('Policy Characteristics'!G:G,MATCH($C2563,'Policy Characteristics'!$C:$C,0))),"",INDEX('Policy Characteristics'!G:G,MATCH($C2563,'Policy Characteristics'!$C:$C,0)))</f>
        <v>0.25</v>
      </c>
      <c r="N2563" s="261">
        <f>IF(ISBLANK(INDEX('Policy Characteristics'!H:H,MATCH($C2563,'Policy Characteristics'!$C:$C,0))),"",INDEX('Policy Characteristics'!H:H,MATCH($C2563,'Policy Characteristics'!$C:$C,0)))</f>
        <v>0.01</v>
      </c>
      <c r="O2563" s="254" t="str">
        <f>IF(ISBLANK(INDEX('Policy Characteristics'!I:I,MATCH($C2563,'Policy Characteristics'!$C:$C,0))),"",INDEX('Policy Characteristics'!I:I,MATCH($C2563,'Policy Characteristics'!$C:$C,0)))</f>
        <v>% reduction in energy use</v>
      </c>
      <c r="P2563" s="254" t="str">
        <f>IF(ISBLANK(INDEX('Policy Characteristics'!J:J,MATCH($C2563,'Policy Characteristics'!$C:$C,0))),"",INDEX('Policy Characteristics'!J:J,MATCH($C2563,'Policy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3" s="254" t="str">
        <f>IF(ISBLANK(INDEX('Policy Characteristics'!K:K,MATCH($C2563,'Policy Characteristics'!$C:$C,0))),"",INDEX('Policy Characteristics'!K:K,MATCH($C2563,'Policy Characteristics'!$C:$C,0)))</f>
        <v>industry-ag-main.html#eff-stds</v>
      </c>
      <c r="R2563" s="254" t="str">
        <f>IF(ISBLANK(INDEX('Policy Characteristics'!L:L,MATCH($C2563,'Policy Characteristics'!$C:$C,0))),"",INDEX('Policy Characteristics'!L:L,MATCH($C2563,'Policy Characteristics'!$C:$C,0)))</f>
        <v>industry-energy-efficiency-standards.html</v>
      </c>
    </row>
    <row r="2564" spans="1:18" s="4" customFormat="1" x14ac:dyDescent="0.25">
      <c r="A2564" s="254" t="str">
        <f>IF(ISBLANK(INDEX('Policy Characteristics'!A:A,MATCH($C2564,'Policy Characteristics'!$C:$C,0))),"",INDEX('Policy Characteristics'!A:A,MATCH($C2564,'Policy Characteristics'!$C:$C,0)))</f>
        <v>Industry</v>
      </c>
      <c r="B2564" s="262" t="str">
        <f>IF(ISBLANK(INDEX('Policy Characteristics'!B:B,MATCH($C2564,'Policy Characteristics'!$C:$C,0))),"",INDEX('Policy Characteristics'!B:B,MATCH($C2564,'Policy Characteristics'!$C:$C,0)))</f>
        <v>Industry Process Efficiency</v>
      </c>
      <c r="C2564" s="254" t="str">
        <f t="shared" si="67"/>
        <v>Percentage Improvement in Industrial Process Efficiency above BAU</v>
      </c>
      <c r="D2564" s="6" t="s">
        <v>3033</v>
      </c>
      <c r="E2564" s="45" t="s">
        <v>2382</v>
      </c>
      <c r="F2564" t="s">
        <v>2996</v>
      </c>
      <c r="G2564" s="45" t="s">
        <v>2388</v>
      </c>
      <c r="H2564" s="47">
        <v>2563</v>
      </c>
      <c r="I2564" s="324" t="s">
        <v>41</v>
      </c>
      <c r="J2564" s="255" t="str">
        <f>IF(ISBLANK(INDEX('Policy Characteristics'!D:D,MATCH($C2564,'Policy Characteristics'!$C:$C,0))),"",INDEX('Policy Characteristics'!D:D,MATCH($C2564,'Policy Characteristics'!$C:$C,0)))</f>
        <v>Industry Energy Efficiency</v>
      </c>
      <c r="K2564" s="254" t="str">
        <f>IF(ISBLANK(INDEX('Policy Characteristics'!E:E,MATCH($C2564,'Policy Characteristics'!$C:$C,0))),"",INDEX('Policy Characteristics'!E:E,MATCH($C2564,'Policy Characteristics'!$C:$C,0)))</f>
        <v>indst process efficiency</v>
      </c>
      <c r="L2564" s="261">
        <f>IF(ISBLANK(INDEX('Policy Characteristics'!F:F,MATCH($C2564,'Policy Characteristics'!$C:$C,0))),"",INDEX('Policy Characteristics'!F:F,MATCH($C2564,'Policy Characteristics'!$C:$C,0)))</f>
        <v>0</v>
      </c>
      <c r="M2564" s="261">
        <f>IF(ISBLANK(INDEX('Policy Characteristics'!G:G,MATCH($C2564,'Policy Characteristics'!$C:$C,0))),"",INDEX('Policy Characteristics'!G:G,MATCH($C2564,'Policy Characteristics'!$C:$C,0)))</f>
        <v>0.25</v>
      </c>
      <c r="N2564" s="261">
        <f>IF(ISBLANK(INDEX('Policy Characteristics'!H:H,MATCH($C2564,'Policy Characteristics'!$C:$C,0))),"",INDEX('Policy Characteristics'!H:H,MATCH($C2564,'Policy Characteristics'!$C:$C,0)))</f>
        <v>0.01</v>
      </c>
      <c r="O2564" s="254" t="str">
        <f>IF(ISBLANK(INDEX('Policy Characteristics'!I:I,MATCH($C2564,'Policy Characteristics'!$C:$C,0))),"",INDEX('Policy Characteristics'!I:I,MATCH($C2564,'Policy Characteristics'!$C:$C,0)))</f>
        <v>% reduction in energy use</v>
      </c>
      <c r="P2564" s="254" t="str">
        <f>IF(ISBLANK(INDEX('Policy Characteristics'!J:J,MATCH($C2564,'Policy Characteristics'!$C:$C,0))),"",INDEX('Policy Characteristics'!J:J,MATCH($C2564,'Policy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4" s="254" t="str">
        <f>IF(ISBLANK(INDEX('Policy Characteristics'!K:K,MATCH($C2564,'Policy Characteristics'!$C:$C,0))),"",INDEX('Policy Characteristics'!K:K,MATCH($C2564,'Policy Characteristics'!$C:$C,0)))</f>
        <v>industry-ag-main.html#eff-stds</v>
      </c>
      <c r="R2564" s="254" t="str">
        <f>IF(ISBLANK(INDEX('Policy Characteristics'!L:L,MATCH($C2564,'Policy Characteristics'!$C:$C,0))),"",INDEX('Policy Characteristics'!L:L,MATCH($C2564,'Policy Characteristics'!$C:$C,0)))</f>
        <v>industry-energy-efficiency-standards.html</v>
      </c>
    </row>
    <row r="2565" spans="1:18" s="4" customFormat="1" x14ac:dyDescent="0.25">
      <c r="A2565" s="254" t="str">
        <f>IF(ISBLANK(INDEX('Policy Characteristics'!A:A,MATCH($C2565,'Policy Characteristics'!$C:$C,0))),"",INDEX('Policy Characteristics'!A:A,MATCH($C2565,'Policy Characteristics'!$C:$C,0)))</f>
        <v>Industry</v>
      </c>
      <c r="B2565" s="262" t="str">
        <f>IF(ISBLANK(INDEX('Policy Characteristics'!B:B,MATCH($C2565,'Policy Characteristics'!$C:$C,0))),"",INDEX('Policy Characteristics'!B:B,MATCH($C2565,'Policy Characteristics'!$C:$C,0)))</f>
        <v>Industry Process Efficiency</v>
      </c>
      <c r="C2565" s="254" t="str">
        <f t="shared" si="67"/>
        <v>Percentage Improvement in Industrial Process Efficiency above BAU</v>
      </c>
      <c r="D2565" s="6" t="s">
        <v>3033</v>
      </c>
      <c r="E2565" s="45" t="s">
        <v>2676</v>
      </c>
      <c r="F2565" t="s">
        <v>2996</v>
      </c>
      <c r="G2565" s="45" t="s">
        <v>2679</v>
      </c>
      <c r="H2565" s="47">
        <v>2564</v>
      </c>
      <c r="I2565" s="324" t="s">
        <v>41</v>
      </c>
      <c r="J2565" s="255" t="str">
        <f>IF(ISBLANK(INDEX('Policy Characteristics'!D:D,MATCH($C2565,'Policy Characteristics'!$C:$C,0))),"",INDEX('Policy Characteristics'!D:D,MATCH($C2565,'Policy Characteristics'!$C:$C,0)))</f>
        <v>Industry Energy Efficiency</v>
      </c>
      <c r="K2565" s="254" t="str">
        <f>IF(ISBLANK(INDEX('Policy Characteristics'!E:E,MATCH($C2565,'Policy Characteristics'!$C:$C,0))),"",INDEX('Policy Characteristics'!E:E,MATCH($C2565,'Policy Characteristics'!$C:$C,0)))</f>
        <v>indst process efficiency</v>
      </c>
      <c r="L2565" s="261">
        <f>IF(ISBLANK(INDEX('Policy Characteristics'!F:F,MATCH($C2565,'Policy Characteristics'!$C:$C,0))),"",INDEX('Policy Characteristics'!F:F,MATCH($C2565,'Policy Characteristics'!$C:$C,0)))</f>
        <v>0</v>
      </c>
      <c r="M2565" s="261">
        <f>IF(ISBLANK(INDEX('Policy Characteristics'!G:G,MATCH($C2565,'Policy Characteristics'!$C:$C,0))),"",INDEX('Policy Characteristics'!G:G,MATCH($C2565,'Policy Characteristics'!$C:$C,0)))</f>
        <v>0.25</v>
      </c>
      <c r="N2565" s="261">
        <f>IF(ISBLANK(INDEX('Policy Characteristics'!H:H,MATCH($C2565,'Policy Characteristics'!$C:$C,0))),"",INDEX('Policy Characteristics'!H:H,MATCH($C2565,'Policy Characteristics'!$C:$C,0)))</f>
        <v>0.01</v>
      </c>
      <c r="O2565" s="254" t="str">
        <f>IF(ISBLANK(INDEX('Policy Characteristics'!I:I,MATCH($C2565,'Policy Characteristics'!$C:$C,0))),"",INDEX('Policy Characteristics'!I:I,MATCH($C2565,'Policy Characteristics'!$C:$C,0)))</f>
        <v>% reduction in energy use</v>
      </c>
      <c r="P2565" s="254" t="str">
        <f>IF(ISBLANK(INDEX('Policy Characteristics'!J:J,MATCH($C2565,'Policy Characteristics'!$C:$C,0))),"",INDEX('Policy Characteristics'!J:J,MATCH($C2565,'Policy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5" s="254" t="str">
        <f>IF(ISBLANK(INDEX('Policy Characteristics'!K:K,MATCH($C2565,'Policy Characteristics'!$C:$C,0))),"",INDEX('Policy Characteristics'!K:K,MATCH($C2565,'Policy Characteristics'!$C:$C,0)))</f>
        <v>industry-ag-main.html#eff-stds</v>
      </c>
      <c r="R2565" s="254" t="str">
        <f>IF(ISBLANK(INDEX('Policy Characteristics'!L:L,MATCH($C2565,'Policy Characteristics'!$C:$C,0))),"",INDEX('Policy Characteristics'!L:L,MATCH($C2565,'Policy Characteristics'!$C:$C,0)))</f>
        <v>industry-energy-efficiency-standards.html</v>
      </c>
    </row>
    <row r="2566" spans="1:18" s="4" customFormat="1" x14ac:dyDescent="0.25">
      <c r="A2566" s="254" t="str">
        <f>IF(ISBLANK(INDEX('Policy Characteristics'!A:A,MATCH($C2566,'Policy Characteristics'!$C:$C,0))),"",INDEX('Policy Characteristics'!A:A,MATCH($C2566,'Policy Characteristics'!$C:$C,0)))</f>
        <v>Industry</v>
      </c>
      <c r="B2566" s="262" t="str">
        <f>IF(ISBLANK(INDEX('Policy Characteristics'!B:B,MATCH($C2566,'Policy Characteristics'!$C:$C,0))),"",INDEX('Policy Characteristics'!B:B,MATCH($C2566,'Policy Characteristics'!$C:$C,0)))</f>
        <v>Industry Process Efficiency</v>
      </c>
      <c r="C2566" s="254" t="str">
        <f t="shared" si="67"/>
        <v>Percentage Improvement in Industrial Process Efficiency above BAU</v>
      </c>
      <c r="D2566" s="6" t="s">
        <v>3033</v>
      </c>
      <c r="E2566" s="45" t="s">
        <v>2677</v>
      </c>
      <c r="F2566" t="s">
        <v>2996</v>
      </c>
      <c r="G2566" s="45" t="s">
        <v>2681</v>
      </c>
      <c r="H2566" s="47">
        <v>2565</v>
      </c>
      <c r="I2566" s="324" t="s">
        <v>41</v>
      </c>
      <c r="J2566" s="255" t="str">
        <f>IF(ISBLANK(INDEX('Policy Characteristics'!D:D,MATCH($C2566,'Policy Characteristics'!$C:$C,0))),"",INDEX('Policy Characteristics'!D:D,MATCH($C2566,'Policy Characteristics'!$C:$C,0)))</f>
        <v>Industry Energy Efficiency</v>
      </c>
      <c r="K2566" s="254" t="str">
        <f>IF(ISBLANK(INDEX('Policy Characteristics'!E:E,MATCH($C2566,'Policy Characteristics'!$C:$C,0))),"",INDEX('Policy Characteristics'!E:E,MATCH($C2566,'Policy Characteristics'!$C:$C,0)))</f>
        <v>indst process efficiency</v>
      </c>
      <c r="L2566" s="261">
        <f>IF(ISBLANK(INDEX('Policy Characteristics'!F:F,MATCH($C2566,'Policy Characteristics'!$C:$C,0))),"",INDEX('Policy Characteristics'!F:F,MATCH($C2566,'Policy Characteristics'!$C:$C,0)))</f>
        <v>0</v>
      </c>
      <c r="M2566" s="261">
        <f>IF(ISBLANK(INDEX('Policy Characteristics'!G:G,MATCH($C2566,'Policy Characteristics'!$C:$C,0))),"",INDEX('Policy Characteristics'!G:G,MATCH($C2566,'Policy Characteristics'!$C:$C,0)))</f>
        <v>0.25</v>
      </c>
      <c r="N2566" s="261">
        <f>IF(ISBLANK(INDEX('Policy Characteristics'!H:H,MATCH($C2566,'Policy Characteristics'!$C:$C,0))),"",INDEX('Policy Characteristics'!H:H,MATCH($C2566,'Policy Characteristics'!$C:$C,0)))</f>
        <v>0.01</v>
      </c>
      <c r="O2566" s="254" t="str">
        <f>IF(ISBLANK(INDEX('Policy Characteristics'!I:I,MATCH($C2566,'Policy Characteristics'!$C:$C,0))),"",INDEX('Policy Characteristics'!I:I,MATCH($C2566,'Policy Characteristics'!$C:$C,0)))</f>
        <v>% reduction in energy use</v>
      </c>
      <c r="P2566" s="254" t="str">
        <f>IF(ISBLANK(INDEX('Policy Characteristics'!J:J,MATCH($C2566,'Policy Characteristics'!$C:$C,0))),"",INDEX('Policy Characteristics'!J:J,MATCH($C2566,'Policy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6" s="254" t="str">
        <f>IF(ISBLANK(INDEX('Policy Characteristics'!K:K,MATCH($C2566,'Policy Characteristics'!$C:$C,0))),"",INDEX('Policy Characteristics'!K:K,MATCH($C2566,'Policy Characteristics'!$C:$C,0)))</f>
        <v>industry-ag-main.html#eff-stds</v>
      </c>
      <c r="R2566" s="254" t="str">
        <f>IF(ISBLANK(INDEX('Policy Characteristics'!L:L,MATCH($C2566,'Policy Characteristics'!$C:$C,0))),"",INDEX('Policy Characteristics'!L:L,MATCH($C2566,'Policy Characteristics'!$C:$C,0)))</f>
        <v>industry-energy-efficiency-standards.html</v>
      </c>
    </row>
    <row r="2567" spans="1:18" s="4" customFormat="1" x14ac:dyDescent="0.25">
      <c r="A2567" s="254" t="str">
        <f>IF(ISBLANK(INDEX('Policy Characteristics'!A:A,MATCH($C2567,'Policy Characteristics'!$C:$C,0))),"",INDEX('Policy Characteristics'!A:A,MATCH($C2567,'Policy Characteristics'!$C:$C,0)))</f>
        <v>Industry</v>
      </c>
      <c r="B2567" s="262" t="str">
        <f>IF(ISBLANK(INDEX('Policy Characteristics'!B:B,MATCH($C2567,'Policy Characteristics'!$C:$C,0))),"",INDEX('Policy Characteristics'!B:B,MATCH($C2567,'Policy Characteristics'!$C:$C,0)))</f>
        <v>Industry Process Efficiency</v>
      </c>
      <c r="C2567" s="254" t="str">
        <f t="shared" si="67"/>
        <v>Percentage Improvement in Industrial Process Efficiency above BAU</v>
      </c>
      <c r="D2567" s="6" t="s">
        <v>3033</v>
      </c>
      <c r="E2567" s="45" t="s">
        <v>2678</v>
      </c>
      <c r="F2567" t="s">
        <v>2996</v>
      </c>
      <c r="G2567" s="45" t="s">
        <v>2682</v>
      </c>
      <c r="H2567" s="47">
        <v>2566</v>
      </c>
      <c r="I2567" s="324" t="s">
        <v>40</v>
      </c>
      <c r="J2567" s="255" t="str">
        <f>IF(ISBLANK(INDEX('Policy Characteristics'!D:D,MATCH($C2567,'Policy Characteristics'!$C:$C,0))),"",INDEX('Policy Characteristics'!D:D,MATCH($C2567,'Policy Characteristics'!$C:$C,0)))</f>
        <v>Industry Energy Efficiency</v>
      </c>
      <c r="K2567" s="254" t="str">
        <f>IF(ISBLANK(INDEX('Policy Characteristics'!E:E,MATCH($C2567,'Policy Characteristics'!$C:$C,0))),"",INDEX('Policy Characteristics'!E:E,MATCH($C2567,'Policy Characteristics'!$C:$C,0)))</f>
        <v>indst process efficiency</v>
      </c>
      <c r="L2567" s="261">
        <f>IF(ISBLANK(INDEX('Policy Characteristics'!F:F,MATCH($C2567,'Policy Characteristics'!$C:$C,0))),"",INDEX('Policy Characteristics'!F:F,MATCH($C2567,'Policy Characteristics'!$C:$C,0)))</f>
        <v>0</v>
      </c>
      <c r="M2567" s="261">
        <f>IF(ISBLANK(INDEX('Policy Characteristics'!G:G,MATCH($C2567,'Policy Characteristics'!$C:$C,0))),"",INDEX('Policy Characteristics'!G:G,MATCH($C2567,'Policy Characteristics'!$C:$C,0)))</f>
        <v>0.25</v>
      </c>
      <c r="N2567" s="261">
        <f>IF(ISBLANK(INDEX('Policy Characteristics'!H:H,MATCH($C2567,'Policy Characteristics'!$C:$C,0))),"",INDEX('Policy Characteristics'!H:H,MATCH($C2567,'Policy Characteristics'!$C:$C,0)))</f>
        <v>0.01</v>
      </c>
      <c r="O2567" s="254" t="str">
        <f>IF(ISBLANK(INDEX('Policy Characteristics'!I:I,MATCH($C2567,'Policy Characteristics'!$C:$C,0))),"",INDEX('Policy Characteristics'!I:I,MATCH($C2567,'Policy Characteristics'!$C:$C,0)))</f>
        <v>% reduction in energy use</v>
      </c>
      <c r="P2567" s="254" t="str">
        <f>IF(ISBLANK(INDEX('Policy Characteristics'!J:J,MATCH($C2567,'Policy Characteristics'!$C:$C,0))),"",INDEX('Policy Characteristics'!J:J,MATCH($C2567,'Policy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7" s="254" t="str">
        <f>IF(ISBLANK(INDEX('Policy Characteristics'!K:K,MATCH($C2567,'Policy Characteristics'!$C:$C,0))),"",INDEX('Policy Characteristics'!K:K,MATCH($C2567,'Policy Characteristics'!$C:$C,0)))</f>
        <v>industry-ag-main.html#eff-stds</v>
      </c>
      <c r="R2567" s="254" t="str">
        <f>IF(ISBLANK(INDEX('Policy Characteristics'!L:L,MATCH($C2567,'Policy Characteristics'!$C:$C,0))),"",INDEX('Policy Characteristics'!L:L,MATCH($C2567,'Policy Characteristics'!$C:$C,0)))</f>
        <v>industry-energy-efficiency-standards.html</v>
      </c>
    </row>
    <row r="2568" spans="1:18" s="4" customFormat="1" x14ac:dyDescent="0.25">
      <c r="A2568" s="254" t="str">
        <f>IF(ISBLANK(INDEX('Policy Characteristics'!A:A,MATCH($C2568,'Policy Characteristics'!$C:$C,0))),"",INDEX('Policy Characteristics'!A:A,MATCH($C2568,'Policy Characteristics'!$C:$C,0)))</f>
        <v>Industry</v>
      </c>
      <c r="B2568" s="262" t="str">
        <f>IF(ISBLANK(INDEX('Policy Characteristics'!B:B,MATCH($C2568,'Policy Characteristics'!$C:$C,0))),"",INDEX('Policy Characteristics'!B:B,MATCH($C2568,'Policy Characteristics'!$C:$C,0)))</f>
        <v>Industry Process Efficiency</v>
      </c>
      <c r="C2568" s="254" t="str">
        <f t="shared" si="67"/>
        <v>Percentage Improvement in Industrial Process Efficiency above BAU</v>
      </c>
      <c r="D2568" s="6" t="s">
        <v>3033</v>
      </c>
      <c r="E2568" s="45" t="s">
        <v>2675</v>
      </c>
      <c r="F2568" t="s">
        <v>2996</v>
      </c>
      <c r="G2568" s="45" t="s">
        <v>2680</v>
      </c>
      <c r="H2568" s="47">
        <v>2567</v>
      </c>
      <c r="I2568" s="324" t="s">
        <v>41</v>
      </c>
      <c r="J2568" s="255" t="str">
        <f>IF(ISBLANK(INDEX('Policy Characteristics'!D:D,MATCH($C2568,'Policy Characteristics'!$C:$C,0))),"",INDEX('Policy Characteristics'!D:D,MATCH($C2568,'Policy Characteristics'!$C:$C,0)))</f>
        <v>Industry Energy Efficiency</v>
      </c>
      <c r="K2568" s="254" t="str">
        <f>IF(ISBLANK(INDEX('Policy Characteristics'!E:E,MATCH($C2568,'Policy Characteristics'!$C:$C,0))),"",INDEX('Policy Characteristics'!E:E,MATCH($C2568,'Policy Characteristics'!$C:$C,0)))</f>
        <v>indst process efficiency</v>
      </c>
      <c r="L2568" s="261">
        <f>IF(ISBLANK(INDEX('Policy Characteristics'!F:F,MATCH($C2568,'Policy Characteristics'!$C:$C,0))),"",INDEX('Policy Characteristics'!F:F,MATCH($C2568,'Policy Characteristics'!$C:$C,0)))</f>
        <v>0</v>
      </c>
      <c r="M2568" s="261">
        <f>IF(ISBLANK(INDEX('Policy Characteristics'!G:G,MATCH($C2568,'Policy Characteristics'!$C:$C,0))),"",INDEX('Policy Characteristics'!G:G,MATCH($C2568,'Policy Characteristics'!$C:$C,0)))</f>
        <v>0.25</v>
      </c>
      <c r="N2568" s="261">
        <f>IF(ISBLANK(INDEX('Policy Characteristics'!H:H,MATCH($C2568,'Policy Characteristics'!$C:$C,0))),"",INDEX('Policy Characteristics'!H:H,MATCH($C2568,'Policy Characteristics'!$C:$C,0)))</f>
        <v>0.01</v>
      </c>
      <c r="O2568" s="254" t="str">
        <f>IF(ISBLANK(INDEX('Policy Characteristics'!I:I,MATCH($C2568,'Policy Characteristics'!$C:$C,0))),"",INDEX('Policy Characteristics'!I:I,MATCH($C2568,'Policy Characteristics'!$C:$C,0)))</f>
        <v>% reduction in energy use</v>
      </c>
      <c r="P2568" s="254" t="str">
        <f>IF(ISBLANK(INDEX('Policy Characteristics'!J:J,MATCH($C2568,'Policy Characteristics'!$C:$C,0))),"",INDEX('Policy Characteristics'!J:J,MATCH($C2568,'Policy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8" s="254" t="str">
        <f>IF(ISBLANK(INDEX('Policy Characteristics'!K:K,MATCH($C2568,'Policy Characteristics'!$C:$C,0))),"",INDEX('Policy Characteristics'!K:K,MATCH($C2568,'Policy Characteristics'!$C:$C,0)))</f>
        <v>industry-ag-main.html#eff-stds</v>
      </c>
      <c r="R2568" s="254" t="str">
        <f>IF(ISBLANK(INDEX('Policy Characteristics'!L:L,MATCH($C2568,'Policy Characteristics'!$C:$C,0))),"",INDEX('Policy Characteristics'!L:L,MATCH($C2568,'Policy Characteristics'!$C:$C,0)))</f>
        <v>industry-energy-efficiency-standards.html</v>
      </c>
    </row>
    <row r="2569" spans="1:18" s="4" customFormat="1" x14ac:dyDescent="0.25">
      <c r="A2569" s="254" t="str">
        <f>IF(ISBLANK(INDEX('Policy Characteristics'!A:A,MATCH($C2569,'Policy Characteristics'!$C:$C,0))),"",INDEX('Policy Characteristics'!A:A,MATCH($C2569,'Policy Characteristics'!$C:$C,0)))</f>
        <v>Industry</v>
      </c>
      <c r="B2569" s="262" t="str">
        <f>IF(ISBLANK(INDEX('Policy Characteristics'!B:B,MATCH($C2569,'Policy Characteristics'!$C:$C,0))),"",INDEX('Policy Characteristics'!B:B,MATCH($C2569,'Policy Characteristics'!$C:$C,0)))</f>
        <v>Industry Process Efficiency</v>
      </c>
      <c r="C2569" s="254" t="str">
        <f t="shared" si="67"/>
        <v>Percentage Improvement in Industrial Process Efficiency above BAU</v>
      </c>
      <c r="D2569" s="6" t="s">
        <v>3034</v>
      </c>
      <c r="E2569" s="45" t="s">
        <v>2377</v>
      </c>
      <c r="F2569" t="s">
        <v>2997</v>
      </c>
      <c r="G2569" s="45" t="s">
        <v>2383</v>
      </c>
      <c r="H2569" s="47">
        <v>2568</v>
      </c>
      <c r="I2569" s="324" t="s">
        <v>40</v>
      </c>
      <c r="J2569" s="255" t="str">
        <f>IF(ISBLANK(INDEX('Policy Characteristics'!D:D,MATCH($C2569,'Policy Characteristics'!$C:$C,0))),"",INDEX('Policy Characteristics'!D:D,MATCH($C2569,'Policy Characteristics'!$C:$C,0)))</f>
        <v>Industry Energy Efficiency</v>
      </c>
      <c r="K2569" s="254" t="str">
        <f>IF(ISBLANK(INDEX('Policy Characteristics'!E:E,MATCH($C2569,'Policy Characteristics'!$C:$C,0))),"",INDEX('Policy Characteristics'!E:E,MATCH($C2569,'Policy Characteristics'!$C:$C,0)))</f>
        <v>indst process efficiency</v>
      </c>
      <c r="L2569" s="261">
        <f>IF(ISBLANK(INDEX('Policy Characteristics'!F:F,MATCH($C2569,'Policy Characteristics'!$C:$C,0))),"",INDEX('Policy Characteristics'!F:F,MATCH($C2569,'Policy Characteristics'!$C:$C,0)))</f>
        <v>0</v>
      </c>
      <c r="M2569" s="261">
        <f>IF(ISBLANK(INDEX('Policy Characteristics'!G:G,MATCH($C2569,'Policy Characteristics'!$C:$C,0))),"",INDEX('Policy Characteristics'!G:G,MATCH($C2569,'Policy Characteristics'!$C:$C,0)))</f>
        <v>0.25</v>
      </c>
      <c r="N2569" s="261">
        <f>IF(ISBLANK(INDEX('Policy Characteristics'!H:H,MATCH($C2569,'Policy Characteristics'!$C:$C,0))),"",INDEX('Policy Characteristics'!H:H,MATCH($C2569,'Policy Characteristics'!$C:$C,0)))</f>
        <v>0.01</v>
      </c>
      <c r="O2569" s="254" t="str">
        <f>IF(ISBLANK(INDEX('Policy Characteristics'!I:I,MATCH($C2569,'Policy Characteristics'!$C:$C,0))),"",INDEX('Policy Characteristics'!I:I,MATCH($C2569,'Policy Characteristics'!$C:$C,0)))</f>
        <v>% reduction in energy use</v>
      </c>
      <c r="P2569" s="254" t="str">
        <f>IF(ISBLANK(INDEX('Policy Characteristics'!J:J,MATCH($C2569,'Policy Characteristics'!$C:$C,0))),"",INDEX('Policy Characteristics'!J:J,MATCH($C2569,'Policy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69" s="254" t="str">
        <f>IF(ISBLANK(INDEX('Policy Characteristics'!K:K,MATCH($C2569,'Policy Characteristics'!$C:$C,0))),"",INDEX('Policy Characteristics'!K:K,MATCH($C2569,'Policy Characteristics'!$C:$C,0)))</f>
        <v>industry-ag-main.html#eff-stds</v>
      </c>
      <c r="R2569" s="254" t="str">
        <f>IF(ISBLANK(INDEX('Policy Characteristics'!L:L,MATCH($C2569,'Policy Characteristics'!$C:$C,0))),"",INDEX('Policy Characteristics'!L:L,MATCH($C2569,'Policy Characteristics'!$C:$C,0)))</f>
        <v>industry-energy-efficiency-standards.html</v>
      </c>
    </row>
    <row r="2570" spans="1:18" s="4" customFormat="1" x14ac:dyDescent="0.25">
      <c r="A2570" s="254" t="str">
        <f>IF(ISBLANK(INDEX('Policy Characteristics'!A:A,MATCH($C2570,'Policy Characteristics'!$C:$C,0))),"",INDEX('Policy Characteristics'!A:A,MATCH($C2570,'Policy Characteristics'!$C:$C,0)))</f>
        <v>Industry</v>
      </c>
      <c r="B2570" s="262" t="str">
        <f>IF(ISBLANK(INDEX('Policy Characteristics'!B:B,MATCH($C2570,'Policy Characteristics'!$C:$C,0))),"",INDEX('Policy Characteristics'!B:B,MATCH($C2570,'Policy Characteristics'!$C:$C,0)))</f>
        <v>Industry Process Efficiency</v>
      </c>
      <c r="C2570" s="254" t="str">
        <f t="shared" si="67"/>
        <v>Percentage Improvement in Industrial Process Efficiency above BAU</v>
      </c>
      <c r="D2570" s="6" t="s">
        <v>3034</v>
      </c>
      <c r="E2570" s="45" t="s">
        <v>2378</v>
      </c>
      <c r="F2570" t="s">
        <v>2997</v>
      </c>
      <c r="G2570" s="45" t="s">
        <v>2386</v>
      </c>
      <c r="H2570" s="47">
        <v>2569</v>
      </c>
      <c r="I2570" s="324" t="s">
        <v>40</v>
      </c>
      <c r="J2570" s="255" t="str">
        <f>IF(ISBLANK(INDEX('Policy Characteristics'!D:D,MATCH($C2570,'Policy Characteristics'!$C:$C,0))),"",INDEX('Policy Characteristics'!D:D,MATCH($C2570,'Policy Characteristics'!$C:$C,0)))</f>
        <v>Industry Energy Efficiency</v>
      </c>
      <c r="K2570" s="254" t="str">
        <f>IF(ISBLANK(INDEX('Policy Characteristics'!E:E,MATCH($C2570,'Policy Characteristics'!$C:$C,0))),"",INDEX('Policy Characteristics'!E:E,MATCH($C2570,'Policy Characteristics'!$C:$C,0)))</f>
        <v>indst process efficiency</v>
      </c>
      <c r="L2570" s="261">
        <f>IF(ISBLANK(INDEX('Policy Characteristics'!F:F,MATCH($C2570,'Policy Characteristics'!$C:$C,0))),"",INDEX('Policy Characteristics'!F:F,MATCH($C2570,'Policy Characteristics'!$C:$C,0)))</f>
        <v>0</v>
      </c>
      <c r="M2570" s="261">
        <f>IF(ISBLANK(INDEX('Policy Characteristics'!G:G,MATCH($C2570,'Policy Characteristics'!$C:$C,0))),"",INDEX('Policy Characteristics'!G:G,MATCH($C2570,'Policy Characteristics'!$C:$C,0)))</f>
        <v>0.25</v>
      </c>
      <c r="N2570" s="261">
        <f>IF(ISBLANK(INDEX('Policy Characteristics'!H:H,MATCH($C2570,'Policy Characteristics'!$C:$C,0))),"",INDEX('Policy Characteristics'!H:H,MATCH($C2570,'Policy Characteristics'!$C:$C,0)))</f>
        <v>0.01</v>
      </c>
      <c r="O2570" s="254" t="str">
        <f>IF(ISBLANK(INDEX('Policy Characteristics'!I:I,MATCH($C2570,'Policy Characteristics'!$C:$C,0))),"",INDEX('Policy Characteristics'!I:I,MATCH($C2570,'Policy Characteristics'!$C:$C,0)))</f>
        <v>% reduction in energy use</v>
      </c>
      <c r="P2570" s="254" t="str">
        <f>IF(ISBLANK(INDEX('Policy Characteristics'!J:J,MATCH($C2570,'Policy Characteristics'!$C:$C,0))),"",INDEX('Policy Characteristics'!J:J,MATCH($C2570,'Policy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0" s="254" t="str">
        <f>IF(ISBLANK(INDEX('Policy Characteristics'!K:K,MATCH($C2570,'Policy Characteristics'!$C:$C,0))),"",INDEX('Policy Characteristics'!K:K,MATCH($C2570,'Policy Characteristics'!$C:$C,0)))</f>
        <v>industry-ag-main.html#eff-stds</v>
      </c>
      <c r="R2570" s="254" t="str">
        <f>IF(ISBLANK(INDEX('Policy Characteristics'!L:L,MATCH($C2570,'Policy Characteristics'!$C:$C,0))),"",INDEX('Policy Characteristics'!L:L,MATCH($C2570,'Policy Characteristics'!$C:$C,0)))</f>
        <v>industry-energy-efficiency-standards.html</v>
      </c>
    </row>
    <row r="2571" spans="1:18" s="4" customFormat="1" x14ac:dyDescent="0.25">
      <c r="A2571" s="254" t="str">
        <f>IF(ISBLANK(INDEX('Policy Characteristics'!A:A,MATCH($C2571,'Policy Characteristics'!$C:$C,0))),"",INDEX('Policy Characteristics'!A:A,MATCH($C2571,'Policy Characteristics'!$C:$C,0)))</f>
        <v>Industry</v>
      </c>
      <c r="B2571" s="262" t="str">
        <f>IF(ISBLANK(INDEX('Policy Characteristics'!B:B,MATCH($C2571,'Policy Characteristics'!$C:$C,0))),"",INDEX('Policy Characteristics'!B:B,MATCH($C2571,'Policy Characteristics'!$C:$C,0)))</f>
        <v>Industry Process Efficiency</v>
      </c>
      <c r="C2571" s="254" t="str">
        <f t="shared" si="67"/>
        <v>Percentage Improvement in Industrial Process Efficiency above BAU</v>
      </c>
      <c r="D2571" s="6" t="s">
        <v>3034</v>
      </c>
      <c r="E2571" s="45" t="s">
        <v>2379</v>
      </c>
      <c r="F2571" t="s">
        <v>2997</v>
      </c>
      <c r="G2571" s="45" t="s">
        <v>2387</v>
      </c>
      <c r="H2571" s="47">
        <v>2570</v>
      </c>
      <c r="I2571" s="324" t="s">
        <v>40</v>
      </c>
      <c r="J2571" s="255" t="str">
        <f>IF(ISBLANK(INDEX('Policy Characteristics'!D:D,MATCH($C2571,'Policy Characteristics'!$C:$C,0))),"",INDEX('Policy Characteristics'!D:D,MATCH($C2571,'Policy Characteristics'!$C:$C,0)))</f>
        <v>Industry Energy Efficiency</v>
      </c>
      <c r="K2571" s="254" t="str">
        <f>IF(ISBLANK(INDEX('Policy Characteristics'!E:E,MATCH($C2571,'Policy Characteristics'!$C:$C,0))),"",INDEX('Policy Characteristics'!E:E,MATCH($C2571,'Policy Characteristics'!$C:$C,0)))</f>
        <v>indst process efficiency</v>
      </c>
      <c r="L2571" s="261">
        <f>IF(ISBLANK(INDEX('Policy Characteristics'!F:F,MATCH($C2571,'Policy Characteristics'!$C:$C,0))),"",INDEX('Policy Characteristics'!F:F,MATCH($C2571,'Policy Characteristics'!$C:$C,0)))</f>
        <v>0</v>
      </c>
      <c r="M2571" s="261">
        <f>IF(ISBLANK(INDEX('Policy Characteristics'!G:G,MATCH($C2571,'Policy Characteristics'!$C:$C,0))),"",INDEX('Policy Characteristics'!G:G,MATCH($C2571,'Policy Characteristics'!$C:$C,0)))</f>
        <v>0.25</v>
      </c>
      <c r="N2571" s="261">
        <f>IF(ISBLANK(INDEX('Policy Characteristics'!H:H,MATCH($C2571,'Policy Characteristics'!$C:$C,0))),"",INDEX('Policy Characteristics'!H:H,MATCH($C2571,'Policy Characteristics'!$C:$C,0)))</f>
        <v>0.01</v>
      </c>
      <c r="O2571" s="254" t="str">
        <f>IF(ISBLANK(INDEX('Policy Characteristics'!I:I,MATCH($C2571,'Policy Characteristics'!$C:$C,0))),"",INDEX('Policy Characteristics'!I:I,MATCH($C2571,'Policy Characteristics'!$C:$C,0)))</f>
        <v>% reduction in energy use</v>
      </c>
      <c r="P2571" s="254" t="str">
        <f>IF(ISBLANK(INDEX('Policy Characteristics'!J:J,MATCH($C2571,'Policy Characteristics'!$C:$C,0))),"",INDEX('Policy Characteristics'!J:J,MATCH($C2571,'Policy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1" s="254" t="str">
        <f>IF(ISBLANK(INDEX('Policy Characteristics'!K:K,MATCH($C2571,'Policy Characteristics'!$C:$C,0))),"",INDEX('Policy Characteristics'!K:K,MATCH($C2571,'Policy Characteristics'!$C:$C,0)))</f>
        <v>industry-ag-main.html#eff-stds</v>
      </c>
      <c r="R2571" s="254" t="str">
        <f>IF(ISBLANK(INDEX('Policy Characteristics'!L:L,MATCH($C2571,'Policy Characteristics'!$C:$C,0))),"",INDEX('Policy Characteristics'!L:L,MATCH($C2571,'Policy Characteristics'!$C:$C,0)))</f>
        <v>industry-energy-efficiency-standards.html</v>
      </c>
    </row>
    <row r="2572" spans="1:18" s="4" customFormat="1" x14ac:dyDescent="0.25">
      <c r="A2572" s="254" t="str">
        <f>IF(ISBLANK(INDEX('Policy Characteristics'!A:A,MATCH($C2572,'Policy Characteristics'!$C:$C,0))),"",INDEX('Policy Characteristics'!A:A,MATCH($C2572,'Policy Characteristics'!$C:$C,0)))</f>
        <v>Industry</v>
      </c>
      <c r="B2572" s="262" t="str">
        <f>IF(ISBLANK(INDEX('Policy Characteristics'!B:B,MATCH($C2572,'Policy Characteristics'!$C:$C,0))),"",INDEX('Policy Characteristics'!B:B,MATCH($C2572,'Policy Characteristics'!$C:$C,0)))</f>
        <v>Industry Process Efficiency</v>
      </c>
      <c r="C2572" s="254" t="str">
        <f t="shared" si="67"/>
        <v>Percentage Improvement in Industrial Process Efficiency above BAU</v>
      </c>
      <c r="D2572" s="6" t="s">
        <v>3034</v>
      </c>
      <c r="E2572" s="45" t="s">
        <v>2380</v>
      </c>
      <c r="F2572" t="s">
        <v>2997</v>
      </c>
      <c r="G2572" s="45" t="s">
        <v>2384</v>
      </c>
      <c r="H2572" s="47">
        <v>2571</v>
      </c>
      <c r="I2572" s="324" t="s">
        <v>41</v>
      </c>
      <c r="J2572" s="255" t="str">
        <f>IF(ISBLANK(INDEX('Policy Characteristics'!D:D,MATCH($C2572,'Policy Characteristics'!$C:$C,0))),"",INDEX('Policy Characteristics'!D:D,MATCH($C2572,'Policy Characteristics'!$C:$C,0)))</f>
        <v>Industry Energy Efficiency</v>
      </c>
      <c r="K2572" s="254" t="str">
        <f>IF(ISBLANK(INDEX('Policy Characteristics'!E:E,MATCH($C2572,'Policy Characteristics'!$C:$C,0))),"",INDEX('Policy Characteristics'!E:E,MATCH($C2572,'Policy Characteristics'!$C:$C,0)))</f>
        <v>indst process efficiency</v>
      </c>
      <c r="L2572" s="261">
        <f>IF(ISBLANK(INDEX('Policy Characteristics'!F:F,MATCH($C2572,'Policy Characteristics'!$C:$C,0))),"",INDEX('Policy Characteristics'!F:F,MATCH($C2572,'Policy Characteristics'!$C:$C,0)))</f>
        <v>0</v>
      </c>
      <c r="M2572" s="261">
        <f>IF(ISBLANK(INDEX('Policy Characteristics'!G:G,MATCH($C2572,'Policy Characteristics'!$C:$C,0))),"",INDEX('Policy Characteristics'!G:G,MATCH($C2572,'Policy Characteristics'!$C:$C,0)))</f>
        <v>0.25</v>
      </c>
      <c r="N2572" s="261">
        <f>IF(ISBLANK(INDEX('Policy Characteristics'!H:H,MATCH($C2572,'Policy Characteristics'!$C:$C,0))),"",INDEX('Policy Characteristics'!H:H,MATCH($C2572,'Policy Characteristics'!$C:$C,0)))</f>
        <v>0.01</v>
      </c>
      <c r="O2572" s="254" t="str">
        <f>IF(ISBLANK(INDEX('Policy Characteristics'!I:I,MATCH($C2572,'Policy Characteristics'!$C:$C,0))),"",INDEX('Policy Characteristics'!I:I,MATCH($C2572,'Policy Characteristics'!$C:$C,0)))</f>
        <v>% reduction in energy use</v>
      </c>
      <c r="P2572" s="254" t="str">
        <f>IF(ISBLANK(INDEX('Policy Characteristics'!J:J,MATCH($C2572,'Policy Characteristics'!$C:$C,0))),"",INDEX('Policy Characteristics'!J:J,MATCH($C2572,'Policy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2" s="254" t="str">
        <f>IF(ISBLANK(INDEX('Policy Characteristics'!K:K,MATCH($C2572,'Policy Characteristics'!$C:$C,0))),"",INDEX('Policy Characteristics'!K:K,MATCH($C2572,'Policy Characteristics'!$C:$C,0)))</f>
        <v>industry-ag-main.html#eff-stds</v>
      </c>
      <c r="R2572" s="254" t="str">
        <f>IF(ISBLANK(INDEX('Policy Characteristics'!L:L,MATCH($C2572,'Policy Characteristics'!$C:$C,0))),"",INDEX('Policy Characteristics'!L:L,MATCH($C2572,'Policy Characteristics'!$C:$C,0)))</f>
        <v>industry-energy-efficiency-standards.html</v>
      </c>
    </row>
    <row r="2573" spans="1:18" s="4" customFormat="1" x14ac:dyDescent="0.25">
      <c r="A2573" s="254" t="str">
        <f>IF(ISBLANK(INDEX('Policy Characteristics'!A:A,MATCH($C2573,'Policy Characteristics'!$C:$C,0))),"",INDEX('Policy Characteristics'!A:A,MATCH($C2573,'Policy Characteristics'!$C:$C,0)))</f>
        <v>Industry</v>
      </c>
      <c r="B2573" s="262" t="str">
        <f>IF(ISBLANK(INDEX('Policy Characteristics'!B:B,MATCH($C2573,'Policy Characteristics'!$C:$C,0))),"",INDEX('Policy Characteristics'!B:B,MATCH($C2573,'Policy Characteristics'!$C:$C,0)))</f>
        <v>Industry Process Efficiency</v>
      </c>
      <c r="C2573" s="254" t="str">
        <f t="shared" si="67"/>
        <v>Percentage Improvement in Industrial Process Efficiency above BAU</v>
      </c>
      <c r="D2573" s="6" t="s">
        <v>3034</v>
      </c>
      <c r="E2573" s="45" t="s">
        <v>2381</v>
      </c>
      <c r="F2573" t="s">
        <v>2997</v>
      </c>
      <c r="G2573" s="45" t="s">
        <v>2385</v>
      </c>
      <c r="H2573" s="47">
        <v>2572</v>
      </c>
      <c r="I2573" s="324" t="s">
        <v>40</v>
      </c>
      <c r="J2573" s="255" t="str">
        <f>IF(ISBLANK(INDEX('Policy Characteristics'!D:D,MATCH($C2573,'Policy Characteristics'!$C:$C,0))),"",INDEX('Policy Characteristics'!D:D,MATCH($C2573,'Policy Characteristics'!$C:$C,0)))</f>
        <v>Industry Energy Efficiency</v>
      </c>
      <c r="K2573" s="254" t="str">
        <f>IF(ISBLANK(INDEX('Policy Characteristics'!E:E,MATCH($C2573,'Policy Characteristics'!$C:$C,0))),"",INDEX('Policy Characteristics'!E:E,MATCH($C2573,'Policy Characteristics'!$C:$C,0)))</f>
        <v>indst process efficiency</v>
      </c>
      <c r="L2573" s="261">
        <f>IF(ISBLANK(INDEX('Policy Characteristics'!F:F,MATCH($C2573,'Policy Characteristics'!$C:$C,0))),"",INDEX('Policy Characteristics'!F:F,MATCH($C2573,'Policy Characteristics'!$C:$C,0)))</f>
        <v>0</v>
      </c>
      <c r="M2573" s="261">
        <f>IF(ISBLANK(INDEX('Policy Characteristics'!G:G,MATCH($C2573,'Policy Characteristics'!$C:$C,0))),"",INDEX('Policy Characteristics'!G:G,MATCH($C2573,'Policy Characteristics'!$C:$C,0)))</f>
        <v>0.25</v>
      </c>
      <c r="N2573" s="261">
        <f>IF(ISBLANK(INDEX('Policy Characteristics'!H:H,MATCH($C2573,'Policy Characteristics'!$C:$C,0))),"",INDEX('Policy Characteristics'!H:H,MATCH($C2573,'Policy Characteristics'!$C:$C,0)))</f>
        <v>0.01</v>
      </c>
      <c r="O2573" s="254" t="str">
        <f>IF(ISBLANK(INDEX('Policy Characteristics'!I:I,MATCH($C2573,'Policy Characteristics'!$C:$C,0))),"",INDEX('Policy Characteristics'!I:I,MATCH($C2573,'Policy Characteristics'!$C:$C,0)))</f>
        <v>% reduction in energy use</v>
      </c>
      <c r="P2573" s="254" t="str">
        <f>IF(ISBLANK(INDEX('Policy Characteristics'!J:J,MATCH($C2573,'Policy Characteristics'!$C:$C,0))),"",INDEX('Policy Characteristics'!J:J,MATCH($C2573,'Policy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3" s="254" t="str">
        <f>IF(ISBLANK(INDEX('Policy Characteristics'!K:K,MATCH($C2573,'Policy Characteristics'!$C:$C,0))),"",INDEX('Policy Characteristics'!K:K,MATCH($C2573,'Policy Characteristics'!$C:$C,0)))</f>
        <v>industry-ag-main.html#eff-stds</v>
      </c>
      <c r="R2573" s="254" t="str">
        <f>IF(ISBLANK(INDEX('Policy Characteristics'!L:L,MATCH($C2573,'Policy Characteristics'!$C:$C,0))),"",INDEX('Policy Characteristics'!L:L,MATCH($C2573,'Policy Characteristics'!$C:$C,0)))</f>
        <v>industry-energy-efficiency-standards.html</v>
      </c>
    </row>
    <row r="2574" spans="1:18" s="4" customFormat="1" x14ac:dyDescent="0.25">
      <c r="A2574" s="254" t="str">
        <f>IF(ISBLANK(INDEX('Policy Characteristics'!A:A,MATCH($C2574,'Policy Characteristics'!$C:$C,0))),"",INDEX('Policy Characteristics'!A:A,MATCH($C2574,'Policy Characteristics'!$C:$C,0)))</f>
        <v>Industry</v>
      </c>
      <c r="B2574" s="262" t="str">
        <f>IF(ISBLANK(INDEX('Policy Characteristics'!B:B,MATCH($C2574,'Policy Characteristics'!$C:$C,0))),"",INDEX('Policy Characteristics'!B:B,MATCH($C2574,'Policy Characteristics'!$C:$C,0)))</f>
        <v>Industry Process Efficiency</v>
      </c>
      <c r="C2574" s="254" t="str">
        <f t="shared" si="67"/>
        <v>Percentage Improvement in Industrial Process Efficiency above BAU</v>
      </c>
      <c r="D2574" s="6" t="s">
        <v>3034</v>
      </c>
      <c r="E2574" s="45" t="s">
        <v>2382</v>
      </c>
      <c r="F2574" t="s">
        <v>2997</v>
      </c>
      <c r="G2574" s="45" t="s">
        <v>2388</v>
      </c>
      <c r="H2574" s="47">
        <v>2573</v>
      </c>
      <c r="I2574" s="324" t="s">
        <v>41</v>
      </c>
      <c r="J2574" s="255" t="str">
        <f>IF(ISBLANK(INDEX('Policy Characteristics'!D:D,MATCH($C2574,'Policy Characteristics'!$C:$C,0))),"",INDEX('Policy Characteristics'!D:D,MATCH($C2574,'Policy Characteristics'!$C:$C,0)))</f>
        <v>Industry Energy Efficiency</v>
      </c>
      <c r="K2574" s="254" t="str">
        <f>IF(ISBLANK(INDEX('Policy Characteristics'!E:E,MATCH($C2574,'Policy Characteristics'!$C:$C,0))),"",INDEX('Policy Characteristics'!E:E,MATCH($C2574,'Policy Characteristics'!$C:$C,0)))</f>
        <v>indst process efficiency</v>
      </c>
      <c r="L2574" s="261">
        <f>IF(ISBLANK(INDEX('Policy Characteristics'!F:F,MATCH($C2574,'Policy Characteristics'!$C:$C,0))),"",INDEX('Policy Characteristics'!F:F,MATCH($C2574,'Policy Characteristics'!$C:$C,0)))</f>
        <v>0</v>
      </c>
      <c r="M2574" s="261">
        <f>IF(ISBLANK(INDEX('Policy Characteristics'!G:G,MATCH($C2574,'Policy Characteristics'!$C:$C,0))),"",INDEX('Policy Characteristics'!G:G,MATCH($C2574,'Policy Characteristics'!$C:$C,0)))</f>
        <v>0.25</v>
      </c>
      <c r="N2574" s="261">
        <f>IF(ISBLANK(INDEX('Policy Characteristics'!H:H,MATCH($C2574,'Policy Characteristics'!$C:$C,0))),"",INDEX('Policy Characteristics'!H:H,MATCH($C2574,'Policy Characteristics'!$C:$C,0)))</f>
        <v>0.01</v>
      </c>
      <c r="O2574" s="254" t="str">
        <f>IF(ISBLANK(INDEX('Policy Characteristics'!I:I,MATCH($C2574,'Policy Characteristics'!$C:$C,0))),"",INDEX('Policy Characteristics'!I:I,MATCH($C2574,'Policy Characteristics'!$C:$C,0)))</f>
        <v>% reduction in energy use</v>
      </c>
      <c r="P2574" s="254" t="str">
        <f>IF(ISBLANK(INDEX('Policy Characteristics'!J:J,MATCH($C2574,'Policy Characteristics'!$C:$C,0))),"",INDEX('Policy Characteristics'!J:J,MATCH($C2574,'Policy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4" s="254" t="str">
        <f>IF(ISBLANK(INDEX('Policy Characteristics'!K:K,MATCH($C2574,'Policy Characteristics'!$C:$C,0))),"",INDEX('Policy Characteristics'!K:K,MATCH($C2574,'Policy Characteristics'!$C:$C,0)))</f>
        <v>industry-ag-main.html#eff-stds</v>
      </c>
      <c r="R2574" s="254" t="str">
        <f>IF(ISBLANK(INDEX('Policy Characteristics'!L:L,MATCH($C2574,'Policy Characteristics'!$C:$C,0))),"",INDEX('Policy Characteristics'!L:L,MATCH($C2574,'Policy Characteristics'!$C:$C,0)))</f>
        <v>industry-energy-efficiency-standards.html</v>
      </c>
    </row>
    <row r="2575" spans="1:18" s="4" customFormat="1" x14ac:dyDescent="0.25">
      <c r="A2575" s="254" t="str">
        <f>IF(ISBLANK(INDEX('Policy Characteristics'!A:A,MATCH($C2575,'Policy Characteristics'!$C:$C,0))),"",INDEX('Policy Characteristics'!A:A,MATCH($C2575,'Policy Characteristics'!$C:$C,0)))</f>
        <v>Industry</v>
      </c>
      <c r="B2575" s="262" t="str">
        <f>IF(ISBLANK(INDEX('Policy Characteristics'!B:B,MATCH($C2575,'Policy Characteristics'!$C:$C,0))),"",INDEX('Policy Characteristics'!B:B,MATCH($C2575,'Policy Characteristics'!$C:$C,0)))</f>
        <v>Industry Process Efficiency</v>
      </c>
      <c r="C2575" s="254" t="str">
        <f t="shared" si="67"/>
        <v>Percentage Improvement in Industrial Process Efficiency above BAU</v>
      </c>
      <c r="D2575" s="6" t="s">
        <v>3034</v>
      </c>
      <c r="E2575" s="45" t="s">
        <v>2676</v>
      </c>
      <c r="F2575" t="s">
        <v>2997</v>
      </c>
      <c r="G2575" s="45" t="s">
        <v>2679</v>
      </c>
      <c r="H2575" s="47">
        <v>2574</v>
      </c>
      <c r="I2575" s="324" t="s">
        <v>41</v>
      </c>
      <c r="J2575" s="255" t="str">
        <f>IF(ISBLANK(INDEX('Policy Characteristics'!D:D,MATCH($C2575,'Policy Characteristics'!$C:$C,0))),"",INDEX('Policy Characteristics'!D:D,MATCH($C2575,'Policy Characteristics'!$C:$C,0)))</f>
        <v>Industry Energy Efficiency</v>
      </c>
      <c r="K2575" s="254" t="str">
        <f>IF(ISBLANK(INDEX('Policy Characteristics'!E:E,MATCH($C2575,'Policy Characteristics'!$C:$C,0))),"",INDEX('Policy Characteristics'!E:E,MATCH($C2575,'Policy Characteristics'!$C:$C,0)))</f>
        <v>indst process efficiency</v>
      </c>
      <c r="L2575" s="261">
        <f>IF(ISBLANK(INDEX('Policy Characteristics'!F:F,MATCH($C2575,'Policy Characteristics'!$C:$C,0))),"",INDEX('Policy Characteristics'!F:F,MATCH($C2575,'Policy Characteristics'!$C:$C,0)))</f>
        <v>0</v>
      </c>
      <c r="M2575" s="261">
        <f>IF(ISBLANK(INDEX('Policy Characteristics'!G:G,MATCH($C2575,'Policy Characteristics'!$C:$C,0))),"",INDEX('Policy Characteristics'!G:G,MATCH($C2575,'Policy Characteristics'!$C:$C,0)))</f>
        <v>0.25</v>
      </c>
      <c r="N2575" s="261">
        <f>IF(ISBLANK(INDEX('Policy Characteristics'!H:H,MATCH($C2575,'Policy Characteristics'!$C:$C,0))),"",INDEX('Policy Characteristics'!H:H,MATCH($C2575,'Policy Characteristics'!$C:$C,0)))</f>
        <v>0.01</v>
      </c>
      <c r="O2575" s="254" t="str">
        <f>IF(ISBLANK(INDEX('Policy Characteristics'!I:I,MATCH($C2575,'Policy Characteristics'!$C:$C,0))),"",INDEX('Policy Characteristics'!I:I,MATCH($C2575,'Policy Characteristics'!$C:$C,0)))</f>
        <v>% reduction in energy use</v>
      </c>
      <c r="P2575" s="254" t="str">
        <f>IF(ISBLANK(INDEX('Policy Characteristics'!J:J,MATCH($C2575,'Policy Characteristics'!$C:$C,0))),"",INDEX('Policy Characteristics'!J:J,MATCH($C2575,'Policy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5" s="254" t="str">
        <f>IF(ISBLANK(INDEX('Policy Characteristics'!K:K,MATCH($C2575,'Policy Characteristics'!$C:$C,0))),"",INDEX('Policy Characteristics'!K:K,MATCH($C2575,'Policy Characteristics'!$C:$C,0)))</f>
        <v>industry-ag-main.html#eff-stds</v>
      </c>
      <c r="R2575" s="254" t="str">
        <f>IF(ISBLANK(INDEX('Policy Characteristics'!L:L,MATCH($C2575,'Policy Characteristics'!$C:$C,0))),"",INDEX('Policy Characteristics'!L:L,MATCH($C2575,'Policy Characteristics'!$C:$C,0)))</f>
        <v>industry-energy-efficiency-standards.html</v>
      </c>
    </row>
    <row r="2576" spans="1:18" s="4" customFormat="1" x14ac:dyDescent="0.25">
      <c r="A2576" s="254" t="str">
        <f>IF(ISBLANK(INDEX('Policy Characteristics'!A:A,MATCH($C2576,'Policy Characteristics'!$C:$C,0))),"",INDEX('Policy Characteristics'!A:A,MATCH($C2576,'Policy Characteristics'!$C:$C,0)))</f>
        <v>Industry</v>
      </c>
      <c r="B2576" s="262" t="str">
        <f>IF(ISBLANK(INDEX('Policy Characteristics'!B:B,MATCH($C2576,'Policy Characteristics'!$C:$C,0))),"",INDEX('Policy Characteristics'!B:B,MATCH($C2576,'Policy Characteristics'!$C:$C,0)))</f>
        <v>Industry Process Efficiency</v>
      </c>
      <c r="C2576" s="254" t="str">
        <f t="shared" si="67"/>
        <v>Percentage Improvement in Industrial Process Efficiency above BAU</v>
      </c>
      <c r="D2576" s="6" t="s">
        <v>3034</v>
      </c>
      <c r="E2576" s="45" t="s">
        <v>2677</v>
      </c>
      <c r="F2576" t="s">
        <v>2997</v>
      </c>
      <c r="G2576" s="45" t="s">
        <v>2681</v>
      </c>
      <c r="H2576" s="47">
        <v>2575</v>
      </c>
      <c r="I2576" s="324" t="s">
        <v>40</v>
      </c>
      <c r="J2576" s="255" t="str">
        <f>IF(ISBLANK(INDEX('Policy Characteristics'!D:D,MATCH($C2576,'Policy Characteristics'!$C:$C,0))),"",INDEX('Policy Characteristics'!D:D,MATCH($C2576,'Policy Characteristics'!$C:$C,0)))</f>
        <v>Industry Energy Efficiency</v>
      </c>
      <c r="K2576" s="254" t="str">
        <f>IF(ISBLANK(INDEX('Policy Characteristics'!E:E,MATCH($C2576,'Policy Characteristics'!$C:$C,0))),"",INDEX('Policy Characteristics'!E:E,MATCH($C2576,'Policy Characteristics'!$C:$C,0)))</f>
        <v>indst process efficiency</v>
      </c>
      <c r="L2576" s="261">
        <f>IF(ISBLANK(INDEX('Policy Characteristics'!F:F,MATCH($C2576,'Policy Characteristics'!$C:$C,0))),"",INDEX('Policy Characteristics'!F:F,MATCH($C2576,'Policy Characteristics'!$C:$C,0)))</f>
        <v>0</v>
      </c>
      <c r="M2576" s="261">
        <f>IF(ISBLANK(INDEX('Policy Characteristics'!G:G,MATCH($C2576,'Policy Characteristics'!$C:$C,0))),"",INDEX('Policy Characteristics'!G:G,MATCH($C2576,'Policy Characteristics'!$C:$C,0)))</f>
        <v>0.25</v>
      </c>
      <c r="N2576" s="261">
        <f>IF(ISBLANK(INDEX('Policy Characteristics'!H:H,MATCH($C2576,'Policy Characteristics'!$C:$C,0))),"",INDEX('Policy Characteristics'!H:H,MATCH($C2576,'Policy Characteristics'!$C:$C,0)))</f>
        <v>0.01</v>
      </c>
      <c r="O2576" s="254" t="str">
        <f>IF(ISBLANK(INDEX('Policy Characteristics'!I:I,MATCH($C2576,'Policy Characteristics'!$C:$C,0))),"",INDEX('Policy Characteristics'!I:I,MATCH($C2576,'Policy Characteristics'!$C:$C,0)))</f>
        <v>% reduction in energy use</v>
      </c>
      <c r="P2576" s="254" t="str">
        <f>IF(ISBLANK(INDEX('Policy Characteristics'!J:J,MATCH($C2576,'Policy Characteristics'!$C:$C,0))),"",INDEX('Policy Characteristics'!J:J,MATCH($C2576,'Policy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6" s="254" t="str">
        <f>IF(ISBLANK(INDEX('Policy Characteristics'!K:K,MATCH($C2576,'Policy Characteristics'!$C:$C,0))),"",INDEX('Policy Characteristics'!K:K,MATCH($C2576,'Policy Characteristics'!$C:$C,0)))</f>
        <v>industry-ag-main.html#eff-stds</v>
      </c>
      <c r="R2576" s="254" t="str">
        <f>IF(ISBLANK(INDEX('Policy Characteristics'!L:L,MATCH($C2576,'Policy Characteristics'!$C:$C,0))),"",INDEX('Policy Characteristics'!L:L,MATCH($C2576,'Policy Characteristics'!$C:$C,0)))</f>
        <v>industry-energy-efficiency-standards.html</v>
      </c>
    </row>
    <row r="2577" spans="1:18" s="4" customFormat="1" x14ac:dyDescent="0.25">
      <c r="A2577" s="254" t="str">
        <f>IF(ISBLANK(INDEX('Policy Characteristics'!A:A,MATCH($C2577,'Policy Characteristics'!$C:$C,0))),"",INDEX('Policy Characteristics'!A:A,MATCH($C2577,'Policy Characteristics'!$C:$C,0)))</f>
        <v>Industry</v>
      </c>
      <c r="B2577" s="262" t="str">
        <f>IF(ISBLANK(INDEX('Policy Characteristics'!B:B,MATCH($C2577,'Policy Characteristics'!$C:$C,0))),"",INDEX('Policy Characteristics'!B:B,MATCH($C2577,'Policy Characteristics'!$C:$C,0)))</f>
        <v>Industry Process Efficiency</v>
      </c>
      <c r="C2577" s="254" t="str">
        <f t="shared" si="67"/>
        <v>Percentage Improvement in Industrial Process Efficiency above BAU</v>
      </c>
      <c r="D2577" s="6" t="s">
        <v>3034</v>
      </c>
      <c r="E2577" s="45" t="s">
        <v>2678</v>
      </c>
      <c r="F2577" t="s">
        <v>2997</v>
      </c>
      <c r="G2577" s="45" t="s">
        <v>2682</v>
      </c>
      <c r="H2577" s="47">
        <v>2576</v>
      </c>
      <c r="I2577" s="324" t="s">
        <v>40</v>
      </c>
      <c r="J2577" s="255" t="str">
        <f>IF(ISBLANK(INDEX('Policy Characteristics'!D:D,MATCH($C2577,'Policy Characteristics'!$C:$C,0))),"",INDEX('Policy Characteristics'!D:D,MATCH($C2577,'Policy Characteristics'!$C:$C,0)))</f>
        <v>Industry Energy Efficiency</v>
      </c>
      <c r="K2577" s="254" t="str">
        <f>IF(ISBLANK(INDEX('Policy Characteristics'!E:E,MATCH($C2577,'Policy Characteristics'!$C:$C,0))),"",INDEX('Policy Characteristics'!E:E,MATCH($C2577,'Policy Characteristics'!$C:$C,0)))</f>
        <v>indst process efficiency</v>
      </c>
      <c r="L2577" s="261">
        <f>IF(ISBLANK(INDEX('Policy Characteristics'!F:F,MATCH($C2577,'Policy Characteristics'!$C:$C,0))),"",INDEX('Policy Characteristics'!F:F,MATCH($C2577,'Policy Characteristics'!$C:$C,0)))</f>
        <v>0</v>
      </c>
      <c r="M2577" s="261">
        <f>IF(ISBLANK(INDEX('Policy Characteristics'!G:G,MATCH($C2577,'Policy Characteristics'!$C:$C,0))),"",INDEX('Policy Characteristics'!G:G,MATCH($C2577,'Policy Characteristics'!$C:$C,0)))</f>
        <v>0.25</v>
      </c>
      <c r="N2577" s="261">
        <f>IF(ISBLANK(INDEX('Policy Characteristics'!H:H,MATCH($C2577,'Policy Characteristics'!$C:$C,0))),"",INDEX('Policy Characteristics'!H:H,MATCH($C2577,'Policy Characteristics'!$C:$C,0)))</f>
        <v>0.01</v>
      </c>
      <c r="O2577" s="254" t="str">
        <f>IF(ISBLANK(INDEX('Policy Characteristics'!I:I,MATCH($C2577,'Policy Characteristics'!$C:$C,0))),"",INDEX('Policy Characteristics'!I:I,MATCH($C2577,'Policy Characteristics'!$C:$C,0)))</f>
        <v>% reduction in energy use</v>
      </c>
      <c r="P2577" s="254" t="str">
        <f>IF(ISBLANK(INDEX('Policy Characteristics'!J:J,MATCH($C2577,'Policy Characteristics'!$C:$C,0))),"",INDEX('Policy Characteristics'!J:J,MATCH($C2577,'Policy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7" s="254" t="str">
        <f>IF(ISBLANK(INDEX('Policy Characteristics'!K:K,MATCH($C2577,'Policy Characteristics'!$C:$C,0))),"",INDEX('Policy Characteristics'!K:K,MATCH($C2577,'Policy Characteristics'!$C:$C,0)))</f>
        <v>industry-ag-main.html#eff-stds</v>
      </c>
      <c r="R2577" s="254" t="str">
        <f>IF(ISBLANK(INDEX('Policy Characteristics'!L:L,MATCH($C2577,'Policy Characteristics'!$C:$C,0))),"",INDEX('Policy Characteristics'!L:L,MATCH($C2577,'Policy Characteristics'!$C:$C,0)))</f>
        <v>industry-energy-efficiency-standards.html</v>
      </c>
    </row>
    <row r="2578" spans="1:18" s="4" customFormat="1" x14ac:dyDescent="0.25">
      <c r="A2578" s="254" t="str">
        <f>IF(ISBLANK(INDEX('Policy Characteristics'!A:A,MATCH($C2578,'Policy Characteristics'!$C:$C,0))),"",INDEX('Policy Characteristics'!A:A,MATCH($C2578,'Policy Characteristics'!$C:$C,0)))</f>
        <v>Industry</v>
      </c>
      <c r="B2578" s="262" t="str">
        <f>IF(ISBLANK(INDEX('Policy Characteristics'!B:B,MATCH($C2578,'Policy Characteristics'!$C:$C,0))),"",INDEX('Policy Characteristics'!B:B,MATCH($C2578,'Policy Characteristics'!$C:$C,0)))</f>
        <v>Industry Process Efficiency</v>
      </c>
      <c r="C2578" s="254" t="str">
        <f t="shared" si="67"/>
        <v>Percentage Improvement in Industrial Process Efficiency above BAU</v>
      </c>
      <c r="D2578" s="6" t="s">
        <v>3034</v>
      </c>
      <c r="E2578" s="45" t="s">
        <v>2675</v>
      </c>
      <c r="F2578" t="s">
        <v>2997</v>
      </c>
      <c r="G2578" s="45" t="s">
        <v>2680</v>
      </c>
      <c r="H2578" s="47">
        <v>2577</v>
      </c>
      <c r="I2578" s="324" t="s">
        <v>41</v>
      </c>
      <c r="J2578" s="255" t="str">
        <f>IF(ISBLANK(INDEX('Policy Characteristics'!D:D,MATCH($C2578,'Policy Characteristics'!$C:$C,0))),"",INDEX('Policy Characteristics'!D:D,MATCH($C2578,'Policy Characteristics'!$C:$C,0)))</f>
        <v>Industry Energy Efficiency</v>
      </c>
      <c r="K2578" s="254" t="str">
        <f>IF(ISBLANK(INDEX('Policy Characteristics'!E:E,MATCH($C2578,'Policy Characteristics'!$C:$C,0))),"",INDEX('Policy Characteristics'!E:E,MATCH($C2578,'Policy Characteristics'!$C:$C,0)))</f>
        <v>indst process efficiency</v>
      </c>
      <c r="L2578" s="261">
        <f>IF(ISBLANK(INDEX('Policy Characteristics'!F:F,MATCH($C2578,'Policy Characteristics'!$C:$C,0))),"",INDEX('Policy Characteristics'!F:F,MATCH($C2578,'Policy Characteristics'!$C:$C,0)))</f>
        <v>0</v>
      </c>
      <c r="M2578" s="261">
        <f>IF(ISBLANK(INDEX('Policy Characteristics'!G:G,MATCH($C2578,'Policy Characteristics'!$C:$C,0))),"",INDEX('Policy Characteristics'!G:G,MATCH($C2578,'Policy Characteristics'!$C:$C,0)))</f>
        <v>0.25</v>
      </c>
      <c r="N2578" s="261">
        <f>IF(ISBLANK(INDEX('Policy Characteristics'!H:H,MATCH($C2578,'Policy Characteristics'!$C:$C,0))),"",INDEX('Policy Characteristics'!H:H,MATCH($C2578,'Policy Characteristics'!$C:$C,0)))</f>
        <v>0.01</v>
      </c>
      <c r="O2578" s="254" t="str">
        <f>IF(ISBLANK(INDEX('Policy Characteristics'!I:I,MATCH($C2578,'Policy Characteristics'!$C:$C,0))),"",INDEX('Policy Characteristics'!I:I,MATCH($C2578,'Policy Characteristics'!$C:$C,0)))</f>
        <v>% reduction in energy use</v>
      </c>
      <c r="P2578" s="254" t="str">
        <f>IF(ISBLANK(INDEX('Policy Characteristics'!J:J,MATCH($C2578,'Policy Characteristics'!$C:$C,0))),"",INDEX('Policy Characteristics'!J:J,MATCH($C2578,'Policy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8" s="254" t="str">
        <f>IF(ISBLANK(INDEX('Policy Characteristics'!K:K,MATCH($C2578,'Policy Characteristics'!$C:$C,0))),"",INDEX('Policy Characteristics'!K:K,MATCH($C2578,'Policy Characteristics'!$C:$C,0)))</f>
        <v>industry-ag-main.html#eff-stds</v>
      </c>
      <c r="R2578" s="254" t="str">
        <f>IF(ISBLANK(INDEX('Policy Characteristics'!L:L,MATCH($C2578,'Policy Characteristics'!$C:$C,0))),"",INDEX('Policy Characteristics'!L:L,MATCH($C2578,'Policy Characteristics'!$C:$C,0)))</f>
        <v>industry-energy-efficiency-standards.html</v>
      </c>
    </row>
    <row r="2579" spans="1:18" s="4" customFormat="1" x14ac:dyDescent="0.25">
      <c r="A2579" s="254" t="str">
        <f>IF(ISBLANK(INDEX('Policy Characteristics'!A:A,MATCH($C2579,'Policy Characteristics'!$C:$C,0))),"",INDEX('Policy Characteristics'!A:A,MATCH($C2579,'Policy Characteristics'!$C:$C,0)))</f>
        <v>Industry</v>
      </c>
      <c r="B2579" s="262" t="str">
        <f>IF(ISBLANK(INDEX('Policy Characteristics'!B:B,MATCH($C2579,'Policy Characteristics'!$C:$C,0))),"",INDEX('Policy Characteristics'!B:B,MATCH($C2579,'Policy Characteristics'!$C:$C,0)))</f>
        <v>Industry Process Efficiency</v>
      </c>
      <c r="C2579" s="254" t="str">
        <f t="shared" ref="C2579:C2642" si="68">$C$2449</f>
        <v>Percentage Improvement in Industrial Process Efficiency above BAU</v>
      </c>
      <c r="D2579" s="6" t="s">
        <v>3035</v>
      </c>
      <c r="E2579" s="45" t="s">
        <v>2377</v>
      </c>
      <c r="F2579" t="s">
        <v>2550</v>
      </c>
      <c r="G2579" s="45" t="s">
        <v>2383</v>
      </c>
      <c r="H2579" s="47">
        <v>2578</v>
      </c>
      <c r="I2579" s="324" t="s">
        <v>40</v>
      </c>
      <c r="J2579" s="255" t="str">
        <f>IF(ISBLANK(INDEX('Policy Characteristics'!D:D,MATCH($C2579,'Policy Characteristics'!$C:$C,0))),"",INDEX('Policy Characteristics'!D:D,MATCH($C2579,'Policy Characteristics'!$C:$C,0)))</f>
        <v>Industry Energy Efficiency</v>
      </c>
      <c r="K2579" s="254" t="str">
        <f>IF(ISBLANK(INDEX('Policy Characteristics'!E:E,MATCH($C2579,'Policy Characteristics'!$C:$C,0))),"",INDEX('Policy Characteristics'!E:E,MATCH($C2579,'Policy Characteristics'!$C:$C,0)))</f>
        <v>indst process efficiency</v>
      </c>
      <c r="L2579" s="261">
        <f>IF(ISBLANK(INDEX('Policy Characteristics'!F:F,MATCH($C2579,'Policy Characteristics'!$C:$C,0))),"",INDEX('Policy Characteristics'!F:F,MATCH($C2579,'Policy Characteristics'!$C:$C,0)))</f>
        <v>0</v>
      </c>
      <c r="M2579" s="261">
        <f>IF(ISBLANK(INDEX('Policy Characteristics'!G:G,MATCH($C2579,'Policy Characteristics'!$C:$C,0))),"",INDEX('Policy Characteristics'!G:G,MATCH($C2579,'Policy Characteristics'!$C:$C,0)))</f>
        <v>0.25</v>
      </c>
      <c r="N2579" s="261">
        <f>IF(ISBLANK(INDEX('Policy Characteristics'!H:H,MATCH($C2579,'Policy Characteristics'!$C:$C,0))),"",INDEX('Policy Characteristics'!H:H,MATCH($C2579,'Policy Characteristics'!$C:$C,0)))</f>
        <v>0.01</v>
      </c>
      <c r="O2579" s="254" t="str">
        <f>IF(ISBLANK(INDEX('Policy Characteristics'!I:I,MATCH($C2579,'Policy Characteristics'!$C:$C,0))),"",INDEX('Policy Characteristics'!I:I,MATCH($C2579,'Policy Characteristics'!$C:$C,0)))</f>
        <v>% reduction in energy use</v>
      </c>
      <c r="P2579" s="254" t="str">
        <f>IF(ISBLANK(INDEX('Policy Characteristics'!J:J,MATCH($C2579,'Policy Characteristics'!$C:$C,0))),"",INDEX('Policy Characteristics'!J:J,MATCH($C2579,'Policy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79" s="254" t="str">
        <f>IF(ISBLANK(INDEX('Policy Characteristics'!K:K,MATCH($C2579,'Policy Characteristics'!$C:$C,0))),"",INDEX('Policy Characteristics'!K:K,MATCH($C2579,'Policy Characteristics'!$C:$C,0)))</f>
        <v>industry-ag-main.html#eff-stds</v>
      </c>
      <c r="R2579" s="254" t="str">
        <f>IF(ISBLANK(INDEX('Policy Characteristics'!L:L,MATCH($C2579,'Policy Characteristics'!$C:$C,0))),"",INDEX('Policy Characteristics'!L:L,MATCH($C2579,'Policy Characteristics'!$C:$C,0)))</f>
        <v>industry-energy-efficiency-standards.html</v>
      </c>
    </row>
    <row r="2580" spans="1:18" s="4" customFormat="1" x14ac:dyDescent="0.25">
      <c r="A2580" s="254" t="str">
        <f>IF(ISBLANK(INDEX('Policy Characteristics'!A:A,MATCH($C2580,'Policy Characteristics'!$C:$C,0))),"",INDEX('Policy Characteristics'!A:A,MATCH($C2580,'Policy Characteristics'!$C:$C,0)))</f>
        <v>Industry</v>
      </c>
      <c r="B2580" s="262" t="str">
        <f>IF(ISBLANK(INDEX('Policy Characteristics'!B:B,MATCH($C2580,'Policy Characteristics'!$C:$C,0))),"",INDEX('Policy Characteristics'!B:B,MATCH($C2580,'Policy Characteristics'!$C:$C,0)))</f>
        <v>Industry Process Efficiency</v>
      </c>
      <c r="C2580" s="254" t="str">
        <f t="shared" si="68"/>
        <v>Percentage Improvement in Industrial Process Efficiency above BAU</v>
      </c>
      <c r="D2580" s="6" t="s">
        <v>3035</v>
      </c>
      <c r="E2580" s="45" t="s">
        <v>2378</v>
      </c>
      <c r="F2580" t="s">
        <v>2550</v>
      </c>
      <c r="G2580" s="45" t="s">
        <v>2386</v>
      </c>
      <c r="H2580" s="47">
        <v>2579</v>
      </c>
      <c r="I2580" s="324" t="s">
        <v>40</v>
      </c>
      <c r="J2580" s="255" t="str">
        <f>IF(ISBLANK(INDEX('Policy Characteristics'!D:D,MATCH($C2580,'Policy Characteristics'!$C:$C,0))),"",INDEX('Policy Characteristics'!D:D,MATCH($C2580,'Policy Characteristics'!$C:$C,0)))</f>
        <v>Industry Energy Efficiency</v>
      </c>
      <c r="K2580" s="254" t="str">
        <f>IF(ISBLANK(INDEX('Policy Characteristics'!E:E,MATCH($C2580,'Policy Characteristics'!$C:$C,0))),"",INDEX('Policy Characteristics'!E:E,MATCH($C2580,'Policy Characteristics'!$C:$C,0)))</f>
        <v>indst process efficiency</v>
      </c>
      <c r="L2580" s="261">
        <f>IF(ISBLANK(INDEX('Policy Characteristics'!F:F,MATCH($C2580,'Policy Characteristics'!$C:$C,0))),"",INDEX('Policy Characteristics'!F:F,MATCH($C2580,'Policy Characteristics'!$C:$C,0)))</f>
        <v>0</v>
      </c>
      <c r="M2580" s="261">
        <f>IF(ISBLANK(INDEX('Policy Characteristics'!G:G,MATCH($C2580,'Policy Characteristics'!$C:$C,0))),"",INDEX('Policy Characteristics'!G:G,MATCH($C2580,'Policy Characteristics'!$C:$C,0)))</f>
        <v>0.25</v>
      </c>
      <c r="N2580" s="261">
        <f>IF(ISBLANK(INDEX('Policy Characteristics'!H:H,MATCH($C2580,'Policy Characteristics'!$C:$C,0))),"",INDEX('Policy Characteristics'!H:H,MATCH($C2580,'Policy Characteristics'!$C:$C,0)))</f>
        <v>0.01</v>
      </c>
      <c r="O2580" s="254" t="str">
        <f>IF(ISBLANK(INDEX('Policy Characteristics'!I:I,MATCH($C2580,'Policy Characteristics'!$C:$C,0))),"",INDEX('Policy Characteristics'!I:I,MATCH($C2580,'Policy Characteristics'!$C:$C,0)))</f>
        <v>% reduction in energy use</v>
      </c>
      <c r="P2580" s="254" t="str">
        <f>IF(ISBLANK(INDEX('Policy Characteristics'!J:J,MATCH($C2580,'Policy Characteristics'!$C:$C,0))),"",INDEX('Policy Characteristics'!J:J,MATCH($C2580,'Policy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0" s="254" t="str">
        <f>IF(ISBLANK(INDEX('Policy Characteristics'!K:K,MATCH($C2580,'Policy Characteristics'!$C:$C,0))),"",INDEX('Policy Characteristics'!K:K,MATCH($C2580,'Policy Characteristics'!$C:$C,0)))</f>
        <v>industry-ag-main.html#eff-stds</v>
      </c>
      <c r="R2580" s="254" t="str">
        <f>IF(ISBLANK(INDEX('Policy Characteristics'!L:L,MATCH($C2580,'Policy Characteristics'!$C:$C,0))),"",INDEX('Policy Characteristics'!L:L,MATCH($C2580,'Policy Characteristics'!$C:$C,0)))</f>
        <v>industry-energy-efficiency-standards.html</v>
      </c>
    </row>
    <row r="2581" spans="1:18" s="4" customFormat="1" x14ac:dyDescent="0.25">
      <c r="A2581" s="254" t="str">
        <f>IF(ISBLANK(INDEX('Policy Characteristics'!A:A,MATCH($C2581,'Policy Characteristics'!$C:$C,0))),"",INDEX('Policy Characteristics'!A:A,MATCH($C2581,'Policy Characteristics'!$C:$C,0)))</f>
        <v>Industry</v>
      </c>
      <c r="B2581" s="262" t="str">
        <f>IF(ISBLANK(INDEX('Policy Characteristics'!B:B,MATCH($C2581,'Policy Characteristics'!$C:$C,0))),"",INDEX('Policy Characteristics'!B:B,MATCH($C2581,'Policy Characteristics'!$C:$C,0)))</f>
        <v>Industry Process Efficiency</v>
      </c>
      <c r="C2581" s="254" t="str">
        <f t="shared" si="68"/>
        <v>Percentage Improvement in Industrial Process Efficiency above BAU</v>
      </c>
      <c r="D2581" s="6" t="s">
        <v>3035</v>
      </c>
      <c r="E2581" s="45" t="s">
        <v>2379</v>
      </c>
      <c r="F2581" t="s">
        <v>2550</v>
      </c>
      <c r="G2581" s="45" t="s">
        <v>2387</v>
      </c>
      <c r="H2581" s="47">
        <v>2580</v>
      </c>
      <c r="I2581" s="324" t="s">
        <v>40</v>
      </c>
      <c r="J2581" s="255" t="str">
        <f>IF(ISBLANK(INDEX('Policy Characteristics'!D:D,MATCH($C2581,'Policy Characteristics'!$C:$C,0))),"",INDEX('Policy Characteristics'!D:D,MATCH($C2581,'Policy Characteristics'!$C:$C,0)))</f>
        <v>Industry Energy Efficiency</v>
      </c>
      <c r="K2581" s="254" t="str">
        <f>IF(ISBLANK(INDEX('Policy Characteristics'!E:E,MATCH($C2581,'Policy Characteristics'!$C:$C,0))),"",INDEX('Policy Characteristics'!E:E,MATCH($C2581,'Policy Characteristics'!$C:$C,0)))</f>
        <v>indst process efficiency</v>
      </c>
      <c r="L2581" s="261">
        <f>IF(ISBLANK(INDEX('Policy Characteristics'!F:F,MATCH($C2581,'Policy Characteristics'!$C:$C,0))),"",INDEX('Policy Characteristics'!F:F,MATCH($C2581,'Policy Characteristics'!$C:$C,0)))</f>
        <v>0</v>
      </c>
      <c r="M2581" s="261">
        <f>IF(ISBLANK(INDEX('Policy Characteristics'!G:G,MATCH($C2581,'Policy Characteristics'!$C:$C,0))),"",INDEX('Policy Characteristics'!G:G,MATCH($C2581,'Policy Characteristics'!$C:$C,0)))</f>
        <v>0.25</v>
      </c>
      <c r="N2581" s="261">
        <f>IF(ISBLANK(INDEX('Policy Characteristics'!H:H,MATCH($C2581,'Policy Characteristics'!$C:$C,0))),"",INDEX('Policy Characteristics'!H:H,MATCH($C2581,'Policy Characteristics'!$C:$C,0)))</f>
        <v>0.01</v>
      </c>
      <c r="O2581" s="254" t="str">
        <f>IF(ISBLANK(INDEX('Policy Characteristics'!I:I,MATCH($C2581,'Policy Characteristics'!$C:$C,0))),"",INDEX('Policy Characteristics'!I:I,MATCH($C2581,'Policy Characteristics'!$C:$C,0)))</f>
        <v>% reduction in energy use</v>
      </c>
      <c r="P2581" s="254" t="str">
        <f>IF(ISBLANK(INDEX('Policy Characteristics'!J:J,MATCH($C2581,'Policy Characteristics'!$C:$C,0))),"",INDEX('Policy Characteristics'!J:J,MATCH($C2581,'Policy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1" s="254" t="str">
        <f>IF(ISBLANK(INDEX('Policy Characteristics'!K:K,MATCH($C2581,'Policy Characteristics'!$C:$C,0))),"",INDEX('Policy Characteristics'!K:K,MATCH($C2581,'Policy Characteristics'!$C:$C,0)))</f>
        <v>industry-ag-main.html#eff-stds</v>
      </c>
      <c r="R2581" s="254" t="str">
        <f>IF(ISBLANK(INDEX('Policy Characteristics'!L:L,MATCH($C2581,'Policy Characteristics'!$C:$C,0))),"",INDEX('Policy Characteristics'!L:L,MATCH($C2581,'Policy Characteristics'!$C:$C,0)))</f>
        <v>industry-energy-efficiency-standards.html</v>
      </c>
    </row>
    <row r="2582" spans="1:18" s="4" customFormat="1" x14ac:dyDescent="0.25">
      <c r="A2582" s="254" t="str">
        <f>IF(ISBLANK(INDEX('Policy Characteristics'!A:A,MATCH($C2582,'Policy Characteristics'!$C:$C,0))),"",INDEX('Policy Characteristics'!A:A,MATCH($C2582,'Policy Characteristics'!$C:$C,0)))</f>
        <v>Industry</v>
      </c>
      <c r="B2582" s="262" t="str">
        <f>IF(ISBLANK(INDEX('Policy Characteristics'!B:B,MATCH($C2582,'Policy Characteristics'!$C:$C,0))),"",INDEX('Policy Characteristics'!B:B,MATCH($C2582,'Policy Characteristics'!$C:$C,0)))</f>
        <v>Industry Process Efficiency</v>
      </c>
      <c r="C2582" s="254" t="str">
        <f t="shared" si="68"/>
        <v>Percentage Improvement in Industrial Process Efficiency above BAU</v>
      </c>
      <c r="D2582" s="6" t="s">
        <v>3035</v>
      </c>
      <c r="E2582" s="45" t="s">
        <v>2380</v>
      </c>
      <c r="F2582" t="s">
        <v>2550</v>
      </c>
      <c r="G2582" s="45" t="s">
        <v>2384</v>
      </c>
      <c r="H2582" s="47">
        <v>2581</v>
      </c>
      <c r="I2582" s="324" t="s">
        <v>41</v>
      </c>
      <c r="J2582" s="255" t="str">
        <f>IF(ISBLANK(INDEX('Policy Characteristics'!D:D,MATCH($C2582,'Policy Characteristics'!$C:$C,0))),"",INDEX('Policy Characteristics'!D:D,MATCH($C2582,'Policy Characteristics'!$C:$C,0)))</f>
        <v>Industry Energy Efficiency</v>
      </c>
      <c r="K2582" s="254" t="str">
        <f>IF(ISBLANK(INDEX('Policy Characteristics'!E:E,MATCH($C2582,'Policy Characteristics'!$C:$C,0))),"",INDEX('Policy Characteristics'!E:E,MATCH($C2582,'Policy Characteristics'!$C:$C,0)))</f>
        <v>indst process efficiency</v>
      </c>
      <c r="L2582" s="261">
        <f>IF(ISBLANK(INDEX('Policy Characteristics'!F:F,MATCH($C2582,'Policy Characteristics'!$C:$C,0))),"",INDEX('Policy Characteristics'!F:F,MATCH($C2582,'Policy Characteristics'!$C:$C,0)))</f>
        <v>0</v>
      </c>
      <c r="M2582" s="261">
        <f>IF(ISBLANK(INDEX('Policy Characteristics'!G:G,MATCH($C2582,'Policy Characteristics'!$C:$C,0))),"",INDEX('Policy Characteristics'!G:G,MATCH($C2582,'Policy Characteristics'!$C:$C,0)))</f>
        <v>0.25</v>
      </c>
      <c r="N2582" s="261">
        <f>IF(ISBLANK(INDEX('Policy Characteristics'!H:H,MATCH($C2582,'Policy Characteristics'!$C:$C,0))),"",INDEX('Policy Characteristics'!H:H,MATCH($C2582,'Policy Characteristics'!$C:$C,0)))</f>
        <v>0.01</v>
      </c>
      <c r="O2582" s="254" t="str">
        <f>IF(ISBLANK(INDEX('Policy Characteristics'!I:I,MATCH($C2582,'Policy Characteristics'!$C:$C,0))),"",INDEX('Policy Characteristics'!I:I,MATCH($C2582,'Policy Characteristics'!$C:$C,0)))</f>
        <v>% reduction in energy use</v>
      </c>
      <c r="P2582" s="254" t="str">
        <f>IF(ISBLANK(INDEX('Policy Characteristics'!J:J,MATCH($C2582,'Policy Characteristics'!$C:$C,0))),"",INDEX('Policy Characteristics'!J:J,MATCH($C2582,'Policy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2" s="254" t="str">
        <f>IF(ISBLANK(INDEX('Policy Characteristics'!K:K,MATCH($C2582,'Policy Characteristics'!$C:$C,0))),"",INDEX('Policy Characteristics'!K:K,MATCH($C2582,'Policy Characteristics'!$C:$C,0)))</f>
        <v>industry-ag-main.html#eff-stds</v>
      </c>
      <c r="R2582" s="254" t="str">
        <f>IF(ISBLANK(INDEX('Policy Characteristics'!L:L,MATCH($C2582,'Policy Characteristics'!$C:$C,0))),"",INDEX('Policy Characteristics'!L:L,MATCH($C2582,'Policy Characteristics'!$C:$C,0)))</f>
        <v>industry-energy-efficiency-standards.html</v>
      </c>
    </row>
    <row r="2583" spans="1:18" s="4" customFormat="1" x14ac:dyDescent="0.25">
      <c r="A2583" s="254" t="str">
        <f>IF(ISBLANK(INDEX('Policy Characteristics'!A:A,MATCH($C2583,'Policy Characteristics'!$C:$C,0))),"",INDEX('Policy Characteristics'!A:A,MATCH($C2583,'Policy Characteristics'!$C:$C,0)))</f>
        <v>Industry</v>
      </c>
      <c r="B2583" s="262" t="str">
        <f>IF(ISBLANK(INDEX('Policy Characteristics'!B:B,MATCH($C2583,'Policy Characteristics'!$C:$C,0))),"",INDEX('Policy Characteristics'!B:B,MATCH($C2583,'Policy Characteristics'!$C:$C,0)))</f>
        <v>Industry Process Efficiency</v>
      </c>
      <c r="C2583" s="254" t="str">
        <f t="shared" si="68"/>
        <v>Percentage Improvement in Industrial Process Efficiency above BAU</v>
      </c>
      <c r="D2583" s="6" t="s">
        <v>3035</v>
      </c>
      <c r="E2583" s="45" t="s">
        <v>2381</v>
      </c>
      <c r="F2583" t="s">
        <v>2550</v>
      </c>
      <c r="G2583" s="45" t="s">
        <v>2385</v>
      </c>
      <c r="H2583" s="47">
        <v>2582</v>
      </c>
      <c r="I2583" s="324" t="s">
        <v>40</v>
      </c>
      <c r="J2583" s="255" t="str">
        <f>IF(ISBLANK(INDEX('Policy Characteristics'!D:D,MATCH($C2583,'Policy Characteristics'!$C:$C,0))),"",INDEX('Policy Characteristics'!D:D,MATCH($C2583,'Policy Characteristics'!$C:$C,0)))</f>
        <v>Industry Energy Efficiency</v>
      </c>
      <c r="K2583" s="254" t="str">
        <f>IF(ISBLANK(INDEX('Policy Characteristics'!E:E,MATCH($C2583,'Policy Characteristics'!$C:$C,0))),"",INDEX('Policy Characteristics'!E:E,MATCH($C2583,'Policy Characteristics'!$C:$C,0)))</f>
        <v>indst process efficiency</v>
      </c>
      <c r="L2583" s="261">
        <f>IF(ISBLANK(INDEX('Policy Characteristics'!F:F,MATCH($C2583,'Policy Characteristics'!$C:$C,0))),"",INDEX('Policy Characteristics'!F:F,MATCH($C2583,'Policy Characteristics'!$C:$C,0)))</f>
        <v>0</v>
      </c>
      <c r="M2583" s="261">
        <f>IF(ISBLANK(INDEX('Policy Characteristics'!G:G,MATCH($C2583,'Policy Characteristics'!$C:$C,0))),"",INDEX('Policy Characteristics'!G:G,MATCH($C2583,'Policy Characteristics'!$C:$C,0)))</f>
        <v>0.25</v>
      </c>
      <c r="N2583" s="261">
        <f>IF(ISBLANK(INDEX('Policy Characteristics'!H:H,MATCH($C2583,'Policy Characteristics'!$C:$C,0))),"",INDEX('Policy Characteristics'!H:H,MATCH($C2583,'Policy Characteristics'!$C:$C,0)))</f>
        <v>0.01</v>
      </c>
      <c r="O2583" s="254" t="str">
        <f>IF(ISBLANK(INDEX('Policy Characteristics'!I:I,MATCH($C2583,'Policy Characteristics'!$C:$C,0))),"",INDEX('Policy Characteristics'!I:I,MATCH($C2583,'Policy Characteristics'!$C:$C,0)))</f>
        <v>% reduction in energy use</v>
      </c>
      <c r="P2583" s="254" t="str">
        <f>IF(ISBLANK(INDEX('Policy Characteristics'!J:J,MATCH($C2583,'Policy Characteristics'!$C:$C,0))),"",INDEX('Policy Characteristics'!J:J,MATCH($C2583,'Policy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3" s="254" t="str">
        <f>IF(ISBLANK(INDEX('Policy Characteristics'!K:K,MATCH($C2583,'Policy Characteristics'!$C:$C,0))),"",INDEX('Policy Characteristics'!K:K,MATCH($C2583,'Policy Characteristics'!$C:$C,0)))</f>
        <v>industry-ag-main.html#eff-stds</v>
      </c>
      <c r="R2583" s="254" t="str">
        <f>IF(ISBLANK(INDEX('Policy Characteristics'!L:L,MATCH($C2583,'Policy Characteristics'!$C:$C,0))),"",INDEX('Policy Characteristics'!L:L,MATCH($C2583,'Policy Characteristics'!$C:$C,0)))</f>
        <v>industry-energy-efficiency-standards.html</v>
      </c>
    </row>
    <row r="2584" spans="1:18" s="4" customFormat="1" x14ac:dyDescent="0.25">
      <c r="A2584" s="254" t="str">
        <f>IF(ISBLANK(INDEX('Policy Characteristics'!A:A,MATCH($C2584,'Policy Characteristics'!$C:$C,0))),"",INDEX('Policy Characteristics'!A:A,MATCH($C2584,'Policy Characteristics'!$C:$C,0)))</f>
        <v>Industry</v>
      </c>
      <c r="B2584" s="262" t="str">
        <f>IF(ISBLANK(INDEX('Policy Characteristics'!B:B,MATCH($C2584,'Policy Characteristics'!$C:$C,0))),"",INDEX('Policy Characteristics'!B:B,MATCH($C2584,'Policy Characteristics'!$C:$C,0)))</f>
        <v>Industry Process Efficiency</v>
      </c>
      <c r="C2584" s="254" t="str">
        <f t="shared" si="68"/>
        <v>Percentage Improvement in Industrial Process Efficiency above BAU</v>
      </c>
      <c r="D2584" s="6" t="s">
        <v>3035</v>
      </c>
      <c r="E2584" s="45" t="s">
        <v>2382</v>
      </c>
      <c r="F2584" t="s">
        <v>2550</v>
      </c>
      <c r="G2584" s="45" t="s">
        <v>2388</v>
      </c>
      <c r="H2584" s="47">
        <v>2583</v>
      </c>
      <c r="I2584" s="324" t="s">
        <v>41</v>
      </c>
      <c r="J2584" s="255" t="str">
        <f>IF(ISBLANK(INDEX('Policy Characteristics'!D:D,MATCH($C2584,'Policy Characteristics'!$C:$C,0))),"",INDEX('Policy Characteristics'!D:D,MATCH($C2584,'Policy Characteristics'!$C:$C,0)))</f>
        <v>Industry Energy Efficiency</v>
      </c>
      <c r="K2584" s="254" t="str">
        <f>IF(ISBLANK(INDEX('Policy Characteristics'!E:E,MATCH($C2584,'Policy Characteristics'!$C:$C,0))),"",INDEX('Policy Characteristics'!E:E,MATCH($C2584,'Policy Characteristics'!$C:$C,0)))</f>
        <v>indst process efficiency</v>
      </c>
      <c r="L2584" s="261">
        <f>IF(ISBLANK(INDEX('Policy Characteristics'!F:F,MATCH($C2584,'Policy Characteristics'!$C:$C,0))),"",INDEX('Policy Characteristics'!F:F,MATCH($C2584,'Policy Characteristics'!$C:$C,0)))</f>
        <v>0</v>
      </c>
      <c r="M2584" s="261">
        <f>IF(ISBLANK(INDEX('Policy Characteristics'!G:G,MATCH($C2584,'Policy Characteristics'!$C:$C,0))),"",INDEX('Policy Characteristics'!G:G,MATCH($C2584,'Policy Characteristics'!$C:$C,0)))</f>
        <v>0.25</v>
      </c>
      <c r="N2584" s="261">
        <f>IF(ISBLANK(INDEX('Policy Characteristics'!H:H,MATCH($C2584,'Policy Characteristics'!$C:$C,0))),"",INDEX('Policy Characteristics'!H:H,MATCH($C2584,'Policy Characteristics'!$C:$C,0)))</f>
        <v>0.01</v>
      </c>
      <c r="O2584" s="254" t="str">
        <f>IF(ISBLANK(INDEX('Policy Characteristics'!I:I,MATCH($C2584,'Policy Characteristics'!$C:$C,0))),"",INDEX('Policy Characteristics'!I:I,MATCH($C2584,'Policy Characteristics'!$C:$C,0)))</f>
        <v>% reduction in energy use</v>
      </c>
      <c r="P2584" s="254" t="str">
        <f>IF(ISBLANK(INDEX('Policy Characteristics'!J:J,MATCH($C2584,'Policy Characteristics'!$C:$C,0))),"",INDEX('Policy Characteristics'!J:J,MATCH($C2584,'Policy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4" s="254" t="str">
        <f>IF(ISBLANK(INDEX('Policy Characteristics'!K:K,MATCH($C2584,'Policy Characteristics'!$C:$C,0))),"",INDEX('Policy Characteristics'!K:K,MATCH($C2584,'Policy Characteristics'!$C:$C,0)))</f>
        <v>industry-ag-main.html#eff-stds</v>
      </c>
      <c r="R2584" s="254" t="str">
        <f>IF(ISBLANK(INDEX('Policy Characteristics'!L:L,MATCH($C2584,'Policy Characteristics'!$C:$C,0))),"",INDEX('Policy Characteristics'!L:L,MATCH($C2584,'Policy Characteristics'!$C:$C,0)))</f>
        <v>industry-energy-efficiency-standards.html</v>
      </c>
    </row>
    <row r="2585" spans="1:18" s="4" customFormat="1" x14ac:dyDescent="0.25">
      <c r="A2585" s="254" t="str">
        <f>IF(ISBLANK(INDEX('Policy Characteristics'!A:A,MATCH($C2585,'Policy Characteristics'!$C:$C,0))),"",INDEX('Policy Characteristics'!A:A,MATCH($C2585,'Policy Characteristics'!$C:$C,0)))</f>
        <v>Industry</v>
      </c>
      <c r="B2585" s="262" t="str">
        <f>IF(ISBLANK(INDEX('Policy Characteristics'!B:B,MATCH($C2585,'Policy Characteristics'!$C:$C,0))),"",INDEX('Policy Characteristics'!B:B,MATCH($C2585,'Policy Characteristics'!$C:$C,0)))</f>
        <v>Industry Process Efficiency</v>
      </c>
      <c r="C2585" s="254" t="str">
        <f t="shared" si="68"/>
        <v>Percentage Improvement in Industrial Process Efficiency above BAU</v>
      </c>
      <c r="D2585" s="6" t="s">
        <v>3035</v>
      </c>
      <c r="E2585" s="45" t="s">
        <v>2676</v>
      </c>
      <c r="F2585" t="s">
        <v>2550</v>
      </c>
      <c r="G2585" s="45" t="s">
        <v>2679</v>
      </c>
      <c r="H2585" s="47">
        <v>2584</v>
      </c>
      <c r="I2585" s="324" t="s">
        <v>41</v>
      </c>
      <c r="J2585" s="255" t="str">
        <f>IF(ISBLANK(INDEX('Policy Characteristics'!D:D,MATCH($C2585,'Policy Characteristics'!$C:$C,0))),"",INDEX('Policy Characteristics'!D:D,MATCH($C2585,'Policy Characteristics'!$C:$C,0)))</f>
        <v>Industry Energy Efficiency</v>
      </c>
      <c r="K2585" s="254" t="str">
        <f>IF(ISBLANK(INDEX('Policy Characteristics'!E:E,MATCH($C2585,'Policy Characteristics'!$C:$C,0))),"",INDEX('Policy Characteristics'!E:E,MATCH($C2585,'Policy Characteristics'!$C:$C,0)))</f>
        <v>indst process efficiency</v>
      </c>
      <c r="L2585" s="261">
        <f>IF(ISBLANK(INDEX('Policy Characteristics'!F:F,MATCH($C2585,'Policy Characteristics'!$C:$C,0))),"",INDEX('Policy Characteristics'!F:F,MATCH($C2585,'Policy Characteristics'!$C:$C,0)))</f>
        <v>0</v>
      </c>
      <c r="M2585" s="261">
        <f>IF(ISBLANK(INDEX('Policy Characteristics'!G:G,MATCH($C2585,'Policy Characteristics'!$C:$C,0))),"",INDEX('Policy Characteristics'!G:G,MATCH($C2585,'Policy Characteristics'!$C:$C,0)))</f>
        <v>0.25</v>
      </c>
      <c r="N2585" s="261">
        <f>IF(ISBLANK(INDEX('Policy Characteristics'!H:H,MATCH($C2585,'Policy Characteristics'!$C:$C,0))),"",INDEX('Policy Characteristics'!H:H,MATCH($C2585,'Policy Characteristics'!$C:$C,0)))</f>
        <v>0.01</v>
      </c>
      <c r="O2585" s="254" t="str">
        <f>IF(ISBLANK(INDEX('Policy Characteristics'!I:I,MATCH($C2585,'Policy Characteristics'!$C:$C,0))),"",INDEX('Policy Characteristics'!I:I,MATCH($C2585,'Policy Characteristics'!$C:$C,0)))</f>
        <v>% reduction in energy use</v>
      </c>
      <c r="P2585" s="254" t="str">
        <f>IF(ISBLANK(INDEX('Policy Characteristics'!J:J,MATCH($C2585,'Policy Characteristics'!$C:$C,0))),"",INDEX('Policy Characteristics'!J:J,MATCH($C2585,'Policy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5" s="254" t="str">
        <f>IF(ISBLANK(INDEX('Policy Characteristics'!K:K,MATCH($C2585,'Policy Characteristics'!$C:$C,0))),"",INDEX('Policy Characteristics'!K:K,MATCH($C2585,'Policy Characteristics'!$C:$C,0)))</f>
        <v>industry-ag-main.html#eff-stds</v>
      </c>
      <c r="R2585" s="254" t="str">
        <f>IF(ISBLANK(INDEX('Policy Characteristics'!L:L,MATCH($C2585,'Policy Characteristics'!$C:$C,0))),"",INDEX('Policy Characteristics'!L:L,MATCH($C2585,'Policy Characteristics'!$C:$C,0)))</f>
        <v>industry-energy-efficiency-standards.html</v>
      </c>
    </row>
    <row r="2586" spans="1:18" s="4" customFormat="1" x14ac:dyDescent="0.25">
      <c r="A2586" s="254" t="str">
        <f>IF(ISBLANK(INDEX('Policy Characteristics'!A:A,MATCH($C2586,'Policy Characteristics'!$C:$C,0))),"",INDEX('Policy Characteristics'!A:A,MATCH($C2586,'Policy Characteristics'!$C:$C,0)))</f>
        <v>Industry</v>
      </c>
      <c r="B2586" s="262" t="str">
        <f>IF(ISBLANK(INDEX('Policy Characteristics'!B:B,MATCH($C2586,'Policy Characteristics'!$C:$C,0))),"",INDEX('Policy Characteristics'!B:B,MATCH($C2586,'Policy Characteristics'!$C:$C,0)))</f>
        <v>Industry Process Efficiency</v>
      </c>
      <c r="C2586" s="254" t="str">
        <f t="shared" si="68"/>
        <v>Percentage Improvement in Industrial Process Efficiency above BAU</v>
      </c>
      <c r="D2586" s="6" t="s">
        <v>3035</v>
      </c>
      <c r="E2586" s="45" t="s">
        <v>2677</v>
      </c>
      <c r="F2586" t="s">
        <v>2550</v>
      </c>
      <c r="G2586" s="45" t="s">
        <v>2681</v>
      </c>
      <c r="H2586" s="47">
        <v>2585</v>
      </c>
      <c r="I2586" s="324" t="s">
        <v>40</v>
      </c>
      <c r="J2586" s="255" t="str">
        <f>IF(ISBLANK(INDEX('Policy Characteristics'!D:D,MATCH($C2586,'Policy Characteristics'!$C:$C,0))),"",INDEX('Policy Characteristics'!D:D,MATCH($C2586,'Policy Characteristics'!$C:$C,0)))</f>
        <v>Industry Energy Efficiency</v>
      </c>
      <c r="K2586" s="254" t="str">
        <f>IF(ISBLANK(INDEX('Policy Characteristics'!E:E,MATCH($C2586,'Policy Characteristics'!$C:$C,0))),"",INDEX('Policy Characteristics'!E:E,MATCH($C2586,'Policy Characteristics'!$C:$C,0)))</f>
        <v>indst process efficiency</v>
      </c>
      <c r="L2586" s="261">
        <f>IF(ISBLANK(INDEX('Policy Characteristics'!F:F,MATCH($C2586,'Policy Characteristics'!$C:$C,0))),"",INDEX('Policy Characteristics'!F:F,MATCH($C2586,'Policy Characteristics'!$C:$C,0)))</f>
        <v>0</v>
      </c>
      <c r="M2586" s="261">
        <f>IF(ISBLANK(INDEX('Policy Characteristics'!G:G,MATCH($C2586,'Policy Characteristics'!$C:$C,0))),"",INDEX('Policy Characteristics'!G:G,MATCH($C2586,'Policy Characteristics'!$C:$C,0)))</f>
        <v>0.25</v>
      </c>
      <c r="N2586" s="261">
        <f>IF(ISBLANK(INDEX('Policy Characteristics'!H:H,MATCH($C2586,'Policy Characteristics'!$C:$C,0))),"",INDEX('Policy Characteristics'!H:H,MATCH($C2586,'Policy Characteristics'!$C:$C,0)))</f>
        <v>0.01</v>
      </c>
      <c r="O2586" s="254" t="str">
        <f>IF(ISBLANK(INDEX('Policy Characteristics'!I:I,MATCH($C2586,'Policy Characteristics'!$C:$C,0))),"",INDEX('Policy Characteristics'!I:I,MATCH($C2586,'Policy Characteristics'!$C:$C,0)))</f>
        <v>% reduction in energy use</v>
      </c>
      <c r="P2586" s="254" t="str">
        <f>IF(ISBLANK(INDEX('Policy Characteristics'!J:J,MATCH($C2586,'Policy Characteristics'!$C:$C,0))),"",INDEX('Policy Characteristics'!J:J,MATCH($C2586,'Policy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6" s="254" t="str">
        <f>IF(ISBLANK(INDEX('Policy Characteristics'!K:K,MATCH($C2586,'Policy Characteristics'!$C:$C,0))),"",INDEX('Policy Characteristics'!K:K,MATCH($C2586,'Policy Characteristics'!$C:$C,0)))</f>
        <v>industry-ag-main.html#eff-stds</v>
      </c>
      <c r="R2586" s="254" t="str">
        <f>IF(ISBLANK(INDEX('Policy Characteristics'!L:L,MATCH($C2586,'Policy Characteristics'!$C:$C,0))),"",INDEX('Policy Characteristics'!L:L,MATCH($C2586,'Policy Characteristics'!$C:$C,0)))</f>
        <v>industry-energy-efficiency-standards.html</v>
      </c>
    </row>
    <row r="2587" spans="1:18" s="4" customFormat="1" x14ac:dyDescent="0.25">
      <c r="A2587" s="254" t="str">
        <f>IF(ISBLANK(INDEX('Policy Characteristics'!A:A,MATCH($C2587,'Policy Characteristics'!$C:$C,0))),"",INDEX('Policy Characteristics'!A:A,MATCH($C2587,'Policy Characteristics'!$C:$C,0)))</f>
        <v>Industry</v>
      </c>
      <c r="B2587" s="262" t="str">
        <f>IF(ISBLANK(INDEX('Policy Characteristics'!B:B,MATCH($C2587,'Policy Characteristics'!$C:$C,0))),"",INDEX('Policy Characteristics'!B:B,MATCH($C2587,'Policy Characteristics'!$C:$C,0)))</f>
        <v>Industry Process Efficiency</v>
      </c>
      <c r="C2587" s="254" t="str">
        <f t="shared" si="68"/>
        <v>Percentage Improvement in Industrial Process Efficiency above BAU</v>
      </c>
      <c r="D2587" s="6" t="s">
        <v>3035</v>
      </c>
      <c r="E2587" s="45" t="s">
        <v>2678</v>
      </c>
      <c r="F2587" t="s">
        <v>2550</v>
      </c>
      <c r="G2587" s="45" t="s">
        <v>2682</v>
      </c>
      <c r="H2587" s="47">
        <v>2586</v>
      </c>
      <c r="I2587" s="324" t="s">
        <v>40</v>
      </c>
      <c r="J2587" s="255" t="str">
        <f>IF(ISBLANK(INDEX('Policy Characteristics'!D:D,MATCH($C2587,'Policy Characteristics'!$C:$C,0))),"",INDEX('Policy Characteristics'!D:D,MATCH($C2587,'Policy Characteristics'!$C:$C,0)))</f>
        <v>Industry Energy Efficiency</v>
      </c>
      <c r="K2587" s="254" t="str">
        <f>IF(ISBLANK(INDEX('Policy Characteristics'!E:E,MATCH($C2587,'Policy Characteristics'!$C:$C,0))),"",INDEX('Policy Characteristics'!E:E,MATCH($C2587,'Policy Characteristics'!$C:$C,0)))</f>
        <v>indst process efficiency</v>
      </c>
      <c r="L2587" s="261">
        <f>IF(ISBLANK(INDEX('Policy Characteristics'!F:F,MATCH($C2587,'Policy Characteristics'!$C:$C,0))),"",INDEX('Policy Characteristics'!F:F,MATCH($C2587,'Policy Characteristics'!$C:$C,0)))</f>
        <v>0</v>
      </c>
      <c r="M2587" s="261">
        <f>IF(ISBLANK(INDEX('Policy Characteristics'!G:G,MATCH($C2587,'Policy Characteristics'!$C:$C,0))),"",INDEX('Policy Characteristics'!G:G,MATCH($C2587,'Policy Characteristics'!$C:$C,0)))</f>
        <v>0.25</v>
      </c>
      <c r="N2587" s="261">
        <f>IF(ISBLANK(INDEX('Policy Characteristics'!H:H,MATCH($C2587,'Policy Characteristics'!$C:$C,0))),"",INDEX('Policy Characteristics'!H:H,MATCH($C2587,'Policy Characteristics'!$C:$C,0)))</f>
        <v>0.01</v>
      </c>
      <c r="O2587" s="254" t="str">
        <f>IF(ISBLANK(INDEX('Policy Characteristics'!I:I,MATCH($C2587,'Policy Characteristics'!$C:$C,0))),"",INDEX('Policy Characteristics'!I:I,MATCH($C2587,'Policy Characteristics'!$C:$C,0)))</f>
        <v>% reduction in energy use</v>
      </c>
      <c r="P2587" s="254" t="str">
        <f>IF(ISBLANK(INDEX('Policy Characteristics'!J:J,MATCH($C2587,'Policy Characteristics'!$C:$C,0))),"",INDEX('Policy Characteristics'!J:J,MATCH($C2587,'Policy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7" s="254" t="str">
        <f>IF(ISBLANK(INDEX('Policy Characteristics'!K:K,MATCH($C2587,'Policy Characteristics'!$C:$C,0))),"",INDEX('Policy Characteristics'!K:K,MATCH($C2587,'Policy Characteristics'!$C:$C,0)))</f>
        <v>industry-ag-main.html#eff-stds</v>
      </c>
      <c r="R2587" s="254" t="str">
        <f>IF(ISBLANK(INDEX('Policy Characteristics'!L:L,MATCH($C2587,'Policy Characteristics'!$C:$C,0))),"",INDEX('Policy Characteristics'!L:L,MATCH($C2587,'Policy Characteristics'!$C:$C,0)))</f>
        <v>industry-energy-efficiency-standards.html</v>
      </c>
    </row>
    <row r="2588" spans="1:18" s="4" customFormat="1" x14ac:dyDescent="0.25">
      <c r="A2588" s="254" t="str">
        <f>IF(ISBLANK(INDEX('Policy Characteristics'!A:A,MATCH($C2588,'Policy Characteristics'!$C:$C,0))),"",INDEX('Policy Characteristics'!A:A,MATCH($C2588,'Policy Characteristics'!$C:$C,0)))</f>
        <v>Industry</v>
      </c>
      <c r="B2588" s="262" t="str">
        <f>IF(ISBLANK(INDEX('Policy Characteristics'!B:B,MATCH($C2588,'Policy Characteristics'!$C:$C,0))),"",INDEX('Policy Characteristics'!B:B,MATCH($C2588,'Policy Characteristics'!$C:$C,0)))</f>
        <v>Industry Process Efficiency</v>
      </c>
      <c r="C2588" s="254" t="str">
        <f t="shared" si="68"/>
        <v>Percentage Improvement in Industrial Process Efficiency above BAU</v>
      </c>
      <c r="D2588" s="6" t="s">
        <v>3035</v>
      </c>
      <c r="E2588" s="45" t="s">
        <v>2675</v>
      </c>
      <c r="F2588" t="s">
        <v>2550</v>
      </c>
      <c r="G2588" s="45" t="s">
        <v>2680</v>
      </c>
      <c r="H2588" s="47">
        <v>2587</v>
      </c>
      <c r="I2588" s="324" t="s">
        <v>41</v>
      </c>
      <c r="J2588" s="255" t="str">
        <f>IF(ISBLANK(INDEX('Policy Characteristics'!D:D,MATCH($C2588,'Policy Characteristics'!$C:$C,0))),"",INDEX('Policy Characteristics'!D:D,MATCH($C2588,'Policy Characteristics'!$C:$C,0)))</f>
        <v>Industry Energy Efficiency</v>
      </c>
      <c r="K2588" s="254" t="str">
        <f>IF(ISBLANK(INDEX('Policy Characteristics'!E:E,MATCH($C2588,'Policy Characteristics'!$C:$C,0))),"",INDEX('Policy Characteristics'!E:E,MATCH($C2588,'Policy Characteristics'!$C:$C,0)))</f>
        <v>indst process efficiency</v>
      </c>
      <c r="L2588" s="261">
        <f>IF(ISBLANK(INDEX('Policy Characteristics'!F:F,MATCH($C2588,'Policy Characteristics'!$C:$C,0))),"",INDEX('Policy Characteristics'!F:F,MATCH($C2588,'Policy Characteristics'!$C:$C,0)))</f>
        <v>0</v>
      </c>
      <c r="M2588" s="261">
        <f>IF(ISBLANK(INDEX('Policy Characteristics'!G:G,MATCH($C2588,'Policy Characteristics'!$C:$C,0))),"",INDEX('Policy Characteristics'!G:G,MATCH($C2588,'Policy Characteristics'!$C:$C,0)))</f>
        <v>0.25</v>
      </c>
      <c r="N2588" s="261">
        <f>IF(ISBLANK(INDEX('Policy Characteristics'!H:H,MATCH($C2588,'Policy Characteristics'!$C:$C,0))),"",INDEX('Policy Characteristics'!H:H,MATCH($C2588,'Policy Characteristics'!$C:$C,0)))</f>
        <v>0.01</v>
      </c>
      <c r="O2588" s="254" t="str">
        <f>IF(ISBLANK(INDEX('Policy Characteristics'!I:I,MATCH($C2588,'Policy Characteristics'!$C:$C,0))),"",INDEX('Policy Characteristics'!I:I,MATCH($C2588,'Policy Characteristics'!$C:$C,0)))</f>
        <v>% reduction in energy use</v>
      </c>
      <c r="P2588" s="254" t="str">
        <f>IF(ISBLANK(INDEX('Policy Characteristics'!J:J,MATCH($C2588,'Policy Characteristics'!$C:$C,0))),"",INDEX('Policy Characteristics'!J:J,MATCH($C2588,'Policy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8" s="254" t="str">
        <f>IF(ISBLANK(INDEX('Policy Characteristics'!K:K,MATCH($C2588,'Policy Characteristics'!$C:$C,0))),"",INDEX('Policy Characteristics'!K:K,MATCH($C2588,'Policy Characteristics'!$C:$C,0)))</f>
        <v>industry-ag-main.html#eff-stds</v>
      </c>
      <c r="R2588" s="254" t="str">
        <f>IF(ISBLANK(INDEX('Policy Characteristics'!L:L,MATCH($C2588,'Policy Characteristics'!$C:$C,0))),"",INDEX('Policy Characteristics'!L:L,MATCH($C2588,'Policy Characteristics'!$C:$C,0)))</f>
        <v>industry-energy-efficiency-standards.html</v>
      </c>
    </row>
    <row r="2589" spans="1:18" s="4" customFormat="1" x14ac:dyDescent="0.25">
      <c r="A2589" s="254" t="str">
        <f>IF(ISBLANK(INDEX('Policy Characteristics'!A:A,MATCH($C2589,'Policy Characteristics'!$C:$C,0))),"",INDEX('Policy Characteristics'!A:A,MATCH($C2589,'Policy Characteristics'!$C:$C,0)))</f>
        <v>Industry</v>
      </c>
      <c r="B2589" s="262" t="str">
        <f>IF(ISBLANK(INDEX('Policy Characteristics'!B:B,MATCH($C2589,'Policy Characteristics'!$C:$C,0))),"",INDEX('Policy Characteristics'!B:B,MATCH($C2589,'Policy Characteristics'!$C:$C,0)))</f>
        <v>Industry Process Efficiency</v>
      </c>
      <c r="C2589" s="254" t="str">
        <f t="shared" si="68"/>
        <v>Percentage Improvement in Industrial Process Efficiency above BAU</v>
      </c>
      <c r="D2589" s="6" t="s">
        <v>3036</v>
      </c>
      <c r="E2589" s="45" t="s">
        <v>2377</v>
      </c>
      <c r="F2589" t="s">
        <v>2998</v>
      </c>
      <c r="G2589" s="45" t="s">
        <v>2383</v>
      </c>
      <c r="H2589" s="47">
        <v>2588</v>
      </c>
      <c r="I2589" s="324" t="s">
        <v>40</v>
      </c>
      <c r="J2589" s="255" t="str">
        <f>IF(ISBLANK(INDEX('Policy Characteristics'!D:D,MATCH($C2589,'Policy Characteristics'!$C:$C,0))),"",INDEX('Policy Characteristics'!D:D,MATCH($C2589,'Policy Characteristics'!$C:$C,0)))</f>
        <v>Industry Energy Efficiency</v>
      </c>
      <c r="K2589" s="254" t="str">
        <f>IF(ISBLANK(INDEX('Policy Characteristics'!E:E,MATCH($C2589,'Policy Characteristics'!$C:$C,0))),"",INDEX('Policy Characteristics'!E:E,MATCH($C2589,'Policy Characteristics'!$C:$C,0)))</f>
        <v>indst process efficiency</v>
      </c>
      <c r="L2589" s="261">
        <f>IF(ISBLANK(INDEX('Policy Characteristics'!F:F,MATCH($C2589,'Policy Characteristics'!$C:$C,0))),"",INDEX('Policy Characteristics'!F:F,MATCH($C2589,'Policy Characteristics'!$C:$C,0)))</f>
        <v>0</v>
      </c>
      <c r="M2589" s="261">
        <f>IF(ISBLANK(INDEX('Policy Characteristics'!G:G,MATCH($C2589,'Policy Characteristics'!$C:$C,0))),"",INDEX('Policy Characteristics'!G:G,MATCH($C2589,'Policy Characteristics'!$C:$C,0)))</f>
        <v>0.25</v>
      </c>
      <c r="N2589" s="261">
        <f>IF(ISBLANK(INDEX('Policy Characteristics'!H:H,MATCH($C2589,'Policy Characteristics'!$C:$C,0))),"",INDEX('Policy Characteristics'!H:H,MATCH($C2589,'Policy Characteristics'!$C:$C,0)))</f>
        <v>0.01</v>
      </c>
      <c r="O2589" s="254" t="str">
        <f>IF(ISBLANK(INDEX('Policy Characteristics'!I:I,MATCH($C2589,'Policy Characteristics'!$C:$C,0))),"",INDEX('Policy Characteristics'!I:I,MATCH($C2589,'Policy Characteristics'!$C:$C,0)))</f>
        <v>% reduction in energy use</v>
      </c>
      <c r="P2589" s="254" t="str">
        <f>IF(ISBLANK(INDEX('Policy Characteristics'!J:J,MATCH($C2589,'Policy Characteristics'!$C:$C,0))),"",INDEX('Policy Characteristics'!J:J,MATCH($C2589,'Policy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89" s="254" t="str">
        <f>IF(ISBLANK(INDEX('Policy Characteristics'!K:K,MATCH($C2589,'Policy Characteristics'!$C:$C,0))),"",INDEX('Policy Characteristics'!K:K,MATCH($C2589,'Policy Characteristics'!$C:$C,0)))</f>
        <v>industry-ag-main.html#eff-stds</v>
      </c>
      <c r="R2589" s="254" t="str">
        <f>IF(ISBLANK(INDEX('Policy Characteristics'!L:L,MATCH($C2589,'Policy Characteristics'!$C:$C,0))),"",INDEX('Policy Characteristics'!L:L,MATCH($C2589,'Policy Characteristics'!$C:$C,0)))</f>
        <v>industry-energy-efficiency-standards.html</v>
      </c>
    </row>
    <row r="2590" spans="1:18" s="4" customFormat="1" x14ac:dyDescent="0.25">
      <c r="A2590" s="254" t="str">
        <f>IF(ISBLANK(INDEX('Policy Characteristics'!A:A,MATCH($C2590,'Policy Characteristics'!$C:$C,0))),"",INDEX('Policy Characteristics'!A:A,MATCH($C2590,'Policy Characteristics'!$C:$C,0)))</f>
        <v>Industry</v>
      </c>
      <c r="B2590" s="262" t="str">
        <f>IF(ISBLANK(INDEX('Policy Characteristics'!B:B,MATCH($C2590,'Policy Characteristics'!$C:$C,0))),"",INDEX('Policy Characteristics'!B:B,MATCH($C2590,'Policy Characteristics'!$C:$C,0)))</f>
        <v>Industry Process Efficiency</v>
      </c>
      <c r="C2590" s="254" t="str">
        <f t="shared" si="68"/>
        <v>Percentage Improvement in Industrial Process Efficiency above BAU</v>
      </c>
      <c r="D2590" s="6" t="s">
        <v>3036</v>
      </c>
      <c r="E2590" s="45" t="s">
        <v>2378</v>
      </c>
      <c r="F2590" t="s">
        <v>2998</v>
      </c>
      <c r="G2590" s="45" t="s">
        <v>2386</v>
      </c>
      <c r="H2590" s="47">
        <v>2589</v>
      </c>
      <c r="I2590" s="324" t="s">
        <v>40</v>
      </c>
      <c r="J2590" s="255" t="str">
        <f>IF(ISBLANK(INDEX('Policy Characteristics'!D:D,MATCH($C2590,'Policy Characteristics'!$C:$C,0))),"",INDEX('Policy Characteristics'!D:D,MATCH($C2590,'Policy Characteristics'!$C:$C,0)))</f>
        <v>Industry Energy Efficiency</v>
      </c>
      <c r="K2590" s="254" t="str">
        <f>IF(ISBLANK(INDEX('Policy Characteristics'!E:E,MATCH($C2590,'Policy Characteristics'!$C:$C,0))),"",INDEX('Policy Characteristics'!E:E,MATCH($C2590,'Policy Characteristics'!$C:$C,0)))</f>
        <v>indst process efficiency</v>
      </c>
      <c r="L2590" s="261">
        <f>IF(ISBLANK(INDEX('Policy Characteristics'!F:F,MATCH($C2590,'Policy Characteristics'!$C:$C,0))),"",INDEX('Policy Characteristics'!F:F,MATCH($C2590,'Policy Characteristics'!$C:$C,0)))</f>
        <v>0</v>
      </c>
      <c r="M2590" s="261">
        <f>IF(ISBLANK(INDEX('Policy Characteristics'!G:G,MATCH($C2590,'Policy Characteristics'!$C:$C,0))),"",INDEX('Policy Characteristics'!G:G,MATCH($C2590,'Policy Characteristics'!$C:$C,0)))</f>
        <v>0.25</v>
      </c>
      <c r="N2590" s="261">
        <f>IF(ISBLANK(INDEX('Policy Characteristics'!H:H,MATCH($C2590,'Policy Characteristics'!$C:$C,0))),"",INDEX('Policy Characteristics'!H:H,MATCH($C2590,'Policy Characteristics'!$C:$C,0)))</f>
        <v>0.01</v>
      </c>
      <c r="O2590" s="254" t="str">
        <f>IF(ISBLANK(INDEX('Policy Characteristics'!I:I,MATCH($C2590,'Policy Characteristics'!$C:$C,0))),"",INDEX('Policy Characteristics'!I:I,MATCH($C2590,'Policy Characteristics'!$C:$C,0)))</f>
        <v>% reduction in energy use</v>
      </c>
      <c r="P2590" s="254" t="str">
        <f>IF(ISBLANK(INDEX('Policy Characteristics'!J:J,MATCH($C2590,'Policy Characteristics'!$C:$C,0))),"",INDEX('Policy Characteristics'!J:J,MATCH($C2590,'Policy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0" s="254" t="str">
        <f>IF(ISBLANK(INDEX('Policy Characteristics'!K:K,MATCH($C2590,'Policy Characteristics'!$C:$C,0))),"",INDEX('Policy Characteristics'!K:K,MATCH($C2590,'Policy Characteristics'!$C:$C,0)))</f>
        <v>industry-ag-main.html#eff-stds</v>
      </c>
      <c r="R2590" s="254" t="str">
        <f>IF(ISBLANK(INDEX('Policy Characteristics'!L:L,MATCH($C2590,'Policy Characteristics'!$C:$C,0))),"",INDEX('Policy Characteristics'!L:L,MATCH($C2590,'Policy Characteristics'!$C:$C,0)))</f>
        <v>industry-energy-efficiency-standards.html</v>
      </c>
    </row>
    <row r="2591" spans="1:18" s="4" customFormat="1" x14ac:dyDescent="0.25">
      <c r="A2591" s="254" t="str">
        <f>IF(ISBLANK(INDEX('Policy Characteristics'!A:A,MATCH($C2591,'Policy Characteristics'!$C:$C,0))),"",INDEX('Policy Characteristics'!A:A,MATCH($C2591,'Policy Characteristics'!$C:$C,0)))</f>
        <v>Industry</v>
      </c>
      <c r="B2591" s="262" t="str">
        <f>IF(ISBLANK(INDEX('Policy Characteristics'!B:B,MATCH($C2591,'Policy Characteristics'!$C:$C,0))),"",INDEX('Policy Characteristics'!B:B,MATCH($C2591,'Policy Characteristics'!$C:$C,0)))</f>
        <v>Industry Process Efficiency</v>
      </c>
      <c r="C2591" s="254" t="str">
        <f t="shared" si="68"/>
        <v>Percentage Improvement in Industrial Process Efficiency above BAU</v>
      </c>
      <c r="D2591" s="6" t="s">
        <v>3036</v>
      </c>
      <c r="E2591" s="45" t="s">
        <v>2379</v>
      </c>
      <c r="F2591" t="s">
        <v>2998</v>
      </c>
      <c r="G2591" s="45" t="s">
        <v>2387</v>
      </c>
      <c r="H2591" s="47">
        <v>2590</v>
      </c>
      <c r="I2591" s="324" t="s">
        <v>40</v>
      </c>
      <c r="J2591" s="255" t="str">
        <f>IF(ISBLANK(INDEX('Policy Characteristics'!D:D,MATCH($C2591,'Policy Characteristics'!$C:$C,0))),"",INDEX('Policy Characteristics'!D:D,MATCH($C2591,'Policy Characteristics'!$C:$C,0)))</f>
        <v>Industry Energy Efficiency</v>
      </c>
      <c r="K2591" s="254" t="str">
        <f>IF(ISBLANK(INDEX('Policy Characteristics'!E:E,MATCH($C2591,'Policy Characteristics'!$C:$C,0))),"",INDEX('Policy Characteristics'!E:E,MATCH($C2591,'Policy Characteristics'!$C:$C,0)))</f>
        <v>indst process efficiency</v>
      </c>
      <c r="L2591" s="261">
        <f>IF(ISBLANK(INDEX('Policy Characteristics'!F:F,MATCH($C2591,'Policy Characteristics'!$C:$C,0))),"",INDEX('Policy Characteristics'!F:F,MATCH($C2591,'Policy Characteristics'!$C:$C,0)))</f>
        <v>0</v>
      </c>
      <c r="M2591" s="261">
        <f>IF(ISBLANK(INDEX('Policy Characteristics'!G:G,MATCH($C2591,'Policy Characteristics'!$C:$C,0))),"",INDEX('Policy Characteristics'!G:G,MATCH($C2591,'Policy Characteristics'!$C:$C,0)))</f>
        <v>0.25</v>
      </c>
      <c r="N2591" s="261">
        <f>IF(ISBLANK(INDEX('Policy Characteristics'!H:H,MATCH($C2591,'Policy Characteristics'!$C:$C,0))),"",INDEX('Policy Characteristics'!H:H,MATCH($C2591,'Policy Characteristics'!$C:$C,0)))</f>
        <v>0.01</v>
      </c>
      <c r="O2591" s="254" t="str">
        <f>IF(ISBLANK(INDEX('Policy Characteristics'!I:I,MATCH($C2591,'Policy Characteristics'!$C:$C,0))),"",INDEX('Policy Characteristics'!I:I,MATCH($C2591,'Policy Characteristics'!$C:$C,0)))</f>
        <v>% reduction in energy use</v>
      </c>
      <c r="P2591" s="254" t="str">
        <f>IF(ISBLANK(INDEX('Policy Characteristics'!J:J,MATCH($C2591,'Policy Characteristics'!$C:$C,0))),"",INDEX('Policy Characteristics'!J:J,MATCH($C2591,'Policy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1" s="254" t="str">
        <f>IF(ISBLANK(INDEX('Policy Characteristics'!K:K,MATCH($C2591,'Policy Characteristics'!$C:$C,0))),"",INDEX('Policy Characteristics'!K:K,MATCH($C2591,'Policy Characteristics'!$C:$C,0)))</f>
        <v>industry-ag-main.html#eff-stds</v>
      </c>
      <c r="R2591" s="254" t="str">
        <f>IF(ISBLANK(INDEX('Policy Characteristics'!L:L,MATCH($C2591,'Policy Characteristics'!$C:$C,0))),"",INDEX('Policy Characteristics'!L:L,MATCH($C2591,'Policy Characteristics'!$C:$C,0)))</f>
        <v>industry-energy-efficiency-standards.html</v>
      </c>
    </row>
    <row r="2592" spans="1:18" s="4" customFormat="1" x14ac:dyDescent="0.25">
      <c r="A2592" s="254" t="str">
        <f>IF(ISBLANK(INDEX('Policy Characteristics'!A:A,MATCH($C2592,'Policy Characteristics'!$C:$C,0))),"",INDEX('Policy Characteristics'!A:A,MATCH($C2592,'Policy Characteristics'!$C:$C,0)))</f>
        <v>Industry</v>
      </c>
      <c r="B2592" s="262" t="str">
        <f>IF(ISBLANK(INDEX('Policy Characteristics'!B:B,MATCH($C2592,'Policy Characteristics'!$C:$C,0))),"",INDEX('Policy Characteristics'!B:B,MATCH($C2592,'Policy Characteristics'!$C:$C,0)))</f>
        <v>Industry Process Efficiency</v>
      </c>
      <c r="C2592" s="254" t="str">
        <f t="shared" si="68"/>
        <v>Percentage Improvement in Industrial Process Efficiency above BAU</v>
      </c>
      <c r="D2592" s="6" t="s">
        <v>3036</v>
      </c>
      <c r="E2592" s="45" t="s">
        <v>2380</v>
      </c>
      <c r="F2592" t="s">
        <v>2998</v>
      </c>
      <c r="G2592" s="45" t="s">
        <v>2384</v>
      </c>
      <c r="H2592" s="47">
        <v>2591</v>
      </c>
      <c r="I2592" s="324" t="s">
        <v>41</v>
      </c>
      <c r="J2592" s="255" t="str">
        <f>IF(ISBLANK(INDEX('Policy Characteristics'!D:D,MATCH($C2592,'Policy Characteristics'!$C:$C,0))),"",INDEX('Policy Characteristics'!D:D,MATCH($C2592,'Policy Characteristics'!$C:$C,0)))</f>
        <v>Industry Energy Efficiency</v>
      </c>
      <c r="K2592" s="254" t="str">
        <f>IF(ISBLANK(INDEX('Policy Characteristics'!E:E,MATCH($C2592,'Policy Characteristics'!$C:$C,0))),"",INDEX('Policy Characteristics'!E:E,MATCH($C2592,'Policy Characteristics'!$C:$C,0)))</f>
        <v>indst process efficiency</v>
      </c>
      <c r="L2592" s="261">
        <f>IF(ISBLANK(INDEX('Policy Characteristics'!F:F,MATCH($C2592,'Policy Characteristics'!$C:$C,0))),"",INDEX('Policy Characteristics'!F:F,MATCH($C2592,'Policy Characteristics'!$C:$C,0)))</f>
        <v>0</v>
      </c>
      <c r="M2592" s="261">
        <f>IF(ISBLANK(INDEX('Policy Characteristics'!G:G,MATCH($C2592,'Policy Characteristics'!$C:$C,0))),"",INDEX('Policy Characteristics'!G:G,MATCH($C2592,'Policy Characteristics'!$C:$C,0)))</f>
        <v>0.25</v>
      </c>
      <c r="N2592" s="261">
        <f>IF(ISBLANK(INDEX('Policy Characteristics'!H:H,MATCH($C2592,'Policy Characteristics'!$C:$C,0))),"",INDEX('Policy Characteristics'!H:H,MATCH($C2592,'Policy Characteristics'!$C:$C,0)))</f>
        <v>0.01</v>
      </c>
      <c r="O2592" s="254" t="str">
        <f>IF(ISBLANK(INDEX('Policy Characteristics'!I:I,MATCH($C2592,'Policy Characteristics'!$C:$C,0))),"",INDEX('Policy Characteristics'!I:I,MATCH($C2592,'Policy Characteristics'!$C:$C,0)))</f>
        <v>% reduction in energy use</v>
      </c>
      <c r="P2592" s="254" t="str">
        <f>IF(ISBLANK(INDEX('Policy Characteristics'!J:J,MATCH($C2592,'Policy Characteristics'!$C:$C,0))),"",INDEX('Policy Characteristics'!J:J,MATCH($C2592,'Policy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2" s="254" t="str">
        <f>IF(ISBLANK(INDEX('Policy Characteristics'!K:K,MATCH($C2592,'Policy Characteristics'!$C:$C,0))),"",INDEX('Policy Characteristics'!K:K,MATCH($C2592,'Policy Characteristics'!$C:$C,0)))</f>
        <v>industry-ag-main.html#eff-stds</v>
      </c>
      <c r="R2592" s="254" t="str">
        <f>IF(ISBLANK(INDEX('Policy Characteristics'!L:L,MATCH($C2592,'Policy Characteristics'!$C:$C,0))),"",INDEX('Policy Characteristics'!L:L,MATCH($C2592,'Policy Characteristics'!$C:$C,0)))</f>
        <v>industry-energy-efficiency-standards.html</v>
      </c>
    </row>
    <row r="2593" spans="1:18" s="4" customFormat="1" x14ac:dyDescent="0.25">
      <c r="A2593" s="254" t="str">
        <f>IF(ISBLANK(INDEX('Policy Characteristics'!A:A,MATCH($C2593,'Policy Characteristics'!$C:$C,0))),"",INDEX('Policy Characteristics'!A:A,MATCH($C2593,'Policy Characteristics'!$C:$C,0)))</f>
        <v>Industry</v>
      </c>
      <c r="B2593" s="262" t="str">
        <f>IF(ISBLANK(INDEX('Policy Characteristics'!B:B,MATCH($C2593,'Policy Characteristics'!$C:$C,0))),"",INDEX('Policy Characteristics'!B:B,MATCH($C2593,'Policy Characteristics'!$C:$C,0)))</f>
        <v>Industry Process Efficiency</v>
      </c>
      <c r="C2593" s="254" t="str">
        <f t="shared" si="68"/>
        <v>Percentage Improvement in Industrial Process Efficiency above BAU</v>
      </c>
      <c r="D2593" s="6" t="s">
        <v>3036</v>
      </c>
      <c r="E2593" s="45" t="s">
        <v>2381</v>
      </c>
      <c r="F2593" t="s">
        <v>2998</v>
      </c>
      <c r="G2593" s="45" t="s">
        <v>2385</v>
      </c>
      <c r="H2593" s="47">
        <v>2592</v>
      </c>
      <c r="I2593" s="324" t="s">
        <v>40</v>
      </c>
      <c r="J2593" s="255" t="str">
        <f>IF(ISBLANK(INDEX('Policy Characteristics'!D:D,MATCH($C2593,'Policy Characteristics'!$C:$C,0))),"",INDEX('Policy Characteristics'!D:D,MATCH($C2593,'Policy Characteristics'!$C:$C,0)))</f>
        <v>Industry Energy Efficiency</v>
      </c>
      <c r="K2593" s="254" t="str">
        <f>IF(ISBLANK(INDEX('Policy Characteristics'!E:E,MATCH($C2593,'Policy Characteristics'!$C:$C,0))),"",INDEX('Policy Characteristics'!E:E,MATCH($C2593,'Policy Characteristics'!$C:$C,0)))</f>
        <v>indst process efficiency</v>
      </c>
      <c r="L2593" s="261">
        <f>IF(ISBLANK(INDEX('Policy Characteristics'!F:F,MATCH($C2593,'Policy Characteristics'!$C:$C,0))),"",INDEX('Policy Characteristics'!F:F,MATCH($C2593,'Policy Characteristics'!$C:$C,0)))</f>
        <v>0</v>
      </c>
      <c r="M2593" s="261">
        <f>IF(ISBLANK(INDEX('Policy Characteristics'!G:G,MATCH($C2593,'Policy Characteristics'!$C:$C,0))),"",INDEX('Policy Characteristics'!G:G,MATCH($C2593,'Policy Characteristics'!$C:$C,0)))</f>
        <v>0.25</v>
      </c>
      <c r="N2593" s="261">
        <f>IF(ISBLANK(INDEX('Policy Characteristics'!H:H,MATCH($C2593,'Policy Characteristics'!$C:$C,0))),"",INDEX('Policy Characteristics'!H:H,MATCH($C2593,'Policy Characteristics'!$C:$C,0)))</f>
        <v>0.01</v>
      </c>
      <c r="O2593" s="254" t="str">
        <f>IF(ISBLANK(INDEX('Policy Characteristics'!I:I,MATCH($C2593,'Policy Characteristics'!$C:$C,0))),"",INDEX('Policy Characteristics'!I:I,MATCH($C2593,'Policy Characteristics'!$C:$C,0)))</f>
        <v>% reduction in energy use</v>
      </c>
      <c r="P2593" s="254" t="str">
        <f>IF(ISBLANK(INDEX('Policy Characteristics'!J:J,MATCH($C2593,'Policy Characteristics'!$C:$C,0))),"",INDEX('Policy Characteristics'!J:J,MATCH($C2593,'Policy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3" s="254" t="str">
        <f>IF(ISBLANK(INDEX('Policy Characteristics'!K:K,MATCH($C2593,'Policy Characteristics'!$C:$C,0))),"",INDEX('Policy Characteristics'!K:K,MATCH($C2593,'Policy Characteristics'!$C:$C,0)))</f>
        <v>industry-ag-main.html#eff-stds</v>
      </c>
      <c r="R2593" s="254" t="str">
        <f>IF(ISBLANK(INDEX('Policy Characteristics'!L:L,MATCH($C2593,'Policy Characteristics'!$C:$C,0))),"",INDEX('Policy Characteristics'!L:L,MATCH($C2593,'Policy Characteristics'!$C:$C,0)))</f>
        <v>industry-energy-efficiency-standards.html</v>
      </c>
    </row>
    <row r="2594" spans="1:18" s="4" customFormat="1" x14ac:dyDescent="0.25">
      <c r="A2594" s="254" t="str">
        <f>IF(ISBLANK(INDEX('Policy Characteristics'!A:A,MATCH($C2594,'Policy Characteristics'!$C:$C,0))),"",INDEX('Policy Characteristics'!A:A,MATCH($C2594,'Policy Characteristics'!$C:$C,0)))</f>
        <v>Industry</v>
      </c>
      <c r="B2594" s="262" t="str">
        <f>IF(ISBLANK(INDEX('Policy Characteristics'!B:B,MATCH($C2594,'Policy Characteristics'!$C:$C,0))),"",INDEX('Policy Characteristics'!B:B,MATCH($C2594,'Policy Characteristics'!$C:$C,0)))</f>
        <v>Industry Process Efficiency</v>
      </c>
      <c r="C2594" s="254" t="str">
        <f t="shared" si="68"/>
        <v>Percentage Improvement in Industrial Process Efficiency above BAU</v>
      </c>
      <c r="D2594" s="6" t="s">
        <v>3036</v>
      </c>
      <c r="E2594" s="45" t="s">
        <v>2382</v>
      </c>
      <c r="F2594" t="s">
        <v>2998</v>
      </c>
      <c r="G2594" s="45" t="s">
        <v>2388</v>
      </c>
      <c r="H2594" s="47">
        <v>2593</v>
      </c>
      <c r="I2594" s="324" t="s">
        <v>41</v>
      </c>
      <c r="J2594" s="255" t="str">
        <f>IF(ISBLANK(INDEX('Policy Characteristics'!D:D,MATCH($C2594,'Policy Characteristics'!$C:$C,0))),"",INDEX('Policy Characteristics'!D:D,MATCH($C2594,'Policy Characteristics'!$C:$C,0)))</f>
        <v>Industry Energy Efficiency</v>
      </c>
      <c r="K2594" s="254" t="str">
        <f>IF(ISBLANK(INDEX('Policy Characteristics'!E:E,MATCH($C2594,'Policy Characteristics'!$C:$C,0))),"",INDEX('Policy Characteristics'!E:E,MATCH($C2594,'Policy Characteristics'!$C:$C,0)))</f>
        <v>indst process efficiency</v>
      </c>
      <c r="L2594" s="261">
        <f>IF(ISBLANK(INDEX('Policy Characteristics'!F:F,MATCH($C2594,'Policy Characteristics'!$C:$C,0))),"",INDEX('Policy Characteristics'!F:F,MATCH($C2594,'Policy Characteristics'!$C:$C,0)))</f>
        <v>0</v>
      </c>
      <c r="M2594" s="261">
        <f>IF(ISBLANK(INDEX('Policy Characteristics'!G:G,MATCH($C2594,'Policy Characteristics'!$C:$C,0))),"",INDEX('Policy Characteristics'!G:G,MATCH($C2594,'Policy Characteristics'!$C:$C,0)))</f>
        <v>0.25</v>
      </c>
      <c r="N2594" s="261">
        <f>IF(ISBLANK(INDEX('Policy Characteristics'!H:H,MATCH($C2594,'Policy Characteristics'!$C:$C,0))),"",INDEX('Policy Characteristics'!H:H,MATCH($C2594,'Policy Characteristics'!$C:$C,0)))</f>
        <v>0.01</v>
      </c>
      <c r="O2594" s="254" t="str">
        <f>IF(ISBLANK(INDEX('Policy Characteristics'!I:I,MATCH($C2594,'Policy Characteristics'!$C:$C,0))),"",INDEX('Policy Characteristics'!I:I,MATCH($C2594,'Policy Characteristics'!$C:$C,0)))</f>
        <v>% reduction in energy use</v>
      </c>
      <c r="P2594" s="254" t="str">
        <f>IF(ISBLANK(INDEX('Policy Characteristics'!J:J,MATCH($C2594,'Policy Characteristics'!$C:$C,0))),"",INDEX('Policy Characteristics'!J:J,MATCH($C2594,'Policy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4" s="254" t="str">
        <f>IF(ISBLANK(INDEX('Policy Characteristics'!K:K,MATCH($C2594,'Policy Characteristics'!$C:$C,0))),"",INDEX('Policy Characteristics'!K:K,MATCH($C2594,'Policy Characteristics'!$C:$C,0)))</f>
        <v>industry-ag-main.html#eff-stds</v>
      </c>
      <c r="R2594" s="254" t="str">
        <f>IF(ISBLANK(INDEX('Policy Characteristics'!L:L,MATCH($C2594,'Policy Characteristics'!$C:$C,0))),"",INDEX('Policy Characteristics'!L:L,MATCH($C2594,'Policy Characteristics'!$C:$C,0)))</f>
        <v>industry-energy-efficiency-standards.html</v>
      </c>
    </row>
    <row r="2595" spans="1:18" s="4" customFormat="1" x14ac:dyDescent="0.25">
      <c r="A2595" s="254" t="str">
        <f>IF(ISBLANK(INDEX('Policy Characteristics'!A:A,MATCH($C2595,'Policy Characteristics'!$C:$C,0))),"",INDEX('Policy Characteristics'!A:A,MATCH($C2595,'Policy Characteristics'!$C:$C,0)))</f>
        <v>Industry</v>
      </c>
      <c r="B2595" s="262" t="str">
        <f>IF(ISBLANK(INDEX('Policy Characteristics'!B:B,MATCH($C2595,'Policy Characteristics'!$C:$C,0))),"",INDEX('Policy Characteristics'!B:B,MATCH($C2595,'Policy Characteristics'!$C:$C,0)))</f>
        <v>Industry Process Efficiency</v>
      </c>
      <c r="C2595" s="254" t="str">
        <f t="shared" si="68"/>
        <v>Percentage Improvement in Industrial Process Efficiency above BAU</v>
      </c>
      <c r="D2595" s="6" t="s">
        <v>3036</v>
      </c>
      <c r="E2595" s="45" t="s">
        <v>2676</v>
      </c>
      <c r="F2595" t="s">
        <v>2998</v>
      </c>
      <c r="G2595" s="45" t="s">
        <v>2679</v>
      </c>
      <c r="H2595" s="47">
        <v>2594</v>
      </c>
      <c r="I2595" s="324" t="s">
        <v>41</v>
      </c>
      <c r="J2595" s="255" t="str">
        <f>IF(ISBLANK(INDEX('Policy Characteristics'!D:D,MATCH($C2595,'Policy Characteristics'!$C:$C,0))),"",INDEX('Policy Characteristics'!D:D,MATCH($C2595,'Policy Characteristics'!$C:$C,0)))</f>
        <v>Industry Energy Efficiency</v>
      </c>
      <c r="K2595" s="254" t="str">
        <f>IF(ISBLANK(INDEX('Policy Characteristics'!E:E,MATCH($C2595,'Policy Characteristics'!$C:$C,0))),"",INDEX('Policy Characteristics'!E:E,MATCH($C2595,'Policy Characteristics'!$C:$C,0)))</f>
        <v>indst process efficiency</v>
      </c>
      <c r="L2595" s="261">
        <f>IF(ISBLANK(INDEX('Policy Characteristics'!F:F,MATCH($C2595,'Policy Characteristics'!$C:$C,0))),"",INDEX('Policy Characteristics'!F:F,MATCH($C2595,'Policy Characteristics'!$C:$C,0)))</f>
        <v>0</v>
      </c>
      <c r="M2595" s="261">
        <f>IF(ISBLANK(INDEX('Policy Characteristics'!G:G,MATCH($C2595,'Policy Characteristics'!$C:$C,0))),"",INDEX('Policy Characteristics'!G:G,MATCH($C2595,'Policy Characteristics'!$C:$C,0)))</f>
        <v>0.25</v>
      </c>
      <c r="N2595" s="261">
        <f>IF(ISBLANK(INDEX('Policy Characteristics'!H:H,MATCH($C2595,'Policy Characteristics'!$C:$C,0))),"",INDEX('Policy Characteristics'!H:H,MATCH($C2595,'Policy Characteristics'!$C:$C,0)))</f>
        <v>0.01</v>
      </c>
      <c r="O2595" s="254" t="str">
        <f>IF(ISBLANK(INDEX('Policy Characteristics'!I:I,MATCH($C2595,'Policy Characteristics'!$C:$C,0))),"",INDEX('Policy Characteristics'!I:I,MATCH($C2595,'Policy Characteristics'!$C:$C,0)))</f>
        <v>% reduction in energy use</v>
      </c>
      <c r="P2595" s="254" t="str">
        <f>IF(ISBLANK(INDEX('Policy Characteristics'!J:J,MATCH($C2595,'Policy Characteristics'!$C:$C,0))),"",INDEX('Policy Characteristics'!J:J,MATCH($C2595,'Policy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5" s="254" t="str">
        <f>IF(ISBLANK(INDEX('Policy Characteristics'!K:K,MATCH($C2595,'Policy Characteristics'!$C:$C,0))),"",INDEX('Policy Characteristics'!K:K,MATCH($C2595,'Policy Characteristics'!$C:$C,0)))</f>
        <v>industry-ag-main.html#eff-stds</v>
      </c>
      <c r="R2595" s="254" t="str">
        <f>IF(ISBLANK(INDEX('Policy Characteristics'!L:L,MATCH($C2595,'Policy Characteristics'!$C:$C,0))),"",INDEX('Policy Characteristics'!L:L,MATCH($C2595,'Policy Characteristics'!$C:$C,0)))</f>
        <v>industry-energy-efficiency-standards.html</v>
      </c>
    </row>
    <row r="2596" spans="1:18" s="4" customFormat="1" x14ac:dyDescent="0.25">
      <c r="A2596" s="254" t="str">
        <f>IF(ISBLANK(INDEX('Policy Characteristics'!A:A,MATCH($C2596,'Policy Characteristics'!$C:$C,0))),"",INDEX('Policy Characteristics'!A:A,MATCH($C2596,'Policy Characteristics'!$C:$C,0)))</f>
        <v>Industry</v>
      </c>
      <c r="B2596" s="262" t="str">
        <f>IF(ISBLANK(INDEX('Policy Characteristics'!B:B,MATCH($C2596,'Policy Characteristics'!$C:$C,0))),"",INDEX('Policy Characteristics'!B:B,MATCH($C2596,'Policy Characteristics'!$C:$C,0)))</f>
        <v>Industry Process Efficiency</v>
      </c>
      <c r="C2596" s="254" t="str">
        <f t="shared" si="68"/>
        <v>Percentage Improvement in Industrial Process Efficiency above BAU</v>
      </c>
      <c r="D2596" s="6" t="s">
        <v>3036</v>
      </c>
      <c r="E2596" s="45" t="s">
        <v>2677</v>
      </c>
      <c r="F2596" t="s">
        <v>2998</v>
      </c>
      <c r="G2596" s="45" t="s">
        <v>2681</v>
      </c>
      <c r="H2596" s="47">
        <v>2595</v>
      </c>
      <c r="I2596" s="324" t="s">
        <v>40</v>
      </c>
      <c r="J2596" s="255" t="str">
        <f>IF(ISBLANK(INDEX('Policy Characteristics'!D:D,MATCH($C2596,'Policy Characteristics'!$C:$C,0))),"",INDEX('Policy Characteristics'!D:D,MATCH($C2596,'Policy Characteristics'!$C:$C,0)))</f>
        <v>Industry Energy Efficiency</v>
      </c>
      <c r="K2596" s="254" t="str">
        <f>IF(ISBLANK(INDEX('Policy Characteristics'!E:E,MATCH($C2596,'Policy Characteristics'!$C:$C,0))),"",INDEX('Policy Characteristics'!E:E,MATCH($C2596,'Policy Characteristics'!$C:$C,0)))</f>
        <v>indst process efficiency</v>
      </c>
      <c r="L2596" s="261">
        <f>IF(ISBLANK(INDEX('Policy Characteristics'!F:F,MATCH($C2596,'Policy Characteristics'!$C:$C,0))),"",INDEX('Policy Characteristics'!F:F,MATCH($C2596,'Policy Characteristics'!$C:$C,0)))</f>
        <v>0</v>
      </c>
      <c r="M2596" s="261">
        <f>IF(ISBLANK(INDEX('Policy Characteristics'!G:G,MATCH($C2596,'Policy Characteristics'!$C:$C,0))),"",INDEX('Policy Characteristics'!G:G,MATCH($C2596,'Policy Characteristics'!$C:$C,0)))</f>
        <v>0.25</v>
      </c>
      <c r="N2596" s="261">
        <f>IF(ISBLANK(INDEX('Policy Characteristics'!H:H,MATCH($C2596,'Policy Characteristics'!$C:$C,0))),"",INDEX('Policy Characteristics'!H:H,MATCH($C2596,'Policy Characteristics'!$C:$C,0)))</f>
        <v>0.01</v>
      </c>
      <c r="O2596" s="254" t="str">
        <f>IF(ISBLANK(INDEX('Policy Characteristics'!I:I,MATCH($C2596,'Policy Characteristics'!$C:$C,0))),"",INDEX('Policy Characteristics'!I:I,MATCH($C2596,'Policy Characteristics'!$C:$C,0)))</f>
        <v>% reduction in energy use</v>
      </c>
      <c r="P2596" s="254" t="str">
        <f>IF(ISBLANK(INDEX('Policy Characteristics'!J:J,MATCH($C2596,'Policy Characteristics'!$C:$C,0))),"",INDEX('Policy Characteristics'!J:J,MATCH($C2596,'Policy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6" s="254" t="str">
        <f>IF(ISBLANK(INDEX('Policy Characteristics'!K:K,MATCH($C2596,'Policy Characteristics'!$C:$C,0))),"",INDEX('Policy Characteristics'!K:K,MATCH($C2596,'Policy Characteristics'!$C:$C,0)))</f>
        <v>industry-ag-main.html#eff-stds</v>
      </c>
      <c r="R2596" s="254" t="str">
        <f>IF(ISBLANK(INDEX('Policy Characteristics'!L:L,MATCH($C2596,'Policy Characteristics'!$C:$C,0))),"",INDEX('Policy Characteristics'!L:L,MATCH($C2596,'Policy Characteristics'!$C:$C,0)))</f>
        <v>industry-energy-efficiency-standards.html</v>
      </c>
    </row>
    <row r="2597" spans="1:18" s="4" customFormat="1" x14ac:dyDescent="0.25">
      <c r="A2597" s="254" t="str">
        <f>IF(ISBLANK(INDEX('Policy Characteristics'!A:A,MATCH($C2597,'Policy Characteristics'!$C:$C,0))),"",INDEX('Policy Characteristics'!A:A,MATCH($C2597,'Policy Characteristics'!$C:$C,0)))</f>
        <v>Industry</v>
      </c>
      <c r="B2597" s="262" t="str">
        <f>IF(ISBLANK(INDEX('Policy Characteristics'!B:B,MATCH($C2597,'Policy Characteristics'!$C:$C,0))),"",INDEX('Policy Characteristics'!B:B,MATCH($C2597,'Policy Characteristics'!$C:$C,0)))</f>
        <v>Industry Process Efficiency</v>
      </c>
      <c r="C2597" s="254" t="str">
        <f t="shared" si="68"/>
        <v>Percentage Improvement in Industrial Process Efficiency above BAU</v>
      </c>
      <c r="D2597" s="6" t="s">
        <v>3036</v>
      </c>
      <c r="E2597" s="45" t="s">
        <v>2678</v>
      </c>
      <c r="F2597" t="s">
        <v>2998</v>
      </c>
      <c r="G2597" s="45" t="s">
        <v>2682</v>
      </c>
      <c r="H2597" s="47">
        <v>2596</v>
      </c>
      <c r="I2597" s="324" t="s">
        <v>40</v>
      </c>
      <c r="J2597" s="255" t="str">
        <f>IF(ISBLANK(INDEX('Policy Characteristics'!D:D,MATCH($C2597,'Policy Characteristics'!$C:$C,0))),"",INDEX('Policy Characteristics'!D:D,MATCH($C2597,'Policy Characteristics'!$C:$C,0)))</f>
        <v>Industry Energy Efficiency</v>
      </c>
      <c r="K2597" s="254" t="str">
        <f>IF(ISBLANK(INDEX('Policy Characteristics'!E:E,MATCH($C2597,'Policy Characteristics'!$C:$C,0))),"",INDEX('Policy Characteristics'!E:E,MATCH($C2597,'Policy Characteristics'!$C:$C,0)))</f>
        <v>indst process efficiency</v>
      </c>
      <c r="L2597" s="261">
        <f>IF(ISBLANK(INDEX('Policy Characteristics'!F:F,MATCH($C2597,'Policy Characteristics'!$C:$C,0))),"",INDEX('Policy Characteristics'!F:F,MATCH($C2597,'Policy Characteristics'!$C:$C,0)))</f>
        <v>0</v>
      </c>
      <c r="M2597" s="261">
        <f>IF(ISBLANK(INDEX('Policy Characteristics'!G:G,MATCH($C2597,'Policy Characteristics'!$C:$C,0))),"",INDEX('Policy Characteristics'!G:G,MATCH($C2597,'Policy Characteristics'!$C:$C,0)))</f>
        <v>0.25</v>
      </c>
      <c r="N2597" s="261">
        <f>IF(ISBLANK(INDEX('Policy Characteristics'!H:H,MATCH($C2597,'Policy Characteristics'!$C:$C,0))),"",INDEX('Policy Characteristics'!H:H,MATCH($C2597,'Policy Characteristics'!$C:$C,0)))</f>
        <v>0.01</v>
      </c>
      <c r="O2597" s="254" t="str">
        <f>IF(ISBLANK(INDEX('Policy Characteristics'!I:I,MATCH($C2597,'Policy Characteristics'!$C:$C,0))),"",INDEX('Policy Characteristics'!I:I,MATCH($C2597,'Policy Characteristics'!$C:$C,0)))</f>
        <v>% reduction in energy use</v>
      </c>
      <c r="P2597" s="254" t="str">
        <f>IF(ISBLANK(INDEX('Policy Characteristics'!J:J,MATCH($C2597,'Policy Characteristics'!$C:$C,0))),"",INDEX('Policy Characteristics'!J:J,MATCH($C2597,'Policy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7" s="254" t="str">
        <f>IF(ISBLANK(INDEX('Policy Characteristics'!K:K,MATCH($C2597,'Policy Characteristics'!$C:$C,0))),"",INDEX('Policy Characteristics'!K:K,MATCH($C2597,'Policy Characteristics'!$C:$C,0)))</f>
        <v>industry-ag-main.html#eff-stds</v>
      </c>
      <c r="R2597" s="254" t="str">
        <f>IF(ISBLANK(INDEX('Policy Characteristics'!L:L,MATCH($C2597,'Policy Characteristics'!$C:$C,0))),"",INDEX('Policy Characteristics'!L:L,MATCH($C2597,'Policy Characteristics'!$C:$C,0)))</f>
        <v>industry-energy-efficiency-standards.html</v>
      </c>
    </row>
    <row r="2598" spans="1:18" s="4" customFormat="1" x14ac:dyDescent="0.25">
      <c r="A2598" s="254" t="str">
        <f>IF(ISBLANK(INDEX('Policy Characteristics'!A:A,MATCH($C2598,'Policy Characteristics'!$C:$C,0))),"",INDEX('Policy Characteristics'!A:A,MATCH($C2598,'Policy Characteristics'!$C:$C,0)))</f>
        <v>Industry</v>
      </c>
      <c r="B2598" s="262" t="str">
        <f>IF(ISBLANK(INDEX('Policy Characteristics'!B:B,MATCH($C2598,'Policy Characteristics'!$C:$C,0))),"",INDEX('Policy Characteristics'!B:B,MATCH($C2598,'Policy Characteristics'!$C:$C,0)))</f>
        <v>Industry Process Efficiency</v>
      </c>
      <c r="C2598" s="254" t="str">
        <f t="shared" si="68"/>
        <v>Percentage Improvement in Industrial Process Efficiency above BAU</v>
      </c>
      <c r="D2598" s="6" t="s">
        <v>3036</v>
      </c>
      <c r="E2598" s="45" t="s">
        <v>2675</v>
      </c>
      <c r="F2598" t="s">
        <v>2998</v>
      </c>
      <c r="G2598" s="45" t="s">
        <v>2680</v>
      </c>
      <c r="H2598" s="47">
        <v>2597</v>
      </c>
      <c r="I2598" s="324" t="s">
        <v>41</v>
      </c>
      <c r="J2598" s="255" t="str">
        <f>IF(ISBLANK(INDEX('Policy Characteristics'!D:D,MATCH($C2598,'Policy Characteristics'!$C:$C,0))),"",INDEX('Policy Characteristics'!D:D,MATCH($C2598,'Policy Characteristics'!$C:$C,0)))</f>
        <v>Industry Energy Efficiency</v>
      </c>
      <c r="K2598" s="254" t="str">
        <f>IF(ISBLANK(INDEX('Policy Characteristics'!E:E,MATCH($C2598,'Policy Characteristics'!$C:$C,0))),"",INDEX('Policy Characteristics'!E:E,MATCH($C2598,'Policy Characteristics'!$C:$C,0)))</f>
        <v>indst process efficiency</v>
      </c>
      <c r="L2598" s="261">
        <f>IF(ISBLANK(INDEX('Policy Characteristics'!F:F,MATCH($C2598,'Policy Characteristics'!$C:$C,0))),"",INDEX('Policy Characteristics'!F:F,MATCH($C2598,'Policy Characteristics'!$C:$C,0)))</f>
        <v>0</v>
      </c>
      <c r="M2598" s="261">
        <f>IF(ISBLANK(INDEX('Policy Characteristics'!G:G,MATCH($C2598,'Policy Characteristics'!$C:$C,0))),"",INDEX('Policy Characteristics'!G:G,MATCH($C2598,'Policy Characteristics'!$C:$C,0)))</f>
        <v>0.25</v>
      </c>
      <c r="N2598" s="261">
        <f>IF(ISBLANK(INDEX('Policy Characteristics'!H:H,MATCH($C2598,'Policy Characteristics'!$C:$C,0))),"",INDEX('Policy Characteristics'!H:H,MATCH($C2598,'Policy Characteristics'!$C:$C,0)))</f>
        <v>0.01</v>
      </c>
      <c r="O2598" s="254" t="str">
        <f>IF(ISBLANK(INDEX('Policy Characteristics'!I:I,MATCH($C2598,'Policy Characteristics'!$C:$C,0))),"",INDEX('Policy Characteristics'!I:I,MATCH($C2598,'Policy Characteristics'!$C:$C,0)))</f>
        <v>% reduction in energy use</v>
      </c>
      <c r="P2598" s="254" t="str">
        <f>IF(ISBLANK(INDEX('Policy Characteristics'!J:J,MATCH($C2598,'Policy Characteristics'!$C:$C,0))),"",INDEX('Policy Characteristics'!J:J,MATCH($C2598,'Policy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8" s="254" t="str">
        <f>IF(ISBLANK(INDEX('Policy Characteristics'!K:K,MATCH($C2598,'Policy Characteristics'!$C:$C,0))),"",INDEX('Policy Characteristics'!K:K,MATCH($C2598,'Policy Characteristics'!$C:$C,0)))</f>
        <v>industry-ag-main.html#eff-stds</v>
      </c>
      <c r="R2598" s="254" t="str">
        <f>IF(ISBLANK(INDEX('Policy Characteristics'!L:L,MATCH($C2598,'Policy Characteristics'!$C:$C,0))),"",INDEX('Policy Characteristics'!L:L,MATCH($C2598,'Policy Characteristics'!$C:$C,0)))</f>
        <v>industry-energy-efficiency-standards.html</v>
      </c>
    </row>
    <row r="2599" spans="1:18" s="4" customFormat="1" x14ac:dyDescent="0.25">
      <c r="A2599" s="254" t="str">
        <f>IF(ISBLANK(INDEX('Policy Characteristics'!A:A,MATCH($C2599,'Policy Characteristics'!$C:$C,0))),"",INDEX('Policy Characteristics'!A:A,MATCH($C2599,'Policy Characteristics'!$C:$C,0)))</f>
        <v>Industry</v>
      </c>
      <c r="B2599" s="262" t="str">
        <f>IF(ISBLANK(INDEX('Policy Characteristics'!B:B,MATCH($C2599,'Policy Characteristics'!$C:$C,0))),"",INDEX('Policy Characteristics'!B:B,MATCH($C2599,'Policy Characteristics'!$C:$C,0)))</f>
        <v>Industry Process Efficiency</v>
      </c>
      <c r="C2599" s="254" t="str">
        <f t="shared" si="68"/>
        <v>Percentage Improvement in Industrial Process Efficiency above BAU</v>
      </c>
      <c r="D2599" s="6" t="s">
        <v>3037</v>
      </c>
      <c r="E2599" s="45" t="s">
        <v>2377</v>
      </c>
      <c r="F2599" t="s">
        <v>2999</v>
      </c>
      <c r="G2599" s="45" t="s">
        <v>2383</v>
      </c>
      <c r="H2599" s="47">
        <v>2598</v>
      </c>
      <c r="I2599" s="324" t="s">
        <v>40</v>
      </c>
      <c r="J2599" s="255" t="str">
        <f>IF(ISBLANK(INDEX('Policy Characteristics'!D:D,MATCH($C2599,'Policy Characteristics'!$C:$C,0))),"",INDEX('Policy Characteristics'!D:D,MATCH($C2599,'Policy Characteristics'!$C:$C,0)))</f>
        <v>Industry Energy Efficiency</v>
      </c>
      <c r="K2599" s="254" t="str">
        <f>IF(ISBLANK(INDEX('Policy Characteristics'!E:E,MATCH($C2599,'Policy Characteristics'!$C:$C,0))),"",INDEX('Policy Characteristics'!E:E,MATCH($C2599,'Policy Characteristics'!$C:$C,0)))</f>
        <v>indst process efficiency</v>
      </c>
      <c r="L2599" s="261">
        <f>IF(ISBLANK(INDEX('Policy Characteristics'!F:F,MATCH($C2599,'Policy Characteristics'!$C:$C,0))),"",INDEX('Policy Characteristics'!F:F,MATCH($C2599,'Policy Characteristics'!$C:$C,0)))</f>
        <v>0</v>
      </c>
      <c r="M2599" s="261">
        <f>IF(ISBLANK(INDEX('Policy Characteristics'!G:G,MATCH($C2599,'Policy Characteristics'!$C:$C,0))),"",INDEX('Policy Characteristics'!G:G,MATCH($C2599,'Policy Characteristics'!$C:$C,0)))</f>
        <v>0.25</v>
      </c>
      <c r="N2599" s="261">
        <f>IF(ISBLANK(INDEX('Policy Characteristics'!H:H,MATCH($C2599,'Policy Characteristics'!$C:$C,0))),"",INDEX('Policy Characteristics'!H:H,MATCH($C2599,'Policy Characteristics'!$C:$C,0)))</f>
        <v>0.01</v>
      </c>
      <c r="O2599" s="254" t="str">
        <f>IF(ISBLANK(INDEX('Policy Characteristics'!I:I,MATCH($C2599,'Policy Characteristics'!$C:$C,0))),"",INDEX('Policy Characteristics'!I:I,MATCH($C2599,'Policy Characteristics'!$C:$C,0)))</f>
        <v>% reduction in energy use</v>
      </c>
      <c r="P2599" s="254" t="str">
        <f>IF(ISBLANK(INDEX('Policy Characteristics'!J:J,MATCH($C2599,'Policy Characteristics'!$C:$C,0))),"",INDEX('Policy Characteristics'!J:J,MATCH($C2599,'Policy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599" s="254" t="str">
        <f>IF(ISBLANK(INDEX('Policy Characteristics'!K:K,MATCH($C2599,'Policy Characteristics'!$C:$C,0))),"",INDEX('Policy Characteristics'!K:K,MATCH($C2599,'Policy Characteristics'!$C:$C,0)))</f>
        <v>industry-ag-main.html#eff-stds</v>
      </c>
      <c r="R2599" s="254" t="str">
        <f>IF(ISBLANK(INDEX('Policy Characteristics'!L:L,MATCH($C2599,'Policy Characteristics'!$C:$C,0))),"",INDEX('Policy Characteristics'!L:L,MATCH($C2599,'Policy Characteristics'!$C:$C,0)))</f>
        <v>industry-energy-efficiency-standards.html</v>
      </c>
    </row>
    <row r="2600" spans="1:18" s="4" customFormat="1" x14ac:dyDescent="0.25">
      <c r="A2600" s="254" t="str">
        <f>IF(ISBLANK(INDEX('Policy Characteristics'!A:A,MATCH($C2600,'Policy Characteristics'!$C:$C,0))),"",INDEX('Policy Characteristics'!A:A,MATCH($C2600,'Policy Characteristics'!$C:$C,0)))</f>
        <v>Industry</v>
      </c>
      <c r="B2600" s="262" t="str">
        <f>IF(ISBLANK(INDEX('Policy Characteristics'!B:B,MATCH($C2600,'Policy Characteristics'!$C:$C,0))),"",INDEX('Policy Characteristics'!B:B,MATCH($C2600,'Policy Characteristics'!$C:$C,0)))</f>
        <v>Industry Process Efficiency</v>
      </c>
      <c r="C2600" s="254" t="str">
        <f t="shared" si="68"/>
        <v>Percentage Improvement in Industrial Process Efficiency above BAU</v>
      </c>
      <c r="D2600" s="6" t="s">
        <v>3037</v>
      </c>
      <c r="E2600" s="45" t="s">
        <v>2378</v>
      </c>
      <c r="F2600" t="s">
        <v>2999</v>
      </c>
      <c r="G2600" s="45" t="s">
        <v>2386</v>
      </c>
      <c r="H2600" s="47">
        <v>2599</v>
      </c>
      <c r="I2600" s="324" t="s">
        <v>41</v>
      </c>
      <c r="J2600" s="255" t="str">
        <f>IF(ISBLANK(INDEX('Policy Characteristics'!D:D,MATCH($C2600,'Policy Characteristics'!$C:$C,0))),"",INDEX('Policy Characteristics'!D:D,MATCH($C2600,'Policy Characteristics'!$C:$C,0)))</f>
        <v>Industry Energy Efficiency</v>
      </c>
      <c r="K2600" s="254" t="str">
        <f>IF(ISBLANK(INDEX('Policy Characteristics'!E:E,MATCH($C2600,'Policy Characteristics'!$C:$C,0))),"",INDEX('Policy Characteristics'!E:E,MATCH($C2600,'Policy Characteristics'!$C:$C,0)))</f>
        <v>indst process efficiency</v>
      </c>
      <c r="L2600" s="261">
        <f>IF(ISBLANK(INDEX('Policy Characteristics'!F:F,MATCH($C2600,'Policy Characteristics'!$C:$C,0))),"",INDEX('Policy Characteristics'!F:F,MATCH($C2600,'Policy Characteristics'!$C:$C,0)))</f>
        <v>0</v>
      </c>
      <c r="M2600" s="261">
        <f>IF(ISBLANK(INDEX('Policy Characteristics'!G:G,MATCH($C2600,'Policy Characteristics'!$C:$C,0))),"",INDEX('Policy Characteristics'!G:G,MATCH($C2600,'Policy Characteristics'!$C:$C,0)))</f>
        <v>0.25</v>
      </c>
      <c r="N2600" s="261">
        <f>IF(ISBLANK(INDEX('Policy Characteristics'!H:H,MATCH($C2600,'Policy Characteristics'!$C:$C,0))),"",INDEX('Policy Characteristics'!H:H,MATCH($C2600,'Policy Characteristics'!$C:$C,0)))</f>
        <v>0.01</v>
      </c>
      <c r="O2600" s="254" t="str">
        <f>IF(ISBLANK(INDEX('Policy Characteristics'!I:I,MATCH($C2600,'Policy Characteristics'!$C:$C,0))),"",INDEX('Policy Characteristics'!I:I,MATCH($C2600,'Policy Characteristics'!$C:$C,0)))</f>
        <v>% reduction in energy use</v>
      </c>
      <c r="P2600" s="254" t="str">
        <f>IF(ISBLANK(INDEX('Policy Characteristics'!J:J,MATCH($C2600,'Policy Characteristics'!$C:$C,0))),"",INDEX('Policy Characteristics'!J:J,MATCH($C2600,'Policy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0" s="254" t="str">
        <f>IF(ISBLANK(INDEX('Policy Characteristics'!K:K,MATCH($C2600,'Policy Characteristics'!$C:$C,0))),"",INDEX('Policy Characteristics'!K:K,MATCH($C2600,'Policy Characteristics'!$C:$C,0)))</f>
        <v>industry-ag-main.html#eff-stds</v>
      </c>
      <c r="R2600" s="254" t="str">
        <f>IF(ISBLANK(INDEX('Policy Characteristics'!L:L,MATCH($C2600,'Policy Characteristics'!$C:$C,0))),"",INDEX('Policy Characteristics'!L:L,MATCH($C2600,'Policy Characteristics'!$C:$C,0)))</f>
        <v>industry-energy-efficiency-standards.html</v>
      </c>
    </row>
    <row r="2601" spans="1:18" s="4" customFormat="1" x14ac:dyDescent="0.25">
      <c r="A2601" s="254" t="str">
        <f>IF(ISBLANK(INDEX('Policy Characteristics'!A:A,MATCH($C2601,'Policy Characteristics'!$C:$C,0))),"",INDEX('Policy Characteristics'!A:A,MATCH($C2601,'Policy Characteristics'!$C:$C,0)))</f>
        <v>Industry</v>
      </c>
      <c r="B2601" s="262" t="str">
        <f>IF(ISBLANK(INDEX('Policy Characteristics'!B:B,MATCH($C2601,'Policy Characteristics'!$C:$C,0))),"",INDEX('Policy Characteristics'!B:B,MATCH($C2601,'Policy Characteristics'!$C:$C,0)))</f>
        <v>Industry Process Efficiency</v>
      </c>
      <c r="C2601" s="254" t="str">
        <f t="shared" si="68"/>
        <v>Percentage Improvement in Industrial Process Efficiency above BAU</v>
      </c>
      <c r="D2601" s="6" t="s">
        <v>3037</v>
      </c>
      <c r="E2601" s="45" t="s">
        <v>2379</v>
      </c>
      <c r="F2601" t="s">
        <v>2999</v>
      </c>
      <c r="G2601" s="45" t="s">
        <v>2387</v>
      </c>
      <c r="H2601" s="47">
        <v>2600</v>
      </c>
      <c r="I2601" s="324" t="s">
        <v>40</v>
      </c>
      <c r="J2601" s="255" t="str">
        <f>IF(ISBLANK(INDEX('Policy Characteristics'!D:D,MATCH($C2601,'Policy Characteristics'!$C:$C,0))),"",INDEX('Policy Characteristics'!D:D,MATCH($C2601,'Policy Characteristics'!$C:$C,0)))</f>
        <v>Industry Energy Efficiency</v>
      </c>
      <c r="K2601" s="254" t="str">
        <f>IF(ISBLANK(INDEX('Policy Characteristics'!E:E,MATCH($C2601,'Policy Characteristics'!$C:$C,0))),"",INDEX('Policy Characteristics'!E:E,MATCH($C2601,'Policy Characteristics'!$C:$C,0)))</f>
        <v>indst process efficiency</v>
      </c>
      <c r="L2601" s="261">
        <f>IF(ISBLANK(INDEX('Policy Characteristics'!F:F,MATCH($C2601,'Policy Characteristics'!$C:$C,0))),"",INDEX('Policy Characteristics'!F:F,MATCH($C2601,'Policy Characteristics'!$C:$C,0)))</f>
        <v>0</v>
      </c>
      <c r="M2601" s="261">
        <f>IF(ISBLANK(INDEX('Policy Characteristics'!G:G,MATCH($C2601,'Policy Characteristics'!$C:$C,0))),"",INDEX('Policy Characteristics'!G:G,MATCH($C2601,'Policy Characteristics'!$C:$C,0)))</f>
        <v>0.25</v>
      </c>
      <c r="N2601" s="261">
        <f>IF(ISBLANK(INDEX('Policy Characteristics'!H:H,MATCH($C2601,'Policy Characteristics'!$C:$C,0))),"",INDEX('Policy Characteristics'!H:H,MATCH($C2601,'Policy Characteristics'!$C:$C,0)))</f>
        <v>0.01</v>
      </c>
      <c r="O2601" s="254" t="str">
        <f>IF(ISBLANK(INDEX('Policy Characteristics'!I:I,MATCH($C2601,'Policy Characteristics'!$C:$C,0))),"",INDEX('Policy Characteristics'!I:I,MATCH($C2601,'Policy Characteristics'!$C:$C,0)))</f>
        <v>% reduction in energy use</v>
      </c>
      <c r="P2601" s="254" t="str">
        <f>IF(ISBLANK(INDEX('Policy Characteristics'!J:J,MATCH($C2601,'Policy Characteristics'!$C:$C,0))),"",INDEX('Policy Characteristics'!J:J,MATCH($C2601,'Policy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1" s="254" t="str">
        <f>IF(ISBLANK(INDEX('Policy Characteristics'!K:K,MATCH($C2601,'Policy Characteristics'!$C:$C,0))),"",INDEX('Policy Characteristics'!K:K,MATCH($C2601,'Policy Characteristics'!$C:$C,0)))</f>
        <v>industry-ag-main.html#eff-stds</v>
      </c>
      <c r="R2601" s="254" t="str">
        <f>IF(ISBLANK(INDEX('Policy Characteristics'!L:L,MATCH($C2601,'Policy Characteristics'!$C:$C,0))),"",INDEX('Policy Characteristics'!L:L,MATCH($C2601,'Policy Characteristics'!$C:$C,0)))</f>
        <v>industry-energy-efficiency-standards.html</v>
      </c>
    </row>
    <row r="2602" spans="1:18" s="4" customFormat="1" x14ac:dyDescent="0.25">
      <c r="A2602" s="254" t="str">
        <f>IF(ISBLANK(INDEX('Policy Characteristics'!A:A,MATCH($C2602,'Policy Characteristics'!$C:$C,0))),"",INDEX('Policy Characteristics'!A:A,MATCH($C2602,'Policy Characteristics'!$C:$C,0)))</f>
        <v>Industry</v>
      </c>
      <c r="B2602" s="262" t="str">
        <f>IF(ISBLANK(INDEX('Policy Characteristics'!B:B,MATCH($C2602,'Policy Characteristics'!$C:$C,0))),"",INDEX('Policy Characteristics'!B:B,MATCH($C2602,'Policy Characteristics'!$C:$C,0)))</f>
        <v>Industry Process Efficiency</v>
      </c>
      <c r="C2602" s="254" t="str">
        <f t="shared" si="68"/>
        <v>Percentage Improvement in Industrial Process Efficiency above BAU</v>
      </c>
      <c r="D2602" s="6" t="s">
        <v>3037</v>
      </c>
      <c r="E2602" s="45" t="s">
        <v>2380</v>
      </c>
      <c r="F2602" t="s">
        <v>2999</v>
      </c>
      <c r="G2602" s="45" t="s">
        <v>2384</v>
      </c>
      <c r="H2602" s="47">
        <v>2601</v>
      </c>
      <c r="I2602" s="324" t="s">
        <v>41</v>
      </c>
      <c r="J2602" s="255" t="str">
        <f>IF(ISBLANK(INDEX('Policy Characteristics'!D:D,MATCH($C2602,'Policy Characteristics'!$C:$C,0))),"",INDEX('Policy Characteristics'!D:D,MATCH($C2602,'Policy Characteristics'!$C:$C,0)))</f>
        <v>Industry Energy Efficiency</v>
      </c>
      <c r="K2602" s="254" t="str">
        <f>IF(ISBLANK(INDEX('Policy Characteristics'!E:E,MATCH($C2602,'Policy Characteristics'!$C:$C,0))),"",INDEX('Policy Characteristics'!E:E,MATCH($C2602,'Policy Characteristics'!$C:$C,0)))</f>
        <v>indst process efficiency</v>
      </c>
      <c r="L2602" s="261">
        <f>IF(ISBLANK(INDEX('Policy Characteristics'!F:F,MATCH($C2602,'Policy Characteristics'!$C:$C,0))),"",INDEX('Policy Characteristics'!F:F,MATCH($C2602,'Policy Characteristics'!$C:$C,0)))</f>
        <v>0</v>
      </c>
      <c r="M2602" s="261">
        <f>IF(ISBLANK(INDEX('Policy Characteristics'!G:G,MATCH($C2602,'Policy Characteristics'!$C:$C,0))),"",INDEX('Policy Characteristics'!G:G,MATCH($C2602,'Policy Characteristics'!$C:$C,0)))</f>
        <v>0.25</v>
      </c>
      <c r="N2602" s="261">
        <f>IF(ISBLANK(INDEX('Policy Characteristics'!H:H,MATCH($C2602,'Policy Characteristics'!$C:$C,0))),"",INDEX('Policy Characteristics'!H:H,MATCH($C2602,'Policy Characteristics'!$C:$C,0)))</f>
        <v>0.01</v>
      </c>
      <c r="O2602" s="254" t="str">
        <f>IF(ISBLANK(INDEX('Policy Characteristics'!I:I,MATCH($C2602,'Policy Characteristics'!$C:$C,0))),"",INDEX('Policy Characteristics'!I:I,MATCH($C2602,'Policy Characteristics'!$C:$C,0)))</f>
        <v>% reduction in energy use</v>
      </c>
      <c r="P2602" s="254" t="str">
        <f>IF(ISBLANK(INDEX('Policy Characteristics'!J:J,MATCH($C2602,'Policy Characteristics'!$C:$C,0))),"",INDEX('Policy Characteristics'!J:J,MATCH($C2602,'Policy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2" s="254" t="str">
        <f>IF(ISBLANK(INDEX('Policy Characteristics'!K:K,MATCH($C2602,'Policy Characteristics'!$C:$C,0))),"",INDEX('Policy Characteristics'!K:K,MATCH($C2602,'Policy Characteristics'!$C:$C,0)))</f>
        <v>industry-ag-main.html#eff-stds</v>
      </c>
      <c r="R2602" s="254" t="str">
        <f>IF(ISBLANK(INDEX('Policy Characteristics'!L:L,MATCH($C2602,'Policy Characteristics'!$C:$C,0))),"",INDEX('Policy Characteristics'!L:L,MATCH($C2602,'Policy Characteristics'!$C:$C,0)))</f>
        <v>industry-energy-efficiency-standards.html</v>
      </c>
    </row>
    <row r="2603" spans="1:18" s="4" customFormat="1" x14ac:dyDescent="0.25">
      <c r="A2603" s="254" t="str">
        <f>IF(ISBLANK(INDEX('Policy Characteristics'!A:A,MATCH($C2603,'Policy Characteristics'!$C:$C,0))),"",INDEX('Policy Characteristics'!A:A,MATCH($C2603,'Policy Characteristics'!$C:$C,0)))</f>
        <v>Industry</v>
      </c>
      <c r="B2603" s="262" t="str">
        <f>IF(ISBLANK(INDEX('Policy Characteristics'!B:B,MATCH($C2603,'Policy Characteristics'!$C:$C,0))),"",INDEX('Policy Characteristics'!B:B,MATCH($C2603,'Policy Characteristics'!$C:$C,0)))</f>
        <v>Industry Process Efficiency</v>
      </c>
      <c r="C2603" s="254" t="str">
        <f t="shared" si="68"/>
        <v>Percentage Improvement in Industrial Process Efficiency above BAU</v>
      </c>
      <c r="D2603" s="6" t="s">
        <v>3037</v>
      </c>
      <c r="E2603" s="45" t="s">
        <v>2381</v>
      </c>
      <c r="F2603" t="s">
        <v>2999</v>
      </c>
      <c r="G2603" s="45" t="s">
        <v>2385</v>
      </c>
      <c r="H2603" s="47">
        <v>2602</v>
      </c>
      <c r="I2603" s="324" t="s">
        <v>40</v>
      </c>
      <c r="J2603" s="255" t="str">
        <f>IF(ISBLANK(INDEX('Policy Characteristics'!D:D,MATCH($C2603,'Policy Characteristics'!$C:$C,0))),"",INDEX('Policy Characteristics'!D:D,MATCH($C2603,'Policy Characteristics'!$C:$C,0)))</f>
        <v>Industry Energy Efficiency</v>
      </c>
      <c r="K2603" s="254" t="str">
        <f>IF(ISBLANK(INDEX('Policy Characteristics'!E:E,MATCH($C2603,'Policy Characteristics'!$C:$C,0))),"",INDEX('Policy Characteristics'!E:E,MATCH($C2603,'Policy Characteristics'!$C:$C,0)))</f>
        <v>indst process efficiency</v>
      </c>
      <c r="L2603" s="261">
        <f>IF(ISBLANK(INDEX('Policy Characteristics'!F:F,MATCH($C2603,'Policy Characteristics'!$C:$C,0))),"",INDEX('Policy Characteristics'!F:F,MATCH($C2603,'Policy Characteristics'!$C:$C,0)))</f>
        <v>0</v>
      </c>
      <c r="M2603" s="261">
        <f>IF(ISBLANK(INDEX('Policy Characteristics'!G:G,MATCH($C2603,'Policy Characteristics'!$C:$C,0))),"",INDEX('Policy Characteristics'!G:G,MATCH($C2603,'Policy Characteristics'!$C:$C,0)))</f>
        <v>0.25</v>
      </c>
      <c r="N2603" s="261">
        <f>IF(ISBLANK(INDEX('Policy Characteristics'!H:H,MATCH($C2603,'Policy Characteristics'!$C:$C,0))),"",INDEX('Policy Characteristics'!H:H,MATCH($C2603,'Policy Characteristics'!$C:$C,0)))</f>
        <v>0.01</v>
      </c>
      <c r="O2603" s="254" t="str">
        <f>IF(ISBLANK(INDEX('Policy Characteristics'!I:I,MATCH($C2603,'Policy Characteristics'!$C:$C,0))),"",INDEX('Policy Characteristics'!I:I,MATCH($C2603,'Policy Characteristics'!$C:$C,0)))</f>
        <v>% reduction in energy use</v>
      </c>
      <c r="P2603" s="254" t="str">
        <f>IF(ISBLANK(INDEX('Policy Characteristics'!J:J,MATCH($C2603,'Policy Characteristics'!$C:$C,0))),"",INDEX('Policy Characteristics'!J:J,MATCH($C2603,'Policy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3" s="254" t="str">
        <f>IF(ISBLANK(INDEX('Policy Characteristics'!K:K,MATCH($C2603,'Policy Characteristics'!$C:$C,0))),"",INDEX('Policy Characteristics'!K:K,MATCH($C2603,'Policy Characteristics'!$C:$C,0)))</f>
        <v>industry-ag-main.html#eff-stds</v>
      </c>
      <c r="R2603" s="254" t="str">
        <f>IF(ISBLANK(INDEX('Policy Characteristics'!L:L,MATCH($C2603,'Policy Characteristics'!$C:$C,0))),"",INDEX('Policy Characteristics'!L:L,MATCH($C2603,'Policy Characteristics'!$C:$C,0)))</f>
        <v>industry-energy-efficiency-standards.html</v>
      </c>
    </row>
    <row r="2604" spans="1:18" s="4" customFormat="1" x14ac:dyDescent="0.25">
      <c r="A2604" s="254" t="str">
        <f>IF(ISBLANK(INDEX('Policy Characteristics'!A:A,MATCH($C2604,'Policy Characteristics'!$C:$C,0))),"",INDEX('Policy Characteristics'!A:A,MATCH($C2604,'Policy Characteristics'!$C:$C,0)))</f>
        <v>Industry</v>
      </c>
      <c r="B2604" s="262" t="str">
        <f>IF(ISBLANK(INDEX('Policy Characteristics'!B:B,MATCH($C2604,'Policy Characteristics'!$C:$C,0))),"",INDEX('Policy Characteristics'!B:B,MATCH($C2604,'Policy Characteristics'!$C:$C,0)))</f>
        <v>Industry Process Efficiency</v>
      </c>
      <c r="C2604" s="254" t="str">
        <f t="shared" si="68"/>
        <v>Percentage Improvement in Industrial Process Efficiency above BAU</v>
      </c>
      <c r="D2604" s="6" t="s">
        <v>3037</v>
      </c>
      <c r="E2604" s="45" t="s">
        <v>2382</v>
      </c>
      <c r="F2604" t="s">
        <v>2999</v>
      </c>
      <c r="G2604" s="45" t="s">
        <v>2388</v>
      </c>
      <c r="H2604" s="47">
        <v>2603</v>
      </c>
      <c r="I2604" s="324" t="s">
        <v>41</v>
      </c>
      <c r="J2604" s="255" t="str">
        <f>IF(ISBLANK(INDEX('Policy Characteristics'!D:D,MATCH($C2604,'Policy Characteristics'!$C:$C,0))),"",INDEX('Policy Characteristics'!D:D,MATCH($C2604,'Policy Characteristics'!$C:$C,0)))</f>
        <v>Industry Energy Efficiency</v>
      </c>
      <c r="K2604" s="254" t="str">
        <f>IF(ISBLANK(INDEX('Policy Characteristics'!E:E,MATCH($C2604,'Policy Characteristics'!$C:$C,0))),"",INDEX('Policy Characteristics'!E:E,MATCH($C2604,'Policy Characteristics'!$C:$C,0)))</f>
        <v>indst process efficiency</v>
      </c>
      <c r="L2604" s="261">
        <f>IF(ISBLANK(INDEX('Policy Characteristics'!F:F,MATCH($C2604,'Policy Characteristics'!$C:$C,0))),"",INDEX('Policy Characteristics'!F:F,MATCH($C2604,'Policy Characteristics'!$C:$C,0)))</f>
        <v>0</v>
      </c>
      <c r="M2604" s="261">
        <f>IF(ISBLANK(INDEX('Policy Characteristics'!G:G,MATCH($C2604,'Policy Characteristics'!$C:$C,0))),"",INDEX('Policy Characteristics'!G:G,MATCH($C2604,'Policy Characteristics'!$C:$C,0)))</f>
        <v>0.25</v>
      </c>
      <c r="N2604" s="261">
        <f>IF(ISBLANK(INDEX('Policy Characteristics'!H:H,MATCH($C2604,'Policy Characteristics'!$C:$C,0))),"",INDEX('Policy Characteristics'!H:H,MATCH($C2604,'Policy Characteristics'!$C:$C,0)))</f>
        <v>0.01</v>
      </c>
      <c r="O2604" s="254" t="str">
        <f>IF(ISBLANK(INDEX('Policy Characteristics'!I:I,MATCH($C2604,'Policy Characteristics'!$C:$C,0))),"",INDEX('Policy Characteristics'!I:I,MATCH($C2604,'Policy Characteristics'!$C:$C,0)))</f>
        <v>% reduction in energy use</v>
      </c>
      <c r="P2604" s="254" t="str">
        <f>IF(ISBLANK(INDEX('Policy Characteristics'!J:J,MATCH($C2604,'Policy Characteristics'!$C:$C,0))),"",INDEX('Policy Characteristics'!J:J,MATCH($C2604,'Policy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4" s="254" t="str">
        <f>IF(ISBLANK(INDEX('Policy Characteristics'!K:K,MATCH($C2604,'Policy Characteristics'!$C:$C,0))),"",INDEX('Policy Characteristics'!K:K,MATCH($C2604,'Policy Characteristics'!$C:$C,0)))</f>
        <v>industry-ag-main.html#eff-stds</v>
      </c>
      <c r="R2604" s="254" t="str">
        <f>IF(ISBLANK(INDEX('Policy Characteristics'!L:L,MATCH($C2604,'Policy Characteristics'!$C:$C,0))),"",INDEX('Policy Characteristics'!L:L,MATCH($C2604,'Policy Characteristics'!$C:$C,0)))</f>
        <v>industry-energy-efficiency-standards.html</v>
      </c>
    </row>
    <row r="2605" spans="1:18" s="4" customFormat="1" x14ac:dyDescent="0.25">
      <c r="A2605" s="254" t="str">
        <f>IF(ISBLANK(INDEX('Policy Characteristics'!A:A,MATCH($C2605,'Policy Characteristics'!$C:$C,0))),"",INDEX('Policy Characteristics'!A:A,MATCH($C2605,'Policy Characteristics'!$C:$C,0)))</f>
        <v>Industry</v>
      </c>
      <c r="B2605" s="262" t="str">
        <f>IF(ISBLANK(INDEX('Policy Characteristics'!B:B,MATCH($C2605,'Policy Characteristics'!$C:$C,0))),"",INDEX('Policy Characteristics'!B:B,MATCH($C2605,'Policy Characteristics'!$C:$C,0)))</f>
        <v>Industry Process Efficiency</v>
      </c>
      <c r="C2605" s="254" t="str">
        <f t="shared" si="68"/>
        <v>Percentage Improvement in Industrial Process Efficiency above BAU</v>
      </c>
      <c r="D2605" s="6" t="s">
        <v>3037</v>
      </c>
      <c r="E2605" s="45" t="s">
        <v>2676</v>
      </c>
      <c r="F2605" t="s">
        <v>2999</v>
      </c>
      <c r="G2605" s="45" t="s">
        <v>2679</v>
      </c>
      <c r="H2605" s="47">
        <v>2604</v>
      </c>
      <c r="I2605" s="324" t="s">
        <v>41</v>
      </c>
      <c r="J2605" s="255" t="str">
        <f>IF(ISBLANK(INDEX('Policy Characteristics'!D:D,MATCH($C2605,'Policy Characteristics'!$C:$C,0))),"",INDEX('Policy Characteristics'!D:D,MATCH($C2605,'Policy Characteristics'!$C:$C,0)))</f>
        <v>Industry Energy Efficiency</v>
      </c>
      <c r="K2605" s="254" t="str">
        <f>IF(ISBLANK(INDEX('Policy Characteristics'!E:E,MATCH($C2605,'Policy Characteristics'!$C:$C,0))),"",INDEX('Policy Characteristics'!E:E,MATCH($C2605,'Policy Characteristics'!$C:$C,0)))</f>
        <v>indst process efficiency</v>
      </c>
      <c r="L2605" s="261">
        <f>IF(ISBLANK(INDEX('Policy Characteristics'!F:F,MATCH($C2605,'Policy Characteristics'!$C:$C,0))),"",INDEX('Policy Characteristics'!F:F,MATCH($C2605,'Policy Characteristics'!$C:$C,0)))</f>
        <v>0</v>
      </c>
      <c r="M2605" s="261">
        <f>IF(ISBLANK(INDEX('Policy Characteristics'!G:G,MATCH($C2605,'Policy Characteristics'!$C:$C,0))),"",INDEX('Policy Characteristics'!G:G,MATCH($C2605,'Policy Characteristics'!$C:$C,0)))</f>
        <v>0.25</v>
      </c>
      <c r="N2605" s="261">
        <f>IF(ISBLANK(INDEX('Policy Characteristics'!H:H,MATCH($C2605,'Policy Characteristics'!$C:$C,0))),"",INDEX('Policy Characteristics'!H:H,MATCH($C2605,'Policy Characteristics'!$C:$C,0)))</f>
        <v>0.01</v>
      </c>
      <c r="O2605" s="254" t="str">
        <f>IF(ISBLANK(INDEX('Policy Characteristics'!I:I,MATCH($C2605,'Policy Characteristics'!$C:$C,0))),"",INDEX('Policy Characteristics'!I:I,MATCH($C2605,'Policy Characteristics'!$C:$C,0)))</f>
        <v>% reduction in energy use</v>
      </c>
      <c r="P2605" s="254" t="str">
        <f>IF(ISBLANK(INDEX('Policy Characteristics'!J:J,MATCH($C2605,'Policy Characteristics'!$C:$C,0))),"",INDEX('Policy Characteristics'!J:J,MATCH($C2605,'Policy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5" s="254" t="str">
        <f>IF(ISBLANK(INDEX('Policy Characteristics'!K:K,MATCH($C2605,'Policy Characteristics'!$C:$C,0))),"",INDEX('Policy Characteristics'!K:K,MATCH($C2605,'Policy Characteristics'!$C:$C,0)))</f>
        <v>industry-ag-main.html#eff-stds</v>
      </c>
      <c r="R2605" s="254" t="str">
        <f>IF(ISBLANK(INDEX('Policy Characteristics'!L:L,MATCH($C2605,'Policy Characteristics'!$C:$C,0))),"",INDEX('Policy Characteristics'!L:L,MATCH($C2605,'Policy Characteristics'!$C:$C,0)))</f>
        <v>industry-energy-efficiency-standards.html</v>
      </c>
    </row>
    <row r="2606" spans="1:18" s="4" customFormat="1" x14ac:dyDescent="0.25">
      <c r="A2606" s="254" t="str">
        <f>IF(ISBLANK(INDEX('Policy Characteristics'!A:A,MATCH($C2606,'Policy Characteristics'!$C:$C,0))),"",INDEX('Policy Characteristics'!A:A,MATCH($C2606,'Policy Characteristics'!$C:$C,0)))</f>
        <v>Industry</v>
      </c>
      <c r="B2606" s="262" t="str">
        <f>IF(ISBLANK(INDEX('Policy Characteristics'!B:B,MATCH($C2606,'Policy Characteristics'!$C:$C,0))),"",INDEX('Policy Characteristics'!B:B,MATCH($C2606,'Policy Characteristics'!$C:$C,0)))</f>
        <v>Industry Process Efficiency</v>
      </c>
      <c r="C2606" s="254" t="str">
        <f t="shared" si="68"/>
        <v>Percentage Improvement in Industrial Process Efficiency above BAU</v>
      </c>
      <c r="D2606" s="6" t="s">
        <v>3037</v>
      </c>
      <c r="E2606" s="45" t="s">
        <v>2677</v>
      </c>
      <c r="F2606" t="s">
        <v>2999</v>
      </c>
      <c r="G2606" s="45" t="s">
        <v>2681</v>
      </c>
      <c r="H2606" s="47">
        <v>2605</v>
      </c>
      <c r="I2606" s="324" t="s">
        <v>41</v>
      </c>
      <c r="J2606" s="255" t="str">
        <f>IF(ISBLANK(INDEX('Policy Characteristics'!D:D,MATCH($C2606,'Policy Characteristics'!$C:$C,0))),"",INDEX('Policy Characteristics'!D:D,MATCH($C2606,'Policy Characteristics'!$C:$C,0)))</f>
        <v>Industry Energy Efficiency</v>
      </c>
      <c r="K2606" s="254" t="str">
        <f>IF(ISBLANK(INDEX('Policy Characteristics'!E:E,MATCH($C2606,'Policy Characteristics'!$C:$C,0))),"",INDEX('Policy Characteristics'!E:E,MATCH($C2606,'Policy Characteristics'!$C:$C,0)))</f>
        <v>indst process efficiency</v>
      </c>
      <c r="L2606" s="261">
        <f>IF(ISBLANK(INDEX('Policy Characteristics'!F:F,MATCH($C2606,'Policy Characteristics'!$C:$C,0))),"",INDEX('Policy Characteristics'!F:F,MATCH($C2606,'Policy Characteristics'!$C:$C,0)))</f>
        <v>0</v>
      </c>
      <c r="M2606" s="261">
        <f>IF(ISBLANK(INDEX('Policy Characteristics'!G:G,MATCH($C2606,'Policy Characteristics'!$C:$C,0))),"",INDEX('Policy Characteristics'!G:G,MATCH($C2606,'Policy Characteristics'!$C:$C,0)))</f>
        <v>0.25</v>
      </c>
      <c r="N2606" s="261">
        <f>IF(ISBLANK(INDEX('Policy Characteristics'!H:H,MATCH($C2606,'Policy Characteristics'!$C:$C,0))),"",INDEX('Policy Characteristics'!H:H,MATCH($C2606,'Policy Characteristics'!$C:$C,0)))</f>
        <v>0.01</v>
      </c>
      <c r="O2606" s="254" t="str">
        <f>IF(ISBLANK(INDEX('Policy Characteristics'!I:I,MATCH($C2606,'Policy Characteristics'!$C:$C,0))),"",INDEX('Policy Characteristics'!I:I,MATCH($C2606,'Policy Characteristics'!$C:$C,0)))</f>
        <v>% reduction in energy use</v>
      </c>
      <c r="P2606" s="254" t="str">
        <f>IF(ISBLANK(INDEX('Policy Characteristics'!J:J,MATCH($C2606,'Policy Characteristics'!$C:$C,0))),"",INDEX('Policy Characteristics'!J:J,MATCH($C2606,'Policy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6" s="254" t="str">
        <f>IF(ISBLANK(INDEX('Policy Characteristics'!K:K,MATCH($C2606,'Policy Characteristics'!$C:$C,0))),"",INDEX('Policy Characteristics'!K:K,MATCH($C2606,'Policy Characteristics'!$C:$C,0)))</f>
        <v>industry-ag-main.html#eff-stds</v>
      </c>
      <c r="R2606" s="254" t="str">
        <f>IF(ISBLANK(INDEX('Policy Characteristics'!L:L,MATCH($C2606,'Policy Characteristics'!$C:$C,0))),"",INDEX('Policy Characteristics'!L:L,MATCH($C2606,'Policy Characteristics'!$C:$C,0)))</f>
        <v>industry-energy-efficiency-standards.html</v>
      </c>
    </row>
    <row r="2607" spans="1:18" s="4" customFormat="1" x14ac:dyDescent="0.25">
      <c r="A2607" s="254" t="str">
        <f>IF(ISBLANK(INDEX('Policy Characteristics'!A:A,MATCH($C2607,'Policy Characteristics'!$C:$C,0))),"",INDEX('Policy Characteristics'!A:A,MATCH($C2607,'Policy Characteristics'!$C:$C,0)))</f>
        <v>Industry</v>
      </c>
      <c r="B2607" s="262" t="str">
        <f>IF(ISBLANK(INDEX('Policy Characteristics'!B:B,MATCH($C2607,'Policy Characteristics'!$C:$C,0))),"",INDEX('Policy Characteristics'!B:B,MATCH($C2607,'Policy Characteristics'!$C:$C,0)))</f>
        <v>Industry Process Efficiency</v>
      </c>
      <c r="C2607" s="254" t="str">
        <f t="shared" si="68"/>
        <v>Percentage Improvement in Industrial Process Efficiency above BAU</v>
      </c>
      <c r="D2607" s="6" t="s">
        <v>3037</v>
      </c>
      <c r="E2607" s="45" t="s">
        <v>2678</v>
      </c>
      <c r="F2607" t="s">
        <v>2999</v>
      </c>
      <c r="G2607" s="45" t="s">
        <v>2682</v>
      </c>
      <c r="H2607" s="47">
        <v>2606</v>
      </c>
      <c r="I2607" s="324" t="s">
        <v>40</v>
      </c>
      <c r="J2607" s="255" t="str">
        <f>IF(ISBLANK(INDEX('Policy Characteristics'!D:D,MATCH($C2607,'Policy Characteristics'!$C:$C,0))),"",INDEX('Policy Characteristics'!D:D,MATCH($C2607,'Policy Characteristics'!$C:$C,0)))</f>
        <v>Industry Energy Efficiency</v>
      </c>
      <c r="K2607" s="254" t="str">
        <f>IF(ISBLANK(INDEX('Policy Characteristics'!E:E,MATCH($C2607,'Policy Characteristics'!$C:$C,0))),"",INDEX('Policy Characteristics'!E:E,MATCH($C2607,'Policy Characteristics'!$C:$C,0)))</f>
        <v>indst process efficiency</v>
      </c>
      <c r="L2607" s="261">
        <f>IF(ISBLANK(INDEX('Policy Characteristics'!F:F,MATCH($C2607,'Policy Characteristics'!$C:$C,0))),"",INDEX('Policy Characteristics'!F:F,MATCH($C2607,'Policy Characteristics'!$C:$C,0)))</f>
        <v>0</v>
      </c>
      <c r="M2607" s="261">
        <f>IF(ISBLANK(INDEX('Policy Characteristics'!G:G,MATCH($C2607,'Policy Characteristics'!$C:$C,0))),"",INDEX('Policy Characteristics'!G:G,MATCH($C2607,'Policy Characteristics'!$C:$C,0)))</f>
        <v>0.25</v>
      </c>
      <c r="N2607" s="261">
        <f>IF(ISBLANK(INDEX('Policy Characteristics'!H:H,MATCH($C2607,'Policy Characteristics'!$C:$C,0))),"",INDEX('Policy Characteristics'!H:H,MATCH($C2607,'Policy Characteristics'!$C:$C,0)))</f>
        <v>0.01</v>
      </c>
      <c r="O2607" s="254" t="str">
        <f>IF(ISBLANK(INDEX('Policy Characteristics'!I:I,MATCH($C2607,'Policy Characteristics'!$C:$C,0))),"",INDEX('Policy Characteristics'!I:I,MATCH($C2607,'Policy Characteristics'!$C:$C,0)))</f>
        <v>% reduction in energy use</v>
      </c>
      <c r="P2607" s="254" t="str">
        <f>IF(ISBLANK(INDEX('Policy Characteristics'!J:J,MATCH($C2607,'Policy Characteristics'!$C:$C,0))),"",INDEX('Policy Characteristics'!J:J,MATCH($C2607,'Policy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7" s="254" t="str">
        <f>IF(ISBLANK(INDEX('Policy Characteristics'!K:K,MATCH($C2607,'Policy Characteristics'!$C:$C,0))),"",INDEX('Policy Characteristics'!K:K,MATCH($C2607,'Policy Characteristics'!$C:$C,0)))</f>
        <v>industry-ag-main.html#eff-stds</v>
      </c>
      <c r="R2607" s="254" t="str">
        <f>IF(ISBLANK(INDEX('Policy Characteristics'!L:L,MATCH($C2607,'Policy Characteristics'!$C:$C,0))),"",INDEX('Policy Characteristics'!L:L,MATCH($C2607,'Policy Characteristics'!$C:$C,0)))</f>
        <v>industry-energy-efficiency-standards.html</v>
      </c>
    </row>
    <row r="2608" spans="1:18" s="4" customFormat="1" x14ac:dyDescent="0.25">
      <c r="A2608" s="254" t="str">
        <f>IF(ISBLANK(INDEX('Policy Characteristics'!A:A,MATCH($C2608,'Policy Characteristics'!$C:$C,0))),"",INDEX('Policy Characteristics'!A:A,MATCH($C2608,'Policy Characteristics'!$C:$C,0)))</f>
        <v>Industry</v>
      </c>
      <c r="B2608" s="262" t="str">
        <f>IF(ISBLANK(INDEX('Policy Characteristics'!B:B,MATCH($C2608,'Policy Characteristics'!$C:$C,0))),"",INDEX('Policy Characteristics'!B:B,MATCH($C2608,'Policy Characteristics'!$C:$C,0)))</f>
        <v>Industry Process Efficiency</v>
      </c>
      <c r="C2608" s="254" t="str">
        <f t="shared" si="68"/>
        <v>Percentage Improvement in Industrial Process Efficiency above BAU</v>
      </c>
      <c r="D2608" s="6" t="s">
        <v>3037</v>
      </c>
      <c r="E2608" s="45" t="s">
        <v>2675</v>
      </c>
      <c r="F2608" t="s">
        <v>2999</v>
      </c>
      <c r="G2608" s="45" t="s">
        <v>2680</v>
      </c>
      <c r="H2608" s="47">
        <v>2607</v>
      </c>
      <c r="I2608" s="324" t="s">
        <v>41</v>
      </c>
      <c r="J2608" s="255" t="str">
        <f>IF(ISBLANK(INDEX('Policy Characteristics'!D:D,MATCH($C2608,'Policy Characteristics'!$C:$C,0))),"",INDEX('Policy Characteristics'!D:D,MATCH($C2608,'Policy Characteristics'!$C:$C,0)))</f>
        <v>Industry Energy Efficiency</v>
      </c>
      <c r="K2608" s="254" t="str">
        <f>IF(ISBLANK(INDEX('Policy Characteristics'!E:E,MATCH($C2608,'Policy Characteristics'!$C:$C,0))),"",INDEX('Policy Characteristics'!E:E,MATCH($C2608,'Policy Characteristics'!$C:$C,0)))</f>
        <v>indst process efficiency</v>
      </c>
      <c r="L2608" s="261">
        <f>IF(ISBLANK(INDEX('Policy Characteristics'!F:F,MATCH($C2608,'Policy Characteristics'!$C:$C,0))),"",INDEX('Policy Characteristics'!F:F,MATCH($C2608,'Policy Characteristics'!$C:$C,0)))</f>
        <v>0</v>
      </c>
      <c r="M2608" s="261">
        <f>IF(ISBLANK(INDEX('Policy Characteristics'!G:G,MATCH($C2608,'Policy Characteristics'!$C:$C,0))),"",INDEX('Policy Characteristics'!G:G,MATCH($C2608,'Policy Characteristics'!$C:$C,0)))</f>
        <v>0.25</v>
      </c>
      <c r="N2608" s="261">
        <f>IF(ISBLANK(INDEX('Policy Characteristics'!H:H,MATCH($C2608,'Policy Characteristics'!$C:$C,0))),"",INDEX('Policy Characteristics'!H:H,MATCH($C2608,'Policy Characteristics'!$C:$C,0)))</f>
        <v>0.01</v>
      </c>
      <c r="O2608" s="254" t="str">
        <f>IF(ISBLANK(INDEX('Policy Characteristics'!I:I,MATCH($C2608,'Policy Characteristics'!$C:$C,0))),"",INDEX('Policy Characteristics'!I:I,MATCH($C2608,'Policy Characteristics'!$C:$C,0)))</f>
        <v>% reduction in energy use</v>
      </c>
      <c r="P2608" s="254" t="str">
        <f>IF(ISBLANK(INDEX('Policy Characteristics'!J:J,MATCH($C2608,'Policy Characteristics'!$C:$C,0))),"",INDEX('Policy Characteristics'!J:J,MATCH($C2608,'Policy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8" s="254" t="str">
        <f>IF(ISBLANK(INDEX('Policy Characteristics'!K:K,MATCH($C2608,'Policy Characteristics'!$C:$C,0))),"",INDEX('Policy Characteristics'!K:K,MATCH($C2608,'Policy Characteristics'!$C:$C,0)))</f>
        <v>industry-ag-main.html#eff-stds</v>
      </c>
      <c r="R2608" s="254" t="str">
        <f>IF(ISBLANK(INDEX('Policy Characteristics'!L:L,MATCH($C2608,'Policy Characteristics'!$C:$C,0))),"",INDEX('Policy Characteristics'!L:L,MATCH($C2608,'Policy Characteristics'!$C:$C,0)))</f>
        <v>industry-energy-efficiency-standards.html</v>
      </c>
    </row>
    <row r="2609" spans="1:18" s="4" customFormat="1" x14ac:dyDescent="0.25">
      <c r="A2609" s="254" t="str">
        <f>IF(ISBLANK(INDEX('Policy Characteristics'!A:A,MATCH($C2609,'Policy Characteristics'!$C:$C,0))),"",INDEX('Policy Characteristics'!A:A,MATCH($C2609,'Policy Characteristics'!$C:$C,0)))</f>
        <v>Industry</v>
      </c>
      <c r="B2609" s="262" t="str">
        <f>IF(ISBLANK(INDEX('Policy Characteristics'!B:B,MATCH($C2609,'Policy Characteristics'!$C:$C,0))),"",INDEX('Policy Characteristics'!B:B,MATCH($C2609,'Policy Characteristics'!$C:$C,0)))</f>
        <v>Industry Process Efficiency</v>
      </c>
      <c r="C2609" s="254" t="str">
        <f t="shared" si="68"/>
        <v>Percentage Improvement in Industrial Process Efficiency above BAU</v>
      </c>
      <c r="D2609" s="6" t="s">
        <v>3038</v>
      </c>
      <c r="E2609" s="45" t="s">
        <v>2377</v>
      </c>
      <c r="F2609" t="s">
        <v>3000</v>
      </c>
      <c r="G2609" s="45" t="s">
        <v>2383</v>
      </c>
      <c r="H2609" s="47">
        <v>2608</v>
      </c>
      <c r="I2609" s="324" t="s">
        <v>40</v>
      </c>
      <c r="J2609" s="255" t="str">
        <f>IF(ISBLANK(INDEX('Policy Characteristics'!D:D,MATCH($C2609,'Policy Characteristics'!$C:$C,0))),"",INDEX('Policy Characteristics'!D:D,MATCH($C2609,'Policy Characteristics'!$C:$C,0)))</f>
        <v>Industry Energy Efficiency</v>
      </c>
      <c r="K2609" s="254" t="str">
        <f>IF(ISBLANK(INDEX('Policy Characteristics'!E:E,MATCH($C2609,'Policy Characteristics'!$C:$C,0))),"",INDEX('Policy Characteristics'!E:E,MATCH($C2609,'Policy Characteristics'!$C:$C,0)))</f>
        <v>indst process efficiency</v>
      </c>
      <c r="L2609" s="261">
        <f>IF(ISBLANK(INDEX('Policy Characteristics'!F:F,MATCH($C2609,'Policy Characteristics'!$C:$C,0))),"",INDEX('Policy Characteristics'!F:F,MATCH($C2609,'Policy Characteristics'!$C:$C,0)))</f>
        <v>0</v>
      </c>
      <c r="M2609" s="261">
        <f>IF(ISBLANK(INDEX('Policy Characteristics'!G:G,MATCH($C2609,'Policy Characteristics'!$C:$C,0))),"",INDEX('Policy Characteristics'!G:G,MATCH($C2609,'Policy Characteristics'!$C:$C,0)))</f>
        <v>0.25</v>
      </c>
      <c r="N2609" s="261">
        <f>IF(ISBLANK(INDEX('Policy Characteristics'!H:H,MATCH($C2609,'Policy Characteristics'!$C:$C,0))),"",INDEX('Policy Characteristics'!H:H,MATCH($C2609,'Policy Characteristics'!$C:$C,0)))</f>
        <v>0.01</v>
      </c>
      <c r="O2609" s="254" t="str">
        <f>IF(ISBLANK(INDEX('Policy Characteristics'!I:I,MATCH($C2609,'Policy Characteristics'!$C:$C,0))),"",INDEX('Policy Characteristics'!I:I,MATCH($C2609,'Policy Characteristics'!$C:$C,0)))</f>
        <v>% reduction in energy use</v>
      </c>
      <c r="P2609" s="254" t="str">
        <f>IF(ISBLANK(INDEX('Policy Characteristics'!J:J,MATCH($C2609,'Policy Characteristics'!$C:$C,0))),"",INDEX('Policy Characteristics'!J:J,MATCH($C2609,'Policy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09" s="254" t="str">
        <f>IF(ISBLANK(INDEX('Policy Characteristics'!K:K,MATCH($C2609,'Policy Characteristics'!$C:$C,0))),"",INDEX('Policy Characteristics'!K:K,MATCH($C2609,'Policy Characteristics'!$C:$C,0)))</f>
        <v>industry-ag-main.html#eff-stds</v>
      </c>
      <c r="R2609" s="254" t="str">
        <f>IF(ISBLANK(INDEX('Policy Characteristics'!L:L,MATCH($C2609,'Policy Characteristics'!$C:$C,0))),"",INDEX('Policy Characteristics'!L:L,MATCH($C2609,'Policy Characteristics'!$C:$C,0)))</f>
        <v>industry-energy-efficiency-standards.html</v>
      </c>
    </row>
    <row r="2610" spans="1:18" s="4" customFormat="1" x14ac:dyDescent="0.25">
      <c r="A2610" s="254" t="str">
        <f>IF(ISBLANK(INDEX('Policy Characteristics'!A:A,MATCH($C2610,'Policy Characteristics'!$C:$C,0))),"",INDEX('Policy Characteristics'!A:A,MATCH($C2610,'Policy Characteristics'!$C:$C,0)))</f>
        <v>Industry</v>
      </c>
      <c r="B2610" s="262" t="str">
        <f>IF(ISBLANK(INDEX('Policy Characteristics'!B:B,MATCH($C2610,'Policy Characteristics'!$C:$C,0))),"",INDEX('Policy Characteristics'!B:B,MATCH($C2610,'Policy Characteristics'!$C:$C,0)))</f>
        <v>Industry Process Efficiency</v>
      </c>
      <c r="C2610" s="254" t="str">
        <f t="shared" si="68"/>
        <v>Percentage Improvement in Industrial Process Efficiency above BAU</v>
      </c>
      <c r="D2610" s="6" t="s">
        <v>3038</v>
      </c>
      <c r="E2610" s="45" t="s">
        <v>2378</v>
      </c>
      <c r="F2610" t="s">
        <v>3000</v>
      </c>
      <c r="G2610" s="45" t="s">
        <v>2386</v>
      </c>
      <c r="H2610" s="47">
        <v>2609</v>
      </c>
      <c r="I2610" s="324" t="s">
        <v>41</v>
      </c>
      <c r="J2610" s="255" t="str">
        <f>IF(ISBLANK(INDEX('Policy Characteristics'!D:D,MATCH($C2610,'Policy Characteristics'!$C:$C,0))),"",INDEX('Policy Characteristics'!D:D,MATCH($C2610,'Policy Characteristics'!$C:$C,0)))</f>
        <v>Industry Energy Efficiency</v>
      </c>
      <c r="K2610" s="254" t="str">
        <f>IF(ISBLANK(INDEX('Policy Characteristics'!E:E,MATCH($C2610,'Policy Characteristics'!$C:$C,0))),"",INDEX('Policy Characteristics'!E:E,MATCH($C2610,'Policy Characteristics'!$C:$C,0)))</f>
        <v>indst process efficiency</v>
      </c>
      <c r="L2610" s="261">
        <f>IF(ISBLANK(INDEX('Policy Characteristics'!F:F,MATCH($C2610,'Policy Characteristics'!$C:$C,0))),"",INDEX('Policy Characteristics'!F:F,MATCH($C2610,'Policy Characteristics'!$C:$C,0)))</f>
        <v>0</v>
      </c>
      <c r="M2610" s="261">
        <f>IF(ISBLANK(INDEX('Policy Characteristics'!G:G,MATCH($C2610,'Policy Characteristics'!$C:$C,0))),"",INDEX('Policy Characteristics'!G:G,MATCH($C2610,'Policy Characteristics'!$C:$C,0)))</f>
        <v>0.25</v>
      </c>
      <c r="N2610" s="261">
        <f>IF(ISBLANK(INDEX('Policy Characteristics'!H:H,MATCH($C2610,'Policy Characteristics'!$C:$C,0))),"",INDEX('Policy Characteristics'!H:H,MATCH($C2610,'Policy Characteristics'!$C:$C,0)))</f>
        <v>0.01</v>
      </c>
      <c r="O2610" s="254" t="str">
        <f>IF(ISBLANK(INDEX('Policy Characteristics'!I:I,MATCH($C2610,'Policy Characteristics'!$C:$C,0))),"",INDEX('Policy Characteristics'!I:I,MATCH($C2610,'Policy Characteristics'!$C:$C,0)))</f>
        <v>% reduction in energy use</v>
      </c>
      <c r="P2610" s="254" t="str">
        <f>IF(ISBLANK(INDEX('Policy Characteristics'!J:J,MATCH($C2610,'Policy Characteristics'!$C:$C,0))),"",INDEX('Policy Characteristics'!J:J,MATCH($C2610,'Policy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0" s="254" t="str">
        <f>IF(ISBLANK(INDEX('Policy Characteristics'!K:K,MATCH($C2610,'Policy Characteristics'!$C:$C,0))),"",INDEX('Policy Characteristics'!K:K,MATCH($C2610,'Policy Characteristics'!$C:$C,0)))</f>
        <v>industry-ag-main.html#eff-stds</v>
      </c>
      <c r="R2610" s="254" t="str">
        <f>IF(ISBLANK(INDEX('Policy Characteristics'!L:L,MATCH($C2610,'Policy Characteristics'!$C:$C,0))),"",INDEX('Policy Characteristics'!L:L,MATCH($C2610,'Policy Characteristics'!$C:$C,0)))</f>
        <v>industry-energy-efficiency-standards.html</v>
      </c>
    </row>
    <row r="2611" spans="1:18" s="4" customFormat="1" x14ac:dyDescent="0.25">
      <c r="A2611" s="254" t="str">
        <f>IF(ISBLANK(INDEX('Policy Characteristics'!A:A,MATCH($C2611,'Policy Characteristics'!$C:$C,0))),"",INDEX('Policy Characteristics'!A:A,MATCH($C2611,'Policy Characteristics'!$C:$C,0)))</f>
        <v>Industry</v>
      </c>
      <c r="B2611" s="262" t="str">
        <f>IF(ISBLANK(INDEX('Policy Characteristics'!B:B,MATCH($C2611,'Policy Characteristics'!$C:$C,0))),"",INDEX('Policy Characteristics'!B:B,MATCH($C2611,'Policy Characteristics'!$C:$C,0)))</f>
        <v>Industry Process Efficiency</v>
      </c>
      <c r="C2611" s="254" t="str">
        <f t="shared" si="68"/>
        <v>Percentage Improvement in Industrial Process Efficiency above BAU</v>
      </c>
      <c r="D2611" s="6" t="s">
        <v>3038</v>
      </c>
      <c r="E2611" s="45" t="s">
        <v>2379</v>
      </c>
      <c r="F2611" t="s">
        <v>3000</v>
      </c>
      <c r="G2611" s="45" t="s">
        <v>2387</v>
      </c>
      <c r="H2611" s="47">
        <v>2610</v>
      </c>
      <c r="I2611" s="324" t="s">
        <v>40</v>
      </c>
      <c r="J2611" s="255" t="str">
        <f>IF(ISBLANK(INDEX('Policy Characteristics'!D:D,MATCH($C2611,'Policy Characteristics'!$C:$C,0))),"",INDEX('Policy Characteristics'!D:D,MATCH($C2611,'Policy Characteristics'!$C:$C,0)))</f>
        <v>Industry Energy Efficiency</v>
      </c>
      <c r="K2611" s="254" t="str">
        <f>IF(ISBLANK(INDEX('Policy Characteristics'!E:E,MATCH($C2611,'Policy Characteristics'!$C:$C,0))),"",INDEX('Policy Characteristics'!E:E,MATCH($C2611,'Policy Characteristics'!$C:$C,0)))</f>
        <v>indst process efficiency</v>
      </c>
      <c r="L2611" s="261">
        <f>IF(ISBLANK(INDEX('Policy Characteristics'!F:F,MATCH($C2611,'Policy Characteristics'!$C:$C,0))),"",INDEX('Policy Characteristics'!F:F,MATCH($C2611,'Policy Characteristics'!$C:$C,0)))</f>
        <v>0</v>
      </c>
      <c r="M2611" s="261">
        <f>IF(ISBLANK(INDEX('Policy Characteristics'!G:G,MATCH($C2611,'Policy Characteristics'!$C:$C,0))),"",INDEX('Policy Characteristics'!G:G,MATCH($C2611,'Policy Characteristics'!$C:$C,0)))</f>
        <v>0.25</v>
      </c>
      <c r="N2611" s="261">
        <f>IF(ISBLANK(INDEX('Policy Characteristics'!H:H,MATCH($C2611,'Policy Characteristics'!$C:$C,0))),"",INDEX('Policy Characteristics'!H:H,MATCH($C2611,'Policy Characteristics'!$C:$C,0)))</f>
        <v>0.01</v>
      </c>
      <c r="O2611" s="254" t="str">
        <f>IF(ISBLANK(INDEX('Policy Characteristics'!I:I,MATCH($C2611,'Policy Characteristics'!$C:$C,0))),"",INDEX('Policy Characteristics'!I:I,MATCH($C2611,'Policy Characteristics'!$C:$C,0)))</f>
        <v>% reduction in energy use</v>
      </c>
      <c r="P2611" s="254" t="str">
        <f>IF(ISBLANK(INDEX('Policy Characteristics'!J:J,MATCH($C2611,'Policy Characteristics'!$C:$C,0))),"",INDEX('Policy Characteristics'!J:J,MATCH($C2611,'Policy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1" s="254" t="str">
        <f>IF(ISBLANK(INDEX('Policy Characteristics'!K:K,MATCH($C2611,'Policy Characteristics'!$C:$C,0))),"",INDEX('Policy Characteristics'!K:K,MATCH($C2611,'Policy Characteristics'!$C:$C,0)))</f>
        <v>industry-ag-main.html#eff-stds</v>
      </c>
      <c r="R2611" s="254" t="str">
        <f>IF(ISBLANK(INDEX('Policy Characteristics'!L:L,MATCH($C2611,'Policy Characteristics'!$C:$C,0))),"",INDEX('Policy Characteristics'!L:L,MATCH($C2611,'Policy Characteristics'!$C:$C,0)))</f>
        <v>industry-energy-efficiency-standards.html</v>
      </c>
    </row>
    <row r="2612" spans="1:18" s="4" customFormat="1" x14ac:dyDescent="0.25">
      <c r="A2612" s="254" t="str">
        <f>IF(ISBLANK(INDEX('Policy Characteristics'!A:A,MATCH($C2612,'Policy Characteristics'!$C:$C,0))),"",INDEX('Policy Characteristics'!A:A,MATCH($C2612,'Policy Characteristics'!$C:$C,0)))</f>
        <v>Industry</v>
      </c>
      <c r="B2612" s="262" t="str">
        <f>IF(ISBLANK(INDEX('Policy Characteristics'!B:B,MATCH($C2612,'Policy Characteristics'!$C:$C,0))),"",INDEX('Policy Characteristics'!B:B,MATCH($C2612,'Policy Characteristics'!$C:$C,0)))</f>
        <v>Industry Process Efficiency</v>
      </c>
      <c r="C2612" s="254" t="str">
        <f t="shared" si="68"/>
        <v>Percentage Improvement in Industrial Process Efficiency above BAU</v>
      </c>
      <c r="D2612" s="6" t="s">
        <v>3038</v>
      </c>
      <c r="E2612" s="45" t="s">
        <v>2380</v>
      </c>
      <c r="F2612" t="s">
        <v>3000</v>
      </c>
      <c r="G2612" s="45" t="s">
        <v>2384</v>
      </c>
      <c r="H2612" s="47">
        <v>2611</v>
      </c>
      <c r="I2612" s="324" t="s">
        <v>41</v>
      </c>
      <c r="J2612" s="255" t="str">
        <f>IF(ISBLANK(INDEX('Policy Characteristics'!D:D,MATCH($C2612,'Policy Characteristics'!$C:$C,0))),"",INDEX('Policy Characteristics'!D:D,MATCH($C2612,'Policy Characteristics'!$C:$C,0)))</f>
        <v>Industry Energy Efficiency</v>
      </c>
      <c r="K2612" s="254" t="str">
        <f>IF(ISBLANK(INDEX('Policy Characteristics'!E:E,MATCH($C2612,'Policy Characteristics'!$C:$C,0))),"",INDEX('Policy Characteristics'!E:E,MATCH($C2612,'Policy Characteristics'!$C:$C,0)))</f>
        <v>indst process efficiency</v>
      </c>
      <c r="L2612" s="261">
        <f>IF(ISBLANK(INDEX('Policy Characteristics'!F:F,MATCH($C2612,'Policy Characteristics'!$C:$C,0))),"",INDEX('Policy Characteristics'!F:F,MATCH($C2612,'Policy Characteristics'!$C:$C,0)))</f>
        <v>0</v>
      </c>
      <c r="M2612" s="261">
        <f>IF(ISBLANK(INDEX('Policy Characteristics'!G:G,MATCH($C2612,'Policy Characteristics'!$C:$C,0))),"",INDEX('Policy Characteristics'!G:G,MATCH($C2612,'Policy Characteristics'!$C:$C,0)))</f>
        <v>0.25</v>
      </c>
      <c r="N2612" s="261">
        <f>IF(ISBLANK(INDEX('Policy Characteristics'!H:H,MATCH($C2612,'Policy Characteristics'!$C:$C,0))),"",INDEX('Policy Characteristics'!H:H,MATCH($C2612,'Policy Characteristics'!$C:$C,0)))</f>
        <v>0.01</v>
      </c>
      <c r="O2612" s="254" t="str">
        <f>IF(ISBLANK(INDEX('Policy Characteristics'!I:I,MATCH($C2612,'Policy Characteristics'!$C:$C,0))),"",INDEX('Policy Characteristics'!I:I,MATCH($C2612,'Policy Characteristics'!$C:$C,0)))</f>
        <v>% reduction in energy use</v>
      </c>
      <c r="P2612" s="254" t="str">
        <f>IF(ISBLANK(INDEX('Policy Characteristics'!J:J,MATCH($C2612,'Policy Characteristics'!$C:$C,0))),"",INDEX('Policy Characteristics'!J:J,MATCH($C2612,'Policy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2" s="254" t="str">
        <f>IF(ISBLANK(INDEX('Policy Characteristics'!K:K,MATCH($C2612,'Policy Characteristics'!$C:$C,0))),"",INDEX('Policy Characteristics'!K:K,MATCH($C2612,'Policy Characteristics'!$C:$C,0)))</f>
        <v>industry-ag-main.html#eff-stds</v>
      </c>
      <c r="R2612" s="254" t="str">
        <f>IF(ISBLANK(INDEX('Policy Characteristics'!L:L,MATCH($C2612,'Policy Characteristics'!$C:$C,0))),"",INDEX('Policy Characteristics'!L:L,MATCH($C2612,'Policy Characteristics'!$C:$C,0)))</f>
        <v>industry-energy-efficiency-standards.html</v>
      </c>
    </row>
    <row r="2613" spans="1:18" s="4" customFormat="1" x14ac:dyDescent="0.25">
      <c r="A2613" s="254" t="str">
        <f>IF(ISBLANK(INDEX('Policy Characteristics'!A:A,MATCH($C2613,'Policy Characteristics'!$C:$C,0))),"",INDEX('Policy Characteristics'!A:A,MATCH($C2613,'Policy Characteristics'!$C:$C,0)))</f>
        <v>Industry</v>
      </c>
      <c r="B2613" s="262" t="str">
        <f>IF(ISBLANK(INDEX('Policy Characteristics'!B:B,MATCH($C2613,'Policy Characteristics'!$C:$C,0))),"",INDEX('Policy Characteristics'!B:B,MATCH($C2613,'Policy Characteristics'!$C:$C,0)))</f>
        <v>Industry Process Efficiency</v>
      </c>
      <c r="C2613" s="254" t="str">
        <f t="shared" si="68"/>
        <v>Percentage Improvement in Industrial Process Efficiency above BAU</v>
      </c>
      <c r="D2613" s="6" t="s">
        <v>3038</v>
      </c>
      <c r="E2613" s="45" t="s">
        <v>2381</v>
      </c>
      <c r="F2613" t="s">
        <v>3000</v>
      </c>
      <c r="G2613" s="45" t="s">
        <v>2385</v>
      </c>
      <c r="H2613" s="47">
        <v>2612</v>
      </c>
      <c r="I2613" s="324" t="s">
        <v>40</v>
      </c>
      <c r="J2613" s="255" t="str">
        <f>IF(ISBLANK(INDEX('Policy Characteristics'!D:D,MATCH($C2613,'Policy Characteristics'!$C:$C,0))),"",INDEX('Policy Characteristics'!D:D,MATCH($C2613,'Policy Characteristics'!$C:$C,0)))</f>
        <v>Industry Energy Efficiency</v>
      </c>
      <c r="K2613" s="254" t="str">
        <f>IF(ISBLANK(INDEX('Policy Characteristics'!E:E,MATCH($C2613,'Policy Characteristics'!$C:$C,0))),"",INDEX('Policy Characteristics'!E:E,MATCH($C2613,'Policy Characteristics'!$C:$C,0)))</f>
        <v>indst process efficiency</v>
      </c>
      <c r="L2613" s="261">
        <f>IF(ISBLANK(INDEX('Policy Characteristics'!F:F,MATCH($C2613,'Policy Characteristics'!$C:$C,0))),"",INDEX('Policy Characteristics'!F:F,MATCH($C2613,'Policy Characteristics'!$C:$C,0)))</f>
        <v>0</v>
      </c>
      <c r="M2613" s="261">
        <f>IF(ISBLANK(INDEX('Policy Characteristics'!G:G,MATCH($C2613,'Policy Characteristics'!$C:$C,0))),"",INDEX('Policy Characteristics'!G:G,MATCH($C2613,'Policy Characteristics'!$C:$C,0)))</f>
        <v>0.25</v>
      </c>
      <c r="N2613" s="261">
        <f>IF(ISBLANK(INDEX('Policy Characteristics'!H:H,MATCH($C2613,'Policy Characteristics'!$C:$C,0))),"",INDEX('Policy Characteristics'!H:H,MATCH($C2613,'Policy Characteristics'!$C:$C,0)))</f>
        <v>0.01</v>
      </c>
      <c r="O2613" s="254" t="str">
        <f>IF(ISBLANK(INDEX('Policy Characteristics'!I:I,MATCH($C2613,'Policy Characteristics'!$C:$C,0))),"",INDEX('Policy Characteristics'!I:I,MATCH($C2613,'Policy Characteristics'!$C:$C,0)))</f>
        <v>% reduction in energy use</v>
      </c>
      <c r="P2613" s="254" t="str">
        <f>IF(ISBLANK(INDEX('Policy Characteristics'!J:J,MATCH($C2613,'Policy Characteristics'!$C:$C,0))),"",INDEX('Policy Characteristics'!J:J,MATCH($C2613,'Policy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3" s="254" t="str">
        <f>IF(ISBLANK(INDEX('Policy Characteristics'!K:K,MATCH($C2613,'Policy Characteristics'!$C:$C,0))),"",INDEX('Policy Characteristics'!K:K,MATCH($C2613,'Policy Characteristics'!$C:$C,0)))</f>
        <v>industry-ag-main.html#eff-stds</v>
      </c>
      <c r="R2613" s="254" t="str">
        <f>IF(ISBLANK(INDEX('Policy Characteristics'!L:L,MATCH($C2613,'Policy Characteristics'!$C:$C,0))),"",INDEX('Policy Characteristics'!L:L,MATCH($C2613,'Policy Characteristics'!$C:$C,0)))</f>
        <v>industry-energy-efficiency-standards.html</v>
      </c>
    </row>
    <row r="2614" spans="1:18" s="4" customFormat="1" x14ac:dyDescent="0.25">
      <c r="A2614" s="254" t="str">
        <f>IF(ISBLANK(INDEX('Policy Characteristics'!A:A,MATCH($C2614,'Policy Characteristics'!$C:$C,0))),"",INDEX('Policy Characteristics'!A:A,MATCH($C2614,'Policy Characteristics'!$C:$C,0)))</f>
        <v>Industry</v>
      </c>
      <c r="B2614" s="262" t="str">
        <f>IF(ISBLANK(INDEX('Policy Characteristics'!B:B,MATCH($C2614,'Policy Characteristics'!$C:$C,0))),"",INDEX('Policy Characteristics'!B:B,MATCH($C2614,'Policy Characteristics'!$C:$C,0)))</f>
        <v>Industry Process Efficiency</v>
      </c>
      <c r="C2614" s="254" t="str">
        <f t="shared" si="68"/>
        <v>Percentage Improvement in Industrial Process Efficiency above BAU</v>
      </c>
      <c r="D2614" s="6" t="s">
        <v>3038</v>
      </c>
      <c r="E2614" s="45" t="s">
        <v>2382</v>
      </c>
      <c r="F2614" t="s">
        <v>3000</v>
      </c>
      <c r="G2614" s="45" t="s">
        <v>2388</v>
      </c>
      <c r="H2614" s="47">
        <v>2613</v>
      </c>
      <c r="I2614" s="324" t="s">
        <v>41</v>
      </c>
      <c r="J2614" s="255" t="str">
        <f>IF(ISBLANK(INDEX('Policy Characteristics'!D:D,MATCH($C2614,'Policy Characteristics'!$C:$C,0))),"",INDEX('Policy Characteristics'!D:D,MATCH($C2614,'Policy Characteristics'!$C:$C,0)))</f>
        <v>Industry Energy Efficiency</v>
      </c>
      <c r="K2614" s="254" t="str">
        <f>IF(ISBLANK(INDEX('Policy Characteristics'!E:E,MATCH($C2614,'Policy Characteristics'!$C:$C,0))),"",INDEX('Policy Characteristics'!E:E,MATCH($C2614,'Policy Characteristics'!$C:$C,0)))</f>
        <v>indst process efficiency</v>
      </c>
      <c r="L2614" s="261">
        <f>IF(ISBLANK(INDEX('Policy Characteristics'!F:F,MATCH($C2614,'Policy Characteristics'!$C:$C,0))),"",INDEX('Policy Characteristics'!F:F,MATCH($C2614,'Policy Characteristics'!$C:$C,0)))</f>
        <v>0</v>
      </c>
      <c r="M2614" s="261">
        <f>IF(ISBLANK(INDEX('Policy Characteristics'!G:G,MATCH($C2614,'Policy Characteristics'!$C:$C,0))),"",INDEX('Policy Characteristics'!G:G,MATCH($C2614,'Policy Characteristics'!$C:$C,0)))</f>
        <v>0.25</v>
      </c>
      <c r="N2614" s="261">
        <f>IF(ISBLANK(INDEX('Policy Characteristics'!H:H,MATCH($C2614,'Policy Characteristics'!$C:$C,0))),"",INDEX('Policy Characteristics'!H:H,MATCH($C2614,'Policy Characteristics'!$C:$C,0)))</f>
        <v>0.01</v>
      </c>
      <c r="O2614" s="254" t="str">
        <f>IF(ISBLANK(INDEX('Policy Characteristics'!I:I,MATCH($C2614,'Policy Characteristics'!$C:$C,0))),"",INDEX('Policy Characteristics'!I:I,MATCH($C2614,'Policy Characteristics'!$C:$C,0)))</f>
        <v>% reduction in energy use</v>
      </c>
      <c r="P2614" s="254" t="str">
        <f>IF(ISBLANK(INDEX('Policy Characteristics'!J:J,MATCH($C2614,'Policy Characteristics'!$C:$C,0))),"",INDEX('Policy Characteristics'!J:J,MATCH($C2614,'Policy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4" s="254" t="str">
        <f>IF(ISBLANK(INDEX('Policy Characteristics'!K:K,MATCH($C2614,'Policy Characteristics'!$C:$C,0))),"",INDEX('Policy Characteristics'!K:K,MATCH($C2614,'Policy Characteristics'!$C:$C,0)))</f>
        <v>industry-ag-main.html#eff-stds</v>
      </c>
      <c r="R2614" s="254" t="str">
        <f>IF(ISBLANK(INDEX('Policy Characteristics'!L:L,MATCH($C2614,'Policy Characteristics'!$C:$C,0))),"",INDEX('Policy Characteristics'!L:L,MATCH($C2614,'Policy Characteristics'!$C:$C,0)))</f>
        <v>industry-energy-efficiency-standards.html</v>
      </c>
    </row>
    <row r="2615" spans="1:18" s="4" customFormat="1" x14ac:dyDescent="0.25">
      <c r="A2615" s="254" t="str">
        <f>IF(ISBLANK(INDEX('Policy Characteristics'!A:A,MATCH($C2615,'Policy Characteristics'!$C:$C,0))),"",INDEX('Policy Characteristics'!A:A,MATCH($C2615,'Policy Characteristics'!$C:$C,0)))</f>
        <v>Industry</v>
      </c>
      <c r="B2615" s="262" t="str">
        <f>IF(ISBLANK(INDEX('Policy Characteristics'!B:B,MATCH($C2615,'Policy Characteristics'!$C:$C,0))),"",INDEX('Policy Characteristics'!B:B,MATCH($C2615,'Policy Characteristics'!$C:$C,0)))</f>
        <v>Industry Process Efficiency</v>
      </c>
      <c r="C2615" s="254" t="str">
        <f t="shared" si="68"/>
        <v>Percentage Improvement in Industrial Process Efficiency above BAU</v>
      </c>
      <c r="D2615" s="6" t="s">
        <v>3038</v>
      </c>
      <c r="E2615" s="45" t="s">
        <v>2676</v>
      </c>
      <c r="F2615" t="s">
        <v>3000</v>
      </c>
      <c r="G2615" s="45" t="s">
        <v>2679</v>
      </c>
      <c r="H2615" s="47">
        <v>2614</v>
      </c>
      <c r="I2615" s="324" t="s">
        <v>41</v>
      </c>
      <c r="J2615" s="255" t="str">
        <f>IF(ISBLANK(INDEX('Policy Characteristics'!D:D,MATCH($C2615,'Policy Characteristics'!$C:$C,0))),"",INDEX('Policy Characteristics'!D:D,MATCH($C2615,'Policy Characteristics'!$C:$C,0)))</f>
        <v>Industry Energy Efficiency</v>
      </c>
      <c r="K2615" s="254" t="str">
        <f>IF(ISBLANK(INDEX('Policy Characteristics'!E:E,MATCH($C2615,'Policy Characteristics'!$C:$C,0))),"",INDEX('Policy Characteristics'!E:E,MATCH($C2615,'Policy Characteristics'!$C:$C,0)))</f>
        <v>indst process efficiency</v>
      </c>
      <c r="L2615" s="261">
        <f>IF(ISBLANK(INDEX('Policy Characteristics'!F:F,MATCH($C2615,'Policy Characteristics'!$C:$C,0))),"",INDEX('Policy Characteristics'!F:F,MATCH($C2615,'Policy Characteristics'!$C:$C,0)))</f>
        <v>0</v>
      </c>
      <c r="M2615" s="261">
        <f>IF(ISBLANK(INDEX('Policy Characteristics'!G:G,MATCH($C2615,'Policy Characteristics'!$C:$C,0))),"",INDEX('Policy Characteristics'!G:G,MATCH($C2615,'Policy Characteristics'!$C:$C,0)))</f>
        <v>0.25</v>
      </c>
      <c r="N2615" s="261">
        <f>IF(ISBLANK(INDEX('Policy Characteristics'!H:H,MATCH($C2615,'Policy Characteristics'!$C:$C,0))),"",INDEX('Policy Characteristics'!H:H,MATCH($C2615,'Policy Characteristics'!$C:$C,0)))</f>
        <v>0.01</v>
      </c>
      <c r="O2615" s="254" t="str">
        <f>IF(ISBLANK(INDEX('Policy Characteristics'!I:I,MATCH($C2615,'Policy Characteristics'!$C:$C,0))),"",INDEX('Policy Characteristics'!I:I,MATCH($C2615,'Policy Characteristics'!$C:$C,0)))</f>
        <v>% reduction in energy use</v>
      </c>
      <c r="P2615" s="254" t="str">
        <f>IF(ISBLANK(INDEX('Policy Characteristics'!J:J,MATCH($C2615,'Policy Characteristics'!$C:$C,0))),"",INDEX('Policy Characteristics'!J:J,MATCH($C2615,'Policy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5" s="254" t="str">
        <f>IF(ISBLANK(INDEX('Policy Characteristics'!K:K,MATCH($C2615,'Policy Characteristics'!$C:$C,0))),"",INDEX('Policy Characteristics'!K:K,MATCH($C2615,'Policy Characteristics'!$C:$C,0)))</f>
        <v>industry-ag-main.html#eff-stds</v>
      </c>
      <c r="R2615" s="254" t="str">
        <f>IF(ISBLANK(INDEX('Policy Characteristics'!L:L,MATCH($C2615,'Policy Characteristics'!$C:$C,0))),"",INDEX('Policy Characteristics'!L:L,MATCH($C2615,'Policy Characteristics'!$C:$C,0)))</f>
        <v>industry-energy-efficiency-standards.html</v>
      </c>
    </row>
    <row r="2616" spans="1:18" s="4" customFormat="1" x14ac:dyDescent="0.25">
      <c r="A2616" s="254" t="str">
        <f>IF(ISBLANK(INDEX('Policy Characteristics'!A:A,MATCH($C2616,'Policy Characteristics'!$C:$C,0))),"",INDEX('Policy Characteristics'!A:A,MATCH($C2616,'Policy Characteristics'!$C:$C,0)))</f>
        <v>Industry</v>
      </c>
      <c r="B2616" s="262" t="str">
        <f>IF(ISBLANK(INDEX('Policy Characteristics'!B:B,MATCH($C2616,'Policy Characteristics'!$C:$C,0))),"",INDEX('Policy Characteristics'!B:B,MATCH($C2616,'Policy Characteristics'!$C:$C,0)))</f>
        <v>Industry Process Efficiency</v>
      </c>
      <c r="C2616" s="254" t="str">
        <f t="shared" si="68"/>
        <v>Percentage Improvement in Industrial Process Efficiency above BAU</v>
      </c>
      <c r="D2616" s="6" t="s">
        <v>3038</v>
      </c>
      <c r="E2616" s="45" t="s">
        <v>2677</v>
      </c>
      <c r="F2616" t="s">
        <v>3000</v>
      </c>
      <c r="G2616" s="45" t="s">
        <v>2681</v>
      </c>
      <c r="H2616" s="47">
        <v>2615</v>
      </c>
      <c r="I2616" s="324" t="s">
        <v>41</v>
      </c>
      <c r="J2616" s="255" t="str">
        <f>IF(ISBLANK(INDEX('Policy Characteristics'!D:D,MATCH($C2616,'Policy Characteristics'!$C:$C,0))),"",INDEX('Policy Characteristics'!D:D,MATCH($C2616,'Policy Characteristics'!$C:$C,0)))</f>
        <v>Industry Energy Efficiency</v>
      </c>
      <c r="K2616" s="254" t="str">
        <f>IF(ISBLANK(INDEX('Policy Characteristics'!E:E,MATCH($C2616,'Policy Characteristics'!$C:$C,0))),"",INDEX('Policy Characteristics'!E:E,MATCH($C2616,'Policy Characteristics'!$C:$C,0)))</f>
        <v>indst process efficiency</v>
      </c>
      <c r="L2616" s="261">
        <f>IF(ISBLANK(INDEX('Policy Characteristics'!F:F,MATCH($C2616,'Policy Characteristics'!$C:$C,0))),"",INDEX('Policy Characteristics'!F:F,MATCH($C2616,'Policy Characteristics'!$C:$C,0)))</f>
        <v>0</v>
      </c>
      <c r="M2616" s="261">
        <f>IF(ISBLANK(INDEX('Policy Characteristics'!G:G,MATCH($C2616,'Policy Characteristics'!$C:$C,0))),"",INDEX('Policy Characteristics'!G:G,MATCH($C2616,'Policy Characteristics'!$C:$C,0)))</f>
        <v>0.25</v>
      </c>
      <c r="N2616" s="261">
        <f>IF(ISBLANK(INDEX('Policy Characteristics'!H:H,MATCH($C2616,'Policy Characteristics'!$C:$C,0))),"",INDEX('Policy Characteristics'!H:H,MATCH($C2616,'Policy Characteristics'!$C:$C,0)))</f>
        <v>0.01</v>
      </c>
      <c r="O2616" s="254" t="str">
        <f>IF(ISBLANK(INDEX('Policy Characteristics'!I:I,MATCH($C2616,'Policy Characteristics'!$C:$C,0))),"",INDEX('Policy Characteristics'!I:I,MATCH($C2616,'Policy Characteristics'!$C:$C,0)))</f>
        <v>% reduction in energy use</v>
      </c>
      <c r="P2616" s="254" t="str">
        <f>IF(ISBLANK(INDEX('Policy Characteristics'!J:J,MATCH($C2616,'Policy Characteristics'!$C:$C,0))),"",INDEX('Policy Characteristics'!J:J,MATCH($C2616,'Policy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6" s="254" t="str">
        <f>IF(ISBLANK(INDEX('Policy Characteristics'!K:K,MATCH($C2616,'Policy Characteristics'!$C:$C,0))),"",INDEX('Policy Characteristics'!K:K,MATCH($C2616,'Policy Characteristics'!$C:$C,0)))</f>
        <v>industry-ag-main.html#eff-stds</v>
      </c>
      <c r="R2616" s="254" t="str">
        <f>IF(ISBLANK(INDEX('Policy Characteristics'!L:L,MATCH($C2616,'Policy Characteristics'!$C:$C,0))),"",INDEX('Policy Characteristics'!L:L,MATCH($C2616,'Policy Characteristics'!$C:$C,0)))</f>
        <v>industry-energy-efficiency-standards.html</v>
      </c>
    </row>
    <row r="2617" spans="1:18" s="4" customFormat="1" x14ac:dyDescent="0.25">
      <c r="A2617" s="254" t="str">
        <f>IF(ISBLANK(INDEX('Policy Characteristics'!A:A,MATCH($C2617,'Policy Characteristics'!$C:$C,0))),"",INDEX('Policy Characteristics'!A:A,MATCH($C2617,'Policy Characteristics'!$C:$C,0)))</f>
        <v>Industry</v>
      </c>
      <c r="B2617" s="262" t="str">
        <f>IF(ISBLANK(INDEX('Policy Characteristics'!B:B,MATCH($C2617,'Policy Characteristics'!$C:$C,0))),"",INDEX('Policy Characteristics'!B:B,MATCH($C2617,'Policy Characteristics'!$C:$C,0)))</f>
        <v>Industry Process Efficiency</v>
      </c>
      <c r="C2617" s="254" t="str">
        <f t="shared" si="68"/>
        <v>Percentage Improvement in Industrial Process Efficiency above BAU</v>
      </c>
      <c r="D2617" s="6" t="s">
        <v>3038</v>
      </c>
      <c r="E2617" s="45" t="s">
        <v>2678</v>
      </c>
      <c r="F2617" t="s">
        <v>3000</v>
      </c>
      <c r="G2617" s="45" t="s">
        <v>2682</v>
      </c>
      <c r="H2617" s="47">
        <v>2616</v>
      </c>
      <c r="I2617" s="324" t="s">
        <v>40</v>
      </c>
      <c r="J2617" s="255" t="str">
        <f>IF(ISBLANK(INDEX('Policy Characteristics'!D:D,MATCH($C2617,'Policy Characteristics'!$C:$C,0))),"",INDEX('Policy Characteristics'!D:D,MATCH($C2617,'Policy Characteristics'!$C:$C,0)))</f>
        <v>Industry Energy Efficiency</v>
      </c>
      <c r="K2617" s="254" t="str">
        <f>IF(ISBLANK(INDEX('Policy Characteristics'!E:E,MATCH($C2617,'Policy Characteristics'!$C:$C,0))),"",INDEX('Policy Characteristics'!E:E,MATCH($C2617,'Policy Characteristics'!$C:$C,0)))</f>
        <v>indst process efficiency</v>
      </c>
      <c r="L2617" s="261">
        <f>IF(ISBLANK(INDEX('Policy Characteristics'!F:F,MATCH($C2617,'Policy Characteristics'!$C:$C,0))),"",INDEX('Policy Characteristics'!F:F,MATCH($C2617,'Policy Characteristics'!$C:$C,0)))</f>
        <v>0</v>
      </c>
      <c r="M2617" s="261">
        <f>IF(ISBLANK(INDEX('Policy Characteristics'!G:G,MATCH($C2617,'Policy Characteristics'!$C:$C,0))),"",INDEX('Policy Characteristics'!G:G,MATCH($C2617,'Policy Characteristics'!$C:$C,0)))</f>
        <v>0.25</v>
      </c>
      <c r="N2617" s="261">
        <f>IF(ISBLANK(INDEX('Policy Characteristics'!H:H,MATCH($C2617,'Policy Characteristics'!$C:$C,0))),"",INDEX('Policy Characteristics'!H:H,MATCH($C2617,'Policy Characteristics'!$C:$C,0)))</f>
        <v>0.01</v>
      </c>
      <c r="O2617" s="254" t="str">
        <f>IF(ISBLANK(INDEX('Policy Characteristics'!I:I,MATCH($C2617,'Policy Characteristics'!$C:$C,0))),"",INDEX('Policy Characteristics'!I:I,MATCH($C2617,'Policy Characteristics'!$C:$C,0)))</f>
        <v>% reduction in energy use</v>
      </c>
      <c r="P2617" s="254" t="str">
        <f>IF(ISBLANK(INDEX('Policy Characteristics'!J:J,MATCH($C2617,'Policy Characteristics'!$C:$C,0))),"",INDEX('Policy Characteristics'!J:J,MATCH($C2617,'Policy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7" s="254" t="str">
        <f>IF(ISBLANK(INDEX('Policy Characteristics'!K:K,MATCH($C2617,'Policy Characteristics'!$C:$C,0))),"",INDEX('Policy Characteristics'!K:K,MATCH($C2617,'Policy Characteristics'!$C:$C,0)))</f>
        <v>industry-ag-main.html#eff-stds</v>
      </c>
      <c r="R2617" s="254" t="str">
        <f>IF(ISBLANK(INDEX('Policy Characteristics'!L:L,MATCH($C2617,'Policy Characteristics'!$C:$C,0))),"",INDEX('Policy Characteristics'!L:L,MATCH($C2617,'Policy Characteristics'!$C:$C,0)))</f>
        <v>industry-energy-efficiency-standards.html</v>
      </c>
    </row>
    <row r="2618" spans="1:18" s="4" customFormat="1" x14ac:dyDescent="0.25">
      <c r="A2618" s="254" t="str">
        <f>IF(ISBLANK(INDEX('Policy Characteristics'!A:A,MATCH($C2618,'Policy Characteristics'!$C:$C,0))),"",INDEX('Policy Characteristics'!A:A,MATCH($C2618,'Policy Characteristics'!$C:$C,0)))</f>
        <v>Industry</v>
      </c>
      <c r="B2618" s="262" t="str">
        <f>IF(ISBLANK(INDEX('Policy Characteristics'!B:B,MATCH($C2618,'Policy Characteristics'!$C:$C,0))),"",INDEX('Policy Characteristics'!B:B,MATCH($C2618,'Policy Characteristics'!$C:$C,0)))</f>
        <v>Industry Process Efficiency</v>
      </c>
      <c r="C2618" s="254" t="str">
        <f t="shared" si="68"/>
        <v>Percentage Improvement in Industrial Process Efficiency above BAU</v>
      </c>
      <c r="D2618" s="6" t="s">
        <v>3038</v>
      </c>
      <c r="E2618" s="45" t="s">
        <v>2675</v>
      </c>
      <c r="F2618" t="s">
        <v>3000</v>
      </c>
      <c r="G2618" s="45" t="s">
        <v>2680</v>
      </c>
      <c r="H2618" s="47">
        <v>2617</v>
      </c>
      <c r="I2618" s="324" t="s">
        <v>41</v>
      </c>
      <c r="J2618" s="255" t="str">
        <f>IF(ISBLANK(INDEX('Policy Characteristics'!D:D,MATCH($C2618,'Policy Characteristics'!$C:$C,0))),"",INDEX('Policy Characteristics'!D:D,MATCH($C2618,'Policy Characteristics'!$C:$C,0)))</f>
        <v>Industry Energy Efficiency</v>
      </c>
      <c r="K2618" s="254" t="str">
        <f>IF(ISBLANK(INDEX('Policy Characteristics'!E:E,MATCH($C2618,'Policy Characteristics'!$C:$C,0))),"",INDEX('Policy Characteristics'!E:E,MATCH($C2618,'Policy Characteristics'!$C:$C,0)))</f>
        <v>indst process efficiency</v>
      </c>
      <c r="L2618" s="261">
        <f>IF(ISBLANK(INDEX('Policy Characteristics'!F:F,MATCH($C2618,'Policy Characteristics'!$C:$C,0))),"",INDEX('Policy Characteristics'!F:F,MATCH($C2618,'Policy Characteristics'!$C:$C,0)))</f>
        <v>0</v>
      </c>
      <c r="M2618" s="261">
        <f>IF(ISBLANK(INDEX('Policy Characteristics'!G:G,MATCH($C2618,'Policy Characteristics'!$C:$C,0))),"",INDEX('Policy Characteristics'!G:G,MATCH($C2618,'Policy Characteristics'!$C:$C,0)))</f>
        <v>0.25</v>
      </c>
      <c r="N2618" s="261">
        <f>IF(ISBLANK(INDEX('Policy Characteristics'!H:H,MATCH($C2618,'Policy Characteristics'!$C:$C,0))),"",INDEX('Policy Characteristics'!H:H,MATCH($C2618,'Policy Characteristics'!$C:$C,0)))</f>
        <v>0.01</v>
      </c>
      <c r="O2618" s="254" t="str">
        <f>IF(ISBLANK(INDEX('Policy Characteristics'!I:I,MATCH($C2618,'Policy Characteristics'!$C:$C,0))),"",INDEX('Policy Characteristics'!I:I,MATCH($C2618,'Policy Characteristics'!$C:$C,0)))</f>
        <v>% reduction in energy use</v>
      </c>
      <c r="P2618" s="254" t="str">
        <f>IF(ISBLANK(INDEX('Policy Characteristics'!J:J,MATCH($C2618,'Policy Characteristics'!$C:$C,0))),"",INDEX('Policy Characteristics'!J:J,MATCH($C2618,'Policy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8" s="254" t="str">
        <f>IF(ISBLANK(INDEX('Policy Characteristics'!K:K,MATCH($C2618,'Policy Characteristics'!$C:$C,0))),"",INDEX('Policy Characteristics'!K:K,MATCH($C2618,'Policy Characteristics'!$C:$C,0)))</f>
        <v>industry-ag-main.html#eff-stds</v>
      </c>
      <c r="R2618" s="254" t="str">
        <f>IF(ISBLANK(INDEX('Policy Characteristics'!L:L,MATCH($C2618,'Policy Characteristics'!$C:$C,0))),"",INDEX('Policy Characteristics'!L:L,MATCH($C2618,'Policy Characteristics'!$C:$C,0)))</f>
        <v>industry-energy-efficiency-standards.html</v>
      </c>
    </row>
    <row r="2619" spans="1:18" s="4" customFormat="1" x14ac:dyDescent="0.25">
      <c r="A2619" s="254" t="str">
        <f>IF(ISBLANK(INDEX('Policy Characteristics'!A:A,MATCH($C2619,'Policy Characteristics'!$C:$C,0))),"",INDEX('Policy Characteristics'!A:A,MATCH($C2619,'Policy Characteristics'!$C:$C,0)))</f>
        <v>Industry</v>
      </c>
      <c r="B2619" s="262" t="str">
        <f>IF(ISBLANK(INDEX('Policy Characteristics'!B:B,MATCH($C2619,'Policy Characteristics'!$C:$C,0))),"",INDEX('Policy Characteristics'!B:B,MATCH($C2619,'Policy Characteristics'!$C:$C,0)))</f>
        <v>Industry Process Efficiency</v>
      </c>
      <c r="C2619" s="254" t="str">
        <f t="shared" si="68"/>
        <v>Percentage Improvement in Industrial Process Efficiency above BAU</v>
      </c>
      <c r="D2619" s="6" t="s">
        <v>3039</v>
      </c>
      <c r="E2619" s="45" t="s">
        <v>2377</v>
      </c>
      <c r="F2619" t="s">
        <v>3001</v>
      </c>
      <c r="G2619" s="45" t="s">
        <v>2383</v>
      </c>
      <c r="H2619" s="47">
        <v>2618</v>
      </c>
      <c r="I2619" s="324" t="s">
        <v>40</v>
      </c>
      <c r="J2619" s="255" t="str">
        <f>IF(ISBLANK(INDEX('Policy Characteristics'!D:D,MATCH($C2619,'Policy Characteristics'!$C:$C,0))),"",INDEX('Policy Characteristics'!D:D,MATCH($C2619,'Policy Characteristics'!$C:$C,0)))</f>
        <v>Industry Energy Efficiency</v>
      </c>
      <c r="K2619" s="254" t="str">
        <f>IF(ISBLANK(INDEX('Policy Characteristics'!E:E,MATCH($C2619,'Policy Characteristics'!$C:$C,0))),"",INDEX('Policy Characteristics'!E:E,MATCH($C2619,'Policy Characteristics'!$C:$C,0)))</f>
        <v>indst process efficiency</v>
      </c>
      <c r="L2619" s="261">
        <f>IF(ISBLANK(INDEX('Policy Characteristics'!F:F,MATCH($C2619,'Policy Characteristics'!$C:$C,0))),"",INDEX('Policy Characteristics'!F:F,MATCH($C2619,'Policy Characteristics'!$C:$C,0)))</f>
        <v>0</v>
      </c>
      <c r="M2619" s="261">
        <f>IF(ISBLANK(INDEX('Policy Characteristics'!G:G,MATCH($C2619,'Policy Characteristics'!$C:$C,0))),"",INDEX('Policy Characteristics'!G:G,MATCH($C2619,'Policy Characteristics'!$C:$C,0)))</f>
        <v>0.25</v>
      </c>
      <c r="N2619" s="261">
        <f>IF(ISBLANK(INDEX('Policy Characteristics'!H:H,MATCH($C2619,'Policy Characteristics'!$C:$C,0))),"",INDEX('Policy Characteristics'!H:H,MATCH($C2619,'Policy Characteristics'!$C:$C,0)))</f>
        <v>0.01</v>
      </c>
      <c r="O2619" s="254" t="str">
        <f>IF(ISBLANK(INDEX('Policy Characteristics'!I:I,MATCH($C2619,'Policy Characteristics'!$C:$C,0))),"",INDEX('Policy Characteristics'!I:I,MATCH($C2619,'Policy Characteristics'!$C:$C,0)))</f>
        <v>% reduction in energy use</v>
      </c>
      <c r="P2619" s="254" t="str">
        <f>IF(ISBLANK(INDEX('Policy Characteristics'!J:J,MATCH($C2619,'Policy Characteristics'!$C:$C,0))),"",INDEX('Policy Characteristics'!J:J,MATCH($C2619,'Policy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19" s="254" t="str">
        <f>IF(ISBLANK(INDEX('Policy Characteristics'!K:K,MATCH($C2619,'Policy Characteristics'!$C:$C,0))),"",INDEX('Policy Characteristics'!K:K,MATCH($C2619,'Policy Characteristics'!$C:$C,0)))</f>
        <v>industry-ag-main.html#eff-stds</v>
      </c>
      <c r="R2619" s="254" t="str">
        <f>IF(ISBLANK(INDEX('Policy Characteristics'!L:L,MATCH($C2619,'Policy Characteristics'!$C:$C,0))),"",INDEX('Policy Characteristics'!L:L,MATCH($C2619,'Policy Characteristics'!$C:$C,0)))</f>
        <v>industry-energy-efficiency-standards.html</v>
      </c>
    </row>
    <row r="2620" spans="1:18" s="4" customFormat="1" x14ac:dyDescent="0.25">
      <c r="A2620" s="254" t="str">
        <f>IF(ISBLANK(INDEX('Policy Characteristics'!A:A,MATCH($C2620,'Policy Characteristics'!$C:$C,0))),"",INDEX('Policy Characteristics'!A:A,MATCH($C2620,'Policy Characteristics'!$C:$C,0)))</f>
        <v>Industry</v>
      </c>
      <c r="B2620" s="262" t="str">
        <f>IF(ISBLANK(INDEX('Policy Characteristics'!B:B,MATCH($C2620,'Policy Characteristics'!$C:$C,0))),"",INDEX('Policy Characteristics'!B:B,MATCH($C2620,'Policy Characteristics'!$C:$C,0)))</f>
        <v>Industry Process Efficiency</v>
      </c>
      <c r="C2620" s="254" t="str">
        <f t="shared" si="68"/>
        <v>Percentage Improvement in Industrial Process Efficiency above BAU</v>
      </c>
      <c r="D2620" s="6" t="s">
        <v>3039</v>
      </c>
      <c r="E2620" s="45" t="s">
        <v>2378</v>
      </c>
      <c r="F2620" t="s">
        <v>3001</v>
      </c>
      <c r="G2620" s="45" t="s">
        <v>2386</v>
      </c>
      <c r="H2620" s="47">
        <v>2619</v>
      </c>
      <c r="I2620" s="324" t="s">
        <v>41</v>
      </c>
      <c r="J2620" s="255" t="str">
        <f>IF(ISBLANK(INDEX('Policy Characteristics'!D:D,MATCH($C2620,'Policy Characteristics'!$C:$C,0))),"",INDEX('Policy Characteristics'!D:D,MATCH($C2620,'Policy Characteristics'!$C:$C,0)))</f>
        <v>Industry Energy Efficiency</v>
      </c>
      <c r="K2620" s="254" t="str">
        <f>IF(ISBLANK(INDEX('Policy Characteristics'!E:E,MATCH($C2620,'Policy Characteristics'!$C:$C,0))),"",INDEX('Policy Characteristics'!E:E,MATCH($C2620,'Policy Characteristics'!$C:$C,0)))</f>
        <v>indst process efficiency</v>
      </c>
      <c r="L2620" s="261">
        <f>IF(ISBLANK(INDEX('Policy Characteristics'!F:F,MATCH($C2620,'Policy Characteristics'!$C:$C,0))),"",INDEX('Policy Characteristics'!F:F,MATCH($C2620,'Policy Characteristics'!$C:$C,0)))</f>
        <v>0</v>
      </c>
      <c r="M2620" s="261">
        <f>IF(ISBLANK(INDEX('Policy Characteristics'!G:G,MATCH($C2620,'Policy Characteristics'!$C:$C,0))),"",INDEX('Policy Characteristics'!G:G,MATCH($C2620,'Policy Characteristics'!$C:$C,0)))</f>
        <v>0.25</v>
      </c>
      <c r="N2620" s="261">
        <f>IF(ISBLANK(INDEX('Policy Characteristics'!H:H,MATCH($C2620,'Policy Characteristics'!$C:$C,0))),"",INDEX('Policy Characteristics'!H:H,MATCH($C2620,'Policy Characteristics'!$C:$C,0)))</f>
        <v>0.01</v>
      </c>
      <c r="O2620" s="254" t="str">
        <f>IF(ISBLANK(INDEX('Policy Characteristics'!I:I,MATCH($C2620,'Policy Characteristics'!$C:$C,0))),"",INDEX('Policy Characteristics'!I:I,MATCH($C2620,'Policy Characteristics'!$C:$C,0)))</f>
        <v>% reduction in energy use</v>
      </c>
      <c r="P2620" s="254" t="str">
        <f>IF(ISBLANK(INDEX('Policy Characteristics'!J:J,MATCH($C2620,'Policy Characteristics'!$C:$C,0))),"",INDEX('Policy Characteristics'!J:J,MATCH($C2620,'Policy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0" s="254" t="str">
        <f>IF(ISBLANK(INDEX('Policy Characteristics'!K:K,MATCH($C2620,'Policy Characteristics'!$C:$C,0))),"",INDEX('Policy Characteristics'!K:K,MATCH($C2620,'Policy Characteristics'!$C:$C,0)))</f>
        <v>industry-ag-main.html#eff-stds</v>
      </c>
      <c r="R2620" s="254" t="str">
        <f>IF(ISBLANK(INDEX('Policy Characteristics'!L:L,MATCH($C2620,'Policy Characteristics'!$C:$C,0))),"",INDEX('Policy Characteristics'!L:L,MATCH($C2620,'Policy Characteristics'!$C:$C,0)))</f>
        <v>industry-energy-efficiency-standards.html</v>
      </c>
    </row>
    <row r="2621" spans="1:18" s="4" customFormat="1" x14ac:dyDescent="0.25">
      <c r="A2621" s="254" t="str">
        <f>IF(ISBLANK(INDEX('Policy Characteristics'!A:A,MATCH($C2621,'Policy Characteristics'!$C:$C,0))),"",INDEX('Policy Characteristics'!A:A,MATCH($C2621,'Policy Characteristics'!$C:$C,0)))</f>
        <v>Industry</v>
      </c>
      <c r="B2621" s="262" t="str">
        <f>IF(ISBLANK(INDEX('Policy Characteristics'!B:B,MATCH($C2621,'Policy Characteristics'!$C:$C,0))),"",INDEX('Policy Characteristics'!B:B,MATCH($C2621,'Policy Characteristics'!$C:$C,0)))</f>
        <v>Industry Process Efficiency</v>
      </c>
      <c r="C2621" s="254" t="str">
        <f t="shared" si="68"/>
        <v>Percentage Improvement in Industrial Process Efficiency above BAU</v>
      </c>
      <c r="D2621" s="6" t="s">
        <v>3039</v>
      </c>
      <c r="E2621" s="45" t="s">
        <v>2379</v>
      </c>
      <c r="F2621" t="s">
        <v>3001</v>
      </c>
      <c r="G2621" s="45" t="s">
        <v>2387</v>
      </c>
      <c r="H2621" s="47">
        <v>2620</v>
      </c>
      <c r="I2621" s="324" t="s">
        <v>40</v>
      </c>
      <c r="J2621" s="255" t="str">
        <f>IF(ISBLANK(INDEX('Policy Characteristics'!D:D,MATCH($C2621,'Policy Characteristics'!$C:$C,0))),"",INDEX('Policy Characteristics'!D:D,MATCH($C2621,'Policy Characteristics'!$C:$C,0)))</f>
        <v>Industry Energy Efficiency</v>
      </c>
      <c r="K2621" s="254" t="str">
        <f>IF(ISBLANK(INDEX('Policy Characteristics'!E:E,MATCH($C2621,'Policy Characteristics'!$C:$C,0))),"",INDEX('Policy Characteristics'!E:E,MATCH($C2621,'Policy Characteristics'!$C:$C,0)))</f>
        <v>indst process efficiency</v>
      </c>
      <c r="L2621" s="261">
        <f>IF(ISBLANK(INDEX('Policy Characteristics'!F:F,MATCH($C2621,'Policy Characteristics'!$C:$C,0))),"",INDEX('Policy Characteristics'!F:F,MATCH($C2621,'Policy Characteristics'!$C:$C,0)))</f>
        <v>0</v>
      </c>
      <c r="M2621" s="261">
        <f>IF(ISBLANK(INDEX('Policy Characteristics'!G:G,MATCH($C2621,'Policy Characteristics'!$C:$C,0))),"",INDEX('Policy Characteristics'!G:G,MATCH($C2621,'Policy Characteristics'!$C:$C,0)))</f>
        <v>0.25</v>
      </c>
      <c r="N2621" s="261">
        <f>IF(ISBLANK(INDEX('Policy Characteristics'!H:H,MATCH($C2621,'Policy Characteristics'!$C:$C,0))),"",INDEX('Policy Characteristics'!H:H,MATCH($C2621,'Policy Characteristics'!$C:$C,0)))</f>
        <v>0.01</v>
      </c>
      <c r="O2621" s="254" t="str">
        <f>IF(ISBLANK(INDEX('Policy Characteristics'!I:I,MATCH($C2621,'Policy Characteristics'!$C:$C,0))),"",INDEX('Policy Characteristics'!I:I,MATCH($C2621,'Policy Characteristics'!$C:$C,0)))</f>
        <v>% reduction in energy use</v>
      </c>
      <c r="P2621" s="254" t="str">
        <f>IF(ISBLANK(INDEX('Policy Characteristics'!J:J,MATCH($C2621,'Policy Characteristics'!$C:$C,0))),"",INDEX('Policy Characteristics'!J:J,MATCH($C2621,'Policy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1" s="254" t="str">
        <f>IF(ISBLANK(INDEX('Policy Characteristics'!K:K,MATCH($C2621,'Policy Characteristics'!$C:$C,0))),"",INDEX('Policy Characteristics'!K:K,MATCH($C2621,'Policy Characteristics'!$C:$C,0)))</f>
        <v>industry-ag-main.html#eff-stds</v>
      </c>
      <c r="R2621" s="254" t="str">
        <f>IF(ISBLANK(INDEX('Policy Characteristics'!L:L,MATCH($C2621,'Policy Characteristics'!$C:$C,0))),"",INDEX('Policy Characteristics'!L:L,MATCH($C2621,'Policy Characteristics'!$C:$C,0)))</f>
        <v>industry-energy-efficiency-standards.html</v>
      </c>
    </row>
    <row r="2622" spans="1:18" s="4" customFormat="1" x14ac:dyDescent="0.25">
      <c r="A2622" s="254" t="str">
        <f>IF(ISBLANK(INDEX('Policy Characteristics'!A:A,MATCH($C2622,'Policy Characteristics'!$C:$C,0))),"",INDEX('Policy Characteristics'!A:A,MATCH($C2622,'Policy Characteristics'!$C:$C,0)))</f>
        <v>Industry</v>
      </c>
      <c r="B2622" s="262" t="str">
        <f>IF(ISBLANK(INDEX('Policy Characteristics'!B:B,MATCH($C2622,'Policy Characteristics'!$C:$C,0))),"",INDEX('Policy Characteristics'!B:B,MATCH($C2622,'Policy Characteristics'!$C:$C,0)))</f>
        <v>Industry Process Efficiency</v>
      </c>
      <c r="C2622" s="254" t="str">
        <f t="shared" si="68"/>
        <v>Percentage Improvement in Industrial Process Efficiency above BAU</v>
      </c>
      <c r="D2622" s="6" t="s">
        <v>3039</v>
      </c>
      <c r="E2622" s="45" t="s">
        <v>2380</v>
      </c>
      <c r="F2622" t="s">
        <v>3001</v>
      </c>
      <c r="G2622" s="45" t="s">
        <v>2384</v>
      </c>
      <c r="H2622" s="47">
        <v>2621</v>
      </c>
      <c r="I2622" s="324" t="s">
        <v>41</v>
      </c>
      <c r="J2622" s="255" t="str">
        <f>IF(ISBLANK(INDEX('Policy Characteristics'!D:D,MATCH($C2622,'Policy Characteristics'!$C:$C,0))),"",INDEX('Policy Characteristics'!D:D,MATCH($C2622,'Policy Characteristics'!$C:$C,0)))</f>
        <v>Industry Energy Efficiency</v>
      </c>
      <c r="K2622" s="254" t="str">
        <f>IF(ISBLANK(INDEX('Policy Characteristics'!E:E,MATCH($C2622,'Policy Characteristics'!$C:$C,0))),"",INDEX('Policy Characteristics'!E:E,MATCH($C2622,'Policy Characteristics'!$C:$C,0)))</f>
        <v>indst process efficiency</v>
      </c>
      <c r="L2622" s="261">
        <f>IF(ISBLANK(INDEX('Policy Characteristics'!F:F,MATCH($C2622,'Policy Characteristics'!$C:$C,0))),"",INDEX('Policy Characteristics'!F:F,MATCH($C2622,'Policy Characteristics'!$C:$C,0)))</f>
        <v>0</v>
      </c>
      <c r="M2622" s="261">
        <f>IF(ISBLANK(INDEX('Policy Characteristics'!G:G,MATCH($C2622,'Policy Characteristics'!$C:$C,0))),"",INDEX('Policy Characteristics'!G:G,MATCH($C2622,'Policy Characteristics'!$C:$C,0)))</f>
        <v>0.25</v>
      </c>
      <c r="N2622" s="261">
        <f>IF(ISBLANK(INDEX('Policy Characteristics'!H:H,MATCH($C2622,'Policy Characteristics'!$C:$C,0))),"",INDEX('Policy Characteristics'!H:H,MATCH($C2622,'Policy Characteristics'!$C:$C,0)))</f>
        <v>0.01</v>
      </c>
      <c r="O2622" s="254" t="str">
        <f>IF(ISBLANK(INDEX('Policy Characteristics'!I:I,MATCH($C2622,'Policy Characteristics'!$C:$C,0))),"",INDEX('Policy Characteristics'!I:I,MATCH($C2622,'Policy Characteristics'!$C:$C,0)))</f>
        <v>% reduction in energy use</v>
      </c>
      <c r="P2622" s="254" t="str">
        <f>IF(ISBLANK(INDEX('Policy Characteristics'!J:J,MATCH($C2622,'Policy Characteristics'!$C:$C,0))),"",INDEX('Policy Characteristics'!J:J,MATCH($C2622,'Policy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2" s="254" t="str">
        <f>IF(ISBLANK(INDEX('Policy Characteristics'!K:K,MATCH($C2622,'Policy Characteristics'!$C:$C,0))),"",INDEX('Policy Characteristics'!K:K,MATCH($C2622,'Policy Characteristics'!$C:$C,0)))</f>
        <v>industry-ag-main.html#eff-stds</v>
      </c>
      <c r="R2622" s="254" t="str">
        <f>IF(ISBLANK(INDEX('Policy Characteristics'!L:L,MATCH($C2622,'Policy Characteristics'!$C:$C,0))),"",INDEX('Policy Characteristics'!L:L,MATCH($C2622,'Policy Characteristics'!$C:$C,0)))</f>
        <v>industry-energy-efficiency-standards.html</v>
      </c>
    </row>
    <row r="2623" spans="1:18" s="4" customFormat="1" x14ac:dyDescent="0.25">
      <c r="A2623" s="254" t="str">
        <f>IF(ISBLANK(INDEX('Policy Characteristics'!A:A,MATCH($C2623,'Policy Characteristics'!$C:$C,0))),"",INDEX('Policy Characteristics'!A:A,MATCH($C2623,'Policy Characteristics'!$C:$C,0)))</f>
        <v>Industry</v>
      </c>
      <c r="B2623" s="262" t="str">
        <f>IF(ISBLANK(INDEX('Policy Characteristics'!B:B,MATCH($C2623,'Policy Characteristics'!$C:$C,0))),"",INDEX('Policy Characteristics'!B:B,MATCH($C2623,'Policy Characteristics'!$C:$C,0)))</f>
        <v>Industry Process Efficiency</v>
      </c>
      <c r="C2623" s="254" t="str">
        <f t="shared" si="68"/>
        <v>Percentage Improvement in Industrial Process Efficiency above BAU</v>
      </c>
      <c r="D2623" s="6" t="s">
        <v>3039</v>
      </c>
      <c r="E2623" s="45" t="s">
        <v>2381</v>
      </c>
      <c r="F2623" t="s">
        <v>3001</v>
      </c>
      <c r="G2623" s="45" t="s">
        <v>2385</v>
      </c>
      <c r="H2623" s="47">
        <v>2622</v>
      </c>
      <c r="I2623" s="324" t="s">
        <v>40</v>
      </c>
      <c r="J2623" s="255" t="str">
        <f>IF(ISBLANK(INDEX('Policy Characteristics'!D:D,MATCH($C2623,'Policy Characteristics'!$C:$C,0))),"",INDEX('Policy Characteristics'!D:D,MATCH($C2623,'Policy Characteristics'!$C:$C,0)))</f>
        <v>Industry Energy Efficiency</v>
      </c>
      <c r="K2623" s="254" t="str">
        <f>IF(ISBLANK(INDEX('Policy Characteristics'!E:E,MATCH($C2623,'Policy Characteristics'!$C:$C,0))),"",INDEX('Policy Characteristics'!E:E,MATCH($C2623,'Policy Characteristics'!$C:$C,0)))</f>
        <v>indst process efficiency</v>
      </c>
      <c r="L2623" s="261">
        <f>IF(ISBLANK(INDEX('Policy Characteristics'!F:F,MATCH($C2623,'Policy Characteristics'!$C:$C,0))),"",INDEX('Policy Characteristics'!F:F,MATCH($C2623,'Policy Characteristics'!$C:$C,0)))</f>
        <v>0</v>
      </c>
      <c r="M2623" s="261">
        <f>IF(ISBLANK(INDEX('Policy Characteristics'!G:G,MATCH($C2623,'Policy Characteristics'!$C:$C,0))),"",INDEX('Policy Characteristics'!G:G,MATCH($C2623,'Policy Characteristics'!$C:$C,0)))</f>
        <v>0.25</v>
      </c>
      <c r="N2623" s="261">
        <f>IF(ISBLANK(INDEX('Policy Characteristics'!H:H,MATCH($C2623,'Policy Characteristics'!$C:$C,0))),"",INDEX('Policy Characteristics'!H:H,MATCH($C2623,'Policy Characteristics'!$C:$C,0)))</f>
        <v>0.01</v>
      </c>
      <c r="O2623" s="254" t="str">
        <f>IF(ISBLANK(INDEX('Policy Characteristics'!I:I,MATCH($C2623,'Policy Characteristics'!$C:$C,0))),"",INDEX('Policy Characteristics'!I:I,MATCH($C2623,'Policy Characteristics'!$C:$C,0)))</f>
        <v>% reduction in energy use</v>
      </c>
      <c r="P2623" s="254" t="str">
        <f>IF(ISBLANK(INDEX('Policy Characteristics'!J:J,MATCH($C2623,'Policy Characteristics'!$C:$C,0))),"",INDEX('Policy Characteristics'!J:J,MATCH($C2623,'Policy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3" s="254" t="str">
        <f>IF(ISBLANK(INDEX('Policy Characteristics'!K:K,MATCH($C2623,'Policy Characteristics'!$C:$C,0))),"",INDEX('Policy Characteristics'!K:K,MATCH($C2623,'Policy Characteristics'!$C:$C,0)))</f>
        <v>industry-ag-main.html#eff-stds</v>
      </c>
      <c r="R2623" s="254" t="str">
        <f>IF(ISBLANK(INDEX('Policy Characteristics'!L:L,MATCH($C2623,'Policy Characteristics'!$C:$C,0))),"",INDEX('Policy Characteristics'!L:L,MATCH($C2623,'Policy Characteristics'!$C:$C,0)))</f>
        <v>industry-energy-efficiency-standards.html</v>
      </c>
    </row>
    <row r="2624" spans="1:18" s="4" customFormat="1" x14ac:dyDescent="0.25">
      <c r="A2624" s="254" t="str">
        <f>IF(ISBLANK(INDEX('Policy Characteristics'!A:A,MATCH($C2624,'Policy Characteristics'!$C:$C,0))),"",INDEX('Policy Characteristics'!A:A,MATCH($C2624,'Policy Characteristics'!$C:$C,0)))</f>
        <v>Industry</v>
      </c>
      <c r="B2624" s="262" t="str">
        <f>IF(ISBLANK(INDEX('Policy Characteristics'!B:B,MATCH($C2624,'Policy Characteristics'!$C:$C,0))),"",INDEX('Policy Characteristics'!B:B,MATCH($C2624,'Policy Characteristics'!$C:$C,0)))</f>
        <v>Industry Process Efficiency</v>
      </c>
      <c r="C2624" s="254" t="str">
        <f t="shared" si="68"/>
        <v>Percentage Improvement in Industrial Process Efficiency above BAU</v>
      </c>
      <c r="D2624" s="6" t="s">
        <v>3039</v>
      </c>
      <c r="E2624" s="45" t="s">
        <v>2382</v>
      </c>
      <c r="F2624" t="s">
        <v>3001</v>
      </c>
      <c r="G2624" s="45" t="s">
        <v>2388</v>
      </c>
      <c r="H2624" s="47">
        <v>2623</v>
      </c>
      <c r="I2624" s="324" t="s">
        <v>41</v>
      </c>
      <c r="J2624" s="255" t="str">
        <f>IF(ISBLANK(INDEX('Policy Characteristics'!D:D,MATCH($C2624,'Policy Characteristics'!$C:$C,0))),"",INDEX('Policy Characteristics'!D:D,MATCH($C2624,'Policy Characteristics'!$C:$C,0)))</f>
        <v>Industry Energy Efficiency</v>
      </c>
      <c r="K2624" s="254" t="str">
        <f>IF(ISBLANK(INDEX('Policy Characteristics'!E:E,MATCH($C2624,'Policy Characteristics'!$C:$C,0))),"",INDEX('Policy Characteristics'!E:E,MATCH($C2624,'Policy Characteristics'!$C:$C,0)))</f>
        <v>indst process efficiency</v>
      </c>
      <c r="L2624" s="261">
        <f>IF(ISBLANK(INDEX('Policy Characteristics'!F:F,MATCH($C2624,'Policy Characteristics'!$C:$C,0))),"",INDEX('Policy Characteristics'!F:F,MATCH($C2624,'Policy Characteristics'!$C:$C,0)))</f>
        <v>0</v>
      </c>
      <c r="M2624" s="261">
        <f>IF(ISBLANK(INDEX('Policy Characteristics'!G:G,MATCH($C2624,'Policy Characteristics'!$C:$C,0))),"",INDEX('Policy Characteristics'!G:G,MATCH($C2624,'Policy Characteristics'!$C:$C,0)))</f>
        <v>0.25</v>
      </c>
      <c r="N2624" s="261">
        <f>IF(ISBLANK(INDEX('Policy Characteristics'!H:H,MATCH($C2624,'Policy Characteristics'!$C:$C,0))),"",INDEX('Policy Characteristics'!H:H,MATCH($C2624,'Policy Characteristics'!$C:$C,0)))</f>
        <v>0.01</v>
      </c>
      <c r="O2624" s="254" t="str">
        <f>IF(ISBLANK(INDEX('Policy Characteristics'!I:I,MATCH($C2624,'Policy Characteristics'!$C:$C,0))),"",INDEX('Policy Characteristics'!I:I,MATCH($C2624,'Policy Characteristics'!$C:$C,0)))</f>
        <v>% reduction in energy use</v>
      </c>
      <c r="P2624" s="254" t="str">
        <f>IF(ISBLANK(INDEX('Policy Characteristics'!J:J,MATCH($C2624,'Policy Characteristics'!$C:$C,0))),"",INDEX('Policy Characteristics'!J:J,MATCH($C2624,'Policy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4" s="254" t="str">
        <f>IF(ISBLANK(INDEX('Policy Characteristics'!K:K,MATCH($C2624,'Policy Characteristics'!$C:$C,0))),"",INDEX('Policy Characteristics'!K:K,MATCH($C2624,'Policy Characteristics'!$C:$C,0)))</f>
        <v>industry-ag-main.html#eff-stds</v>
      </c>
      <c r="R2624" s="254" t="str">
        <f>IF(ISBLANK(INDEX('Policy Characteristics'!L:L,MATCH($C2624,'Policy Characteristics'!$C:$C,0))),"",INDEX('Policy Characteristics'!L:L,MATCH($C2624,'Policy Characteristics'!$C:$C,0)))</f>
        <v>industry-energy-efficiency-standards.html</v>
      </c>
    </row>
    <row r="2625" spans="1:18" s="4" customFormat="1" x14ac:dyDescent="0.25">
      <c r="A2625" s="254" t="str">
        <f>IF(ISBLANK(INDEX('Policy Characteristics'!A:A,MATCH($C2625,'Policy Characteristics'!$C:$C,0))),"",INDEX('Policy Characteristics'!A:A,MATCH($C2625,'Policy Characteristics'!$C:$C,0)))</f>
        <v>Industry</v>
      </c>
      <c r="B2625" s="262" t="str">
        <f>IF(ISBLANK(INDEX('Policy Characteristics'!B:B,MATCH($C2625,'Policy Characteristics'!$C:$C,0))),"",INDEX('Policy Characteristics'!B:B,MATCH($C2625,'Policy Characteristics'!$C:$C,0)))</f>
        <v>Industry Process Efficiency</v>
      </c>
      <c r="C2625" s="254" t="str">
        <f t="shared" si="68"/>
        <v>Percentage Improvement in Industrial Process Efficiency above BAU</v>
      </c>
      <c r="D2625" s="6" t="s">
        <v>3039</v>
      </c>
      <c r="E2625" s="45" t="s">
        <v>2676</v>
      </c>
      <c r="F2625" t="s">
        <v>3001</v>
      </c>
      <c r="G2625" s="45" t="s">
        <v>2679</v>
      </c>
      <c r="H2625" s="47">
        <v>2624</v>
      </c>
      <c r="I2625" s="324" t="s">
        <v>41</v>
      </c>
      <c r="J2625" s="255" t="str">
        <f>IF(ISBLANK(INDEX('Policy Characteristics'!D:D,MATCH($C2625,'Policy Characteristics'!$C:$C,0))),"",INDEX('Policy Characteristics'!D:D,MATCH($C2625,'Policy Characteristics'!$C:$C,0)))</f>
        <v>Industry Energy Efficiency</v>
      </c>
      <c r="K2625" s="254" t="str">
        <f>IF(ISBLANK(INDEX('Policy Characteristics'!E:E,MATCH($C2625,'Policy Characteristics'!$C:$C,0))),"",INDEX('Policy Characteristics'!E:E,MATCH($C2625,'Policy Characteristics'!$C:$C,0)))</f>
        <v>indst process efficiency</v>
      </c>
      <c r="L2625" s="261">
        <f>IF(ISBLANK(INDEX('Policy Characteristics'!F:F,MATCH($C2625,'Policy Characteristics'!$C:$C,0))),"",INDEX('Policy Characteristics'!F:F,MATCH($C2625,'Policy Characteristics'!$C:$C,0)))</f>
        <v>0</v>
      </c>
      <c r="M2625" s="261">
        <f>IF(ISBLANK(INDEX('Policy Characteristics'!G:G,MATCH($C2625,'Policy Characteristics'!$C:$C,0))),"",INDEX('Policy Characteristics'!G:G,MATCH($C2625,'Policy Characteristics'!$C:$C,0)))</f>
        <v>0.25</v>
      </c>
      <c r="N2625" s="261">
        <f>IF(ISBLANK(INDEX('Policy Characteristics'!H:H,MATCH($C2625,'Policy Characteristics'!$C:$C,0))),"",INDEX('Policy Characteristics'!H:H,MATCH($C2625,'Policy Characteristics'!$C:$C,0)))</f>
        <v>0.01</v>
      </c>
      <c r="O2625" s="254" t="str">
        <f>IF(ISBLANK(INDEX('Policy Characteristics'!I:I,MATCH($C2625,'Policy Characteristics'!$C:$C,0))),"",INDEX('Policy Characteristics'!I:I,MATCH($C2625,'Policy Characteristics'!$C:$C,0)))</f>
        <v>% reduction in energy use</v>
      </c>
      <c r="P2625" s="254" t="str">
        <f>IF(ISBLANK(INDEX('Policy Characteristics'!J:J,MATCH($C2625,'Policy Characteristics'!$C:$C,0))),"",INDEX('Policy Characteristics'!J:J,MATCH($C2625,'Policy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5" s="254" t="str">
        <f>IF(ISBLANK(INDEX('Policy Characteristics'!K:K,MATCH($C2625,'Policy Characteristics'!$C:$C,0))),"",INDEX('Policy Characteristics'!K:K,MATCH($C2625,'Policy Characteristics'!$C:$C,0)))</f>
        <v>industry-ag-main.html#eff-stds</v>
      </c>
      <c r="R2625" s="254" t="str">
        <f>IF(ISBLANK(INDEX('Policy Characteristics'!L:L,MATCH($C2625,'Policy Characteristics'!$C:$C,0))),"",INDEX('Policy Characteristics'!L:L,MATCH($C2625,'Policy Characteristics'!$C:$C,0)))</f>
        <v>industry-energy-efficiency-standards.html</v>
      </c>
    </row>
    <row r="2626" spans="1:18" s="4" customFormat="1" x14ac:dyDescent="0.25">
      <c r="A2626" s="254" t="str">
        <f>IF(ISBLANK(INDEX('Policy Characteristics'!A:A,MATCH($C2626,'Policy Characteristics'!$C:$C,0))),"",INDEX('Policy Characteristics'!A:A,MATCH($C2626,'Policy Characteristics'!$C:$C,0)))</f>
        <v>Industry</v>
      </c>
      <c r="B2626" s="262" t="str">
        <f>IF(ISBLANK(INDEX('Policy Characteristics'!B:B,MATCH($C2626,'Policy Characteristics'!$C:$C,0))),"",INDEX('Policy Characteristics'!B:B,MATCH($C2626,'Policy Characteristics'!$C:$C,0)))</f>
        <v>Industry Process Efficiency</v>
      </c>
      <c r="C2626" s="254" t="str">
        <f t="shared" si="68"/>
        <v>Percentage Improvement in Industrial Process Efficiency above BAU</v>
      </c>
      <c r="D2626" s="6" t="s">
        <v>3039</v>
      </c>
      <c r="E2626" s="45" t="s">
        <v>2677</v>
      </c>
      <c r="F2626" t="s">
        <v>3001</v>
      </c>
      <c r="G2626" s="45" t="s">
        <v>2681</v>
      </c>
      <c r="H2626" s="47">
        <v>2625</v>
      </c>
      <c r="I2626" s="324" t="s">
        <v>41</v>
      </c>
      <c r="J2626" s="255" t="str">
        <f>IF(ISBLANK(INDEX('Policy Characteristics'!D:D,MATCH($C2626,'Policy Characteristics'!$C:$C,0))),"",INDEX('Policy Characteristics'!D:D,MATCH($C2626,'Policy Characteristics'!$C:$C,0)))</f>
        <v>Industry Energy Efficiency</v>
      </c>
      <c r="K2626" s="254" t="str">
        <f>IF(ISBLANK(INDEX('Policy Characteristics'!E:E,MATCH($C2626,'Policy Characteristics'!$C:$C,0))),"",INDEX('Policy Characteristics'!E:E,MATCH($C2626,'Policy Characteristics'!$C:$C,0)))</f>
        <v>indst process efficiency</v>
      </c>
      <c r="L2626" s="261">
        <f>IF(ISBLANK(INDEX('Policy Characteristics'!F:F,MATCH($C2626,'Policy Characteristics'!$C:$C,0))),"",INDEX('Policy Characteristics'!F:F,MATCH($C2626,'Policy Characteristics'!$C:$C,0)))</f>
        <v>0</v>
      </c>
      <c r="M2626" s="261">
        <f>IF(ISBLANK(INDEX('Policy Characteristics'!G:G,MATCH($C2626,'Policy Characteristics'!$C:$C,0))),"",INDEX('Policy Characteristics'!G:G,MATCH($C2626,'Policy Characteristics'!$C:$C,0)))</f>
        <v>0.25</v>
      </c>
      <c r="N2626" s="261">
        <f>IF(ISBLANK(INDEX('Policy Characteristics'!H:H,MATCH($C2626,'Policy Characteristics'!$C:$C,0))),"",INDEX('Policy Characteristics'!H:H,MATCH($C2626,'Policy Characteristics'!$C:$C,0)))</f>
        <v>0.01</v>
      </c>
      <c r="O2626" s="254" t="str">
        <f>IF(ISBLANK(INDEX('Policy Characteristics'!I:I,MATCH($C2626,'Policy Characteristics'!$C:$C,0))),"",INDEX('Policy Characteristics'!I:I,MATCH($C2626,'Policy Characteristics'!$C:$C,0)))</f>
        <v>% reduction in energy use</v>
      </c>
      <c r="P2626" s="254" t="str">
        <f>IF(ISBLANK(INDEX('Policy Characteristics'!J:J,MATCH($C2626,'Policy Characteristics'!$C:$C,0))),"",INDEX('Policy Characteristics'!J:J,MATCH($C2626,'Policy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6" s="254" t="str">
        <f>IF(ISBLANK(INDEX('Policy Characteristics'!K:K,MATCH($C2626,'Policy Characteristics'!$C:$C,0))),"",INDEX('Policy Characteristics'!K:K,MATCH($C2626,'Policy Characteristics'!$C:$C,0)))</f>
        <v>industry-ag-main.html#eff-stds</v>
      </c>
      <c r="R2626" s="254" t="str">
        <f>IF(ISBLANK(INDEX('Policy Characteristics'!L:L,MATCH($C2626,'Policy Characteristics'!$C:$C,0))),"",INDEX('Policy Characteristics'!L:L,MATCH($C2626,'Policy Characteristics'!$C:$C,0)))</f>
        <v>industry-energy-efficiency-standards.html</v>
      </c>
    </row>
    <row r="2627" spans="1:18" s="4" customFormat="1" x14ac:dyDescent="0.25">
      <c r="A2627" s="254" t="str">
        <f>IF(ISBLANK(INDEX('Policy Characteristics'!A:A,MATCH($C2627,'Policy Characteristics'!$C:$C,0))),"",INDEX('Policy Characteristics'!A:A,MATCH($C2627,'Policy Characteristics'!$C:$C,0)))</f>
        <v>Industry</v>
      </c>
      <c r="B2627" s="262" t="str">
        <f>IF(ISBLANK(INDEX('Policy Characteristics'!B:B,MATCH($C2627,'Policy Characteristics'!$C:$C,0))),"",INDEX('Policy Characteristics'!B:B,MATCH($C2627,'Policy Characteristics'!$C:$C,0)))</f>
        <v>Industry Process Efficiency</v>
      </c>
      <c r="C2627" s="254" t="str">
        <f t="shared" si="68"/>
        <v>Percentage Improvement in Industrial Process Efficiency above BAU</v>
      </c>
      <c r="D2627" s="6" t="s">
        <v>3039</v>
      </c>
      <c r="E2627" s="45" t="s">
        <v>2678</v>
      </c>
      <c r="F2627" t="s">
        <v>3001</v>
      </c>
      <c r="G2627" s="45" t="s">
        <v>2682</v>
      </c>
      <c r="H2627" s="47">
        <v>2626</v>
      </c>
      <c r="I2627" s="324" t="s">
        <v>40</v>
      </c>
      <c r="J2627" s="255" t="str">
        <f>IF(ISBLANK(INDEX('Policy Characteristics'!D:D,MATCH($C2627,'Policy Characteristics'!$C:$C,0))),"",INDEX('Policy Characteristics'!D:D,MATCH($C2627,'Policy Characteristics'!$C:$C,0)))</f>
        <v>Industry Energy Efficiency</v>
      </c>
      <c r="K2627" s="254" t="str">
        <f>IF(ISBLANK(INDEX('Policy Characteristics'!E:E,MATCH($C2627,'Policy Characteristics'!$C:$C,0))),"",INDEX('Policy Characteristics'!E:E,MATCH($C2627,'Policy Characteristics'!$C:$C,0)))</f>
        <v>indst process efficiency</v>
      </c>
      <c r="L2627" s="261">
        <f>IF(ISBLANK(INDEX('Policy Characteristics'!F:F,MATCH($C2627,'Policy Characteristics'!$C:$C,0))),"",INDEX('Policy Characteristics'!F:F,MATCH($C2627,'Policy Characteristics'!$C:$C,0)))</f>
        <v>0</v>
      </c>
      <c r="M2627" s="261">
        <f>IF(ISBLANK(INDEX('Policy Characteristics'!G:G,MATCH($C2627,'Policy Characteristics'!$C:$C,0))),"",INDEX('Policy Characteristics'!G:G,MATCH($C2627,'Policy Characteristics'!$C:$C,0)))</f>
        <v>0.25</v>
      </c>
      <c r="N2627" s="261">
        <f>IF(ISBLANK(INDEX('Policy Characteristics'!H:H,MATCH($C2627,'Policy Characteristics'!$C:$C,0))),"",INDEX('Policy Characteristics'!H:H,MATCH($C2627,'Policy Characteristics'!$C:$C,0)))</f>
        <v>0.01</v>
      </c>
      <c r="O2627" s="254" t="str">
        <f>IF(ISBLANK(INDEX('Policy Characteristics'!I:I,MATCH($C2627,'Policy Characteristics'!$C:$C,0))),"",INDEX('Policy Characteristics'!I:I,MATCH($C2627,'Policy Characteristics'!$C:$C,0)))</f>
        <v>% reduction in energy use</v>
      </c>
      <c r="P2627" s="254" t="str">
        <f>IF(ISBLANK(INDEX('Policy Characteristics'!J:J,MATCH($C2627,'Policy Characteristics'!$C:$C,0))),"",INDEX('Policy Characteristics'!J:J,MATCH($C2627,'Policy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7" s="254" t="str">
        <f>IF(ISBLANK(INDEX('Policy Characteristics'!K:K,MATCH($C2627,'Policy Characteristics'!$C:$C,0))),"",INDEX('Policy Characteristics'!K:K,MATCH($C2627,'Policy Characteristics'!$C:$C,0)))</f>
        <v>industry-ag-main.html#eff-stds</v>
      </c>
      <c r="R2627" s="254" t="str">
        <f>IF(ISBLANK(INDEX('Policy Characteristics'!L:L,MATCH($C2627,'Policy Characteristics'!$C:$C,0))),"",INDEX('Policy Characteristics'!L:L,MATCH($C2627,'Policy Characteristics'!$C:$C,0)))</f>
        <v>industry-energy-efficiency-standards.html</v>
      </c>
    </row>
    <row r="2628" spans="1:18" s="4" customFormat="1" x14ac:dyDescent="0.25">
      <c r="A2628" s="254" t="str">
        <f>IF(ISBLANK(INDEX('Policy Characteristics'!A:A,MATCH($C2628,'Policy Characteristics'!$C:$C,0))),"",INDEX('Policy Characteristics'!A:A,MATCH($C2628,'Policy Characteristics'!$C:$C,0)))</f>
        <v>Industry</v>
      </c>
      <c r="B2628" s="262" t="str">
        <f>IF(ISBLANK(INDEX('Policy Characteristics'!B:B,MATCH($C2628,'Policy Characteristics'!$C:$C,0))),"",INDEX('Policy Characteristics'!B:B,MATCH($C2628,'Policy Characteristics'!$C:$C,0)))</f>
        <v>Industry Process Efficiency</v>
      </c>
      <c r="C2628" s="254" t="str">
        <f t="shared" si="68"/>
        <v>Percentage Improvement in Industrial Process Efficiency above BAU</v>
      </c>
      <c r="D2628" s="6" t="s">
        <v>3039</v>
      </c>
      <c r="E2628" s="45" t="s">
        <v>2675</v>
      </c>
      <c r="F2628" t="s">
        <v>3001</v>
      </c>
      <c r="G2628" s="45" t="s">
        <v>2680</v>
      </c>
      <c r="H2628" s="47">
        <v>2627</v>
      </c>
      <c r="I2628" s="324" t="s">
        <v>41</v>
      </c>
      <c r="J2628" s="255" t="str">
        <f>IF(ISBLANK(INDEX('Policy Characteristics'!D:D,MATCH($C2628,'Policy Characteristics'!$C:$C,0))),"",INDEX('Policy Characteristics'!D:D,MATCH($C2628,'Policy Characteristics'!$C:$C,0)))</f>
        <v>Industry Energy Efficiency</v>
      </c>
      <c r="K2628" s="254" t="str">
        <f>IF(ISBLANK(INDEX('Policy Characteristics'!E:E,MATCH($C2628,'Policy Characteristics'!$C:$C,0))),"",INDEX('Policy Characteristics'!E:E,MATCH($C2628,'Policy Characteristics'!$C:$C,0)))</f>
        <v>indst process efficiency</v>
      </c>
      <c r="L2628" s="261">
        <f>IF(ISBLANK(INDEX('Policy Characteristics'!F:F,MATCH($C2628,'Policy Characteristics'!$C:$C,0))),"",INDEX('Policy Characteristics'!F:F,MATCH($C2628,'Policy Characteristics'!$C:$C,0)))</f>
        <v>0</v>
      </c>
      <c r="M2628" s="261">
        <f>IF(ISBLANK(INDEX('Policy Characteristics'!G:G,MATCH($C2628,'Policy Characteristics'!$C:$C,0))),"",INDEX('Policy Characteristics'!G:G,MATCH($C2628,'Policy Characteristics'!$C:$C,0)))</f>
        <v>0.25</v>
      </c>
      <c r="N2628" s="261">
        <f>IF(ISBLANK(INDEX('Policy Characteristics'!H:H,MATCH($C2628,'Policy Characteristics'!$C:$C,0))),"",INDEX('Policy Characteristics'!H:H,MATCH($C2628,'Policy Characteristics'!$C:$C,0)))</f>
        <v>0.01</v>
      </c>
      <c r="O2628" s="254" t="str">
        <f>IF(ISBLANK(INDEX('Policy Characteristics'!I:I,MATCH($C2628,'Policy Characteristics'!$C:$C,0))),"",INDEX('Policy Characteristics'!I:I,MATCH($C2628,'Policy Characteristics'!$C:$C,0)))</f>
        <v>% reduction in energy use</v>
      </c>
      <c r="P2628" s="254" t="str">
        <f>IF(ISBLANK(INDEX('Policy Characteristics'!J:J,MATCH($C2628,'Policy Characteristics'!$C:$C,0))),"",INDEX('Policy Characteristics'!J:J,MATCH($C2628,'Policy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8" s="254" t="str">
        <f>IF(ISBLANK(INDEX('Policy Characteristics'!K:K,MATCH($C2628,'Policy Characteristics'!$C:$C,0))),"",INDEX('Policy Characteristics'!K:K,MATCH($C2628,'Policy Characteristics'!$C:$C,0)))</f>
        <v>industry-ag-main.html#eff-stds</v>
      </c>
      <c r="R2628" s="254" t="str">
        <f>IF(ISBLANK(INDEX('Policy Characteristics'!L:L,MATCH($C2628,'Policy Characteristics'!$C:$C,0))),"",INDEX('Policy Characteristics'!L:L,MATCH($C2628,'Policy Characteristics'!$C:$C,0)))</f>
        <v>industry-energy-efficiency-standards.html</v>
      </c>
    </row>
    <row r="2629" spans="1:18" s="4" customFormat="1" x14ac:dyDescent="0.25">
      <c r="A2629" s="254" t="str">
        <f>IF(ISBLANK(INDEX('Policy Characteristics'!A:A,MATCH($C2629,'Policy Characteristics'!$C:$C,0))),"",INDEX('Policy Characteristics'!A:A,MATCH($C2629,'Policy Characteristics'!$C:$C,0)))</f>
        <v>Industry</v>
      </c>
      <c r="B2629" s="262" t="str">
        <f>IF(ISBLANK(INDEX('Policy Characteristics'!B:B,MATCH($C2629,'Policy Characteristics'!$C:$C,0))),"",INDEX('Policy Characteristics'!B:B,MATCH($C2629,'Policy Characteristics'!$C:$C,0)))</f>
        <v>Industry Process Efficiency</v>
      </c>
      <c r="C2629" s="254" t="str">
        <f t="shared" si="68"/>
        <v>Percentage Improvement in Industrial Process Efficiency above BAU</v>
      </c>
      <c r="D2629" s="6" t="s">
        <v>3040</v>
      </c>
      <c r="E2629" s="45" t="s">
        <v>2377</v>
      </c>
      <c r="F2629" t="s">
        <v>3002</v>
      </c>
      <c r="G2629" s="45" t="s">
        <v>2383</v>
      </c>
      <c r="H2629" s="47">
        <v>2628</v>
      </c>
      <c r="I2629" s="324" t="s">
        <v>40</v>
      </c>
      <c r="J2629" s="255" t="str">
        <f>IF(ISBLANK(INDEX('Policy Characteristics'!D:D,MATCH($C2629,'Policy Characteristics'!$C:$C,0))),"",INDEX('Policy Characteristics'!D:D,MATCH($C2629,'Policy Characteristics'!$C:$C,0)))</f>
        <v>Industry Energy Efficiency</v>
      </c>
      <c r="K2629" s="254" t="str">
        <f>IF(ISBLANK(INDEX('Policy Characteristics'!E:E,MATCH($C2629,'Policy Characteristics'!$C:$C,0))),"",INDEX('Policy Characteristics'!E:E,MATCH($C2629,'Policy Characteristics'!$C:$C,0)))</f>
        <v>indst process efficiency</v>
      </c>
      <c r="L2629" s="261">
        <f>IF(ISBLANK(INDEX('Policy Characteristics'!F:F,MATCH($C2629,'Policy Characteristics'!$C:$C,0))),"",INDEX('Policy Characteristics'!F:F,MATCH($C2629,'Policy Characteristics'!$C:$C,0)))</f>
        <v>0</v>
      </c>
      <c r="M2629" s="261">
        <f>IF(ISBLANK(INDEX('Policy Characteristics'!G:G,MATCH($C2629,'Policy Characteristics'!$C:$C,0))),"",INDEX('Policy Characteristics'!G:G,MATCH($C2629,'Policy Characteristics'!$C:$C,0)))</f>
        <v>0.25</v>
      </c>
      <c r="N2629" s="261">
        <f>IF(ISBLANK(INDEX('Policy Characteristics'!H:H,MATCH($C2629,'Policy Characteristics'!$C:$C,0))),"",INDEX('Policy Characteristics'!H:H,MATCH($C2629,'Policy Characteristics'!$C:$C,0)))</f>
        <v>0.01</v>
      </c>
      <c r="O2629" s="254" t="str">
        <f>IF(ISBLANK(INDEX('Policy Characteristics'!I:I,MATCH($C2629,'Policy Characteristics'!$C:$C,0))),"",INDEX('Policy Characteristics'!I:I,MATCH($C2629,'Policy Characteristics'!$C:$C,0)))</f>
        <v>% reduction in energy use</v>
      </c>
      <c r="P2629" s="254" t="str">
        <f>IF(ISBLANK(INDEX('Policy Characteristics'!J:J,MATCH($C2629,'Policy Characteristics'!$C:$C,0))),"",INDEX('Policy Characteristics'!J:J,MATCH($C2629,'Policy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29" s="254" t="str">
        <f>IF(ISBLANK(INDEX('Policy Characteristics'!K:K,MATCH($C2629,'Policy Characteristics'!$C:$C,0))),"",INDEX('Policy Characteristics'!K:K,MATCH($C2629,'Policy Characteristics'!$C:$C,0)))</f>
        <v>industry-ag-main.html#eff-stds</v>
      </c>
      <c r="R2629" s="254" t="str">
        <f>IF(ISBLANK(INDEX('Policy Characteristics'!L:L,MATCH($C2629,'Policy Characteristics'!$C:$C,0))),"",INDEX('Policy Characteristics'!L:L,MATCH($C2629,'Policy Characteristics'!$C:$C,0)))</f>
        <v>industry-energy-efficiency-standards.html</v>
      </c>
    </row>
    <row r="2630" spans="1:18" s="4" customFormat="1" x14ac:dyDescent="0.25">
      <c r="A2630" s="254" t="str">
        <f>IF(ISBLANK(INDEX('Policy Characteristics'!A:A,MATCH($C2630,'Policy Characteristics'!$C:$C,0))),"",INDEX('Policy Characteristics'!A:A,MATCH($C2630,'Policy Characteristics'!$C:$C,0)))</f>
        <v>Industry</v>
      </c>
      <c r="B2630" s="262" t="str">
        <f>IF(ISBLANK(INDEX('Policy Characteristics'!B:B,MATCH($C2630,'Policy Characteristics'!$C:$C,0))),"",INDEX('Policy Characteristics'!B:B,MATCH($C2630,'Policy Characteristics'!$C:$C,0)))</f>
        <v>Industry Process Efficiency</v>
      </c>
      <c r="C2630" s="254" t="str">
        <f t="shared" si="68"/>
        <v>Percentage Improvement in Industrial Process Efficiency above BAU</v>
      </c>
      <c r="D2630" s="6" t="s">
        <v>3040</v>
      </c>
      <c r="E2630" s="45" t="s">
        <v>2378</v>
      </c>
      <c r="F2630" t="s">
        <v>3002</v>
      </c>
      <c r="G2630" s="45" t="s">
        <v>2386</v>
      </c>
      <c r="H2630" s="47">
        <v>2629</v>
      </c>
      <c r="I2630" s="324" t="s">
        <v>40</v>
      </c>
      <c r="J2630" s="255" t="str">
        <f>IF(ISBLANK(INDEX('Policy Characteristics'!D:D,MATCH($C2630,'Policy Characteristics'!$C:$C,0))),"",INDEX('Policy Characteristics'!D:D,MATCH($C2630,'Policy Characteristics'!$C:$C,0)))</f>
        <v>Industry Energy Efficiency</v>
      </c>
      <c r="K2630" s="254" t="str">
        <f>IF(ISBLANK(INDEX('Policy Characteristics'!E:E,MATCH($C2630,'Policy Characteristics'!$C:$C,0))),"",INDEX('Policy Characteristics'!E:E,MATCH($C2630,'Policy Characteristics'!$C:$C,0)))</f>
        <v>indst process efficiency</v>
      </c>
      <c r="L2630" s="261">
        <f>IF(ISBLANK(INDEX('Policy Characteristics'!F:F,MATCH($C2630,'Policy Characteristics'!$C:$C,0))),"",INDEX('Policy Characteristics'!F:F,MATCH($C2630,'Policy Characteristics'!$C:$C,0)))</f>
        <v>0</v>
      </c>
      <c r="M2630" s="261">
        <f>IF(ISBLANK(INDEX('Policy Characteristics'!G:G,MATCH($C2630,'Policy Characteristics'!$C:$C,0))),"",INDEX('Policy Characteristics'!G:G,MATCH($C2630,'Policy Characteristics'!$C:$C,0)))</f>
        <v>0.25</v>
      </c>
      <c r="N2630" s="261">
        <f>IF(ISBLANK(INDEX('Policy Characteristics'!H:H,MATCH($C2630,'Policy Characteristics'!$C:$C,0))),"",INDEX('Policy Characteristics'!H:H,MATCH($C2630,'Policy Characteristics'!$C:$C,0)))</f>
        <v>0.01</v>
      </c>
      <c r="O2630" s="254" t="str">
        <f>IF(ISBLANK(INDEX('Policy Characteristics'!I:I,MATCH($C2630,'Policy Characteristics'!$C:$C,0))),"",INDEX('Policy Characteristics'!I:I,MATCH($C2630,'Policy Characteristics'!$C:$C,0)))</f>
        <v>% reduction in energy use</v>
      </c>
      <c r="P2630" s="254" t="str">
        <f>IF(ISBLANK(INDEX('Policy Characteristics'!J:J,MATCH($C2630,'Policy Characteristics'!$C:$C,0))),"",INDEX('Policy Characteristics'!J:J,MATCH($C2630,'Policy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0" s="254" t="str">
        <f>IF(ISBLANK(INDEX('Policy Characteristics'!K:K,MATCH($C2630,'Policy Characteristics'!$C:$C,0))),"",INDEX('Policy Characteristics'!K:K,MATCH($C2630,'Policy Characteristics'!$C:$C,0)))</f>
        <v>industry-ag-main.html#eff-stds</v>
      </c>
      <c r="R2630" s="254" t="str">
        <f>IF(ISBLANK(INDEX('Policy Characteristics'!L:L,MATCH($C2630,'Policy Characteristics'!$C:$C,0))),"",INDEX('Policy Characteristics'!L:L,MATCH($C2630,'Policy Characteristics'!$C:$C,0)))</f>
        <v>industry-energy-efficiency-standards.html</v>
      </c>
    </row>
    <row r="2631" spans="1:18" s="4" customFormat="1" x14ac:dyDescent="0.25">
      <c r="A2631" s="254" t="str">
        <f>IF(ISBLANK(INDEX('Policy Characteristics'!A:A,MATCH($C2631,'Policy Characteristics'!$C:$C,0))),"",INDEX('Policy Characteristics'!A:A,MATCH($C2631,'Policy Characteristics'!$C:$C,0)))</f>
        <v>Industry</v>
      </c>
      <c r="B2631" s="262" t="str">
        <f>IF(ISBLANK(INDEX('Policy Characteristics'!B:B,MATCH($C2631,'Policy Characteristics'!$C:$C,0))),"",INDEX('Policy Characteristics'!B:B,MATCH($C2631,'Policy Characteristics'!$C:$C,0)))</f>
        <v>Industry Process Efficiency</v>
      </c>
      <c r="C2631" s="254" t="str">
        <f t="shared" si="68"/>
        <v>Percentage Improvement in Industrial Process Efficiency above BAU</v>
      </c>
      <c r="D2631" s="6" t="s">
        <v>3040</v>
      </c>
      <c r="E2631" s="45" t="s">
        <v>2379</v>
      </c>
      <c r="F2631" t="s">
        <v>3002</v>
      </c>
      <c r="G2631" s="45" t="s">
        <v>2387</v>
      </c>
      <c r="H2631" s="47">
        <v>2630</v>
      </c>
      <c r="I2631" s="324" t="s">
        <v>40</v>
      </c>
      <c r="J2631" s="255" t="str">
        <f>IF(ISBLANK(INDEX('Policy Characteristics'!D:D,MATCH($C2631,'Policy Characteristics'!$C:$C,0))),"",INDEX('Policy Characteristics'!D:D,MATCH($C2631,'Policy Characteristics'!$C:$C,0)))</f>
        <v>Industry Energy Efficiency</v>
      </c>
      <c r="K2631" s="254" t="str">
        <f>IF(ISBLANK(INDEX('Policy Characteristics'!E:E,MATCH($C2631,'Policy Characteristics'!$C:$C,0))),"",INDEX('Policy Characteristics'!E:E,MATCH($C2631,'Policy Characteristics'!$C:$C,0)))</f>
        <v>indst process efficiency</v>
      </c>
      <c r="L2631" s="261">
        <f>IF(ISBLANK(INDEX('Policy Characteristics'!F:F,MATCH($C2631,'Policy Characteristics'!$C:$C,0))),"",INDEX('Policy Characteristics'!F:F,MATCH($C2631,'Policy Characteristics'!$C:$C,0)))</f>
        <v>0</v>
      </c>
      <c r="M2631" s="261">
        <f>IF(ISBLANK(INDEX('Policy Characteristics'!G:G,MATCH($C2631,'Policy Characteristics'!$C:$C,0))),"",INDEX('Policy Characteristics'!G:G,MATCH($C2631,'Policy Characteristics'!$C:$C,0)))</f>
        <v>0.25</v>
      </c>
      <c r="N2631" s="261">
        <f>IF(ISBLANK(INDEX('Policy Characteristics'!H:H,MATCH($C2631,'Policy Characteristics'!$C:$C,0))),"",INDEX('Policy Characteristics'!H:H,MATCH($C2631,'Policy Characteristics'!$C:$C,0)))</f>
        <v>0.01</v>
      </c>
      <c r="O2631" s="254" t="str">
        <f>IF(ISBLANK(INDEX('Policy Characteristics'!I:I,MATCH($C2631,'Policy Characteristics'!$C:$C,0))),"",INDEX('Policy Characteristics'!I:I,MATCH($C2631,'Policy Characteristics'!$C:$C,0)))</f>
        <v>% reduction in energy use</v>
      </c>
      <c r="P2631" s="254" t="str">
        <f>IF(ISBLANK(INDEX('Policy Characteristics'!J:J,MATCH($C2631,'Policy Characteristics'!$C:$C,0))),"",INDEX('Policy Characteristics'!J:J,MATCH($C2631,'Policy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1" s="254" t="str">
        <f>IF(ISBLANK(INDEX('Policy Characteristics'!K:K,MATCH($C2631,'Policy Characteristics'!$C:$C,0))),"",INDEX('Policy Characteristics'!K:K,MATCH($C2631,'Policy Characteristics'!$C:$C,0)))</f>
        <v>industry-ag-main.html#eff-stds</v>
      </c>
      <c r="R2631" s="254" t="str">
        <f>IF(ISBLANK(INDEX('Policy Characteristics'!L:L,MATCH($C2631,'Policy Characteristics'!$C:$C,0))),"",INDEX('Policy Characteristics'!L:L,MATCH($C2631,'Policy Characteristics'!$C:$C,0)))</f>
        <v>industry-energy-efficiency-standards.html</v>
      </c>
    </row>
    <row r="2632" spans="1:18" s="4" customFormat="1" x14ac:dyDescent="0.25">
      <c r="A2632" s="254" t="str">
        <f>IF(ISBLANK(INDEX('Policy Characteristics'!A:A,MATCH($C2632,'Policy Characteristics'!$C:$C,0))),"",INDEX('Policy Characteristics'!A:A,MATCH($C2632,'Policy Characteristics'!$C:$C,0)))</f>
        <v>Industry</v>
      </c>
      <c r="B2632" s="262" t="str">
        <f>IF(ISBLANK(INDEX('Policy Characteristics'!B:B,MATCH($C2632,'Policy Characteristics'!$C:$C,0))),"",INDEX('Policy Characteristics'!B:B,MATCH($C2632,'Policy Characteristics'!$C:$C,0)))</f>
        <v>Industry Process Efficiency</v>
      </c>
      <c r="C2632" s="254" t="str">
        <f t="shared" si="68"/>
        <v>Percentage Improvement in Industrial Process Efficiency above BAU</v>
      </c>
      <c r="D2632" s="6" t="s">
        <v>3040</v>
      </c>
      <c r="E2632" s="45" t="s">
        <v>2380</v>
      </c>
      <c r="F2632" t="s">
        <v>3002</v>
      </c>
      <c r="G2632" s="45" t="s">
        <v>2384</v>
      </c>
      <c r="H2632" s="47">
        <v>2631</v>
      </c>
      <c r="I2632" s="324" t="s">
        <v>41</v>
      </c>
      <c r="J2632" s="255" t="str">
        <f>IF(ISBLANK(INDEX('Policy Characteristics'!D:D,MATCH($C2632,'Policy Characteristics'!$C:$C,0))),"",INDEX('Policy Characteristics'!D:D,MATCH($C2632,'Policy Characteristics'!$C:$C,0)))</f>
        <v>Industry Energy Efficiency</v>
      </c>
      <c r="K2632" s="254" t="str">
        <f>IF(ISBLANK(INDEX('Policy Characteristics'!E:E,MATCH($C2632,'Policy Characteristics'!$C:$C,0))),"",INDEX('Policy Characteristics'!E:E,MATCH($C2632,'Policy Characteristics'!$C:$C,0)))</f>
        <v>indst process efficiency</v>
      </c>
      <c r="L2632" s="261">
        <f>IF(ISBLANK(INDEX('Policy Characteristics'!F:F,MATCH($C2632,'Policy Characteristics'!$C:$C,0))),"",INDEX('Policy Characteristics'!F:F,MATCH($C2632,'Policy Characteristics'!$C:$C,0)))</f>
        <v>0</v>
      </c>
      <c r="M2632" s="261">
        <f>IF(ISBLANK(INDEX('Policy Characteristics'!G:G,MATCH($C2632,'Policy Characteristics'!$C:$C,0))),"",INDEX('Policy Characteristics'!G:G,MATCH($C2632,'Policy Characteristics'!$C:$C,0)))</f>
        <v>0.25</v>
      </c>
      <c r="N2632" s="261">
        <f>IF(ISBLANK(INDEX('Policy Characteristics'!H:H,MATCH($C2632,'Policy Characteristics'!$C:$C,0))),"",INDEX('Policy Characteristics'!H:H,MATCH($C2632,'Policy Characteristics'!$C:$C,0)))</f>
        <v>0.01</v>
      </c>
      <c r="O2632" s="254" t="str">
        <f>IF(ISBLANK(INDEX('Policy Characteristics'!I:I,MATCH($C2632,'Policy Characteristics'!$C:$C,0))),"",INDEX('Policy Characteristics'!I:I,MATCH($C2632,'Policy Characteristics'!$C:$C,0)))</f>
        <v>% reduction in energy use</v>
      </c>
      <c r="P2632" s="254" t="str">
        <f>IF(ISBLANK(INDEX('Policy Characteristics'!J:J,MATCH($C2632,'Policy Characteristics'!$C:$C,0))),"",INDEX('Policy Characteristics'!J:J,MATCH($C2632,'Policy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2" s="254" t="str">
        <f>IF(ISBLANK(INDEX('Policy Characteristics'!K:K,MATCH($C2632,'Policy Characteristics'!$C:$C,0))),"",INDEX('Policy Characteristics'!K:K,MATCH($C2632,'Policy Characteristics'!$C:$C,0)))</f>
        <v>industry-ag-main.html#eff-stds</v>
      </c>
      <c r="R2632" s="254" t="str">
        <f>IF(ISBLANK(INDEX('Policy Characteristics'!L:L,MATCH($C2632,'Policy Characteristics'!$C:$C,0))),"",INDEX('Policy Characteristics'!L:L,MATCH($C2632,'Policy Characteristics'!$C:$C,0)))</f>
        <v>industry-energy-efficiency-standards.html</v>
      </c>
    </row>
    <row r="2633" spans="1:18" s="4" customFormat="1" x14ac:dyDescent="0.25">
      <c r="A2633" s="254" t="str">
        <f>IF(ISBLANK(INDEX('Policy Characteristics'!A:A,MATCH($C2633,'Policy Characteristics'!$C:$C,0))),"",INDEX('Policy Characteristics'!A:A,MATCH($C2633,'Policy Characteristics'!$C:$C,0)))</f>
        <v>Industry</v>
      </c>
      <c r="B2633" s="262" t="str">
        <f>IF(ISBLANK(INDEX('Policy Characteristics'!B:B,MATCH($C2633,'Policy Characteristics'!$C:$C,0))),"",INDEX('Policy Characteristics'!B:B,MATCH($C2633,'Policy Characteristics'!$C:$C,0)))</f>
        <v>Industry Process Efficiency</v>
      </c>
      <c r="C2633" s="254" t="str">
        <f t="shared" si="68"/>
        <v>Percentage Improvement in Industrial Process Efficiency above BAU</v>
      </c>
      <c r="D2633" s="6" t="s">
        <v>3040</v>
      </c>
      <c r="E2633" s="45" t="s">
        <v>2381</v>
      </c>
      <c r="F2633" t="s">
        <v>3002</v>
      </c>
      <c r="G2633" s="45" t="s">
        <v>2385</v>
      </c>
      <c r="H2633" s="47">
        <v>2632</v>
      </c>
      <c r="I2633" s="324" t="s">
        <v>40</v>
      </c>
      <c r="J2633" s="255" t="str">
        <f>IF(ISBLANK(INDEX('Policy Characteristics'!D:D,MATCH($C2633,'Policy Characteristics'!$C:$C,0))),"",INDEX('Policy Characteristics'!D:D,MATCH($C2633,'Policy Characteristics'!$C:$C,0)))</f>
        <v>Industry Energy Efficiency</v>
      </c>
      <c r="K2633" s="254" t="str">
        <f>IF(ISBLANK(INDEX('Policy Characteristics'!E:E,MATCH($C2633,'Policy Characteristics'!$C:$C,0))),"",INDEX('Policy Characteristics'!E:E,MATCH($C2633,'Policy Characteristics'!$C:$C,0)))</f>
        <v>indst process efficiency</v>
      </c>
      <c r="L2633" s="261">
        <f>IF(ISBLANK(INDEX('Policy Characteristics'!F:F,MATCH($C2633,'Policy Characteristics'!$C:$C,0))),"",INDEX('Policy Characteristics'!F:F,MATCH($C2633,'Policy Characteristics'!$C:$C,0)))</f>
        <v>0</v>
      </c>
      <c r="M2633" s="261">
        <f>IF(ISBLANK(INDEX('Policy Characteristics'!G:G,MATCH($C2633,'Policy Characteristics'!$C:$C,0))),"",INDEX('Policy Characteristics'!G:G,MATCH($C2633,'Policy Characteristics'!$C:$C,0)))</f>
        <v>0.25</v>
      </c>
      <c r="N2633" s="261">
        <f>IF(ISBLANK(INDEX('Policy Characteristics'!H:H,MATCH($C2633,'Policy Characteristics'!$C:$C,0))),"",INDEX('Policy Characteristics'!H:H,MATCH($C2633,'Policy Characteristics'!$C:$C,0)))</f>
        <v>0.01</v>
      </c>
      <c r="O2633" s="254" t="str">
        <f>IF(ISBLANK(INDEX('Policy Characteristics'!I:I,MATCH($C2633,'Policy Characteristics'!$C:$C,0))),"",INDEX('Policy Characteristics'!I:I,MATCH($C2633,'Policy Characteristics'!$C:$C,0)))</f>
        <v>% reduction in energy use</v>
      </c>
      <c r="P2633" s="254" t="str">
        <f>IF(ISBLANK(INDEX('Policy Characteristics'!J:J,MATCH($C2633,'Policy Characteristics'!$C:$C,0))),"",INDEX('Policy Characteristics'!J:J,MATCH($C2633,'Policy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3" s="254" t="str">
        <f>IF(ISBLANK(INDEX('Policy Characteristics'!K:K,MATCH($C2633,'Policy Characteristics'!$C:$C,0))),"",INDEX('Policy Characteristics'!K:K,MATCH($C2633,'Policy Characteristics'!$C:$C,0)))</f>
        <v>industry-ag-main.html#eff-stds</v>
      </c>
      <c r="R2633" s="254" t="str">
        <f>IF(ISBLANK(INDEX('Policy Characteristics'!L:L,MATCH($C2633,'Policy Characteristics'!$C:$C,0))),"",INDEX('Policy Characteristics'!L:L,MATCH($C2633,'Policy Characteristics'!$C:$C,0)))</f>
        <v>industry-energy-efficiency-standards.html</v>
      </c>
    </row>
    <row r="2634" spans="1:18" s="4" customFormat="1" x14ac:dyDescent="0.25">
      <c r="A2634" s="254" t="str">
        <f>IF(ISBLANK(INDEX('Policy Characteristics'!A:A,MATCH($C2634,'Policy Characteristics'!$C:$C,0))),"",INDEX('Policy Characteristics'!A:A,MATCH($C2634,'Policy Characteristics'!$C:$C,0)))</f>
        <v>Industry</v>
      </c>
      <c r="B2634" s="262" t="str">
        <f>IF(ISBLANK(INDEX('Policy Characteristics'!B:B,MATCH($C2634,'Policy Characteristics'!$C:$C,0))),"",INDEX('Policy Characteristics'!B:B,MATCH($C2634,'Policy Characteristics'!$C:$C,0)))</f>
        <v>Industry Process Efficiency</v>
      </c>
      <c r="C2634" s="254" t="str">
        <f t="shared" si="68"/>
        <v>Percentage Improvement in Industrial Process Efficiency above BAU</v>
      </c>
      <c r="D2634" s="6" t="s">
        <v>3040</v>
      </c>
      <c r="E2634" s="45" t="s">
        <v>2382</v>
      </c>
      <c r="F2634" t="s">
        <v>3002</v>
      </c>
      <c r="G2634" s="45" t="s">
        <v>2388</v>
      </c>
      <c r="H2634" s="47">
        <v>2633</v>
      </c>
      <c r="I2634" s="324" t="s">
        <v>41</v>
      </c>
      <c r="J2634" s="255" t="str">
        <f>IF(ISBLANK(INDEX('Policy Characteristics'!D:D,MATCH($C2634,'Policy Characteristics'!$C:$C,0))),"",INDEX('Policy Characteristics'!D:D,MATCH($C2634,'Policy Characteristics'!$C:$C,0)))</f>
        <v>Industry Energy Efficiency</v>
      </c>
      <c r="K2634" s="254" t="str">
        <f>IF(ISBLANK(INDEX('Policy Characteristics'!E:E,MATCH($C2634,'Policy Characteristics'!$C:$C,0))),"",INDEX('Policy Characteristics'!E:E,MATCH($C2634,'Policy Characteristics'!$C:$C,0)))</f>
        <v>indst process efficiency</v>
      </c>
      <c r="L2634" s="261">
        <f>IF(ISBLANK(INDEX('Policy Characteristics'!F:F,MATCH($C2634,'Policy Characteristics'!$C:$C,0))),"",INDEX('Policy Characteristics'!F:F,MATCH($C2634,'Policy Characteristics'!$C:$C,0)))</f>
        <v>0</v>
      </c>
      <c r="M2634" s="261">
        <f>IF(ISBLANK(INDEX('Policy Characteristics'!G:G,MATCH($C2634,'Policy Characteristics'!$C:$C,0))),"",INDEX('Policy Characteristics'!G:G,MATCH($C2634,'Policy Characteristics'!$C:$C,0)))</f>
        <v>0.25</v>
      </c>
      <c r="N2634" s="261">
        <f>IF(ISBLANK(INDEX('Policy Characteristics'!H:H,MATCH($C2634,'Policy Characteristics'!$C:$C,0))),"",INDEX('Policy Characteristics'!H:H,MATCH($C2634,'Policy Characteristics'!$C:$C,0)))</f>
        <v>0.01</v>
      </c>
      <c r="O2634" s="254" t="str">
        <f>IF(ISBLANK(INDEX('Policy Characteristics'!I:I,MATCH($C2634,'Policy Characteristics'!$C:$C,0))),"",INDEX('Policy Characteristics'!I:I,MATCH($C2634,'Policy Characteristics'!$C:$C,0)))</f>
        <v>% reduction in energy use</v>
      </c>
      <c r="P2634" s="254" t="str">
        <f>IF(ISBLANK(INDEX('Policy Characteristics'!J:J,MATCH($C2634,'Policy Characteristics'!$C:$C,0))),"",INDEX('Policy Characteristics'!J:J,MATCH($C2634,'Policy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4" s="254" t="str">
        <f>IF(ISBLANK(INDEX('Policy Characteristics'!K:K,MATCH($C2634,'Policy Characteristics'!$C:$C,0))),"",INDEX('Policy Characteristics'!K:K,MATCH($C2634,'Policy Characteristics'!$C:$C,0)))</f>
        <v>industry-ag-main.html#eff-stds</v>
      </c>
      <c r="R2634" s="254" t="str">
        <f>IF(ISBLANK(INDEX('Policy Characteristics'!L:L,MATCH($C2634,'Policy Characteristics'!$C:$C,0))),"",INDEX('Policy Characteristics'!L:L,MATCH($C2634,'Policy Characteristics'!$C:$C,0)))</f>
        <v>industry-energy-efficiency-standards.html</v>
      </c>
    </row>
    <row r="2635" spans="1:18" s="4" customFormat="1" x14ac:dyDescent="0.25">
      <c r="A2635" s="254" t="str">
        <f>IF(ISBLANK(INDEX('Policy Characteristics'!A:A,MATCH($C2635,'Policy Characteristics'!$C:$C,0))),"",INDEX('Policy Characteristics'!A:A,MATCH($C2635,'Policy Characteristics'!$C:$C,0)))</f>
        <v>Industry</v>
      </c>
      <c r="B2635" s="262" t="str">
        <f>IF(ISBLANK(INDEX('Policy Characteristics'!B:B,MATCH($C2635,'Policy Characteristics'!$C:$C,0))),"",INDEX('Policy Characteristics'!B:B,MATCH($C2635,'Policy Characteristics'!$C:$C,0)))</f>
        <v>Industry Process Efficiency</v>
      </c>
      <c r="C2635" s="254" t="str">
        <f t="shared" si="68"/>
        <v>Percentage Improvement in Industrial Process Efficiency above BAU</v>
      </c>
      <c r="D2635" s="6" t="s">
        <v>3040</v>
      </c>
      <c r="E2635" s="45" t="s">
        <v>2676</v>
      </c>
      <c r="F2635" t="s">
        <v>3002</v>
      </c>
      <c r="G2635" s="45" t="s">
        <v>2679</v>
      </c>
      <c r="H2635" s="47">
        <v>2634</v>
      </c>
      <c r="I2635" s="324" t="s">
        <v>41</v>
      </c>
      <c r="J2635" s="255" t="str">
        <f>IF(ISBLANK(INDEX('Policy Characteristics'!D:D,MATCH($C2635,'Policy Characteristics'!$C:$C,0))),"",INDEX('Policy Characteristics'!D:D,MATCH($C2635,'Policy Characteristics'!$C:$C,0)))</f>
        <v>Industry Energy Efficiency</v>
      </c>
      <c r="K2635" s="254" t="str">
        <f>IF(ISBLANK(INDEX('Policy Characteristics'!E:E,MATCH($C2635,'Policy Characteristics'!$C:$C,0))),"",INDEX('Policy Characteristics'!E:E,MATCH($C2635,'Policy Characteristics'!$C:$C,0)))</f>
        <v>indst process efficiency</v>
      </c>
      <c r="L2635" s="261">
        <f>IF(ISBLANK(INDEX('Policy Characteristics'!F:F,MATCH($C2635,'Policy Characteristics'!$C:$C,0))),"",INDEX('Policy Characteristics'!F:F,MATCH($C2635,'Policy Characteristics'!$C:$C,0)))</f>
        <v>0</v>
      </c>
      <c r="M2635" s="261">
        <f>IF(ISBLANK(INDEX('Policy Characteristics'!G:G,MATCH($C2635,'Policy Characteristics'!$C:$C,0))),"",INDEX('Policy Characteristics'!G:G,MATCH($C2635,'Policy Characteristics'!$C:$C,0)))</f>
        <v>0.25</v>
      </c>
      <c r="N2635" s="261">
        <f>IF(ISBLANK(INDEX('Policy Characteristics'!H:H,MATCH($C2635,'Policy Characteristics'!$C:$C,0))),"",INDEX('Policy Characteristics'!H:H,MATCH($C2635,'Policy Characteristics'!$C:$C,0)))</f>
        <v>0.01</v>
      </c>
      <c r="O2635" s="254" t="str">
        <f>IF(ISBLANK(INDEX('Policy Characteristics'!I:I,MATCH($C2635,'Policy Characteristics'!$C:$C,0))),"",INDEX('Policy Characteristics'!I:I,MATCH($C2635,'Policy Characteristics'!$C:$C,0)))</f>
        <v>% reduction in energy use</v>
      </c>
      <c r="P2635" s="254" t="str">
        <f>IF(ISBLANK(INDEX('Policy Characteristics'!J:J,MATCH($C2635,'Policy Characteristics'!$C:$C,0))),"",INDEX('Policy Characteristics'!J:J,MATCH($C2635,'Policy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5" s="254" t="str">
        <f>IF(ISBLANK(INDEX('Policy Characteristics'!K:K,MATCH($C2635,'Policy Characteristics'!$C:$C,0))),"",INDEX('Policy Characteristics'!K:K,MATCH($C2635,'Policy Characteristics'!$C:$C,0)))</f>
        <v>industry-ag-main.html#eff-stds</v>
      </c>
      <c r="R2635" s="254" t="str">
        <f>IF(ISBLANK(INDEX('Policy Characteristics'!L:L,MATCH($C2635,'Policy Characteristics'!$C:$C,0))),"",INDEX('Policy Characteristics'!L:L,MATCH($C2635,'Policy Characteristics'!$C:$C,0)))</f>
        <v>industry-energy-efficiency-standards.html</v>
      </c>
    </row>
    <row r="2636" spans="1:18" s="4" customFormat="1" x14ac:dyDescent="0.25">
      <c r="A2636" s="254" t="str">
        <f>IF(ISBLANK(INDEX('Policy Characteristics'!A:A,MATCH($C2636,'Policy Characteristics'!$C:$C,0))),"",INDEX('Policy Characteristics'!A:A,MATCH($C2636,'Policy Characteristics'!$C:$C,0)))</f>
        <v>Industry</v>
      </c>
      <c r="B2636" s="262" t="str">
        <f>IF(ISBLANK(INDEX('Policy Characteristics'!B:B,MATCH($C2636,'Policy Characteristics'!$C:$C,0))),"",INDEX('Policy Characteristics'!B:B,MATCH($C2636,'Policy Characteristics'!$C:$C,0)))</f>
        <v>Industry Process Efficiency</v>
      </c>
      <c r="C2636" s="254" t="str">
        <f t="shared" si="68"/>
        <v>Percentage Improvement in Industrial Process Efficiency above BAU</v>
      </c>
      <c r="D2636" s="6" t="s">
        <v>3040</v>
      </c>
      <c r="E2636" s="45" t="s">
        <v>2677</v>
      </c>
      <c r="F2636" t="s">
        <v>3002</v>
      </c>
      <c r="G2636" s="45" t="s">
        <v>2681</v>
      </c>
      <c r="H2636" s="47">
        <v>2635</v>
      </c>
      <c r="I2636" s="324" t="s">
        <v>41</v>
      </c>
      <c r="J2636" s="255" t="str">
        <f>IF(ISBLANK(INDEX('Policy Characteristics'!D:D,MATCH($C2636,'Policy Characteristics'!$C:$C,0))),"",INDEX('Policy Characteristics'!D:D,MATCH($C2636,'Policy Characteristics'!$C:$C,0)))</f>
        <v>Industry Energy Efficiency</v>
      </c>
      <c r="K2636" s="254" t="str">
        <f>IF(ISBLANK(INDEX('Policy Characteristics'!E:E,MATCH($C2636,'Policy Characteristics'!$C:$C,0))),"",INDEX('Policy Characteristics'!E:E,MATCH($C2636,'Policy Characteristics'!$C:$C,0)))</f>
        <v>indst process efficiency</v>
      </c>
      <c r="L2636" s="261">
        <f>IF(ISBLANK(INDEX('Policy Characteristics'!F:F,MATCH($C2636,'Policy Characteristics'!$C:$C,0))),"",INDEX('Policy Characteristics'!F:F,MATCH($C2636,'Policy Characteristics'!$C:$C,0)))</f>
        <v>0</v>
      </c>
      <c r="M2636" s="261">
        <f>IF(ISBLANK(INDEX('Policy Characteristics'!G:G,MATCH($C2636,'Policy Characteristics'!$C:$C,0))),"",INDEX('Policy Characteristics'!G:G,MATCH($C2636,'Policy Characteristics'!$C:$C,0)))</f>
        <v>0.25</v>
      </c>
      <c r="N2636" s="261">
        <f>IF(ISBLANK(INDEX('Policy Characteristics'!H:H,MATCH($C2636,'Policy Characteristics'!$C:$C,0))),"",INDEX('Policy Characteristics'!H:H,MATCH($C2636,'Policy Characteristics'!$C:$C,0)))</f>
        <v>0.01</v>
      </c>
      <c r="O2636" s="254" t="str">
        <f>IF(ISBLANK(INDEX('Policy Characteristics'!I:I,MATCH($C2636,'Policy Characteristics'!$C:$C,0))),"",INDEX('Policy Characteristics'!I:I,MATCH($C2636,'Policy Characteristics'!$C:$C,0)))</f>
        <v>% reduction in energy use</v>
      </c>
      <c r="P2636" s="254" t="str">
        <f>IF(ISBLANK(INDEX('Policy Characteristics'!J:J,MATCH($C2636,'Policy Characteristics'!$C:$C,0))),"",INDEX('Policy Characteristics'!J:J,MATCH($C2636,'Policy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6" s="254" t="str">
        <f>IF(ISBLANK(INDEX('Policy Characteristics'!K:K,MATCH($C2636,'Policy Characteristics'!$C:$C,0))),"",INDEX('Policy Characteristics'!K:K,MATCH($C2636,'Policy Characteristics'!$C:$C,0)))</f>
        <v>industry-ag-main.html#eff-stds</v>
      </c>
      <c r="R2636" s="254" t="str">
        <f>IF(ISBLANK(INDEX('Policy Characteristics'!L:L,MATCH($C2636,'Policy Characteristics'!$C:$C,0))),"",INDEX('Policy Characteristics'!L:L,MATCH($C2636,'Policy Characteristics'!$C:$C,0)))</f>
        <v>industry-energy-efficiency-standards.html</v>
      </c>
    </row>
    <row r="2637" spans="1:18" s="4" customFormat="1" x14ac:dyDescent="0.25">
      <c r="A2637" s="254" t="str">
        <f>IF(ISBLANK(INDEX('Policy Characteristics'!A:A,MATCH($C2637,'Policy Characteristics'!$C:$C,0))),"",INDEX('Policy Characteristics'!A:A,MATCH($C2637,'Policy Characteristics'!$C:$C,0)))</f>
        <v>Industry</v>
      </c>
      <c r="B2637" s="262" t="str">
        <f>IF(ISBLANK(INDEX('Policy Characteristics'!B:B,MATCH($C2637,'Policy Characteristics'!$C:$C,0))),"",INDEX('Policy Characteristics'!B:B,MATCH($C2637,'Policy Characteristics'!$C:$C,0)))</f>
        <v>Industry Process Efficiency</v>
      </c>
      <c r="C2637" s="254" t="str">
        <f t="shared" si="68"/>
        <v>Percentage Improvement in Industrial Process Efficiency above BAU</v>
      </c>
      <c r="D2637" s="6" t="s">
        <v>3040</v>
      </c>
      <c r="E2637" s="45" t="s">
        <v>2678</v>
      </c>
      <c r="F2637" t="s">
        <v>3002</v>
      </c>
      <c r="G2637" s="45" t="s">
        <v>2682</v>
      </c>
      <c r="H2637" s="47">
        <v>2636</v>
      </c>
      <c r="I2637" s="324" t="s">
        <v>40</v>
      </c>
      <c r="J2637" s="255" t="str">
        <f>IF(ISBLANK(INDEX('Policy Characteristics'!D:D,MATCH($C2637,'Policy Characteristics'!$C:$C,0))),"",INDEX('Policy Characteristics'!D:D,MATCH($C2637,'Policy Characteristics'!$C:$C,0)))</f>
        <v>Industry Energy Efficiency</v>
      </c>
      <c r="K2637" s="254" t="str">
        <f>IF(ISBLANK(INDEX('Policy Characteristics'!E:E,MATCH($C2637,'Policy Characteristics'!$C:$C,0))),"",INDEX('Policy Characteristics'!E:E,MATCH($C2637,'Policy Characteristics'!$C:$C,0)))</f>
        <v>indst process efficiency</v>
      </c>
      <c r="L2637" s="261">
        <f>IF(ISBLANK(INDEX('Policy Characteristics'!F:F,MATCH($C2637,'Policy Characteristics'!$C:$C,0))),"",INDEX('Policy Characteristics'!F:F,MATCH($C2637,'Policy Characteristics'!$C:$C,0)))</f>
        <v>0</v>
      </c>
      <c r="M2637" s="261">
        <f>IF(ISBLANK(INDEX('Policy Characteristics'!G:G,MATCH($C2637,'Policy Characteristics'!$C:$C,0))),"",INDEX('Policy Characteristics'!G:G,MATCH($C2637,'Policy Characteristics'!$C:$C,0)))</f>
        <v>0.25</v>
      </c>
      <c r="N2637" s="261">
        <f>IF(ISBLANK(INDEX('Policy Characteristics'!H:H,MATCH($C2637,'Policy Characteristics'!$C:$C,0))),"",INDEX('Policy Characteristics'!H:H,MATCH($C2637,'Policy Characteristics'!$C:$C,0)))</f>
        <v>0.01</v>
      </c>
      <c r="O2637" s="254" t="str">
        <f>IF(ISBLANK(INDEX('Policy Characteristics'!I:I,MATCH($C2637,'Policy Characteristics'!$C:$C,0))),"",INDEX('Policy Characteristics'!I:I,MATCH($C2637,'Policy Characteristics'!$C:$C,0)))</f>
        <v>% reduction in energy use</v>
      </c>
      <c r="P2637" s="254" t="str">
        <f>IF(ISBLANK(INDEX('Policy Characteristics'!J:J,MATCH($C2637,'Policy Characteristics'!$C:$C,0))),"",INDEX('Policy Characteristics'!J:J,MATCH($C2637,'Policy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7" s="254" t="str">
        <f>IF(ISBLANK(INDEX('Policy Characteristics'!K:K,MATCH($C2637,'Policy Characteristics'!$C:$C,0))),"",INDEX('Policy Characteristics'!K:K,MATCH($C2637,'Policy Characteristics'!$C:$C,0)))</f>
        <v>industry-ag-main.html#eff-stds</v>
      </c>
      <c r="R2637" s="254" t="str">
        <f>IF(ISBLANK(INDEX('Policy Characteristics'!L:L,MATCH($C2637,'Policy Characteristics'!$C:$C,0))),"",INDEX('Policy Characteristics'!L:L,MATCH($C2637,'Policy Characteristics'!$C:$C,0)))</f>
        <v>industry-energy-efficiency-standards.html</v>
      </c>
    </row>
    <row r="2638" spans="1:18" s="4" customFormat="1" x14ac:dyDescent="0.25">
      <c r="A2638" s="254" t="str">
        <f>IF(ISBLANK(INDEX('Policy Characteristics'!A:A,MATCH($C2638,'Policy Characteristics'!$C:$C,0))),"",INDEX('Policy Characteristics'!A:A,MATCH($C2638,'Policy Characteristics'!$C:$C,0)))</f>
        <v>Industry</v>
      </c>
      <c r="B2638" s="262" t="str">
        <f>IF(ISBLANK(INDEX('Policy Characteristics'!B:B,MATCH($C2638,'Policy Characteristics'!$C:$C,0))),"",INDEX('Policy Characteristics'!B:B,MATCH($C2638,'Policy Characteristics'!$C:$C,0)))</f>
        <v>Industry Process Efficiency</v>
      </c>
      <c r="C2638" s="254" t="str">
        <f t="shared" si="68"/>
        <v>Percentage Improvement in Industrial Process Efficiency above BAU</v>
      </c>
      <c r="D2638" s="6" t="s">
        <v>3040</v>
      </c>
      <c r="E2638" s="45" t="s">
        <v>2675</v>
      </c>
      <c r="F2638" t="s">
        <v>3002</v>
      </c>
      <c r="G2638" s="45" t="s">
        <v>2680</v>
      </c>
      <c r="H2638" s="47">
        <v>2637</v>
      </c>
      <c r="I2638" s="324" t="s">
        <v>41</v>
      </c>
      <c r="J2638" s="255" t="str">
        <f>IF(ISBLANK(INDEX('Policy Characteristics'!D:D,MATCH($C2638,'Policy Characteristics'!$C:$C,0))),"",INDEX('Policy Characteristics'!D:D,MATCH($C2638,'Policy Characteristics'!$C:$C,0)))</f>
        <v>Industry Energy Efficiency</v>
      </c>
      <c r="K2638" s="254" t="str">
        <f>IF(ISBLANK(INDEX('Policy Characteristics'!E:E,MATCH($C2638,'Policy Characteristics'!$C:$C,0))),"",INDEX('Policy Characteristics'!E:E,MATCH($C2638,'Policy Characteristics'!$C:$C,0)))</f>
        <v>indst process efficiency</v>
      </c>
      <c r="L2638" s="261">
        <f>IF(ISBLANK(INDEX('Policy Characteristics'!F:F,MATCH($C2638,'Policy Characteristics'!$C:$C,0))),"",INDEX('Policy Characteristics'!F:F,MATCH($C2638,'Policy Characteristics'!$C:$C,0)))</f>
        <v>0</v>
      </c>
      <c r="M2638" s="261">
        <f>IF(ISBLANK(INDEX('Policy Characteristics'!G:G,MATCH($C2638,'Policy Characteristics'!$C:$C,0))),"",INDEX('Policy Characteristics'!G:G,MATCH($C2638,'Policy Characteristics'!$C:$C,0)))</f>
        <v>0.25</v>
      </c>
      <c r="N2638" s="261">
        <f>IF(ISBLANK(INDEX('Policy Characteristics'!H:H,MATCH($C2638,'Policy Characteristics'!$C:$C,0))),"",INDEX('Policy Characteristics'!H:H,MATCH($C2638,'Policy Characteristics'!$C:$C,0)))</f>
        <v>0.01</v>
      </c>
      <c r="O2638" s="254" t="str">
        <f>IF(ISBLANK(INDEX('Policy Characteristics'!I:I,MATCH($C2638,'Policy Characteristics'!$C:$C,0))),"",INDEX('Policy Characteristics'!I:I,MATCH($C2638,'Policy Characteristics'!$C:$C,0)))</f>
        <v>% reduction in energy use</v>
      </c>
      <c r="P2638" s="254" t="str">
        <f>IF(ISBLANK(INDEX('Policy Characteristics'!J:J,MATCH($C2638,'Policy Characteristics'!$C:$C,0))),"",INDEX('Policy Characteristics'!J:J,MATCH($C2638,'Policy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8" s="254" t="str">
        <f>IF(ISBLANK(INDEX('Policy Characteristics'!K:K,MATCH($C2638,'Policy Characteristics'!$C:$C,0))),"",INDEX('Policy Characteristics'!K:K,MATCH($C2638,'Policy Characteristics'!$C:$C,0)))</f>
        <v>industry-ag-main.html#eff-stds</v>
      </c>
      <c r="R2638" s="254" t="str">
        <f>IF(ISBLANK(INDEX('Policy Characteristics'!L:L,MATCH($C2638,'Policy Characteristics'!$C:$C,0))),"",INDEX('Policy Characteristics'!L:L,MATCH($C2638,'Policy Characteristics'!$C:$C,0)))</f>
        <v>industry-energy-efficiency-standards.html</v>
      </c>
    </row>
    <row r="2639" spans="1:18" s="4" customFormat="1" x14ac:dyDescent="0.25">
      <c r="A2639" s="254" t="str">
        <f>IF(ISBLANK(INDEX('Policy Characteristics'!A:A,MATCH($C2639,'Policy Characteristics'!$C:$C,0))),"",INDEX('Policy Characteristics'!A:A,MATCH($C2639,'Policy Characteristics'!$C:$C,0)))</f>
        <v>Industry</v>
      </c>
      <c r="B2639" s="262" t="str">
        <f>IF(ISBLANK(INDEX('Policy Characteristics'!B:B,MATCH($C2639,'Policy Characteristics'!$C:$C,0))),"",INDEX('Policy Characteristics'!B:B,MATCH($C2639,'Policy Characteristics'!$C:$C,0)))</f>
        <v>Industry Process Efficiency</v>
      </c>
      <c r="C2639" s="254" t="str">
        <f t="shared" si="68"/>
        <v>Percentage Improvement in Industrial Process Efficiency above BAU</v>
      </c>
      <c r="D2639" s="6" t="s">
        <v>3041</v>
      </c>
      <c r="E2639" s="45" t="s">
        <v>2377</v>
      </c>
      <c r="F2639" t="s">
        <v>3003</v>
      </c>
      <c r="G2639" s="45" t="s">
        <v>2383</v>
      </c>
      <c r="H2639" s="47">
        <v>2638</v>
      </c>
      <c r="I2639" s="324" t="s">
        <v>40</v>
      </c>
      <c r="J2639" s="255" t="str">
        <f>IF(ISBLANK(INDEX('Policy Characteristics'!D:D,MATCH($C2639,'Policy Characteristics'!$C:$C,0))),"",INDEX('Policy Characteristics'!D:D,MATCH($C2639,'Policy Characteristics'!$C:$C,0)))</f>
        <v>Industry Energy Efficiency</v>
      </c>
      <c r="K2639" s="254" t="str">
        <f>IF(ISBLANK(INDEX('Policy Characteristics'!E:E,MATCH($C2639,'Policy Characteristics'!$C:$C,0))),"",INDEX('Policy Characteristics'!E:E,MATCH($C2639,'Policy Characteristics'!$C:$C,0)))</f>
        <v>indst process efficiency</v>
      </c>
      <c r="L2639" s="261">
        <f>IF(ISBLANK(INDEX('Policy Characteristics'!F:F,MATCH($C2639,'Policy Characteristics'!$C:$C,0))),"",INDEX('Policy Characteristics'!F:F,MATCH($C2639,'Policy Characteristics'!$C:$C,0)))</f>
        <v>0</v>
      </c>
      <c r="M2639" s="261">
        <f>IF(ISBLANK(INDEX('Policy Characteristics'!G:G,MATCH($C2639,'Policy Characteristics'!$C:$C,0))),"",INDEX('Policy Characteristics'!G:G,MATCH($C2639,'Policy Characteristics'!$C:$C,0)))</f>
        <v>0.25</v>
      </c>
      <c r="N2639" s="261">
        <f>IF(ISBLANK(INDEX('Policy Characteristics'!H:H,MATCH($C2639,'Policy Characteristics'!$C:$C,0))),"",INDEX('Policy Characteristics'!H:H,MATCH($C2639,'Policy Characteristics'!$C:$C,0)))</f>
        <v>0.01</v>
      </c>
      <c r="O2639" s="254" t="str">
        <f>IF(ISBLANK(INDEX('Policy Characteristics'!I:I,MATCH($C2639,'Policy Characteristics'!$C:$C,0))),"",INDEX('Policy Characteristics'!I:I,MATCH($C2639,'Policy Characteristics'!$C:$C,0)))</f>
        <v>% reduction in energy use</v>
      </c>
      <c r="P2639" s="254" t="str">
        <f>IF(ISBLANK(INDEX('Policy Characteristics'!J:J,MATCH($C2639,'Policy Characteristics'!$C:$C,0))),"",INDEX('Policy Characteristics'!J:J,MATCH($C2639,'Policy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39" s="254" t="str">
        <f>IF(ISBLANK(INDEX('Policy Characteristics'!K:K,MATCH($C2639,'Policy Characteristics'!$C:$C,0))),"",INDEX('Policy Characteristics'!K:K,MATCH($C2639,'Policy Characteristics'!$C:$C,0)))</f>
        <v>industry-ag-main.html#eff-stds</v>
      </c>
      <c r="R2639" s="254" t="str">
        <f>IF(ISBLANK(INDEX('Policy Characteristics'!L:L,MATCH($C2639,'Policy Characteristics'!$C:$C,0))),"",INDEX('Policy Characteristics'!L:L,MATCH($C2639,'Policy Characteristics'!$C:$C,0)))</f>
        <v>industry-energy-efficiency-standards.html</v>
      </c>
    </row>
    <row r="2640" spans="1:18" s="4" customFormat="1" x14ac:dyDescent="0.25">
      <c r="A2640" s="254" t="str">
        <f>IF(ISBLANK(INDEX('Policy Characteristics'!A:A,MATCH($C2640,'Policy Characteristics'!$C:$C,0))),"",INDEX('Policy Characteristics'!A:A,MATCH($C2640,'Policy Characteristics'!$C:$C,0)))</f>
        <v>Industry</v>
      </c>
      <c r="B2640" s="262" t="str">
        <f>IF(ISBLANK(INDEX('Policy Characteristics'!B:B,MATCH($C2640,'Policy Characteristics'!$C:$C,0))),"",INDEX('Policy Characteristics'!B:B,MATCH($C2640,'Policy Characteristics'!$C:$C,0)))</f>
        <v>Industry Process Efficiency</v>
      </c>
      <c r="C2640" s="254" t="str">
        <f t="shared" si="68"/>
        <v>Percentage Improvement in Industrial Process Efficiency above BAU</v>
      </c>
      <c r="D2640" s="6" t="s">
        <v>3041</v>
      </c>
      <c r="E2640" s="45" t="s">
        <v>2378</v>
      </c>
      <c r="F2640" t="s">
        <v>3003</v>
      </c>
      <c r="G2640" s="45" t="s">
        <v>2386</v>
      </c>
      <c r="H2640" s="47">
        <v>2639</v>
      </c>
      <c r="I2640" s="324" t="s">
        <v>40</v>
      </c>
      <c r="J2640" s="255" t="str">
        <f>IF(ISBLANK(INDEX('Policy Characteristics'!D:D,MATCH($C2640,'Policy Characteristics'!$C:$C,0))),"",INDEX('Policy Characteristics'!D:D,MATCH($C2640,'Policy Characteristics'!$C:$C,0)))</f>
        <v>Industry Energy Efficiency</v>
      </c>
      <c r="K2640" s="254" t="str">
        <f>IF(ISBLANK(INDEX('Policy Characteristics'!E:E,MATCH($C2640,'Policy Characteristics'!$C:$C,0))),"",INDEX('Policy Characteristics'!E:E,MATCH($C2640,'Policy Characteristics'!$C:$C,0)))</f>
        <v>indst process efficiency</v>
      </c>
      <c r="L2640" s="261">
        <f>IF(ISBLANK(INDEX('Policy Characteristics'!F:F,MATCH($C2640,'Policy Characteristics'!$C:$C,0))),"",INDEX('Policy Characteristics'!F:F,MATCH($C2640,'Policy Characteristics'!$C:$C,0)))</f>
        <v>0</v>
      </c>
      <c r="M2640" s="261">
        <f>IF(ISBLANK(INDEX('Policy Characteristics'!G:G,MATCH($C2640,'Policy Characteristics'!$C:$C,0))),"",INDEX('Policy Characteristics'!G:G,MATCH($C2640,'Policy Characteristics'!$C:$C,0)))</f>
        <v>0.25</v>
      </c>
      <c r="N2640" s="261">
        <f>IF(ISBLANK(INDEX('Policy Characteristics'!H:H,MATCH($C2640,'Policy Characteristics'!$C:$C,0))),"",INDEX('Policy Characteristics'!H:H,MATCH($C2640,'Policy Characteristics'!$C:$C,0)))</f>
        <v>0.01</v>
      </c>
      <c r="O2640" s="254" t="str">
        <f>IF(ISBLANK(INDEX('Policy Characteristics'!I:I,MATCH($C2640,'Policy Characteristics'!$C:$C,0))),"",INDEX('Policy Characteristics'!I:I,MATCH($C2640,'Policy Characteristics'!$C:$C,0)))</f>
        <v>% reduction in energy use</v>
      </c>
      <c r="P2640" s="254" t="str">
        <f>IF(ISBLANK(INDEX('Policy Characteristics'!J:J,MATCH($C2640,'Policy Characteristics'!$C:$C,0))),"",INDEX('Policy Characteristics'!J:J,MATCH($C2640,'Policy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0" s="254" t="str">
        <f>IF(ISBLANK(INDEX('Policy Characteristics'!K:K,MATCH($C2640,'Policy Characteristics'!$C:$C,0))),"",INDEX('Policy Characteristics'!K:K,MATCH($C2640,'Policy Characteristics'!$C:$C,0)))</f>
        <v>industry-ag-main.html#eff-stds</v>
      </c>
      <c r="R2640" s="254" t="str">
        <f>IF(ISBLANK(INDEX('Policy Characteristics'!L:L,MATCH($C2640,'Policy Characteristics'!$C:$C,0))),"",INDEX('Policy Characteristics'!L:L,MATCH($C2640,'Policy Characteristics'!$C:$C,0)))</f>
        <v>industry-energy-efficiency-standards.html</v>
      </c>
    </row>
    <row r="2641" spans="1:18" s="4" customFormat="1" x14ac:dyDescent="0.25">
      <c r="A2641" s="254" t="str">
        <f>IF(ISBLANK(INDEX('Policy Characteristics'!A:A,MATCH($C2641,'Policy Characteristics'!$C:$C,0))),"",INDEX('Policy Characteristics'!A:A,MATCH($C2641,'Policy Characteristics'!$C:$C,0)))</f>
        <v>Industry</v>
      </c>
      <c r="B2641" s="262" t="str">
        <f>IF(ISBLANK(INDEX('Policy Characteristics'!B:B,MATCH($C2641,'Policy Characteristics'!$C:$C,0))),"",INDEX('Policy Characteristics'!B:B,MATCH($C2641,'Policy Characteristics'!$C:$C,0)))</f>
        <v>Industry Process Efficiency</v>
      </c>
      <c r="C2641" s="254" t="str">
        <f t="shared" si="68"/>
        <v>Percentage Improvement in Industrial Process Efficiency above BAU</v>
      </c>
      <c r="D2641" s="6" t="s">
        <v>3041</v>
      </c>
      <c r="E2641" s="45" t="s">
        <v>2379</v>
      </c>
      <c r="F2641" t="s">
        <v>3003</v>
      </c>
      <c r="G2641" s="45" t="s">
        <v>2387</v>
      </c>
      <c r="H2641" s="47">
        <v>2640</v>
      </c>
      <c r="I2641" s="324" t="s">
        <v>40</v>
      </c>
      <c r="J2641" s="255" t="str">
        <f>IF(ISBLANK(INDEX('Policy Characteristics'!D:D,MATCH($C2641,'Policy Characteristics'!$C:$C,0))),"",INDEX('Policy Characteristics'!D:D,MATCH($C2641,'Policy Characteristics'!$C:$C,0)))</f>
        <v>Industry Energy Efficiency</v>
      </c>
      <c r="K2641" s="254" t="str">
        <f>IF(ISBLANK(INDEX('Policy Characteristics'!E:E,MATCH($C2641,'Policy Characteristics'!$C:$C,0))),"",INDEX('Policy Characteristics'!E:E,MATCH($C2641,'Policy Characteristics'!$C:$C,0)))</f>
        <v>indst process efficiency</v>
      </c>
      <c r="L2641" s="261">
        <f>IF(ISBLANK(INDEX('Policy Characteristics'!F:F,MATCH($C2641,'Policy Characteristics'!$C:$C,0))),"",INDEX('Policy Characteristics'!F:F,MATCH($C2641,'Policy Characteristics'!$C:$C,0)))</f>
        <v>0</v>
      </c>
      <c r="M2641" s="261">
        <f>IF(ISBLANK(INDEX('Policy Characteristics'!G:G,MATCH($C2641,'Policy Characteristics'!$C:$C,0))),"",INDEX('Policy Characteristics'!G:G,MATCH($C2641,'Policy Characteristics'!$C:$C,0)))</f>
        <v>0.25</v>
      </c>
      <c r="N2641" s="261">
        <f>IF(ISBLANK(INDEX('Policy Characteristics'!H:H,MATCH($C2641,'Policy Characteristics'!$C:$C,0))),"",INDEX('Policy Characteristics'!H:H,MATCH($C2641,'Policy Characteristics'!$C:$C,0)))</f>
        <v>0.01</v>
      </c>
      <c r="O2641" s="254" t="str">
        <f>IF(ISBLANK(INDEX('Policy Characteristics'!I:I,MATCH($C2641,'Policy Characteristics'!$C:$C,0))),"",INDEX('Policy Characteristics'!I:I,MATCH($C2641,'Policy Characteristics'!$C:$C,0)))</f>
        <v>% reduction in energy use</v>
      </c>
      <c r="P2641" s="254" t="str">
        <f>IF(ISBLANK(INDEX('Policy Characteristics'!J:J,MATCH($C2641,'Policy Characteristics'!$C:$C,0))),"",INDEX('Policy Characteristics'!J:J,MATCH($C2641,'Policy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1" s="254" t="str">
        <f>IF(ISBLANK(INDEX('Policy Characteristics'!K:K,MATCH($C2641,'Policy Characteristics'!$C:$C,0))),"",INDEX('Policy Characteristics'!K:K,MATCH($C2641,'Policy Characteristics'!$C:$C,0)))</f>
        <v>industry-ag-main.html#eff-stds</v>
      </c>
      <c r="R2641" s="254" t="str">
        <f>IF(ISBLANK(INDEX('Policy Characteristics'!L:L,MATCH($C2641,'Policy Characteristics'!$C:$C,0))),"",INDEX('Policy Characteristics'!L:L,MATCH($C2641,'Policy Characteristics'!$C:$C,0)))</f>
        <v>industry-energy-efficiency-standards.html</v>
      </c>
    </row>
    <row r="2642" spans="1:18" s="4" customFormat="1" x14ac:dyDescent="0.25">
      <c r="A2642" s="254" t="str">
        <f>IF(ISBLANK(INDEX('Policy Characteristics'!A:A,MATCH($C2642,'Policy Characteristics'!$C:$C,0))),"",INDEX('Policy Characteristics'!A:A,MATCH($C2642,'Policy Characteristics'!$C:$C,0)))</f>
        <v>Industry</v>
      </c>
      <c r="B2642" s="262" t="str">
        <f>IF(ISBLANK(INDEX('Policy Characteristics'!B:B,MATCH($C2642,'Policy Characteristics'!$C:$C,0))),"",INDEX('Policy Characteristics'!B:B,MATCH($C2642,'Policy Characteristics'!$C:$C,0)))</f>
        <v>Industry Process Efficiency</v>
      </c>
      <c r="C2642" s="254" t="str">
        <f t="shared" si="68"/>
        <v>Percentage Improvement in Industrial Process Efficiency above BAU</v>
      </c>
      <c r="D2642" s="6" t="s">
        <v>3041</v>
      </c>
      <c r="E2642" s="45" t="s">
        <v>2380</v>
      </c>
      <c r="F2642" t="s">
        <v>3003</v>
      </c>
      <c r="G2642" s="45" t="s">
        <v>2384</v>
      </c>
      <c r="H2642" s="47">
        <v>2641</v>
      </c>
      <c r="I2642" s="324" t="s">
        <v>41</v>
      </c>
      <c r="J2642" s="255" t="str">
        <f>IF(ISBLANK(INDEX('Policy Characteristics'!D:D,MATCH($C2642,'Policy Characteristics'!$C:$C,0))),"",INDEX('Policy Characteristics'!D:D,MATCH($C2642,'Policy Characteristics'!$C:$C,0)))</f>
        <v>Industry Energy Efficiency</v>
      </c>
      <c r="K2642" s="254" t="str">
        <f>IF(ISBLANK(INDEX('Policy Characteristics'!E:E,MATCH($C2642,'Policy Characteristics'!$C:$C,0))),"",INDEX('Policy Characteristics'!E:E,MATCH($C2642,'Policy Characteristics'!$C:$C,0)))</f>
        <v>indst process efficiency</v>
      </c>
      <c r="L2642" s="261">
        <f>IF(ISBLANK(INDEX('Policy Characteristics'!F:F,MATCH($C2642,'Policy Characteristics'!$C:$C,0))),"",INDEX('Policy Characteristics'!F:F,MATCH($C2642,'Policy Characteristics'!$C:$C,0)))</f>
        <v>0</v>
      </c>
      <c r="M2642" s="261">
        <f>IF(ISBLANK(INDEX('Policy Characteristics'!G:G,MATCH($C2642,'Policy Characteristics'!$C:$C,0))),"",INDEX('Policy Characteristics'!G:G,MATCH($C2642,'Policy Characteristics'!$C:$C,0)))</f>
        <v>0.25</v>
      </c>
      <c r="N2642" s="261">
        <f>IF(ISBLANK(INDEX('Policy Characteristics'!H:H,MATCH($C2642,'Policy Characteristics'!$C:$C,0))),"",INDEX('Policy Characteristics'!H:H,MATCH($C2642,'Policy Characteristics'!$C:$C,0)))</f>
        <v>0.01</v>
      </c>
      <c r="O2642" s="254" t="str">
        <f>IF(ISBLANK(INDEX('Policy Characteristics'!I:I,MATCH($C2642,'Policy Characteristics'!$C:$C,0))),"",INDEX('Policy Characteristics'!I:I,MATCH($C2642,'Policy Characteristics'!$C:$C,0)))</f>
        <v>% reduction in energy use</v>
      </c>
      <c r="P2642" s="254" t="str">
        <f>IF(ISBLANK(INDEX('Policy Characteristics'!J:J,MATCH($C2642,'Policy Characteristics'!$C:$C,0))),"",INDEX('Policy Characteristics'!J:J,MATCH($C2642,'Policy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2" s="254" t="str">
        <f>IF(ISBLANK(INDEX('Policy Characteristics'!K:K,MATCH($C2642,'Policy Characteristics'!$C:$C,0))),"",INDEX('Policy Characteristics'!K:K,MATCH($C2642,'Policy Characteristics'!$C:$C,0)))</f>
        <v>industry-ag-main.html#eff-stds</v>
      </c>
      <c r="R2642" s="254" t="str">
        <f>IF(ISBLANK(INDEX('Policy Characteristics'!L:L,MATCH($C2642,'Policy Characteristics'!$C:$C,0))),"",INDEX('Policy Characteristics'!L:L,MATCH($C2642,'Policy Characteristics'!$C:$C,0)))</f>
        <v>industry-energy-efficiency-standards.html</v>
      </c>
    </row>
    <row r="2643" spans="1:18" s="4" customFormat="1" x14ac:dyDescent="0.25">
      <c r="A2643" s="254" t="str">
        <f>IF(ISBLANK(INDEX('Policy Characteristics'!A:A,MATCH($C2643,'Policy Characteristics'!$C:$C,0))),"",INDEX('Policy Characteristics'!A:A,MATCH($C2643,'Policy Characteristics'!$C:$C,0)))</f>
        <v>Industry</v>
      </c>
      <c r="B2643" s="262" t="str">
        <f>IF(ISBLANK(INDEX('Policy Characteristics'!B:B,MATCH($C2643,'Policy Characteristics'!$C:$C,0))),"",INDEX('Policy Characteristics'!B:B,MATCH($C2643,'Policy Characteristics'!$C:$C,0)))</f>
        <v>Industry Process Efficiency</v>
      </c>
      <c r="C2643" s="254" t="str">
        <f t="shared" ref="C2643:C2698" si="69">$C$2449</f>
        <v>Percentage Improvement in Industrial Process Efficiency above BAU</v>
      </c>
      <c r="D2643" s="6" t="s">
        <v>3041</v>
      </c>
      <c r="E2643" s="45" t="s">
        <v>2381</v>
      </c>
      <c r="F2643" t="s">
        <v>3003</v>
      </c>
      <c r="G2643" s="45" t="s">
        <v>2385</v>
      </c>
      <c r="H2643" s="47">
        <v>2642</v>
      </c>
      <c r="I2643" s="324" t="s">
        <v>40</v>
      </c>
      <c r="J2643" s="255" t="str">
        <f>IF(ISBLANK(INDEX('Policy Characteristics'!D:D,MATCH($C2643,'Policy Characteristics'!$C:$C,0))),"",INDEX('Policy Characteristics'!D:D,MATCH($C2643,'Policy Characteristics'!$C:$C,0)))</f>
        <v>Industry Energy Efficiency</v>
      </c>
      <c r="K2643" s="254" t="str">
        <f>IF(ISBLANK(INDEX('Policy Characteristics'!E:E,MATCH($C2643,'Policy Characteristics'!$C:$C,0))),"",INDEX('Policy Characteristics'!E:E,MATCH($C2643,'Policy Characteristics'!$C:$C,0)))</f>
        <v>indst process efficiency</v>
      </c>
      <c r="L2643" s="261">
        <f>IF(ISBLANK(INDEX('Policy Characteristics'!F:F,MATCH($C2643,'Policy Characteristics'!$C:$C,0))),"",INDEX('Policy Characteristics'!F:F,MATCH($C2643,'Policy Characteristics'!$C:$C,0)))</f>
        <v>0</v>
      </c>
      <c r="M2643" s="261">
        <f>IF(ISBLANK(INDEX('Policy Characteristics'!G:G,MATCH($C2643,'Policy Characteristics'!$C:$C,0))),"",INDEX('Policy Characteristics'!G:G,MATCH($C2643,'Policy Characteristics'!$C:$C,0)))</f>
        <v>0.25</v>
      </c>
      <c r="N2643" s="261">
        <f>IF(ISBLANK(INDEX('Policy Characteristics'!H:H,MATCH($C2643,'Policy Characteristics'!$C:$C,0))),"",INDEX('Policy Characteristics'!H:H,MATCH($C2643,'Policy Characteristics'!$C:$C,0)))</f>
        <v>0.01</v>
      </c>
      <c r="O2643" s="254" t="str">
        <f>IF(ISBLANK(INDEX('Policy Characteristics'!I:I,MATCH($C2643,'Policy Characteristics'!$C:$C,0))),"",INDEX('Policy Characteristics'!I:I,MATCH($C2643,'Policy Characteristics'!$C:$C,0)))</f>
        <v>% reduction in energy use</v>
      </c>
      <c r="P2643" s="254" t="str">
        <f>IF(ISBLANK(INDEX('Policy Characteristics'!J:J,MATCH($C2643,'Policy Characteristics'!$C:$C,0))),"",INDEX('Policy Characteristics'!J:J,MATCH($C2643,'Policy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3" s="254" t="str">
        <f>IF(ISBLANK(INDEX('Policy Characteristics'!K:K,MATCH($C2643,'Policy Characteristics'!$C:$C,0))),"",INDEX('Policy Characteristics'!K:K,MATCH($C2643,'Policy Characteristics'!$C:$C,0)))</f>
        <v>industry-ag-main.html#eff-stds</v>
      </c>
      <c r="R2643" s="254" t="str">
        <f>IF(ISBLANK(INDEX('Policy Characteristics'!L:L,MATCH($C2643,'Policy Characteristics'!$C:$C,0))),"",INDEX('Policy Characteristics'!L:L,MATCH($C2643,'Policy Characteristics'!$C:$C,0)))</f>
        <v>industry-energy-efficiency-standards.html</v>
      </c>
    </row>
    <row r="2644" spans="1:18" s="4" customFormat="1" x14ac:dyDescent="0.25">
      <c r="A2644" s="254" t="str">
        <f>IF(ISBLANK(INDEX('Policy Characteristics'!A:A,MATCH($C2644,'Policy Characteristics'!$C:$C,0))),"",INDEX('Policy Characteristics'!A:A,MATCH($C2644,'Policy Characteristics'!$C:$C,0)))</f>
        <v>Industry</v>
      </c>
      <c r="B2644" s="262" t="str">
        <f>IF(ISBLANK(INDEX('Policy Characteristics'!B:B,MATCH($C2644,'Policy Characteristics'!$C:$C,0))),"",INDEX('Policy Characteristics'!B:B,MATCH($C2644,'Policy Characteristics'!$C:$C,0)))</f>
        <v>Industry Process Efficiency</v>
      </c>
      <c r="C2644" s="254" t="str">
        <f t="shared" si="69"/>
        <v>Percentage Improvement in Industrial Process Efficiency above BAU</v>
      </c>
      <c r="D2644" s="6" t="s">
        <v>3041</v>
      </c>
      <c r="E2644" s="45" t="s">
        <v>2382</v>
      </c>
      <c r="F2644" t="s">
        <v>3003</v>
      </c>
      <c r="G2644" s="45" t="s">
        <v>2388</v>
      </c>
      <c r="H2644" s="47">
        <v>2643</v>
      </c>
      <c r="I2644" s="324" t="s">
        <v>41</v>
      </c>
      <c r="J2644" s="255" t="str">
        <f>IF(ISBLANK(INDEX('Policy Characteristics'!D:D,MATCH($C2644,'Policy Characteristics'!$C:$C,0))),"",INDEX('Policy Characteristics'!D:D,MATCH($C2644,'Policy Characteristics'!$C:$C,0)))</f>
        <v>Industry Energy Efficiency</v>
      </c>
      <c r="K2644" s="254" t="str">
        <f>IF(ISBLANK(INDEX('Policy Characteristics'!E:E,MATCH($C2644,'Policy Characteristics'!$C:$C,0))),"",INDEX('Policy Characteristics'!E:E,MATCH($C2644,'Policy Characteristics'!$C:$C,0)))</f>
        <v>indst process efficiency</v>
      </c>
      <c r="L2644" s="261">
        <f>IF(ISBLANK(INDEX('Policy Characteristics'!F:F,MATCH($C2644,'Policy Characteristics'!$C:$C,0))),"",INDEX('Policy Characteristics'!F:F,MATCH($C2644,'Policy Characteristics'!$C:$C,0)))</f>
        <v>0</v>
      </c>
      <c r="M2644" s="261">
        <f>IF(ISBLANK(INDEX('Policy Characteristics'!G:G,MATCH($C2644,'Policy Characteristics'!$C:$C,0))),"",INDEX('Policy Characteristics'!G:G,MATCH($C2644,'Policy Characteristics'!$C:$C,0)))</f>
        <v>0.25</v>
      </c>
      <c r="N2644" s="261">
        <f>IF(ISBLANK(INDEX('Policy Characteristics'!H:H,MATCH($C2644,'Policy Characteristics'!$C:$C,0))),"",INDEX('Policy Characteristics'!H:H,MATCH($C2644,'Policy Characteristics'!$C:$C,0)))</f>
        <v>0.01</v>
      </c>
      <c r="O2644" s="254" t="str">
        <f>IF(ISBLANK(INDEX('Policy Characteristics'!I:I,MATCH($C2644,'Policy Characteristics'!$C:$C,0))),"",INDEX('Policy Characteristics'!I:I,MATCH($C2644,'Policy Characteristics'!$C:$C,0)))</f>
        <v>% reduction in energy use</v>
      </c>
      <c r="P2644" s="254" t="str">
        <f>IF(ISBLANK(INDEX('Policy Characteristics'!J:J,MATCH($C2644,'Policy Characteristics'!$C:$C,0))),"",INDEX('Policy Characteristics'!J:J,MATCH($C2644,'Policy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4" s="254" t="str">
        <f>IF(ISBLANK(INDEX('Policy Characteristics'!K:K,MATCH($C2644,'Policy Characteristics'!$C:$C,0))),"",INDEX('Policy Characteristics'!K:K,MATCH($C2644,'Policy Characteristics'!$C:$C,0)))</f>
        <v>industry-ag-main.html#eff-stds</v>
      </c>
      <c r="R2644" s="254" t="str">
        <f>IF(ISBLANK(INDEX('Policy Characteristics'!L:L,MATCH($C2644,'Policy Characteristics'!$C:$C,0))),"",INDEX('Policy Characteristics'!L:L,MATCH($C2644,'Policy Characteristics'!$C:$C,0)))</f>
        <v>industry-energy-efficiency-standards.html</v>
      </c>
    </row>
    <row r="2645" spans="1:18" s="4" customFormat="1" x14ac:dyDescent="0.25">
      <c r="A2645" s="254" t="str">
        <f>IF(ISBLANK(INDEX('Policy Characteristics'!A:A,MATCH($C2645,'Policy Characteristics'!$C:$C,0))),"",INDEX('Policy Characteristics'!A:A,MATCH($C2645,'Policy Characteristics'!$C:$C,0)))</f>
        <v>Industry</v>
      </c>
      <c r="B2645" s="262" t="str">
        <f>IF(ISBLANK(INDEX('Policy Characteristics'!B:B,MATCH($C2645,'Policy Characteristics'!$C:$C,0))),"",INDEX('Policy Characteristics'!B:B,MATCH($C2645,'Policy Characteristics'!$C:$C,0)))</f>
        <v>Industry Process Efficiency</v>
      </c>
      <c r="C2645" s="254" t="str">
        <f t="shared" si="69"/>
        <v>Percentage Improvement in Industrial Process Efficiency above BAU</v>
      </c>
      <c r="D2645" s="6" t="s">
        <v>3041</v>
      </c>
      <c r="E2645" s="45" t="s">
        <v>2676</v>
      </c>
      <c r="F2645" t="s">
        <v>3003</v>
      </c>
      <c r="G2645" s="45" t="s">
        <v>2679</v>
      </c>
      <c r="H2645" s="47">
        <v>2644</v>
      </c>
      <c r="I2645" s="324" t="s">
        <v>41</v>
      </c>
      <c r="J2645" s="255" t="str">
        <f>IF(ISBLANK(INDEX('Policy Characteristics'!D:D,MATCH($C2645,'Policy Characteristics'!$C:$C,0))),"",INDEX('Policy Characteristics'!D:D,MATCH($C2645,'Policy Characteristics'!$C:$C,0)))</f>
        <v>Industry Energy Efficiency</v>
      </c>
      <c r="K2645" s="254" t="str">
        <f>IF(ISBLANK(INDEX('Policy Characteristics'!E:E,MATCH($C2645,'Policy Characteristics'!$C:$C,0))),"",INDEX('Policy Characteristics'!E:E,MATCH($C2645,'Policy Characteristics'!$C:$C,0)))</f>
        <v>indst process efficiency</v>
      </c>
      <c r="L2645" s="261">
        <f>IF(ISBLANK(INDEX('Policy Characteristics'!F:F,MATCH($C2645,'Policy Characteristics'!$C:$C,0))),"",INDEX('Policy Characteristics'!F:F,MATCH($C2645,'Policy Characteristics'!$C:$C,0)))</f>
        <v>0</v>
      </c>
      <c r="M2645" s="261">
        <f>IF(ISBLANK(INDEX('Policy Characteristics'!G:G,MATCH($C2645,'Policy Characteristics'!$C:$C,0))),"",INDEX('Policy Characteristics'!G:G,MATCH($C2645,'Policy Characteristics'!$C:$C,0)))</f>
        <v>0.25</v>
      </c>
      <c r="N2645" s="261">
        <f>IF(ISBLANK(INDEX('Policy Characteristics'!H:H,MATCH($C2645,'Policy Characteristics'!$C:$C,0))),"",INDEX('Policy Characteristics'!H:H,MATCH($C2645,'Policy Characteristics'!$C:$C,0)))</f>
        <v>0.01</v>
      </c>
      <c r="O2645" s="254" t="str">
        <f>IF(ISBLANK(INDEX('Policy Characteristics'!I:I,MATCH($C2645,'Policy Characteristics'!$C:$C,0))),"",INDEX('Policy Characteristics'!I:I,MATCH($C2645,'Policy Characteristics'!$C:$C,0)))</f>
        <v>% reduction in energy use</v>
      </c>
      <c r="P2645" s="254" t="str">
        <f>IF(ISBLANK(INDEX('Policy Characteristics'!J:J,MATCH($C2645,'Policy Characteristics'!$C:$C,0))),"",INDEX('Policy Characteristics'!J:J,MATCH($C2645,'Policy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5" s="254" t="str">
        <f>IF(ISBLANK(INDEX('Policy Characteristics'!K:K,MATCH($C2645,'Policy Characteristics'!$C:$C,0))),"",INDEX('Policy Characteristics'!K:K,MATCH($C2645,'Policy Characteristics'!$C:$C,0)))</f>
        <v>industry-ag-main.html#eff-stds</v>
      </c>
      <c r="R2645" s="254" t="str">
        <f>IF(ISBLANK(INDEX('Policy Characteristics'!L:L,MATCH($C2645,'Policy Characteristics'!$C:$C,0))),"",INDEX('Policy Characteristics'!L:L,MATCH($C2645,'Policy Characteristics'!$C:$C,0)))</f>
        <v>industry-energy-efficiency-standards.html</v>
      </c>
    </row>
    <row r="2646" spans="1:18" s="4" customFormat="1" x14ac:dyDescent="0.25">
      <c r="A2646" s="254" t="str">
        <f>IF(ISBLANK(INDEX('Policy Characteristics'!A:A,MATCH($C2646,'Policy Characteristics'!$C:$C,0))),"",INDEX('Policy Characteristics'!A:A,MATCH($C2646,'Policy Characteristics'!$C:$C,0)))</f>
        <v>Industry</v>
      </c>
      <c r="B2646" s="262" t="str">
        <f>IF(ISBLANK(INDEX('Policy Characteristics'!B:B,MATCH($C2646,'Policy Characteristics'!$C:$C,0))),"",INDEX('Policy Characteristics'!B:B,MATCH($C2646,'Policy Characteristics'!$C:$C,0)))</f>
        <v>Industry Process Efficiency</v>
      </c>
      <c r="C2646" s="254" t="str">
        <f t="shared" si="69"/>
        <v>Percentage Improvement in Industrial Process Efficiency above BAU</v>
      </c>
      <c r="D2646" s="6" t="s">
        <v>3041</v>
      </c>
      <c r="E2646" s="45" t="s">
        <v>2677</v>
      </c>
      <c r="F2646" t="s">
        <v>3003</v>
      </c>
      <c r="G2646" s="45" t="s">
        <v>2681</v>
      </c>
      <c r="H2646" s="47">
        <v>2645</v>
      </c>
      <c r="I2646" s="324" t="s">
        <v>40</v>
      </c>
      <c r="J2646" s="255" t="str">
        <f>IF(ISBLANK(INDEX('Policy Characteristics'!D:D,MATCH($C2646,'Policy Characteristics'!$C:$C,0))),"",INDEX('Policy Characteristics'!D:D,MATCH($C2646,'Policy Characteristics'!$C:$C,0)))</f>
        <v>Industry Energy Efficiency</v>
      </c>
      <c r="K2646" s="254" t="str">
        <f>IF(ISBLANK(INDEX('Policy Characteristics'!E:E,MATCH($C2646,'Policy Characteristics'!$C:$C,0))),"",INDEX('Policy Characteristics'!E:E,MATCH($C2646,'Policy Characteristics'!$C:$C,0)))</f>
        <v>indst process efficiency</v>
      </c>
      <c r="L2646" s="261">
        <f>IF(ISBLANK(INDEX('Policy Characteristics'!F:F,MATCH($C2646,'Policy Characteristics'!$C:$C,0))),"",INDEX('Policy Characteristics'!F:F,MATCH($C2646,'Policy Characteristics'!$C:$C,0)))</f>
        <v>0</v>
      </c>
      <c r="M2646" s="261">
        <f>IF(ISBLANK(INDEX('Policy Characteristics'!G:G,MATCH($C2646,'Policy Characteristics'!$C:$C,0))),"",INDEX('Policy Characteristics'!G:G,MATCH($C2646,'Policy Characteristics'!$C:$C,0)))</f>
        <v>0.25</v>
      </c>
      <c r="N2646" s="261">
        <f>IF(ISBLANK(INDEX('Policy Characteristics'!H:H,MATCH($C2646,'Policy Characteristics'!$C:$C,0))),"",INDEX('Policy Characteristics'!H:H,MATCH($C2646,'Policy Characteristics'!$C:$C,0)))</f>
        <v>0.01</v>
      </c>
      <c r="O2646" s="254" t="str">
        <f>IF(ISBLANK(INDEX('Policy Characteristics'!I:I,MATCH($C2646,'Policy Characteristics'!$C:$C,0))),"",INDEX('Policy Characteristics'!I:I,MATCH($C2646,'Policy Characteristics'!$C:$C,0)))</f>
        <v>% reduction in energy use</v>
      </c>
      <c r="P2646" s="254" t="str">
        <f>IF(ISBLANK(INDEX('Policy Characteristics'!J:J,MATCH($C2646,'Policy Characteristics'!$C:$C,0))),"",INDEX('Policy Characteristics'!J:J,MATCH($C2646,'Policy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6" s="254" t="str">
        <f>IF(ISBLANK(INDEX('Policy Characteristics'!K:K,MATCH($C2646,'Policy Characteristics'!$C:$C,0))),"",INDEX('Policy Characteristics'!K:K,MATCH($C2646,'Policy Characteristics'!$C:$C,0)))</f>
        <v>industry-ag-main.html#eff-stds</v>
      </c>
      <c r="R2646" s="254" t="str">
        <f>IF(ISBLANK(INDEX('Policy Characteristics'!L:L,MATCH($C2646,'Policy Characteristics'!$C:$C,0))),"",INDEX('Policy Characteristics'!L:L,MATCH($C2646,'Policy Characteristics'!$C:$C,0)))</f>
        <v>industry-energy-efficiency-standards.html</v>
      </c>
    </row>
    <row r="2647" spans="1:18" s="4" customFormat="1" x14ac:dyDescent="0.25">
      <c r="A2647" s="254" t="str">
        <f>IF(ISBLANK(INDEX('Policy Characteristics'!A:A,MATCH($C2647,'Policy Characteristics'!$C:$C,0))),"",INDEX('Policy Characteristics'!A:A,MATCH($C2647,'Policy Characteristics'!$C:$C,0)))</f>
        <v>Industry</v>
      </c>
      <c r="B2647" s="262" t="str">
        <f>IF(ISBLANK(INDEX('Policy Characteristics'!B:B,MATCH($C2647,'Policy Characteristics'!$C:$C,0))),"",INDEX('Policy Characteristics'!B:B,MATCH($C2647,'Policy Characteristics'!$C:$C,0)))</f>
        <v>Industry Process Efficiency</v>
      </c>
      <c r="C2647" s="254" t="str">
        <f t="shared" si="69"/>
        <v>Percentage Improvement in Industrial Process Efficiency above BAU</v>
      </c>
      <c r="D2647" s="6" t="s">
        <v>3041</v>
      </c>
      <c r="E2647" s="45" t="s">
        <v>2678</v>
      </c>
      <c r="F2647" t="s">
        <v>3003</v>
      </c>
      <c r="G2647" s="45" t="s">
        <v>2682</v>
      </c>
      <c r="H2647" s="47">
        <v>2646</v>
      </c>
      <c r="I2647" s="324" t="s">
        <v>40</v>
      </c>
      <c r="J2647" s="255" t="str">
        <f>IF(ISBLANK(INDEX('Policy Characteristics'!D:D,MATCH($C2647,'Policy Characteristics'!$C:$C,0))),"",INDEX('Policy Characteristics'!D:D,MATCH($C2647,'Policy Characteristics'!$C:$C,0)))</f>
        <v>Industry Energy Efficiency</v>
      </c>
      <c r="K2647" s="254" t="str">
        <f>IF(ISBLANK(INDEX('Policy Characteristics'!E:E,MATCH($C2647,'Policy Characteristics'!$C:$C,0))),"",INDEX('Policy Characteristics'!E:E,MATCH($C2647,'Policy Characteristics'!$C:$C,0)))</f>
        <v>indst process efficiency</v>
      </c>
      <c r="L2647" s="261">
        <f>IF(ISBLANK(INDEX('Policy Characteristics'!F:F,MATCH($C2647,'Policy Characteristics'!$C:$C,0))),"",INDEX('Policy Characteristics'!F:F,MATCH($C2647,'Policy Characteristics'!$C:$C,0)))</f>
        <v>0</v>
      </c>
      <c r="M2647" s="261">
        <f>IF(ISBLANK(INDEX('Policy Characteristics'!G:G,MATCH($C2647,'Policy Characteristics'!$C:$C,0))),"",INDEX('Policy Characteristics'!G:G,MATCH($C2647,'Policy Characteristics'!$C:$C,0)))</f>
        <v>0.25</v>
      </c>
      <c r="N2647" s="261">
        <f>IF(ISBLANK(INDEX('Policy Characteristics'!H:H,MATCH($C2647,'Policy Characteristics'!$C:$C,0))),"",INDEX('Policy Characteristics'!H:H,MATCH($C2647,'Policy Characteristics'!$C:$C,0)))</f>
        <v>0.01</v>
      </c>
      <c r="O2647" s="254" t="str">
        <f>IF(ISBLANK(INDEX('Policy Characteristics'!I:I,MATCH($C2647,'Policy Characteristics'!$C:$C,0))),"",INDEX('Policy Characteristics'!I:I,MATCH($C2647,'Policy Characteristics'!$C:$C,0)))</f>
        <v>% reduction in energy use</v>
      </c>
      <c r="P2647" s="254" t="str">
        <f>IF(ISBLANK(INDEX('Policy Characteristics'!J:J,MATCH($C2647,'Policy Characteristics'!$C:$C,0))),"",INDEX('Policy Characteristics'!J:J,MATCH($C2647,'Policy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7" s="254" t="str">
        <f>IF(ISBLANK(INDEX('Policy Characteristics'!K:K,MATCH($C2647,'Policy Characteristics'!$C:$C,0))),"",INDEX('Policy Characteristics'!K:K,MATCH($C2647,'Policy Characteristics'!$C:$C,0)))</f>
        <v>industry-ag-main.html#eff-stds</v>
      </c>
      <c r="R2647" s="254" t="str">
        <f>IF(ISBLANK(INDEX('Policy Characteristics'!L:L,MATCH($C2647,'Policy Characteristics'!$C:$C,0))),"",INDEX('Policy Characteristics'!L:L,MATCH($C2647,'Policy Characteristics'!$C:$C,0)))</f>
        <v>industry-energy-efficiency-standards.html</v>
      </c>
    </row>
    <row r="2648" spans="1:18" s="4" customFormat="1" x14ac:dyDescent="0.25">
      <c r="A2648" s="254" t="str">
        <f>IF(ISBLANK(INDEX('Policy Characteristics'!A:A,MATCH($C2648,'Policy Characteristics'!$C:$C,0))),"",INDEX('Policy Characteristics'!A:A,MATCH($C2648,'Policy Characteristics'!$C:$C,0)))</f>
        <v>Industry</v>
      </c>
      <c r="B2648" s="262" t="str">
        <f>IF(ISBLANK(INDEX('Policy Characteristics'!B:B,MATCH($C2648,'Policy Characteristics'!$C:$C,0))),"",INDEX('Policy Characteristics'!B:B,MATCH($C2648,'Policy Characteristics'!$C:$C,0)))</f>
        <v>Industry Process Efficiency</v>
      </c>
      <c r="C2648" s="254" t="str">
        <f t="shared" si="69"/>
        <v>Percentage Improvement in Industrial Process Efficiency above BAU</v>
      </c>
      <c r="D2648" s="6" t="s">
        <v>3041</v>
      </c>
      <c r="E2648" s="45" t="s">
        <v>2675</v>
      </c>
      <c r="F2648" t="s">
        <v>3003</v>
      </c>
      <c r="G2648" s="45" t="s">
        <v>2680</v>
      </c>
      <c r="H2648" s="47">
        <v>2647</v>
      </c>
      <c r="I2648" s="324" t="s">
        <v>41</v>
      </c>
      <c r="J2648" s="255" t="str">
        <f>IF(ISBLANK(INDEX('Policy Characteristics'!D:D,MATCH($C2648,'Policy Characteristics'!$C:$C,0))),"",INDEX('Policy Characteristics'!D:D,MATCH($C2648,'Policy Characteristics'!$C:$C,0)))</f>
        <v>Industry Energy Efficiency</v>
      </c>
      <c r="K2648" s="254" t="str">
        <f>IF(ISBLANK(INDEX('Policy Characteristics'!E:E,MATCH($C2648,'Policy Characteristics'!$C:$C,0))),"",INDEX('Policy Characteristics'!E:E,MATCH($C2648,'Policy Characteristics'!$C:$C,0)))</f>
        <v>indst process efficiency</v>
      </c>
      <c r="L2648" s="261">
        <f>IF(ISBLANK(INDEX('Policy Characteristics'!F:F,MATCH($C2648,'Policy Characteristics'!$C:$C,0))),"",INDEX('Policy Characteristics'!F:F,MATCH($C2648,'Policy Characteristics'!$C:$C,0)))</f>
        <v>0</v>
      </c>
      <c r="M2648" s="261">
        <f>IF(ISBLANK(INDEX('Policy Characteristics'!G:G,MATCH($C2648,'Policy Characteristics'!$C:$C,0))),"",INDEX('Policy Characteristics'!G:G,MATCH($C2648,'Policy Characteristics'!$C:$C,0)))</f>
        <v>0.25</v>
      </c>
      <c r="N2648" s="261">
        <f>IF(ISBLANK(INDEX('Policy Characteristics'!H:H,MATCH($C2648,'Policy Characteristics'!$C:$C,0))),"",INDEX('Policy Characteristics'!H:H,MATCH($C2648,'Policy Characteristics'!$C:$C,0)))</f>
        <v>0.01</v>
      </c>
      <c r="O2648" s="254" t="str">
        <f>IF(ISBLANK(INDEX('Policy Characteristics'!I:I,MATCH($C2648,'Policy Characteristics'!$C:$C,0))),"",INDEX('Policy Characteristics'!I:I,MATCH($C2648,'Policy Characteristics'!$C:$C,0)))</f>
        <v>% reduction in energy use</v>
      </c>
      <c r="P2648" s="254" t="str">
        <f>IF(ISBLANK(INDEX('Policy Characteristics'!J:J,MATCH($C2648,'Policy Characteristics'!$C:$C,0))),"",INDEX('Policy Characteristics'!J:J,MATCH($C2648,'Policy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8" s="254" t="str">
        <f>IF(ISBLANK(INDEX('Policy Characteristics'!K:K,MATCH($C2648,'Policy Characteristics'!$C:$C,0))),"",INDEX('Policy Characteristics'!K:K,MATCH($C2648,'Policy Characteristics'!$C:$C,0)))</f>
        <v>industry-ag-main.html#eff-stds</v>
      </c>
      <c r="R2648" s="254" t="str">
        <f>IF(ISBLANK(INDEX('Policy Characteristics'!L:L,MATCH($C2648,'Policy Characteristics'!$C:$C,0))),"",INDEX('Policy Characteristics'!L:L,MATCH($C2648,'Policy Characteristics'!$C:$C,0)))</f>
        <v>industry-energy-efficiency-standards.html</v>
      </c>
    </row>
    <row r="2649" spans="1:18" s="4" customFormat="1" x14ac:dyDescent="0.25">
      <c r="A2649" s="254" t="str">
        <f>IF(ISBLANK(INDEX('Policy Characteristics'!A:A,MATCH($C2649,'Policy Characteristics'!$C:$C,0))),"",INDEX('Policy Characteristics'!A:A,MATCH($C2649,'Policy Characteristics'!$C:$C,0)))</f>
        <v>Industry</v>
      </c>
      <c r="B2649" s="262" t="str">
        <f>IF(ISBLANK(INDEX('Policy Characteristics'!B:B,MATCH($C2649,'Policy Characteristics'!$C:$C,0))),"",INDEX('Policy Characteristics'!B:B,MATCH($C2649,'Policy Characteristics'!$C:$C,0)))</f>
        <v>Industry Process Efficiency</v>
      </c>
      <c r="C2649" s="254" t="str">
        <f t="shared" si="69"/>
        <v>Percentage Improvement in Industrial Process Efficiency above BAU</v>
      </c>
      <c r="D2649" s="6" t="s">
        <v>3042</v>
      </c>
      <c r="E2649" s="45" t="s">
        <v>2377</v>
      </c>
      <c r="F2649" t="s">
        <v>3004</v>
      </c>
      <c r="G2649" s="45" t="s">
        <v>2383</v>
      </c>
      <c r="H2649" s="47">
        <v>2648</v>
      </c>
      <c r="I2649" s="324" t="s">
        <v>40</v>
      </c>
      <c r="J2649" s="255" t="str">
        <f>IF(ISBLANK(INDEX('Policy Characteristics'!D:D,MATCH($C2649,'Policy Characteristics'!$C:$C,0))),"",INDEX('Policy Characteristics'!D:D,MATCH($C2649,'Policy Characteristics'!$C:$C,0)))</f>
        <v>Industry Energy Efficiency</v>
      </c>
      <c r="K2649" s="254" t="str">
        <f>IF(ISBLANK(INDEX('Policy Characteristics'!E:E,MATCH($C2649,'Policy Characteristics'!$C:$C,0))),"",INDEX('Policy Characteristics'!E:E,MATCH($C2649,'Policy Characteristics'!$C:$C,0)))</f>
        <v>indst process efficiency</v>
      </c>
      <c r="L2649" s="261">
        <f>IF(ISBLANK(INDEX('Policy Characteristics'!F:F,MATCH($C2649,'Policy Characteristics'!$C:$C,0))),"",INDEX('Policy Characteristics'!F:F,MATCH($C2649,'Policy Characteristics'!$C:$C,0)))</f>
        <v>0</v>
      </c>
      <c r="M2649" s="261">
        <f>IF(ISBLANK(INDEX('Policy Characteristics'!G:G,MATCH($C2649,'Policy Characteristics'!$C:$C,0))),"",INDEX('Policy Characteristics'!G:G,MATCH($C2649,'Policy Characteristics'!$C:$C,0)))</f>
        <v>0.25</v>
      </c>
      <c r="N2649" s="261">
        <f>IF(ISBLANK(INDEX('Policy Characteristics'!H:H,MATCH($C2649,'Policy Characteristics'!$C:$C,0))),"",INDEX('Policy Characteristics'!H:H,MATCH($C2649,'Policy Characteristics'!$C:$C,0)))</f>
        <v>0.01</v>
      </c>
      <c r="O2649" s="254" t="str">
        <f>IF(ISBLANK(INDEX('Policy Characteristics'!I:I,MATCH($C2649,'Policy Characteristics'!$C:$C,0))),"",INDEX('Policy Characteristics'!I:I,MATCH($C2649,'Policy Characteristics'!$C:$C,0)))</f>
        <v>% reduction in energy use</v>
      </c>
      <c r="P2649" s="254" t="str">
        <f>IF(ISBLANK(INDEX('Policy Characteristics'!J:J,MATCH($C2649,'Policy Characteristics'!$C:$C,0))),"",INDEX('Policy Characteristics'!J:J,MATCH($C2649,'Policy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49" s="254" t="str">
        <f>IF(ISBLANK(INDEX('Policy Characteristics'!K:K,MATCH($C2649,'Policy Characteristics'!$C:$C,0))),"",INDEX('Policy Characteristics'!K:K,MATCH($C2649,'Policy Characteristics'!$C:$C,0)))</f>
        <v>industry-ag-main.html#eff-stds</v>
      </c>
      <c r="R2649" s="254" t="str">
        <f>IF(ISBLANK(INDEX('Policy Characteristics'!L:L,MATCH($C2649,'Policy Characteristics'!$C:$C,0))),"",INDEX('Policy Characteristics'!L:L,MATCH($C2649,'Policy Characteristics'!$C:$C,0)))</f>
        <v>industry-energy-efficiency-standards.html</v>
      </c>
    </row>
    <row r="2650" spans="1:18" s="4" customFormat="1" x14ac:dyDescent="0.25">
      <c r="A2650" s="254" t="str">
        <f>IF(ISBLANK(INDEX('Policy Characteristics'!A:A,MATCH($C2650,'Policy Characteristics'!$C:$C,0))),"",INDEX('Policy Characteristics'!A:A,MATCH($C2650,'Policy Characteristics'!$C:$C,0)))</f>
        <v>Industry</v>
      </c>
      <c r="B2650" s="262" t="str">
        <f>IF(ISBLANK(INDEX('Policy Characteristics'!B:B,MATCH($C2650,'Policy Characteristics'!$C:$C,0))),"",INDEX('Policy Characteristics'!B:B,MATCH($C2650,'Policy Characteristics'!$C:$C,0)))</f>
        <v>Industry Process Efficiency</v>
      </c>
      <c r="C2650" s="254" t="str">
        <f t="shared" si="69"/>
        <v>Percentage Improvement in Industrial Process Efficiency above BAU</v>
      </c>
      <c r="D2650" s="6" t="s">
        <v>3042</v>
      </c>
      <c r="E2650" s="45" t="s">
        <v>2378</v>
      </c>
      <c r="F2650" t="s">
        <v>3004</v>
      </c>
      <c r="G2650" s="45" t="s">
        <v>2386</v>
      </c>
      <c r="H2650" s="47">
        <v>2649</v>
      </c>
      <c r="I2650" s="324" t="s">
        <v>40</v>
      </c>
      <c r="J2650" s="255" t="str">
        <f>IF(ISBLANK(INDEX('Policy Characteristics'!D:D,MATCH($C2650,'Policy Characteristics'!$C:$C,0))),"",INDEX('Policy Characteristics'!D:D,MATCH($C2650,'Policy Characteristics'!$C:$C,0)))</f>
        <v>Industry Energy Efficiency</v>
      </c>
      <c r="K2650" s="254" t="str">
        <f>IF(ISBLANK(INDEX('Policy Characteristics'!E:E,MATCH($C2650,'Policy Characteristics'!$C:$C,0))),"",INDEX('Policy Characteristics'!E:E,MATCH($C2650,'Policy Characteristics'!$C:$C,0)))</f>
        <v>indst process efficiency</v>
      </c>
      <c r="L2650" s="261">
        <f>IF(ISBLANK(INDEX('Policy Characteristics'!F:F,MATCH($C2650,'Policy Characteristics'!$C:$C,0))),"",INDEX('Policy Characteristics'!F:F,MATCH($C2650,'Policy Characteristics'!$C:$C,0)))</f>
        <v>0</v>
      </c>
      <c r="M2650" s="261">
        <f>IF(ISBLANK(INDEX('Policy Characteristics'!G:G,MATCH($C2650,'Policy Characteristics'!$C:$C,0))),"",INDEX('Policy Characteristics'!G:G,MATCH($C2650,'Policy Characteristics'!$C:$C,0)))</f>
        <v>0.25</v>
      </c>
      <c r="N2650" s="261">
        <f>IF(ISBLANK(INDEX('Policy Characteristics'!H:H,MATCH($C2650,'Policy Characteristics'!$C:$C,0))),"",INDEX('Policy Characteristics'!H:H,MATCH($C2650,'Policy Characteristics'!$C:$C,0)))</f>
        <v>0.01</v>
      </c>
      <c r="O2650" s="254" t="str">
        <f>IF(ISBLANK(INDEX('Policy Characteristics'!I:I,MATCH($C2650,'Policy Characteristics'!$C:$C,0))),"",INDEX('Policy Characteristics'!I:I,MATCH($C2650,'Policy Characteristics'!$C:$C,0)))</f>
        <v>% reduction in energy use</v>
      </c>
      <c r="P2650" s="254" t="str">
        <f>IF(ISBLANK(INDEX('Policy Characteristics'!J:J,MATCH($C2650,'Policy Characteristics'!$C:$C,0))),"",INDEX('Policy Characteristics'!J:J,MATCH($C2650,'Policy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0" s="254" t="str">
        <f>IF(ISBLANK(INDEX('Policy Characteristics'!K:K,MATCH($C2650,'Policy Characteristics'!$C:$C,0))),"",INDEX('Policy Characteristics'!K:K,MATCH($C2650,'Policy Characteristics'!$C:$C,0)))</f>
        <v>industry-ag-main.html#eff-stds</v>
      </c>
      <c r="R2650" s="254" t="str">
        <f>IF(ISBLANK(INDEX('Policy Characteristics'!L:L,MATCH($C2650,'Policy Characteristics'!$C:$C,0))),"",INDEX('Policy Characteristics'!L:L,MATCH($C2650,'Policy Characteristics'!$C:$C,0)))</f>
        <v>industry-energy-efficiency-standards.html</v>
      </c>
    </row>
    <row r="2651" spans="1:18" s="4" customFormat="1" x14ac:dyDescent="0.25">
      <c r="A2651" s="254" t="str">
        <f>IF(ISBLANK(INDEX('Policy Characteristics'!A:A,MATCH($C2651,'Policy Characteristics'!$C:$C,0))),"",INDEX('Policy Characteristics'!A:A,MATCH($C2651,'Policy Characteristics'!$C:$C,0)))</f>
        <v>Industry</v>
      </c>
      <c r="B2651" s="262" t="str">
        <f>IF(ISBLANK(INDEX('Policy Characteristics'!B:B,MATCH($C2651,'Policy Characteristics'!$C:$C,0))),"",INDEX('Policy Characteristics'!B:B,MATCH($C2651,'Policy Characteristics'!$C:$C,0)))</f>
        <v>Industry Process Efficiency</v>
      </c>
      <c r="C2651" s="254" t="str">
        <f t="shared" si="69"/>
        <v>Percentage Improvement in Industrial Process Efficiency above BAU</v>
      </c>
      <c r="D2651" s="6" t="s">
        <v>3042</v>
      </c>
      <c r="E2651" s="45" t="s">
        <v>2379</v>
      </c>
      <c r="F2651" t="s">
        <v>3004</v>
      </c>
      <c r="G2651" s="45" t="s">
        <v>2387</v>
      </c>
      <c r="H2651" s="47">
        <v>2650</v>
      </c>
      <c r="I2651" s="324" t="s">
        <v>40</v>
      </c>
      <c r="J2651" s="255" t="str">
        <f>IF(ISBLANK(INDEX('Policy Characteristics'!D:D,MATCH($C2651,'Policy Characteristics'!$C:$C,0))),"",INDEX('Policy Characteristics'!D:D,MATCH($C2651,'Policy Characteristics'!$C:$C,0)))</f>
        <v>Industry Energy Efficiency</v>
      </c>
      <c r="K2651" s="254" t="str">
        <f>IF(ISBLANK(INDEX('Policy Characteristics'!E:E,MATCH($C2651,'Policy Characteristics'!$C:$C,0))),"",INDEX('Policy Characteristics'!E:E,MATCH($C2651,'Policy Characteristics'!$C:$C,0)))</f>
        <v>indst process efficiency</v>
      </c>
      <c r="L2651" s="261">
        <f>IF(ISBLANK(INDEX('Policy Characteristics'!F:F,MATCH($C2651,'Policy Characteristics'!$C:$C,0))),"",INDEX('Policy Characteristics'!F:F,MATCH($C2651,'Policy Characteristics'!$C:$C,0)))</f>
        <v>0</v>
      </c>
      <c r="M2651" s="261">
        <f>IF(ISBLANK(INDEX('Policy Characteristics'!G:G,MATCH($C2651,'Policy Characteristics'!$C:$C,0))),"",INDEX('Policy Characteristics'!G:G,MATCH($C2651,'Policy Characteristics'!$C:$C,0)))</f>
        <v>0.25</v>
      </c>
      <c r="N2651" s="261">
        <f>IF(ISBLANK(INDEX('Policy Characteristics'!H:H,MATCH($C2651,'Policy Characteristics'!$C:$C,0))),"",INDEX('Policy Characteristics'!H:H,MATCH($C2651,'Policy Characteristics'!$C:$C,0)))</f>
        <v>0.01</v>
      </c>
      <c r="O2651" s="254" t="str">
        <f>IF(ISBLANK(INDEX('Policy Characteristics'!I:I,MATCH($C2651,'Policy Characteristics'!$C:$C,0))),"",INDEX('Policy Characteristics'!I:I,MATCH($C2651,'Policy Characteristics'!$C:$C,0)))</f>
        <v>% reduction in energy use</v>
      </c>
      <c r="P2651" s="254" t="str">
        <f>IF(ISBLANK(INDEX('Policy Characteristics'!J:J,MATCH($C2651,'Policy Characteristics'!$C:$C,0))),"",INDEX('Policy Characteristics'!J:J,MATCH($C2651,'Policy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1" s="254" t="str">
        <f>IF(ISBLANK(INDEX('Policy Characteristics'!K:K,MATCH($C2651,'Policy Characteristics'!$C:$C,0))),"",INDEX('Policy Characteristics'!K:K,MATCH($C2651,'Policy Characteristics'!$C:$C,0)))</f>
        <v>industry-ag-main.html#eff-stds</v>
      </c>
      <c r="R2651" s="254" t="str">
        <f>IF(ISBLANK(INDEX('Policy Characteristics'!L:L,MATCH($C2651,'Policy Characteristics'!$C:$C,0))),"",INDEX('Policy Characteristics'!L:L,MATCH($C2651,'Policy Characteristics'!$C:$C,0)))</f>
        <v>industry-energy-efficiency-standards.html</v>
      </c>
    </row>
    <row r="2652" spans="1:18" s="4" customFormat="1" x14ac:dyDescent="0.25">
      <c r="A2652" s="254" t="str">
        <f>IF(ISBLANK(INDEX('Policy Characteristics'!A:A,MATCH($C2652,'Policy Characteristics'!$C:$C,0))),"",INDEX('Policy Characteristics'!A:A,MATCH($C2652,'Policy Characteristics'!$C:$C,0)))</f>
        <v>Industry</v>
      </c>
      <c r="B2652" s="262" t="str">
        <f>IF(ISBLANK(INDEX('Policy Characteristics'!B:B,MATCH($C2652,'Policy Characteristics'!$C:$C,0))),"",INDEX('Policy Characteristics'!B:B,MATCH($C2652,'Policy Characteristics'!$C:$C,0)))</f>
        <v>Industry Process Efficiency</v>
      </c>
      <c r="C2652" s="254" t="str">
        <f t="shared" si="69"/>
        <v>Percentage Improvement in Industrial Process Efficiency above BAU</v>
      </c>
      <c r="D2652" s="6" t="s">
        <v>3042</v>
      </c>
      <c r="E2652" s="45" t="s">
        <v>2380</v>
      </c>
      <c r="F2652" t="s">
        <v>3004</v>
      </c>
      <c r="G2652" s="45" t="s">
        <v>2384</v>
      </c>
      <c r="H2652" s="47">
        <v>2651</v>
      </c>
      <c r="I2652" s="324" t="s">
        <v>41</v>
      </c>
      <c r="J2652" s="255" t="str">
        <f>IF(ISBLANK(INDEX('Policy Characteristics'!D:D,MATCH($C2652,'Policy Characteristics'!$C:$C,0))),"",INDEX('Policy Characteristics'!D:D,MATCH($C2652,'Policy Characteristics'!$C:$C,0)))</f>
        <v>Industry Energy Efficiency</v>
      </c>
      <c r="K2652" s="254" t="str">
        <f>IF(ISBLANK(INDEX('Policy Characteristics'!E:E,MATCH($C2652,'Policy Characteristics'!$C:$C,0))),"",INDEX('Policy Characteristics'!E:E,MATCH($C2652,'Policy Characteristics'!$C:$C,0)))</f>
        <v>indst process efficiency</v>
      </c>
      <c r="L2652" s="261">
        <f>IF(ISBLANK(INDEX('Policy Characteristics'!F:F,MATCH($C2652,'Policy Characteristics'!$C:$C,0))),"",INDEX('Policy Characteristics'!F:F,MATCH($C2652,'Policy Characteristics'!$C:$C,0)))</f>
        <v>0</v>
      </c>
      <c r="M2652" s="261">
        <f>IF(ISBLANK(INDEX('Policy Characteristics'!G:G,MATCH($C2652,'Policy Characteristics'!$C:$C,0))),"",INDEX('Policy Characteristics'!G:G,MATCH($C2652,'Policy Characteristics'!$C:$C,0)))</f>
        <v>0.25</v>
      </c>
      <c r="N2652" s="261">
        <f>IF(ISBLANK(INDEX('Policy Characteristics'!H:H,MATCH($C2652,'Policy Characteristics'!$C:$C,0))),"",INDEX('Policy Characteristics'!H:H,MATCH($C2652,'Policy Characteristics'!$C:$C,0)))</f>
        <v>0.01</v>
      </c>
      <c r="O2652" s="254" t="str">
        <f>IF(ISBLANK(INDEX('Policy Characteristics'!I:I,MATCH($C2652,'Policy Characteristics'!$C:$C,0))),"",INDEX('Policy Characteristics'!I:I,MATCH($C2652,'Policy Characteristics'!$C:$C,0)))</f>
        <v>% reduction in energy use</v>
      </c>
      <c r="P2652" s="254" t="str">
        <f>IF(ISBLANK(INDEX('Policy Characteristics'!J:J,MATCH($C2652,'Policy Characteristics'!$C:$C,0))),"",INDEX('Policy Characteristics'!J:J,MATCH($C2652,'Policy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2" s="254" t="str">
        <f>IF(ISBLANK(INDEX('Policy Characteristics'!K:K,MATCH($C2652,'Policy Characteristics'!$C:$C,0))),"",INDEX('Policy Characteristics'!K:K,MATCH($C2652,'Policy Characteristics'!$C:$C,0)))</f>
        <v>industry-ag-main.html#eff-stds</v>
      </c>
      <c r="R2652" s="254" t="str">
        <f>IF(ISBLANK(INDEX('Policy Characteristics'!L:L,MATCH($C2652,'Policy Characteristics'!$C:$C,0))),"",INDEX('Policy Characteristics'!L:L,MATCH($C2652,'Policy Characteristics'!$C:$C,0)))</f>
        <v>industry-energy-efficiency-standards.html</v>
      </c>
    </row>
    <row r="2653" spans="1:18" s="4" customFormat="1" x14ac:dyDescent="0.25">
      <c r="A2653" s="254" t="str">
        <f>IF(ISBLANK(INDEX('Policy Characteristics'!A:A,MATCH($C2653,'Policy Characteristics'!$C:$C,0))),"",INDEX('Policy Characteristics'!A:A,MATCH($C2653,'Policy Characteristics'!$C:$C,0)))</f>
        <v>Industry</v>
      </c>
      <c r="B2653" s="262" t="str">
        <f>IF(ISBLANK(INDEX('Policy Characteristics'!B:B,MATCH($C2653,'Policy Characteristics'!$C:$C,0))),"",INDEX('Policy Characteristics'!B:B,MATCH($C2653,'Policy Characteristics'!$C:$C,0)))</f>
        <v>Industry Process Efficiency</v>
      </c>
      <c r="C2653" s="254" t="str">
        <f t="shared" si="69"/>
        <v>Percentage Improvement in Industrial Process Efficiency above BAU</v>
      </c>
      <c r="D2653" s="6" t="s">
        <v>3042</v>
      </c>
      <c r="E2653" s="45" t="s">
        <v>2381</v>
      </c>
      <c r="F2653" t="s">
        <v>3004</v>
      </c>
      <c r="G2653" s="45" t="s">
        <v>2385</v>
      </c>
      <c r="H2653" s="47">
        <v>2652</v>
      </c>
      <c r="I2653" s="324" t="s">
        <v>40</v>
      </c>
      <c r="J2653" s="255" t="str">
        <f>IF(ISBLANK(INDEX('Policy Characteristics'!D:D,MATCH($C2653,'Policy Characteristics'!$C:$C,0))),"",INDEX('Policy Characteristics'!D:D,MATCH($C2653,'Policy Characteristics'!$C:$C,0)))</f>
        <v>Industry Energy Efficiency</v>
      </c>
      <c r="K2653" s="254" t="str">
        <f>IF(ISBLANK(INDEX('Policy Characteristics'!E:E,MATCH($C2653,'Policy Characteristics'!$C:$C,0))),"",INDEX('Policy Characteristics'!E:E,MATCH($C2653,'Policy Characteristics'!$C:$C,0)))</f>
        <v>indst process efficiency</v>
      </c>
      <c r="L2653" s="261">
        <f>IF(ISBLANK(INDEX('Policy Characteristics'!F:F,MATCH($C2653,'Policy Characteristics'!$C:$C,0))),"",INDEX('Policy Characteristics'!F:F,MATCH($C2653,'Policy Characteristics'!$C:$C,0)))</f>
        <v>0</v>
      </c>
      <c r="M2653" s="261">
        <f>IF(ISBLANK(INDEX('Policy Characteristics'!G:G,MATCH($C2653,'Policy Characteristics'!$C:$C,0))),"",INDEX('Policy Characteristics'!G:G,MATCH($C2653,'Policy Characteristics'!$C:$C,0)))</f>
        <v>0.25</v>
      </c>
      <c r="N2653" s="261">
        <f>IF(ISBLANK(INDEX('Policy Characteristics'!H:H,MATCH($C2653,'Policy Characteristics'!$C:$C,0))),"",INDEX('Policy Characteristics'!H:H,MATCH($C2653,'Policy Characteristics'!$C:$C,0)))</f>
        <v>0.01</v>
      </c>
      <c r="O2653" s="254" t="str">
        <f>IF(ISBLANK(INDEX('Policy Characteristics'!I:I,MATCH($C2653,'Policy Characteristics'!$C:$C,0))),"",INDEX('Policy Characteristics'!I:I,MATCH($C2653,'Policy Characteristics'!$C:$C,0)))</f>
        <v>% reduction in energy use</v>
      </c>
      <c r="P2653" s="254" t="str">
        <f>IF(ISBLANK(INDEX('Policy Characteristics'!J:J,MATCH($C2653,'Policy Characteristics'!$C:$C,0))),"",INDEX('Policy Characteristics'!J:J,MATCH($C2653,'Policy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3" s="254" t="str">
        <f>IF(ISBLANK(INDEX('Policy Characteristics'!K:K,MATCH($C2653,'Policy Characteristics'!$C:$C,0))),"",INDEX('Policy Characteristics'!K:K,MATCH($C2653,'Policy Characteristics'!$C:$C,0)))</f>
        <v>industry-ag-main.html#eff-stds</v>
      </c>
      <c r="R2653" s="254" t="str">
        <f>IF(ISBLANK(INDEX('Policy Characteristics'!L:L,MATCH($C2653,'Policy Characteristics'!$C:$C,0))),"",INDEX('Policy Characteristics'!L:L,MATCH($C2653,'Policy Characteristics'!$C:$C,0)))</f>
        <v>industry-energy-efficiency-standards.html</v>
      </c>
    </row>
    <row r="2654" spans="1:18" s="4" customFormat="1" x14ac:dyDescent="0.25">
      <c r="A2654" s="254" t="str">
        <f>IF(ISBLANK(INDEX('Policy Characteristics'!A:A,MATCH($C2654,'Policy Characteristics'!$C:$C,0))),"",INDEX('Policy Characteristics'!A:A,MATCH($C2654,'Policy Characteristics'!$C:$C,0)))</f>
        <v>Industry</v>
      </c>
      <c r="B2654" s="262" t="str">
        <f>IF(ISBLANK(INDEX('Policy Characteristics'!B:B,MATCH($C2654,'Policy Characteristics'!$C:$C,0))),"",INDEX('Policy Characteristics'!B:B,MATCH($C2654,'Policy Characteristics'!$C:$C,0)))</f>
        <v>Industry Process Efficiency</v>
      </c>
      <c r="C2654" s="254" t="str">
        <f t="shared" si="69"/>
        <v>Percentage Improvement in Industrial Process Efficiency above BAU</v>
      </c>
      <c r="D2654" s="6" t="s">
        <v>3042</v>
      </c>
      <c r="E2654" s="45" t="s">
        <v>2382</v>
      </c>
      <c r="F2654" t="s">
        <v>3004</v>
      </c>
      <c r="G2654" s="45" t="s">
        <v>2388</v>
      </c>
      <c r="H2654" s="47">
        <v>2653</v>
      </c>
      <c r="I2654" s="324" t="s">
        <v>41</v>
      </c>
      <c r="J2654" s="255" t="str">
        <f>IF(ISBLANK(INDEX('Policy Characteristics'!D:D,MATCH($C2654,'Policy Characteristics'!$C:$C,0))),"",INDEX('Policy Characteristics'!D:D,MATCH($C2654,'Policy Characteristics'!$C:$C,0)))</f>
        <v>Industry Energy Efficiency</v>
      </c>
      <c r="K2654" s="254" t="str">
        <f>IF(ISBLANK(INDEX('Policy Characteristics'!E:E,MATCH($C2654,'Policy Characteristics'!$C:$C,0))),"",INDEX('Policy Characteristics'!E:E,MATCH($C2654,'Policy Characteristics'!$C:$C,0)))</f>
        <v>indst process efficiency</v>
      </c>
      <c r="L2654" s="261">
        <f>IF(ISBLANK(INDEX('Policy Characteristics'!F:F,MATCH($C2654,'Policy Characteristics'!$C:$C,0))),"",INDEX('Policy Characteristics'!F:F,MATCH($C2654,'Policy Characteristics'!$C:$C,0)))</f>
        <v>0</v>
      </c>
      <c r="M2654" s="261">
        <f>IF(ISBLANK(INDEX('Policy Characteristics'!G:G,MATCH($C2654,'Policy Characteristics'!$C:$C,0))),"",INDEX('Policy Characteristics'!G:G,MATCH($C2654,'Policy Characteristics'!$C:$C,0)))</f>
        <v>0.25</v>
      </c>
      <c r="N2654" s="261">
        <f>IF(ISBLANK(INDEX('Policy Characteristics'!H:H,MATCH($C2654,'Policy Characteristics'!$C:$C,0))),"",INDEX('Policy Characteristics'!H:H,MATCH($C2654,'Policy Characteristics'!$C:$C,0)))</f>
        <v>0.01</v>
      </c>
      <c r="O2654" s="254" t="str">
        <f>IF(ISBLANK(INDEX('Policy Characteristics'!I:I,MATCH($C2654,'Policy Characteristics'!$C:$C,0))),"",INDEX('Policy Characteristics'!I:I,MATCH($C2654,'Policy Characteristics'!$C:$C,0)))</f>
        <v>% reduction in energy use</v>
      </c>
      <c r="P2654" s="254" t="str">
        <f>IF(ISBLANK(INDEX('Policy Characteristics'!J:J,MATCH($C2654,'Policy Characteristics'!$C:$C,0))),"",INDEX('Policy Characteristics'!J:J,MATCH($C2654,'Policy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4" s="254" t="str">
        <f>IF(ISBLANK(INDEX('Policy Characteristics'!K:K,MATCH($C2654,'Policy Characteristics'!$C:$C,0))),"",INDEX('Policy Characteristics'!K:K,MATCH($C2654,'Policy Characteristics'!$C:$C,0)))</f>
        <v>industry-ag-main.html#eff-stds</v>
      </c>
      <c r="R2654" s="254" t="str">
        <f>IF(ISBLANK(INDEX('Policy Characteristics'!L:L,MATCH($C2654,'Policy Characteristics'!$C:$C,0))),"",INDEX('Policy Characteristics'!L:L,MATCH($C2654,'Policy Characteristics'!$C:$C,0)))</f>
        <v>industry-energy-efficiency-standards.html</v>
      </c>
    </row>
    <row r="2655" spans="1:18" s="4" customFormat="1" x14ac:dyDescent="0.25">
      <c r="A2655" s="254" t="str">
        <f>IF(ISBLANK(INDEX('Policy Characteristics'!A:A,MATCH($C2655,'Policy Characteristics'!$C:$C,0))),"",INDEX('Policy Characteristics'!A:A,MATCH($C2655,'Policy Characteristics'!$C:$C,0)))</f>
        <v>Industry</v>
      </c>
      <c r="B2655" s="262" t="str">
        <f>IF(ISBLANK(INDEX('Policy Characteristics'!B:B,MATCH($C2655,'Policy Characteristics'!$C:$C,0))),"",INDEX('Policy Characteristics'!B:B,MATCH($C2655,'Policy Characteristics'!$C:$C,0)))</f>
        <v>Industry Process Efficiency</v>
      </c>
      <c r="C2655" s="254" t="str">
        <f t="shared" si="69"/>
        <v>Percentage Improvement in Industrial Process Efficiency above BAU</v>
      </c>
      <c r="D2655" s="6" t="s">
        <v>3042</v>
      </c>
      <c r="E2655" s="45" t="s">
        <v>2676</v>
      </c>
      <c r="F2655" t="s">
        <v>3004</v>
      </c>
      <c r="G2655" s="45" t="s">
        <v>2679</v>
      </c>
      <c r="H2655" s="47">
        <v>2654</v>
      </c>
      <c r="I2655" s="324" t="s">
        <v>41</v>
      </c>
      <c r="J2655" s="255" t="str">
        <f>IF(ISBLANK(INDEX('Policy Characteristics'!D:D,MATCH($C2655,'Policy Characteristics'!$C:$C,0))),"",INDEX('Policy Characteristics'!D:D,MATCH($C2655,'Policy Characteristics'!$C:$C,0)))</f>
        <v>Industry Energy Efficiency</v>
      </c>
      <c r="K2655" s="254" t="str">
        <f>IF(ISBLANK(INDEX('Policy Characteristics'!E:E,MATCH($C2655,'Policy Characteristics'!$C:$C,0))),"",INDEX('Policy Characteristics'!E:E,MATCH($C2655,'Policy Characteristics'!$C:$C,0)))</f>
        <v>indst process efficiency</v>
      </c>
      <c r="L2655" s="261">
        <f>IF(ISBLANK(INDEX('Policy Characteristics'!F:F,MATCH($C2655,'Policy Characteristics'!$C:$C,0))),"",INDEX('Policy Characteristics'!F:F,MATCH($C2655,'Policy Characteristics'!$C:$C,0)))</f>
        <v>0</v>
      </c>
      <c r="M2655" s="261">
        <f>IF(ISBLANK(INDEX('Policy Characteristics'!G:G,MATCH($C2655,'Policy Characteristics'!$C:$C,0))),"",INDEX('Policy Characteristics'!G:G,MATCH($C2655,'Policy Characteristics'!$C:$C,0)))</f>
        <v>0.25</v>
      </c>
      <c r="N2655" s="261">
        <f>IF(ISBLANK(INDEX('Policy Characteristics'!H:H,MATCH($C2655,'Policy Characteristics'!$C:$C,0))),"",INDEX('Policy Characteristics'!H:H,MATCH($C2655,'Policy Characteristics'!$C:$C,0)))</f>
        <v>0.01</v>
      </c>
      <c r="O2655" s="254" t="str">
        <f>IF(ISBLANK(INDEX('Policy Characteristics'!I:I,MATCH($C2655,'Policy Characteristics'!$C:$C,0))),"",INDEX('Policy Characteristics'!I:I,MATCH($C2655,'Policy Characteristics'!$C:$C,0)))</f>
        <v>% reduction in energy use</v>
      </c>
      <c r="P2655" s="254" t="str">
        <f>IF(ISBLANK(INDEX('Policy Characteristics'!J:J,MATCH($C2655,'Policy Characteristics'!$C:$C,0))),"",INDEX('Policy Characteristics'!J:J,MATCH($C2655,'Policy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5" s="254" t="str">
        <f>IF(ISBLANK(INDEX('Policy Characteristics'!K:K,MATCH($C2655,'Policy Characteristics'!$C:$C,0))),"",INDEX('Policy Characteristics'!K:K,MATCH($C2655,'Policy Characteristics'!$C:$C,0)))</f>
        <v>industry-ag-main.html#eff-stds</v>
      </c>
      <c r="R2655" s="254" t="str">
        <f>IF(ISBLANK(INDEX('Policy Characteristics'!L:L,MATCH($C2655,'Policy Characteristics'!$C:$C,0))),"",INDEX('Policy Characteristics'!L:L,MATCH($C2655,'Policy Characteristics'!$C:$C,0)))</f>
        <v>industry-energy-efficiency-standards.html</v>
      </c>
    </row>
    <row r="2656" spans="1:18" s="4" customFormat="1" x14ac:dyDescent="0.25">
      <c r="A2656" s="254" t="str">
        <f>IF(ISBLANK(INDEX('Policy Characteristics'!A:A,MATCH($C2656,'Policy Characteristics'!$C:$C,0))),"",INDEX('Policy Characteristics'!A:A,MATCH($C2656,'Policy Characteristics'!$C:$C,0)))</f>
        <v>Industry</v>
      </c>
      <c r="B2656" s="262" t="str">
        <f>IF(ISBLANK(INDEX('Policy Characteristics'!B:B,MATCH($C2656,'Policy Characteristics'!$C:$C,0))),"",INDEX('Policy Characteristics'!B:B,MATCH($C2656,'Policy Characteristics'!$C:$C,0)))</f>
        <v>Industry Process Efficiency</v>
      </c>
      <c r="C2656" s="254" t="str">
        <f t="shared" si="69"/>
        <v>Percentage Improvement in Industrial Process Efficiency above BAU</v>
      </c>
      <c r="D2656" s="6" t="s">
        <v>3042</v>
      </c>
      <c r="E2656" s="45" t="s">
        <v>2677</v>
      </c>
      <c r="F2656" t="s">
        <v>3004</v>
      </c>
      <c r="G2656" s="45" t="s">
        <v>2681</v>
      </c>
      <c r="H2656" s="47">
        <v>2655</v>
      </c>
      <c r="I2656" s="324" t="s">
        <v>40</v>
      </c>
      <c r="J2656" s="255" t="str">
        <f>IF(ISBLANK(INDEX('Policy Characteristics'!D:D,MATCH($C2656,'Policy Characteristics'!$C:$C,0))),"",INDEX('Policy Characteristics'!D:D,MATCH($C2656,'Policy Characteristics'!$C:$C,0)))</f>
        <v>Industry Energy Efficiency</v>
      </c>
      <c r="K2656" s="254" t="str">
        <f>IF(ISBLANK(INDEX('Policy Characteristics'!E:E,MATCH($C2656,'Policy Characteristics'!$C:$C,0))),"",INDEX('Policy Characteristics'!E:E,MATCH($C2656,'Policy Characteristics'!$C:$C,0)))</f>
        <v>indst process efficiency</v>
      </c>
      <c r="L2656" s="261">
        <f>IF(ISBLANK(INDEX('Policy Characteristics'!F:F,MATCH($C2656,'Policy Characteristics'!$C:$C,0))),"",INDEX('Policy Characteristics'!F:F,MATCH($C2656,'Policy Characteristics'!$C:$C,0)))</f>
        <v>0</v>
      </c>
      <c r="M2656" s="261">
        <f>IF(ISBLANK(INDEX('Policy Characteristics'!G:G,MATCH($C2656,'Policy Characteristics'!$C:$C,0))),"",INDEX('Policy Characteristics'!G:G,MATCH($C2656,'Policy Characteristics'!$C:$C,0)))</f>
        <v>0.25</v>
      </c>
      <c r="N2656" s="261">
        <f>IF(ISBLANK(INDEX('Policy Characteristics'!H:H,MATCH($C2656,'Policy Characteristics'!$C:$C,0))),"",INDEX('Policy Characteristics'!H:H,MATCH($C2656,'Policy Characteristics'!$C:$C,0)))</f>
        <v>0.01</v>
      </c>
      <c r="O2656" s="254" t="str">
        <f>IF(ISBLANK(INDEX('Policy Characteristics'!I:I,MATCH($C2656,'Policy Characteristics'!$C:$C,0))),"",INDEX('Policy Characteristics'!I:I,MATCH($C2656,'Policy Characteristics'!$C:$C,0)))</f>
        <v>% reduction in energy use</v>
      </c>
      <c r="P2656" s="254" t="str">
        <f>IF(ISBLANK(INDEX('Policy Characteristics'!J:J,MATCH($C2656,'Policy Characteristics'!$C:$C,0))),"",INDEX('Policy Characteristics'!J:J,MATCH($C2656,'Policy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6" s="254" t="str">
        <f>IF(ISBLANK(INDEX('Policy Characteristics'!K:K,MATCH($C2656,'Policy Characteristics'!$C:$C,0))),"",INDEX('Policy Characteristics'!K:K,MATCH($C2656,'Policy Characteristics'!$C:$C,0)))</f>
        <v>industry-ag-main.html#eff-stds</v>
      </c>
      <c r="R2656" s="254" t="str">
        <f>IF(ISBLANK(INDEX('Policy Characteristics'!L:L,MATCH($C2656,'Policy Characteristics'!$C:$C,0))),"",INDEX('Policy Characteristics'!L:L,MATCH($C2656,'Policy Characteristics'!$C:$C,0)))</f>
        <v>industry-energy-efficiency-standards.html</v>
      </c>
    </row>
    <row r="2657" spans="1:18" s="4" customFormat="1" x14ac:dyDescent="0.25">
      <c r="A2657" s="254" t="str">
        <f>IF(ISBLANK(INDEX('Policy Characteristics'!A:A,MATCH($C2657,'Policy Characteristics'!$C:$C,0))),"",INDEX('Policy Characteristics'!A:A,MATCH($C2657,'Policy Characteristics'!$C:$C,0)))</f>
        <v>Industry</v>
      </c>
      <c r="B2657" s="262" t="str">
        <f>IF(ISBLANK(INDEX('Policy Characteristics'!B:B,MATCH($C2657,'Policy Characteristics'!$C:$C,0))),"",INDEX('Policy Characteristics'!B:B,MATCH($C2657,'Policy Characteristics'!$C:$C,0)))</f>
        <v>Industry Process Efficiency</v>
      </c>
      <c r="C2657" s="254" t="str">
        <f t="shared" si="69"/>
        <v>Percentage Improvement in Industrial Process Efficiency above BAU</v>
      </c>
      <c r="D2657" s="6" t="s">
        <v>3042</v>
      </c>
      <c r="E2657" s="45" t="s">
        <v>2678</v>
      </c>
      <c r="F2657" t="s">
        <v>3004</v>
      </c>
      <c r="G2657" s="45" t="s">
        <v>2682</v>
      </c>
      <c r="H2657" s="47">
        <v>2656</v>
      </c>
      <c r="I2657" s="324" t="s">
        <v>40</v>
      </c>
      <c r="J2657" s="255" t="str">
        <f>IF(ISBLANK(INDEX('Policy Characteristics'!D:D,MATCH($C2657,'Policy Characteristics'!$C:$C,0))),"",INDEX('Policy Characteristics'!D:D,MATCH($C2657,'Policy Characteristics'!$C:$C,0)))</f>
        <v>Industry Energy Efficiency</v>
      </c>
      <c r="K2657" s="254" t="str">
        <f>IF(ISBLANK(INDEX('Policy Characteristics'!E:E,MATCH($C2657,'Policy Characteristics'!$C:$C,0))),"",INDEX('Policy Characteristics'!E:E,MATCH($C2657,'Policy Characteristics'!$C:$C,0)))</f>
        <v>indst process efficiency</v>
      </c>
      <c r="L2657" s="261">
        <f>IF(ISBLANK(INDEX('Policy Characteristics'!F:F,MATCH($C2657,'Policy Characteristics'!$C:$C,0))),"",INDEX('Policy Characteristics'!F:F,MATCH($C2657,'Policy Characteristics'!$C:$C,0)))</f>
        <v>0</v>
      </c>
      <c r="M2657" s="261">
        <f>IF(ISBLANK(INDEX('Policy Characteristics'!G:G,MATCH($C2657,'Policy Characteristics'!$C:$C,0))),"",INDEX('Policy Characteristics'!G:G,MATCH($C2657,'Policy Characteristics'!$C:$C,0)))</f>
        <v>0.25</v>
      </c>
      <c r="N2657" s="261">
        <f>IF(ISBLANK(INDEX('Policy Characteristics'!H:H,MATCH($C2657,'Policy Characteristics'!$C:$C,0))),"",INDEX('Policy Characteristics'!H:H,MATCH($C2657,'Policy Characteristics'!$C:$C,0)))</f>
        <v>0.01</v>
      </c>
      <c r="O2657" s="254" t="str">
        <f>IF(ISBLANK(INDEX('Policy Characteristics'!I:I,MATCH($C2657,'Policy Characteristics'!$C:$C,0))),"",INDEX('Policy Characteristics'!I:I,MATCH($C2657,'Policy Characteristics'!$C:$C,0)))</f>
        <v>% reduction in energy use</v>
      </c>
      <c r="P2657" s="254" t="str">
        <f>IF(ISBLANK(INDEX('Policy Characteristics'!J:J,MATCH($C2657,'Policy Characteristics'!$C:$C,0))),"",INDEX('Policy Characteristics'!J:J,MATCH($C2657,'Policy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7" s="254" t="str">
        <f>IF(ISBLANK(INDEX('Policy Characteristics'!K:K,MATCH($C2657,'Policy Characteristics'!$C:$C,0))),"",INDEX('Policy Characteristics'!K:K,MATCH($C2657,'Policy Characteristics'!$C:$C,0)))</f>
        <v>industry-ag-main.html#eff-stds</v>
      </c>
      <c r="R2657" s="254" t="str">
        <f>IF(ISBLANK(INDEX('Policy Characteristics'!L:L,MATCH($C2657,'Policy Characteristics'!$C:$C,0))),"",INDEX('Policy Characteristics'!L:L,MATCH($C2657,'Policy Characteristics'!$C:$C,0)))</f>
        <v>industry-energy-efficiency-standards.html</v>
      </c>
    </row>
    <row r="2658" spans="1:18" s="4" customFormat="1" x14ac:dyDescent="0.25">
      <c r="A2658" s="254" t="str">
        <f>IF(ISBLANK(INDEX('Policy Characteristics'!A:A,MATCH($C2658,'Policy Characteristics'!$C:$C,0))),"",INDEX('Policy Characteristics'!A:A,MATCH($C2658,'Policy Characteristics'!$C:$C,0)))</f>
        <v>Industry</v>
      </c>
      <c r="B2658" s="262" t="str">
        <f>IF(ISBLANK(INDEX('Policy Characteristics'!B:B,MATCH($C2658,'Policy Characteristics'!$C:$C,0))),"",INDEX('Policy Characteristics'!B:B,MATCH($C2658,'Policy Characteristics'!$C:$C,0)))</f>
        <v>Industry Process Efficiency</v>
      </c>
      <c r="C2658" s="254" t="str">
        <f t="shared" si="69"/>
        <v>Percentage Improvement in Industrial Process Efficiency above BAU</v>
      </c>
      <c r="D2658" s="6" t="s">
        <v>3042</v>
      </c>
      <c r="E2658" s="45" t="s">
        <v>2675</v>
      </c>
      <c r="F2658" t="s">
        <v>3004</v>
      </c>
      <c r="G2658" s="45" t="s">
        <v>2680</v>
      </c>
      <c r="H2658" s="47">
        <v>2657</v>
      </c>
      <c r="I2658" s="324" t="s">
        <v>41</v>
      </c>
      <c r="J2658" s="255" t="str">
        <f>IF(ISBLANK(INDEX('Policy Characteristics'!D:D,MATCH($C2658,'Policy Characteristics'!$C:$C,0))),"",INDEX('Policy Characteristics'!D:D,MATCH($C2658,'Policy Characteristics'!$C:$C,0)))</f>
        <v>Industry Energy Efficiency</v>
      </c>
      <c r="K2658" s="254" t="str">
        <f>IF(ISBLANK(INDEX('Policy Characteristics'!E:E,MATCH($C2658,'Policy Characteristics'!$C:$C,0))),"",INDEX('Policy Characteristics'!E:E,MATCH($C2658,'Policy Characteristics'!$C:$C,0)))</f>
        <v>indst process efficiency</v>
      </c>
      <c r="L2658" s="261">
        <f>IF(ISBLANK(INDEX('Policy Characteristics'!F:F,MATCH($C2658,'Policy Characteristics'!$C:$C,0))),"",INDEX('Policy Characteristics'!F:F,MATCH($C2658,'Policy Characteristics'!$C:$C,0)))</f>
        <v>0</v>
      </c>
      <c r="M2658" s="261">
        <f>IF(ISBLANK(INDEX('Policy Characteristics'!G:G,MATCH($C2658,'Policy Characteristics'!$C:$C,0))),"",INDEX('Policy Characteristics'!G:G,MATCH($C2658,'Policy Characteristics'!$C:$C,0)))</f>
        <v>0.25</v>
      </c>
      <c r="N2658" s="261">
        <f>IF(ISBLANK(INDEX('Policy Characteristics'!H:H,MATCH($C2658,'Policy Characteristics'!$C:$C,0))),"",INDEX('Policy Characteristics'!H:H,MATCH($C2658,'Policy Characteristics'!$C:$C,0)))</f>
        <v>0.01</v>
      </c>
      <c r="O2658" s="254" t="str">
        <f>IF(ISBLANK(INDEX('Policy Characteristics'!I:I,MATCH($C2658,'Policy Characteristics'!$C:$C,0))),"",INDEX('Policy Characteristics'!I:I,MATCH($C2658,'Policy Characteristics'!$C:$C,0)))</f>
        <v>% reduction in energy use</v>
      </c>
      <c r="P2658" s="254" t="str">
        <f>IF(ISBLANK(INDEX('Policy Characteristics'!J:J,MATCH($C2658,'Policy Characteristics'!$C:$C,0))),"",INDEX('Policy Characteristics'!J:J,MATCH($C2658,'Policy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8" s="254" t="str">
        <f>IF(ISBLANK(INDEX('Policy Characteristics'!K:K,MATCH($C2658,'Policy Characteristics'!$C:$C,0))),"",INDEX('Policy Characteristics'!K:K,MATCH($C2658,'Policy Characteristics'!$C:$C,0)))</f>
        <v>industry-ag-main.html#eff-stds</v>
      </c>
      <c r="R2658" s="254" t="str">
        <f>IF(ISBLANK(INDEX('Policy Characteristics'!L:L,MATCH($C2658,'Policy Characteristics'!$C:$C,0))),"",INDEX('Policy Characteristics'!L:L,MATCH($C2658,'Policy Characteristics'!$C:$C,0)))</f>
        <v>industry-energy-efficiency-standards.html</v>
      </c>
    </row>
    <row r="2659" spans="1:18" s="4" customFormat="1" x14ac:dyDescent="0.25">
      <c r="A2659" s="254" t="str">
        <f>IF(ISBLANK(INDEX('Policy Characteristics'!A:A,MATCH($C2659,'Policy Characteristics'!$C:$C,0))),"",INDEX('Policy Characteristics'!A:A,MATCH($C2659,'Policy Characteristics'!$C:$C,0)))</f>
        <v>Industry</v>
      </c>
      <c r="B2659" s="262" t="str">
        <f>IF(ISBLANK(INDEX('Policy Characteristics'!B:B,MATCH($C2659,'Policy Characteristics'!$C:$C,0))),"",INDEX('Policy Characteristics'!B:B,MATCH($C2659,'Policy Characteristics'!$C:$C,0)))</f>
        <v>Industry Process Efficiency</v>
      </c>
      <c r="C2659" s="254" t="str">
        <f t="shared" si="69"/>
        <v>Percentage Improvement in Industrial Process Efficiency above BAU</v>
      </c>
      <c r="D2659" s="6" t="s">
        <v>3043</v>
      </c>
      <c r="E2659" s="45" t="s">
        <v>2377</v>
      </c>
      <c r="F2659" t="s">
        <v>3005</v>
      </c>
      <c r="G2659" s="45" t="s">
        <v>2383</v>
      </c>
      <c r="H2659" s="47">
        <v>2658</v>
      </c>
      <c r="I2659" s="324" t="s">
        <v>40</v>
      </c>
      <c r="J2659" s="255" t="str">
        <f>IF(ISBLANK(INDEX('Policy Characteristics'!D:D,MATCH($C2659,'Policy Characteristics'!$C:$C,0))),"",INDEX('Policy Characteristics'!D:D,MATCH($C2659,'Policy Characteristics'!$C:$C,0)))</f>
        <v>Industry Energy Efficiency</v>
      </c>
      <c r="K2659" s="254" t="str">
        <f>IF(ISBLANK(INDEX('Policy Characteristics'!E:E,MATCH($C2659,'Policy Characteristics'!$C:$C,0))),"",INDEX('Policy Characteristics'!E:E,MATCH($C2659,'Policy Characteristics'!$C:$C,0)))</f>
        <v>indst process efficiency</v>
      </c>
      <c r="L2659" s="261">
        <f>IF(ISBLANK(INDEX('Policy Characteristics'!F:F,MATCH($C2659,'Policy Characteristics'!$C:$C,0))),"",INDEX('Policy Characteristics'!F:F,MATCH($C2659,'Policy Characteristics'!$C:$C,0)))</f>
        <v>0</v>
      </c>
      <c r="M2659" s="261">
        <f>IF(ISBLANK(INDEX('Policy Characteristics'!G:G,MATCH($C2659,'Policy Characteristics'!$C:$C,0))),"",INDEX('Policy Characteristics'!G:G,MATCH($C2659,'Policy Characteristics'!$C:$C,0)))</f>
        <v>0.25</v>
      </c>
      <c r="N2659" s="261">
        <f>IF(ISBLANK(INDEX('Policy Characteristics'!H:H,MATCH($C2659,'Policy Characteristics'!$C:$C,0))),"",INDEX('Policy Characteristics'!H:H,MATCH($C2659,'Policy Characteristics'!$C:$C,0)))</f>
        <v>0.01</v>
      </c>
      <c r="O2659" s="254" t="str">
        <f>IF(ISBLANK(INDEX('Policy Characteristics'!I:I,MATCH($C2659,'Policy Characteristics'!$C:$C,0))),"",INDEX('Policy Characteristics'!I:I,MATCH($C2659,'Policy Characteristics'!$C:$C,0)))</f>
        <v>% reduction in energy use</v>
      </c>
      <c r="P2659" s="254" t="str">
        <f>IF(ISBLANK(INDEX('Policy Characteristics'!J:J,MATCH($C2659,'Policy Characteristics'!$C:$C,0))),"",INDEX('Policy Characteristics'!J:J,MATCH($C2659,'Policy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59" s="254" t="str">
        <f>IF(ISBLANK(INDEX('Policy Characteristics'!K:K,MATCH($C2659,'Policy Characteristics'!$C:$C,0))),"",INDEX('Policy Characteristics'!K:K,MATCH($C2659,'Policy Characteristics'!$C:$C,0)))</f>
        <v>industry-ag-main.html#eff-stds</v>
      </c>
      <c r="R2659" s="254" t="str">
        <f>IF(ISBLANK(INDEX('Policy Characteristics'!L:L,MATCH($C2659,'Policy Characteristics'!$C:$C,0))),"",INDEX('Policy Characteristics'!L:L,MATCH($C2659,'Policy Characteristics'!$C:$C,0)))</f>
        <v>industry-energy-efficiency-standards.html</v>
      </c>
    </row>
    <row r="2660" spans="1:18" s="4" customFormat="1" x14ac:dyDescent="0.25">
      <c r="A2660" s="254" t="str">
        <f>IF(ISBLANK(INDEX('Policy Characteristics'!A:A,MATCH($C2660,'Policy Characteristics'!$C:$C,0))),"",INDEX('Policy Characteristics'!A:A,MATCH($C2660,'Policy Characteristics'!$C:$C,0)))</f>
        <v>Industry</v>
      </c>
      <c r="B2660" s="262" t="str">
        <f>IF(ISBLANK(INDEX('Policy Characteristics'!B:B,MATCH($C2660,'Policy Characteristics'!$C:$C,0))),"",INDEX('Policy Characteristics'!B:B,MATCH($C2660,'Policy Characteristics'!$C:$C,0)))</f>
        <v>Industry Process Efficiency</v>
      </c>
      <c r="C2660" s="254" t="str">
        <f t="shared" si="69"/>
        <v>Percentage Improvement in Industrial Process Efficiency above BAU</v>
      </c>
      <c r="D2660" s="6" t="s">
        <v>3043</v>
      </c>
      <c r="E2660" s="45" t="s">
        <v>2378</v>
      </c>
      <c r="F2660" t="s">
        <v>3005</v>
      </c>
      <c r="G2660" s="45" t="s">
        <v>2386</v>
      </c>
      <c r="H2660" s="47">
        <v>2659</v>
      </c>
      <c r="I2660" s="324" t="s">
        <v>40</v>
      </c>
      <c r="J2660" s="255" t="str">
        <f>IF(ISBLANK(INDEX('Policy Characteristics'!D:D,MATCH($C2660,'Policy Characteristics'!$C:$C,0))),"",INDEX('Policy Characteristics'!D:D,MATCH($C2660,'Policy Characteristics'!$C:$C,0)))</f>
        <v>Industry Energy Efficiency</v>
      </c>
      <c r="K2660" s="254" t="str">
        <f>IF(ISBLANK(INDEX('Policy Characteristics'!E:E,MATCH($C2660,'Policy Characteristics'!$C:$C,0))),"",INDEX('Policy Characteristics'!E:E,MATCH($C2660,'Policy Characteristics'!$C:$C,0)))</f>
        <v>indst process efficiency</v>
      </c>
      <c r="L2660" s="261">
        <f>IF(ISBLANK(INDEX('Policy Characteristics'!F:F,MATCH($C2660,'Policy Characteristics'!$C:$C,0))),"",INDEX('Policy Characteristics'!F:F,MATCH($C2660,'Policy Characteristics'!$C:$C,0)))</f>
        <v>0</v>
      </c>
      <c r="M2660" s="261">
        <f>IF(ISBLANK(INDEX('Policy Characteristics'!G:G,MATCH($C2660,'Policy Characteristics'!$C:$C,0))),"",INDEX('Policy Characteristics'!G:G,MATCH($C2660,'Policy Characteristics'!$C:$C,0)))</f>
        <v>0.25</v>
      </c>
      <c r="N2660" s="261">
        <f>IF(ISBLANK(INDEX('Policy Characteristics'!H:H,MATCH($C2660,'Policy Characteristics'!$C:$C,0))),"",INDEX('Policy Characteristics'!H:H,MATCH($C2660,'Policy Characteristics'!$C:$C,0)))</f>
        <v>0.01</v>
      </c>
      <c r="O2660" s="254" t="str">
        <f>IF(ISBLANK(INDEX('Policy Characteristics'!I:I,MATCH($C2660,'Policy Characteristics'!$C:$C,0))),"",INDEX('Policy Characteristics'!I:I,MATCH($C2660,'Policy Characteristics'!$C:$C,0)))</f>
        <v>% reduction in energy use</v>
      </c>
      <c r="P2660" s="254" t="str">
        <f>IF(ISBLANK(INDEX('Policy Characteristics'!J:J,MATCH($C2660,'Policy Characteristics'!$C:$C,0))),"",INDEX('Policy Characteristics'!J:J,MATCH($C2660,'Policy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0" s="254" t="str">
        <f>IF(ISBLANK(INDEX('Policy Characteristics'!K:K,MATCH($C2660,'Policy Characteristics'!$C:$C,0))),"",INDEX('Policy Characteristics'!K:K,MATCH($C2660,'Policy Characteristics'!$C:$C,0)))</f>
        <v>industry-ag-main.html#eff-stds</v>
      </c>
      <c r="R2660" s="254" t="str">
        <f>IF(ISBLANK(INDEX('Policy Characteristics'!L:L,MATCH($C2660,'Policy Characteristics'!$C:$C,0))),"",INDEX('Policy Characteristics'!L:L,MATCH($C2660,'Policy Characteristics'!$C:$C,0)))</f>
        <v>industry-energy-efficiency-standards.html</v>
      </c>
    </row>
    <row r="2661" spans="1:18" s="4" customFormat="1" x14ac:dyDescent="0.25">
      <c r="A2661" s="254" t="str">
        <f>IF(ISBLANK(INDEX('Policy Characteristics'!A:A,MATCH($C2661,'Policy Characteristics'!$C:$C,0))),"",INDEX('Policy Characteristics'!A:A,MATCH($C2661,'Policy Characteristics'!$C:$C,0)))</f>
        <v>Industry</v>
      </c>
      <c r="B2661" s="262" t="str">
        <f>IF(ISBLANK(INDEX('Policy Characteristics'!B:B,MATCH($C2661,'Policy Characteristics'!$C:$C,0))),"",INDEX('Policy Characteristics'!B:B,MATCH($C2661,'Policy Characteristics'!$C:$C,0)))</f>
        <v>Industry Process Efficiency</v>
      </c>
      <c r="C2661" s="254" t="str">
        <f t="shared" si="69"/>
        <v>Percentage Improvement in Industrial Process Efficiency above BAU</v>
      </c>
      <c r="D2661" s="6" t="s">
        <v>3043</v>
      </c>
      <c r="E2661" s="45" t="s">
        <v>2379</v>
      </c>
      <c r="F2661" t="s">
        <v>3005</v>
      </c>
      <c r="G2661" s="45" t="s">
        <v>2387</v>
      </c>
      <c r="H2661" s="47">
        <v>2660</v>
      </c>
      <c r="I2661" s="324" t="s">
        <v>40</v>
      </c>
      <c r="J2661" s="255" t="str">
        <f>IF(ISBLANK(INDEX('Policy Characteristics'!D:D,MATCH($C2661,'Policy Characteristics'!$C:$C,0))),"",INDEX('Policy Characteristics'!D:D,MATCH($C2661,'Policy Characteristics'!$C:$C,0)))</f>
        <v>Industry Energy Efficiency</v>
      </c>
      <c r="K2661" s="254" t="str">
        <f>IF(ISBLANK(INDEX('Policy Characteristics'!E:E,MATCH($C2661,'Policy Characteristics'!$C:$C,0))),"",INDEX('Policy Characteristics'!E:E,MATCH($C2661,'Policy Characteristics'!$C:$C,0)))</f>
        <v>indst process efficiency</v>
      </c>
      <c r="L2661" s="261">
        <f>IF(ISBLANK(INDEX('Policy Characteristics'!F:F,MATCH($C2661,'Policy Characteristics'!$C:$C,0))),"",INDEX('Policy Characteristics'!F:F,MATCH($C2661,'Policy Characteristics'!$C:$C,0)))</f>
        <v>0</v>
      </c>
      <c r="M2661" s="261">
        <f>IF(ISBLANK(INDEX('Policy Characteristics'!G:G,MATCH($C2661,'Policy Characteristics'!$C:$C,0))),"",INDEX('Policy Characteristics'!G:G,MATCH($C2661,'Policy Characteristics'!$C:$C,0)))</f>
        <v>0.25</v>
      </c>
      <c r="N2661" s="261">
        <f>IF(ISBLANK(INDEX('Policy Characteristics'!H:H,MATCH($C2661,'Policy Characteristics'!$C:$C,0))),"",INDEX('Policy Characteristics'!H:H,MATCH($C2661,'Policy Characteristics'!$C:$C,0)))</f>
        <v>0.01</v>
      </c>
      <c r="O2661" s="254" t="str">
        <f>IF(ISBLANK(INDEX('Policy Characteristics'!I:I,MATCH($C2661,'Policy Characteristics'!$C:$C,0))),"",INDEX('Policy Characteristics'!I:I,MATCH($C2661,'Policy Characteristics'!$C:$C,0)))</f>
        <v>% reduction in energy use</v>
      </c>
      <c r="P2661" s="254" t="str">
        <f>IF(ISBLANK(INDEX('Policy Characteristics'!J:J,MATCH($C2661,'Policy Characteristics'!$C:$C,0))),"",INDEX('Policy Characteristics'!J:J,MATCH($C2661,'Policy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1" s="254" t="str">
        <f>IF(ISBLANK(INDEX('Policy Characteristics'!K:K,MATCH($C2661,'Policy Characteristics'!$C:$C,0))),"",INDEX('Policy Characteristics'!K:K,MATCH($C2661,'Policy Characteristics'!$C:$C,0)))</f>
        <v>industry-ag-main.html#eff-stds</v>
      </c>
      <c r="R2661" s="254" t="str">
        <f>IF(ISBLANK(INDEX('Policy Characteristics'!L:L,MATCH($C2661,'Policy Characteristics'!$C:$C,0))),"",INDEX('Policy Characteristics'!L:L,MATCH($C2661,'Policy Characteristics'!$C:$C,0)))</f>
        <v>industry-energy-efficiency-standards.html</v>
      </c>
    </row>
    <row r="2662" spans="1:18" s="4" customFormat="1" x14ac:dyDescent="0.25">
      <c r="A2662" s="254" t="str">
        <f>IF(ISBLANK(INDEX('Policy Characteristics'!A:A,MATCH($C2662,'Policy Characteristics'!$C:$C,0))),"",INDEX('Policy Characteristics'!A:A,MATCH($C2662,'Policy Characteristics'!$C:$C,0)))</f>
        <v>Industry</v>
      </c>
      <c r="B2662" s="262" t="str">
        <f>IF(ISBLANK(INDEX('Policy Characteristics'!B:B,MATCH($C2662,'Policy Characteristics'!$C:$C,0))),"",INDEX('Policy Characteristics'!B:B,MATCH($C2662,'Policy Characteristics'!$C:$C,0)))</f>
        <v>Industry Process Efficiency</v>
      </c>
      <c r="C2662" s="254" t="str">
        <f t="shared" si="69"/>
        <v>Percentage Improvement in Industrial Process Efficiency above BAU</v>
      </c>
      <c r="D2662" s="6" t="s">
        <v>3043</v>
      </c>
      <c r="E2662" s="45" t="s">
        <v>2380</v>
      </c>
      <c r="F2662" t="s">
        <v>3005</v>
      </c>
      <c r="G2662" s="45" t="s">
        <v>2384</v>
      </c>
      <c r="H2662" s="47">
        <v>2661</v>
      </c>
      <c r="I2662" s="324" t="s">
        <v>41</v>
      </c>
      <c r="J2662" s="255" t="str">
        <f>IF(ISBLANK(INDEX('Policy Characteristics'!D:D,MATCH($C2662,'Policy Characteristics'!$C:$C,0))),"",INDEX('Policy Characteristics'!D:D,MATCH($C2662,'Policy Characteristics'!$C:$C,0)))</f>
        <v>Industry Energy Efficiency</v>
      </c>
      <c r="K2662" s="254" t="str">
        <f>IF(ISBLANK(INDEX('Policy Characteristics'!E:E,MATCH($C2662,'Policy Characteristics'!$C:$C,0))),"",INDEX('Policy Characteristics'!E:E,MATCH($C2662,'Policy Characteristics'!$C:$C,0)))</f>
        <v>indst process efficiency</v>
      </c>
      <c r="L2662" s="261">
        <f>IF(ISBLANK(INDEX('Policy Characteristics'!F:F,MATCH($C2662,'Policy Characteristics'!$C:$C,0))),"",INDEX('Policy Characteristics'!F:F,MATCH($C2662,'Policy Characteristics'!$C:$C,0)))</f>
        <v>0</v>
      </c>
      <c r="M2662" s="261">
        <f>IF(ISBLANK(INDEX('Policy Characteristics'!G:G,MATCH($C2662,'Policy Characteristics'!$C:$C,0))),"",INDEX('Policy Characteristics'!G:G,MATCH($C2662,'Policy Characteristics'!$C:$C,0)))</f>
        <v>0.25</v>
      </c>
      <c r="N2662" s="261">
        <f>IF(ISBLANK(INDEX('Policy Characteristics'!H:H,MATCH($C2662,'Policy Characteristics'!$C:$C,0))),"",INDEX('Policy Characteristics'!H:H,MATCH($C2662,'Policy Characteristics'!$C:$C,0)))</f>
        <v>0.01</v>
      </c>
      <c r="O2662" s="254" t="str">
        <f>IF(ISBLANK(INDEX('Policy Characteristics'!I:I,MATCH($C2662,'Policy Characteristics'!$C:$C,0))),"",INDEX('Policy Characteristics'!I:I,MATCH($C2662,'Policy Characteristics'!$C:$C,0)))</f>
        <v>% reduction in energy use</v>
      </c>
      <c r="P2662" s="254" t="str">
        <f>IF(ISBLANK(INDEX('Policy Characteristics'!J:J,MATCH($C2662,'Policy Characteristics'!$C:$C,0))),"",INDEX('Policy Characteristics'!J:J,MATCH($C2662,'Policy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2" s="254" t="str">
        <f>IF(ISBLANK(INDEX('Policy Characteristics'!K:K,MATCH($C2662,'Policy Characteristics'!$C:$C,0))),"",INDEX('Policy Characteristics'!K:K,MATCH($C2662,'Policy Characteristics'!$C:$C,0)))</f>
        <v>industry-ag-main.html#eff-stds</v>
      </c>
      <c r="R2662" s="254" t="str">
        <f>IF(ISBLANK(INDEX('Policy Characteristics'!L:L,MATCH($C2662,'Policy Characteristics'!$C:$C,0))),"",INDEX('Policy Characteristics'!L:L,MATCH($C2662,'Policy Characteristics'!$C:$C,0)))</f>
        <v>industry-energy-efficiency-standards.html</v>
      </c>
    </row>
    <row r="2663" spans="1:18" s="4" customFormat="1" x14ac:dyDescent="0.25">
      <c r="A2663" s="254" t="str">
        <f>IF(ISBLANK(INDEX('Policy Characteristics'!A:A,MATCH($C2663,'Policy Characteristics'!$C:$C,0))),"",INDEX('Policy Characteristics'!A:A,MATCH($C2663,'Policy Characteristics'!$C:$C,0)))</f>
        <v>Industry</v>
      </c>
      <c r="B2663" s="262" t="str">
        <f>IF(ISBLANK(INDEX('Policy Characteristics'!B:B,MATCH($C2663,'Policy Characteristics'!$C:$C,0))),"",INDEX('Policy Characteristics'!B:B,MATCH($C2663,'Policy Characteristics'!$C:$C,0)))</f>
        <v>Industry Process Efficiency</v>
      </c>
      <c r="C2663" s="254" t="str">
        <f t="shared" si="69"/>
        <v>Percentage Improvement in Industrial Process Efficiency above BAU</v>
      </c>
      <c r="D2663" s="6" t="s">
        <v>3043</v>
      </c>
      <c r="E2663" s="45" t="s">
        <v>2381</v>
      </c>
      <c r="F2663" t="s">
        <v>3005</v>
      </c>
      <c r="G2663" s="45" t="s">
        <v>2385</v>
      </c>
      <c r="H2663" s="47">
        <v>2662</v>
      </c>
      <c r="I2663" s="324" t="s">
        <v>40</v>
      </c>
      <c r="J2663" s="255" t="str">
        <f>IF(ISBLANK(INDEX('Policy Characteristics'!D:D,MATCH($C2663,'Policy Characteristics'!$C:$C,0))),"",INDEX('Policy Characteristics'!D:D,MATCH($C2663,'Policy Characteristics'!$C:$C,0)))</f>
        <v>Industry Energy Efficiency</v>
      </c>
      <c r="K2663" s="254" t="str">
        <f>IF(ISBLANK(INDEX('Policy Characteristics'!E:E,MATCH($C2663,'Policy Characteristics'!$C:$C,0))),"",INDEX('Policy Characteristics'!E:E,MATCH($C2663,'Policy Characteristics'!$C:$C,0)))</f>
        <v>indst process efficiency</v>
      </c>
      <c r="L2663" s="261">
        <f>IF(ISBLANK(INDEX('Policy Characteristics'!F:F,MATCH($C2663,'Policy Characteristics'!$C:$C,0))),"",INDEX('Policy Characteristics'!F:F,MATCH($C2663,'Policy Characteristics'!$C:$C,0)))</f>
        <v>0</v>
      </c>
      <c r="M2663" s="261">
        <f>IF(ISBLANK(INDEX('Policy Characteristics'!G:G,MATCH($C2663,'Policy Characteristics'!$C:$C,0))),"",INDEX('Policy Characteristics'!G:G,MATCH($C2663,'Policy Characteristics'!$C:$C,0)))</f>
        <v>0.25</v>
      </c>
      <c r="N2663" s="261">
        <f>IF(ISBLANK(INDEX('Policy Characteristics'!H:H,MATCH($C2663,'Policy Characteristics'!$C:$C,0))),"",INDEX('Policy Characteristics'!H:H,MATCH($C2663,'Policy Characteristics'!$C:$C,0)))</f>
        <v>0.01</v>
      </c>
      <c r="O2663" s="254" t="str">
        <f>IF(ISBLANK(INDEX('Policy Characteristics'!I:I,MATCH($C2663,'Policy Characteristics'!$C:$C,0))),"",INDEX('Policy Characteristics'!I:I,MATCH($C2663,'Policy Characteristics'!$C:$C,0)))</f>
        <v>% reduction in energy use</v>
      </c>
      <c r="P2663" s="254" t="str">
        <f>IF(ISBLANK(INDEX('Policy Characteristics'!J:J,MATCH($C2663,'Policy Characteristics'!$C:$C,0))),"",INDEX('Policy Characteristics'!J:J,MATCH($C2663,'Policy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3" s="254" t="str">
        <f>IF(ISBLANK(INDEX('Policy Characteristics'!K:K,MATCH($C2663,'Policy Characteristics'!$C:$C,0))),"",INDEX('Policy Characteristics'!K:K,MATCH($C2663,'Policy Characteristics'!$C:$C,0)))</f>
        <v>industry-ag-main.html#eff-stds</v>
      </c>
      <c r="R2663" s="254" t="str">
        <f>IF(ISBLANK(INDEX('Policy Characteristics'!L:L,MATCH($C2663,'Policy Characteristics'!$C:$C,0))),"",INDEX('Policy Characteristics'!L:L,MATCH($C2663,'Policy Characteristics'!$C:$C,0)))</f>
        <v>industry-energy-efficiency-standards.html</v>
      </c>
    </row>
    <row r="2664" spans="1:18" s="4" customFormat="1" x14ac:dyDescent="0.25">
      <c r="A2664" s="254" t="str">
        <f>IF(ISBLANK(INDEX('Policy Characteristics'!A:A,MATCH($C2664,'Policy Characteristics'!$C:$C,0))),"",INDEX('Policy Characteristics'!A:A,MATCH($C2664,'Policy Characteristics'!$C:$C,0)))</f>
        <v>Industry</v>
      </c>
      <c r="B2664" s="262" t="str">
        <f>IF(ISBLANK(INDEX('Policy Characteristics'!B:B,MATCH($C2664,'Policy Characteristics'!$C:$C,0))),"",INDEX('Policy Characteristics'!B:B,MATCH($C2664,'Policy Characteristics'!$C:$C,0)))</f>
        <v>Industry Process Efficiency</v>
      </c>
      <c r="C2664" s="254" t="str">
        <f t="shared" si="69"/>
        <v>Percentage Improvement in Industrial Process Efficiency above BAU</v>
      </c>
      <c r="D2664" s="6" t="s">
        <v>3043</v>
      </c>
      <c r="E2664" s="45" t="s">
        <v>2382</v>
      </c>
      <c r="F2664" t="s">
        <v>3005</v>
      </c>
      <c r="G2664" s="45" t="s">
        <v>2388</v>
      </c>
      <c r="H2664" s="47">
        <v>2663</v>
      </c>
      <c r="I2664" s="324" t="s">
        <v>41</v>
      </c>
      <c r="J2664" s="255" t="str">
        <f>IF(ISBLANK(INDEX('Policy Characteristics'!D:D,MATCH($C2664,'Policy Characteristics'!$C:$C,0))),"",INDEX('Policy Characteristics'!D:D,MATCH($C2664,'Policy Characteristics'!$C:$C,0)))</f>
        <v>Industry Energy Efficiency</v>
      </c>
      <c r="K2664" s="254" t="str">
        <f>IF(ISBLANK(INDEX('Policy Characteristics'!E:E,MATCH($C2664,'Policy Characteristics'!$C:$C,0))),"",INDEX('Policy Characteristics'!E:E,MATCH($C2664,'Policy Characteristics'!$C:$C,0)))</f>
        <v>indst process efficiency</v>
      </c>
      <c r="L2664" s="261">
        <f>IF(ISBLANK(INDEX('Policy Characteristics'!F:F,MATCH($C2664,'Policy Characteristics'!$C:$C,0))),"",INDEX('Policy Characteristics'!F:F,MATCH($C2664,'Policy Characteristics'!$C:$C,0)))</f>
        <v>0</v>
      </c>
      <c r="M2664" s="261">
        <f>IF(ISBLANK(INDEX('Policy Characteristics'!G:G,MATCH($C2664,'Policy Characteristics'!$C:$C,0))),"",INDEX('Policy Characteristics'!G:G,MATCH($C2664,'Policy Characteristics'!$C:$C,0)))</f>
        <v>0.25</v>
      </c>
      <c r="N2664" s="261">
        <f>IF(ISBLANK(INDEX('Policy Characteristics'!H:H,MATCH($C2664,'Policy Characteristics'!$C:$C,0))),"",INDEX('Policy Characteristics'!H:H,MATCH($C2664,'Policy Characteristics'!$C:$C,0)))</f>
        <v>0.01</v>
      </c>
      <c r="O2664" s="254" t="str">
        <f>IF(ISBLANK(INDEX('Policy Characteristics'!I:I,MATCH($C2664,'Policy Characteristics'!$C:$C,0))),"",INDEX('Policy Characteristics'!I:I,MATCH($C2664,'Policy Characteristics'!$C:$C,0)))</f>
        <v>% reduction in energy use</v>
      </c>
      <c r="P2664" s="254" t="str">
        <f>IF(ISBLANK(INDEX('Policy Characteristics'!J:J,MATCH($C2664,'Policy Characteristics'!$C:$C,0))),"",INDEX('Policy Characteristics'!J:J,MATCH($C2664,'Policy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4" s="254" t="str">
        <f>IF(ISBLANK(INDEX('Policy Characteristics'!K:K,MATCH($C2664,'Policy Characteristics'!$C:$C,0))),"",INDEX('Policy Characteristics'!K:K,MATCH($C2664,'Policy Characteristics'!$C:$C,0)))</f>
        <v>industry-ag-main.html#eff-stds</v>
      </c>
      <c r="R2664" s="254" t="str">
        <f>IF(ISBLANK(INDEX('Policy Characteristics'!L:L,MATCH($C2664,'Policy Characteristics'!$C:$C,0))),"",INDEX('Policy Characteristics'!L:L,MATCH($C2664,'Policy Characteristics'!$C:$C,0)))</f>
        <v>industry-energy-efficiency-standards.html</v>
      </c>
    </row>
    <row r="2665" spans="1:18" s="4" customFormat="1" x14ac:dyDescent="0.25">
      <c r="A2665" s="254" t="str">
        <f>IF(ISBLANK(INDEX('Policy Characteristics'!A:A,MATCH($C2665,'Policy Characteristics'!$C:$C,0))),"",INDEX('Policy Characteristics'!A:A,MATCH($C2665,'Policy Characteristics'!$C:$C,0)))</f>
        <v>Industry</v>
      </c>
      <c r="B2665" s="262" t="str">
        <f>IF(ISBLANK(INDEX('Policy Characteristics'!B:B,MATCH($C2665,'Policy Characteristics'!$C:$C,0))),"",INDEX('Policy Characteristics'!B:B,MATCH($C2665,'Policy Characteristics'!$C:$C,0)))</f>
        <v>Industry Process Efficiency</v>
      </c>
      <c r="C2665" s="254" t="str">
        <f t="shared" si="69"/>
        <v>Percentage Improvement in Industrial Process Efficiency above BAU</v>
      </c>
      <c r="D2665" s="6" t="s">
        <v>3043</v>
      </c>
      <c r="E2665" s="45" t="s">
        <v>2676</v>
      </c>
      <c r="F2665" t="s">
        <v>3005</v>
      </c>
      <c r="G2665" s="45" t="s">
        <v>2679</v>
      </c>
      <c r="H2665" s="47">
        <v>2664</v>
      </c>
      <c r="I2665" s="324" t="s">
        <v>41</v>
      </c>
      <c r="J2665" s="255" t="str">
        <f>IF(ISBLANK(INDEX('Policy Characteristics'!D:D,MATCH($C2665,'Policy Characteristics'!$C:$C,0))),"",INDEX('Policy Characteristics'!D:D,MATCH($C2665,'Policy Characteristics'!$C:$C,0)))</f>
        <v>Industry Energy Efficiency</v>
      </c>
      <c r="K2665" s="254" t="str">
        <f>IF(ISBLANK(INDEX('Policy Characteristics'!E:E,MATCH($C2665,'Policy Characteristics'!$C:$C,0))),"",INDEX('Policy Characteristics'!E:E,MATCH($C2665,'Policy Characteristics'!$C:$C,0)))</f>
        <v>indst process efficiency</v>
      </c>
      <c r="L2665" s="261">
        <f>IF(ISBLANK(INDEX('Policy Characteristics'!F:F,MATCH($C2665,'Policy Characteristics'!$C:$C,0))),"",INDEX('Policy Characteristics'!F:F,MATCH($C2665,'Policy Characteristics'!$C:$C,0)))</f>
        <v>0</v>
      </c>
      <c r="M2665" s="261">
        <f>IF(ISBLANK(INDEX('Policy Characteristics'!G:G,MATCH($C2665,'Policy Characteristics'!$C:$C,0))),"",INDEX('Policy Characteristics'!G:G,MATCH($C2665,'Policy Characteristics'!$C:$C,0)))</f>
        <v>0.25</v>
      </c>
      <c r="N2665" s="261">
        <f>IF(ISBLANK(INDEX('Policy Characteristics'!H:H,MATCH($C2665,'Policy Characteristics'!$C:$C,0))),"",INDEX('Policy Characteristics'!H:H,MATCH($C2665,'Policy Characteristics'!$C:$C,0)))</f>
        <v>0.01</v>
      </c>
      <c r="O2665" s="254" t="str">
        <f>IF(ISBLANK(INDEX('Policy Characteristics'!I:I,MATCH($C2665,'Policy Characteristics'!$C:$C,0))),"",INDEX('Policy Characteristics'!I:I,MATCH($C2665,'Policy Characteristics'!$C:$C,0)))</f>
        <v>% reduction in energy use</v>
      </c>
      <c r="P2665" s="254" t="str">
        <f>IF(ISBLANK(INDEX('Policy Characteristics'!J:J,MATCH($C2665,'Policy Characteristics'!$C:$C,0))),"",INDEX('Policy Characteristics'!J:J,MATCH($C2665,'Policy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5" s="254" t="str">
        <f>IF(ISBLANK(INDEX('Policy Characteristics'!K:K,MATCH($C2665,'Policy Characteristics'!$C:$C,0))),"",INDEX('Policy Characteristics'!K:K,MATCH($C2665,'Policy Characteristics'!$C:$C,0)))</f>
        <v>industry-ag-main.html#eff-stds</v>
      </c>
      <c r="R2665" s="254" t="str">
        <f>IF(ISBLANK(INDEX('Policy Characteristics'!L:L,MATCH($C2665,'Policy Characteristics'!$C:$C,0))),"",INDEX('Policy Characteristics'!L:L,MATCH($C2665,'Policy Characteristics'!$C:$C,0)))</f>
        <v>industry-energy-efficiency-standards.html</v>
      </c>
    </row>
    <row r="2666" spans="1:18" s="4" customFormat="1" x14ac:dyDescent="0.25">
      <c r="A2666" s="254" t="str">
        <f>IF(ISBLANK(INDEX('Policy Characteristics'!A:A,MATCH($C2666,'Policy Characteristics'!$C:$C,0))),"",INDEX('Policy Characteristics'!A:A,MATCH($C2666,'Policy Characteristics'!$C:$C,0)))</f>
        <v>Industry</v>
      </c>
      <c r="B2666" s="262" t="str">
        <f>IF(ISBLANK(INDEX('Policy Characteristics'!B:B,MATCH($C2666,'Policy Characteristics'!$C:$C,0))),"",INDEX('Policy Characteristics'!B:B,MATCH($C2666,'Policy Characteristics'!$C:$C,0)))</f>
        <v>Industry Process Efficiency</v>
      </c>
      <c r="C2666" s="254" t="str">
        <f t="shared" si="69"/>
        <v>Percentage Improvement in Industrial Process Efficiency above BAU</v>
      </c>
      <c r="D2666" s="6" t="s">
        <v>3043</v>
      </c>
      <c r="E2666" s="45" t="s">
        <v>2677</v>
      </c>
      <c r="F2666" t="s">
        <v>3005</v>
      </c>
      <c r="G2666" s="45" t="s">
        <v>2681</v>
      </c>
      <c r="H2666" s="47">
        <v>2665</v>
      </c>
      <c r="I2666" s="324" t="s">
        <v>40</v>
      </c>
      <c r="J2666" s="255" t="str">
        <f>IF(ISBLANK(INDEX('Policy Characteristics'!D:D,MATCH($C2666,'Policy Characteristics'!$C:$C,0))),"",INDEX('Policy Characteristics'!D:D,MATCH($C2666,'Policy Characteristics'!$C:$C,0)))</f>
        <v>Industry Energy Efficiency</v>
      </c>
      <c r="K2666" s="254" t="str">
        <f>IF(ISBLANK(INDEX('Policy Characteristics'!E:E,MATCH($C2666,'Policy Characteristics'!$C:$C,0))),"",INDEX('Policy Characteristics'!E:E,MATCH($C2666,'Policy Characteristics'!$C:$C,0)))</f>
        <v>indst process efficiency</v>
      </c>
      <c r="L2666" s="261">
        <f>IF(ISBLANK(INDEX('Policy Characteristics'!F:F,MATCH($C2666,'Policy Characteristics'!$C:$C,0))),"",INDEX('Policy Characteristics'!F:F,MATCH($C2666,'Policy Characteristics'!$C:$C,0)))</f>
        <v>0</v>
      </c>
      <c r="M2666" s="261">
        <f>IF(ISBLANK(INDEX('Policy Characteristics'!G:G,MATCH($C2666,'Policy Characteristics'!$C:$C,0))),"",INDEX('Policy Characteristics'!G:G,MATCH($C2666,'Policy Characteristics'!$C:$C,0)))</f>
        <v>0.25</v>
      </c>
      <c r="N2666" s="261">
        <f>IF(ISBLANK(INDEX('Policy Characteristics'!H:H,MATCH($C2666,'Policy Characteristics'!$C:$C,0))),"",INDEX('Policy Characteristics'!H:H,MATCH($C2666,'Policy Characteristics'!$C:$C,0)))</f>
        <v>0.01</v>
      </c>
      <c r="O2666" s="254" t="str">
        <f>IF(ISBLANK(INDEX('Policy Characteristics'!I:I,MATCH($C2666,'Policy Characteristics'!$C:$C,0))),"",INDEX('Policy Characteristics'!I:I,MATCH($C2666,'Policy Characteristics'!$C:$C,0)))</f>
        <v>% reduction in energy use</v>
      </c>
      <c r="P2666" s="254" t="str">
        <f>IF(ISBLANK(INDEX('Policy Characteristics'!J:J,MATCH($C2666,'Policy Characteristics'!$C:$C,0))),"",INDEX('Policy Characteristics'!J:J,MATCH($C2666,'Policy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6" s="254" t="str">
        <f>IF(ISBLANK(INDEX('Policy Characteristics'!K:K,MATCH($C2666,'Policy Characteristics'!$C:$C,0))),"",INDEX('Policy Characteristics'!K:K,MATCH($C2666,'Policy Characteristics'!$C:$C,0)))</f>
        <v>industry-ag-main.html#eff-stds</v>
      </c>
      <c r="R2666" s="254" t="str">
        <f>IF(ISBLANK(INDEX('Policy Characteristics'!L:L,MATCH($C2666,'Policy Characteristics'!$C:$C,0))),"",INDEX('Policy Characteristics'!L:L,MATCH($C2666,'Policy Characteristics'!$C:$C,0)))</f>
        <v>industry-energy-efficiency-standards.html</v>
      </c>
    </row>
    <row r="2667" spans="1:18" s="4" customFormat="1" x14ac:dyDescent="0.25">
      <c r="A2667" s="254" t="str">
        <f>IF(ISBLANK(INDEX('Policy Characteristics'!A:A,MATCH($C2667,'Policy Characteristics'!$C:$C,0))),"",INDEX('Policy Characteristics'!A:A,MATCH($C2667,'Policy Characteristics'!$C:$C,0)))</f>
        <v>Industry</v>
      </c>
      <c r="B2667" s="262" t="str">
        <f>IF(ISBLANK(INDEX('Policy Characteristics'!B:B,MATCH($C2667,'Policy Characteristics'!$C:$C,0))),"",INDEX('Policy Characteristics'!B:B,MATCH($C2667,'Policy Characteristics'!$C:$C,0)))</f>
        <v>Industry Process Efficiency</v>
      </c>
      <c r="C2667" s="254" t="str">
        <f t="shared" si="69"/>
        <v>Percentage Improvement in Industrial Process Efficiency above BAU</v>
      </c>
      <c r="D2667" s="6" t="s">
        <v>3043</v>
      </c>
      <c r="E2667" s="45" t="s">
        <v>2678</v>
      </c>
      <c r="F2667" t="s">
        <v>3005</v>
      </c>
      <c r="G2667" s="45" t="s">
        <v>2682</v>
      </c>
      <c r="H2667" s="47">
        <v>2666</v>
      </c>
      <c r="I2667" s="324" t="s">
        <v>40</v>
      </c>
      <c r="J2667" s="255" t="str">
        <f>IF(ISBLANK(INDEX('Policy Characteristics'!D:D,MATCH($C2667,'Policy Characteristics'!$C:$C,0))),"",INDEX('Policy Characteristics'!D:D,MATCH($C2667,'Policy Characteristics'!$C:$C,0)))</f>
        <v>Industry Energy Efficiency</v>
      </c>
      <c r="K2667" s="254" t="str">
        <f>IF(ISBLANK(INDEX('Policy Characteristics'!E:E,MATCH($C2667,'Policy Characteristics'!$C:$C,0))),"",INDEX('Policy Characteristics'!E:E,MATCH($C2667,'Policy Characteristics'!$C:$C,0)))</f>
        <v>indst process efficiency</v>
      </c>
      <c r="L2667" s="261">
        <f>IF(ISBLANK(INDEX('Policy Characteristics'!F:F,MATCH($C2667,'Policy Characteristics'!$C:$C,0))),"",INDEX('Policy Characteristics'!F:F,MATCH($C2667,'Policy Characteristics'!$C:$C,0)))</f>
        <v>0</v>
      </c>
      <c r="M2667" s="261">
        <f>IF(ISBLANK(INDEX('Policy Characteristics'!G:G,MATCH($C2667,'Policy Characteristics'!$C:$C,0))),"",INDEX('Policy Characteristics'!G:G,MATCH($C2667,'Policy Characteristics'!$C:$C,0)))</f>
        <v>0.25</v>
      </c>
      <c r="N2667" s="261">
        <f>IF(ISBLANK(INDEX('Policy Characteristics'!H:H,MATCH($C2667,'Policy Characteristics'!$C:$C,0))),"",INDEX('Policy Characteristics'!H:H,MATCH($C2667,'Policy Characteristics'!$C:$C,0)))</f>
        <v>0.01</v>
      </c>
      <c r="O2667" s="254" t="str">
        <f>IF(ISBLANK(INDEX('Policy Characteristics'!I:I,MATCH($C2667,'Policy Characteristics'!$C:$C,0))),"",INDEX('Policy Characteristics'!I:I,MATCH($C2667,'Policy Characteristics'!$C:$C,0)))</f>
        <v>% reduction in energy use</v>
      </c>
      <c r="P2667" s="254" t="str">
        <f>IF(ISBLANK(INDEX('Policy Characteristics'!J:J,MATCH($C2667,'Policy Characteristics'!$C:$C,0))),"",INDEX('Policy Characteristics'!J:J,MATCH($C2667,'Policy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7" s="254" t="str">
        <f>IF(ISBLANK(INDEX('Policy Characteristics'!K:K,MATCH($C2667,'Policy Characteristics'!$C:$C,0))),"",INDEX('Policy Characteristics'!K:K,MATCH($C2667,'Policy Characteristics'!$C:$C,0)))</f>
        <v>industry-ag-main.html#eff-stds</v>
      </c>
      <c r="R2667" s="254" t="str">
        <f>IF(ISBLANK(INDEX('Policy Characteristics'!L:L,MATCH($C2667,'Policy Characteristics'!$C:$C,0))),"",INDEX('Policy Characteristics'!L:L,MATCH($C2667,'Policy Characteristics'!$C:$C,0)))</f>
        <v>industry-energy-efficiency-standards.html</v>
      </c>
    </row>
    <row r="2668" spans="1:18" s="4" customFormat="1" x14ac:dyDescent="0.25">
      <c r="A2668" s="254" t="str">
        <f>IF(ISBLANK(INDEX('Policy Characteristics'!A:A,MATCH($C2668,'Policy Characteristics'!$C:$C,0))),"",INDEX('Policy Characteristics'!A:A,MATCH($C2668,'Policy Characteristics'!$C:$C,0)))</f>
        <v>Industry</v>
      </c>
      <c r="B2668" s="262" t="str">
        <f>IF(ISBLANK(INDEX('Policy Characteristics'!B:B,MATCH($C2668,'Policy Characteristics'!$C:$C,0))),"",INDEX('Policy Characteristics'!B:B,MATCH($C2668,'Policy Characteristics'!$C:$C,0)))</f>
        <v>Industry Process Efficiency</v>
      </c>
      <c r="C2668" s="254" t="str">
        <f t="shared" si="69"/>
        <v>Percentage Improvement in Industrial Process Efficiency above BAU</v>
      </c>
      <c r="D2668" s="6" t="s">
        <v>3043</v>
      </c>
      <c r="E2668" s="45" t="s">
        <v>2675</v>
      </c>
      <c r="F2668" t="s">
        <v>3005</v>
      </c>
      <c r="G2668" s="45" t="s">
        <v>2680</v>
      </c>
      <c r="H2668" s="47">
        <v>2667</v>
      </c>
      <c r="I2668" s="324" t="s">
        <v>41</v>
      </c>
      <c r="J2668" s="255" t="str">
        <f>IF(ISBLANK(INDEX('Policy Characteristics'!D:D,MATCH($C2668,'Policy Characteristics'!$C:$C,0))),"",INDEX('Policy Characteristics'!D:D,MATCH($C2668,'Policy Characteristics'!$C:$C,0)))</f>
        <v>Industry Energy Efficiency</v>
      </c>
      <c r="K2668" s="254" t="str">
        <f>IF(ISBLANK(INDEX('Policy Characteristics'!E:E,MATCH($C2668,'Policy Characteristics'!$C:$C,0))),"",INDEX('Policy Characteristics'!E:E,MATCH($C2668,'Policy Characteristics'!$C:$C,0)))</f>
        <v>indst process efficiency</v>
      </c>
      <c r="L2668" s="261">
        <f>IF(ISBLANK(INDEX('Policy Characteristics'!F:F,MATCH($C2668,'Policy Characteristics'!$C:$C,0))),"",INDEX('Policy Characteristics'!F:F,MATCH($C2668,'Policy Characteristics'!$C:$C,0)))</f>
        <v>0</v>
      </c>
      <c r="M2668" s="261">
        <f>IF(ISBLANK(INDEX('Policy Characteristics'!G:G,MATCH($C2668,'Policy Characteristics'!$C:$C,0))),"",INDEX('Policy Characteristics'!G:G,MATCH($C2668,'Policy Characteristics'!$C:$C,0)))</f>
        <v>0.25</v>
      </c>
      <c r="N2668" s="261">
        <f>IF(ISBLANK(INDEX('Policy Characteristics'!H:H,MATCH($C2668,'Policy Characteristics'!$C:$C,0))),"",INDEX('Policy Characteristics'!H:H,MATCH($C2668,'Policy Characteristics'!$C:$C,0)))</f>
        <v>0.01</v>
      </c>
      <c r="O2668" s="254" t="str">
        <f>IF(ISBLANK(INDEX('Policy Characteristics'!I:I,MATCH($C2668,'Policy Characteristics'!$C:$C,0))),"",INDEX('Policy Characteristics'!I:I,MATCH($C2668,'Policy Characteristics'!$C:$C,0)))</f>
        <v>% reduction in energy use</v>
      </c>
      <c r="P2668" s="254" t="str">
        <f>IF(ISBLANK(INDEX('Policy Characteristics'!J:J,MATCH($C2668,'Policy Characteristics'!$C:$C,0))),"",INDEX('Policy Characteristics'!J:J,MATCH($C2668,'Policy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8" s="254" t="str">
        <f>IF(ISBLANK(INDEX('Policy Characteristics'!K:K,MATCH($C2668,'Policy Characteristics'!$C:$C,0))),"",INDEX('Policy Characteristics'!K:K,MATCH($C2668,'Policy Characteristics'!$C:$C,0)))</f>
        <v>industry-ag-main.html#eff-stds</v>
      </c>
      <c r="R2668" s="254" t="str">
        <f>IF(ISBLANK(INDEX('Policy Characteristics'!L:L,MATCH($C2668,'Policy Characteristics'!$C:$C,0))),"",INDEX('Policy Characteristics'!L:L,MATCH($C2668,'Policy Characteristics'!$C:$C,0)))</f>
        <v>industry-energy-efficiency-standards.html</v>
      </c>
    </row>
    <row r="2669" spans="1:18" s="4" customFormat="1" x14ac:dyDescent="0.25">
      <c r="A2669" s="254" t="str">
        <f>IF(ISBLANK(INDEX('Policy Characteristics'!A:A,MATCH($C2669,'Policy Characteristics'!$C:$C,0))),"",INDEX('Policy Characteristics'!A:A,MATCH($C2669,'Policy Characteristics'!$C:$C,0)))</f>
        <v>Industry</v>
      </c>
      <c r="B2669" s="262" t="str">
        <f>IF(ISBLANK(INDEX('Policy Characteristics'!B:B,MATCH($C2669,'Policy Characteristics'!$C:$C,0))),"",INDEX('Policy Characteristics'!B:B,MATCH($C2669,'Policy Characteristics'!$C:$C,0)))</f>
        <v>Industry Process Efficiency</v>
      </c>
      <c r="C2669" s="254" t="str">
        <f t="shared" si="69"/>
        <v>Percentage Improvement in Industrial Process Efficiency above BAU</v>
      </c>
      <c r="D2669" s="6" t="s">
        <v>3044</v>
      </c>
      <c r="E2669" s="45" t="s">
        <v>2377</v>
      </c>
      <c r="F2669" t="s">
        <v>3006</v>
      </c>
      <c r="G2669" s="45" t="s">
        <v>2383</v>
      </c>
      <c r="H2669" s="47">
        <v>2668</v>
      </c>
      <c r="I2669" s="325" t="s">
        <v>41</v>
      </c>
      <c r="J2669" s="255" t="str">
        <f>IF(ISBLANK(INDEX('Policy Characteristics'!D:D,MATCH($C2669,'Policy Characteristics'!$C:$C,0))),"",INDEX('Policy Characteristics'!D:D,MATCH($C2669,'Policy Characteristics'!$C:$C,0)))</f>
        <v>Industry Energy Efficiency</v>
      </c>
      <c r="K2669" s="254" t="str">
        <f>IF(ISBLANK(INDEX('Policy Characteristics'!E:E,MATCH($C2669,'Policy Characteristics'!$C:$C,0))),"",INDEX('Policy Characteristics'!E:E,MATCH($C2669,'Policy Characteristics'!$C:$C,0)))</f>
        <v>indst process efficiency</v>
      </c>
      <c r="L2669" s="261">
        <f>IF(ISBLANK(INDEX('Policy Characteristics'!F:F,MATCH($C2669,'Policy Characteristics'!$C:$C,0))),"",INDEX('Policy Characteristics'!F:F,MATCH($C2669,'Policy Characteristics'!$C:$C,0)))</f>
        <v>0</v>
      </c>
      <c r="M2669" s="261">
        <f>IF(ISBLANK(INDEX('Policy Characteristics'!G:G,MATCH($C2669,'Policy Characteristics'!$C:$C,0))),"",INDEX('Policy Characteristics'!G:G,MATCH($C2669,'Policy Characteristics'!$C:$C,0)))</f>
        <v>0.25</v>
      </c>
      <c r="N2669" s="261">
        <f>IF(ISBLANK(INDEX('Policy Characteristics'!H:H,MATCH($C2669,'Policy Characteristics'!$C:$C,0))),"",INDEX('Policy Characteristics'!H:H,MATCH($C2669,'Policy Characteristics'!$C:$C,0)))</f>
        <v>0.01</v>
      </c>
      <c r="O2669" s="254" t="str">
        <f>IF(ISBLANK(INDEX('Policy Characteristics'!I:I,MATCH($C2669,'Policy Characteristics'!$C:$C,0))),"",INDEX('Policy Characteristics'!I:I,MATCH($C2669,'Policy Characteristics'!$C:$C,0)))</f>
        <v>% reduction in energy use</v>
      </c>
      <c r="P2669" s="254" t="str">
        <f>IF(ISBLANK(INDEX('Policy Characteristics'!J:J,MATCH($C2669,'Policy Characteristics'!$C:$C,0))),"",INDEX('Policy Characteristics'!J:J,MATCH($C2669,'Policy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69" s="254" t="str">
        <f>IF(ISBLANK(INDEX('Policy Characteristics'!K:K,MATCH($C2669,'Policy Characteristics'!$C:$C,0))),"",INDEX('Policy Characteristics'!K:K,MATCH($C2669,'Policy Characteristics'!$C:$C,0)))</f>
        <v>industry-ag-main.html#eff-stds</v>
      </c>
      <c r="R2669" s="254" t="str">
        <f>IF(ISBLANK(INDEX('Policy Characteristics'!L:L,MATCH($C2669,'Policy Characteristics'!$C:$C,0))),"",INDEX('Policy Characteristics'!L:L,MATCH($C2669,'Policy Characteristics'!$C:$C,0)))</f>
        <v>industry-energy-efficiency-standards.html</v>
      </c>
    </row>
    <row r="2670" spans="1:18" s="4" customFormat="1" x14ac:dyDescent="0.25">
      <c r="A2670" s="254" t="str">
        <f>IF(ISBLANK(INDEX('Policy Characteristics'!A:A,MATCH($C2670,'Policy Characteristics'!$C:$C,0))),"",INDEX('Policy Characteristics'!A:A,MATCH($C2670,'Policy Characteristics'!$C:$C,0)))</f>
        <v>Industry</v>
      </c>
      <c r="B2670" s="262" t="str">
        <f>IF(ISBLANK(INDEX('Policy Characteristics'!B:B,MATCH($C2670,'Policy Characteristics'!$C:$C,0))),"",INDEX('Policy Characteristics'!B:B,MATCH($C2670,'Policy Characteristics'!$C:$C,0)))</f>
        <v>Industry Process Efficiency</v>
      </c>
      <c r="C2670" s="254" t="str">
        <f t="shared" si="69"/>
        <v>Percentage Improvement in Industrial Process Efficiency above BAU</v>
      </c>
      <c r="D2670" s="6" t="s">
        <v>3044</v>
      </c>
      <c r="E2670" s="45" t="s">
        <v>2378</v>
      </c>
      <c r="F2670" t="s">
        <v>3006</v>
      </c>
      <c r="G2670" s="45" t="s">
        <v>2386</v>
      </c>
      <c r="H2670" s="47">
        <v>2669</v>
      </c>
      <c r="I2670" s="324" t="s">
        <v>41</v>
      </c>
      <c r="J2670" s="255" t="str">
        <f>IF(ISBLANK(INDEX('Policy Characteristics'!D:D,MATCH($C2670,'Policy Characteristics'!$C:$C,0))),"",INDEX('Policy Characteristics'!D:D,MATCH($C2670,'Policy Characteristics'!$C:$C,0)))</f>
        <v>Industry Energy Efficiency</v>
      </c>
      <c r="K2670" s="254" t="str">
        <f>IF(ISBLANK(INDEX('Policy Characteristics'!E:E,MATCH($C2670,'Policy Characteristics'!$C:$C,0))),"",INDEX('Policy Characteristics'!E:E,MATCH($C2670,'Policy Characteristics'!$C:$C,0)))</f>
        <v>indst process efficiency</v>
      </c>
      <c r="L2670" s="261">
        <f>IF(ISBLANK(INDEX('Policy Characteristics'!F:F,MATCH($C2670,'Policy Characteristics'!$C:$C,0))),"",INDEX('Policy Characteristics'!F:F,MATCH($C2670,'Policy Characteristics'!$C:$C,0)))</f>
        <v>0</v>
      </c>
      <c r="M2670" s="261">
        <f>IF(ISBLANK(INDEX('Policy Characteristics'!G:G,MATCH($C2670,'Policy Characteristics'!$C:$C,0))),"",INDEX('Policy Characteristics'!G:G,MATCH($C2670,'Policy Characteristics'!$C:$C,0)))</f>
        <v>0.25</v>
      </c>
      <c r="N2670" s="261">
        <f>IF(ISBLANK(INDEX('Policy Characteristics'!H:H,MATCH($C2670,'Policy Characteristics'!$C:$C,0))),"",INDEX('Policy Characteristics'!H:H,MATCH($C2670,'Policy Characteristics'!$C:$C,0)))</f>
        <v>0.01</v>
      </c>
      <c r="O2670" s="254" t="str">
        <f>IF(ISBLANK(INDEX('Policy Characteristics'!I:I,MATCH($C2670,'Policy Characteristics'!$C:$C,0))),"",INDEX('Policy Characteristics'!I:I,MATCH($C2670,'Policy Characteristics'!$C:$C,0)))</f>
        <v>% reduction in energy use</v>
      </c>
      <c r="P2670" s="254" t="str">
        <f>IF(ISBLANK(INDEX('Policy Characteristics'!J:J,MATCH($C2670,'Policy Characteristics'!$C:$C,0))),"",INDEX('Policy Characteristics'!J:J,MATCH($C2670,'Policy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0" s="254" t="str">
        <f>IF(ISBLANK(INDEX('Policy Characteristics'!K:K,MATCH($C2670,'Policy Characteristics'!$C:$C,0))),"",INDEX('Policy Characteristics'!K:K,MATCH($C2670,'Policy Characteristics'!$C:$C,0)))</f>
        <v>industry-ag-main.html#eff-stds</v>
      </c>
      <c r="R2670" s="254" t="str">
        <f>IF(ISBLANK(INDEX('Policy Characteristics'!L:L,MATCH($C2670,'Policy Characteristics'!$C:$C,0))),"",INDEX('Policy Characteristics'!L:L,MATCH($C2670,'Policy Characteristics'!$C:$C,0)))</f>
        <v>industry-energy-efficiency-standards.html</v>
      </c>
    </row>
    <row r="2671" spans="1:18" s="4" customFormat="1" x14ac:dyDescent="0.25">
      <c r="A2671" s="254" t="str">
        <f>IF(ISBLANK(INDEX('Policy Characteristics'!A:A,MATCH($C2671,'Policy Characteristics'!$C:$C,0))),"",INDEX('Policy Characteristics'!A:A,MATCH($C2671,'Policy Characteristics'!$C:$C,0)))</f>
        <v>Industry</v>
      </c>
      <c r="B2671" s="262" t="str">
        <f>IF(ISBLANK(INDEX('Policy Characteristics'!B:B,MATCH($C2671,'Policy Characteristics'!$C:$C,0))),"",INDEX('Policy Characteristics'!B:B,MATCH($C2671,'Policy Characteristics'!$C:$C,0)))</f>
        <v>Industry Process Efficiency</v>
      </c>
      <c r="C2671" s="254" t="str">
        <f t="shared" si="69"/>
        <v>Percentage Improvement in Industrial Process Efficiency above BAU</v>
      </c>
      <c r="D2671" s="6" t="s">
        <v>3044</v>
      </c>
      <c r="E2671" s="45" t="s">
        <v>2379</v>
      </c>
      <c r="F2671" t="s">
        <v>3006</v>
      </c>
      <c r="G2671" s="45" t="s">
        <v>2387</v>
      </c>
      <c r="H2671" s="47">
        <v>2670</v>
      </c>
      <c r="I2671" s="324" t="s">
        <v>40</v>
      </c>
      <c r="J2671" s="255" t="str">
        <f>IF(ISBLANK(INDEX('Policy Characteristics'!D:D,MATCH($C2671,'Policy Characteristics'!$C:$C,0))),"",INDEX('Policy Characteristics'!D:D,MATCH($C2671,'Policy Characteristics'!$C:$C,0)))</f>
        <v>Industry Energy Efficiency</v>
      </c>
      <c r="K2671" s="254" t="str">
        <f>IF(ISBLANK(INDEX('Policy Characteristics'!E:E,MATCH($C2671,'Policy Characteristics'!$C:$C,0))),"",INDEX('Policy Characteristics'!E:E,MATCH($C2671,'Policy Characteristics'!$C:$C,0)))</f>
        <v>indst process efficiency</v>
      </c>
      <c r="L2671" s="261">
        <f>IF(ISBLANK(INDEX('Policy Characteristics'!F:F,MATCH($C2671,'Policy Characteristics'!$C:$C,0))),"",INDEX('Policy Characteristics'!F:F,MATCH($C2671,'Policy Characteristics'!$C:$C,0)))</f>
        <v>0</v>
      </c>
      <c r="M2671" s="261">
        <f>IF(ISBLANK(INDEX('Policy Characteristics'!G:G,MATCH($C2671,'Policy Characteristics'!$C:$C,0))),"",INDEX('Policy Characteristics'!G:G,MATCH($C2671,'Policy Characteristics'!$C:$C,0)))</f>
        <v>0.25</v>
      </c>
      <c r="N2671" s="261">
        <f>IF(ISBLANK(INDEX('Policy Characteristics'!H:H,MATCH($C2671,'Policy Characteristics'!$C:$C,0))),"",INDEX('Policy Characteristics'!H:H,MATCH($C2671,'Policy Characteristics'!$C:$C,0)))</f>
        <v>0.01</v>
      </c>
      <c r="O2671" s="254" t="str">
        <f>IF(ISBLANK(INDEX('Policy Characteristics'!I:I,MATCH($C2671,'Policy Characteristics'!$C:$C,0))),"",INDEX('Policy Characteristics'!I:I,MATCH($C2671,'Policy Characteristics'!$C:$C,0)))</f>
        <v>% reduction in energy use</v>
      </c>
      <c r="P2671" s="254" t="str">
        <f>IF(ISBLANK(INDEX('Policy Characteristics'!J:J,MATCH($C2671,'Policy Characteristics'!$C:$C,0))),"",INDEX('Policy Characteristics'!J:J,MATCH($C2671,'Policy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1" s="254" t="str">
        <f>IF(ISBLANK(INDEX('Policy Characteristics'!K:K,MATCH($C2671,'Policy Characteristics'!$C:$C,0))),"",INDEX('Policy Characteristics'!K:K,MATCH($C2671,'Policy Characteristics'!$C:$C,0)))</f>
        <v>industry-ag-main.html#eff-stds</v>
      </c>
      <c r="R2671" s="254" t="str">
        <f>IF(ISBLANK(INDEX('Policy Characteristics'!L:L,MATCH($C2671,'Policy Characteristics'!$C:$C,0))),"",INDEX('Policy Characteristics'!L:L,MATCH($C2671,'Policy Characteristics'!$C:$C,0)))</f>
        <v>industry-energy-efficiency-standards.html</v>
      </c>
    </row>
    <row r="2672" spans="1:18" s="4" customFormat="1" x14ac:dyDescent="0.25">
      <c r="A2672" s="254" t="str">
        <f>IF(ISBLANK(INDEX('Policy Characteristics'!A:A,MATCH($C2672,'Policy Characteristics'!$C:$C,0))),"",INDEX('Policy Characteristics'!A:A,MATCH($C2672,'Policy Characteristics'!$C:$C,0)))</f>
        <v>Industry</v>
      </c>
      <c r="B2672" s="262" t="str">
        <f>IF(ISBLANK(INDEX('Policy Characteristics'!B:B,MATCH($C2672,'Policy Characteristics'!$C:$C,0))),"",INDEX('Policy Characteristics'!B:B,MATCH($C2672,'Policy Characteristics'!$C:$C,0)))</f>
        <v>Industry Process Efficiency</v>
      </c>
      <c r="C2672" s="254" t="str">
        <f t="shared" si="69"/>
        <v>Percentage Improvement in Industrial Process Efficiency above BAU</v>
      </c>
      <c r="D2672" s="6" t="s">
        <v>3044</v>
      </c>
      <c r="E2672" s="45" t="s">
        <v>2380</v>
      </c>
      <c r="F2672" t="s">
        <v>3006</v>
      </c>
      <c r="G2672" s="45" t="s">
        <v>2384</v>
      </c>
      <c r="H2672" s="47">
        <v>2671</v>
      </c>
      <c r="I2672" s="324" t="s">
        <v>41</v>
      </c>
      <c r="J2672" s="255" t="str">
        <f>IF(ISBLANK(INDEX('Policy Characteristics'!D:D,MATCH($C2672,'Policy Characteristics'!$C:$C,0))),"",INDEX('Policy Characteristics'!D:D,MATCH($C2672,'Policy Characteristics'!$C:$C,0)))</f>
        <v>Industry Energy Efficiency</v>
      </c>
      <c r="K2672" s="254" t="str">
        <f>IF(ISBLANK(INDEX('Policy Characteristics'!E:E,MATCH($C2672,'Policy Characteristics'!$C:$C,0))),"",INDEX('Policy Characteristics'!E:E,MATCH($C2672,'Policy Characteristics'!$C:$C,0)))</f>
        <v>indst process efficiency</v>
      </c>
      <c r="L2672" s="261">
        <f>IF(ISBLANK(INDEX('Policy Characteristics'!F:F,MATCH($C2672,'Policy Characteristics'!$C:$C,0))),"",INDEX('Policy Characteristics'!F:F,MATCH($C2672,'Policy Characteristics'!$C:$C,0)))</f>
        <v>0</v>
      </c>
      <c r="M2672" s="261">
        <f>IF(ISBLANK(INDEX('Policy Characteristics'!G:G,MATCH($C2672,'Policy Characteristics'!$C:$C,0))),"",INDEX('Policy Characteristics'!G:G,MATCH($C2672,'Policy Characteristics'!$C:$C,0)))</f>
        <v>0.25</v>
      </c>
      <c r="N2672" s="261">
        <f>IF(ISBLANK(INDEX('Policy Characteristics'!H:H,MATCH($C2672,'Policy Characteristics'!$C:$C,0))),"",INDEX('Policy Characteristics'!H:H,MATCH($C2672,'Policy Characteristics'!$C:$C,0)))</f>
        <v>0.01</v>
      </c>
      <c r="O2672" s="254" t="str">
        <f>IF(ISBLANK(INDEX('Policy Characteristics'!I:I,MATCH($C2672,'Policy Characteristics'!$C:$C,0))),"",INDEX('Policy Characteristics'!I:I,MATCH($C2672,'Policy Characteristics'!$C:$C,0)))</f>
        <v>% reduction in energy use</v>
      </c>
      <c r="P2672" s="254" t="str">
        <f>IF(ISBLANK(INDEX('Policy Characteristics'!J:J,MATCH($C2672,'Policy Characteristics'!$C:$C,0))),"",INDEX('Policy Characteristics'!J:J,MATCH($C2672,'Policy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2" s="254" t="str">
        <f>IF(ISBLANK(INDEX('Policy Characteristics'!K:K,MATCH($C2672,'Policy Characteristics'!$C:$C,0))),"",INDEX('Policy Characteristics'!K:K,MATCH($C2672,'Policy Characteristics'!$C:$C,0)))</f>
        <v>industry-ag-main.html#eff-stds</v>
      </c>
      <c r="R2672" s="254" t="str">
        <f>IF(ISBLANK(INDEX('Policy Characteristics'!L:L,MATCH($C2672,'Policy Characteristics'!$C:$C,0))),"",INDEX('Policy Characteristics'!L:L,MATCH($C2672,'Policy Characteristics'!$C:$C,0)))</f>
        <v>industry-energy-efficiency-standards.html</v>
      </c>
    </row>
    <row r="2673" spans="1:18" s="4" customFormat="1" x14ac:dyDescent="0.25">
      <c r="A2673" s="254" t="str">
        <f>IF(ISBLANK(INDEX('Policy Characteristics'!A:A,MATCH($C2673,'Policy Characteristics'!$C:$C,0))),"",INDEX('Policy Characteristics'!A:A,MATCH($C2673,'Policy Characteristics'!$C:$C,0)))</f>
        <v>Industry</v>
      </c>
      <c r="B2673" s="262" t="str">
        <f>IF(ISBLANK(INDEX('Policy Characteristics'!B:B,MATCH($C2673,'Policy Characteristics'!$C:$C,0))),"",INDEX('Policy Characteristics'!B:B,MATCH($C2673,'Policy Characteristics'!$C:$C,0)))</f>
        <v>Industry Process Efficiency</v>
      </c>
      <c r="C2673" s="254" t="str">
        <f t="shared" si="69"/>
        <v>Percentage Improvement in Industrial Process Efficiency above BAU</v>
      </c>
      <c r="D2673" s="6" t="s">
        <v>3044</v>
      </c>
      <c r="E2673" s="45" t="s">
        <v>2381</v>
      </c>
      <c r="F2673" t="s">
        <v>3006</v>
      </c>
      <c r="G2673" s="45" t="s">
        <v>2385</v>
      </c>
      <c r="H2673" s="47">
        <v>2672</v>
      </c>
      <c r="I2673" s="324" t="s">
        <v>41</v>
      </c>
      <c r="J2673" s="255" t="str">
        <f>IF(ISBLANK(INDEX('Policy Characteristics'!D:D,MATCH($C2673,'Policy Characteristics'!$C:$C,0))),"",INDEX('Policy Characteristics'!D:D,MATCH($C2673,'Policy Characteristics'!$C:$C,0)))</f>
        <v>Industry Energy Efficiency</v>
      </c>
      <c r="K2673" s="254" t="str">
        <f>IF(ISBLANK(INDEX('Policy Characteristics'!E:E,MATCH($C2673,'Policy Characteristics'!$C:$C,0))),"",INDEX('Policy Characteristics'!E:E,MATCH($C2673,'Policy Characteristics'!$C:$C,0)))</f>
        <v>indst process efficiency</v>
      </c>
      <c r="L2673" s="261">
        <f>IF(ISBLANK(INDEX('Policy Characteristics'!F:F,MATCH($C2673,'Policy Characteristics'!$C:$C,0))),"",INDEX('Policy Characteristics'!F:F,MATCH($C2673,'Policy Characteristics'!$C:$C,0)))</f>
        <v>0</v>
      </c>
      <c r="M2673" s="261">
        <f>IF(ISBLANK(INDEX('Policy Characteristics'!G:G,MATCH($C2673,'Policy Characteristics'!$C:$C,0))),"",INDEX('Policy Characteristics'!G:G,MATCH($C2673,'Policy Characteristics'!$C:$C,0)))</f>
        <v>0.25</v>
      </c>
      <c r="N2673" s="261">
        <f>IF(ISBLANK(INDEX('Policy Characteristics'!H:H,MATCH($C2673,'Policy Characteristics'!$C:$C,0))),"",INDEX('Policy Characteristics'!H:H,MATCH($C2673,'Policy Characteristics'!$C:$C,0)))</f>
        <v>0.01</v>
      </c>
      <c r="O2673" s="254" t="str">
        <f>IF(ISBLANK(INDEX('Policy Characteristics'!I:I,MATCH($C2673,'Policy Characteristics'!$C:$C,0))),"",INDEX('Policy Characteristics'!I:I,MATCH($C2673,'Policy Characteristics'!$C:$C,0)))</f>
        <v>% reduction in energy use</v>
      </c>
      <c r="P2673" s="254" t="str">
        <f>IF(ISBLANK(INDEX('Policy Characteristics'!J:J,MATCH($C2673,'Policy Characteristics'!$C:$C,0))),"",INDEX('Policy Characteristics'!J:J,MATCH($C2673,'Policy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3" s="254" t="str">
        <f>IF(ISBLANK(INDEX('Policy Characteristics'!K:K,MATCH($C2673,'Policy Characteristics'!$C:$C,0))),"",INDEX('Policy Characteristics'!K:K,MATCH($C2673,'Policy Characteristics'!$C:$C,0)))</f>
        <v>industry-ag-main.html#eff-stds</v>
      </c>
      <c r="R2673" s="254" t="str">
        <f>IF(ISBLANK(INDEX('Policy Characteristics'!L:L,MATCH($C2673,'Policy Characteristics'!$C:$C,0))),"",INDEX('Policy Characteristics'!L:L,MATCH($C2673,'Policy Characteristics'!$C:$C,0)))</f>
        <v>industry-energy-efficiency-standards.html</v>
      </c>
    </row>
    <row r="2674" spans="1:18" s="4" customFormat="1" x14ac:dyDescent="0.25">
      <c r="A2674" s="254" t="str">
        <f>IF(ISBLANK(INDEX('Policy Characteristics'!A:A,MATCH($C2674,'Policy Characteristics'!$C:$C,0))),"",INDEX('Policy Characteristics'!A:A,MATCH($C2674,'Policy Characteristics'!$C:$C,0)))</f>
        <v>Industry</v>
      </c>
      <c r="B2674" s="262" t="str">
        <f>IF(ISBLANK(INDEX('Policy Characteristics'!B:B,MATCH($C2674,'Policy Characteristics'!$C:$C,0))),"",INDEX('Policy Characteristics'!B:B,MATCH($C2674,'Policy Characteristics'!$C:$C,0)))</f>
        <v>Industry Process Efficiency</v>
      </c>
      <c r="C2674" s="254" t="str">
        <f t="shared" si="69"/>
        <v>Percentage Improvement in Industrial Process Efficiency above BAU</v>
      </c>
      <c r="D2674" s="6" t="s">
        <v>3044</v>
      </c>
      <c r="E2674" s="45" t="s">
        <v>2382</v>
      </c>
      <c r="F2674" t="s">
        <v>3006</v>
      </c>
      <c r="G2674" s="45" t="s">
        <v>2388</v>
      </c>
      <c r="H2674" s="47">
        <v>2673</v>
      </c>
      <c r="I2674" s="324" t="s">
        <v>41</v>
      </c>
      <c r="J2674" s="255" t="str">
        <f>IF(ISBLANK(INDEX('Policy Characteristics'!D:D,MATCH($C2674,'Policy Characteristics'!$C:$C,0))),"",INDEX('Policy Characteristics'!D:D,MATCH($C2674,'Policy Characteristics'!$C:$C,0)))</f>
        <v>Industry Energy Efficiency</v>
      </c>
      <c r="K2674" s="254" t="str">
        <f>IF(ISBLANK(INDEX('Policy Characteristics'!E:E,MATCH($C2674,'Policy Characteristics'!$C:$C,0))),"",INDEX('Policy Characteristics'!E:E,MATCH($C2674,'Policy Characteristics'!$C:$C,0)))</f>
        <v>indst process efficiency</v>
      </c>
      <c r="L2674" s="261">
        <f>IF(ISBLANK(INDEX('Policy Characteristics'!F:F,MATCH($C2674,'Policy Characteristics'!$C:$C,0))),"",INDEX('Policy Characteristics'!F:F,MATCH($C2674,'Policy Characteristics'!$C:$C,0)))</f>
        <v>0</v>
      </c>
      <c r="M2674" s="261">
        <f>IF(ISBLANK(INDEX('Policy Characteristics'!G:G,MATCH($C2674,'Policy Characteristics'!$C:$C,0))),"",INDEX('Policy Characteristics'!G:G,MATCH($C2674,'Policy Characteristics'!$C:$C,0)))</f>
        <v>0.25</v>
      </c>
      <c r="N2674" s="261">
        <f>IF(ISBLANK(INDEX('Policy Characteristics'!H:H,MATCH($C2674,'Policy Characteristics'!$C:$C,0))),"",INDEX('Policy Characteristics'!H:H,MATCH($C2674,'Policy Characteristics'!$C:$C,0)))</f>
        <v>0.01</v>
      </c>
      <c r="O2674" s="254" t="str">
        <f>IF(ISBLANK(INDEX('Policy Characteristics'!I:I,MATCH($C2674,'Policy Characteristics'!$C:$C,0))),"",INDEX('Policy Characteristics'!I:I,MATCH($C2674,'Policy Characteristics'!$C:$C,0)))</f>
        <v>% reduction in energy use</v>
      </c>
      <c r="P2674" s="254" t="str">
        <f>IF(ISBLANK(INDEX('Policy Characteristics'!J:J,MATCH($C2674,'Policy Characteristics'!$C:$C,0))),"",INDEX('Policy Characteristics'!J:J,MATCH($C2674,'Policy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4" s="254" t="str">
        <f>IF(ISBLANK(INDEX('Policy Characteristics'!K:K,MATCH($C2674,'Policy Characteristics'!$C:$C,0))),"",INDEX('Policy Characteristics'!K:K,MATCH($C2674,'Policy Characteristics'!$C:$C,0)))</f>
        <v>industry-ag-main.html#eff-stds</v>
      </c>
      <c r="R2674" s="254" t="str">
        <f>IF(ISBLANK(INDEX('Policy Characteristics'!L:L,MATCH($C2674,'Policy Characteristics'!$C:$C,0))),"",INDEX('Policy Characteristics'!L:L,MATCH($C2674,'Policy Characteristics'!$C:$C,0)))</f>
        <v>industry-energy-efficiency-standards.html</v>
      </c>
    </row>
    <row r="2675" spans="1:18" s="4" customFormat="1" x14ac:dyDescent="0.25">
      <c r="A2675" s="254" t="str">
        <f>IF(ISBLANK(INDEX('Policy Characteristics'!A:A,MATCH($C2675,'Policy Characteristics'!$C:$C,0))),"",INDEX('Policy Characteristics'!A:A,MATCH($C2675,'Policy Characteristics'!$C:$C,0)))</f>
        <v>Industry</v>
      </c>
      <c r="B2675" s="262" t="str">
        <f>IF(ISBLANK(INDEX('Policy Characteristics'!B:B,MATCH($C2675,'Policy Characteristics'!$C:$C,0))),"",INDEX('Policy Characteristics'!B:B,MATCH($C2675,'Policy Characteristics'!$C:$C,0)))</f>
        <v>Industry Process Efficiency</v>
      </c>
      <c r="C2675" s="254" t="str">
        <f t="shared" si="69"/>
        <v>Percentage Improvement in Industrial Process Efficiency above BAU</v>
      </c>
      <c r="D2675" s="6" t="s">
        <v>3044</v>
      </c>
      <c r="E2675" s="45" t="s">
        <v>2676</v>
      </c>
      <c r="F2675" t="s">
        <v>3006</v>
      </c>
      <c r="G2675" s="45" t="s">
        <v>2679</v>
      </c>
      <c r="H2675" s="47">
        <v>2674</v>
      </c>
      <c r="I2675" s="324" t="s">
        <v>41</v>
      </c>
      <c r="J2675" s="255" t="str">
        <f>IF(ISBLANK(INDEX('Policy Characteristics'!D:D,MATCH($C2675,'Policy Characteristics'!$C:$C,0))),"",INDEX('Policy Characteristics'!D:D,MATCH($C2675,'Policy Characteristics'!$C:$C,0)))</f>
        <v>Industry Energy Efficiency</v>
      </c>
      <c r="K2675" s="254" t="str">
        <f>IF(ISBLANK(INDEX('Policy Characteristics'!E:E,MATCH($C2675,'Policy Characteristics'!$C:$C,0))),"",INDEX('Policy Characteristics'!E:E,MATCH($C2675,'Policy Characteristics'!$C:$C,0)))</f>
        <v>indst process efficiency</v>
      </c>
      <c r="L2675" s="261">
        <f>IF(ISBLANK(INDEX('Policy Characteristics'!F:F,MATCH($C2675,'Policy Characteristics'!$C:$C,0))),"",INDEX('Policy Characteristics'!F:F,MATCH($C2675,'Policy Characteristics'!$C:$C,0)))</f>
        <v>0</v>
      </c>
      <c r="M2675" s="261">
        <f>IF(ISBLANK(INDEX('Policy Characteristics'!G:G,MATCH($C2675,'Policy Characteristics'!$C:$C,0))),"",INDEX('Policy Characteristics'!G:G,MATCH($C2675,'Policy Characteristics'!$C:$C,0)))</f>
        <v>0.25</v>
      </c>
      <c r="N2675" s="261">
        <f>IF(ISBLANK(INDEX('Policy Characteristics'!H:H,MATCH($C2675,'Policy Characteristics'!$C:$C,0))),"",INDEX('Policy Characteristics'!H:H,MATCH($C2675,'Policy Characteristics'!$C:$C,0)))</f>
        <v>0.01</v>
      </c>
      <c r="O2675" s="254" t="str">
        <f>IF(ISBLANK(INDEX('Policy Characteristics'!I:I,MATCH($C2675,'Policy Characteristics'!$C:$C,0))),"",INDEX('Policy Characteristics'!I:I,MATCH($C2675,'Policy Characteristics'!$C:$C,0)))</f>
        <v>% reduction in energy use</v>
      </c>
      <c r="P2675" s="254" t="str">
        <f>IF(ISBLANK(INDEX('Policy Characteristics'!J:J,MATCH($C2675,'Policy Characteristics'!$C:$C,0))),"",INDEX('Policy Characteristics'!J:J,MATCH($C2675,'Policy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5" s="254" t="str">
        <f>IF(ISBLANK(INDEX('Policy Characteristics'!K:K,MATCH($C2675,'Policy Characteristics'!$C:$C,0))),"",INDEX('Policy Characteristics'!K:K,MATCH($C2675,'Policy Characteristics'!$C:$C,0)))</f>
        <v>industry-ag-main.html#eff-stds</v>
      </c>
      <c r="R2675" s="254" t="str">
        <f>IF(ISBLANK(INDEX('Policy Characteristics'!L:L,MATCH($C2675,'Policy Characteristics'!$C:$C,0))),"",INDEX('Policy Characteristics'!L:L,MATCH($C2675,'Policy Characteristics'!$C:$C,0)))</f>
        <v>industry-energy-efficiency-standards.html</v>
      </c>
    </row>
    <row r="2676" spans="1:18" s="4" customFormat="1" x14ac:dyDescent="0.25">
      <c r="A2676" s="254" t="str">
        <f>IF(ISBLANK(INDEX('Policy Characteristics'!A:A,MATCH($C2676,'Policy Characteristics'!$C:$C,0))),"",INDEX('Policy Characteristics'!A:A,MATCH($C2676,'Policy Characteristics'!$C:$C,0)))</f>
        <v>Industry</v>
      </c>
      <c r="B2676" s="262" t="str">
        <f>IF(ISBLANK(INDEX('Policy Characteristics'!B:B,MATCH($C2676,'Policy Characteristics'!$C:$C,0))),"",INDEX('Policy Characteristics'!B:B,MATCH($C2676,'Policy Characteristics'!$C:$C,0)))</f>
        <v>Industry Process Efficiency</v>
      </c>
      <c r="C2676" s="254" t="str">
        <f t="shared" si="69"/>
        <v>Percentage Improvement in Industrial Process Efficiency above BAU</v>
      </c>
      <c r="D2676" s="6" t="s">
        <v>3044</v>
      </c>
      <c r="E2676" s="45" t="s">
        <v>2677</v>
      </c>
      <c r="F2676" t="s">
        <v>3006</v>
      </c>
      <c r="G2676" s="45" t="s">
        <v>2681</v>
      </c>
      <c r="H2676" s="47">
        <v>2675</v>
      </c>
      <c r="I2676" s="324" t="s">
        <v>41</v>
      </c>
      <c r="J2676" s="255" t="str">
        <f>IF(ISBLANK(INDEX('Policy Characteristics'!D:D,MATCH($C2676,'Policy Characteristics'!$C:$C,0))),"",INDEX('Policy Characteristics'!D:D,MATCH($C2676,'Policy Characteristics'!$C:$C,0)))</f>
        <v>Industry Energy Efficiency</v>
      </c>
      <c r="K2676" s="254" t="str">
        <f>IF(ISBLANK(INDEX('Policy Characteristics'!E:E,MATCH($C2676,'Policy Characteristics'!$C:$C,0))),"",INDEX('Policy Characteristics'!E:E,MATCH($C2676,'Policy Characteristics'!$C:$C,0)))</f>
        <v>indst process efficiency</v>
      </c>
      <c r="L2676" s="261">
        <f>IF(ISBLANK(INDEX('Policy Characteristics'!F:F,MATCH($C2676,'Policy Characteristics'!$C:$C,0))),"",INDEX('Policy Characteristics'!F:F,MATCH($C2676,'Policy Characteristics'!$C:$C,0)))</f>
        <v>0</v>
      </c>
      <c r="M2676" s="261">
        <f>IF(ISBLANK(INDEX('Policy Characteristics'!G:G,MATCH($C2676,'Policy Characteristics'!$C:$C,0))),"",INDEX('Policy Characteristics'!G:G,MATCH($C2676,'Policy Characteristics'!$C:$C,0)))</f>
        <v>0.25</v>
      </c>
      <c r="N2676" s="261">
        <f>IF(ISBLANK(INDEX('Policy Characteristics'!H:H,MATCH($C2676,'Policy Characteristics'!$C:$C,0))),"",INDEX('Policy Characteristics'!H:H,MATCH($C2676,'Policy Characteristics'!$C:$C,0)))</f>
        <v>0.01</v>
      </c>
      <c r="O2676" s="254" t="str">
        <f>IF(ISBLANK(INDEX('Policy Characteristics'!I:I,MATCH($C2676,'Policy Characteristics'!$C:$C,0))),"",INDEX('Policy Characteristics'!I:I,MATCH($C2676,'Policy Characteristics'!$C:$C,0)))</f>
        <v>% reduction in energy use</v>
      </c>
      <c r="P2676" s="254" t="str">
        <f>IF(ISBLANK(INDEX('Policy Characteristics'!J:J,MATCH($C2676,'Policy Characteristics'!$C:$C,0))),"",INDEX('Policy Characteristics'!J:J,MATCH($C2676,'Policy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6" s="254" t="str">
        <f>IF(ISBLANK(INDEX('Policy Characteristics'!K:K,MATCH($C2676,'Policy Characteristics'!$C:$C,0))),"",INDEX('Policy Characteristics'!K:K,MATCH($C2676,'Policy Characteristics'!$C:$C,0)))</f>
        <v>industry-ag-main.html#eff-stds</v>
      </c>
      <c r="R2676" s="254" t="str">
        <f>IF(ISBLANK(INDEX('Policy Characteristics'!L:L,MATCH($C2676,'Policy Characteristics'!$C:$C,0))),"",INDEX('Policy Characteristics'!L:L,MATCH($C2676,'Policy Characteristics'!$C:$C,0)))</f>
        <v>industry-energy-efficiency-standards.html</v>
      </c>
    </row>
    <row r="2677" spans="1:18" s="4" customFormat="1" x14ac:dyDescent="0.25">
      <c r="A2677" s="254" t="str">
        <f>IF(ISBLANK(INDEX('Policy Characteristics'!A:A,MATCH($C2677,'Policy Characteristics'!$C:$C,0))),"",INDEX('Policy Characteristics'!A:A,MATCH($C2677,'Policy Characteristics'!$C:$C,0)))</f>
        <v>Industry</v>
      </c>
      <c r="B2677" s="262" t="str">
        <f>IF(ISBLANK(INDEX('Policy Characteristics'!B:B,MATCH($C2677,'Policy Characteristics'!$C:$C,0))),"",INDEX('Policy Characteristics'!B:B,MATCH($C2677,'Policy Characteristics'!$C:$C,0)))</f>
        <v>Industry Process Efficiency</v>
      </c>
      <c r="C2677" s="254" t="str">
        <f t="shared" si="69"/>
        <v>Percentage Improvement in Industrial Process Efficiency above BAU</v>
      </c>
      <c r="D2677" s="6" t="s">
        <v>3044</v>
      </c>
      <c r="E2677" s="45" t="s">
        <v>2678</v>
      </c>
      <c r="F2677" t="s">
        <v>3006</v>
      </c>
      <c r="G2677" s="45" t="s">
        <v>2682</v>
      </c>
      <c r="H2677" s="47">
        <v>2676</v>
      </c>
      <c r="I2677" s="324" t="s">
        <v>41</v>
      </c>
      <c r="J2677" s="255" t="str">
        <f>IF(ISBLANK(INDEX('Policy Characteristics'!D:D,MATCH($C2677,'Policy Characteristics'!$C:$C,0))),"",INDEX('Policy Characteristics'!D:D,MATCH($C2677,'Policy Characteristics'!$C:$C,0)))</f>
        <v>Industry Energy Efficiency</v>
      </c>
      <c r="K2677" s="254" t="str">
        <f>IF(ISBLANK(INDEX('Policy Characteristics'!E:E,MATCH($C2677,'Policy Characteristics'!$C:$C,0))),"",INDEX('Policy Characteristics'!E:E,MATCH($C2677,'Policy Characteristics'!$C:$C,0)))</f>
        <v>indst process efficiency</v>
      </c>
      <c r="L2677" s="261">
        <f>IF(ISBLANK(INDEX('Policy Characteristics'!F:F,MATCH($C2677,'Policy Characteristics'!$C:$C,0))),"",INDEX('Policy Characteristics'!F:F,MATCH($C2677,'Policy Characteristics'!$C:$C,0)))</f>
        <v>0</v>
      </c>
      <c r="M2677" s="261">
        <f>IF(ISBLANK(INDEX('Policy Characteristics'!G:G,MATCH($C2677,'Policy Characteristics'!$C:$C,0))),"",INDEX('Policy Characteristics'!G:G,MATCH($C2677,'Policy Characteristics'!$C:$C,0)))</f>
        <v>0.25</v>
      </c>
      <c r="N2677" s="261">
        <f>IF(ISBLANK(INDEX('Policy Characteristics'!H:H,MATCH($C2677,'Policy Characteristics'!$C:$C,0))),"",INDEX('Policy Characteristics'!H:H,MATCH($C2677,'Policy Characteristics'!$C:$C,0)))</f>
        <v>0.01</v>
      </c>
      <c r="O2677" s="254" t="str">
        <f>IF(ISBLANK(INDEX('Policy Characteristics'!I:I,MATCH($C2677,'Policy Characteristics'!$C:$C,0))),"",INDEX('Policy Characteristics'!I:I,MATCH($C2677,'Policy Characteristics'!$C:$C,0)))</f>
        <v>% reduction in energy use</v>
      </c>
      <c r="P2677" s="254" t="str">
        <f>IF(ISBLANK(INDEX('Policy Characteristics'!J:J,MATCH($C2677,'Policy Characteristics'!$C:$C,0))),"",INDEX('Policy Characteristics'!J:J,MATCH($C2677,'Policy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7" s="254" t="str">
        <f>IF(ISBLANK(INDEX('Policy Characteristics'!K:K,MATCH($C2677,'Policy Characteristics'!$C:$C,0))),"",INDEX('Policy Characteristics'!K:K,MATCH($C2677,'Policy Characteristics'!$C:$C,0)))</f>
        <v>industry-ag-main.html#eff-stds</v>
      </c>
      <c r="R2677" s="254" t="str">
        <f>IF(ISBLANK(INDEX('Policy Characteristics'!L:L,MATCH($C2677,'Policy Characteristics'!$C:$C,0))),"",INDEX('Policy Characteristics'!L:L,MATCH($C2677,'Policy Characteristics'!$C:$C,0)))</f>
        <v>industry-energy-efficiency-standards.html</v>
      </c>
    </row>
    <row r="2678" spans="1:18" s="4" customFormat="1" x14ac:dyDescent="0.25">
      <c r="A2678" s="254" t="str">
        <f>IF(ISBLANK(INDEX('Policy Characteristics'!A:A,MATCH($C2678,'Policy Characteristics'!$C:$C,0))),"",INDEX('Policy Characteristics'!A:A,MATCH($C2678,'Policy Characteristics'!$C:$C,0)))</f>
        <v>Industry</v>
      </c>
      <c r="B2678" s="262" t="str">
        <f>IF(ISBLANK(INDEX('Policy Characteristics'!B:B,MATCH($C2678,'Policy Characteristics'!$C:$C,0))),"",INDEX('Policy Characteristics'!B:B,MATCH($C2678,'Policy Characteristics'!$C:$C,0)))</f>
        <v>Industry Process Efficiency</v>
      </c>
      <c r="C2678" s="254" t="str">
        <f t="shared" si="69"/>
        <v>Percentage Improvement in Industrial Process Efficiency above BAU</v>
      </c>
      <c r="D2678" s="6" t="s">
        <v>3044</v>
      </c>
      <c r="E2678" s="45" t="s">
        <v>2675</v>
      </c>
      <c r="F2678" t="s">
        <v>3006</v>
      </c>
      <c r="G2678" s="45" t="s">
        <v>2680</v>
      </c>
      <c r="H2678" s="47">
        <v>2677</v>
      </c>
      <c r="I2678" s="324" t="s">
        <v>41</v>
      </c>
      <c r="J2678" s="255" t="str">
        <f>IF(ISBLANK(INDEX('Policy Characteristics'!D:D,MATCH($C2678,'Policy Characteristics'!$C:$C,0))),"",INDEX('Policy Characteristics'!D:D,MATCH($C2678,'Policy Characteristics'!$C:$C,0)))</f>
        <v>Industry Energy Efficiency</v>
      </c>
      <c r="K2678" s="254" t="str">
        <f>IF(ISBLANK(INDEX('Policy Characteristics'!E:E,MATCH($C2678,'Policy Characteristics'!$C:$C,0))),"",INDEX('Policy Characteristics'!E:E,MATCH($C2678,'Policy Characteristics'!$C:$C,0)))</f>
        <v>indst process efficiency</v>
      </c>
      <c r="L2678" s="261">
        <f>IF(ISBLANK(INDEX('Policy Characteristics'!F:F,MATCH($C2678,'Policy Characteristics'!$C:$C,0))),"",INDEX('Policy Characteristics'!F:F,MATCH($C2678,'Policy Characteristics'!$C:$C,0)))</f>
        <v>0</v>
      </c>
      <c r="M2678" s="261">
        <f>IF(ISBLANK(INDEX('Policy Characteristics'!G:G,MATCH($C2678,'Policy Characteristics'!$C:$C,0))),"",INDEX('Policy Characteristics'!G:G,MATCH($C2678,'Policy Characteristics'!$C:$C,0)))</f>
        <v>0.25</v>
      </c>
      <c r="N2678" s="261">
        <f>IF(ISBLANK(INDEX('Policy Characteristics'!H:H,MATCH($C2678,'Policy Characteristics'!$C:$C,0))),"",INDEX('Policy Characteristics'!H:H,MATCH($C2678,'Policy Characteristics'!$C:$C,0)))</f>
        <v>0.01</v>
      </c>
      <c r="O2678" s="254" t="str">
        <f>IF(ISBLANK(INDEX('Policy Characteristics'!I:I,MATCH($C2678,'Policy Characteristics'!$C:$C,0))),"",INDEX('Policy Characteristics'!I:I,MATCH($C2678,'Policy Characteristics'!$C:$C,0)))</f>
        <v>% reduction in energy use</v>
      </c>
      <c r="P2678" s="254" t="str">
        <f>IF(ISBLANK(INDEX('Policy Characteristics'!J:J,MATCH($C2678,'Policy Characteristics'!$C:$C,0))),"",INDEX('Policy Characteristics'!J:J,MATCH($C2678,'Policy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8" s="254" t="str">
        <f>IF(ISBLANK(INDEX('Policy Characteristics'!K:K,MATCH($C2678,'Policy Characteristics'!$C:$C,0))),"",INDEX('Policy Characteristics'!K:K,MATCH($C2678,'Policy Characteristics'!$C:$C,0)))</f>
        <v>industry-ag-main.html#eff-stds</v>
      </c>
      <c r="R2678" s="254" t="str">
        <f>IF(ISBLANK(INDEX('Policy Characteristics'!L:L,MATCH($C2678,'Policy Characteristics'!$C:$C,0))),"",INDEX('Policy Characteristics'!L:L,MATCH($C2678,'Policy Characteristics'!$C:$C,0)))</f>
        <v>industry-energy-efficiency-standards.html</v>
      </c>
    </row>
    <row r="2679" spans="1:18" s="4" customFormat="1" x14ac:dyDescent="0.25">
      <c r="A2679" s="254" t="str">
        <f>IF(ISBLANK(INDEX('Policy Characteristics'!A:A,MATCH($C2679,'Policy Characteristics'!$C:$C,0))),"",INDEX('Policy Characteristics'!A:A,MATCH($C2679,'Policy Characteristics'!$C:$C,0)))</f>
        <v>Industry</v>
      </c>
      <c r="B2679" s="262" t="str">
        <f>IF(ISBLANK(INDEX('Policy Characteristics'!B:B,MATCH($C2679,'Policy Characteristics'!$C:$C,0))),"",INDEX('Policy Characteristics'!B:B,MATCH($C2679,'Policy Characteristics'!$C:$C,0)))</f>
        <v>Industry Process Efficiency</v>
      </c>
      <c r="C2679" s="254" t="str">
        <f t="shared" si="69"/>
        <v>Percentage Improvement in Industrial Process Efficiency above BAU</v>
      </c>
      <c r="D2679" s="6" t="s">
        <v>3045</v>
      </c>
      <c r="E2679" s="45" t="s">
        <v>2377</v>
      </c>
      <c r="F2679" t="s">
        <v>3048</v>
      </c>
      <c r="G2679" s="45" t="s">
        <v>2383</v>
      </c>
      <c r="H2679" s="47">
        <v>2678</v>
      </c>
      <c r="I2679" s="324" t="s">
        <v>40</v>
      </c>
      <c r="J2679" s="255" t="str">
        <f>IF(ISBLANK(INDEX('Policy Characteristics'!D:D,MATCH($C2679,'Policy Characteristics'!$C:$C,0))),"",INDEX('Policy Characteristics'!D:D,MATCH($C2679,'Policy Characteristics'!$C:$C,0)))</f>
        <v>Industry Energy Efficiency</v>
      </c>
      <c r="K2679" s="254" t="str">
        <f>IF(ISBLANK(INDEX('Policy Characteristics'!E:E,MATCH($C2679,'Policy Characteristics'!$C:$C,0))),"",INDEX('Policy Characteristics'!E:E,MATCH($C2679,'Policy Characteristics'!$C:$C,0)))</f>
        <v>indst process efficiency</v>
      </c>
      <c r="L2679" s="261">
        <f>IF(ISBLANK(INDEX('Policy Characteristics'!F:F,MATCH($C2679,'Policy Characteristics'!$C:$C,0))),"",INDEX('Policy Characteristics'!F:F,MATCH($C2679,'Policy Characteristics'!$C:$C,0)))</f>
        <v>0</v>
      </c>
      <c r="M2679" s="261">
        <f>IF(ISBLANK(INDEX('Policy Characteristics'!G:G,MATCH($C2679,'Policy Characteristics'!$C:$C,0))),"",INDEX('Policy Characteristics'!G:G,MATCH($C2679,'Policy Characteristics'!$C:$C,0)))</f>
        <v>0.25</v>
      </c>
      <c r="N2679" s="261">
        <f>IF(ISBLANK(INDEX('Policy Characteristics'!H:H,MATCH($C2679,'Policy Characteristics'!$C:$C,0))),"",INDEX('Policy Characteristics'!H:H,MATCH($C2679,'Policy Characteristics'!$C:$C,0)))</f>
        <v>0.01</v>
      </c>
      <c r="O2679" s="254" t="str">
        <f>IF(ISBLANK(INDEX('Policy Characteristics'!I:I,MATCH($C2679,'Policy Characteristics'!$C:$C,0))),"",INDEX('Policy Characteristics'!I:I,MATCH($C2679,'Policy Characteristics'!$C:$C,0)))</f>
        <v>% reduction in energy use</v>
      </c>
      <c r="P2679" s="254" t="str">
        <f>IF(ISBLANK(INDEX('Policy Characteristics'!J:J,MATCH($C2679,'Policy Characteristics'!$C:$C,0))),"",INDEX('Policy Characteristics'!J:J,MATCH($C2679,'Policy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79" s="254" t="str">
        <f>IF(ISBLANK(INDEX('Policy Characteristics'!K:K,MATCH($C2679,'Policy Characteristics'!$C:$C,0))),"",INDEX('Policy Characteristics'!K:K,MATCH($C2679,'Policy Characteristics'!$C:$C,0)))</f>
        <v>industry-ag-main.html#eff-stds</v>
      </c>
      <c r="R2679" s="254" t="str">
        <f>IF(ISBLANK(INDEX('Policy Characteristics'!L:L,MATCH($C2679,'Policy Characteristics'!$C:$C,0))),"",INDEX('Policy Characteristics'!L:L,MATCH($C2679,'Policy Characteristics'!$C:$C,0)))</f>
        <v>industry-energy-efficiency-standards.html</v>
      </c>
    </row>
    <row r="2680" spans="1:18" s="4" customFormat="1" x14ac:dyDescent="0.25">
      <c r="A2680" s="254" t="str">
        <f>IF(ISBLANK(INDEX('Policy Characteristics'!A:A,MATCH($C2680,'Policy Characteristics'!$C:$C,0))),"",INDEX('Policy Characteristics'!A:A,MATCH($C2680,'Policy Characteristics'!$C:$C,0)))</f>
        <v>Industry</v>
      </c>
      <c r="B2680" s="262" t="str">
        <f>IF(ISBLANK(INDEX('Policy Characteristics'!B:B,MATCH($C2680,'Policy Characteristics'!$C:$C,0))),"",INDEX('Policy Characteristics'!B:B,MATCH($C2680,'Policy Characteristics'!$C:$C,0)))</f>
        <v>Industry Process Efficiency</v>
      </c>
      <c r="C2680" s="254" t="str">
        <f t="shared" si="69"/>
        <v>Percentage Improvement in Industrial Process Efficiency above BAU</v>
      </c>
      <c r="D2680" s="6" t="s">
        <v>3045</v>
      </c>
      <c r="E2680" s="45" t="s">
        <v>2378</v>
      </c>
      <c r="F2680" t="s">
        <v>3048</v>
      </c>
      <c r="G2680" s="45" t="s">
        <v>2386</v>
      </c>
      <c r="H2680" s="47">
        <v>2679</v>
      </c>
      <c r="I2680" s="324" t="s">
        <v>41</v>
      </c>
      <c r="J2680" s="255" t="str">
        <f>IF(ISBLANK(INDEX('Policy Characteristics'!D:D,MATCH($C2680,'Policy Characteristics'!$C:$C,0))),"",INDEX('Policy Characteristics'!D:D,MATCH($C2680,'Policy Characteristics'!$C:$C,0)))</f>
        <v>Industry Energy Efficiency</v>
      </c>
      <c r="K2680" s="254" t="str">
        <f>IF(ISBLANK(INDEX('Policy Characteristics'!E:E,MATCH($C2680,'Policy Characteristics'!$C:$C,0))),"",INDEX('Policy Characteristics'!E:E,MATCH($C2680,'Policy Characteristics'!$C:$C,0)))</f>
        <v>indst process efficiency</v>
      </c>
      <c r="L2680" s="261">
        <f>IF(ISBLANK(INDEX('Policy Characteristics'!F:F,MATCH($C2680,'Policy Characteristics'!$C:$C,0))),"",INDEX('Policy Characteristics'!F:F,MATCH($C2680,'Policy Characteristics'!$C:$C,0)))</f>
        <v>0</v>
      </c>
      <c r="M2680" s="261">
        <f>IF(ISBLANK(INDEX('Policy Characteristics'!G:G,MATCH($C2680,'Policy Characteristics'!$C:$C,0))),"",INDEX('Policy Characteristics'!G:G,MATCH($C2680,'Policy Characteristics'!$C:$C,0)))</f>
        <v>0.25</v>
      </c>
      <c r="N2680" s="261">
        <f>IF(ISBLANK(INDEX('Policy Characteristics'!H:H,MATCH($C2680,'Policy Characteristics'!$C:$C,0))),"",INDEX('Policy Characteristics'!H:H,MATCH($C2680,'Policy Characteristics'!$C:$C,0)))</f>
        <v>0.01</v>
      </c>
      <c r="O2680" s="254" t="str">
        <f>IF(ISBLANK(INDEX('Policy Characteristics'!I:I,MATCH($C2680,'Policy Characteristics'!$C:$C,0))),"",INDEX('Policy Characteristics'!I:I,MATCH($C2680,'Policy Characteristics'!$C:$C,0)))</f>
        <v>% reduction in energy use</v>
      </c>
      <c r="P2680" s="254" t="str">
        <f>IF(ISBLANK(INDEX('Policy Characteristics'!J:J,MATCH($C2680,'Policy Characteristics'!$C:$C,0))),"",INDEX('Policy Characteristics'!J:J,MATCH($C2680,'Policy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0" s="254" t="str">
        <f>IF(ISBLANK(INDEX('Policy Characteristics'!K:K,MATCH($C2680,'Policy Characteristics'!$C:$C,0))),"",INDEX('Policy Characteristics'!K:K,MATCH($C2680,'Policy Characteristics'!$C:$C,0)))</f>
        <v>industry-ag-main.html#eff-stds</v>
      </c>
      <c r="R2680" s="254" t="str">
        <f>IF(ISBLANK(INDEX('Policy Characteristics'!L:L,MATCH($C2680,'Policy Characteristics'!$C:$C,0))),"",INDEX('Policy Characteristics'!L:L,MATCH($C2680,'Policy Characteristics'!$C:$C,0)))</f>
        <v>industry-energy-efficiency-standards.html</v>
      </c>
    </row>
    <row r="2681" spans="1:18" s="4" customFormat="1" x14ac:dyDescent="0.25">
      <c r="A2681" s="254" t="str">
        <f>IF(ISBLANK(INDEX('Policy Characteristics'!A:A,MATCH($C2681,'Policy Characteristics'!$C:$C,0))),"",INDEX('Policy Characteristics'!A:A,MATCH($C2681,'Policy Characteristics'!$C:$C,0)))</f>
        <v>Industry</v>
      </c>
      <c r="B2681" s="262" t="str">
        <f>IF(ISBLANK(INDEX('Policy Characteristics'!B:B,MATCH($C2681,'Policy Characteristics'!$C:$C,0))),"",INDEX('Policy Characteristics'!B:B,MATCH($C2681,'Policy Characteristics'!$C:$C,0)))</f>
        <v>Industry Process Efficiency</v>
      </c>
      <c r="C2681" s="254" t="str">
        <f t="shared" si="69"/>
        <v>Percentage Improvement in Industrial Process Efficiency above BAU</v>
      </c>
      <c r="D2681" s="6" t="s">
        <v>3045</v>
      </c>
      <c r="E2681" s="45" t="s">
        <v>2379</v>
      </c>
      <c r="F2681" t="s">
        <v>3048</v>
      </c>
      <c r="G2681" s="45" t="s">
        <v>2387</v>
      </c>
      <c r="H2681" s="47">
        <v>2680</v>
      </c>
      <c r="I2681" s="324" t="s">
        <v>41</v>
      </c>
      <c r="J2681" s="255" t="str">
        <f>IF(ISBLANK(INDEX('Policy Characteristics'!D:D,MATCH($C2681,'Policy Characteristics'!$C:$C,0))),"",INDEX('Policy Characteristics'!D:D,MATCH($C2681,'Policy Characteristics'!$C:$C,0)))</f>
        <v>Industry Energy Efficiency</v>
      </c>
      <c r="K2681" s="254" t="str">
        <f>IF(ISBLANK(INDEX('Policy Characteristics'!E:E,MATCH($C2681,'Policy Characteristics'!$C:$C,0))),"",INDEX('Policy Characteristics'!E:E,MATCH($C2681,'Policy Characteristics'!$C:$C,0)))</f>
        <v>indst process efficiency</v>
      </c>
      <c r="L2681" s="261">
        <f>IF(ISBLANK(INDEX('Policy Characteristics'!F:F,MATCH($C2681,'Policy Characteristics'!$C:$C,0))),"",INDEX('Policy Characteristics'!F:F,MATCH($C2681,'Policy Characteristics'!$C:$C,0)))</f>
        <v>0</v>
      </c>
      <c r="M2681" s="261">
        <f>IF(ISBLANK(INDEX('Policy Characteristics'!G:G,MATCH($C2681,'Policy Characteristics'!$C:$C,0))),"",INDEX('Policy Characteristics'!G:G,MATCH($C2681,'Policy Characteristics'!$C:$C,0)))</f>
        <v>0.25</v>
      </c>
      <c r="N2681" s="261">
        <f>IF(ISBLANK(INDEX('Policy Characteristics'!H:H,MATCH($C2681,'Policy Characteristics'!$C:$C,0))),"",INDEX('Policy Characteristics'!H:H,MATCH($C2681,'Policy Characteristics'!$C:$C,0)))</f>
        <v>0.01</v>
      </c>
      <c r="O2681" s="254" t="str">
        <f>IF(ISBLANK(INDEX('Policy Characteristics'!I:I,MATCH($C2681,'Policy Characteristics'!$C:$C,0))),"",INDEX('Policy Characteristics'!I:I,MATCH($C2681,'Policy Characteristics'!$C:$C,0)))</f>
        <v>% reduction in energy use</v>
      </c>
      <c r="P2681" s="254" t="str">
        <f>IF(ISBLANK(INDEX('Policy Characteristics'!J:J,MATCH($C2681,'Policy Characteristics'!$C:$C,0))),"",INDEX('Policy Characteristics'!J:J,MATCH($C2681,'Policy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1" s="254" t="str">
        <f>IF(ISBLANK(INDEX('Policy Characteristics'!K:K,MATCH($C2681,'Policy Characteristics'!$C:$C,0))),"",INDEX('Policy Characteristics'!K:K,MATCH($C2681,'Policy Characteristics'!$C:$C,0)))</f>
        <v>industry-ag-main.html#eff-stds</v>
      </c>
      <c r="R2681" s="254" t="str">
        <f>IF(ISBLANK(INDEX('Policy Characteristics'!L:L,MATCH($C2681,'Policy Characteristics'!$C:$C,0))),"",INDEX('Policy Characteristics'!L:L,MATCH($C2681,'Policy Characteristics'!$C:$C,0)))</f>
        <v>industry-energy-efficiency-standards.html</v>
      </c>
    </row>
    <row r="2682" spans="1:18" s="4" customFormat="1" x14ac:dyDescent="0.25">
      <c r="A2682" s="254" t="str">
        <f>IF(ISBLANK(INDEX('Policy Characteristics'!A:A,MATCH($C2682,'Policy Characteristics'!$C:$C,0))),"",INDEX('Policy Characteristics'!A:A,MATCH($C2682,'Policy Characteristics'!$C:$C,0)))</f>
        <v>Industry</v>
      </c>
      <c r="B2682" s="262" t="str">
        <f>IF(ISBLANK(INDEX('Policy Characteristics'!B:B,MATCH($C2682,'Policy Characteristics'!$C:$C,0))),"",INDEX('Policy Characteristics'!B:B,MATCH($C2682,'Policy Characteristics'!$C:$C,0)))</f>
        <v>Industry Process Efficiency</v>
      </c>
      <c r="C2682" s="254" t="str">
        <f t="shared" si="69"/>
        <v>Percentage Improvement in Industrial Process Efficiency above BAU</v>
      </c>
      <c r="D2682" s="6" t="s">
        <v>3045</v>
      </c>
      <c r="E2682" s="45" t="s">
        <v>2380</v>
      </c>
      <c r="F2682" t="s">
        <v>3048</v>
      </c>
      <c r="G2682" s="45" t="s">
        <v>2384</v>
      </c>
      <c r="H2682" s="47">
        <v>2681</v>
      </c>
      <c r="I2682" s="324" t="s">
        <v>41</v>
      </c>
      <c r="J2682" s="255" t="str">
        <f>IF(ISBLANK(INDEX('Policy Characteristics'!D:D,MATCH($C2682,'Policy Characteristics'!$C:$C,0))),"",INDEX('Policy Characteristics'!D:D,MATCH($C2682,'Policy Characteristics'!$C:$C,0)))</f>
        <v>Industry Energy Efficiency</v>
      </c>
      <c r="K2682" s="254" t="str">
        <f>IF(ISBLANK(INDEX('Policy Characteristics'!E:E,MATCH($C2682,'Policy Characteristics'!$C:$C,0))),"",INDEX('Policy Characteristics'!E:E,MATCH($C2682,'Policy Characteristics'!$C:$C,0)))</f>
        <v>indst process efficiency</v>
      </c>
      <c r="L2682" s="261">
        <f>IF(ISBLANK(INDEX('Policy Characteristics'!F:F,MATCH($C2682,'Policy Characteristics'!$C:$C,0))),"",INDEX('Policy Characteristics'!F:F,MATCH($C2682,'Policy Characteristics'!$C:$C,0)))</f>
        <v>0</v>
      </c>
      <c r="M2682" s="261">
        <f>IF(ISBLANK(INDEX('Policy Characteristics'!G:G,MATCH($C2682,'Policy Characteristics'!$C:$C,0))),"",INDEX('Policy Characteristics'!G:G,MATCH($C2682,'Policy Characteristics'!$C:$C,0)))</f>
        <v>0.25</v>
      </c>
      <c r="N2682" s="261">
        <f>IF(ISBLANK(INDEX('Policy Characteristics'!H:H,MATCH($C2682,'Policy Characteristics'!$C:$C,0))),"",INDEX('Policy Characteristics'!H:H,MATCH($C2682,'Policy Characteristics'!$C:$C,0)))</f>
        <v>0.01</v>
      </c>
      <c r="O2682" s="254" t="str">
        <f>IF(ISBLANK(INDEX('Policy Characteristics'!I:I,MATCH($C2682,'Policy Characteristics'!$C:$C,0))),"",INDEX('Policy Characteristics'!I:I,MATCH($C2682,'Policy Characteristics'!$C:$C,0)))</f>
        <v>% reduction in energy use</v>
      </c>
      <c r="P2682" s="254" t="str">
        <f>IF(ISBLANK(INDEX('Policy Characteristics'!J:J,MATCH($C2682,'Policy Characteristics'!$C:$C,0))),"",INDEX('Policy Characteristics'!J:J,MATCH($C2682,'Policy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2" s="254" t="str">
        <f>IF(ISBLANK(INDEX('Policy Characteristics'!K:K,MATCH($C2682,'Policy Characteristics'!$C:$C,0))),"",INDEX('Policy Characteristics'!K:K,MATCH($C2682,'Policy Characteristics'!$C:$C,0)))</f>
        <v>industry-ag-main.html#eff-stds</v>
      </c>
      <c r="R2682" s="254" t="str">
        <f>IF(ISBLANK(INDEX('Policy Characteristics'!L:L,MATCH($C2682,'Policy Characteristics'!$C:$C,0))),"",INDEX('Policy Characteristics'!L:L,MATCH($C2682,'Policy Characteristics'!$C:$C,0)))</f>
        <v>industry-energy-efficiency-standards.html</v>
      </c>
    </row>
    <row r="2683" spans="1:18" s="4" customFormat="1" x14ac:dyDescent="0.25">
      <c r="A2683" s="254" t="str">
        <f>IF(ISBLANK(INDEX('Policy Characteristics'!A:A,MATCH($C2683,'Policy Characteristics'!$C:$C,0))),"",INDEX('Policy Characteristics'!A:A,MATCH($C2683,'Policy Characteristics'!$C:$C,0)))</f>
        <v>Industry</v>
      </c>
      <c r="B2683" s="262" t="str">
        <f>IF(ISBLANK(INDEX('Policy Characteristics'!B:B,MATCH($C2683,'Policy Characteristics'!$C:$C,0))),"",INDEX('Policy Characteristics'!B:B,MATCH($C2683,'Policy Characteristics'!$C:$C,0)))</f>
        <v>Industry Process Efficiency</v>
      </c>
      <c r="C2683" s="254" t="str">
        <f t="shared" si="69"/>
        <v>Percentage Improvement in Industrial Process Efficiency above BAU</v>
      </c>
      <c r="D2683" s="6" t="s">
        <v>3045</v>
      </c>
      <c r="E2683" s="45" t="s">
        <v>2381</v>
      </c>
      <c r="F2683" t="s">
        <v>3048</v>
      </c>
      <c r="G2683" s="45" t="s">
        <v>2385</v>
      </c>
      <c r="H2683" s="47">
        <v>2682</v>
      </c>
      <c r="I2683" s="324" t="s">
        <v>41</v>
      </c>
      <c r="J2683" s="255" t="str">
        <f>IF(ISBLANK(INDEX('Policy Characteristics'!D:D,MATCH($C2683,'Policy Characteristics'!$C:$C,0))),"",INDEX('Policy Characteristics'!D:D,MATCH($C2683,'Policy Characteristics'!$C:$C,0)))</f>
        <v>Industry Energy Efficiency</v>
      </c>
      <c r="K2683" s="254" t="str">
        <f>IF(ISBLANK(INDEX('Policy Characteristics'!E:E,MATCH($C2683,'Policy Characteristics'!$C:$C,0))),"",INDEX('Policy Characteristics'!E:E,MATCH($C2683,'Policy Characteristics'!$C:$C,0)))</f>
        <v>indst process efficiency</v>
      </c>
      <c r="L2683" s="261">
        <f>IF(ISBLANK(INDEX('Policy Characteristics'!F:F,MATCH($C2683,'Policy Characteristics'!$C:$C,0))),"",INDEX('Policy Characteristics'!F:F,MATCH($C2683,'Policy Characteristics'!$C:$C,0)))</f>
        <v>0</v>
      </c>
      <c r="M2683" s="261">
        <f>IF(ISBLANK(INDEX('Policy Characteristics'!G:G,MATCH($C2683,'Policy Characteristics'!$C:$C,0))),"",INDEX('Policy Characteristics'!G:G,MATCH($C2683,'Policy Characteristics'!$C:$C,0)))</f>
        <v>0.25</v>
      </c>
      <c r="N2683" s="261">
        <f>IF(ISBLANK(INDEX('Policy Characteristics'!H:H,MATCH($C2683,'Policy Characteristics'!$C:$C,0))),"",INDEX('Policy Characteristics'!H:H,MATCH($C2683,'Policy Characteristics'!$C:$C,0)))</f>
        <v>0.01</v>
      </c>
      <c r="O2683" s="254" t="str">
        <f>IF(ISBLANK(INDEX('Policy Characteristics'!I:I,MATCH($C2683,'Policy Characteristics'!$C:$C,0))),"",INDEX('Policy Characteristics'!I:I,MATCH($C2683,'Policy Characteristics'!$C:$C,0)))</f>
        <v>% reduction in energy use</v>
      </c>
      <c r="P2683" s="254" t="str">
        <f>IF(ISBLANK(INDEX('Policy Characteristics'!J:J,MATCH($C2683,'Policy Characteristics'!$C:$C,0))),"",INDEX('Policy Characteristics'!J:J,MATCH($C2683,'Policy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3" s="254" t="str">
        <f>IF(ISBLANK(INDEX('Policy Characteristics'!K:K,MATCH($C2683,'Policy Characteristics'!$C:$C,0))),"",INDEX('Policy Characteristics'!K:K,MATCH($C2683,'Policy Characteristics'!$C:$C,0)))</f>
        <v>industry-ag-main.html#eff-stds</v>
      </c>
      <c r="R2683" s="254" t="str">
        <f>IF(ISBLANK(INDEX('Policy Characteristics'!L:L,MATCH($C2683,'Policy Characteristics'!$C:$C,0))),"",INDEX('Policy Characteristics'!L:L,MATCH($C2683,'Policy Characteristics'!$C:$C,0)))</f>
        <v>industry-energy-efficiency-standards.html</v>
      </c>
    </row>
    <row r="2684" spans="1:18" s="4" customFormat="1" x14ac:dyDescent="0.25">
      <c r="A2684" s="254" t="str">
        <f>IF(ISBLANK(INDEX('Policy Characteristics'!A:A,MATCH($C2684,'Policy Characteristics'!$C:$C,0))),"",INDEX('Policy Characteristics'!A:A,MATCH($C2684,'Policy Characteristics'!$C:$C,0)))</f>
        <v>Industry</v>
      </c>
      <c r="B2684" s="262" t="str">
        <f>IF(ISBLANK(INDEX('Policy Characteristics'!B:B,MATCH($C2684,'Policy Characteristics'!$C:$C,0))),"",INDEX('Policy Characteristics'!B:B,MATCH($C2684,'Policy Characteristics'!$C:$C,0)))</f>
        <v>Industry Process Efficiency</v>
      </c>
      <c r="C2684" s="254" t="str">
        <f t="shared" si="69"/>
        <v>Percentage Improvement in Industrial Process Efficiency above BAU</v>
      </c>
      <c r="D2684" s="6" t="s">
        <v>3045</v>
      </c>
      <c r="E2684" s="45" t="s">
        <v>2382</v>
      </c>
      <c r="F2684" t="s">
        <v>3048</v>
      </c>
      <c r="G2684" s="45" t="s">
        <v>2388</v>
      </c>
      <c r="H2684" s="47">
        <v>2683</v>
      </c>
      <c r="I2684" s="324" t="s">
        <v>41</v>
      </c>
      <c r="J2684" s="255" t="str">
        <f>IF(ISBLANK(INDEX('Policy Characteristics'!D:D,MATCH($C2684,'Policy Characteristics'!$C:$C,0))),"",INDEX('Policy Characteristics'!D:D,MATCH($C2684,'Policy Characteristics'!$C:$C,0)))</f>
        <v>Industry Energy Efficiency</v>
      </c>
      <c r="K2684" s="254" t="str">
        <f>IF(ISBLANK(INDEX('Policy Characteristics'!E:E,MATCH($C2684,'Policy Characteristics'!$C:$C,0))),"",INDEX('Policy Characteristics'!E:E,MATCH($C2684,'Policy Characteristics'!$C:$C,0)))</f>
        <v>indst process efficiency</v>
      </c>
      <c r="L2684" s="261">
        <f>IF(ISBLANK(INDEX('Policy Characteristics'!F:F,MATCH($C2684,'Policy Characteristics'!$C:$C,0))),"",INDEX('Policy Characteristics'!F:F,MATCH($C2684,'Policy Characteristics'!$C:$C,0)))</f>
        <v>0</v>
      </c>
      <c r="M2684" s="261">
        <f>IF(ISBLANK(INDEX('Policy Characteristics'!G:G,MATCH($C2684,'Policy Characteristics'!$C:$C,0))),"",INDEX('Policy Characteristics'!G:G,MATCH($C2684,'Policy Characteristics'!$C:$C,0)))</f>
        <v>0.25</v>
      </c>
      <c r="N2684" s="261">
        <f>IF(ISBLANK(INDEX('Policy Characteristics'!H:H,MATCH($C2684,'Policy Characteristics'!$C:$C,0))),"",INDEX('Policy Characteristics'!H:H,MATCH($C2684,'Policy Characteristics'!$C:$C,0)))</f>
        <v>0.01</v>
      </c>
      <c r="O2684" s="254" t="str">
        <f>IF(ISBLANK(INDEX('Policy Characteristics'!I:I,MATCH($C2684,'Policy Characteristics'!$C:$C,0))),"",INDEX('Policy Characteristics'!I:I,MATCH($C2684,'Policy Characteristics'!$C:$C,0)))</f>
        <v>% reduction in energy use</v>
      </c>
      <c r="P2684" s="254" t="str">
        <f>IF(ISBLANK(INDEX('Policy Characteristics'!J:J,MATCH($C2684,'Policy Characteristics'!$C:$C,0))),"",INDEX('Policy Characteristics'!J:J,MATCH($C2684,'Policy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4" s="254" t="str">
        <f>IF(ISBLANK(INDEX('Policy Characteristics'!K:K,MATCH($C2684,'Policy Characteristics'!$C:$C,0))),"",INDEX('Policy Characteristics'!K:K,MATCH($C2684,'Policy Characteristics'!$C:$C,0)))</f>
        <v>industry-ag-main.html#eff-stds</v>
      </c>
      <c r="R2684" s="254" t="str">
        <f>IF(ISBLANK(INDEX('Policy Characteristics'!L:L,MATCH($C2684,'Policy Characteristics'!$C:$C,0))),"",INDEX('Policy Characteristics'!L:L,MATCH($C2684,'Policy Characteristics'!$C:$C,0)))</f>
        <v>industry-energy-efficiency-standards.html</v>
      </c>
    </row>
    <row r="2685" spans="1:18" s="4" customFormat="1" x14ac:dyDescent="0.25">
      <c r="A2685" s="254" t="str">
        <f>IF(ISBLANK(INDEX('Policy Characteristics'!A:A,MATCH($C2685,'Policy Characteristics'!$C:$C,0))),"",INDEX('Policy Characteristics'!A:A,MATCH($C2685,'Policy Characteristics'!$C:$C,0)))</f>
        <v>Industry</v>
      </c>
      <c r="B2685" s="262" t="str">
        <f>IF(ISBLANK(INDEX('Policy Characteristics'!B:B,MATCH($C2685,'Policy Characteristics'!$C:$C,0))),"",INDEX('Policy Characteristics'!B:B,MATCH($C2685,'Policy Characteristics'!$C:$C,0)))</f>
        <v>Industry Process Efficiency</v>
      </c>
      <c r="C2685" s="254" t="str">
        <f t="shared" si="69"/>
        <v>Percentage Improvement in Industrial Process Efficiency above BAU</v>
      </c>
      <c r="D2685" s="6" t="s">
        <v>3045</v>
      </c>
      <c r="E2685" s="45" t="s">
        <v>2676</v>
      </c>
      <c r="F2685" t="s">
        <v>3048</v>
      </c>
      <c r="G2685" s="45" t="s">
        <v>2679</v>
      </c>
      <c r="H2685" s="47">
        <v>2684</v>
      </c>
      <c r="I2685" s="324" t="s">
        <v>41</v>
      </c>
      <c r="J2685" s="255" t="str">
        <f>IF(ISBLANK(INDEX('Policy Characteristics'!D:D,MATCH($C2685,'Policy Characteristics'!$C:$C,0))),"",INDEX('Policy Characteristics'!D:D,MATCH($C2685,'Policy Characteristics'!$C:$C,0)))</f>
        <v>Industry Energy Efficiency</v>
      </c>
      <c r="K2685" s="254" t="str">
        <f>IF(ISBLANK(INDEX('Policy Characteristics'!E:E,MATCH($C2685,'Policy Characteristics'!$C:$C,0))),"",INDEX('Policy Characteristics'!E:E,MATCH($C2685,'Policy Characteristics'!$C:$C,0)))</f>
        <v>indst process efficiency</v>
      </c>
      <c r="L2685" s="261">
        <f>IF(ISBLANK(INDEX('Policy Characteristics'!F:F,MATCH($C2685,'Policy Characteristics'!$C:$C,0))),"",INDEX('Policy Characteristics'!F:F,MATCH($C2685,'Policy Characteristics'!$C:$C,0)))</f>
        <v>0</v>
      </c>
      <c r="M2685" s="261">
        <f>IF(ISBLANK(INDEX('Policy Characteristics'!G:G,MATCH($C2685,'Policy Characteristics'!$C:$C,0))),"",INDEX('Policy Characteristics'!G:G,MATCH($C2685,'Policy Characteristics'!$C:$C,0)))</f>
        <v>0.25</v>
      </c>
      <c r="N2685" s="261">
        <f>IF(ISBLANK(INDEX('Policy Characteristics'!H:H,MATCH($C2685,'Policy Characteristics'!$C:$C,0))),"",INDEX('Policy Characteristics'!H:H,MATCH($C2685,'Policy Characteristics'!$C:$C,0)))</f>
        <v>0.01</v>
      </c>
      <c r="O2685" s="254" t="str">
        <f>IF(ISBLANK(INDEX('Policy Characteristics'!I:I,MATCH($C2685,'Policy Characteristics'!$C:$C,0))),"",INDEX('Policy Characteristics'!I:I,MATCH($C2685,'Policy Characteristics'!$C:$C,0)))</f>
        <v>% reduction in energy use</v>
      </c>
      <c r="P2685" s="254" t="str">
        <f>IF(ISBLANK(INDEX('Policy Characteristics'!J:J,MATCH($C2685,'Policy Characteristics'!$C:$C,0))),"",INDEX('Policy Characteristics'!J:J,MATCH($C2685,'Policy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5" s="254" t="str">
        <f>IF(ISBLANK(INDEX('Policy Characteristics'!K:K,MATCH($C2685,'Policy Characteristics'!$C:$C,0))),"",INDEX('Policy Characteristics'!K:K,MATCH($C2685,'Policy Characteristics'!$C:$C,0)))</f>
        <v>industry-ag-main.html#eff-stds</v>
      </c>
      <c r="R2685" s="254" t="str">
        <f>IF(ISBLANK(INDEX('Policy Characteristics'!L:L,MATCH($C2685,'Policy Characteristics'!$C:$C,0))),"",INDEX('Policy Characteristics'!L:L,MATCH($C2685,'Policy Characteristics'!$C:$C,0)))</f>
        <v>industry-energy-efficiency-standards.html</v>
      </c>
    </row>
    <row r="2686" spans="1:18" s="4" customFormat="1" x14ac:dyDescent="0.25">
      <c r="A2686" s="254" t="str">
        <f>IF(ISBLANK(INDEX('Policy Characteristics'!A:A,MATCH($C2686,'Policy Characteristics'!$C:$C,0))),"",INDEX('Policy Characteristics'!A:A,MATCH($C2686,'Policy Characteristics'!$C:$C,0)))</f>
        <v>Industry</v>
      </c>
      <c r="B2686" s="262" t="str">
        <f>IF(ISBLANK(INDEX('Policy Characteristics'!B:B,MATCH($C2686,'Policy Characteristics'!$C:$C,0))),"",INDEX('Policy Characteristics'!B:B,MATCH($C2686,'Policy Characteristics'!$C:$C,0)))</f>
        <v>Industry Process Efficiency</v>
      </c>
      <c r="C2686" s="254" t="str">
        <f t="shared" si="69"/>
        <v>Percentage Improvement in Industrial Process Efficiency above BAU</v>
      </c>
      <c r="D2686" s="6" t="s">
        <v>3045</v>
      </c>
      <c r="E2686" s="45" t="s">
        <v>2677</v>
      </c>
      <c r="F2686" t="s">
        <v>3048</v>
      </c>
      <c r="G2686" s="45" t="s">
        <v>2681</v>
      </c>
      <c r="H2686" s="47">
        <v>2685</v>
      </c>
      <c r="I2686" s="324" t="s">
        <v>41</v>
      </c>
      <c r="J2686" s="255" t="str">
        <f>IF(ISBLANK(INDEX('Policy Characteristics'!D:D,MATCH($C2686,'Policy Characteristics'!$C:$C,0))),"",INDEX('Policy Characteristics'!D:D,MATCH($C2686,'Policy Characteristics'!$C:$C,0)))</f>
        <v>Industry Energy Efficiency</v>
      </c>
      <c r="K2686" s="254" t="str">
        <f>IF(ISBLANK(INDEX('Policy Characteristics'!E:E,MATCH($C2686,'Policy Characteristics'!$C:$C,0))),"",INDEX('Policy Characteristics'!E:E,MATCH($C2686,'Policy Characteristics'!$C:$C,0)))</f>
        <v>indst process efficiency</v>
      </c>
      <c r="L2686" s="261">
        <f>IF(ISBLANK(INDEX('Policy Characteristics'!F:F,MATCH($C2686,'Policy Characteristics'!$C:$C,0))),"",INDEX('Policy Characteristics'!F:F,MATCH($C2686,'Policy Characteristics'!$C:$C,0)))</f>
        <v>0</v>
      </c>
      <c r="M2686" s="261">
        <f>IF(ISBLANK(INDEX('Policy Characteristics'!G:G,MATCH($C2686,'Policy Characteristics'!$C:$C,0))),"",INDEX('Policy Characteristics'!G:G,MATCH($C2686,'Policy Characteristics'!$C:$C,0)))</f>
        <v>0.25</v>
      </c>
      <c r="N2686" s="261">
        <f>IF(ISBLANK(INDEX('Policy Characteristics'!H:H,MATCH($C2686,'Policy Characteristics'!$C:$C,0))),"",INDEX('Policy Characteristics'!H:H,MATCH($C2686,'Policy Characteristics'!$C:$C,0)))</f>
        <v>0.01</v>
      </c>
      <c r="O2686" s="254" t="str">
        <f>IF(ISBLANK(INDEX('Policy Characteristics'!I:I,MATCH($C2686,'Policy Characteristics'!$C:$C,0))),"",INDEX('Policy Characteristics'!I:I,MATCH($C2686,'Policy Characteristics'!$C:$C,0)))</f>
        <v>% reduction in energy use</v>
      </c>
      <c r="P2686" s="254" t="str">
        <f>IF(ISBLANK(INDEX('Policy Characteristics'!J:J,MATCH($C2686,'Policy Characteristics'!$C:$C,0))),"",INDEX('Policy Characteristics'!J:J,MATCH($C2686,'Policy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6" s="254" t="str">
        <f>IF(ISBLANK(INDEX('Policy Characteristics'!K:K,MATCH($C2686,'Policy Characteristics'!$C:$C,0))),"",INDEX('Policy Characteristics'!K:K,MATCH($C2686,'Policy Characteristics'!$C:$C,0)))</f>
        <v>industry-ag-main.html#eff-stds</v>
      </c>
      <c r="R2686" s="254" t="str">
        <f>IF(ISBLANK(INDEX('Policy Characteristics'!L:L,MATCH($C2686,'Policy Characteristics'!$C:$C,0))),"",INDEX('Policy Characteristics'!L:L,MATCH($C2686,'Policy Characteristics'!$C:$C,0)))</f>
        <v>industry-energy-efficiency-standards.html</v>
      </c>
    </row>
    <row r="2687" spans="1:18" s="4" customFormat="1" x14ac:dyDescent="0.25">
      <c r="A2687" s="254" t="str">
        <f>IF(ISBLANK(INDEX('Policy Characteristics'!A:A,MATCH($C2687,'Policy Characteristics'!$C:$C,0))),"",INDEX('Policy Characteristics'!A:A,MATCH($C2687,'Policy Characteristics'!$C:$C,0)))</f>
        <v>Industry</v>
      </c>
      <c r="B2687" s="262" t="str">
        <f>IF(ISBLANK(INDEX('Policy Characteristics'!B:B,MATCH($C2687,'Policy Characteristics'!$C:$C,0))),"",INDEX('Policy Characteristics'!B:B,MATCH($C2687,'Policy Characteristics'!$C:$C,0)))</f>
        <v>Industry Process Efficiency</v>
      </c>
      <c r="C2687" s="254" t="str">
        <f t="shared" si="69"/>
        <v>Percentage Improvement in Industrial Process Efficiency above BAU</v>
      </c>
      <c r="D2687" s="6" t="s">
        <v>3045</v>
      </c>
      <c r="E2687" s="45" t="s">
        <v>2678</v>
      </c>
      <c r="F2687" t="s">
        <v>3048</v>
      </c>
      <c r="G2687" s="45" t="s">
        <v>2682</v>
      </c>
      <c r="H2687" s="47">
        <v>2686</v>
      </c>
      <c r="I2687" s="324" t="s">
        <v>41</v>
      </c>
      <c r="J2687" s="255" t="str">
        <f>IF(ISBLANK(INDEX('Policy Characteristics'!D:D,MATCH($C2687,'Policy Characteristics'!$C:$C,0))),"",INDEX('Policy Characteristics'!D:D,MATCH($C2687,'Policy Characteristics'!$C:$C,0)))</f>
        <v>Industry Energy Efficiency</v>
      </c>
      <c r="K2687" s="254" t="str">
        <f>IF(ISBLANK(INDEX('Policy Characteristics'!E:E,MATCH($C2687,'Policy Characteristics'!$C:$C,0))),"",INDEX('Policy Characteristics'!E:E,MATCH($C2687,'Policy Characteristics'!$C:$C,0)))</f>
        <v>indst process efficiency</v>
      </c>
      <c r="L2687" s="261">
        <f>IF(ISBLANK(INDEX('Policy Characteristics'!F:F,MATCH($C2687,'Policy Characteristics'!$C:$C,0))),"",INDEX('Policy Characteristics'!F:F,MATCH($C2687,'Policy Characteristics'!$C:$C,0)))</f>
        <v>0</v>
      </c>
      <c r="M2687" s="261">
        <f>IF(ISBLANK(INDEX('Policy Characteristics'!G:G,MATCH($C2687,'Policy Characteristics'!$C:$C,0))),"",INDEX('Policy Characteristics'!G:G,MATCH($C2687,'Policy Characteristics'!$C:$C,0)))</f>
        <v>0.25</v>
      </c>
      <c r="N2687" s="261">
        <f>IF(ISBLANK(INDEX('Policy Characteristics'!H:H,MATCH($C2687,'Policy Characteristics'!$C:$C,0))),"",INDEX('Policy Characteristics'!H:H,MATCH($C2687,'Policy Characteristics'!$C:$C,0)))</f>
        <v>0.01</v>
      </c>
      <c r="O2687" s="254" t="str">
        <f>IF(ISBLANK(INDEX('Policy Characteristics'!I:I,MATCH($C2687,'Policy Characteristics'!$C:$C,0))),"",INDEX('Policy Characteristics'!I:I,MATCH($C2687,'Policy Characteristics'!$C:$C,0)))</f>
        <v>% reduction in energy use</v>
      </c>
      <c r="P2687" s="254" t="str">
        <f>IF(ISBLANK(INDEX('Policy Characteristics'!J:J,MATCH($C2687,'Policy Characteristics'!$C:$C,0))),"",INDEX('Policy Characteristics'!J:J,MATCH($C2687,'Policy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7" s="254" t="str">
        <f>IF(ISBLANK(INDEX('Policy Characteristics'!K:K,MATCH($C2687,'Policy Characteristics'!$C:$C,0))),"",INDEX('Policy Characteristics'!K:K,MATCH($C2687,'Policy Characteristics'!$C:$C,0)))</f>
        <v>industry-ag-main.html#eff-stds</v>
      </c>
      <c r="R2687" s="254" t="str">
        <f>IF(ISBLANK(INDEX('Policy Characteristics'!L:L,MATCH($C2687,'Policy Characteristics'!$C:$C,0))),"",INDEX('Policy Characteristics'!L:L,MATCH($C2687,'Policy Characteristics'!$C:$C,0)))</f>
        <v>industry-energy-efficiency-standards.html</v>
      </c>
    </row>
    <row r="2688" spans="1:18" s="4" customFormat="1" x14ac:dyDescent="0.25">
      <c r="A2688" s="254" t="str">
        <f>IF(ISBLANK(INDEX('Policy Characteristics'!A:A,MATCH($C2688,'Policy Characteristics'!$C:$C,0))),"",INDEX('Policy Characteristics'!A:A,MATCH($C2688,'Policy Characteristics'!$C:$C,0)))</f>
        <v>Industry</v>
      </c>
      <c r="B2688" s="262" t="str">
        <f>IF(ISBLANK(INDEX('Policy Characteristics'!B:B,MATCH($C2688,'Policy Characteristics'!$C:$C,0))),"",INDEX('Policy Characteristics'!B:B,MATCH($C2688,'Policy Characteristics'!$C:$C,0)))</f>
        <v>Industry Process Efficiency</v>
      </c>
      <c r="C2688" s="254" t="str">
        <f t="shared" si="69"/>
        <v>Percentage Improvement in Industrial Process Efficiency above BAU</v>
      </c>
      <c r="D2688" s="6" t="s">
        <v>3045</v>
      </c>
      <c r="E2688" s="45" t="s">
        <v>2675</v>
      </c>
      <c r="F2688" t="s">
        <v>3048</v>
      </c>
      <c r="G2688" s="45" t="s">
        <v>2680</v>
      </c>
      <c r="H2688" s="47">
        <v>2687</v>
      </c>
      <c r="I2688" s="324" t="s">
        <v>41</v>
      </c>
      <c r="J2688" s="255" t="str">
        <f>IF(ISBLANK(INDEX('Policy Characteristics'!D:D,MATCH($C2688,'Policy Characteristics'!$C:$C,0))),"",INDEX('Policy Characteristics'!D:D,MATCH($C2688,'Policy Characteristics'!$C:$C,0)))</f>
        <v>Industry Energy Efficiency</v>
      </c>
      <c r="K2688" s="254" t="str">
        <f>IF(ISBLANK(INDEX('Policy Characteristics'!E:E,MATCH($C2688,'Policy Characteristics'!$C:$C,0))),"",INDEX('Policy Characteristics'!E:E,MATCH($C2688,'Policy Characteristics'!$C:$C,0)))</f>
        <v>indst process efficiency</v>
      </c>
      <c r="L2688" s="261">
        <f>IF(ISBLANK(INDEX('Policy Characteristics'!F:F,MATCH($C2688,'Policy Characteristics'!$C:$C,0))),"",INDEX('Policy Characteristics'!F:F,MATCH($C2688,'Policy Characteristics'!$C:$C,0)))</f>
        <v>0</v>
      </c>
      <c r="M2688" s="261">
        <f>IF(ISBLANK(INDEX('Policy Characteristics'!G:G,MATCH($C2688,'Policy Characteristics'!$C:$C,0))),"",INDEX('Policy Characteristics'!G:G,MATCH($C2688,'Policy Characteristics'!$C:$C,0)))</f>
        <v>0.25</v>
      </c>
      <c r="N2688" s="261">
        <f>IF(ISBLANK(INDEX('Policy Characteristics'!H:H,MATCH($C2688,'Policy Characteristics'!$C:$C,0))),"",INDEX('Policy Characteristics'!H:H,MATCH($C2688,'Policy Characteristics'!$C:$C,0)))</f>
        <v>0.01</v>
      </c>
      <c r="O2688" s="254" t="str">
        <f>IF(ISBLANK(INDEX('Policy Characteristics'!I:I,MATCH($C2688,'Policy Characteristics'!$C:$C,0))),"",INDEX('Policy Characteristics'!I:I,MATCH($C2688,'Policy Characteristics'!$C:$C,0)))</f>
        <v>% reduction in energy use</v>
      </c>
      <c r="P2688" s="254" t="str">
        <f>IF(ISBLANK(INDEX('Policy Characteristics'!J:J,MATCH($C2688,'Policy Characteristics'!$C:$C,0))),"",INDEX('Policy Characteristics'!J:J,MATCH($C2688,'Policy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8" s="254" t="str">
        <f>IF(ISBLANK(INDEX('Policy Characteristics'!K:K,MATCH($C2688,'Policy Characteristics'!$C:$C,0))),"",INDEX('Policy Characteristics'!K:K,MATCH($C2688,'Policy Characteristics'!$C:$C,0)))</f>
        <v>industry-ag-main.html#eff-stds</v>
      </c>
      <c r="R2688" s="254" t="str">
        <f>IF(ISBLANK(INDEX('Policy Characteristics'!L:L,MATCH($C2688,'Policy Characteristics'!$C:$C,0))),"",INDEX('Policy Characteristics'!L:L,MATCH($C2688,'Policy Characteristics'!$C:$C,0)))</f>
        <v>industry-energy-efficiency-standards.html</v>
      </c>
    </row>
    <row r="2689" spans="1:18" s="4" customFormat="1" x14ac:dyDescent="0.25">
      <c r="A2689" s="254" t="str">
        <f>IF(ISBLANK(INDEX('Policy Characteristics'!A:A,MATCH($C2689,'Policy Characteristics'!$C:$C,0))),"",INDEX('Policy Characteristics'!A:A,MATCH($C2689,'Policy Characteristics'!$C:$C,0)))</f>
        <v>Industry</v>
      </c>
      <c r="B2689" s="262" t="str">
        <f>IF(ISBLANK(INDEX('Policy Characteristics'!B:B,MATCH($C2689,'Policy Characteristics'!$C:$C,0))),"",INDEX('Policy Characteristics'!B:B,MATCH($C2689,'Policy Characteristics'!$C:$C,0)))</f>
        <v>Industry Process Efficiency</v>
      </c>
      <c r="C2689" s="254" t="str">
        <f t="shared" si="69"/>
        <v>Percentage Improvement in Industrial Process Efficiency above BAU</v>
      </c>
      <c r="D2689" s="6" t="s">
        <v>3046</v>
      </c>
      <c r="E2689" s="45" t="s">
        <v>2377</v>
      </c>
      <c r="F2689" t="s">
        <v>3007</v>
      </c>
      <c r="G2689" s="45" t="s">
        <v>2383</v>
      </c>
      <c r="H2689" s="47">
        <v>2688</v>
      </c>
      <c r="I2689" s="324" t="s">
        <v>40</v>
      </c>
      <c r="J2689" s="255" t="str">
        <f>IF(ISBLANK(INDEX('Policy Characteristics'!D:D,MATCH($C2689,'Policy Characteristics'!$C:$C,0))),"",INDEX('Policy Characteristics'!D:D,MATCH($C2689,'Policy Characteristics'!$C:$C,0)))</f>
        <v>Industry Energy Efficiency</v>
      </c>
      <c r="K2689" s="254" t="str">
        <f>IF(ISBLANK(INDEX('Policy Characteristics'!E:E,MATCH($C2689,'Policy Characteristics'!$C:$C,0))),"",INDEX('Policy Characteristics'!E:E,MATCH($C2689,'Policy Characteristics'!$C:$C,0)))</f>
        <v>indst process efficiency</v>
      </c>
      <c r="L2689" s="261">
        <f>IF(ISBLANK(INDEX('Policy Characteristics'!F:F,MATCH($C2689,'Policy Characteristics'!$C:$C,0))),"",INDEX('Policy Characteristics'!F:F,MATCH($C2689,'Policy Characteristics'!$C:$C,0)))</f>
        <v>0</v>
      </c>
      <c r="M2689" s="261">
        <f>IF(ISBLANK(INDEX('Policy Characteristics'!G:G,MATCH($C2689,'Policy Characteristics'!$C:$C,0))),"",INDEX('Policy Characteristics'!G:G,MATCH($C2689,'Policy Characteristics'!$C:$C,0)))</f>
        <v>0.25</v>
      </c>
      <c r="N2689" s="261">
        <f>IF(ISBLANK(INDEX('Policy Characteristics'!H:H,MATCH($C2689,'Policy Characteristics'!$C:$C,0))),"",INDEX('Policy Characteristics'!H:H,MATCH($C2689,'Policy Characteristics'!$C:$C,0)))</f>
        <v>0.01</v>
      </c>
      <c r="O2689" s="254" t="str">
        <f>IF(ISBLANK(INDEX('Policy Characteristics'!I:I,MATCH($C2689,'Policy Characteristics'!$C:$C,0))),"",INDEX('Policy Characteristics'!I:I,MATCH($C2689,'Policy Characteristics'!$C:$C,0)))</f>
        <v>% reduction in energy use</v>
      </c>
      <c r="P2689" s="254" t="str">
        <f>IF(ISBLANK(INDEX('Policy Characteristics'!J:J,MATCH($C2689,'Policy Characteristics'!$C:$C,0))),"",INDEX('Policy Characteristics'!J:J,MATCH($C2689,'Policy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89" s="254" t="str">
        <f>IF(ISBLANK(INDEX('Policy Characteristics'!K:K,MATCH($C2689,'Policy Characteristics'!$C:$C,0))),"",INDEX('Policy Characteristics'!K:K,MATCH($C2689,'Policy Characteristics'!$C:$C,0)))</f>
        <v>industry-ag-main.html#eff-stds</v>
      </c>
      <c r="R2689" s="254" t="str">
        <f>IF(ISBLANK(INDEX('Policy Characteristics'!L:L,MATCH($C2689,'Policy Characteristics'!$C:$C,0))),"",INDEX('Policy Characteristics'!L:L,MATCH($C2689,'Policy Characteristics'!$C:$C,0)))</f>
        <v>industry-energy-efficiency-standards.html</v>
      </c>
    </row>
    <row r="2690" spans="1:18" s="4" customFormat="1" x14ac:dyDescent="0.25">
      <c r="A2690" s="254" t="str">
        <f>IF(ISBLANK(INDEX('Policy Characteristics'!A:A,MATCH($C2690,'Policy Characteristics'!$C:$C,0))),"",INDEX('Policy Characteristics'!A:A,MATCH($C2690,'Policy Characteristics'!$C:$C,0)))</f>
        <v>Industry</v>
      </c>
      <c r="B2690" s="262" t="str">
        <f>IF(ISBLANK(INDEX('Policy Characteristics'!B:B,MATCH($C2690,'Policy Characteristics'!$C:$C,0))),"",INDEX('Policy Characteristics'!B:B,MATCH($C2690,'Policy Characteristics'!$C:$C,0)))</f>
        <v>Industry Process Efficiency</v>
      </c>
      <c r="C2690" s="254" t="str">
        <f t="shared" si="69"/>
        <v>Percentage Improvement in Industrial Process Efficiency above BAU</v>
      </c>
      <c r="D2690" s="6" t="s">
        <v>3046</v>
      </c>
      <c r="E2690" s="45" t="s">
        <v>2378</v>
      </c>
      <c r="F2690" t="s">
        <v>3007</v>
      </c>
      <c r="G2690" s="45" t="s">
        <v>2386</v>
      </c>
      <c r="H2690" s="47">
        <v>2689</v>
      </c>
      <c r="I2690" s="324" t="s">
        <v>41</v>
      </c>
      <c r="J2690" s="255" t="str">
        <f>IF(ISBLANK(INDEX('Policy Characteristics'!D:D,MATCH($C2690,'Policy Characteristics'!$C:$C,0))),"",INDEX('Policy Characteristics'!D:D,MATCH($C2690,'Policy Characteristics'!$C:$C,0)))</f>
        <v>Industry Energy Efficiency</v>
      </c>
      <c r="K2690" s="254" t="str">
        <f>IF(ISBLANK(INDEX('Policy Characteristics'!E:E,MATCH($C2690,'Policy Characteristics'!$C:$C,0))),"",INDEX('Policy Characteristics'!E:E,MATCH($C2690,'Policy Characteristics'!$C:$C,0)))</f>
        <v>indst process efficiency</v>
      </c>
      <c r="L2690" s="261">
        <f>IF(ISBLANK(INDEX('Policy Characteristics'!F:F,MATCH($C2690,'Policy Characteristics'!$C:$C,0))),"",INDEX('Policy Characteristics'!F:F,MATCH($C2690,'Policy Characteristics'!$C:$C,0)))</f>
        <v>0</v>
      </c>
      <c r="M2690" s="261">
        <f>IF(ISBLANK(INDEX('Policy Characteristics'!G:G,MATCH($C2690,'Policy Characteristics'!$C:$C,0))),"",INDEX('Policy Characteristics'!G:G,MATCH($C2690,'Policy Characteristics'!$C:$C,0)))</f>
        <v>0.25</v>
      </c>
      <c r="N2690" s="261">
        <f>IF(ISBLANK(INDEX('Policy Characteristics'!H:H,MATCH($C2690,'Policy Characteristics'!$C:$C,0))),"",INDEX('Policy Characteristics'!H:H,MATCH($C2690,'Policy Characteristics'!$C:$C,0)))</f>
        <v>0.01</v>
      </c>
      <c r="O2690" s="254" t="str">
        <f>IF(ISBLANK(INDEX('Policy Characteristics'!I:I,MATCH($C2690,'Policy Characteristics'!$C:$C,0))),"",INDEX('Policy Characteristics'!I:I,MATCH($C2690,'Policy Characteristics'!$C:$C,0)))</f>
        <v>% reduction in energy use</v>
      </c>
      <c r="P2690" s="254" t="str">
        <f>IF(ISBLANK(INDEX('Policy Characteristics'!J:J,MATCH($C2690,'Policy Characteristics'!$C:$C,0))),"",INDEX('Policy Characteristics'!J:J,MATCH($C2690,'Policy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0" s="254" t="str">
        <f>IF(ISBLANK(INDEX('Policy Characteristics'!K:K,MATCH($C2690,'Policy Characteristics'!$C:$C,0))),"",INDEX('Policy Characteristics'!K:K,MATCH($C2690,'Policy Characteristics'!$C:$C,0)))</f>
        <v>industry-ag-main.html#eff-stds</v>
      </c>
      <c r="R2690" s="254" t="str">
        <f>IF(ISBLANK(INDEX('Policy Characteristics'!L:L,MATCH($C2690,'Policy Characteristics'!$C:$C,0))),"",INDEX('Policy Characteristics'!L:L,MATCH($C2690,'Policy Characteristics'!$C:$C,0)))</f>
        <v>industry-energy-efficiency-standards.html</v>
      </c>
    </row>
    <row r="2691" spans="1:18" s="4" customFormat="1" x14ac:dyDescent="0.25">
      <c r="A2691" s="254" t="str">
        <f>IF(ISBLANK(INDEX('Policy Characteristics'!A:A,MATCH($C2691,'Policy Characteristics'!$C:$C,0))),"",INDEX('Policy Characteristics'!A:A,MATCH($C2691,'Policy Characteristics'!$C:$C,0)))</f>
        <v>Industry</v>
      </c>
      <c r="B2691" s="262" t="str">
        <f>IF(ISBLANK(INDEX('Policy Characteristics'!B:B,MATCH($C2691,'Policy Characteristics'!$C:$C,0))),"",INDEX('Policy Characteristics'!B:B,MATCH($C2691,'Policy Characteristics'!$C:$C,0)))</f>
        <v>Industry Process Efficiency</v>
      </c>
      <c r="C2691" s="254" t="str">
        <f t="shared" si="69"/>
        <v>Percentage Improvement in Industrial Process Efficiency above BAU</v>
      </c>
      <c r="D2691" s="6" t="s">
        <v>3046</v>
      </c>
      <c r="E2691" s="45" t="s">
        <v>2379</v>
      </c>
      <c r="F2691" t="s">
        <v>3007</v>
      </c>
      <c r="G2691" s="45" t="s">
        <v>2387</v>
      </c>
      <c r="H2691" s="47">
        <v>2690</v>
      </c>
      <c r="I2691" s="324" t="s">
        <v>40</v>
      </c>
      <c r="J2691" s="255" t="str">
        <f>IF(ISBLANK(INDEX('Policy Characteristics'!D:D,MATCH($C2691,'Policy Characteristics'!$C:$C,0))),"",INDEX('Policy Characteristics'!D:D,MATCH($C2691,'Policy Characteristics'!$C:$C,0)))</f>
        <v>Industry Energy Efficiency</v>
      </c>
      <c r="K2691" s="254" t="str">
        <f>IF(ISBLANK(INDEX('Policy Characteristics'!E:E,MATCH($C2691,'Policy Characteristics'!$C:$C,0))),"",INDEX('Policy Characteristics'!E:E,MATCH($C2691,'Policy Characteristics'!$C:$C,0)))</f>
        <v>indst process efficiency</v>
      </c>
      <c r="L2691" s="261">
        <f>IF(ISBLANK(INDEX('Policy Characteristics'!F:F,MATCH($C2691,'Policy Characteristics'!$C:$C,0))),"",INDEX('Policy Characteristics'!F:F,MATCH($C2691,'Policy Characteristics'!$C:$C,0)))</f>
        <v>0</v>
      </c>
      <c r="M2691" s="261">
        <f>IF(ISBLANK(INDEX('Policy Characteristics'!G:G,MATCH($C2691,'Policy Characteristics'!$C:$C,0))),"",INDEX('Policy Characteristics'!G:G,MATCH($C2691,'Policy Characteristics'!$C:$C,0)))</f>
        <v>0.25</v>
      </c>
      <c r="N2691" s="261">
        <f>IF(ISBLANK(INDEX('Policy Characteristics'!H:H,MATCH($C2691,'Policy Characteristics'!$C:$C,0))),"",INDEX('Policy Characteristics'!H:H,MATCH($C2691,'Policy Characteristics'!$C:$C,0)))</f>
        <v>0.01</v>
      </c>
      <c r="O2691" s="254" t="str">
        <f>IF(ISBLANK(INDEX('Policy Characteristics'!I:I,MATCH($C2691,'Policy Characteristics'!$C:$C,0))),"",INDEX('Policy Characteristics'!I:I,MATCH($C2691,'Policy Characteristics'!$C:$C,0)))</f>
        <v>% reduction in energy use</v>
      </c>
      <c r="P2691" s="254" t="str">
        <f>IF(ISBLANK(INDEX('Policy Characteristics'!J:J,MATCH($C2691,'Policy Characteristics'!$C:$C,0))),"",INDEX('Policy Characteristics'!J:J,MATCH($C2691,'Policy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1" s="254" t="str">
        <f>IF(ISBLANK(INDEX('Policy Characteristics'!K:K,MATCH($C2691,'Policy Characteristics'!$C:$C,0))),"",INDEX('Policy Characteristics'!K:K,MATCH($C2691,'Policy Characteristics'!$C:$C,0)))</f>
        <v>industry-ag-main.html#eff-stds</v>
      </c>
      <c r="R2691" s="254" t="str">
        <f>IF(ISBLANK(INDEX('Policy Characteristics'!L:L,MATCH($C2691,'Policy Characteristics'!$C:$C,0))),"",INDEX('Policy Characteristics'!L:L,MATCH($C2691,'Policy Characteristics'!$C:$C,0)))</f>
        <v>industry-energy-efficiency-standards.html</v>
      </c>
    </row>
    <row r="2692" spans="1:18" s="4" customFormat="1" x14ac:dyDescent="0.25">
      <c r="A2692" s="254" t="str">
        <f>IF(ISBLANK(INDEX('Policy Characteristics'!A:A,MATCH($C2692,'Policy Characteristics'!$C:$C,0))),"",INDEX('Policy Characteristics'!A:A,MATCH($C2692,'Policy Characteristics'!$C:$C,0)))</f>
        <v>Industry</v>
      </c>
      <c r="B2692" s="262" t="str">
        <f>IF(ISBLANK(INDEX('Policy Characteristics'!B:B,MATCH($C2692,'Policy Characteristics'!$C:$C,0))),"",INDEX('Policy Characteristics'!B:B,MATCH($C2692,'Policy Characteristics'!$C:$C,0)))</f>
        <v>Industry Process Efficiency</v>
      </c>
      <c r="C2692" s="254" t="str">
        <f t="shared" si="69"/>
        <v>Percentage Improvement in Industrial Process Efficiency above BAU</v>
      </c>
      <c r="D2692" s="6" t="s">
        <v>3046</v>
      </c>
      <c r="E2692" s="45" t="s">
        <v>2380</v>
      </c>
      <c r="F2692" t="s">
        <v>3007</v>
      </c>
      <c r="G2692" s="45" t="s">
        <v>2384</v>
      </c>
      <c r="H2692" s="47">
        <v>2691</v>
      </c>
      <c r="I2692" s="324" t="s">
        <v>41</v>
      </c>
      <c r="J2692" s="255" t="str">
        <f>IF(ISBLANK(INDEX('Policy Characteristics'!D:D,MATCH($C2692,'Policy Characteristics'!$C:$C,0))),"",INDEX('Policy Characteristics'!D:D,MATCH($C2692,'Policy Characteristics'!$C:$C,0)))</f>
        <v>Industry Energy Efficiency</v>
      </c>
      <c r="K2692" s="254" t="str">
        <f>IF(ISBLANK(INDEX('Policy Characteristics'!E:E,MATCH($C2692,'Policy Characteristics'!$C:$C,0))),"",INDEX('Policy Characteristics'!E:E,MATCH($C2692,'Policy Characteristics'!$C:$C,0)))</f>
        <v>indst process efficiency</v>
      </c>
      <c r="L2692" s="261">
        <f>IF(ISBLANK(INDEX('Policy Characteristics'!F:F,MATCH($C2692,'Policy Characteristics'!$C:$C,0))),"",INDEX('Policy Characteristics'!F:F,MATCH($C2692,'Policy Characteristics'!$C:$C,0)))</f>
        <v>0</v>
      </c>
      <c r="M2692" s="261">
        <f>IF(ISBLANK(INDEX('Policy Characteristics'!G:G,MATCH($C2692,'Policy Characteristics'!$C:$C,0))),"",INDEX('Policy Characteristics'!G:G,MATCH($C2692,'Policy Characteristics'!$C:$C,0)))</f>
        <v>0.25</v>
      </c>
      <c r="N2692" s="261">
        <f>IF(ISBLANK(INDEX('Policy Characteristics'!H:H,MATCH($C2692,'Policy Characteristics'!$C:$C,0))),"",INDEX('Policy Characteristics'!H:H,MATCH($C2692,'Policy Characteristics'!$C:$C,0)))</f>
        <v>0.01</v>
      </c>
      <c r="O2692" s="254" t="str">
        <f>IF(ISBLANK(INDEX('Policy Characteristics'!I:I,MATCH($C2692,'Policy Characteristics'!$C:$C,0))),"",INDEX('Policy Characteristics'!I:I,MATCH($C2692,'Policy Characteristics'!$C:$C,0)))</f>
        <v>% reduction in energy use</v>
      </c>
      <c r="P2692" s="254" t="str">
        <f>IF(ISBLANK(INDEX('Policy Characteristics'!J:J,MATCH($C2692,'Policy Characteristics'!$C:$C,0))),"",INDEX('Policy Characteristics'!J:J,MATCH($C2692,'Policy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2" s="254" t="str">
        <f>IF(ISBLANK(INDEX('Policy Characteristics'!K:K,MATCH($C2692,'Policy Characteristics'!$C:$C,0))),"",INDEX('Policy Characteristics'!K:K,MATCH($C2692,'Policy Characteristics'!$C:$C,0)))</f>
        <v>industry-ag-main.html#eff-stds</v>
      </c>
      <c r="R2692" s="254" t="str">
        <f>IF(ISBLANK(INDEX('Policy Characteristics'!L:L,MATCH($C2692,'Policy Characteristics'!$C:$C,0))),"",INDEX('Policy Characteristics'!L:L,MATCH($C2692,'Policy Characteristics'!$C:$C,0)))</f>
        <v>industry-energy-efficiency-standards.html</v>
      </c>
    </row>
    <row r="2693" spans="1:18" s="4" customFormat="1" x14ac:dyDescent="0.25">
      <c r="A2693" s="254" t="str">
        <f>IF(ISBLANK(INDEX('Policy Characteristics'!A:A,MATCH($C2693,'Policy Characteristics'!$C:$C,0))),"",INDEX('Policy Characteristics'!A:A,MATCH($C2693,'Policy Characteristics'!$C:$C,0)))</f>
        <v>Industry</v>
      </c>
      <c r="B2693" s="262" t="str">
        <f>IF(ISBLANK(INDEX('Policy Characteristics'!B:B,MATCH($C2693,'Policy Characteristics'!$C:$C,0))),"",INDEX('Policy Characteristics'!B:B,MATCH($C2693,'Policy Characteristics'!$C:$C,0)))</f>
        <v>Industry Process Efficiency</v>
      </c>
      <c r="C2693" s="254" t="str">
        <f t="shared" si="69"/>
        <v>Percentage Improvement in Industrial Process Efficiency above BAU</v>
      </c>
      <c r="D2693" s="6" t="s">
        <v>3046</v>
      </c>
      <c r="E2693" s="45" t="s">
        <v>2381</v>
      </c>
      <c r="F2693" t="s">
        <v>3007</v>
      </c>
      <c r="G2693" s="45" t="s">
        <v>2385</v>
      </c>
      <c r="H2693" s="47">
        <v>2692</v>
      </c>
      <c r="I2693" s="324" t="s">
        <v>40</v>
      </c>
      <c r="J2693" s="255" t="str">
        <f>IF(ISBLANK(INDEX('Policy Characteristics'!D:D,MATCH($C2693,'Policy Characteristics'!$C:$C,0))),"",INDEX('Policy Characteristics'!D:D,MATCH($C2693,'Policy Characteristics'!$C:$C,0)))</f>
        <v>Industry Energy Efficiency</v>
      </c>
      <c r="K2693" s="254" t="str">
        <f>IF(ISBLANK(INDEX('Policy Characteristics'!E:E,MATCH($C2693,'Policy Characteristics'!$C:$C,0))),"",INDEX('Policy Characteristics'!E:E,MATCH($C2693,'Policy Characteristics'!$C:$C,0)))</f>
        <v>indst process efficiency</v>
      </c>
      <c r="L2693" s="261">
        <f>IF(ISBLANK(INDEX('Policy Characteristics'!F:F,MATCH($C2693,'Policy Characteristics'!$C:$C,0))),"",INDEX('Policy Characteristics'!F:F,MATCH($C2693,'Policy Characteristics'!$C:$C,0)))</f>
        <v>0</v>
      </c>
      <c r="M2693" s="261">
        <f>IF(ISBLANK(INDEX('Policy Characteristics'!G:G,MATCH($C2693,'Policy Characteristics'!$C:$C,0))),"",INDEX('Policy Characteristics'!G:G,MATCH($C2693,'Policy Characteristics'!$C:$C,0)))</f>
        <v>0.25</v>
      </c>
      <c r="N2693" s="261">
        <f>IF(ISBLANK(INDEX('Policy Characteristics'!H:H,MATCH($C2693,'Policy Characteristics'!$C:$C,0))),"",INDEX('Policy Characteristics'!H:H,MATCH($C2693,'Policy Characteristics'!$C:$C,0)))</f>
        <v>0.01</v>
      </c>
      <c r="O2693" s="254" t="str">
        <f>IF(ISBLANK(INDEX('Policy Characteristics'!I:I,MATCH($C2693,'Policy Characteristics'!$C:$C,0))),"",INDEX('Policy Characteristics'!I:I,MATCH($C2693,'Policy Characteristics'!$C:$C,0)))</f>
        <v>% reduction in energy use</v>
      </c>
      <c r="P2693" s="254" t="str">
        <f>IF(ISBLANK(INDEX('Policy Characteristics'!J:J,MATCH($C2693,'Policy Characteristics'!$C:$C,0))),"",INDEX('Policy Characteristics'!J:J,MATCH($C2693,'Policy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3" s="254" t="str">
        <f>IF(ISBLANK(INDEX('Policy Characteristics'!K:K,MATCH($C2693,'Policy Characteristics'!$C:$C,0))),"",INDEX('Policy Characteristics'!K:K,MATCH($C2693,'Policy Characteristics'!$C:$C,0)))</f>
        <v>industry-ag-main.html#eff-stds</v>
      </c>
      <c r="R2693" s="254" t="str">
        <f>IF(ISBLANK(INDEX('Policy Characteristics'!L:L,MATCH($C2693,'Policy Characteristics'!$C:$C,0))),"",INDEX('Policy Characteristics'!L:L,MATCH($C2693,'Policy Characteristics'!$C:$C,0)))</f>
        <v>industry-energy-efficiency-standards.html</v>
      </c>
    </row>
    <row r="2694" spans="1:18" s="4" customFormat="1" x14ac:dyDescent="0.25">
      <c r="A2694" s="254" t="str">
        <f>IF(ISBLANK(INDEX('Policy Characteristics'!A:A,MATCH($C2694,'Policy Characteristics'!$C:$C,0))),"",INDEX('Policy Characteristics'!A:A,MATCH($C2694,'Policy Characteristics'!$C:$C,0)))</f>
        <v>Industry</v>
      </c>
      <c r="B2694" s="262" t="str">
        <f>IF(ISBLANK(INDEX('Policy Characteristics'!B:B,MATCH($C2694,'Policy Characteristics'!$C:$C,0))),"",INDEX('Policy Characteristics'!B:B,MATCH($C2694,'Policy Characteristics'!$C:$C,0)))</f>
        <v>Industry Process Efficiency</v>
      </c>
      <c r="C2694" s="254" t="str">
        <f t="shared" si="69"/>
        <v>Percentage Improvement in Industrial Process Efficiency above BAU</v>
      </c>
      <c r="D2694" s="6" t="s">
        <v>3046</v>
      </c>
      <c r="E2694" s="45" t="s">
        <v>2382</v>
      </c>
      <c r="F2694" t="s">
        <v>3007</v>
      </c>
      <c r="G2694" s="45" t="s">
        <v>2388</v>
      </c>
      <c r="H2694" s="47">
        <v>2693</v>
      </c>
      <c r="I2694" s="324" t="s">
        <v>41</v>
      </c>
      <c r="J2694" s="255" t="str">
        <f>IF(ISBLANK(INDEX('Policy Characteristics'!D:D,MATCH($C2694,'Policy Characteristics'!$C:$C,0))),"",INDEX('Policy Characteristics'!D:D,MATCH($C2694,'Policy Characteristics'!$C:$C,0)))</f>
        <v>Industry Energy Efficiency</v>
      </c>
      <c r="K2694" s="254" t="str">
        <f>IF(ISBLANK(INDEX('Policy Characteristics'!E:E,MATCH($C2694,'Policy Characteristics'!$C:$C,0))),"",INDEX('Policy Characteristics'!E:E,MATCH($C2694,'Policy Characteristics'!$C:$C,0)))</f>
        <v>indst process efficiency</v>
      </c>
      <c r="L2694" s="261">
        <f>IF(ISBLANK(INDEX('Policy Characteristics'!F:F,MATCH($C2694,'Policy Characteristics'!$C:$C,0))),"",INDEX('Policy Characteristics'!F:F,MATCH($C2694,'Policy Characteristics'!$C:$C,0)))</f>
        <v>0</v>
      </c>
      <c r="M2694" s="261">
        <f>IF(ISBLANK(INDEX('Policy Characteristics'!G:G,MATCH($C2694,'Policy Characteristics'!$C:$C,0))),"",INDEX('Policy Characteristics'!G:G,MATCH($C2694,'Policy Characteristics'!$C:$C,0)))</f>
        <v>0.25</v>
      </c>
      <c r="N2694" s="261">
        <f>IF(ISBLANK(INDEX('Policy Characteristics'!H:H,MATCH($C2694,'Policy Characteristics'!$C:$C,0))),"",INDEX('Policy Characteristics'!H:H,MATCH($C2694,'Policy Characteristics'!$C:$C,0)))</f>
        <v>0.01</v>
      </c>
      <c r="O2694" s="254" t="str">
        <f>IF(ISBLANK(INDEX('Policy Characteristics'!I:I,MATCH($C2694,'Policy Characteristics'!$C:$C,0))),"",INDEX('Policy Characteristics'!I:I,MATCH($C2694,'Policy Characteristics'!$C:$C,0)))</f>
        <v>% reduction in energy use</v>
      </c>
      <c r="P2694" s="254" t="str">
        <f>IF(ISBLANK(INDEX('Policy Characteristics'!J:J,MATCH($C2694,'Policy Characteristics'!$C:$C,0))),"",INDEX('Policy Characteristics'!J:J,MATCH($C2694,'Policy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4" s="254" t="str">
        <f>IF(ISBLANK(INDEX('Policy Characteristics'!K:K,MATCH($C2694,'Policy Characteristics'!$C:$C,0))),"",INDEX('Policy Characteristics'!K:K,MATCH($C2694,'Policy Characteristics'!$C:$C,0)))</f>
        <v>industry-ag-main.html#eff-stds</v>
      </c>
      <c r="R2694" s="254" t="str">
        <f>IF(ISBLANK(INDEX('Policy Characteristics'!L:L,MATCH($C2694,'Policy Characteristics'!$C:$C,0))),"",INDEX('Policy Characteristics'!L:L,MATCH($C2694,'Policy Characteristics'!$C:$C,0)))</f>
        <v>industry-energy-efficiency-standards.html</v>
      </c>
    </row>
    <row r="2695" spans="1:18" s="4" customFormat="1" x14ac:dyDescent="0.25">
      <c r="A2695" s="254" t="str">
        <f>IF(ISBLANK(INDEX('Policy Characteristics'!A:A,MATCH($C2695,'Policy Characteristics'!$C:$C,0))),"",INDEX('Policy Characteristics'!A:A,MATCH($C2695,'Policy Characteristics'!$C:$C,0)))</f>
        <v>Industry</v>
      </c>
      <c r="B2695" s="262" t="str">
        <f>IF(ISBLANK(INDEX('Policy Characteristics'!B:B,MATCH($C2695,'Policy Characteristics'!$C:$C,0))),"",INDEX('Policy Characteristics'!B:B,MATCH($C2695,'Policy Characteristics'!$C:$C,0)))</f>
        <v>Industry Process Efficiency</v>
      </c>
      <c r="C2695" s="254" t="str">
        <f t="shared" si="69"/>
        <v>Percentage Improvement in Industrial Process Efficiency above BAU</v>
      </c>
      <c r="D2695" s="6" t="s">
        <v>3046</v>
      </c>
      <c r="E2695" s="45" t="s">
        <v>2676</v>
      </c>
      <c r="F2695" t="s">
        <v>3007</v>
      </c>
      <c r="G2695" s="45" t="s">
        <v>2679</v>
      </c>
      <c r="H2695" s="47">
        <v>2694</v>
      </c>
      <c r="I2695" s="324" t="s">
        <v>41</v>
      </c>
      <c r="J2695" s="255" t="str">
        <f>IF(ISBLANK(INDEX('Policy Characteristics'!D:D,MATCH($C2695,'Policy Characteristics'!$C:$C,0))),"",INDEX('Policy Characteristics'!D:D,MATCH($C2695,'Policy Characteristics'!$C:$C,0)))</f>
        <v>Industry Energy Efficiency</v>
      </c>
      <c r="K2695" s="254" t="str">
        <f>IF(ISBLANK(INDEX('Policy Characteristics'!E:E,MATCH($C2695,'Policy Characteristics'!$C:$C,0))),"",INDEX('Policy Characteristics'!E:E,MATCH($C2695,'Policy Characteristics'!$C:$C,0)))</f>
        <v>indst process efficiency</v>
      </c>
      <c r="L2695" s="261">
        <f>IF(ISBLANK(INDEX('Policy Characteristics'!F:F,MATCH($C2695,'Policy Characteristics'!$C:$C,0))),"",INDEX('Policy Characteristics'!F:F,MATCH($C2695,'Policy Characteristics'!$C:$C,0)))</f>
        <v>0</v>
      </c>
      <c r="M2695" s="261">
        <f>IF(ISBLANK(INDEX('Policy Characteristics'!G:G,MATCH($C2695,'Policy Characteristics'!$C:$C,0))),"",INDEX('Policy Characteristics'!G:G,MATCH($C2695,'Policy Characteristics'!$C:$C,0)))</f>
        <v>0.25</v>
      </c>
      <c r="N2695" s="261">
        <f>IF(ISBLANK(INDEX('Policy Characteristics'!H:H,MATCH($C2695,'Policy Characteristics'!$C:$C,0))),"",INDEX('Policy Characteristics'!H:H,MATCH($C2695,'Policy Characteristics'!$C:$C,0)))</f>
        <v>0.01</v>
      </c>
      <c r="O2695" s="254" t="str">
        <f>IF(ISBLANK(INDEX('Policy Characteristics'!I:I,MATCH($C2695,'Policy Characteristics'!$C:$C,0))),"",INDEX('Policy Characteristics'!I:I,MATCH($C2695,'Policy Characteristics'!$C:$C,0)))</f>
        <v>% reduction in energy use</v>
      </c>
      <c r="P2695" s="254" t="str">
        <f>IF(ISBLANK(INDEX('Policy Characteristics'!J:J,MATCH($C2695,'Policy Characteristics'!$C:$C,0))),"",INDEX('Policy Characteristics'!J:J,MATCH($C2695,'Policy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5" s="254" t="str">
        <f>IF(ISBLANK(INDEX('Policy Characteristics'!K:K,MATCH($C2695,'Policy Characteristics'!$C:$C,0))),"",INDEX('Policy Characteristics'!K:K,MATCH($C2695,'Policy Characteristics'!$C:$C,0)))</f>
        <v>industry-ag-main.html#eff-stds</v>
      </c>
      <c r="R2695" s="254" t="str">
        <f>IF(ISBLANK(INDEX('Policy Characteristics'!L:L,MATCH($C2695,'Policy Characteristics'!$C:$C,0))),"",INDEX('Policy Characteristics'!L:L,MATCH($C2695,'Policy Characteristics'!$C:$C,0)))</f>
        <v>industry-energy-efficiency-standards.html</v>
      </c>
    </row>
    <row r="2696" spans="1:18" s="4" customFormat="1" x14ac:dyDescent="0.25">
      <c r="A2696" s="254" t="str">
        <f>IF(ISBLANK(INDEX('Policy Characteristics'!A:A,MATCH($C2696,'Policy Characteristics'!$C:$C,0))),"",INDEX('Policy Characteristics'!A:A,MATCH($C2696,'Policy Characteristics'!$C:$C,0)))</f>
        <v>Industry</v>
      </c>
      <c r="B2696" s="262" t="str">
        <f>IF(ISBLANK(INDEX('Policy Characteristics'!B:B,MATCH($C2696,'Policy Characteristics'!$C:$C,0))),"",INDEX('Policy Characteristics'!B:B,MATCH($C2696,'Policy Characteristics'!$C:$C,0)))</f>
        <v>Industry Process Efficiency</v>
      </c>
      <c r="C2696" s="254" t="str">
        <f t="shared" si="69"/>
        <v>Percentage Improvement in Industrial Process Efficiency above BAU</v>
      </c>
      <c r="D2696" s="6" t="s">
        <v>3046</v>
      </c>
      <c r="E2696" s="45" t="s">
        <v>2677</v>
      </c>
      <c r="F2696" t="s">
        <v>3007</v>
      </c>
      <c r="G2696" s="45" t="s">
        <v>2681</v>
      </c>
      <c r="H2696" s="47">
        <v>2695</v>
      </c>
      <c r="I2696" s="324" t="s">
        <v>40</v>
      </c>
      <c r="J2696" s="255" t="str">
        <f>IF(ISBLANK(INDEX('Policy Characteristics'!D:D,MATCH($C2696,'Policy Characteristics'!$C:$C,0))),"",INDEX('Policy Characteristics'!D:D,MATCH($C2696,'Policy Characteristics'!$C:$C,0)))</f>
        <v>Industry Energy Efficiency</v>
      </c>
      <c r="K2696" s="254" t="str">
        <f>IF(ISBLANK(INDEX('Policy Characteristics'!E:E,MATCH($C2696,'Policy Characteristics'!$C:$C,0))),"",INDEX('Policy Characteristics'!E:E,MATCH($C2696,'Policy Characteristics'!$C:$C,0)))</f>
        <v>indst process efficiency</v>
      </c>
      <c r="L2696" s="261">
        <f>IF(ISBLANK(INDEX('Policy Characteristics'!F:F,MATCH($C2696,'Policy Characteristics'!$C:$C,0))),"",INDEX('Policy Characteristics'!F:F,MATCH($C2696,'Policy Characteristics'!$C:$C,0)))</f>
        <v>0</v>
      </c>
      <c r="M2696" s="261">
        <f>IF(ISBLANK(INDEX('Policy Characteristics'!G:G,MATCH($C2696,'Policy Characteristics'!$C:$C,0))),"",INDEX('Policy Characteristics'!G:G,MATCH($C2696,'Policy Characteristics'!$C:$C,0)))</f>
        <v>0.25</v>
      </c>
      <c r="N2696" s="261">
        <f>IF(ISBLANK(INDEX('Policy Characteristics'!H:H,MATCH($C2696,'Policy Characteristics'!$C:$C,0))),"",INDEX('Policy Characteristics'!H:H,MATCH($C2696,'Policy Characteristics'!$C:$C,0)))</f>
        <v>0.01</v>
      </c>
      <c r="O2696" s="254" t="str">
        <f>IF(ISBLANK(INDEX('Policy Characteristics'!I:I,MATCH($C2696,'Policy Characteristics'!$C:$C,0))),"",INDEX('Policy Characteristics'!I:I,MATCH($C2696,'Policy Characteristics'!$C:$C,0)))</f>
        <v>% reduction in energy use</v>
      </c>
      <c r="P2696" s="254" t="str">
        <f>IF(ISBLANK(INDEX('Policy Characteristics'!J:J,MATCH($C2696,'Policy Characteristics'!$C:$C,0))),"",INDEX('Policy Characteristics'!J:J,MATCH($C2696,'Policy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6" s="254" t="str">
        <f>IF(ISBLANK(INDEX('Policy Characteristics'!K:K,MATCH($C2696,'Policy Characteristics'!$C:$C,0))),"",INDEX('Policy Characteristics'!K:K,MATCH($C2696,'Policy Characteristics'!$C:$C,0)))</f>
        <v>industry-ag-main.html#eff-stds</v>
      </c>
      <c r="R2696" s="254" t="str">
        <f>IF(ISBLANK(INDEX('Policy Characteristics'!L:L,MATCH($C2696,'Policy Characteristics'!$C:$C,0))),"",INDEX('Policy Characteristics'!L:L,MATCH($C2696,'Policy Characteristics'!$C:$C,0)))</f>
        <v>industry-energy-efficiency-standards.html</v>
      </c>
    </row>
    <row r="2697" spans="1:18" s="4" customFormat="1" x14ac:dyDescent="0.25">
      <c r="A2697" s="254" t="str">
        <f>IF(ISBLANK(INDEX('Policy Characteristics'!A:A,MATCH($C2697,'Policy Characteristics'!$C:$C,0))),"",INDEX('Policy Characteristics'!A:A,MATCH($C2697,'Policy Characteristics'!$C:$C,0)))</f>
        <v>Industry</v>
      </c>
      <c r="B2697" s="262" t="str">
        <f>IF(ISBLANK(INDEX('Policy Characteristics'!B:B,MATCH($C2697,'Policy Characteristics'!$C:$C,0))),"",INDEX('Policy Characteristics'!B:B,MATCH($C2697,'Policy Characteristics'!$C:$C,0)))</f>
        <v>Industry Process Efficiency</v>
      </c>
      <c r="C2697" s="254" t="str">
        <f t="shared" si="69"/>
        <v>Percentage Improvement in Industrial Process Efficiency above BAU</v>
      </c>
      <c r="D2697" s="6" t="s">
        <v>3046</v>
      </c>
      <c r="E2697" s="45" t="s">
        <v>2678</v>
      </c>
      <c r="F2697" t="s">
        <v>3007</v>
      </c>
      <c r="G2697" s="45" t="s">
        <v>2682</v>
      </c>
      <c r="H2697" s="47">
        <v>2696</v>
      </c>
      <c r="I2697" s="324" t="s">
        <v>40</v>
      </c>
      <c r="J2697" s="255" t="str">
        <f>IF(ISBLANK(INDEX('Policy Characteristics'!D:D,MATCH($C2697,'Policy Characteristics'!$C:$C,0))),"",INDEX('Policy Characteristics'!D:D,MATCH($C2697,'Policy Characteristics'!$C:$C,0)))</f>
        <v>Industry Energy Efficiency</v>
      </c>
      <c r="K2697" s="254" t="str">
        <f>IF(ISBLANK(INDEX('Policy Characteristics'!E:E,MATCH($C2697,'Policy Characteristics'!$C:$C,0))),"",INDEX('Policy Characteristics'!E:E,MATCH($C2697,'Policy Characteristics'!$C:$C,0)))</f>
        <v>indst process efficiency</v>
      </c>
      <c r="L2697" s="261">
        <f>IF(ISBLANK(INDEX('Policy Characteristics'!F:F,MATCH($C2697,'Policy Characteristics'!$C:$C,0))),"",INDEX('Policy Characteristics'!F:F,MATCH($C2697,'Policy Characteristics'!$C:$C,0)))</f>
        <v>0</v>
      </c>
      <c r="M2697" s="261">
        <f>IF(ISBLANK(INDEX('Policy Characteristics'!G:G,MATCH($C2697,'Policy Characteristics'!$C:$C,0))),"",INDEX('Policy Characteristics'!G:G,MATCH($C2697,'Policy Characteristics'!$C:$C,0)))</f>
        <v>0.25</v>
      </c>
      <c r="N2697" s="261">
        <f>IF(ISBLANK(INDEX('Policy Characteristics'!H:H,MATCH($C2697,'Policy Characteristics'!$C:$C,0))),"",INDEX('Policy Characteristics'!H:H,MATCH($C2697,'Policy Characteristics'!$C:$C,0)))</f>
        <v>0.01</v>
      </c>
      <c r="O2697" s="254" t="str">
        <f>IF(ISBLANK(INDEX('Policy Characteristics'!I:I,MATCH($C2697,'Policy Characteristics'!$C:$C,0))),"",INDEX('Policy Characteristics'!I:I,MATCH($C2697,'Policy Characteristics'!$C:$C,0)))</f>
        <v>% reduction in energy use</v>
      </c>
      <c r="P2697" s="254" t="str">
        <f>IF(ISBLANK(INDEX('Policy Characteristics'!J:J,MATCH($C2697,'Policy Characteristics'!$C:$C,0))),"",INDEX('Policy Characteristics'!J:J,MATCH($C2697,'Policy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7" s="254" t="str">
        <f>IF(ISBLANK(INDEX('Policy Characteristics'!K:K,MATCH($C2697,'Policy Characteristics'!$C:$C,0))),"",INDEX('Policy Characteristics'!K:K,MATCH($C2697,'Policy Characteristics'!$C:$C,0)))</f>
        <v>industry-ag-main.html#eff-stds</v>
      </c>
      <c r="R2697" s="254" t="str">
        <f>IF(ISBLANK(INDEX('Policy Characteristics'!L:L,MATCH($C2697,'Policy Characteristics'!$C:$C,0))),"",INDEX('Policy Characteristics'!L:L,MATCH($C2697,'Policy Characteristics'!$C:$C,0)))</f>
        <v>industry-energy-efficiency-standards.html</v>
      </c>
    </row>
    <row r="2698" spans="1:18" s="4" customFormat="1" x14ac:dyDescent="0.25">
      <c r="A2698" s="254" t="str">
        <f>IF(ISBLANK(INDEX('Policy Characteristics'!A:A,MATCH($C2698,'Policy Characteristics'!$C:$C,0))),"",INDEX('Policy Characteristics'!A:A,MATCH($C2698,'Policy Characteristics'!$C:$C,0)))</f>
        <v>Industry</v>
      </c>
      <c r="B2698" s="262" t="str">
        <f>IF(ISBLANK(INDEX('Policy Characteristics'!B:B,MATCH($C2698,'Policy Characteristics'!$C:$C,0))),"",INDEX('Policy Characteristics'!B:B,MATCH($C2698,'Policy Characteristics'!$C:$C,0)))</f>
        <v>Industry Process Efficiency</v>
      </c>
      <c r="C2698" s="254" t="str">
        <f t="shared" si="69"/>
        <v>Percentage Improvement in Industrial Process Efficiency above BAU</v>
      </c>
      <c r="D2698" s="6" t="s">
        <v>3046</v>
      </c>
      <c r="E2698" s="45" t="s">
        <v>2675</v>
      </c>
      <c r="F2698" t="s">
        <v>3007</v>
      </c>
      <c r="G2698" s="45" t="s">
        <v>2680</v>
      </c>
      <c r="H2698" s="47">
        <v>2697</v>
      </c>
      <c r="I2698" s="324" t="s">
        <v>41</v>
      </c>
      <c r="J2698" s="255" t="str">
        <f>IF(ISBLANK(INDEX('Policy Characteristics'!D:D,MATCH($C2698,'Policy Characteristics'!$C:$C,0))),"",INDEX('Policy Characteristics'!D:D,MATCH($C2698,'Policy Characteristics'!$C:$C,0)))</f>
        <v>Industry Energy Efficiency</v>
      </c>
      <c r="K2698" s="254" t="str">
        <f>IF(ISBLANK(INDEX('Policy Characteristics'!E:E,MATCH($C2698,'Policy Characteristics'!$C:$C,0))),"",INDEX('Policy Characteristics'!E:E,MATCH($C2698,'Policy Characteristics'!$C:$C,0)))</f>
        <v>indst process efficiency</v>
      </c>
      <c r="L2698" s="261">
        <f>IF(ISBLANK(INDEX('Policy Characteristics'!F:F,MATCH($C2698,'Policy Characteristics'!$C:$C,0))),"",INDEX('Policy Characteristics'!F:F,MATCH($C2698,'Policy Characteristics'!$C:$C,0)))</f>
        <v>0</v>
      </c>
      <c r="M2698" s="261">
        <f>IF(ISBLANK(INDEX('Policy Characteristics'!G:G,MATCH($C2698,'Policy Characteristics'!$C:$C,0))),"",INDEX('Policy Characteristics'!G:G,MATCH($C2698,'Policy Characteristics'!$C:$C,0)))</f>
        <v>0.25</v>
      </c>
      <c r="N2698" s="261">
        <f>IF(ISBLANK(INDEX('Policy Characteristics'!H:H,MATCH($C2698,'Policy Characteristics'!$C:$C,0))),"",INDEX('Policy Characteristics'!H:H,MATCH($C2698,'Policy Characteristics'!$C:$C,0)))</f>
        <v>0.01</v>
      </c>
      <c r="O2698" s="254" t="str">
        <f>IF(ISBLANK(INDEX('Policy Characteristics'!I:I,MATCH($C2698,'Policy Characteristics'!$C:$C,0))),"",INDEX('Policy Characteristics'!I:I,MATCH($C2698,'Policy Characteristics'!$C:$C,0)))</f>
        <v>% reduction in energy use</v>
      </c>
      <c r="P2698" s="254" t="str">
        <f>IF(ISBLANK(INDEX('Policy Characteristics'!J:J,MATCH($C2698,'Policy Characteristics'!$C:$C,0))),"",INDEX('Policy Characteristics'!J:J,MATCH($C2698,'Policy Characteristics'!$C:$C,0)))</f>
        <v>**Description:** This policy reduces fuel consumption by the selected industry by increasing the efficiency of industrial processes.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 The DOE study's value refers to sector-wide energy efficiency, not specifically for new equipment. To achieve a 17% improvement sector-wide by 2050, a setting for this lever several times higher would be needed, due to industrial equipment capital stock turnover time.</v>
      </c>
      <c r="Q2698" s="254" t="str">
        <f>IF(ISBLANK(INDEX('Policy Characteristics'!K:K,MATCH($C2698,'Policy Characteristics'!$C:$C,0))),"",INDEX('Policy Characteristics'!K:K,MATCH($C2698,'Policy Characteristics'!$C:$C,0)))</f>
        <v>industry-ag-main.html#eff-stds</v>
      </c>
      <c r="R2698" s="254" t="str">
        <f>IF(ISBLANK(INDEX('Policy Characteristics'!L:L,MATCH($C2698,'Policy Characteristics'!$C:$C,0))),"",INDEX('Policy Characteristics'!L:L,MATCH($C2698,'Policy Characteristics'!$C:$C,0)))</f>
        <v>industry-energy-efficiency-standards.html</v>
      </c>
    </row>
    <row r="2699" spans="1:18" s="4" customFormat="1" x14ac:dyDescent="0.25">
      <c r="A2699" s="254" t="str">
        <f>IF(ISBLANK(INDEX('Policy Characteristics'!A:A,MATCH($C2699,'Policy Characteristics'!$C:$C,0))),"",INDEX('Policy Characteristics'!A:A,MATCH($C2699,'Policy Characteristics'!$C:$C,0)))</f>
        <v>Industry</v>
      </c>
      <c r="B2699" s="262" t="str">
        <f>IF(ISBLANK(INDEX('Policy Characteristics'!B:B,MATCH($C2699,'Policy Characteristics'!$C:$C,0))),"",INDEX('Policy Characteristics'!B:B,MATCH($C2699,'Policy Characteristics'!$C:$C,0)))</f>
        <v>Material Efficiency, Longevity, &amp; Re-Use</v>
      </c>
      <c r="C2699" t="s">
        <v>2413</v>
      </c>
      <c r="D2699" s="45" t="s">
        <v>3034</v>
      </c>
      <c r="E2699" s="45"/>
      <c r="F2699" s="6" t="s">
        <v>2997</v>
      </c>
      <c r="G2699" s="45"/>
      <c r="H2699" s="47">
        <v>2698</v>
      </c>
      <c r="I2699" s="324" t="s">
        <v>40</v>
      </c>
      <c r="J2699" s="255" t="str">
        <f>IF(ISBLANK(INDEX('Policy Characteristics'!D:D,MATCH($C2699,'Policy Characteristics'!$C:$C,0))),"",INDEX('Policy Characteristics'!D:D,MATCH($C2699,'Policy Characteristics'!$C:$C,0)))</f>
        <v>Material Efficiency, Longevity, &amp; Re-Use</v>
      </c>
      <c r="K2699" s="254" t="str">
        <f>IF(ISBLANK(INDEX('Policy Characteristics'!E:E,MATCH($C2699,'Policy Characteristics'!$C:$C,0))),"",INDEX('Policy Characteristics'!E:E,MATCH($C2699,'Policy Characteristics'!$C:$C,0)))</f>
        <v>indst reduce nonenergy product demand</v>
      </c>
      <c r="L2699" s="261">
        <f>IF(ISBLANK(INDEX('Policy Characteristics'!F:F,MATCH($C2699,'Policy Characteristics'!$C:$C,0))),"",INDEX('Policy Characteristics'!F:F,MATCH($C2699,'Policy Characteristics'!$C:$C,0)))</f>
        <v>0</v>
      </c>
      <c r="M2699" s="261">
        <f>IF(ISBLANK(INDEX('Policy Characteristics'!G:G,MATCH($C2699,'Policy Characteristics'!$C:$C,0))),"",INDEX('Policy Characteristics'!G:G,MATCH($C2699,'Policy Characteristics'!$C:$C,0)))</f>
        <v>1</v>
      </c>
      <c r="N2699" s="261">
        <f>IF(ISBLANK(INDEX('Policy Characteristics'!H:H,MATCH($C2699,'Policy Characteristics'!$C:$C,0))),"",INDEX('Policy Characteristics'!H:H,MATCH($C2699,'Policy Characteristics'!$C:$C,0)))</f>
        <v>0.01</v>
      </c>
      <c r="O2699" s="254" t="str">
        <f>IF(ISBLANK(INDEX('Policy Characteristics'!I:I,MATCH($C2699,'Policy Characteristics'!$C:$C,0))),"",INDEX('Policy Characteristics'!I:I,MATCH($C2699,'Policy Characteristics'!$C:$C,0)))</f>
        <v>% demand reduction</v>
      </c>
      <c r="P2699" s="254" t="str">
        <f>IF(ISBLANK(INDEX('Policy Characteristics'!J:J,MATCH($C2699,'Policy Characteristics'!$C:$C,0))),"",INDEX('Policy Characteristics'!J:J,MATCH($C2699,'Policy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699" s="254" t="str">
        <f>IF(ISBLANK(INDEX('Policy Characteristics'!K:K,MATCH($C2699,'Policy Characteristics'!$C:$C,0))),"",INDEX('Policy Characteristics'!K:K,MATCH($C2699,'Policy Characteristics'!$C:$C,0)))</f>
        <v/>
      </c>
      <c r="R2699" s="254" t="str">
        <f>IF(ISBLANK(INDEX('Policy Characteristics'!L:L,MATCH($C2699,'Policy Characteristics'!$C:$C,0))),"",INDEX('Policy Characteristics'!L:L,MATCH($C2699,'Policy Characteristics'!$C:$C,0)))</f>
        <v>material-efficiency-longevity-reuse.html</v>
      </c>
    </row>
    <row r="2700" spans="1:18" s="4" customFormat="1" x14ac:dyDescent="0.25">
      <c r="A2700" s="254" t="str">
        <f>IF(ISBLANK(INDEX('Policy Characteristics'!A:A,MATCH($C2700,'Policy Characteristics'!$C:$C,0))),"",INDEX('Policy Characteristics'!A:A,MATCH($C2700,'Policy Characteristics'!$C:$C,0)))</f>
        <v>Industry</v>
      </c>
      <c r="B2700" s="262" t="str">
        <f>IF(ISBLANK(INDEX('Policy Characteristics'!B:B,MATCH($C2700,'Policy Characteristics'!$C:$C,0))),"",INDEX('Policy Characteristics'!B:B,MATCH($C2700,'Policy Characteristics'!$C:$C,0)))</f>
        <v>Material Efficiency, Longevity, &amp; Re-Use</v>
      </c>
      <c r="C2700" s="254" t="str">
        <f t="shared" ref="C2700" si="70">C$2699</f>
        <v>Percent Reduction in Nonenergy Nonagriculture Industry Product Demand</v>
      </c>
      <c r="D2700" s="6" t="s">
        <v>3035</v>
      </c>
      <c r="E2700" s="45"/>
      <c r="F2700" s="6" t="s">
        <v>2550</v>
      </c>
      <c r="G2700" s="45"/>
      <c r="H2700" s="47">
        <v>2699</v>
      </c>
      <c r="I2700" s="324" t="s">
        <v>40</v>
      </c>
      <c r="J2700" s="255" t="str">
        <f>IF(ISBLANK(INDEX('Policy Characteristics'!D:D,MATCH($C2700,'Policy Characteristics'!$C:$C,0))),"",INDEX('Policy Characteristics'!D:D,MATCH($C2700,'Policy Characteristics'!$C:$C,0)))</f>
        <v>Material Efficiency, Longevity, &amp; Re-Use</v>
      </c>
      <c r="K2700" s="254" t="str">
        <f>IF(ISBLANK(INDEX('Policy Characteristics'!E:E,MATCH($C2700,'Policy Characteristics'!$C:$C,0))),"",INDEX('Policy Characteristics'!E:E,MATCH($C2700,'Policy Characteristics'!$C:$C,0)))</f>
        <v>indst reduce nonenergy product demand</v>
      </c>
      <c r="L2700" s="261">
        <f>IF(ISBLANK(INDEX('Policy Characteristics'!F:F,MATCH($C2700,'Policy Characteristics'!$C:$C,0))),"",INDEX('Policy Characteristics'!F:F,MATCH($C2700,'Policy Characteristics'!$C:$C,0)))</f>
        <v>0</v>
      </c>
      <c r="M2700" s="261">
        <f>IF(ISBLANK(INDEX('Policy Characteristics'!G:G,MATCH($C2700,'Policy Characteristics'!$C:$C,0))),"",INDEX('Policy Characteristics'!G:G,MATCH($C2700,'Policy Characteristics'!$C:$C,0)))</f>
        <v>1</v>
      </c>
      <c r="N2700" s="261">
        <f>IF(ISBLANK(INDEX('Policy Characteristics'!H:H,MATCH($C2700,'Policy Characteristics'!$C:$C,0))),"",INDEX('Policy Characteristics'!H:H,MATCH($C2700,'Policy Characteristics'!$C:$C,0)))</f>
        <v>0.01</v>
      </c>
      <c r="O2700" s="254" t="str">
        <f>IF(ISBLANK(INDEX('Policy Characteristics'!I:I,MATCH($C2700,'Policy Characteristics'!$C:$C,0))),"",INDEX('Policy Characteristics'!I:I,MATCH($C2700,'Policy Characteristics'!$C:$C,0)))</f>
        <v>% demand reduction</v>
      </c>
      <c r="P2700" s="254" t="str">
        <f>IF(ISBLANK(INDEX('Policy Characteristics'!J:J,MATCH($C2700,'Policy Characteristics'!$C:$C,0))),"",INDEX('Policy Characteristics'!J:J,MATCH($C2700,'Policy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00" s="254" t="str">
        <f>IF(ISBLANK(INDEX('Policy Characteristics'!K:K,MATCH($C2700,'Policy Characteristics'!$C:$C,0))),"",INDEX('Policy Characteristics'!K:K,MATCH($C2700,'Policy Characteristics'!$C:$C,0)))</f>
        <v/>
      </c>
      <c r="R2700" s="254" t="str">
        <f>IF(ISBLANK(INDEX('Policy Characteristics'!L:L,MATCH($C2700,'Policy Characteristics'!$C:$C,0))),"",INDEX('Policy Characteristics'!L:L,MATCH($C2700,'Policy Characteristics'!$C:$C,0)))</f>
        <v>material-efficiency-longevity-reuse.html</v>
      </c>
    </row>
    <row r="2701" spans="1:18" s="4" customFormat="1" x14ac:dyDescent="0.25">
      <c r="A2701" s="254" t="str">
        <f>IF(ISBLANK(INDEX('Policy Characteristics'!A:A,MATCH($C2701,'Policy Characteristics'!$C:$C,0))),"",INDEX('Policy Characteristics'!A:A,MATCH($C2701,'Policy Characteristics'!$C:$C,0)))</f>
        <v>Industry</v>
      </c>
      <c r="B2701" s="262" t="str">
        <f>IF(ISBLANK(INDEX('Policy Characteristics'!B:B,MATCH($C2701,'Policy Characteristics'!$C:$C,0))),"",INDEX('Policy Characteristics'!B:B,MATCH($C2701,'Policy Characteristics'!$C:$C,0)))</f>
        <v>Material Efficiency, Longevity, &amp; Re-Use</v>
      </c>
      <c r="C2701" s="254" t="str">
        <f t="shared" ref="C2701" si="71">C$2699</f>
        <v>Percent Reduction in Nonenergy Nonagriculture Industry Product Demand</v>
      </c>
      <c r="D2701" s="6" t="s">
        <v>3045</v>
      </c>
      <c r="E2701" s="45"/>
      <c r="F2701" s="6" t="s">
        <v>3048</v>
      </c>
      <c r="G2701" s="45"/>
      <c r="H2701" s="47">
        <v>2700</v>
      </c>
      <c r="I2701" s="324" t="s">
        <v>40</v>
      </c>
      <c r="J2701" s="255" t="str">
        <f>IF(ISBLANK(INDEX('Policy Characteristics'!D:D,MATCH($C2701,'Policy Characteristics'!$C:$C,0))),"",INDEX('Policy Characteristics'!D:D,MATCH($C2701,'Policy Characteristics'!$C:$C,0)))</f>
        <v>Material Efficiency, Longevity, &amp; Re-Use</v>
      </c>
      <c r="K2701" s="254" t="str">
        <f>IF(ISBLANK(INDEX('Policy Characteristics'!E:E,MATCH($C2701,'Policy Characteristics'!$C:$C,0))),"",INDEX('Policy Characteristics'!E:E,MATCH($C2701,'Policy Characteristics'!$C:$C,0)))</f>
        <v>indst reduce nonenergy product demand</v>
      </c>
      <c r="L2701" s="261">
        <f>IF(ISBLANK(INDEX('Policy Characteristics'!F:F,MATCH($C2701,'Policy Characteristics'!$C:$C,0))),"",INDEX('Policy Characteristics'!F:F,MATCH($C2701,'Policy Characteristics'!$C:$C,0)))</f>
        <v>0</v>
      </c>
      <c r="M2701" s="261">
        <f>IF(ISBLANK(INDEX('Policy Characteristics'!G:G,MATCH($C2701,'Policy Characteristics'!$C:$C,0))),"",INDEX('Policy Characteristics'!G:G,MATCH($C2701,'Policy Characteristics'!$C:$C,0)))</f>
        <v>1</v>
      </c>
      <c r="N2701" s="261">
        <f>IF(ISBLANK(INDEX('Policy Characteristics'!H:H,MATCH($C2701,'Policy Characteristics'!$C:$C,0))),"",INDEX('Policy Characteristics'!H:H,MATCH($C2701,'Policy Characteristics'!$C:$C,0)))</f>
        <v>0.01</v>
      </c>
      <c r="O2701" s="254" t="str">
        <f>IF(ISBLANK(INDEX('Policy Characteristics'!I:I,MATCH($C2701,'Policy Characteristics'!$C:$C,0))),"",INDEX('Policy Characteristics'!I:I,MATCH($C2701,'Policy Characteristics'!$C:$C,0)))</f>
        <v>% demand reduction</v>
      </c>
      <c r="P2701" s="254" t="str">
        <f>IF(ISBLANK(INDEX('Policy Characteristics'!J:J,MATCH($C2701,'Policy Characteristics'!$C:$C,0))),"",INDEX('Policy Characteristics'!J:J,MATCH($C2701,'Policy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2701" s="254" t="str">
        <f>IF(ISBLANK(INDEX('Policy Characteristics'!K:K,MATCH($C2701,'Policy Characteristics'!$C:$C,0))),"",INDEX('Policy Characteristics'!K:K,MATCH($C2701,'Policy Characteristics'!$C:$C,0)))</f>
        <v/>
      </c>
      <c r="R2701" s="254" t="str">
        <f>IF(ISBLANK(INDEX('Policy Characteristics'!L:L,MATCH($C2701,'Policy Characteristics'!$C:$C,0))),"",INDEX('Policy Characteristics'!L:L,MATCH($C2701,'Policy Characteristics'!$C:$C,0)))</f>
        <v>material-efficiency-longevity-reuse.html</v>
      </c>
    </row>
    <row r="2702" spans="1:18" x14ac:dyDescent="0.25">
      <c r="A2702" s="254" t="str">
        <f>IF(ISBLANK(INDEX('Policy Characteristics'!A:A,MATCH($C2702,'Policy Characteristics'!$C:$C,0))),"",INDEX('Policy Characteristics'!A:A,MATCH($C2702,'Policy Characteristics'!$C:$C,0)))</f>
        <v>Industry</v>
      </c>
      <c r="B2702" s="262" t="str">
        <f>IF(ISBLANK(INDEX('Policy Characteristics'!B:B,MATCH($C2702,'Policy Characteristics'!$C:$C,0))),"",INDEX('Policy Characteristics'!B:B,MATCH($C2702,'Policy Characteristics'!$C:$C,0)))</f>
        <v>Methane Capture</v>
      </c>
      <c r="C2702" t="s">
        <v>270</v>
      </c>
      <c r="D2702" s="45" t="s">
        <v>3024</v>
      </c>
      <c r="E2702" s="45"/>
      <c r="F2702" t="s">
        <v>2988</v>
      </c>
      <c r="G2702" s="45"/>
      <c r="H2702" s="47">
        <v>2701</v>
      </c>
      <c r="I2702" s="324" t="s">
        <v>40</v>
      </c>
      <c r="J2702" s="255" t="str">
        <f>IF(ISBLANK(INDEX('Policy Characteristics'!D:D,MATCH($C2702,'Policy Characteristics'!$C:$C,0))),"",INDEX('Policy Characteristics'!D:D,MATCH($C2702,'Policy Characteristics'!$C:$C,0)))</f>
        <v>Methane Capture and Destruction</v>
      </c>
      <c r="K2702" s="254" t="str">
        <f>IF(ISBLANK(INDEX('Policy Characteristics'!E:E,MATCH($C2702,'Policy Characteristics'!$C:$C,0))),"",INDEX('Policy Characteristics'!E:E,MATCH($C2702,'Policy Characteristics'!$C:$C,0)))</f>
        <v>indst methane capture</v>
      </c>
      <c r="L2702" s="261">
        <f>IF(ISBLANK(INDEX('Policy Characteristics'!F:F,MATCH($C2702,'Policy Characteristics'!$C:$C,0))),"",INDEX('Policy Characteristics'!F:F,MATCH($C2702,'Policy Characteristics'!$C:$C,0)))</f>
        <v>0</v>
      </c>
      <c r="M2702" s="261">
        <f>IF(ISBLANK(INDEX('Policy Characteristics'!G:G,MATCH($C2702,'Policy Characteristics'!$C:$C,0))),"",INDEX('Policy Characteristics'!G:G,MATCH($C2702,'Policy Characteristics'!$C:$C,0)))</f>
        <v>1</v>
      </c>
      <c r="N2702" s="261">
        <f>IF(ISBLANK(INDEX('Policy Characteristics'!H:H,MATCH($C2702,'Policy Characteristics'!$C:$C,0))),"",INDEX('Policy Characteristics'!H:H,MATCH($C2702,'Policy Characteristics'!$C:$C,0)))</f>
        <v>0.01</v>
      </c>
      <c r="O2702" s="254" t="str">
        <f>IF(ISBLANK(INDEX('Policy Characteristics'!I:I,MATCH($C2702,'Policy Characteristics'!$C:$C,0))),"",INDEX('Policy Characteristics'!I:I,MATCH($C2702,'Policy Characteristics'!$C:$C,0)))</f>
        <v>% of potential achieved</v>
      </c>
      <c r="P2702" s="254" t="str">
        <f>IF(ISBLANK(INDEX('Policy Characteristics'!J:J,MATCH($C2702,'Policy Characteristics'!$C:$C,0))),"",INDEX('Policy Characteristics'!J:J,MATCH($C2702,'Policy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2" s="254" t="str">
        <f>IF(ISBLANK(INDEX('Policy Characteristics'!K:K,MATCH($C2702,'Policy Characteristics'!$C:$C,0))),"",INDEX('Policy Characteristics'!K:K,MATCH($C2702,'Policy Characteristics'!$C:$C,0)))</f>
        <v>industry-ag-main.html#methane-capture</v>
      </c>
      <c r="R2702" s="254" t="str">
        <f>IF(ISBLANK(INDEX('Policy Characteristics'!L:L,MATCH($C2702,'Policy Characteristics'!$C:$C,0))),"",INDEX('Policy Characteristics'!L:L,MATCH($C2702,'Policy Characteristics'!$C:$C,0)))</f>
        <v>methane-capture.html</v>
      </c>
    </row>
    <row r="2703" spans="1:18" x14ac:dyDescent="0.25">
      <c r="A2703" s="254" t="str">
        <f>IF(ISBLANK(INDEX('Policy Characteristics'!A:A,MATCH($C2703,'Policy Characteristics'!$C:$C,0))),"",INDEX('Policy Characteristics'!A:A,MATCH($C2703,'Policy Characteristics'!$C:$C,0)))</f>
        <v>Industry</v>
      </c>
      <c r="B2703" s="262" t="str">
        <f>IF(ISBLANK(INDEX('Policy Characteristics'!B:B,MATCH($C2703,'Policy Characteristics'!$C:$C,0))),"",INDEX('Policy Characteristics'!B:B,MATCH($C2703,'Policy Characteristics'!$C:$C,0)))</f>
        <v>Methane Capture</v>
      </c>
      <c r="C2703" s="254" t="str">
        <f t="shared" ref="C2703:C2705" si="72">C$2702</f>
        <v>Fraction of Methane Capture Opportunities Achieved</v>
      </c>
      <c r="D2703" s="45" t="s">
        <v>3044</v>
      </c>
      <c r="E2703" s="45"/>
      <c r="F2703" t="s">
        <v>3006</v>
      </c>
      <c r="G2703" s="45"/>
      <c r="H2703" s="47">
        <v>2702</v>
      </c>
      <c r="I2703" s="324" t="s">
        <v>40</v>
      </c>
      <c r="J2703" s="255" t="str">
        <f>IF(ISBLANK(INDEX('Policy Characteristics'!D:D,MATCH($C2703,'Policy Characteristics'!$C:$C,0))),"",INDEX('Policy Characteristics'!D:D,MATCH($C2703,'Policy Characteristics'!$C:$C,0)))</f>
        <v>Methane Capture and Destruction</v>
      </c>
      <c r="K2703" s="254" t="str">
        <f>IF(ISBLANK(INDEX('Policy Characteristics'!E:E,MATCH($C2703,'Policy Characteristics'!$C:$C,0))),"",INDEX('Policy Characteristics'!E:E,MATCH($C2703,'Policy Characteristics'!$C:$C,0)))</f>
        <v>indst methane capture</v>
      </c>
      <c r="L2703" s="261">
        <f>IF(ISBLANK(INDEX('Policy Characteristics'!F:F,MATCH($C2703,'Policy Characteristics'!$C:$C,0))),"",INDEX('Policy Characteristics'!F:F,MATCH($C2703,'Policy Characteristics'!$C:$C,0)))</f>
        <v>0</v>
      </c>
      <c r="M2703" s="261">
        <f>IF(ISBLANK(INDEX('Policy Characteristics'!G:G,MATCH($C2703,'Policy Characteristics'!$C:$C,0))),"",INDEX('Policy Characteristics'!G:G,MATCH($C2703,'Policy Characteristics'!$C:$C,0)))</f>
        <v>1</v>
      </c>
      <c r="N2703" s="261">
        <f>IF(ISBLANK(INDEX('Policy Characteristics'!H:H,MATCH($C2703,'Policy Characteristics'!$C:$C,0))),"",INDEX('Policy Characteristics'!H:H,MATCH($C2703,'Policy Characteristics'!$C:$C,0)))</f>
        <v>0.01</v>
      </c>
      <c r="O2703" s="254" t="str">
        <f>IF(ISBLANK(INDEX('Policy Characteristics'!I:I,MATCH($C2703,'Policy Characteristics'!$C:$C,0))),"",INDEX('Policy Characteristics'!I:I,MATCH($C2703,'Policy Characteristics'!$C:$C,0)))</f>
        <v>% of potential achieved</v>
      </c>
      <c r="P2703" s="254" t="str">
        <f>IF(ISBLANK(INDEX('Policy Characteristics'!J:J,MATCH($C2703,'Policy Characteristics'!$C:$C,0))),"",INDEX('Policy Characteristics'!J:J,MATCH($C2703,'Policy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3" s="254" t="str">
        <f>IF(ISBLANK(INDEX('Policy Characteristics'!K:K,MATCH($C2703,'Policy Characteristics'!$C:$C,0))),"",INDEX('Policy Characteristics'!K:K,MATCH($C2703,'Policy Characteristics'!$C:$C,0)))</f>
        <v>industry-ag-main.html#methane-capture</v>
      </c>
      <c r="R2703" s="254" t="str">
        <f>IF(ISBLANK(INDEX('Policy Characteristics'!L:L,MATCH($C2703,'Policy Characteristics'!$C:$C,0))),"",INDEX('Policy Characteristics'!L:L,MATCH($C2703,'Policy Characteristics'!$C:$C,0)))</f>
        <v>methane-capture.html</v>
      </c>
    </row>
    <row r="2704" spans="1:18" x14ac:dyDescent="0.25">
      <c r="A2704" s="254" t="str">
        <f>IF(ISBLANK(INDEX('Policy Characteristics'!A:A,MATCH($C2704,'Policy Characteristics'!$C:$C,0))),"",INDEX('Policy Characteristics'!A:A,MATCH($C2704,'Policy Characteristics'!$C:$C,0)))</f>
        <v>Industry</v>
      </c>
      <c r="B2704" s="262" t="str">
        <f>IF(ISBLANK(INDEX('Policy Characteristics'!B:B,MATCH($C2704,'Policy Characteristics'!$C:$C,0))),"",INDEX('Policy Characteristics'!B:B,MATCH($C2704,'Policy Characteristics'!$C:$C,0)))</f>
        <v>Methane Capture</v>
      </c>
      <c r="C2704" s="254" t="str">
        <f t="shared" si="72"/>
        <v>Fraction of Methane Capture Opportunities Achieved</v>
      </c>
      <c r="D2704" s="45" t="s">
        <v>3023</v>
      </c>
      <c r="E2704" s="45"/>
      <c r="F2704" t="s">
        <v>2729</v>
      </c>
      <c r="G2704" s="45"/>
      <c r="H2704" s="47">
        <v>2703</v>
      </c>
      <c r="I2704" s="324" t="s">
        <v>40</v>
      </c>
      <c r="J2704" s="255" t="str">
        <f>IF(ISBLANK(INDEX('Policy Characteristics'!D:D,MATCH($C2704,'Policy Characteristics'!$C:$C,0))),"",INDEX('Policy Characteristics'!D:D,MATCH($C2704,'Policy Characteristics'!$C:$C,0)))</f>
        <v>Methane Capture and Destruction</v>
      </c>
      <c r="K2704" s="254" t="str">
        <f>IF(ISBLANK(INDEX('Policy Characteristics'!E:E,MATCH($C2704,'Policy Characteristics'!$C:$C,0))),"",INDEX('Policy Characteristics'!E:E,MATCH($C2704,'Policy Characteristics'!$C:$C,0)))</f>
        <v>indst methane capture</v>
      </c>
      <c r="L2704" s="261">
        <f>IF(ISBLANK(INDEX('Policy Characteristics'!F:F,MATCH($C2704,'Policy Characteristics'!$C:$C,0))),"",INDEX('Policy Characteristics'!F:F,MATCH($C2704,'Policy Characteristics'!$C:$C,0)))</f>
        <v>0</v>
      </c>
      <c r="M2704" s="261">
        <f>IF(ISBLANK(INDEX('Policy Characteristics'!G:G,MATCH($C2704,'Policy Characteristics'!$C:$C,0))),"",INDEX('Policy Characteristics'!G:G,MATCH($C2704,'Policy Characteristics'!$C:$C,0)))</f>
        <v>1</v>
      </c>
      <c r="N2704" s="261">
        <f>IF(ISBLANK(INDEX('Policy Characteristics'!H:H,MATCH($C2704,'Policy Characteristics'!$C:$C,0))),"",INDEX('Policy Characteristics'!H:H,MATCH($C2704,'Policy Characteristics'!$C:$C,0)))</f>
        <v>0.01</v>
      </c>
      <c r="O2704" s="254" t="str">
        <f>IF(ISBLANK(INDEX('Policy Characteristics'!I:I,MATCH($C2704,'Policy Characteristics'!$C:$C,0))),"",INDEX('Policy Characteristics'!I:I,MATCH($C2704,'Policy Characteristics'!$C:$C,0)))</f>
        <v>% of potential achieved</v>
      </c>
      <c r="P2704" s="254" t="str">
        <f>IF(ISBLANK(INDEX('Policy Characteristics'!J:J,MATCH($C2704,'Policy Characteristics'!$C:$C,0))),"",INDEX('Policy Characteristics'!J:J,MATCH($C2704,'Policy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4" s="254" t="str">
        <f>IF(ISBLANK(INDEX('Policy Characteristics'!K:K,MATCH($C2704,'Policy Characteristics'!$C:$C,0))),"",INDEX('Policy Characteristics'!K:K,MATCH($C2704,'Policy Characteristics'!$C:$C,0)))</f>
        <v>industry-ag-main.html#methane-capture</v>
      </c>
      <c r="R2704" s="254" t="str">
        <f>IF(ISBLANK(INDEX('Policy Characteristics'!L:L,MATCH($C2704,'Policy Characteristics'!$C:$C,0))),"",INDEX('Policy Characteristics'!L:L,MATCH($C2704,'Policy Characteristics'!$C:$C,0)))</f>
        <v>methane-capture.html</v>
      </c>
    </row>
    <row r="2705" spans="1:18" x14ac:dyDescent="0.25">
      <c r="A2705" s="254" t="str">
        <f>IF(ISBLANK(INDEX('Policy Characteristics'!A:A,MATCH($C2705,'Policy Characteristics'!$C:$C,0))),"",INDEX('Policy Characteristics'!A:A,MATCH($C2705,'Policy Characteristics'!$C:$C,0)))</f>
        <v>Industry</v>
      </c>
      <c r="B2705" s="262" t="str">
        <f>IF(ISBLANK(INDEX('Policy Characteristics'!B:B,MATCH($C2705,'Policy Characteristics'!$C:$C,0))),"",INDEX('Policy Characteristics'!B:B,MATCH($C2705,'Policy Characteristics'!$C:$C,0)))</f>
        <v>Methane Capture</v>
      </c>
      <c r="C2705" s="254" t="str">
        <f t="shared" si="72"/>
        <v>Fraction of Methane Capture Opportunities Achieved</v>
      </c>
      <c r="D2705" s="45" t="s">
        <v>3045</v>
      </c>
      <c r="E2705" s="45"/>
      <c r="F2705" t="s">
        <v>3048</v>
      </c>
      <c r="G2705" s="45"/>
      <c r="H2705" s="47">
        <v>2704</v>
      </c>
      <c r="I2705" s="324" t="s">
        <v>40</v>
      </c>
      <c r="J2705" s="255" t="str">
        <f>IF(ISBLANK(INDEX('Policy Characteristics'!D:D,MATCH($C2705,'Policy Characteristics'!$C:$C,0))),"",INDEX('Policy Characteristics'!D:D,MATCH($C2705,'Policy Characteristics'!$C:$C,0)))</f>
        <v>Methane Capture and Destruction</v>
      </c>
      <c r="K2705" s="254" t="str">
        <f>IF(ISBLANK(INDEX('Policy Characteristics'!E:E,MATCH($C2705,'Policy Characteristics'!$C:$C,0))),"",INDEX('Policy Characteristics'!E:E,MATCH($C2705,'Policy Characteristics'!$C:$C,0)))</f>
        <v>indst methane capture</v>
      </c>
      <c r="L2705" s="261">
        <f>IF(ISBLANK(INDEX('Policy Characteristics'!F:F,MATCH($C2705,'Policy Characteristics'!$C:$C,0))),"",INDEX('Policy Characteristics'!F:F,MATCH($C2705,'Policy Characteristics'!$C:$C,0)))</f>
        <v>0</v>
      </c>
      <c r="M2705" s="261">
        <f>IF(ISBLANK(INDEX('Policy Characteristics'!G:G,MATCH($C2705,'Policy Characteristics'!$C:$C,0))),"",INDEX('Policy Characteristics'!G:G,MATCH($C2705,'Policy Characteristics'!$C:$C,0)))</f>
        <v>1</v>
      </c>
      <c r="N2705" s="261">
        <f>IF(ISBLANK(INDEX('Policy Characteristics'!H:H,MATCH($C2705,'Policy Characteristics'!$C:$C,0))),"",INDEX('Policy Characteristics'!H:H,MATCH($C2705,'Policy Characteristics'!$C:$C,0)))</f>
        <v>0.01</v>
      </c>
      <c r="O2705" s="254" t="str">
        <f>IF(ISBLANK(INDEX('Policy Characteristics'!I:I,MATCH($C2705,'Policy Characteristics'!$C:$C,0))),"",INDEX('Policy Characteristics'!I:I,MATCH($C2705,'Policy Characteristics'!$C:$C,0)))</f>
        <v>% of potential achieved</v>
      </c>
      <c r="P2705" s="254" t="str">
        <f>IF(ISBLANK(INDEX('Policy Characteristics'!J:J,MATCH($C2705,'Policy Characteristics'!$C:$C,0))),"",INDEX('Policy Characteristics'!J:J,MATCH($C2705,'Policy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5" s="254" t="str">
        <f>IF(ISBLANK(INDEX('Policy Characteristics'!K:K,MATCH($C2705,'Policy Characteristics'!$C:$C,0))),"",INDEX('Policy Characteristics'!K:K,MATCH($C2705,'Policy Characteristics'!$C:$C,0)))</f>
        <v>industry-ag-main.html#methane-capture</v>
      </c>
      <c r="R2705" s="254" t="str">
        <f>IF(ISBLANK(INDEX('Policy Characteristics'!L:L,MATCH($C2705,'Policy Characteristics'!$C:$C,0))),"",INDEX('Policy Characteristics'!L:L,MATCH($C2705,'Policy Characteristics'!$C:$C,0)))</f>
        <v>methane-capture.html</v>
      </c>
    </row>
    <row r="2706" spans="1:18" x14ac:dyDescent="0.25">
      <c r="A2706" s="254" t="str">
        <f>IF(ISBLANK(INDEX('Policy Characteristics'!A:A,MATCH($C2706,'Policy Characteristics'!$C:$C,0))),"",INDEX('Policy Characteristics'!A:A,MATCH($C2706,'Policy Characteristics'!$C:$C,0)))</f>
        <v>Industry</v>
      </c>
      <c r="B2706" s="262" t="str">
        <f>IF(ISBLANK(INDEX('Policy Characteristics'!B:B,MATCH($C2706,'Policy Characteristics'!$C:$C,0))),"",INDEX('Policy Characteristics'!B:B,MATCH($C2706,'Policy Characteristics'!$C:$C,0)))</f>
        <v>Methane Destruction</v>
      </c>
      <c r="C2706" t="s">
        <v>271</v>
      </c>
      <c r="D2706" s="45" t="s">
        <v>3024</v>
      </c>
      <c r="E2706" s="45"/>
      <c r="F2706" t="s">
        <v>2988</v>
      </c>
      <c r="G2706" s="45"/>
      <c r="H2706" s="47">
        <v>2705</v>
      </c>
      <c r="I2706" s="324" t="s">
        <v>40</v>
      </c>
      <c r="J2706" s="255" t="str">
        <f>IF(ISBLANK(INDEX('Policy Characteristics'!D:D,MATCH($C2706,'Policy Characteristics'!$C:$C,0))),"",INDEX('Policy Characteristics'!D:D,MATCH($C2706,'Policy Characteristics'!$C:$C,0)))</f>
        <v>Methane Capture and Destruction</v>
      </c>
      <c r="K2706" s="254" t="str">
        <f>IF(ISBLANK(INDEX('Policy Characteristics'!E:E,MATCH($C2706,'Policy Characteristics'!$C:$C,0))),"",INDEX('Policy Characteristics'!E:E,MATCH($C2706,'Policy Characteristics'!$C:$C,0)))</f>
        <v>indst methane destruction</v>
      </c>
      <c r="L2706" s="261">
        <f>IF(ISBLANK(INDEX('Policy Characteristics'!F:F,MATCH($C2706,'Policy Characteristics'!$C:$C,0))),"",INDEX('Policy Characteristics'!F:F,MATCH($C2706,'Policy Characteristics'!$C:$C,0)))</f>
        <v>0</v>
      </c>
      <c r="M2706" s="261">
        <f>IF(ISBLANK(INDEX('Policy Characteristics'!G:G,MATCH($C2706,'Policy Characteristics'!$C:$C,0))),"",INDEX('Policy Characteristics'!G:G,MATCH($C2706,'Policy Characteristics'!$C:$C,0)))</f>
        <v>1</v>
      </c>
      <c r="N2706" s="261">
        <f>IF(ISBLANK(INDEX('Policy Characteristics'!H:H,MATCH($C2706,'Policy Characteristics'!$C:$C,0))),"",INDEX('Policy Characteristics'!H:H,MATCH($C2706,'Policy Characteristics'!$C:$C,0)))</f>
        <v>0.01</v>
      </c>
      <c r="O2706" s="254" t="str">
        <f>IF(ISBLANK(INDEX('Policy Characteristics'!I:I,MATCH($C2706,'Policy Characteristics'!$C:$C,0))),"",INDEX('Policy Characteristics'!I:I,MATCH($C2706,'Policy Characteristics'!$C:$C,0)))</f>
        <v>% of potential achieved</v>
      </c>
      <c r="P2706" s="254" t="str">
        <f>IF(ISBLANK(INDEX('Policy Characteristics'!J:J,MATCH($C2706,'Policy Characteristics'!$C:$C,0))),"",INDEX('Policy Characteristics'!J:J,MATCH($C2706,'Policy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6" s="254" t="str">
        <f>IF(ISBLANK(INDEX('Policy Characteristics'!K:K,MATCH($C2706,'Policy Characteristics'!$C:$C,0))),"",INDEX('Policy Characteristics'!K:K,MATCH($C2706,'Policy Characteristics'!$C:$C,0)))</f>
        <v>industry-ag-main.html#methane-destr</v>
      </c>
      <c r="R2706" s="254" t="str">
        <f>IF(ISBLANK(INDEX('Policy Characteristics'!L:L,MATCH($C2706,'Policy Characteristics'!$C:$C,0))),"",INDEX('Policy Characteristics'!L:L,MATCH($C2706,'Policy Characteristics'!$C:$C,0)))</f>
        <v>methane-destruction.html</v>
      </c>
    </row>
    <row r="2707" spans="1:18" x14ac:dyDescent="0.25">
      <c r="A2707" s="254" t="str">
        <f>IF(ISBLANK(INDEX('Policy Characteristics'!A:A,MATCH($C2707,'Policy Characteristics'!$C:$C,0))),"",INDEX('Policy Characteristics'!A:A,MATCH($C2707,'Policy Characteristics'!$C:$C,0)))</f>
        <v>Industry</v>
      </c>
      <c r="B2707" s="262" t="str">
        <f>IF(ISBLANK(INDEX('Policy Characteristics'!B:B,MATCH($C2707,'Policy Characteristics'!$C:$C,0))),"",INDEX('Policy Characteristics'!B:B,MATCH($C2707,'Policy Characteristics'!$C:$C,0)))</f>
        <v>Methane Destruction</v>
      </c>
      <c r="C2707" s="254" t="str">
        <f t="shared" ref="C2707:C2709" si="73">C$2706</f>
        <v>Fraction of Methane Destruction Opportunities Achieved</v>
      </c>
      <c r="D2707" s="45" t="s">
        <v>3044</v>
      </c>
      <c r="E2707" s="45"/>
      <c r="F2707" t="s">
        <v>3006</v>
      </c>
      <c r="G2707" s="45"/>
      <c r="H2707" s="47">
        <v>2706</v>
      </c>
      <c r="I2707" s="324" t="s">
        <v>40</v>
      </c>
      <c r="J2707" s="255" t="str">
        <f>IF(ISBLANK(INDEX('Policy Characteristics'!D:D,MATCH($C2707,'Policy Characteristics'!$C:$C,0))),"",INDEX('Policy Characteristics'!D:D,MATCH($C2707,'Policy Characteristics'!$C:$C,0)))</f>
        <v>Methane Capture and Destruction</v>
      </c>
      <c r="K2707" s="254" t="str">
        <f>IF(ISBLANK(INDEX('Policy Characteristics'!E:E,MATCH($C2707,'Policy Characteristics'!$C:$C,0))),"",INDEX('Policy Characteristics'!E:E,MATCH($C2707,'Policy Characteristics'!$C:$C,0)))</f>
        <v>indst methane destruction</v>
      </c>
      <c r="L2707" s="261">
        <f>IF(ISBLANK(INDEX('Policy Characteristics'!F:F,MATCH($C2707,'Policy Characteristics'!$C:$C,0))),"",INDEX('Policy Characteristics'!F:F,MATCH($C2707,'Policy Characteristics'!$C:$C,0)))</f>
        <v>0</v>
      </c>
      <c r="M2707" s="261">
        <f>IF(ISBLANK(INDEX('Policy Characteristics'!G:G,MATCH($C2707,'Policy Characteristics'!$C:$C,0))),"",INDEX('Policy Characteristics'!G:G,MATCH($C2707,'Policy Characteristics'!$C:$C,0)))</f>
        <v>1</v>
      </c>
      <c r="N2707" s="261">
        <f>IF(ISBLANK(INDEX('Policy Characteristics'!H:H,MATCH($C2707,'Policy Characteristics'!$C:$C,0))),"",INDEX('Policy Characteristics'!H:H,MATCH($C2707,'Policy Characteristics'!$C:$C,0)))</f>
        <v>0.01</v>
      </c>
      <c r="O2707" s="254" t="str">
        <f>IF(ISBLANK(INDEX('Policy Characteristics'!I:I,MATCH($C2707,'Policy Characteristics'!$C:$C,0))),"",INDEX('Policy Characteristics'!I:I,MATCH($C2707,'Policy Characteristics'!$C:$C,0)))</f>
        <v>% of potential achieved</v>
      </c>
      <c r="P2707" s="254" t="str">
        <f>IF(ISBLANK(INDEX('Policy Characteristics'!J:J,MATCH($C2707,'Policy Characteristics'!$C:$C,0))),"",INDEX('Policy Characteristics'!J:J,MATCH($C2707,'Policy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7" s="254" t="str">
        <f>IF(ISBLANK(INDEX('Policy Characteristics'!K:K,MATCH($C2707,'Policy Characteristics'!$C:$C,0))),"",INDEX('Policy Characteristics'!K:K,MATCH($C2707,'Policy Characteristics'!$C:$C,0)))</f>
        <v>industry-ag-main.html#methane-destr</v>
      </c>
      <c r="R2707" s="254" t="str">
        <f>IF(ISBLANK(INDEX('Policy Characteristics'!L:L,MATCH($C2707,'Policy Characteristics'!$C:$C,0))),"",INDEX('Policy Characteristics'!L:L,MATCH($C2707,'Policy Characteristics'!$C:$C,0)))</f>
        <v>methane-destruction.html</v>
      </c>
    </row>
    <row r="2708" spans="1:18" x14ac:dyDescent="0.25">
      <c r="A2708" s="254" t="str">
        <f>IF(ISBLANK(INDEX('Policy Characteristics'!A:A,MATCH($C2708,'Policy Characteristics'!$C:$C,0))),"",INDEX('Policy Characteristics'!A:A,MATCH($C2708,'Policy Characteristics'!$C:$C,0)))</f>
        <v>Industry</v>
      </c>
      <c r="B2708" s="262" t="str">
        <f>IF(ISBLANK(INDEX('Policy Characteristics'!B:B,MATCH($C2708,'Policy Characteristics'!$C:$C,0))),"",INDEX('Policy Characteristics'!B:B,MATCH($C2708,'Policy Characteristics'!$C:$C,0)))</f>
        <v>Methane Destruction</v>
      </c>
      <c r="C2708" s="254" t="str">
        <f t="shared" si="73"/>
        <v>Fraction of Methane Destruction Opportunities Achieved</v>
      </c>
      <c r="D2708" s="45" t="s">
        <v>3023</v>
      </c>
      <c r="E2708" s="45"/>
      <c r="F2708" t="s">
        <v>2729</v>
      </c>
      <c r="G2708" s="45"/>
      <c r="H2708" s="47">
        <v>2707</v>
      </c>
      <c r="I2708" s="324" t="s">
        <v>40</v>
      </c>
      <c r="J2708" s="255" t="str">
        <f>IF(ISBLANK(INDEX('Policy Characteristics'!D:D,MATCH($C2708,'Policy Characteristics'!$C:$C,0))),"",INDEX('Policy Characteristics'!D:D,MATCH($C2708,'Policy Characteristics'!$C:$C,0)))</f>
        <v>Methane Capture and Destruction</v>
      </c>
      <c r="K2708" s="254" t="str">
        <f>IF(ISBLANK(INDEX('Policy Characteristics'!E:E,MATCH($C2708,'Policy Characteristics'!$C:$C,0))),"",INDEX('Policy Characteristics'!E:E,MATCH($C2708,'Policy Characteristics'!$C:$C,0)))</f>
        <v>indst methane destruction</v>
      </c>
      <c r="L2708" s="261">
        <f>IF(ISBLANK(INDEX('Policy Characteristics'!F:F,MATCH($C2708,'Policy Characteristics'!$C:$C,0))),"",INDEX('Policy Characteristics'!F:F,MATCH($C2708,'Policy Characteristics'!$C:$C,0)))</f>
        <v>0</v>
      </c>
      <c r="M2708" s="261">
        <f>IF(ISBLANK(INDEX('Policy Characteristics'!G:G,MATCH($C2708,'Policy Characteristics'!$C:$C,0))),"",INDEX('Policy Characteristics'!G:G,MATCH($C2708,'Policy Characteristics'!$C:$C,0)))</f>
        <v>1</v>
      </c>
      <c r="N2708" s="261">
        <f>IF(ISBLANK(INDEX('Policy Characteristics'!H:H,MATCH($C2708,'Policy Characteristics'!$C:$C,0))),"",INDEX('Policy Characteristics'!H:H,MATCH($C2708,'Policy Characteristics'!$C:$C,0)))</f>
        <v>0.01</v>
      </c>
      <c r="O2708" s="254" t="str">
        <f>IF(ISBLANK(INDEX('Policy Characteristics'!I:I,MATCH($C2708,'Policy Characteristics'!$C:$C,0))),"",INDEX('Policy Characteristics'!I:I,MATCH($C2708,'Policy Characteristics'!$C:$C,0)))</f>
        <v>% of potential achieved</v>
      </c>
      <c r="P2708" s="254" t="str">
        <f>IF(ISBLANK(INDEX('Policy Characteristics'!J:J,MATCH($C2708,'Policy Characteristics'!$C:$C,0))),"",INDEX('Policy Characteristics'!J:J,MATCH($C2708,'Policy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8" s="254" t="str">
        <f>IF(ISBLANK(INDEX('Policy Characteristics'!K:K,MATCH($C2708,'Policy Characteristics'!$C:$C,0))),"",INDEX('Policy Characteristics'!K:K,MATCH($C2708,'Policy Characteristics'!$C:$C,0)))</f>
        <v>industry-ag-main.html#methane-destr</v>
      </c>
      <c r="R2708" s="254" t="str">
        <f>IF(ISBLANK(INDEX('Policy Characteristics'!L:L,MATCH($C2708,'Policy Characteristics'!$C:$C,0))),"",INDEX('Policy Characteristics'!L:L,MATCH($C2708,'Policy Characteristics'!$C:$C,0)))</f>
        <v>methane-destruction.html</v>
      </c>
    </row>
    <row r="2709" spans="1:18" x14ac:dyDescent="0.25">
      <c r="A2709" s="254" t="str">
        <f>IF(ISBLANK(INDEX('Policy Characteristics'!A:A,MATCH($C2709,'Policy Characteristics'!$C:$C,0))),"",INDEX('Policy Characteristics'!A:A,MATCH($C2709,'Policy Characteristics'!$C:$C,0)))</f>
        <v>Industry</v>
      </c>
      <c r="B2709" s="262" t="str">
        <f>IF(ISBLANK(INDEX('Policy Characteristics'!B:B,MATCH($C2709,'Policy Characteristics'!$C:$C,0))),"",INDEX('Policy Characteristics'!B:B,MATCH($C2709,'Policy Characteristics'!$C:$C,0)))</f>
        <v>Methane Destruction</v>
      </c>
      <c r="C2709" s="254" t="str">
        <f t="shared" si="73"/>
        <v>Fraction of Methane Destruction Opportunities Achieved</v>
      </c>
      <c r="D2709" s="45" t="s">
        <v>3045</v>
      </c>
      <c r="E2709" s="45"/>
      <c r="F2709" t="s">
        <v>3048</v>
      </c>
      <c r="G2709" s="45"/>
      <c r="H2709" s="47">
        <v>2708</v>
      </c>
      <c r="I2709" s="324" t="s">
        <v>40</v>
      </c>
      <c r="J2709" s="255" t="str">
        <f>IF(ISBLANK(INDEX('Policy Characteristics'!D:D,MATCH($C2709,'Policy Characteristics'!$C:$C,0))),"",INDEX('Policy Characteristics'!D:D,MATCH($C2709,'Policy Characteristics'!$C:$C,0)))</f>
        <v>Methane Capture and Destruction</v>
      </c>
      <c r="K2709" s="254" t="str">
        <f>IF(ISBLANK(INDEX('Policy Characteristics'!E:E,MATCH($C2709,'Policy Characteristics'!$C:$C,0))),"",INDEX('Policy Characteristics'!E:E,MATCH($C2709,'Policy Characteristics'!$C:$C,0)))</f>
        <v>indst methane destruction</v>
      </c>
      <c r="L2709" s="261">
        <f>IF(ISBLANK(INDEX('Policy Characteristics'!F:F,MATCH($C2709,'Policy Characteristics'!$C:$C,0))),"",INDEX('Policy Characteristics'!F:F,MATCH($C2709,'Policy Characteristics'!$C:$C,0)))</f>
        <v>0</v>
      </c>
      <c r="M2709" s="261">
        <f>IF(ISBLANK(INDEX('Policy Characteristics'!G:G,MATCH($C2709,'Policy Characteristics'!$C:$C,0))),"",INDEX('Policy Characteristics'!G:G,MATCH($C2709,'Policy Characteristics'!$C:$C,0)))</f>
        <v>1</v>
      </c>
      <c r="N2709" s="261">
        <f>IF(ISBLANK(INDEX('Policy Characteristics'!H:H,MATCH($C2709,'Policy Characteristics'!$C:$C,0))),"",INDEX('Policy Characteristics'!H:H,MATCH($C2709,'Policy Characteristics'!$C:$C,0)))</f>
        <v>0.01</v>
      </c>
      <c r="O2709" s="254" t="str">
        <f>IF(ISBLANK(INDEX('Policy Characteristics'!I:I,MATCH($C2709,'Policy Characteristics'!$C:$C,0))),"",INDEX('Policy Characteristics'!I:I,MATCH($C2709,'Policy Characteristics'!$C:$C,0)))</f>
        <v>% of potential achieved</v>
      </c>
      <c r="P2709" s="254" t="str">
        <f>IF(ISBLANK(INDEX('Policy Characteristics'!J:J,MATCH($C2709,'Policy Characteristics'!$C:$C,0))),"",INDEX('Policy Characteristics'!J:J,MATCH($C2709,'Policy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2709" s="254" t="str">
        <f>IF(ISBLANK(INDEX('Policy Characteristics'!K:K,MATCH($C2709,'Policy Characteristics'!$C:$C,0))),"",INDEX('Policy Characteristics'!K:K,MATCH($C2709,'Policy Characteristics'!$C:$C,0)))</f>
        <v>industry-ag-main.html#methane-destr</v>
      </c>
      <c r="R2709" s="254" t="str">
        <f>IF(ISBLANK(INDEX('Policy Characteristics'!L:L,MATCH($C2709,'Policy Characteristics'!$C:$C,0))),"",INDEX('Policy Characteristics'!L:L,MATCH($C2709,'Policy Characteristics'!$C:$C,0)))</f>
        <v>methane-destruction.html</v>
      </c>
    </row>
    <row r="2710" spans="1:18" x14ac:dyDescent="0.25">
      <c r="A2710" s="254" t="str">
        <f>IF(ISBLANK(INDEX('Policy Characteristics'!A:A,MATCH($C2710,'Policy Characteristics'!$C:$C,0))),"",INDEX('Policy Characteristics'!A:A,MATCH($C2710,'Policy Characteristics'!$C:$C,0)))</f>
        <v>Industry</v>
      </c>
      <c r="B2710" s="262" t="str">
        <f>IF(ISBLANK(INDEX('Policy Characteristics'!B:B,MATCH($C2710,'Policy Characteristics'!$C:$C,0))),"",INDEX('Policy Characteristics'!B:B,MATCH($C2710,'Policy Characteristics'!$C:$C,0)))</f>
        <v>N2O Abatement</v>
      </c>
      <c r="C2710" s="1" t="s">
        <v>3190</v>
      </c>
      <c r="D2710" s="45"/>
      <c r="E2710" s="45"/>
      <c r="F2710"/>
      <c r="G2710" s="45"/>
      <c r="H2710" s="47">
        <v>2709</v>
      </c>
      <c r="I2710" s="324" t="s">
        <v>40</v>
      </c>
      <c r="J2710" s="255" t="str">
        <f>IF(ISBLANK(INDEX('Policy Characteristics'!D:D,MATCH($C2710,'Policy Characteristics'!$C:$C,0))),"",INDEX('Policy Characteristics'!D:D,MATCH($C2710,'Policy Characteristics'!$C:$C,0)))</f>
        <v>N2O Abatement</v>
      </c>
      <c r="K2710" s="254" t="str">
        <f>IF(ISBLANK(INDEX('Policy Characteristics'!E:E,MATCH($C2710,'Policy Characteristics'!$C:$C,0))),"",INDEX('Policy Characteristics'!E:E,MATCH($C2710,'Policy Characteristics'!$C:$C,0)))</f>
        <v>indst N2O abatement</v>
      </c>
      <c r="L2710" s="261">
        <f>IF(ISBLANK(INDEX('Policy Characteristics'!F:F,MATCH($C2710,'Policy Characteristics'!$C:$C,0))),"",INDEX('Policy Characteristics'!F:F,MATCH($C2710,'Policy Characteristics'!$C:$C,0)))</f>
        <v>0</v>
      </c>
      <c r="M2710" s="261">
        <f>IF(ISBLANK(INDEX('Policy Characteristics'!G:G,MATCH($C2710,'Policy Characteristics'!$C:$C,0))),"",INDEX('Policy Characteristics'!G:G,MATCH($C2710,'Policy Characteristics'!$C:$C,0)))</f>
        <v>1</v>
      </c>
      <c r="N2710" s="261">
        <f>IF(ISBLANK(INDEX('Policy Characteristics'!H:H,MATCH($C2710,'Policy Characteristics'!$C:$C,0))),"",INDEX('Policy Characteristics'!H:H,MATCH($C2710,'Policy Characteristics'!$C:$C,0)))</f>
        <v>0.01</v>
      </c>
      <c r="O2710" s="254" t="str">
        <f>IF(ISBLANK(INDEX('Policy Characteristics'!I:I,MATCH($C2710,'Policy Characteristics'!$C:$C,0))),"",INDEX('Policy Characteristics'!I:I,MATCH($C2710,'Policy Characteristics'!$C:$C,0)))</f>
        <v>% of potential achieved</v>
      </c>
      <c r="P2710" s="254" t="str">
        <f>IF(ISBLANK(INDEX('Policy Characteristics'!J:J,MATCH($C2710,'Policy Characteristics'!$C:$C,0))),"",INDEX('Policy Characteristics'!J:J,MATCH($C2710,'Policy Characteristics'!$C:$C,0)))</f>
        <v>**Description:** This policy reduces nitrous oxide (N2O) process emissions from the chemicals industry (primarily from the production of nitric acid and adipic acid) by destroying the N2O rather than venting it to the atmosphere. //</v>
      </c>
      <c r="Q2710" s="254" t="str">
        <f>IF(ISBLANK(INDEX('Policy Characteristics'!K:K,MATCH($C2710,'Policy Characteristics'!$C:$C,0))),"",INDEX('Policy Characteristics'!K:K,MATCH($C2710,'Policy Characteristics'!$C:$C,0)))</f>
        <v/>
      </c>
      <c r="R2710" s="254" t="str">
        <f>IF(ISBLANK(INDEX('Policy Characteristics'!L:L,MATCH($C2710,'Policy Characteristics'!$C:$C,0))),"",INDEX('Policy Characteristics'!L:L,MATCH($C2710,'Policy Characteristics'!$C:$C,0)))</f>
        <v/>
      </c>
    </row>
    <row r="2711" spans="1:18" x14ac:dyDescent="0.25">
      <c r="A2711" s="254" t="str">
        <f>IF(ISBLANK(INDEX('Policy Characteristics'!A:A,MATCH($C2711,'Policy Characteristics'!$C:$C,0))),"",INDEX('Policy Characteristics'!A:A,MATCH($C2711,'Policy Characteristics'!$C:$C,0)))</f>
        <v>Industry</v>
      </c>
      <c r="B2711" s="262" t="str">
        <f>IF(ISBLANK(INDEX('Policy Characteristics'!B:B,MATCH($C2711,'Policy Characteristics'!$C:$C,0))),"",INDEX('Policy Characteristics'!B:B,MATCH($C2711,'Policy Characteristics'!$C:$C,0)))</f>
        <v>Non BAU Increase in Process Emissions</v>
      </c>
      <c r="C2711" t="s">
        <v>3758</v>
      </c>
      <c r="D2711" s="45" t="s">
        <v>3762</v>
      </c>
      <c r="E2711" s="45"/>
      <c r="F2711" s="45" t="s">
        <v>3763</v>
      </c>
      <c r="G2711" s="45"/>
      <c r="H2711" s="47">
        <v>2710</v>
      </c>
      <c r="I2711" s="324" t="s">
        <v>41</v>
      </c>
      <c r="J2711" s="255" t="str">
        <f>IF(ISBLANK(INDEX('Policy Characteristics'!D:D,MATCH($C2711,'Policy Characteristics'!$C:$C,0))),"",INDEX('Policy Characteristics'!D:D,MATCH($C2711,'Policy Characteristics'!$C:$C,0)))</f>
        <v>Process Emissions Increases</v>
      </c>
      <c r="K2711" s="254" t="str">
        <f>IF(ISBLANK(INDEX('Policy Characteristics'!E:E,MATCH($C2711,'Policy Characteristics'!$C:$C,0))),"",INDEX('Policy Characteristics'!E:E,MATCH($C2711,'Policy Characteristics'!$C:$C,0)))</f>
        <v>non BAU indst process emissions</v>
      </c>
      <c r="L2711" s="261">
        <f>IF(ISBLANK(INDEX('Policy Characteristics'!F:F,MATCH($C2711,'Policy Characteristics'!$C:$C,0))),"",INDEX('Policy Characteristics'!F:F,MATCH($C2711,'Policy Characteristics'!$C:$C,0)))</f>
        <v>0</v>
      </c>
      <c r="M2711" s="261">
        <f>IF(ISBLANK(INDEX('Policy Characteristics'!G:G,MATCH($C2711,'Policy Characteristics'!$C:$C,0))),"",INDEX('Policy Characteristics'!G:G,MATCH($C2711,'Policy Characteristics'!$C:$C,0)))</f>
        <v>1</v>
      </c>
      <c r="N2711" s="261">
        <f>IF(ISBLANK(INDEX('Policy Characteristics'!H:H,MATCH($C2711,'Policy Characteristics'!$C:$C,0))),"",INDEX('Policy Characteristics'!H:H,MATCH($C2711,'Policy Characteristics'!$C:$C,0)))</f>
        <v>1</v>
      </c>
      <c r="O2711" s="254" t="str">
        <f>IF(ISBLANK(INDEX('Policy Characteristics'!I:I,MATCH($C2711,'Policy Characteristics'!$C:$C,0))),"",INDEX('Policy Characteristics'!I:I,MATCH($C2711,'Policy Characteristics'!$C:$C,0)))</f>
        <v>on/off</v>
      </c>
      <c r="P2711" s="254" t="str">
        <f>IF(ISBLANK(INDEX('Policy Characteristics'!J:J,MATCH($C2711,'Policy Characteristics'!$C:$C,0))),"",INDEX('Policy Characteristics'!J:J,MATCH($C2711,'Policy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1" s="254" t="str">
        <f>IF(ISBLANK(INDEX('Policy Characteristics'!K:K,MATCH($C2711,'Policy Characteristics'!$C:$C,0))),"",INDEX('Policy Characteristics'!K:K,MATCH($C2711,'Policy Characteristics'!$C:$C,0)))</f>
        <v/>
      </c>
      <c r="R2711" s="254" t="str">
        <f>IF(ISBLANK(INDEX('Policy Characteristics'!L:L,MATCH($C2711,'Policy Characteristics'!$C:$C,0))),"",INDEX('Policy Characteristics'!L:L,MATCH($C2711,'Policy Characteristics'!$C:$C,0)))</f>
        <v/>
      </c>
    </row>
    <row r="2712" spans="1:18" x14ac:dyDescent="0.25">
      <c r="A2712" s="254" t="str">
        <f>IF(ISBLANK(INDEX('Policy Characteristics'!A:A,MATCH($C2712,'Policy Characteristics'!$C:$C,0))),"",INDEX('Policy Characteristics'!A:A,MATCH($C2712,'Policy Characteristics'!$C:$C,0)))</f>
        <v>Industry</v>
      </c>
      <c r="B2712" s="262" t="str">
        <f>IF(ISBLANK(INDEX('Policy Characteristics'!B:B,MATCH($C2712,'Policy Characteristics'!$C:$C,0))),"",INDEX('Policy Characteristics'!B:B,MATCH($C2712,'Policy Characteristics'!$C:$C,0)))</f>
        <v>Non BAU Increase in Process Emissions</v>
      </c>
      <c r="C2712" s="254" t="str">
        <f>$C$2711</f>
        <v>Boolean Use Non BAU Process Emissions Additions</v>
      </c>
      <c r="D2712" s="45" t="s">
        <v>3764</v>
      </c>
      <c r="E2712" s="45"/>
      <c r="F2712" s="45" t="s">
        <v>3765</v>
      </c>
      <c r="G2712" s="45"/>
      <c r="H2712" s="47">
        <v>2711</v>
      </c>
      <c r="I2712" s="324" t="s">
        <v>40</v>
      </c>
      <c r="J2712" s="255" t="str">
        <f>IF(ISBLANK(INDEX('Policy Characteristics'!D:D,MATCH($C2712,'Policy Characteristics'!$C:$C,0))),"",INDEX('Policy Characteristics'!D:D,MATCH($C2712,'Policy Characteristics'!$C:$C,0)))</f>
        <v>Process Emissions Increases</v>
      </c>
      <c r="K2712" s="254" t="str">
        <f>IF(ISBLANK(INDEX('Policy Characteristics'!E:E,MATCH($C2712,'Policy Characteristics'!$C:$C,0))),"",INDEX('Policy Characteristics'!E:E,MATCH($C2712,'Policy Characteristics'!$C:$C,0)))</f>
        <v>non BAU indst process emissions</v>
      </c>
      <c r="L2712" s="261">
        <f>IF(ISBLANK(INDEX('Policy Characteristics'!F:F,MATCH($C2712,'Policy Characteristics'!$C:$C,0))),"",INDEX('Policy Characteristics'!F:F,MATCH($C2712,'Policy Characteristics'!$C:$C,0)))</f>
        <v>0</v>
      </c>
      <c r="M2712" s="261">
        <f>IF(ISBLANK(INDEX('Policy Characteristics'!G:G,MATCH($C2712,'Policy Characteristics'!$C:$C,0))),"",INDEX('Policy Characteristics'!G:G,MATCH($C2712,'Policy Characteristics'!$C:$C,0)))</f>
        <v>1</v>
      </c>
      <c r="N2712" s="261">
        <f>IF(ISBLANK(INDEX('Policy Characteristics'!H:H,MATCH($C2712,'Policy Characteristics'!$C:$C,0))),"",INDEX('Policy Characteristics'!H:H,MATCH($C2712,'Policy Characteristics'!$C:$C,0)))</f>
        <v>1</v>
      </c>
      <c r="O2712" s="254" t="str">
        <f>IF(ISBLANK(INDEX('Policy Characteristics'!I:I,MATCH($C2712,'Policy Characteristics'!$C:$C,0))),"",INDEX('Policy Characteristics'!I:I,MATCH($C2712,'Policy Characteristics'!$C:$C,0)))</f>
        <v>on/off</v>
      </c>
      <c r="P2712" s="254" t="str">
        <f>IF(ISBLANK(INDEX('Policy Characteristics'!J:J,MATCH($C2712,'Policy Characteristics'!$C:$C,0))),"",INDEX('Policy Characteristics'!J:J,MATCH($C2712,'Policy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2" s="254" t="str">
        <f>IF(ISBLANK(INDEX('Policy Characteristics'!K:K,MATCH($C2712,'Policy Characteristics'!$C:$C,0))),"",INDEX('Policy Characteristics'!K:K,MATCH($C2712,'Policy Characteristics'!$C:$C,0)))</f>
        <v/>
      </c>
      <c r="R2712" s="254" t="str">
        <f>IF(ISBLANK(INDEX('Policy Characteristics'!L:L,MATCH($C2712,'Policy Characteristics'!$C:$C,0))),"",INDEX('Policy Characteristics'!L:L,MATCH($C2712,'Policy Characteristics'!$C:$C,0)))</f>
        <v/>
      </c>
    </row>
    <row r="2713" spans="1:18" x14ac:dyDescent="0.25">
      <c r="A2713" s="254" t="str">
        <f>IF(ISBLANK(INDEX('Policy Characteristics'!A:A,MATCH($C2713,'Policy Characteristics'!$C:$C,0))),"",INDEX('Policy Characteristics'!A:A,MATCH($C2713,'Policy Characteristics'!$C:$C,0)))</f>
        <v>Industry</v>
      </c>
      <c r="B2713" s="262" t="str">
        <f>IF(ISBLANK(INDEX('Policy Characteristics'!B:B,MATCH($C2713,'Policy Characteristics'!$C:$C,0))),"",INDEX('Policy Characteristics'!B:B,MATCH($C2713,'Policy Characteristics'!$C:$C,0)))</f>
        <v>Non BAU Increase in Process Emissions</v>
      </c>
      <c r="C2713" s="254" t="str">
        <f t="shared" ref="C2713:C2728" si="74">$C$2711</f>
        <v>Boolean Use Non BAU Process Emissions Additions</v>
      </c>
      <c r="D2713" s="45" t="s">
        <v>3766</v>
      </c>
      <c r="E2713" s="45"/>
      <c r="F2713" s="45" t="s">
        <v>3767</v>
      </c>
      <c r="G2713" s="45"/>
      <c r="H2713" s="47">
        <v>2712</v>
      </c>
      <c r="I2713" s="324" t="s">
        <v>40</v>
      </c>
      <c r="J2713" s="255" t="str">
        <f>IF(ISBLANK(INDEX('Policy Characteristics'!D:D,MATCH($C2713,'Policy Characteristics'!$C:$C,0))),"",INDEX('Policy Characteristics'!D:D,MATCH($C2713,'Policy Characteristics'!$C:$C,0)))</f>
        <v>Process Emissions Increases</v>
      </c>
      <c r="K2713" s="254" t="str">
        <f>IF(ISBLANK(INDEX('Policy Characteristics'!E:E,MATCH($C2713,'Policy Characteristics'!$C:$C,0))),"",INDEX('Policy Characteristics'!E:E,MATCH($C2713,'Policy Characteristics'!$C:$C,0)))</f>
        <v>non BAU indst process emissions</v>
      </c>
      <c r="L2713" s="261">
        <f>IF(ISBLANK(INDEX('Policy Characteristics'!F:F,MATCH($C2713,'Policy Characteristics'!$C:$C,0))),"",INDEX('Policy Characteristics'!F:F,MATCH($C2713,'Policy Characteristics'!$C:$C,0)))</f>
        <v>0</v>
      </c>
      <c r="M2713" s="261">
        <f>IF(ISBLANK(INDEX('Policy Characteristics'!G:G,MATCH($C2713,'Policy Characteristics'!$C:$C,0))),"",INDEX('Policy Characteristics'!G:G,MATCH($C2713,'Policy Characteristics'!$C:$C,0)))</f>
        <v>1</v>
      </c>
      <c r="N2713" s="261">
        <f>IF(ISBLANK(INDEX('Policy Characteristics'!H:H,MATCH($C2713,'Policy Characteristics'!$C:$C,0))),"",INDEX('Policy Characteristics'!H:H,MATCH($C2713,'Policy Characteristics'!$C:$C,0)))</f>
        <v>1</v>
      </c>
      <c r="O2713" s="254" t="str">
        <f>IF(ISBLANK(INDEX('Policy Characteristics'!I:I,MATCH($C2713,'Policy Characteristics'!$C:$C,0))),"",INDEX('Policy Characteristics'!I:I,MATCH($C2713,'Policy Characteristics'!$C:$C,0)))</f>
        <v>on/off</v>
      </c>
      <c r="P2713" s="254" t="str">
        <f>IF(ISBLANK(INDEX('Policy Characteristics'!J:J,MATCH($C2713,'Policy Characteristics'!$C:$C,0))),"",INDEX('Policy Characteristics'!J:J,MATCH($C2713,'Policy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3" s="254" t="str">
        <f>IF(ISBLANK(INDEX('Policy Characteristics'!K:K,MATCH($C2713,'Policy Characteristics'!$C:$C,0))),"",INDEX('Policy Characteristics'!K:K,MATCH($C2713,'Policy Characteristics'!$C:$C,0)))</f>
        <v/>
      </c>
      <c r="R2713" s="254" t="str">
        <f>IF(ISBLANK(INDEX('Policy Characteristics'!L:L,MATCH($C2713,'Policy Characteristics'!$C:$C,0))),"",INDEX('Policy Characteristics'!L:L,MATCH($C2713,'Policy Characteristics'!$C:$C,0)))</f>
        <v/>
      </c>
    </row>
    <row r="2714" spans="1:18" x14ac:dyDescent="0.25">
      <c r="A2714" s="254" t="str">
        <f>IF(ISBLANK(INDEX('Policy Characteristics'!A:A,MATCH($C2714,'Policy Characteristics'!$C:$C,0))),"",INDEX('Policy Characteristics'!A:A,MATCH($C2714,'Policy Characteristics'!$C:$C,0)))</f>
        <v>Industry</v>
      </c>
      <c r="B2714" s="262" t="str">
        <f>IF(ISBLANK(INDEX('Policy Characteristics'!B:B,MATCH($C2714,'Policy Characteristics'!$C:$C,0))),"",INDEX('Policy Characteristics'!B:B,MATCH($C2714,'Policy Characteristics'!$C:$C,0)))</f>
        <v>Non BAU Increase in Process Emissions</v>
      </c>
      <c r="C2714" s="254" t="str">
        <f t="shared" si="74"/>
        <v>Boolean Use Non BAU Process Emissions Additions</v>
      </c>
      <c r="D2714" s="45" t="s">
        <v>3768</v>
      </c>
      <c r="E2714" s="45"/>
      <c r="F2714" s="45" t="s">
        <v>3769</v>
      </c>
      <c r="G2714" s="45"/>
      <c r="H2714" s="47">
        <v>2713</v>
      </c>
      <c r="I2714" s="324" t="s">
        <v>40</v>
      </c>
      <c r="J2714" s="255" t="str">
        <f>IF(ISBLANK(INDEX('Policy Characteristics'!D:D,MATCH($C2714,'Policy Characteristics'!$C:$C,0))),"",INDEX('Policy Characteristics'!D:D,MATCH($C2714,'Policy Characteristics'!$C:$C,0)))</f>
        <v>Process Emissions Increases</v>
      </c>
      <c r="K2714" s="254" t="str">
        <f>IF(ISBLANK(INDEX('Policy Characteristics'!E:E,MATCH($C2714,'Policy Characteristics'!$C:$C,0))),"",INDEX('Policy Characteristics'!E:E,MATCH($C2714,'Policy Characteristics'!$C:$C,0)))</f>
        <v>non BAU indst process emissions</v>
      </c>
      <c r="L2714" s="261">
        <f>IF(ISBLANK(INDEX('Policy Characteristics'!F:F,MATCH($C2714,'Policy Characteristics'!$C:$C,0))),"",INDEX('Policy Characteristics'!F:F,MATCH($C2714,'Policy Characteristics'!$C:$C,0)))</f>
        <v>0</v>
      </c>
      <c r="M2714" s="261">
        <f>IF(ISBLANK(INDEX('Policy Characteristics'!G:G,MATCH($C2714,'Policy Characteristics'!$C:$C,0))),"",INDEX('Policy Characteristics'!G:G,MATCH($C2714,'Policy Characteristics'!$C:$C,0)))</f>
        <v>1</v>
      </c>
      <c r="N2714" s="261">
        <f>IF(ISBLANK(INDEX('Policy Characteristics'!H:H,MATCH($C2714,'Policy Characteristics'!$C:$C,0))),"",INDEX('Policy Characteristics'!H:H,MATCH($C2714,'Policy Characteristics'!$C:$C,0)))</f>
        <v>1</v>
      </c>
      <c r="O2714" s="254" t="str">
        <f>IF(ISBLANK(INDEX('Policy Characteristics'!I:I,MATCH($C2714,'Policy Characteristics'!$C:$C,0))),"",INDEX('Policy Characteristics'!I:I,MATCH($C2714,'Policy Characteristics'!$C:$C,0)))</f>
        <v>on/off</v>
      </c>
      <c r="P2714" s="254" t="str">
        <f>IF(ISBLANK(INDEX('Policy Characteristics'!J:J,MATCH($C2714,'Policy Characteristics'!$C:$C,0))),"",INDEX('Policy Characteristics'!J:J,MATCH($C2714,'Policy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4" s="254" t="str">
        <f>IF(ISBLANK(INDEX('Policy Characteristics'!K:K,MATCH($C2714,'Policy Characteristics'!$C:$C,0))),"",INDEX('Policy Characteristics'!K:K,MATCH($C2714,'Policy Characteristics'!$C:$C,0)))</f>
        <v/>
      </c>
      <c r="R2714" s="254" t="str">
        <f>IF(ISBLANK(INDEX('Policy Characteristics'!L:L,MATCH($C2714,'Policy Characteristics'!$C:$C,0))),"",INDEX('Policy Characteristics'!L:L,MATCH($C2714,'Policy Characteristics'!$C:$C,0)))</f>
        <v/>
      </c>
    </row>
    <row r="2715" spans="1:18" x14ac:dyDescent="0.25">
      <c r="A2715" s="254" t="str">
        <f>IF(ISBLANK(INDEX('Policy Characteristics'!A:A,MATCH($C2715,'Policy Characteristics'!$C:$C,0))),"",INDEX('Policy Characteristics'!A:A,MATCH($C2715,'Policy Characteristics'!$C:$C,0)))</f>
        <v>Industry</v>
      </c>
      <c r="B2715" s="262" t="str">
        <f>IF(ISBLANK(INDEX('Policy Characteristics'!B:B,MATCH($C2715,'Policy Characteristics'!$C:$C,0))),"",INDEX('Policy Characteristics'!B:B,MATCH($C2715,'Policy Characteristics'!$C:$C,0)))</f>
        <v>Non BAU Increase in Process Emissions</v>
      </c>
      <c r="C2715" s="254" t="str">
        <f t="shared" si="74"/>
        <v>Boolean Use Non BAU Process Emissions Additions</v>
      </c>
      <c r="D2715" s="45" t="s">
        <v>3770</v>
      </c>
      <c r="E2715" s="45"/>
      <c r="F2715" s="45" t="s">
        <v>3771</v>
      </c>
      <c r="G2715" s="45"/>
      <c r="H2715" s="47">
        <v>2714</v>
      </c>
      <c r="I2715" s="324" t="s">
        <v>40</v>
      </c>
      <c r="J2715" s="255" t="str">
        <f>IF(ISBLANK(INDEX('Policy Characteristics'!D:D,MATCH($C2715,'Policy Characteristics'!$C:$C,0))),"",INDEX('Policy Characteristics'!D:D,MATCH($C2715,'Policy Characteristics'!$C:$C,0)))</f>
        <v>Process Emissions Increases</v>
      </c>
      <c r="K2715" s="254" t="str">
        <f>IF(ISBLANK(INDEX('Policy Characteristics'!E:E,MATCH($C2715,'Policy Characteristics'!$C:$C,0))),"",INDEX('Policy Characteristics'!E:E,MATCH($C2715,'Policy Characteristics'!$C:$C,0)))</f>
        <v>non BAU indst process emissions</v>
      </c>
      <c r="L2715" s="261">
        <f>IF(ISBLANK(INDEX('Policy Characteristics'!F:F,MATCH($C2715,'Policy Characteristics'!$C:$C,0))),"",INDEX('Policy Characteristics'!F:F,MATCH($C2715,'Policy Characteristics'!$C:$C,0)))</f>
        <v>0</v>
      </c>
      <c r="M2715" s="261">
        <f>IF(ISBLANK(INDEX('Policy Characteristics'!G:G,MATCH($C2715,'Policy Characteristics'!$C:$C,0))),"",INDEX('Policy Characteristics'!G:G,MATCH($C2715,'Policy Characteristics'!$C:$C,0)))</f>
        <v>1</v>
      </c>
      <c r="N2715" s="261">
        <f>IF(ISBLANK(INDEX('Policy Characteristics'!H:H,MATCH($C2715,'Policy Characteristics'!$C:$C,0))),"",INDEX('Policy Characteristics'!H:H,MATCH($C2715,'Policy Characteristics'!$C:$C,0)))</f>
        <v>1</v>
      </c>
      <c r="O2715" s="254" t="str">
        <f>IF(ISBLANK(INDEX('Policy Characteristics'!I:I,MATCH($C2715,'Policy Characteristics'!$C:$C,0))),"",INDEX('Policy Characteristics'!I:I,MATCH($C2715,'Policy Characteristics'!$C:$C,0)))</f>
        <v>on/off</v>
      </c>
      <c r="P2715" s="254" t="str">
        <f>IF(ISBLANK(INDEX('Policy Characteristics'!J:J,MATCH($C2715,'Policy Characteristics'!$C:$C,0))),"",INDEX('Policy Characteristics'!J:J,MATCH($C2715,'Policy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5" s="254" t="str">
        <f>IF(ISBLANK(INDEX('Policy Characteristics'!K:K,MATCH($C2715,'Policy Characteristics'!$C:$C,0))),"",INDEX('Policy Characteristics'!K:K,MATCH($C2715,'Policy Characteristics'!$C:$C,0)))</f>
        <v/>
      </c>
      <c r="R2715" s="254" t="str">
        <f>IF(ISBLANK(INDEX('Policy Characteristics'!L:L,MATCH($C2715,'Policy Characteristics'!$C:$C,0))),"",INDEX('Policy Characteristics'!L:L,MATCH($C2715,'Policy Characteristics'!$C:$C,0)))</f>
        <v/>
      </c>
    </row>
    <row r="2716" spans="1:18" x14ac:dyDescent="0.25">
      <c r="A2716" s="254" t="str">
        <f>IF(ISBLANK(INDEX('Policy Characteristics'!A:A,MATCH($C2716,'Policy Characteristics'!$C:$C,0))),"",INDEX('Policy Characteristics'!A:A,MATCH($C2716,'Policy Characteristics'!$C:$C,0)))</f>
        <v>Industry</v>
      </c>
      <c r="B2716" s="262" t="str">
        <f>IF(ISBLANK(INDEX('Policy Characteristics'!B:B,MATCH($C2716,'Policy Characteristics'!$C:$C,0))),"",INDEX('Policy Characteristics'!B:B,MATCH($C2716,'Policy Characteristics'!$C:$C,0)))</f>
        <v>Non BAU Increase in Process Emissions</v>
      </c>
      <c r="C2716" s="254" t="str">
        <f t="shared" si="74"/>
        <v>Boolean Use Non BAU Process Emissions Additions</v>
      </c>
      <c r="D2716" s="45" t="s">
        <v>3772</v>
      </c>
      <c r="E2716" s="45"/>
      <c r="F2716" s="45" t="s">
        <v>3773</v>
      </c>
      <c r="G2716" s="45"/>
      <c r="H2716" s="47">
        <v>2715</v>
      </c>
      <c r="I2716" s="324" t="s">
        <v>41</v>
      </c>
      <c r="J2716" s="255" t="str">
        <f>IF(ISBLANK(INDEX('Policy Characteristics'!D:D,MATCH($C2716,'Policy Characteristics'!$C:$C,0))),"",INDEX('Policy Characteristics'!D:D,MATCH($C2716,'Policy Characteristics'!$C:$C,0)))</f>
        <v>Process Emissions Increases</v>
      </c>
      <c r="K2716" s="254" t="str">
        <f>IF(ISBLANK(INDEX('Policy Characteristics'!E:E,MATCH($C2716,'Policy Characteristics'!$C:$C,0))),"",INDEX('Policy Characteristics'!E:E,MATCH($C2716,'Policy Characteristics'!$C:$C,0)))</f>
        <v>non BAU indst process emissions</v>
      </c>
      <c r="L2716" s="261">
        <f>IF(ISBLANK(INDEX('Policy Characteristics'!F:F,MATCH($C2716,'Policy Characteristics'!$C:$C,0))),"",INDEX('Policy Characteristics'!F:F,MATCH($C2716,'Policy Characteristics'!$C:$C,0)))</f>
        <v>0</v>
      </c>
      <c r="M2716" s="261">
        <f>IF(ISBLANK(INDEX('Policy Characteristics'!G:G,MATCH($C2716,'Policy Characteristics'!$C:$C,0))),"",INDEX('Policy Characteristics'!G:G,MATCH($C2716,'Policy Characteristics'!$C:$C,0)))</f>
        <v>1</v>
      </c>
      <c r="N2716" s="261">
        <f>IF(ISBLANK(INDEX('Policy Characteristics'!H:H,MATCH($C2716,'Policy Characteristics'!$C:$C,0))),"",INDEX('Policy Characteristics'!H:H,MATCH($C2716,'Policy Characteristics'!$C:$C,0)))</f>
        <v>1</v>
      </c>
      <c r="O2716" s="254" t="str">
        <f>IF(ISBLANK(INDEX('Policy Characteristics'!I:I,MATCH($C2716,'Policy Characteristics'!$C:$C,0))),"",INDEX('Policy Characteristics'!I:I,MATCH($C2716,'Policy Characteristics'!$C:$C,0)))</f>
        <v>on/off</v>
      </c>
      <c r="P2716" s="254" t="str">
        <f>IF(ISBLANK(INDEX('Policy Characteristics'!J:J,MATCH($C2716,'Policy Characteristics'!$C:$C,0))),"",INDEX('Policy Characteristics'!J:J,MATCH($C2716,'Policy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6" s="254" t="str">
        <f>IF(ISBLANK(INDEX('Policy Characteristics'!K:K,MATCH($C2716,'Policy Characteristics'!$C:$C,0))),"",INDEX('Policy Characteristics'!K:K,MATCH($C2716,'Policy Characteristics'!$C:$C,0)))</f>
        <v/>
      </c>
      <c r="R2716" s="254" t="str">
        <f>IF(ISBLANK(INDEX('Policy Characteristics'!L:L,MATCH($C2716,'Policy Characteristics'!$C:$C,0))),"",INDEX('Policy Characteristics'!L:L,MATCH($C2716,'Policy Characteristics'!$C:$C,0)))</f>
        <v/>
      </c>
    </row>
    <row r="2717" spans="1:18" x14ac:dyDescent="0.25">
      <c r="A2717" s="254" t="str">
        <f>IF(ISBLANK(INDEX('Policy Characteristics'!A:A,MATCH($C2717,'Policy Characteristics'!$C:$C,0))),"",INDEX('Policy Characteristics'!A:A,MATCH($C2717,'Policy Characteristics'!$C:$C,0)))</f>
        <v>Industry</v>
      </c>
      <c r="B2717" s="262" t="str">
        <f>IF(ISBLANK(INDEX('Policy Characteristics'!B:B,MATCH($C2717,'Policy Characteristics'!$C:$C,0))),"",INDEX('Policy Characteristics'!B:B,MATCH($C2717,'Policy Characteristics'!$C:$C,0)))</f>
        <v>Non BAU Increase in Process Emissions</v>
      </c>
      <c r="C2717" s="254" t="str">
        <f t="shared" si="74"/>
        <v>Boolean Use Non BAU Process Emissions Additions</v>
      </c>
      <c r="D2717" s="45" t="s">
        <v>3774</v>
      </c>
      <c r="E2717" s="45"/>
      <c r="F2717" s="45" t="s">
        <v>3775</v>
      </c>
      <c r="G2717" s="45"/>
      <c r="H2717" s="47">
        <v>2716</v>
      </c>
      <c r="I2717" s="324" t="s">
        <v>41</v>
      </c>
      <c r="J2717" s="255" t="str">
        <f>IF(ISBLANK(INDEX('Policy Characteristics'!D:D,MATCH($C2717,'Policy Characteristics'!$C:$C,0))),"",INDEX('Policy Characteristics'!D:D,MATCH($C2717,'Policy Characteristics'!$C:$C,0)))</f>
        <v>Process Emissions Increases</v>
      </c>
      <c r="K2717" s="254" t="str">
        <f>IF(ISBLANK(INDEX('Policy Characteristics'!E:E,MATCH($C2717,'Policy Characteristics'!$C:$C,0))),"",INDEX('Policy Characteristics'!E:E,MATCH($C2717,'Policy Characteristics'!$C:$C,0)))</f>
        <v>non BAU indst process emissions</v>
      </c>
      <c r="L2717" s="261">
        <f>IF(ISBLANK(INDEX('Policy Characteristics'!F:F,MATCH($C2717,'Policy Characteristics'!$C:$C,0))),"",INDEX('Policy Characteristics'!F:F,MATCH($C2717,'Policy Characteristics'!$C:$C,0)))</f>
        <v>0</v>
      </c>
      <c r="M2717" s="261">
        <f>IF(ISBLANK(INDEX('Policy Characteristics'!G:G,MATCH($C2717,'Policy Characteristics'!$C:$C,0))),"",INDEX('Policy Characteristics'!G:G,MATCH($C2717,'Policy Characteristics'!$C:$C,0)))</f>
        <v>1</v>
      </c>
      <c r="N2717" s="261">
        <f>IF(ISBLANK(INDEX('Policy Characteristics'!H:H,MATCH($C2717,'Policy Characteristics'!$C:$C,0))),"",INDEX('Policy Characteristics'!H:H,MATCH($C2717,'Policy Characteristics'!$C:$C,0)))</f>
        <v>1</v>
      </c>
      <c r="O2717" s="254" t="str">
        <f>IF(ISBLANK(INDEX('Policy Characteristics'!I:I,MATCH($C2717,'Policy Characteristics'!$C:$C,0))),"",INDEX('Policy Characteristics'!I:I,MATCH($C2717,'Policy Characteristics'!$C:$C,0)))</f>
        <v>on/off</v>
      </c>
      <c r="P2717" s="254" t="str">
        <f>IF(ISBLANK(INDEX('Policy Characteristics'!J:J,MATCH($C2717,'Policy Characteristics'!$C:$C,0))),"",INDEX('Policy Characteristics'!J:J,MATCH($C2717,'Policy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7" s="254" t="str">
        <f>IF(ISBLANK(INDEX('Policy Characteristics'!K:K,MATCH($C2717,'Policy Characteristics'!$C:$C,0))),"",INDEX('Policy Characteristics'!K:K,MATCH($C2717,'Policy Characteristics'!$C:$C,0)))</f>
        <v/>
      </c>
      <c r="R2717" s="254" t="str">
        <f>IF(ISBLANK(INDEX('Policy Characteristics'!L:L,MATCH($C2717,'Policy Characteristics'!$C:$C,0))),"",INDEX('Policy Characteristics'!L:L,MATCH($C2717,'Policy Characteristics'!$C:$C,0)))</f>
        <v/>
      </c>
    </row>
    <row r="2718" spans="1:18" x14ac:dyDescent="0.25">
      <c r="A2718" s="254" t="str">
        <f>IF(ISBLANK(INDEX('Policy Characteristics'!A:A,MATCH($C2718,'Policy Characteristics'!$C:$C,0))),"",INDEX('Policy Characteristics'!A:A,MATCH($C2718,'Policy Characteristics'!$C:$C,0)))</f>
        <v>Industry</v>
      </c>
      <c r="B2718" s="262" t="str">
        <f>IF(ISBLANK(INDEX('Policy Characteristics'!B:B,MATCH($C2718,'Policy Characteristics'!$C:$C,0))),"",INDEX('Policy Characteristics'!B:B,MATCH($C2718,'Policy Characteristics'!$C:$C,0)))</f>
        <v>Non BAU Increase in Process Emissions</v>
      </c>
      <c r="C2718" s="254" t="str">
        <f t="shared" si="74"/>
        <v>Boolean Use Non BAU Process Emissions Additions</v>
      </c>
      <c r="D2718" s="45" t="s">
        <v>3776</v>
      </c>
      <c r="E2718" s="45"/>
      <c r="F2718" s="45" t="s">
        <v>3777</v>
      </c>
      <c r="G2718" s="45"/>
      <c r="H2718" s="47">
        <v>2717</v>
      </c>
      <c r="I2718" s="324" t="s">
        <v>41</v>
      </c>
      <c r="J2718" s="255" t="str">
        <f>IF(ISBLANK(INDEX('Policy Characteristics'!D:D,MATCH($C2718,'Policy Characteristics'!$C:$C,0))),"",INDEX('Policy Characteristics'!D:D,MATCH($C2718,'Policy Characteristics'!$C:$C,0)))</f>
        <v>Process Emissions Increases</v>
      </c>
      <c r="K2718" s="254" t="str">
        <f>IF(ISBLANK(INDEX('Policy Characteristics'!E:E,MATCH($C2718,'Policy Characteristics'!$C:$C,0))),"",INDEX('Policy Characteristics'!E:E,MATCH($C2718,'Policy Characteristics'!$C:$C,0)))</f>
        <v>non BAU indst process emissions</v>
      </c>
      <c r="L2718" s="261">
        <f>IF(ISBLANK(INDEX('Policy Characteristics'!F:F,MATCH($C2718,'Policy Characteristics'!$C:$C,0))),"",INDEX('Policy Characteristics'!F:F,MATCH($C2718,'Policy Characteristics'!$C:$C,0)))</f>
        <v>0</v>
      </c>
      <c r="M2718" s="261">
        <f>IF(ISBLANK(INDEX('Policy Characteristics'!G:G,MATCH($C2718,'Policy Characteristics'!$C:$C,0))),"",INDEX('Policy Characteristics'!G:G,MATCH($C2718,'Policy Characteristics'!$C:$C,0)))</f>
        <v>1</v>
      </c>
      <c r="N2718" s="261">
        <f>IF(ISBLANK(INDEX('Policy Characteristics'!H:H,MATCH($C2718,'Policy Characteristics'!$C:$C,0))),"",INDEX('Policy Characteristics'!H:H,MATCH($C2718,'Policy Characteristics'!$C:$C,0)))</f>
        <v>1</v>
      </c>
      <c r="O2718" s="254" t="str">
        <f>IF(ISBLANK(INDEX('Policy Characteristics'!I:I,MATCH($C2718,'Policy Characteristics'!$C:$C,0))),"",INDEX('Policy Characteristics'!I:I,MATCH($C2718,'Policy Characteristics'!$C:$C,0)))</f>
        <v>on/off</v>
      </c>
      <c r="P2718" s="254" t="str">
        <f>IF(ISBLANK(INDEX('Policy Characteristics'!J:J,MATCH($C2718,'Policy Characteristics'!$C:$C,0))),"",INDEX('Policy Characteristics'!J:J,MATCH($C2718,'Policy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8" s="254" t="str">
        <f>IF(ISBLANK(INDEX('Policy Characteristics'!K:K,MATCH($C2718,'Policy Characteristics'!$C:$C,0))),"",INDEX('Policy Characteristics'!K:K,MATCH($C2718,'Policy Characteristics'!$C:$C,0)))</f>
        <v/>
      </c>
      <c r="R2718" s="254" t="str">
        <f>IF(ISBLANK(INDEX('Policy Characteristics'!L:L,MATCH($C2718,'Policy Characteristics'!$C:$C,0))),"",INDEX('Policy Characteristics'!L:L,MATCH($C2718,'Policy Characteristics'!$C:$C,0)))</f>
        <v/>
      </c>
    </row>
    <row r="2719" spans="1:18" ht="30" x14ac:dyDescent="0.25">
      <c r="A2719" s="254" t="str">
        <f>IF(ISBLANK(INDEX('Policy Characteristics'!A:A,MATCH($C2719,'Policy Characteristics'!$C:$C,0))),"",INDEX('Policy Characteristics'!A:A,MATCH($C2719,'Policy Characteristics'!$C:$C,0)))</f>
        <v>Industry</v>
      </c>
      <c r="B2719" s="262" t="str">
        <f>IF(ISBLANK(INDEX('Policy Characteristics'!B:B,MATCH($C2719,'Policy Characteristics'!$C:$C,0))),"",INDEX('Policy Characteristics'!B:B,MATCH($C2719,'Policy Characteristics'!$C:$C,0)))</f>
        <v>Non BAU Increase in Process Emissions</v>
      </c>
      <c r="C2719" s="254" t="str">
        <f t="shared" si="74"/>
        <v>Boolean Use Non BAU Process Emissions Additions</v>
      </c>
      <c r="D2719" s="45" t="s">
        <v>3778</v>
      </c>
      <c r="E2719" s="45"/>
      <c r="F2719" s="45" t="s">
        <v>3779</v>
      </c>
      <c r="G2719" s="45"/>
      <c r="H2719" s="47">
        <v>2718</v>
      </c>
      <c r="I2719" s="324" t="s">
        <v>41</v>
      </c>
      <c r="J2719" s="255" t="str">
        <f>IF(ISBLANK(INDEX('Policy Characteristics'!D:D,MATCH($C2719,'Policy Characteristics'!$C:$C,0))),"",INDEX('Policy Characteristics'!D:D,MATCH($C2719,'Policy Characteristics'!$C:$C,0)))</f>
        <v>Process Emissions Increases</v>
      </c>
      <c r="K2719" s="254" t="str">
        <f>IF(ISBLANK(INDEX('Policy Characteristics'!E:E,MATCH($C2719,'Policy Characteristics'!$C:$C,0))),"",INDEX('Policy Characteristics'!E:E,MATCH($C2719,'Policy Characteristics'!$C:$C,0)))</f>
        <v>non BAU indst process emissions</v>
      </c>
      <c r="L2719" s="261">
        <f>IF(ISBLANK(INDEX('Policy Characteristics'!F:F,MATCH($C2719,'Policy Characteristics'!$C:$C,0))),"",INDEX('Policy Characteristics'!F:F,MATCH($C2719,'Policy Characteristics'!$C:$C,0)))</f>
        <v>0</v>
      </c>
      <c r="M2719" s="261">
        <f>IF(ISBLANK(INDEX('Policy Characteristics'!G:G,MATCH($C2719,'Policy Characteristics'!$C:$C,0))),"",INDEX('Policy Characteristics'!G:G,MATCH($C2719,'Policy Characteristics'!$C:$C,0)))</f>
        <v>1</v>
      </c>
      <c r="N2719" s="261">
        <f>IF(ISBLANK(INDEX('Policy Characteristics'!H:H,MATCH($C2719,'Policy Characteristics'!$C:$C,0))),"",INDEX('Policy Characteristics'!H:H,MATCH($C2719,'Policy Characteristics'!$C:$C,0)))</f>
        <v>1</v>
      </c>
      <c r="O2719" s="254" t="str">
        <f>IF(ISBLANK(INDEX('Policy Characteristics'!I:I,MATCH($C2719,'Policy Characteristics'!$C:$C,0))),"",INDEX('Policy Characteristics'!I:I,MATCH($C2719,'Policy Characteristics'!$C:$C,0)))</f>
        <v>on/off</v>
      </c>
      <c r="P2719" s="254" t="str">
        <f>IF(ISBLANK(INDEX('Policy Characteristics'!J:J,MATCH($C2719,'Policy Characteristics'!$C:$C,0))),"",INDEX('Policy Characteristics'!J:J,MATCH($C2719,'Policy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19" s="254" t="str">
        <f>IF(ISBLANK(INDEX('Policy Characteristics'!K:K,MATCH($C2719,'Policy Characteristics'!$C:$C,0))),"",INDEX('Policy Characteristics'!K:K,MATCH($C2719,'Policy Characteristics'!$C:$C,0)))</f>
        <v/>
      </c>
      <c r="R2719" s="254" t="str">
        <f>IF(ISBLANK(INDEX('Policy Characteristics'!L:L,MATCH($C2719,'Policy Characteristics'!$C:$C,0))),"",INDEX('Policy Characteristics'!L:L,MATCH($C2719,'Policy Characteristics'!$C:$C,0)))</f>
        <v/>
      </c>
    </row>
    <row r="2720" spans="1:18" x14ac:dyDescent="0.25">
      <c r="A2720" s="254" t="str">
        <f>IF(ISBLANK(INDEX('Policy Characteristics'!A:A,MATCH($C2720,'Policy Characteristics'!$C:$C,0))),"",INDEX('Policy Characteristics'!A:A,MATCH($C2720,'Policy Characteristics'!$C:$C,0)))</f>
        <v>Industry</v>
      </c>
      <c r="B2720" s="262" t="str">
        <f>IF(ISBLANK(INDEX('Policy Characteristics'!B:B,MATCH($C2720,'Policy Characteristics'!$C:$C,0))),"",INDEX('Policy Characteristics'!B:B,MATCH($C2720,'Policy Characteristics'!$C:$C,0)))</f>
        <v>Non BAU Increase in Process Emissions</v>
      </c>
      <c r="C2720" s="254" t="str">
        <f t="shared" si="74"/>
        <v>Boolean Use Non BAU Process Emissions Additions</v>
      </c>
      <c r="D2720" s="45" t="s">
        <v>3780</v>
      </c>
      <c r="E2720" s="45"/>
      <c r="F2720" s="45" t="s">
        <v>3781</v>
      </c>
      <c r="G2720" s="45"/>
      <c r="H2720" s="47">
        <v>2719</v>
      </c>
      <c r="I2720" s="324" t="s">
        <v>41</v>
      </c>
      <c r="J2720" s="255" t="str">
        <f>IF(ISBLANK(INDEX('Policy Characteristics'!D:D,MATCH($C2720,'Policy Characteristics'!$C:$C,0))),"",INDEX('Policy Characteristics'!D:D,MATCH($C2720,'Policy Characteristics'!$C:$C,0)))</f>
        <v>Process Emissions Increases</v>
      </c>
      <c r="K2720" s="254" t="str">
        <f>IF(ISBLANK(INDEX('Policy Characteristics'!E:E,MATCH($C2720,'Policy Characteristics'!$C:$C,0))),"",INDEX('Policy Characteristics'!E:E,MATCH($C2720,'Policy Characteristics'!$C:$C,0)))</f>
        <v>non BAU indst process emissions</v>
      </c>
      <c r="L2720" s="261">
        <f>IF(ISBLANK(INDEX('Policy Characteristics'!F:F,MATCH($C2720,'Policy Characteristics'!$C:$C,0))),"",INDEX('Policy Characteristics'!F:F,MATCH($C2720,'Policy Characteristics'!$C:$C,0)))</f>
        <v>0</v>
      </c>
      <c r="M2720" s="261">
        <f>IF(ISBLANK(INDEX('Policy Characteristics'!G:G,MATCH($C2720,'Policy Characteristics'!$C:$C,0))),"",INDEX('Policy Characteristics'!G:G,MATCH($C2720,'Policy Characteristics'!$C:$C,0)))</f>
        <v>1</v>
      </c>
      <c r="N2720" s="261">
        <f>IF(ISBLANK(INDEX('Policy Characteristics'!H:H,MATCH($C2720,'Policy Characteristics'!$C:$C,0))),"",INDEX('Policy Characteristics'!H:H,MATCH($C2720,'Policy Characteristics'!$C:$C,0)))</f>
        <v>1</v>
      </c>
      <c r="O2720" s="254" t="str">
        <f>IF(ISBLANK(INDEX('Policy Characteristics'!I:I,MATCH($C2720,'Policy Characteristics'!$C:$C,0))),"",INDEX('Policy Characteristics'!I:I,MATCH($C2720,'Policy Characteristics'!$C:$C,0)))</f>
        <v>on/off</v>
      </c>
      <c r="P2720" s="254" t="str">
        <f>IF(ISBLANK(INDEX('Policy Characteristics'!J:J,MATCH($C2720,'Policy Characteristics'!$C:$C,0))),"",INDEX('Policy Characteristics'!J:J,MATCH($C2720,'Policy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0" s="254" t="str">
        <f>IF(ISBLANK(INDEX('Policy Characteristics'!K:K,MATCH($C2720,'Policy Characteristics'!$C:$C,0))),"",INDEX('Policy Characteristics'!K:K,MATCH($C2720,'Policy Characteristics'!$C:$C,0)))</f>
        <v/>
      </c>
      <c r="R2720" s="254" t="str">
        <f>IF(ISBLANK(INDEX('Policy Characteristics'!L:L,MATCH($C2720,'Policy Characteristics'!$C:$C,0))),"",INDEX('Policy Characteristics'!L:L,MATCH($C2720,'Policy Characteristics'!$C:$C,0)))</f>
        <v/>
      </c>
    </row>
    <row r="2721" spans="1:18" x14ac:dyDescent="0.25">
      <c r="A2721" s="254" t="str">
        <f>IF(ISBLANK(INDEX('Policy Characteristics'!A:A,MATCH($C2721,'Policy Characteristics'!$C:$C,0))),"",INDEX('Policy Characteristics'!A:A,MATCH($C2721,'Policy Characteristics'!$C:$C,0)))</f>
        <v>Industry</v>
      </c>
      <c r="B2721" s="262" t="str">
        <f>IF(ISBLANK(INDEX('Policy Characteristics'!B:B,MATCH($C2721,'Policy Characteristics'!$C:$C,0))),"",INDEX('Policy Characteristics'!B:B,MATCH($C2721,'Policy Characteristics'!$C:$C,0)))</f>
        <v>Non BAU Increase in Process Emissions</v>
      </c>
      <c r="C2721" s="254" t="str">
        <f t="shared" si="74"/>
        <v>Boolean Use Non BAU Process Emissions Additions</v>
      </c>
      <c r="D2721" s="45" t="s">
        <v>3782</v>
      </c>
      <c r="E2721" s="45"/>
      <c r="F2721" s="45" t="s">
        <v>3783</v>
      </c>
      <c r="G2721" s="45"/>
      <c r="H2721" s="47">
        <v>2720</v>
      </c>
      <c r="I2721" s="324" t="s">
        <v>41</v>
      </c>
      <c r="J2721" s="255" t="str">
        <f>IF(ISBLANK(INDEX('Policy Characteristics'!D:D,MATCH($C2721,'Policy Characteristics'!$C:$C,0))),"",INDEX('Policy Characteristics'!D:D,MATCH($C2721,'Policy Characteristics'!$C:$C,0)))</f>
        <v>Process Emissions Increases</v>
      </c>
      <c r="K2721" s="254" t="str">
        <f>IF(ISBLANK(INDEX('Policy Characteristics'!E:E,MATCH($C2721,'Policy Characteristics'!$C:$C,0))),"",INDEX('Policy Characteristics'!E:E,MATCH($C2721,'Policy Characteristics'!$C:$C,0)))</f>
        <v>non BAU indst process emissions</v>
      </c>
      <c r="L2721" s="261">
        <f>IF(ISBLANK(INDEX('Policy Characteristics'!F:F,MATCH($C2721,'Policy Characteristics'!$C:$C,0))),"",INDEX('Policy Characteristics'!F:F,MATCH($C2721,'Policy Characteristics'!$C:$C,0)))</f>
        <v>0</v>
      </c>
      <c r="M2721" s="261">
        <f>IF(ISBLANK(INDEX('Policy Characteristics'!G:G,MATCH($C2721,'Policy Characteristics'!$C:$C,0))),"",INDEX('Policy Characteristics'!G:G,MATCH($C2721,'Policy Characteristics'!$C:$C,0)))</f>
        <v>1</v>
      </c>
      <c r="N2721" s="261">
        <f>IF(ISBLANK(INDEX('Policy Characteristics'!H:H,MATCH($C2721,'Policy Characteristics'!$C:$C,0))),"",INDEX('Policy Characteristics'!H:H,MATCH($C2721,'Policy Characteristics'!$C:$C,0)))</f>
        <v>1</v>
      </c>
      <c r="O2721" s="254" t="str">
        <f>IF(ISBLANK(INDEX('Policy Characteristics'!I:I,MATCH($C2721,'Policy Characteristics'!$C:$C,0))),"",INDEX('Policy Characteristics'!I:I,MATCH($C2721,'Policy Characteristics'!$C:$C,0)))</f>
        <v>on/off</v>
      </c>
      <c r="P2721" s="254" t="str">
        <f>IF(ISBLANK(INDEX('Policy Characteristics'!J:J,MATCH($C2721,'Policy Characteristics'!$C:$C,0))),"",INDEX('Policy Characteristics'!J:J,MATCH($C2721,'Policy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1" s="254" t="str">
        <f>IF(ISBLANK(INDEX('Policy Characteristics'!K:K,MATCH($C2721,'Policy Characteristics'!$C:$C,0))),"",INDEX('Policy Characteristics'!K:K,MATCH($C2721,'Policy Characteristics'!$C:$C,0)))</f>
        <v/>
      </c>
      <c r="R2721" s="254" t="str">
        <f>IF(ISBLANK(INDEX('Policy Characteristics'!L:L,MATCH($C2721,'Policy Characteristics'!$C:$C,0))),"",INDEX('Policy Characteristics'!L:L,MATCH($C2721,'Policy Characteristics'!$C:$C,0)))</f>
        <v/>
      </c>
    </row>
    <row r="2722" spans="1:18" x14ac:dyDescent="0.25">
      <c r="A2722" s="254" t="str">
        <f>IF(ISBLANK(INDEX('Policy Characteristics'!A:A,MATCH($C2722,'Policy Characteristics'!$C:$C,0))),"",INDEX('Policy Characteristics'!A:A,MATCH($C2722,'Policy Characteristics'!$C:$C,0)))</f>
        <v>Industry</v>
      </c>
      <c r="B2722" s="262" t="str">
        <f>IF(ISBLANK(INDEX('Policy Characteristics'!B:B,MATCH($C2722,'Policy Characteristics'!$C:$C,0))),"",INDEX('Policy Characteristics'!B:B,MATCH($C2722,'Policy Characteristics'!$C:$C,0)))</f>
        <v>Non BAU Increase in Process Emissions</v>
      </c>
      <c r="C2722" s="254" t="str">
        <f t="shared" si="74"/>
        <v>Boolean Use Non BAU Process Emissions Additions</v>
      </c>
      <c r="D2722" s="45" t="s">
        <v>3784</v>
      </c>
      <c r="E2722" s="45"/>
      <c r="F2722" s="45" t="s">
        <v>3785</v>
      </c>
      <c r="G2722" s="45"/>
      <c r="H2722" s="47">
        <v>2721</v>
      </c>
      <c r="I2722" s="324" t="s">
        <v>41</v>
      </c>
      <c r="J2722" s="255" t="str">
        <f>IF(ISBLANK(INDEX('Policy Characteristics'!D:D,MATCH($C2722,'Policy Characteristics'!$C:$C,0))),"",INDEX('Policy Characteristics'!D:D,MATCH($C2722,'Policy Characteristics'!$C:$C,0)))</f>
        <v>Process Emissions Increases</v>
      </c>
      <c r="K2722" s="254" t="str">
        <f>IF(ISBLANK(INDEX('Policy Characteristics'!E:E,MATCH($C2722,'Policy Characteristics'!$C:$C,0))),"",INDEX('Policy Characteristics'!E:E,MATCH($C2722,'Policy Characteristics'!$C:$C,0)))</f>
        <v>non BAU indst process emissions</v>
      </c>
      <c r="L2722" s="261">
        <f>IF(ISBLANK(INDEX('Policy Characteristics'!F:F,MATCH($C2722,'Policy Characteristics'!$C:$C,0))),"",INDEX('Policy Characteristics'!F:F,MATCH($C2722,'Policy Characteristics'!$C:$C,0)))</f>
        <v>0</v>
      </c>
      <c r="M2722" s="261">
        <f>IF(ISBLANK(INDEX('Policy Characteristics'!G:G,MATCH($C2722,'Policy Characteristics'!$C:$C,0))),"",INDEX('Policy Characteristics'!G:G,MATCH($C2722,'Policy Characteristics'!$C:$C,0)))</f>
        <v>1</v>
      </c>
      <c r="N2722" s="261">
        <f>IF(ISBLANK(INDEX('Policy Characteristics'!H:H,MATCH($C2722,'Policy Characteristics'!$C:$C,0))),"",INDEX('Policy Characteristics'!H:H,MATCH($C2722,'Policy Characteristics'!$C:$C,0)))</f>
        <v>1</v>
      </c>
      <c r="O2722" s="254" t="str">
        <f>IF(ISBLANK(INDEX('Policy Characteristics'!I:I,MATCH($C2722,'Policy Characteristics'!$C:$C,0))),"",INDEX('Policy Characteristics'!I:I,MATCH($C2722,'Policy Characteristics'!$C:$C,0)))</f>
        <v>on/off</v>
      </c>
      <c r="P2722" s="254" t="str">
        <f>IF(ISBLANK(INDEX('Policy Characteristics'!J:J,MATCH($C2722,'Policy Characteristics'!$C:$C,0))),"",INDEX('Policy Characteristics'!J:J,MATCH($C2722,'Policy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2" s="254" t="str">
        <f>IF(ISBLANK(INDEX('Policy Characteristics'!K:K,MATCH($C2722,'Policy Characteristics'!$C:$C,0))),"",INDEX('Policy Characteristics'!K:K,MATCH($C2722,'Policy Characteristics'!$C:$C,0)))</f>
        <v/>
      </c>
      <c r="R2722" s="254" t="str">
        <f>IF(ISBLANK(INDEX('Policy Characteristics'!L:L,MATCH($C2722,'Policy Characteristics'!$C:$C,0))),"",INDEX('Policy Characteristics'!L:L,MATCH($C2722,'Policy Characteristics'!$C:$C,0)))</f>
        <v/>
      </c>
    </row>
    <row r="2723" spans="1:18" x14ac:dyDescent="0.25">
      <c r="A2723" s="254" t="str">
        <f>IF(ISBLANK(INDEX('Policy Characteristics'!A:A,MATCH($C2723,'Policy Characteristics'!$C:$C,0))),"",INDEX('Policy Characteristics'!A:A,MATCH($C2723,'Policy Characteristics'!$C:$C,0)))</f>
        <v>Industry</v>
      </c>
      <c r="B2723" s="262" t="str">
        <f>IF(ISBLANK(INDEX('Policy Characteristics'!B:B,MATCH($C2723,'Policy Characteristics'!$C:$C,0))),"",INDEX('Policy Characteristics'!B:B,MATCH($C2723,'Policy Characteristics'!$C:$C,0)))</f>
        <v>Non BAU Increase in Process Emissions</v>
      </c>
      <c r="C2723" s="254" t="str">
        <f t="shared" si="74"/>
        <v>Boolean Use Non BAU Process Emissions Additions</v>
      </c>
      <c r="D2723" s="45" t="s">
        <v>3786</v>
      </c>
      <c r="E2723" s="45"/>
      <c r="F2723" s="45" t="s">
        <v>3787</v>
      </c>
      <c r="G2723" s="45"/>
      <c r="H2723" s="47">
        <v>2722</v>
      </c>
      <c r="I2723" s="324" t="s">
        <v>41</v>
      </c>
      <c r="J2723" s="255" t="str">
        <f>IF(ISBLANK(INDEX('Policy Characteristics'!D:D,MATCH($C2723,'Policy Characteristics'!$C:$C,0))),"",INDEX('Policy Characteristics'!D:D,MATCH($C2723,'Policy Characteristics'!$C:$C,0)))</f>
        <v>Process Emissions Increases</v>
      </c>
      <c r="K2723" s="254" t="str">
        <f>IF(ISBLANK(INDEX('Policy Characteristics'!E:E,MATCH($C2723,'Policy Characteristics'!$C:$C,0))),"",INDEX('Policy Characteristics'!E:E,MATCH($C2723,'Policy Characteristics'!$C:$C,0)))</f>
        <v>non BAU indst process emissions</v>
      </c>
      <c r="L2723" s="261">
        <f>IF(ISBLANK(INDEX('Policy Characteristics'!F:F,MATCH($C2723,'Policy Characteristics'!$C:$C,0))),"",INDEX('Policy Characteristics'!F:F,MATCH($C2723,'Policy Characteristics'!$C:$C,0)))</f>
        <v>0</v>
      </c>
      <c r="M2723" s="261">
        <f>IF(ISBLANK(INDEX('Policy Characteristics'!G:G,MATCH($C2723,'Policy Characteristics'!$C:$C,0))),"",INDEX('Policy Characteristics'!G:G,MATCH($C2723,'Policy Characteristics'!$C:$C,0)))</f>
        <v>1</v>
      </c>
      <c r="N2723" s="261">
        <f>IF(ISBLANK(INDEX('Policy Characteristics'!H:H,MATCH($C2723,'Policy Characteristics'!$C:$C,0))),"",INDEX('Policy Characteristics'!H:H,MATCH($C2723,'Policy Characteristics'!$C:$C,0)))</f>
        <v>1</v>
      </c>
      <c r="O2723" s="254" t="str">
        <f>IF(ISBLANK(INDEX('Policy Characteristics'!I:I,MATCH($C2723,'Policy Characteristics'!$C:$C,0))),"",INDEX('Policy Characteristics'!I:I,MATCH($C2723,'Policy Characteristics'!$C:$C,0)))</f>
        <v>on/off</v>
      </c>
      <c r="P2723" s="254" t="str">
        <f>IF(ISBLANK(INDEX('Policy Characteristics'!J:J,MATCH($C2723,'Policy Characteristics'!$C:$C,0))),"",INDEX('Policy Characteristics'!J:J,MATCH($C2723,'Policy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3" s="254" t="str">
        <f>IF(ISBLANK(INDEX('Policy Characteristics'!K:K,MATCH($C2723,'Policy Characteristics'!$C:$C,0))),"",INDEX('Policy Characteristics'!K:K,MATCH($C2723,'Policy Characteristics'!$C:$C,0)))</f>
        <v/>
      </c>
      <c r="R2723" s="254" t="str">
        <f>IF(ISBLANK(INDEX('Policy Characteristics'!L:L,MATCH($C2723,'Policy Characteristics'!$C:$C,0))),"",INDEX('Policy Characteristics'!L:L,MATCH($C2723,'Policy Characteristics'!$C:$C,0)))</f>
        <v/>
      </c>
    </row>
    <row r="2724" spans="1:18" x14ac:dyDescent="0.25">
      <c r="A2724" s="254" t="str">
        <f>IF(ISBLANK(INDEX('Policy Characteristics'!A:A,MATCH($C2724,'Policy Characteristics'!$C:$C,0))),"",INDEX('Policy Characteristics'!A:A,MATCH($C2724,'Policy Characteristics'!$C:$C,0)))</f>
        <v>Industry</v>
      </c>
      <c r="B2724" s="262" t="str">
        <f>IF(ISBLANK(INDEX('Policy Characteristics'!B:B,MATCH($C2724,'Policy Characteristics'!$C:$C,0))),"",INDEX('Policy Characteristics'!B:B,MATCH($C2724,'Policy Characteristics'!$C:$C,0)))</f>
        <v>Non BAU Increase in Process Emissions</v>
      </c>
      <c r="C2724" s="254" t="str">
        <f t="shared" si="74"/>
        <v>Boolean Use Non BAU Process Emissions Additions</v>
      </c>
      <c r="D2724" s="45" t="s">
        <v>3788</v>
      </c>
      <c r="E2724" s="45"/>
      <c r="F2724" s="45" t="s">
        <v>2740</v>
      </c>
      <c r="G2724" s="45"/>
      <c r="H2724" s="47">
        <v>2723</v>
      </c>
      <c r="I2724" s="324" t="s">
        <v>40</v>
      </c>
      <c r="J2724" s="255" t="str">
        <f>IF(ISBLANK(INDEX('Policy Characteristics'!D:D,MATCH($C2724,'Policy Characteristics'!$C:$C,0))),"",INDEX('Policy Characteristics'!D:D,MATCH($C2724,'Policy Characteristics'!$C:$C,0)))</f>
        <v>Process Emissions Increases</v>
      </c>
      <c r="K2724" s="254" t="str">
        <f>IF(ISBLANK(INDEX('Policy Characteristics'!E:E,MATCH($C2724,'Policy Characteristics'!$C:$C,0))),"",INDEX('Policy Characteristics'!E:E,MATCH($C2724,'Policy Characteristics'!$C:$C,0)))</f>
        <v>non BAU indst process emissions</v>
      </c>
      <c r="L2724" s="261">
        <f>IF(ISBLANK(INDEX('Policy Characteristics'!F:F,MATCH($C2724,'Policy Characteristics'!$C:$C,0))),"",INDEX('Policy Characteristics'!F:F,MATCH($C2724,'Policy Characteristics'!$C:$C,0)))</f>
        <v>0</v>
      </c>
      <c r="M2724" s="261">
        <f>IF(ISBLANK(INDEX('Policy Characteristics'!G:G,MATCH($C2724,'Policy Characteristics'!$C:$C,0))),"",INDEX('Policy Characteristics'!G:G,MATCH($C2724,'Policy Characteristics'!$C:$C,0)))</f>
        <v>1</v>
      </c>
      <c r="N2724" s="261">
        <f>IF(ISBLANK(INDEX('Policy Characteristics'!H:H,MATCH($C2724,'Policy Characteristics'!$C:$C,0))),"",INDEX('Policy Characteristics'!H:H,MATCH($C2724,'Policy Characteristics'!$C:$C,0)))</f>
        <v>1</v>
      </c>
      <c r="O2724" s="254" t="str">
        <f>IF(ISBLANK(INDEX('Policy Characteristics'!I:I,MATCH($C2724,'Policy Characteristics'!$C:$C,0))),"",INDEX('Policy Characteristics'!I:I,MATCH($C2724,'Policy Characteristics'!$C:$C,0)))</f>
        <v>on/off</v>
      </c>
      <c r="P2724" s="254" t="str">
        <f>IF(ISBLANK(INDEX('Policy Characteristics'!J:J,MATCH($C2724,'Policy Characteristics'!$C:$C,0))),"",INDEX('Policy Characteristics'!J:J,MATCH($C2724,'Policy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4" s="254" t="str">
        <f>IF(ISBLANK(INDEX('Policy Characteristics'!K:K,MATCH($C2724,'Policy Characteristics'!$C:$C,0))),"",INDEX('Policy Characteristics'!K:K,MATCH($C2724,'Policy Characteristics'!$C:$C,0)))</f>
        <v/>
      </c>
      <c r="R2724" s="254" t="str">
        <f>IF(ISBLANK(INDEX('Policy Characteristics'!L:L,MATCH($C2724,'Policy Characteristics'!$C:$C,0))),"",INDEX('Policy Characteristics'!L:L,MATCH($C2724,'Policy Characteristics'!$C:$C,0)))</f>
        <v/>
      </c>
    </row>
    <row r="2725" spans="1:18" x14ac:dyDescent="0.25">
      <c r="A2725" s="254" t="str">
        <f>IF(ISBLANK(INDEX('Policy Characteristics'!A:A,MATCH($C2725,'Policy Characteristics'!$C:$C,0))),"",INDEX('Policy Characteristics'!A:A,MATCH($C2725,'Policy Characteristics'!$C:$C,0)))</f>
        <v>Industry</v>
      </c>
      <c r="B2725" s="262" t="str">
        <f>IF(ISBLANK(INDEX('Policy Characteristics'!B:B,MATCH($C2725,'Policy Characteristics'!$C:$C,0))),"",INDEX('Policy Characteristics'!B:B,MATCH($C2725,'Policy Characteristics'!$C:$C,0)))</f>
        <v>Non BAU Increase in Process Emissions</v>
      </c>
      <c r="C2725" s="254" t="str">
        <f t="shared" si="74"/>
        <v>Boolean Use Non BAU Process Emissions Additions</v>
      </c>
      <c r="D2725" s="45" t="s">
        <v>3789</v>
      </c>
      <c r="E2725" s="45"/>
      <c r="F2725" s="45" t="s">
        <v>128</v>
      </c>
      <c r="G2725" s="45"/>
      <c r="H2725" s="47">
        <v>2724</v>
      </c>
      <c r="I2725" s="324" t="s">
        <v>40</v>
      </c>
      <c r="J2725" s="255" t="str">
        <f>IF(ISBLANK(INDEX('Policy Characteristics'!D:D,MATCH($C2725,'Policy Characteristics'!$C:$C,0))),"",INDEX('Policy Characteristics'!D:D,MATCH($C2725,'Policy Characteristics'!$C:$C,0)))</f>
        <v>Process Emissions Increases</v>
      </c>
      <c r="K2725" s="254" t="str">
        <f>IF(ISBLANK(INDEX('Policy Characteristics'!E:E,MATCH($C2725,'Policy Characteristics'!$C:$C,0))),"",INDEX('Policy Characteristics'!E:E,MATCH($C2725,'Policy Characteristics'!$C:$C,0)))</f>
        <v>non BAU indst process emissions</v>
      </c>
      <c r="L2725" s="261">
        <f>IF(ISBLANK(INDEX('Policy Characteristics'!F:F,MATCH($C2725,'Policy Characteristics'!$C:$C,0))),"",INDEX('Policy Characteristics'!F:F,MATCH($C2725,'Policy Characteristics'!$C:$C,0)))</f>
        <v>0</v>
      </c>
      <c r="M2725" s="261">
        <f>IF(ISBLANK(INDEX('Policy Characteristics'!G:G,MATCH($C2725,'Policy Characteristics'!$C:$C,0))),"",INDEX('Policy Characteristics'!G:G,MATCH($C2725,'Policy Characteristics'!$C:$C,0)))</f>
        <v>1</v>
      </c>
      <c r="N2725" s="261">
        <f>IF(ISBLANK(INDEX('Policy Characteristics'!H:H,MATCH($C2725,'Policy Characteristics'!$C:$C,0))),"",INDEX('Policy Characteristics'!H:H,MATCH($C2725,'Policy Characteristics'!$C:$C,0)))</f>
        <v>1</v>
      </c>
      <c r="O2725" s="254" t="str">
        <f>IF(ISBLANK(INDEX('Policy Characteristics'!I:I,MATCH($C2725,'Policy Characteristics'!$C:$C,0))),"",INDEX('Policy Characteristics'!I:I,MATCH($C2725,'Policy Characteristics'!$C:$C,0)))</f>
        <v>on/off</v>
      </c>
      <c r="P2725" s="254" t="str">
        <f>IF(ISBLANK(INDEX('Policy Characteristics'!J:J,MATCH($C2725,'Policy Characteristics'!$C:$C,0))),"",INDEX('Policy Characteristics'!J:J,MATCH($C2725,'Policy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5" s="254" t="str">
        <f>IF(ISBLANK(INDEX('Policy Characteristics'!K:K,MATCH($C2725,'Policy Characteristics'!$C:$C,0))),"",INDEX('Policy Characteristics'!K:K,MATCH($C2725,'Policy Characteristics'!$C:$C,0)))</f>
        <v/>
      </c>
      <c r="R2725" s="254" t="str">
        <f>IF(ISBLANK(INDEX('Policy Characteristics'!L:L,MATCH($C2725,'Policy Characteristics'!$C:$C,0))),"",INDEX('Policy Characteristics'!L:L,MATCH($C2725,'Policy Characteristics'!$C:$C,0)))</f>
        <v/>
      </c>
    </row>
    <row r="2726" spans="1:18" x14ac:dyDescent="0.25">
      <c r="A2726" s="254" t="str">
        <f>IF(ISBLANK(INDEX('Policy Characteristics'!A:A,MATCH($C2726,'Policy Characteristics'!$C:$C,0))),"",INDEX('Policy Characteristics'!A:A,MATCH($C2726,'Policy Characteristics'!$C:$C,0)))</f>
        <v>Industry</v>
      </c>
      <c r="B2726" s="262" t="str">
        <f>IF(ISBLANK(INDEX('Policy Characteristics'!B:B,MATCH($C2726,'Policy Characteristics'!$C:$C,0))),"",INDEX('Policy Characteristics'!B:B,MATCH($C2726,'Policy Characteristics'!$C:$C,0)))</f>
        <v>Non BAU Increase in Process Emissions</v>
      </c>
      <c r="C2726" s="254" t="str">
        <f t="shared" si="74"/>
        <v>Boolean Use Non BAU Process Emissions Additions</v>
      </c>
      <c r="D2726" s="45" t="s">
        <v>3790</v>
      </c>
      <c r="E2726" s="45"/>
      <c r="F2726" s="45" t="s">
        <v>3791</v>
      </c>
      <c r="G2726" s="45"/>
      <c r="H2726" s="47">
        <v>2725</v>
      </c>
      <c r="I2726" s="324" t="s">
        <v>41</v>
      </c>
      <c r="J2726" s="255" t="str">
        <f>IF(ISBLANK(INDEX('Policy Characteristics'!D:D,MATCH($C2726,'Policy Characteristics'!$C:$C,0))),"",INDEX('Policy Characteristics'!D:D,MATCH($C2726,'Policy Characteristics'!$C:$C,0)))</f>
        <v>Process Emissions Increases</v>
      </c>
      <c r="K2726" s="254" t="str">
        <f>IF(ISBLANK(INDEX('Policy Characteristics'!E:E,MATCH($C2726,'Policy Characteristics'!$C:$C,0))),"",INDEX('Policy Characteristics'!E:E,MATCH($C2726,'Policy Characteristics'!$C:$C,0)))</f>
        <v>non BAU indst process emissions</v>
      </c>
      <c r="L2726" s="261">
        <f>IF(ISBLANK(INDEX('Policy Characteristics'!F:F,MATCH($C2726,'Policy Characteristics'!$C:$C,0))),"",INDEX('Policy Characteristics'!F:F,MATCH($C2726,'Policy Characteristics'!$C:$C,0)))</f>
        <v>0</v>
      </c>
      <c r="M2726" s="261">
        <f>IF(ISBLANK(INDEX('Policy Characteristics'!G:G,MATCH($C2726,'Policy Characteristics'!$C:$C,0))),"",INDEX('Policy Characteristics'!G:G,MATCH($C2726,'Policy Characteristics'!$C:$C,0)))</f>
        <v>1</v>
      </c>
      <c r="N2726" s="261">
        <f>IF(ISBLANK(INDEX('Policy Characteristics'!H:H,MATCH($C2726,'Policy Characteristics'!$C:$C,0))),"",INDEX('Policy Characteristics'!H:H,MATCH($C2726,'Policy Characteristics'!$C:$C,0)))</f>
        <v>1</v>
      </c>
      <c r="O2726" s="254" t="str">
        <f>IF(ISBLANK(INDEX('Policy Characteristics'!I:I,MATCH($C2726,'Policy Characteristics'!$C:$C,0))),"",INDEX('Policy Characteristics'!I:I,MATCH($C2726,'Policy Characteristics'!$C:$C,0)))</f>
        <v>on/off</v>
      </c>
      <c r="P2726" s="254" t="str">
        <f>IF(ISBLANK(INDEX('Policy Characteristics'!J:J,MATCH($C2726,'Policy Characteristics'!$C:$C,0))),"",INDEX('Policy Characteristics'!J:J,MATCH($C2726,'Policy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6" s="254" t="str">
        <f>IF(ISBLANK(INDEX('Policy Characteristics'!K:K,MATCH($C2726,'Policy Characteristics'!$C:$C,0))),"",INDEX('Policy Characteristics'!K:K,MATCH($C2726,'Policy Characteristics'!$C:$C,0)))</f>
        <v/>
      </c>
      <c r="R2726" s="254" t="str">
        <f>IF(ISBLANK(INDEX('Policy Characteristics'!L:L,MATCH($C2726,'Policy Characteristics'!$C:$C,0))),"",INDEX('Policy Characteristics'!L:L,MATCH($C2726,'Policy Characteristics'!$C:$C,0)))</f>
        <v/>
      </c>
    </row>
    <row r="2727" spans="1:18" x14ac:dyDescent="0.25">
      <c r="A2727" s="254" t="str">
        <f>IF(ISBLANK(INDEX('Policy Characteristics'!A:A,MATCH($C2727,'Policy Characteristics'!$C:$C,0))),"",INDEX('Policy Characteristics'!A:A,MATCH($C2727,'Policy Characteristics'!$C:$C,0)))</f>
        <v>Industry</v>
      </c>
      <c r="B2727" s="262" t="str">
        <f>IF(ISBLANK(INDEX('Policy Characteristics'!B:B,MATCH($C2727,'Policy Characteristics'!$C:$C,0))),"",INDEX('Policy Characteristics'!B:B,MATCH($C2727,'Policy Characteristics'!$C:$C,0)))</f>
        <v>Non BAU Increase in Process Emissions</v>
      </c>
      <c r="C2727" s="254" t="str">
        <f t="shared" si="74"/>
        <v>Boolean Use Non BAU Process Emissions Additions</v>
      </c>
      <c r="D2727" s="45" t="s">
        <v>3792</v>
      </c>
      <c r="E2727" s="45"/>
      <c r="F2727" s="45" t="s">
        <v>3793</v>
      </c>
      <c r="G2727" s="45"/>
      <c r="H2727" s="47">
        <v>2726</v>
      </c>
      <c r="I2727" s="324" t="s">
        <v>41</v>
      </c>
      <c r="J2727" s="255" t="str">
        <f>IF(ISBLANK(INDEX('Policy Characteristics'!D:D,MATCH($C2727,'Policy Characteristics'!$C:$C,0))),"",INDEX('Policy Characteristics'!D:D,MATCH($C2727,'Policy Characteristics'!$C:$C,0)))</f>
        <v>Process Emissions Increases</v>
      </c>
      <c r="K2727" s="254" t="str">
        <f>IF(ISBLANK(INDEX('Policy Characteristics'!E:E,MATCH($C2727,'Policy Characteristics'!$C:$C,0))),"",INDEX('Policy Characteristics'!E:E,MATCH($C2727,'Policy Characteristics'!$C:$C,0)))</f>
        <v>non BAU indst process emissions</v>
      </c>
      <c r="L2727" s="261">
        <f>IF(ISBLANK(INDEX('Policy Characteristics'!F:F,MATCH($C2727,'Policy Characteristics'!$C:$C,0))),"",INDEX('Policy Characteristics'!F:F,MATCH($C2727,'Policy Characteristics'!$C:$C,0)))</f>
        <v>0</v>
      </c>
      <c r="M2727" s="261">
        <f>IF(ISBLANK(INDEX('Policy Characteristics'!G:G,MATCH($C2727,'Policy Characteristics'!$C:$C,0))),"",INDEX('Policy Characteristics'!G:G,MATCH($C2727,'Policy Characteristics'!$C:$C,0)))</f>
        <v>1</v>
      </c>
      <c r="N2727" s="261">
        <f>IF(ISBLANK(INDEX('Policy Characteristics'!H:H,MATCH($C2727,'Policy Characteristics'!$C:$C,0))),"",INDEX('Policy Characteristics'!H:H,MATCH($C2727,'Policy Characteristics'!$C:$C,0)))</f>
        <v>1</v>
      </c>
      <c r="O2727" s="254" t="str">
        <f>IF(ISBLANK(INDEX('Policy Characteristics'!I:I,MATCH($C2727,'Policy Characteristics'!$C:$C,0))),"",INDEX('Policy Characteristics'!I:I,MATCH($C2727,'Policy Characteristics'!$C:$C,0)))</f>
        <v>on/off</v>
      </c>
      <c r="P2727" s="254" t="str">
        <f>IF(ISBLANK(INDEX('Policy Characteristics'!J:J,MATCH($C2727,'Policy Characteristics'!$C:$C,0))),"",INDEX('Policy Characteristics'!J:J,MATCH($C2727,'Policy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7" s="254" t="str">
        <f>IF(ISBLANK(INDEX('Policy Characteristics'!K:K,MATCH($C2727,'Policy Characteristics'!$C:$C,0))),"",INDEX('Policy Characteristics'!K:K,MATCH($C2727,'Policy Characteristics'!$C:$C,0)))</f>
        <v/>
      </c>
      <c r="R2727" s="254" t="str">
        <f>IF(ISBLANK(INDEX('Policy Characteristics'!L:L,MATCH($C2727,'Policy Characteristics'!$C:$C,0))),"",INDEX('Policy Characteristics'!L:L,MATCH($C2727,'Policy Characteristics'!$C:$C,0)))</f>
        <v/>
      </c>
    </row>
    <row r="2728" spans="1:18" ht="30" x14ac:dyDescent="0.25">
      <c r="A2728" s="254" t="str">
        <f>IF(ISBLANK(INDEX('Policy Characteristics'!A:A,MATCH($C2728,'Policy Characteristics'!$C:$C,0))),"",INDEX('Policy Characteristics'!A:A,MATCH($C2728,'Policy Characteristics'!$C:$C,0)))</f>
        <v>Industry</v>
      </c>
      <c r="B2728" s="262" t="str">
        <f>IF(ISBLANK(INDEX('Policy Characteristics'!B:B,MATCH($C2728,'Policy Characteristics'!$C:$C,0))),"",INDEX('Policy Characteristics'!B:B,MATCH($C2728,'Policy Characteristics'!$C:$C,0)))</f>
        <v>Non BAU Increase in Process Emissions</v>
      </c>
      <c r="C2728" s="254" t="str">
        <f t="shared" si="74"/>
        <v>Boolean Use Non BAU Process Emissions Additions</v>
      </c>
      <c r="D2728" s="45" t="s">
        <v>3794</v>
      </c>
      <c r="E2728" s="45"/>
      <c r="F2728" s="45" t="s">
        <v>3795</v>
      </c>
      <c r="G2728" s="45"/>
      <c r="H2728" s="47">
        <v>2727</v>
      </c>
      <c r="I2728" s="324" t="s">
        <v>41</v>
      </c>
      <c r="J2728" s="255" t="str">
        <f>IF(ISBLANK(INDEX('Policy Characteristics'!D:D,MATCH($C2728,'Policy Characteristics'!$C:$C,0))),"",INDEX('Policy Characteristics'!D:D,MATCH($C2728,'Policy Characteristics'!$C:$C,0)))</f>
        <v>Process Emissions Increases</v>
      </c>
      <c r="K2728" s="254" t="str">
        <f>IF(ISBLANK(INDEX('Policy Characteristics'!E:E,MATCH($C2728,'Policy Characteristics'!$C:$C,0))),"",INDEX('Policy Characteristics'!E:E,MATCH($C2728,'Policy Characteristics'!$C:$C,0)))</f>
        <v>non BAU indst process emissions</v>
      </c>
      <c r="L2728" s="261">
        <f>IF(ISBLANK(INDEX('Policy Characteristics'!F:F,MATCH($C2728,'Policy Characteristics'!$C:$C,0))),"",INDEX('Policy Characteristics'!F:F,MATCH($C2728,'Policy Characteristics'!$C:$C,0)))</f>
        <v>0</v>
      </c>
      <c r="M2728" s="261">
        <f>IF(ISBLANK(INDEX('Policy Characteristics'!G:G,MATCH($C2728,'Policy Characteristics'!$C:$C,0))),"",INDEX('Policy Characteristics'!G:G,MATCH($C2728,'Policy Characteristics'!$C:$C,0)))</f>
        <v>1</v>
      </c>
      <c r="N2728" s="261">
        <f>IF(ISBLANK(INDEX('Policy Characteristics'!H:H,MATCH($C2728,'Policy Characteristics'!$C:$C,0))),"",INDEX('Policy Characteristics'!H:H,MATCH($C2728,'Policy Characteristics'!$C:$C,0)))</f>
        <v>1</v>
      </c>
      <c r="O2728" s="254" t="str">
        <f>IF(ISBLANK(INDEX('Policy Characteristics'!I:I,MATCH($C2728,'Policy Characteristics'!$C:$C,0))),"",INDEX('Policy Characteristics'!I:I,MATCH($C2728,'Policy Characteristics'!$C:$C,0)))</f>
        <v>on/off</v>
      </c>
      <c r="P2728" s="254" t="str">
        <f>IF(ISBLANK(INDEX('Policy Characteristics'!J:J,MATCH($C2728,'Policy Characteristics'!$C:$C,0))),"",INDEX('Policy Characteristics'!J:J,MATCH($C2728,'Policy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2728" s="254" t="str">
        <f>IF(ISBLANK(INDEX('Policy Characteristics'!K:K,MATCH($C2728,'Policy Characteristics'!$C:$C,0))),"",INDEX('Policy Characteristics'!K:K,MATCH($C2728,'Policy Characteristics'!$C:$C,0)))</f>
        <v/>
      </c>
      <c r="R2728" s="254" t="str">
        <f>IF(ISBLANK(INDEX('Policy Characteristics'!L:L,MATCH($C2728,'Policy Characteristics'!$C:$C,0))),"",INDEX('Policy Characteristics'!L:L,MATCH($C2728,'Policy Characteristics'!$C:$C,0)))</f>
        <v/>
      </c>
    </row>
    <row r="2729" spans="1:18" x14ac:dyDescent="0.25">
      <c r="A2729" s="254" t="str">
        <f>IF(ISBLANK(INDEX('Policy Characteristics'!A:A,MATCH($C2729,'Policy Characteristics'!$C:$C,0))),"",INDEX('Policy Characteristics'!A:A,MATCH($C2729,'Policy Characteristics'!$C:$C,0)))</f>
        <v>Industry</v>
      </c>
      <c r="B2729" s="262" t="str">
        <f>IF(ISBLANK(INDEX('Policy Characteristics'!B:B,MATCH($C2729,'Policy Characteristics'!$C:$C,0))),"",INDEX('Policy Characteristics'!B:B,MATCH($C2729,'Policy Characteristics'!$C:$C,0)))</f>
        <v>Reduce Fossil Fuel Exports</v>
      </c>
      <c r="C2729" t="s">
        <v>2462</v>
      </c>
      <c r="D2729" s="6" t="s">
        <v>434</v>
      </c>
      <c r="E2729" s="45"/>
      <c r="F2729" s="6" t="s">
        <v>431</v>
      </c>
      <c r="G2729" s="45"/>
      <c r="H2729" s="47">
        <v>2728</v>
      </c>
      <c r="I2729" s="324" t="s">
        <v>40</v>
      </c>
      <c r="J2729" s="255" t="str">
        <f>IF(ISBLANK(INDEX('Policy Characteristics'!D:D,MATCH($C2729,'Policy Characteristics'!$C:$C,0))),"",INDEX('Policy Characteristics'!D:D,MATCH($C2729,'Policy Characteristics'!$C:$C,0)))</f>
        <v>Percent Reduction in Fossil Fuel Exports</v>
      </c>
      <c r="K2729" s="254" t="str">
        <f>IF(ISBLANK(INDEX('Policy Characteristics'!E:E,MATCH($C2729,'Policy Characteristics'!$C:$C,0))),"",INDEX('Policy Characteristics'!E:E,MATCH($C2729,'Policy Characteristics'!$C:$C,0)))</f>
        <v>indst reduce fossil fuel exports</v>
      </c>
      <c r="L2729" s="261">
        <f>IF(ISBLANK(INDEX('Policy Characteristics'!F:F,MATCH($C2729,'Policy Characteristics'!$C:$C,0))),"",INDEX('Policy Characteristics'!F:F,MATCH($C2729,'Policy Characteristics'!$C:$C,0)))</f>
        <v>0</v>
      </c>
      <c r="M2729" s="261">
        <f>IF(ISBLANK(INDEX('Policy Characteristics'!G:G,MATCH($C2729,'Policy Characteristics'!$C:$C,0))),"",INDEX('Policy Characteristics'!G:G,MATCH($C2729,'Policy Characteristics'!$C:$C,0)))</f>
        <v>1</v>
      </c>
      <c r="N2729" s="261">
        <f>IF(ISBLANK(INDEX('Policy Characteristics'!H:H,MATCH($C2729,'Policy Characteristics'!$C:$C,0))),"",INDEX('Policy Characteristics'!H:H,MATCH($C2729,'Policy Characteristics'!$C:$C,0)))</f>
        <v>0.01</v>
      </c>
      <c r="O2729" s="254" t="str">
        <f>IF(ISBLANK(INDEX('Policy Characteristics'!I:I,MATCH($C2729,'Policy Characteristics'!$C:$C,0))),"",INDEX('Policy Characteristics'!I:I,MATCH($C2729,'Policy Characteristics'!$C:$C,0)))</f>
        <v>% reduction in exports</v>
      </c>
      <c r="P2729" s="254" t="str">
        <f>IF(ISBLANK(INDEX('Policy Characteristics'!J:J,MATCH($C2729,'Policy Characteristics'!$C:$C,0))),"",INDEX('Policy Characteristics'!J:J,MATCH($C2729,'Policy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29" s="254" t="str">
        <f>IF(ISBLANK(INDEX('Policy Characteristics'!K:K,MATCH($C2729,'Policy Characteristics'!$C:$C,0))),"",INDEX('Policy Characteristics'!K:K,MATCH($C2729,'Policy Characteristics'!$C:$C,0)))</f>
        <v/>
      </c>
      <c r="R2729" s="254" t="str">
        <f>IF(ISBLANK(INDEX('Policy Characteristics'!L:L,MATCH($C2729,'Policy Characteristics'!$C:$C,0))),"",INDEX('Policy Characteristics'!L:L,MATCH($C2729,'Policy Characteristics'!$C:$C,0)))</f>
        <v>reduce-fuel-exports.html</v>
      </c>
    </row>
    <row r="2730" spans="1:18" x14ac:dyDescent="0.25">
      <c r="A2730" s="254" t="str">
        <f>IF(ISBLANK(INDEX('Policy Characteristics'!A:A,MATCH($C2730,'Policy Characteristics'!$C:$C,0))),"",INDEX('Policy Characteristics'!A:A,MATCH($C2730,'Policy Characteristics'!$C:$C,0)))</f>
        <v>Industry</v>
      </c>
      <c r="B2730" s="262" t="str">
        <f>IF(ISBLANK(INDEX('Policy Characteristics'!B:B,MATCH($C2730,'Policy Characteristics'!$C:$C,0))),"",INDEX('Policy Characteristics'!B:B,MATCH($C2730,'Policy Characteristics'!$C:$C,0)))</f>
        <v>Reduce Fossil Fuel Exports</v>
      </c>
      <c r="C2730" s="254" t="str">
        <f t="shared" ref="C2730:C2737" si="75">C$2729</f>
        <v>Percent Reduction in Fossil Fuel Exports</v>
      </c>
      <c r="D2730" s="6" t="s">
        <v>43</v>
      </c>
      <c r="E2730" s="45"/>
      <c r="F2730" s="6" t="s">
        <v>83</v>
      </c>
      <c r="G2730" s="45"/>
      <c r="H2730" s="47">
        <v>2729</v>
      </c>
      <c r="I2730" s="324" t="s">
        <v>40</v>
      </c>
      <c r="J2730" s="255" t="str">
        <f>IF(ISBLANK(INDEX('Policy Characteristics'!D:D,MATCH($C2730,'Policy Characteristics'!$C:$C,0))),"",INDEX('Policy Characteristics'!D:D,MATCH($C2730,'Policy Characteristics'!$C:$C,0)))</f>
        <v>Percent Reduction in Fossil Fuel Exports</v>
      </c>
      <c r="K2730" s="254" t="str">
        <f>IF(ISBLANK(INDEX('Policy Characteristics'!E:E,MATCH($C2730,'Policy Characteristics'!$C:$C,0))),"",INDEX('Policy Characteristics'!E:E,MATCH($C2730,'Policy Characteristics'!$C:$C,0)))</f>
        <v>indst reduce fossil fuel exports</v>
      </c>
      <c r="L2730" s="261">
        <f>IF(ISBLANK(INDEX('Policy Characteristics'!F:F,MATCH($C2730,'Policy Characteristics'!$C:$C,0))),"",INDEX('Policy Characteristics'!F:F,MATCH($C2730,'Policy Characteristics'!$C:$C,0)))</f>
        <v>0</v>
      </c>
      <c r="M2730" s="261">
        <f>IF(ISBLANK(INDEX('Policy Characteristics'!G:G,MATCH($C2730,'Policy Characteristics'!$C:$C,0))),"",INDEX('Policy Characteristics'!G:G,MATCH($C2730,'Policy Characteristics'!$C:$C,0)))</f>
        <v>1</v>
      </c>
      <c r="N2730" s="261">
        <f>IF(ISBLANK(INDEX('Policy Characteristics'!H:H,MATCH($C2730,'Policy Characteristics'!$C:$C,0))),"",INDEX('Policy Characteristics'!H:H,MATCH($C2730,'Policy Characteristics'!$C:$C,0)))</f>
        <v>0.01</v>
      </c>
      <c r="O2730" s="254" t="str">
        <f>IF(ISBLANK(INDEX('Policy Characteristics'!I:I,MATCH($C2730,'Policy Characteristics'!$C:$C,0))),"",INDEX('Policy Characteristics'!I:I,MATCH($C2730,'Policy Characteristics'!$C:$C,0)))</f>
        <v>% reduction in exports</v>
      </c>
      <c r="P2730" s="254" t="str">
        <f>IF(ISBLANK(INDEX('Policy Characteristics'!J:J,MATCH($C2730,'Policy Characteristics'!$C:$C,0))),"",INDEX('Policy Characteristics'!J:J,MATCH($C2730,'Policy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0" s="254" t="str">
        <f>IF(ISBLANK(INDEX('Policy Characteristics'!K:K,MATCH($C2730,'Policy Characteristics'!$C:$C,0))),"",INDEX('Policy Characteristics'!K:K,MATCH($C2730,'Policy Characteristics'!$C:$C,0)))</f>
        <v/>
      </c>
      <c r="R2730" s="254" t="str">
        <f>IF(ISBLANK(INDEX('Policy Characteristics'!L:L,MATCH($C2730,'Policy Characteristics'!$C:$C,0))),"",INDEX('Policy Characteristics'!L:L,MATCH($C2730,'Policy Characteristics'!$C:$C,0)))</f>
        <v>reduce-fuel-exports.html</v>
      </c>
    </row>
    <row r="2731" spans="1:18" x14ac:dyDescent="0.25">
      <c r="A2731" s="254" t="str">
        <f>IF(ISBLANK(INDEX('Policy Characteristics'!A:A,MATCH($C2731,'Policy Characteristics'!$C:$C,0))),"",INDEX('Policy Characteristics'!A:A,MATCH($C2731,'Policy Characteristics'!$C:$C,0)))</f>
        <v>Industry</v>
      </c>
      <c r="B2731" s="262" t="str">
        <f>IF(ISBLANK(INDEX('Policy Characteristics'!B:B,MATCH($C2731,'Policy Characteristics'!$C:$C,0))),"",INDEX('Policy Characteristics'!B:B,MATCH($C2731,'Policy Characteristics'!$C:$C,0)))</f>
        <v>Reduce Fossil Fuel Exports</v>
      </c>
      <c r="C2731" s="254" t="str">
        <f t="shared" si="75"/>
        <v>Percent Reduction in Fossil Fuel Exports</v>
      </c>
      <c r="D2731" s="6" t="s">
        <v>50</v>
      </c>
      <c r="E2731" s="45"/>
      <c r="F2731" s="6" t="s">
        <v>91</v>
      </c>
      <c r="G2731" s="45"/>
      <c r="H2731" s="47">
        <v>2730</v>
      </c>
      <c r="I2731" s="324" t="s">
        <v>40</v>
      </c>
      <c r="J2731" s="255" t="str">
        <f>IF(ISBLANK(INDEX('Policy Characteristics'!D:D,MATCH($C2731,'Policy Characteristics'!$C:$C,0))),"",INDEX('Policy Characteristics'!D:D,MATCH($C2731,'Policy Characteristics'!$C:$C,0)))</f>
        <v>Percent Reduction in Fossil Fuel Exports</v>
      </c>
      <c r="K2731" s="254" t="str">
        <f>IF(ISBLANK(INDEX('Policy Characteristics'!E:E,MATCH($C2731,'Policy Characteristics'!$C:$C,0))),"",INDEX('Policy Characteristics'!E:E,MATCH($C2731,'Policy Characteristics'!$C:$C,0)))</f>
        <v>indst reduce fossil fuel exports</v>
      </c>
      <c r="L2731" s="261">
        <f>IF(ISBLANK(INDEX('Policy Characteristics'!F:F,MATCH($C2731,'Policy Characteristics'!$C:$C,0))),"",INDEX('Policy Characteristics'!F:F,MATCH($C2731,'Policy Characteristics'!$C:$C,0)))</f>
        <v>0</v>
      </c>
      <c r="M2731" s="261">
        <f>IF(ISBLANK(INDEX('Policy Characteristics'!G:G,MATCH($C2731,'Policy Characteristics'!$C:$C,0))),"",INDEX('Policy Characteristics'!G:G,MATCH($C2731,'Policy Characteristics'!$C:$C,0)))</f>
        <v>1</v>
      </c>
      <c r="N2731" s="261">
        <f>IF(ISBLANK(INDEX('Policy Characteristics'!H:H,MATCH($C2731,'Policy Characteristics'!$C:$C,0))),"",INDEX('Policy Characteristics'!H:H,MATCH($C2731,'Policy Characteristics'!$C:$C,0)))</f>
        <v>0.01</v>
      </c>
      <c r="O2731" s="254" t="str">
        <f>IF(ISBLANK(INDEX('Policy Characteristics'!I:I,MATCH($C2731,'Policy Characteristics'!$C:$C,0))),"",INDEX('Policy Characteristics'!I:I,MATCH($C2731,'Policy Characteristics'!$C:$C,0)))</f>
        <v>% reduction in exports</v>
      </c>
      <c r="P2731" s="254" t="str">
        <f>IF(ISBLANK(INDEX('Policy Characteristics'!J:J,MATCH($C2731,'Policy Characteristics'!$C:$C,0))),"",INDEX('Policy Characteristics'!J:J,MATCH($C2731,'Policy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1" s="254" t="str">
        <f>IF(ISBLANK(INDEX('Policy Characteristics'!K:K,MATCH($C2731,'Policy Characteristics'!$C:$C,0))),"",INDEX('Policy Characteristics'!K:K,MATCH($C2731,'Policy Characteristics'!$C:$C,0)))</f>
        <v/>
      </c>
      <c r="R2731" s="254" t="str">
        <f>IF(ISBLANK(INDEX('Policy Characteristics'!L:L,MATCH($C2731,'Policy Characteristics'!$C:$C,0))),"",INDEX('Policy Characteristics'!L:L,MATCH($C2731,'Policy Characteristics'!$C:$C,0)))</f>
        <v>reduce-fuel-exports.html</v>
      </c>
    </row>
    <row r="2732" spans="1:18" x14ac:dyDescent="0.25">
      <c r="A2732" s="254" t="str">
        <f>IF(ISBLANK(INDEX('Policy Characteristics'!A:A,MATCH($C2732,'Policy Characteristics'!$C:$C,0))),"",INDEX('Policy Characteristics'!A:A,MATCH($C2732,'Policy Characteristics'!$C:$C,0)))</f>
        <v>Industry</v>
      </c>
      <c r="B2732" s="262" t="str">
        <f>IF(ISBLANK(INDEX('Policy Characteristics'!B:B,MATCH($C2732,'Policy Characteristics'!$C:$C,0))),"",INDEX('Policy Characteristics'!B:B,MATCH($C2732,'Policy Characteristics'!$C:$C,0)))</f>
        <v>Reduce Fossil Fuel Exports</v>
      </c>
      <c r="C2732" s="254" t="str">
        <f t="shared" si="75"/>
        <v>Percent Reduction in Fossil Fuel Exports</v>
      </c>
      <c r="D2732" s="6" t="s">
        <v>51</v>
      </c>
      <c r="E2732" s="45"/>
      <c r="F2732" s="6" t="s">
        <v>92</v>
      </c>
      <c r="G2732" s="45"/>
      <c r="H2732" s="47">
        <v>2731</v>
      </c>
      <c r="I2732" s="324" t="s">
        <v>40</v>
      </c>
      <c r="J2732" s="255" t="str">
        <f>IF(ISBLANK(INDEX('Policy Characteristics'!D:D,MATCH($C2732,'Policy Characteristics'!$C:$C,0))),"",INDEX('Policy Characteristics'!D:D,MATCH($C2732,'Policy Characteristics'!$C:$C,0)))</f>
        <v>Percent Reduction in Fossil Fuel Exports</v>
      </c>
      <c r="K2732" s="254" t="str">
        <f>IF(ISBLANK(INDEX('Policy Characteristics'!E:E,MATCH($C2732,'Policy Characteristics'!$C:$C,0))),"",INDEX('Policy Characteristics'!E:E,MATCH($C2732,'Policy Characteristics'!$C:$C,0)))</f>
        <v>indst reduce fossil fuel exports</v>
      </c>
      <c r="L2732" s="261">
        <f>IF(ISBLANK(INDEX('Policy Characteristics'!F:F,MATCH($C2732,'Policy Characteristics'!$C:$C,0))),"",INDEX('Policy Characteristics'!F:F,MATCH($C2732,'Policy Characteristics'!$C:$C,0)))</f>
        <v>0</v>
      </c>
      <c r="M2732" s="261">
        <f>IF(ISBLANK(INDEX('Policy Characteristics'!G:G,MATCH($C2732,'Policy Characteristics'!$C:$C,0))),"",INDEX('Policy Characteristics'!G:G,MATCH($C2732,'Policy Characteristics'!$C:$C,0)))</f>
        <v>1</v>
      </c>
      <c r="N2732" s="261">
        <f>IF(ISBLANK(INDEX('Policy Characteristics'!H:H,MATCH($C2732,'Policy Characteristics'!$C:$C,0))),"",INDEX('Policy Characteristics'!H:H,MATCH($C2732,'Policy Characteristics'!$C:$C,0)))</f>
        <v>0.01</v>
      </c>
      <c r="O2732" s="254" t="str">
        <f>IF(ISBLANK(INDEX('Policy Characteristics'!I:I,MATCH($C2732,'Policy Characteristics'!$C:$C,0))),"",INDEX('Policy Characteristics'!I:I,MATCH($C2732,'Policy Characteristics'!$C:$C,0)))</f>
        <v>% reduction in exports</v>
      </c>
      <c r="P2732" s="254" t="str">
        <f>IF(ISBLANK(INDEX('Policy Characteristics'!J:J,MATCH($C2732,'Policy Characteristics'!$C:$C,0))),"",INDEX('Policy Characteristics'!J:J,MATCH($C2732,'Policy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2" s="254" t="str">
        <f>IF(ISBLANK(INDEX('Policy Characteristics'!K:K,MATCH($C2732,'Policy Characteristics'!$C:$C,0))),"",INDEX('Policy Characteristics'!K:K,MATCH($C2732,'Policy Characteristics'!$C:$C,0)))</f>
        <v/>
      </c>
      <c r="R2732" s="254" t="str">
        <f>IF(ISBLANK(INDEX('Policy Characteristics'!L:L,MATCH($C2732,'Policy Characteristics'!$C:$C,0))),"",INDEX('Policy Characteristics'!L:L,MATCH($C2732,'Policy Characteristics'!$C:$C,0)))</f>
        <v>reduce-fuel-exports.html</v>
      </c>
    </row>
    <row r="2733" spans="1:18" x14ac:dyDescent="0.25">
      <c r="A2733" s="254" t="str">
        <f>IF(ISBLANK(INDEX('Policy Characteristics'!A:A,MATCH($C2733,'Policy Characteristics'!$C:$C,0))),"",INDEX('Policy Characteristics'!A:A,MATCH($C2733,'Policy Characteristics'!$C:$C,0)))</f>
        <v>Industry</v>
      </c>
      <c r="B2733" s="262" t="str">
        <f>IF(ISBLANK(INDEX('Policy Characteristics'!B:B,MATCH($C2733,'Policy Characteristics'!$C:$C,0))),"",INDEX('Policy Characteristics'!B:B,MATCH($C2733,'Policy Characteristics'!$C:$C,0)))</f>
        <v>Reduce Fossil Fuel Exports</v>
      </c>
      <c r="C2733" s="254" t="str">
        <f t="shared" si="75"/>
        <v>Percent Reduction in Fossil Fuel Exports</v>
      </c>
      <c r="D2733" s="6" t="s">
        <v>2449</v>
      </c>
      <c r="E2733" s="45"/>
      <c r="F2733" s="6" t="s">
        <v>2450</v>
      </c>
      <c r="G2733" s="45"/>
      <c r="H2733" s="47">
        <v>2732</v>
      </c>
      <c r="I2733" s="324" t="s">
        <v>40</v>
      </c>
      <c r="J2733" s="255" t="str">
        <f>IF(ISBLANK(INDEX('Policy Characteristics'!D:D,MATCH($C2733,'Policy Characteristics'!$C:$C,0))),"",INDEX('Policy Characteristics'!D:D,MATCH($C2733,'Policy Characteristics'!$C:$C,0)))</f>
        <v>Percent Reduction in Fossil Fuel Exports</v>
      </c>
      <c r="K2733" s="254" t="str">
        <f>IF(ISBLANK(INDEX('Policy Characteristics'!E:E,MATCH($C2733,'Policy Characteristics'!$C:$C,0))),"",INDEX('Policy Characteristics'!E:E,MATCH($C2733,'Policy Characteristics'!$C:$C,0)))</f>
        <v>indst reduce fossil fuel exports</v>
      </c>
      <c r="L2733" s="261">
        <f>IF(ISBLANK(INDEX('Policy Characteristics'!F:F,MATCH($C2733,'Policy Characteristics'!$C:$C,0))),"",INDEX('Policy Characteristics'!F:F,MATCH($C2733,'Policy Characteristics'!$C:$C,0)))</f>
        <v>0</v>
      </c>
      <c r="M2733" s="261">
        <f>IF(ISBLANK(INDEX('Policy Characteristics'!G:G,MATCH($C2733,'Policy Characteristics'!$C:$C,0))),"",INDEX('Policy Characteristics'!G:G,MATCH($C2733,'Policy Characteristics'!$C:$C,0)))</f>
        <v>1</v>
      </c>
      <c r="N2733" s="261">
        <f>IF(ISBLANK(INDEX('Policy Characteristics'!H:H,MATCH($C2733,'Policy Characteristics'!$C:$C,0))),"",INDEX('Policy Characteristics'!H:H,MATCH($C2733,'Policy Characteristics'!$C:$C,0)))</f>
        <v>0.01</v>
      </c>
      <c r="O2733" s="254" t="str">
        <f>IF(ISBLANK(INDEX('Policy Characteristics'!I:I,MATCH($C2733,'Policy Characteristics'!$C:$C,0))),"",INDEX('Policy Characteristics'!I:I,MATCH($C2733,'Policy Characteristics'!$C:$C,0)))</f>
        <v>% reduction in exports</v>
      </c>
      <c r="P2733" s="254" t="str">
        <f>IF(ISBLANK(INDEX('Policy Characteristics'!J:J,MATCH($C2733,'Policy Characteristics'!$C:$C,0))),"",INDEX('Policy Characteristics'!J:J,MATCH($C2733,'Policy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3" s="254" t="str">
        <f>IF(ISBLANK(INDEX('Policy Characteristics'!K:K,MATCH($C2733,'Policy Characteristics'!$C:$C,0))),"",INDEX('Policy Characteristics'!K:K,MATCH($C2733,'Policy Characteristics'!$C:$C,0)))</f>
        <v/>
      </c>
      <c r="R2733" s="254" t="str">
        <f>IF(ISBLANK(INDEX('Policy Characteristics'!L:L,MATCH($C2733,'Policy Characteristics'!$C:$C,0))),"",INDEX('Policy Characteristics'!L:L,MATCH($C2733,'Policy Characteristics'!$C:$C,0)))</f>
        <v>reduce-fuel-exports.html</v>
      </c>
    </row>
    <row r="2734" spans="1:18" x14ac:dyDescent="0.25">
      <c r="A2734" s="254" t="str">
        <f>IF(ISBLANK(INDEX('Policy Characteristics'!A:A,MATCH($C2734,'Policy Characteristics'!$C:$C,0))),"",INDEX('Policy Characteristics'!A:A,MATCH($C2734,'Policy Characteristics'!$C:$C,0)))</f>
        <v>Industry</v>
      </c>
      <c r="B2734" s="262" t="str">
        <f>IF(ISBLANK(INDEX('Policy Characteristics'!B:B,MATCH($C2734,'Policy Characteristics'!$C:$C,0))),"",INDEX('Policy Characteristics'!B:B,MATCH($C2734,'Policy Characteristics'!$C:$C,0)))</f>
        <v>Reduce Fossil Fuel Exports</v>
      </c>
      <c r="C2734" s="254" t="str">
        <f t="shared" si="75"/>
        <v>Percent Reduction in Fossil Fuel Exports</v>
      </c>
      <c r="D2734" s="6" t="s">
        <v>427</v>
      </c>
      <c r="E2734" s="45"/>
      <c r="F2734" s="6" t="s">
        <v>428</v>
      </c>
      <c r="G2734" s="45"/>
      <c r="H2734" s="47">
        <v>2733</v>
      </c>
      <c r="I2734" s="325" t="s">
        <v>41</v>
      </c>
      <c r="J2734" s="255" t="str">
        <f>IF(ISBLANK(INDEX('Policy Characteristics'!D:D,MATCH($C2734,'Policy Characteristics'!$C:$C,0))),"",INDEX('Policy Characteristics'!D:D,MATCH($C2734,'Policy Characteristics'!$C:$C,0)))</f>
        <v>Percent Reduction in Fossil Fuel Exports</v>
      </c>
      <c r="K2734" s="254" t="str">
        <f>IF(ISBLANK(INDEX('Policy Characteristics'!E:E,MATCH($C2734,'Policy Characteristics'!$C:$C,0))),"",INDEX('Policy Characteristics'!E:E,MATCH($C2734,'Policy Characteristics'!$C:$C,0)))</f>
        <v>indst reduce fossil fuel exports</v>
      </c>
      <c r="L2734" s="261">
        <f>IF(ISBLANK(INDEX('Policy Characteristics'!F:F,MATCH($C2734,'Policy Characteristics'!$C:$C,0))),"",INDEX('Policy Characteristics'!F:F,MATCH($C2734,'Policy Characteristics'!$C:$C,0)))</f>
        <v>0</v>
      </c>
      <c r="M2734" s="261">
        <f>IF(ISBLANK(INDEX('Policy Characteristics'!G:G,MATCH($C2734,'Policy Characteristics'!$C:$C,0))),"",INDEX('Policy Characteristics'!G:G,MATCH($C2734,'Policy Characteristics'!$C:$C,0)))</f>
        <v>1</v>
      </c>
      <c r="N2734" s="261">
        <f>IF(ISBLANK(INDEX('Policy Characteristics'!H:H,MATCH($C2734,'Policy Characteristics'!$C:$C,0))),"",INDEX('Policy Characteristics'!H:H,MATCH($C2734,'Policy Characteristics'!$C:$C,0)))</f>
        <v>0.01</v>
      </c>
      <c r="O2734" s="254" t="str">
        <f>IF(ISBLANK(INDEX('Policy Characteristics'!I:I,MATCH($C2734,'Policy Characteristics'!$C:$C,0))),"",INDEX('Policy Characteristics'!I:I,MATCH($C2734,'Policy Characteristics'!$C:$C,0)))</f>
        <v>% reduction in exports</v>
      </c>
      <c r="P2734" s="254" t="str">
        <f>IF(ISBLANK(INDEX('Policy Characteristics'!J:J,MATCH($C2734,'Policy Characteristics'!$C:$C,0))),"",INDEX('Policy Characteristics'!J:J,MATCH($C2734,'Policy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4" s="254" t="str">
        <f>IF(ISBLANK(INDEX('Policy Characteristics'!K:K,MATCH($C2734,'Policy Characteristics'!$C:$C,0))),"",INDEX('Policy Characteristics'!K:K,MATCH($C2734,'Policy Characteristics'!$C:$C,0)))</f>
        <v/>
      </c>
      <c r="R2734" s="254" t="str">
        <f>IF(ISBLANK(INDEX('Policy Characteristics'!L:L,MATCH($C2734,'Policy Characteristics'!$C:$C,0))),"",INDEX('Policy Characteristics'!L:L,MATCH($C2734,'Policy Characteristics'!$C:$C,0)))</f>
        <v>reduce-fuel-exports.html</v>
      </c>
    </row>
    <row r="2735" spans="1:18" x14ac:dyDescent="0.25">
      <c r="A2735" s="254" t="str">
        <f>IF(ISBLANK(INDEX('Policy Characteristics'!A:A,MATCH($C2735,'Policy Characteristics'!$C:$C,0))),"",INDEX('Policy Characteristics'!A:A,MATCH($C2735,'Policy Characteristics'!$C:$C,0)))</f>
        <v>Industry</v>
      </c>
      <c r="B2735" s="262" t="str">
        <f>IF(ISBLANK(INDEX('Policy Characteristics'!B:B,MATCH($C2735,'Policy Characteristics'!$C:$C,0))),"",INDEX('Policy Characteristics'!B:B,MATCH($C2735,'Policy Characteristics'!$C:$C,0)))</f>
        <v>Reduce Fossil Fuel Exports</v>
      </c>
      <c r="C2735" s="254" t="str">
        <f t="shared" si="75"/>
        <v>Percent Reduction in Fossil Fuel Exports</v>
      </c>
      <c r="D2735" s="6" t="s">
        <v>2441</v>
      </c>
      <c r="E2735" s="45"/>
      <c r="F2735" s="6" t="s">
        <v>2445</v>
      </c>
      <c r="G2735" s="45"/>
      <c r="H2735" s="47">
        <v>2734</v>
      </c>
      <c r="I2735" s="324" t="s">
        <v>40</v>
      </c>
      <c r="J2735" s="255" t="str">
        <f>IF(ISBLANK(INDEX('Policy Characteristics'!D:D,MATCH($C2735,'Policy Characteristics'!$C:$C,0))),"",INDEX('Policy Characteristics'!D:D,MATCH($C2735,'Policy Characteristics'!$C:$C,0)))</f>
        <v>Percent Reduction in Fossil Fuel Exports</v>
      </c>
      <c r="K2735" s="254" t="str">
        <f>IF(ISBLANK(INDEX('Policy Characteristics'!E:E,MATCH($C2735,'Policy Characteristics'!$C:$C,0))),"",INDEX('Policy Characteristics'!E:E,MATCH($C2735,'Policy Characteristics'!$C:$C,0)))</f>
        <v>indst reduce fossil fuel exports</v>
      </c>
      <c r="L2735" s="261">
        <f>IF(ISBLANK(INDEX('Policy Characteristics'!F:F,MATCH($C2735,'Policy Characteristics'!$C:$C,0))),"",INDEX('Policy Characteristics'!F:F,MATCH($C2735,'Policy Characteristics'!$C:$C,0)))</f>
        <v>0</v>
      </c>
      <c r="M2735" s="261">
        <f>IF(ISBLANK(INDEX('Policy Characteristics'!G:G,MATCH($C2735,'Policy Characteristics'!$C:$C,0))),"",INDEX('Policy Characteristics'!G:G,MATCH($C2735,'Policy Characteristics'!$C:$C,0)))</f>
        <v>1</v>
      </c>
      <c r="N2735" s="261">
        <f>IF(ISBLANK(INDEX('Policy Characteristics'!H:H,MATCH($C2735,'Policy Characteristics'!$C:$C,0))),"",INDEX('Policy Characteristics'!H:H,MATCH($C2735,'Policy Characteristics'!$C:$C,0)))</f>
        <v>0.01</v>
      </c>
      <c r="O2735" s="254" t="str">
        <f>IF(ISBLANK(INDEX('Policy Characteristics'!I:I,MATCH($C2735,'Policy Characteristics'!$C:$C,0))),"",INDEX('Policy Characteristics'!I:I,MATCH($C2735,'Policy Characteristics'!$C:$C,0)))</f>
        <v>% reduction in exports</v>
      </c>
      <c r="P2735" s="254" t="str">
        <f>IF(ISBLANK(INDEX('Policy Characteristics'!J:J,MATCH($C2735,'Policy Characteristics'!$C:$C,0))),"",INDEX('Policy Characteristics'!J:J,MATCH($C2735,'Policy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5" s="254" t="str">
        <f>IF(ISBLANK(INDEX('Policy Characteristics'!K:K,MATCH($C2735,'Policy Characteristics'!$C:$C,0))),"",INDEX('Policy Characteristics'!K:K,MATCH($C2735,'Policy Characteristics'!$C:$C,0)))</f>
        <v/>
      </c>
      <c r="R2735" s="254" t="str">
        <f>IF(ISBLANK(INDEX('Policy Characteristics'!L:L,MATCH($C2735,'Policy Characteristics'!$C:$C,0))),"",INDEX('Policy Characteristics'!L:L,MATCH($C2735,'Policy Characteristics'!$C:$C,0)))</f>
        <v>reduce-fuel-exports.html</v>
      </c>
    </row>
    <row r="2736" spans="1:18" x14ac:dyDescent="0.25">
      <c r="A2736" s="254" t="str">
        <f>IF(ISBLANK(INDEX('Policy Characteristics'!A:A,MATCH($C2736,'Policy Characteristics'!$C:$C,0))),"",INDEX('Policy Characteristics'!A:A,MATCH($C2736,'Policy Characteristics'!$C:$C,0)))</f>
        <v>Industry</v>
      </c>
      <c r="B2736" s="262" t="str">
        <f>IF(ISBLANK(INDEX('Policy Characteristics'!B:B,MATCH($C2736,'Policy Characteristics'!$C:$C,0))),"",INDEX('Policy Characteristics'!B:B,MATCH($C2736,'Policy Characteristics'!$C:$C,0)))</f>
        <v>Reduce Fossil Fuel Exports</v>
      </c>
      <c r="C2736" s="254" t="str">
        <f t="shared" si="75"/>
        <v>Percent Reduction in Fossil Fuel Exports</v>
      </c>
      <c r="D2736" s="6" t="s">
        <v>2451</v>
      </c>
      <c r="E2736" s="45"/>
      <c r="F2736" s="6" t="s">
        <v>2452</v>
      </c>
      <c r="G2736" s="45"/>
      <c r="H2736" s="47">
        <v>2735</v>
      </c>
      <c r="I2736" s="324" t="s">
        <v>40</v>
      </c>
      <c r="J2736" s="255" t="str">
        <f>IF(ISBLANK(INDEX('Policy Characteristics'!D:D,MATCH($C2736,'Policy Characteristics'!$C:$C,0))),"",INDEX('Policy Characteristics'!D:D,MATCH($C2736,'Policy Characteristics'!$C:$C,0)))</f>
        <v>Percent Reduction in Fossil Fuel Exports</v>
      </c>
      <c r="K2736" s="254" t="str">
        <f>IF(ISBLANK(INDEX('Policy Characteristics'!E:E,MATCH($C2736,'Policy Characteristics'!$C:$C,0))),"",INDEX('Policy Characteristics'!E:E,MATCH($C2736,'Policy Characteristics'!$C:$C,0)))</f>
        <v>indst reduce fossil fuel exports</v>
      </c>
      <c r="L2736" s="261">
        <f>IF(ISBLANK(INDEX('Policy Characteristics'!F:F,MATCH($C2736,'Policy Characteristics'!$C:$C,0))),"",INDEX('Policy Characteristics'!F:F,MATCH($C2736,'Policy Characteristics'!$C:$C,0)))</f>
        <v>0</v>
      </c>
      <c r="M2736" s="261">
        <f>IF(ISBLANK(INDEX('Policy Characteristics'!G:G,MATCH($C2736,'Policy Characteristics'!$C:$C,0))),"",INDEX('Policy Characteristics'!G:G,MATCH($C2736,'Policy Characteristics'!$C:$C,0)))</f>
        <v>1</v>
      </c>
      <c r="N2736" s="261">
        <f>IF(ISBLANK(INDEX('Policy Characteristics'!H:H,MATCH($C2736,'Policy Characteristics'!$C:$C,0))),"",INDEX('Policy Characteristics'!H:H,MATCH($C2736,'Policy Characteristics'!$C:$C,0)))</f>
        <v>0.01</v>
      </c>
      <c r="O2736" s="254" t="str">
        <f>IF(ISBLANK(INDEX('Policy Characteristics'!I:I,MATCH($C2736,'Policy Characteristics'!$C:$C,0))),"",INDEX('Policy Characteristics'!I:I,MATCH($C2736,'Policy Characteristics'!$C:$C,0)))</f>
        <v>% reduction in exports</v>
      </c>
      <c r="P2736" s="254" t="str">
        <f>IF(ISBLANK(INDEX('Policy Characteristics'!J:J,MATCH($C2736,'Policy Characteristics'!$C:$C,0))),"",INDEX('Policy Characteristics'!J:J,MATCH($C2736,'Policy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6" s="254" t="str">
        <f>IF(ISBLANK(INDEX('Policy Characteristics'!K:K,MATCH($C2736,'Policy Characteristics'!$C:$C,0))),"",INDEX('Policy Characteristics'!K:K,MATCH($C2736,'Policy Characteristics'!$C:$C,0)))</f>
        <v/>
      </c>
      <c r="R2736" s="254" t="str">
        <f>IF(ISBLANK(INDEX('Policy Characteristics'!L:L,MATCH($C2736,'Policy Characteristics'!$C:$C,0))),"",INDEX('Policy Characteristics'!L:L,MATCH($C2736,'Policy Characteristics'!$C:$C,0)))</f>
        <v>reduce-fuel-exports.html</v>
      </c>
    </row>
    <row r="2737" spans="1:18" x14ac:dyDescent="0.25">
      <c r="A2737" s="254" t="str">
        <f>IF(ISBLANK(INDEX('Policy Characteristics'!A:A,MATCH($C2737,'Policy Characteristics'!$C:$C,0))),"",INDEX('Policy Characteristics'!A:A,MATCH($C2737,'Policy Characteristics'!$C:$C,0)))</f>
        <v>Industry</v>
      </c>
      <c r="B2737" s="262" t="str">
        <f>IF(ISBLANK(INDEX('Policy Characteristics'!B:B,MATCH($C2737,'Policy Characteristics'!$C:$C,0))),"",INDEX('Policy Characteristics'!B:B,MATCH($C2737,'Policy Characteristics'!$C:$C,0)))</f>
        <v>Reduce Fossil Fuel Exports</v>
      </c>
      <c r="C2737" s="254" t="str">
        <f t="shared" si="75"/>
        <v>Percent Reduction in Fossil Fuel Exports</v>
      </c>
      <c r="D2737" s="6" t="s">
        <v>2442</v>
      </c>
      <c r="E2737" s="45"/>
      <c r="F2737" s="6" t="s">
        <v>2446</v>
      </c>
      <c r="G2737" s="45"/>
      <c r="H2737" s="47">
        <v>2736</v>
      </c>
      <c r="I2737" s="324" t="s">
        <v>40</v>
      </c>
      <c r="J2737" s="255" t="str">
        <f>IF(ISBLANK(INDEX('Policy Characteristics'!D:D,MATCH($C2737,'Policy Characteristics'!$C:$C,0))),"",INDEX('Policy Characteristics'!D:D,MATCH($C2737,'Policy Characteristics'!$C:$C,0)))</f>
        <v>Percent Reduction in Fossil Fuel Exports</v>
      </c>
      <c r="K2737" s="254" t="str">
        <f>IF(ISBLANK(INDEX('Policy Characteristics'!E:E,MATCH($C2737,'Policy Characteristics'!$C:$C,0))),"",INDEX('Policy Characteristics'!E:E,MATCH($C2737,'Policy Characteristics'!$C:$C,0)))</f>
        <v>indst reduce fossil fuel exports</v>
      </c>
      <c r="L2737" s="261">
        <f>IF(ISBLANK(INDEX('Policy Characteristics'!F:F,MATCH($C2737,'Policy Characteristics'!$C:$C,0))),"",INDEX('Policy Characteristics'!F:F,MATCH($C2737,'Policy Characteristics'!$C:$C,0)))</f>
        <v>0</v>
      </c>
      <c r="M2737" s="261">
        <f>IF(ISBLANK(INDEX('Policy Characteristics'!G:G,MATCH($C2737,'Policy Characteristics'!$C:$C,0))),"",INDEX('Policy Characteristics'!G:G,MATCH($C2737,'Policy Characteristics'!$C:$C,0)))</f>
        <v>1</v>
      </c>
      <c r="N2737" s="261">
        <f>IF(ISBLANK(INDEX('Policy Characteristics'!H:H,MATCH($C2737,'Policy Characteristics'!$C:$C,0))),"",INDEX('Policy Characteristics'!H:H,MATCH($C2737,'Policy Characteristics'!$C:$C,0)))</f>
        <v>0.01</v>
      </c>
      <c r="O2737" s="254" t="str">
        <f>IF(ISBLANK(INDEX('Policy Characteristics'!I:I,MATCH($C2737,'Policy Characteristics'!$C:$C,0))),"",INDEX('Policy Characteristics'!I:I,MATCH($C2737,'Policy Characteristics'!$C:$C,0)))</f>
        <v>% reduction in exports</v>
      </c>
      <c r="P2737" s="254" t="str">
        <f>IF(ISBLANK(INDEX('Policy Characteristics'!J:J,MATCH($C2737,'Policy Characteristics'!$C:$C,0))),"",INDEX('Policy Characteristics'!J:J,MATCH($C2737,'Policy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2737" s="254" t="str">
        <f>IF(ISBLANK(INDEX('Policy Characteristics'!K:K,MATCH($C2737,'Policy Characteristics'!$C:$C,0))),"",INDEX('Policy Characteristics'!K:K,MATCH($C2737,'Policy Characteristics'!$C:$C,0)))</f>
        <v/>
      </c>
      <c r="R2737" s="254" t="str">
        <f>IF(ISBLANK(INDEX('Policy Characteristics'!L:L,MATCH($C2737,'Policy Characteristics'!$C:$C,0))),"",INDEX('Policy Characteristics'!L:L,MATCH($C2737,'Policy Characteristics'!$C:$C,0)))</f>
        <v>reduce-fuel-exports.html</v>
      </c>
    </row>
    <row r="2738" spans="1:18" x14ac:dyDescent="0.25">
      <c r="A2738" s="254" t="str">
        <f>IF(ISBLANK(INDEX('Policy Characteristics'!A:A,MATCH($C2738,'Policy Characteristics'!$C:$C,0))),"",INDEX('Policy Characteristics'!A:A,MATCH($C2738,'Policy Characteristics'!$C:$C,0)))</f>
        <v>Agriculture, Land Use, and Forestry</v>
      </c>
      <c r="B2738" s="262" t="str">
        <f>IF(ISBLANK(INDEX('Policy Characteristics'!B:B,MATCH($C2738,'Policy Characteristics'!$C:$C,0))),"",INDEX('Policy Characteristics'!B:B,MATCH($C2738,'Policy Characteristics'!$C:$C,0)))</f>
        <v>Afforestation and Reforestation</v>
      </c>
      <c r="C2738" t="s">
        <v>415</v>
      </c>
      <c r="D2738" s="45"/>
      <c r="E2738" s="45"/>
      <c r="F2738" s="45"/>
      <c r="G2738" s="45"/>
      <c r="H2738" s="47">
        <v>2737</v>
      </c>
      <c r="I2738" s="324" t="s">
        <v>40</v>
      </c>
      <c r="J2738" s="255" t="str">
        <f>IF(ISBLANK(INDEX('Policy Characteristics'!D:D,MATCH($C2738,'Policy Characteristics'!$C:$C,0))),"",INDEX('Policy Characteristics'!D:D,MATCH($C2738,'Policy Characteristics'!$C:$C,0)))</f>
        <v>Afforestation and Reforestation</v>
      </c>
      <c r="K2738" s="254" t="str">
        <f>IF(ISBLANK(INDEX('Policy Characteristics'!E:E,MATCH($C2738,'Policy Characteristics'!$C:$C,0))),"",INDEX('Policy Characteristics'!E:E,MATCH($C2738,'Policy Characteristics'!$C:$C,0)))</f>
        <v>land afforestation and reforestation</v>
      </c>
      <c r="L2738" s="261">
        <f>IF(ISBLANK(INDEX('Policy Characteristics'!F:F,MATCH($C2738,'Policy Characteristics'!$C:$C,0))),"",INDEX('Policy Characteristics'!F:F,MATCH($C2738,'Policy Characteristics'!$C:$C,0)))</f>
        <v>-3</v>
      </c>
      <c r="M2738" s="261">
        <f>IF(ISBLANK(INDEX('Policy Characteristics'!G:G,MATCH($C2738,'Policy Characteristics'!$C:$C,0))),"",INDEX('Policy Characteristics'!G:G,MATCH($C2738,'Policy Characteristics'!$C:$C,0)))</f>
        <v>1</v>
      </c>
      <c r="N2738" s="261">
        <f>IF(ISBLANK(INDEX('Policy Characteristics'!H:H,MATCH($C2738,'Policy Characteristics'!$C:$C,0))),"",INDEX('Policy Characteristics'!H:H,MATCH($C2738,'Policy Characteristics'!$C:$C,0)))</f>
        <v>0.01</v>
      </c>
      <c r="O2738" s="254" t="str">
        <f>IF(ISBLANK(INDEX('Policy Characteristics'!I:I,MATCH($C2738,'Policy Characteristics'!$C:$C,0))),"",INDEX('Policy Characteristics'!I:I,MATCH($C2738,'Policy Characteristics'!$C:$C,0)))</f>
        <v>% of potential achieved</v>
      </c>
      <c r="P2738" s="254" t="str">
        <f>IF(ISBLANK(INDEX('Policy Characteristics'!J:J,MATCH($C2738,'Policy Characteristics'!$C:$C,0))),"",INDEX('Policy Characteristics'!J:J,MATCH($C2738,'Policy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2738" s="254" t="str">
        <f>IF(ISBLANK(INDEX('Policy Characteristics'!K:K,MATCH($C2738,'Policy Characteristics'!$C:$C,0))),"",INDEX('Policy Characteristics'!K:K,MATCH($C2738,'Policy Characteristics'!$C:$C,0)))</f>
        <v>lulucf.html#aff-ref</v>
      </c>
      <c r="R2738" s="254" t="str">
        <f>IF(ISBLANK(INDEX('Policy Characteristics'!L:L,MATCH($C2738,'Policy Characteristics'!$C:$C,0))),"",INDEX('Policy Characteristics'!L:L,MATCH($C2738,'Policy Characteristics'!$C:$C,0)))</f>
        <v>afforestation-and-reforestation.html</v>
      </c>
    </row>
    <row r="2739" spans="1:18" x14ac:dyDescent="0.25">
      <c r="A2739" s="254" t="str">
        <f>IF(ISBLANK(INDEX('Policy Characteristics'!A:A,MATCH($C2739,'Policy Characteristics'!$C:$C,0))),"",INDEX('Policy Characteristics'!A:A,MATCH($C2739,'Policy Characteristics'!$C:$C,0)))</f>
        <v>Agriculture, Land Use, and Forestry</v>
      </c>
      <c r="B2739" s="262" t="str">
        <f>IF(ISBLANK(INDEX('Policy Characteristics'!B:B,MATCH($C2739,'Policy Characteristics'!$C:$C,0))),"",INDEX('Policy Characteristics'!B:B,MATCH($C2739,'Policy Characteristics'!$C:$C,0)))</f>
        <v>Avoid Deforestation</v>
      </c>
      <c r="C2739" t="s">
        <v>422</v>
      </c>
      <c r="D2739" s="45"/>
      <c r="E2739" s="45"/>
      <c r="F2739" s="45"/>
      <c r="G2739" s="45"/>
      <c r="H2739" s="47">
        <v>2738</v>
      </c>
      <c r="I2739" s="325" t="s">
        <v>41</v>
      </c>
      <c r="J2739" s="255" t="str">
        <f>IF(ISBLANK(INDEX('Policy Characteristics'!D:D,MATCH($C2739,'Policy Characteristics'!$C:$C,0))),"",INDEX('Policy Characteristics'!D:D,MATCH($C2739,'Policy Characteristics'!$C:$C,0)))</f>
        <v>Avoid Deforestation</v>
      </c>
      <c r="K2739" s="254" t="str">
        <f>IF(ISBLANK(INDEX('Policy Characteristics'!E:E,MATCH($C2739,'Policy Characteristics'!$C:$C,0))),"",INDEX('Policy Characteristics'!E:E,MATCH($C2739,'Policy Characteristics'!$C:$C,0)))</f>
        <v>land avoid deforestation</v>
      </c>
      <c r="L2739" s="261">
        <f>IF(ISBLANK(INDEX('Policy Characteristics'!F:F,MATCH($C2739,'Policy Characteristics'!$C:$C,0))),"",INDEX('Policy Characteristics'!F:F,MATCH($C2739,'Policy Characteristics'!$C:$C,0)))</f>
        <v>0</v>
      </c>
      <c r="M2739" s="261">
        <f>IF(ISBLANK(INDEX('Policy Characteristics'!G:G,MATCH($C2739,'Policy Characteristics'!$C:$C,0))),"",INDEX('Policy Characteristics'!G:G,MATCH($C2739,'Policy Characteristics'!$C:$C,0)))</f>
        <v>1</v>
      </c>
      <c r="N2739" s="261">
        <f>IF(ISBLANK(INDEX('Policy Characteristics'!H:H,MATCH($C2739,'Policy Characteristics'!$C:$C,0))),"",INDEX('Policy Characteristics'!H:H,MATCH($C2739,'Policy Characteristics'!$C:$C,0)))</f>
        <v>0.01</v>
      </c>
      <c r="O2739" s="254" t="str">
        <f>IF(ISBLANK(INDEX('Policy Characteristics'!I:I,MATCH($C2739,'Policy Characteristics'!$C:$C,0))),"",INDEX('Policy Characteristics'!I:I,MATCH($C2739,'Policy Characteristics'!$C:$C,0)))</f>
        <v>% of potential achieved</v>
      </c>
      <c r="P2739" s="254" t="str">
        <f>IF(ISBLANK(INDEX('Policy Characteristics'!J:J,MATCH($C2739,'Policy Characteristics'!$C:$C,0))),"",INDEX('Policy Characteristics'!J:J,MATCH($C2739,'Policy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2739" s="254" t="str">
        <f>IF(ISBLANK(INDEX('Policy Characteristics'!K:K,MATCH($C2739,'Policy Characteristics'!$C:$C,0))),"",INDEX('Policy Characteristics'!K:K,MATCH($C2739,'Policy Characteristics'!$C:$C,0)))</f>
        <v>lulucf.html#avoid-def</v>
      </c>
      <c r="R2739" s="254" t="str">
        <f>IF(ISBLANK(INDEX('Policy Characteristics'!L:L,MATCH($C2739,'Policy Characteristics'!$C:$C,0))),"",INDEX('Policy Characteristics'!L:L,MATCH($C2739,'Policy Characteristics'!$C:$C,0)))</f>
        <v>avoid-deforestation.html</v>
      </c>
    </row>
    <row r="2740" spans="1:18" x14ac:dyDescent="0.25">
      <c r="A2740" s="254" t="str">
        <f>IF(ISBLANK(INDEX('Policy Characteristics'!A:A,MATCH($C2740,'Policy Characteristics'!$C:$C,0))),"",INDEX('Policy Characteristics'!A:A,MATCH($C2740,'Policy Characteristics'!$C:$C,0)))</f>
        <v>Agriculture, Land Use, and Forestry</v>
      </c>
      <c r="B2740" s="262" t="str">
        <f>IF(ISBLANK(INDEX('Policy Characteristics'!B:B,MATCH($C2740,'Policy Characteristics'!$C:$C,0))),"",INDEX('Policy Characteristics'!B:B,MATCH($C2740,'Policy Characteristics'!$C:$C,0)))</f>
        <v>Grassland Restoration and Avoided Conversion</v>
      </c>
      <c r="C2740" t="s">
        <v>419</v>
      </c>
      <c r="D2740" s="45"/>
      <c r="E2740" s="45"/>
      <c r="F2740" s="45"/>
      <c r="G2740" s="45"/>
      <c r="H2740" s="47">
        <v>2739</v>
      </c>
      <c r="I2740" s="325" t="s">
        <v>40</v>
      </c>
      <c r="J2740" s="255" t="str">
        <f>IF(ISBLANK(INDEX('Policy Characteristics'!D:D,MATCH($C2740,'Policy Characteristics'!$C:$C,0))),"",INDEX('Policy Characteristics'!D:D,MATCH($C2740,'Policy Characteristics'!$C:$C,0)))</f>
        <v>Grassland Restoration and Avoided Conversion</v>
      </c>
      <c r="K2740" s="254" t="str">
        <f>IF(ISBLANK(INDEX('Policy Characteristics'!E:E,MATCH($C2740,'Policy Characteristics'!$C:$C,0))),"",INDEX('Policy Characteristics'!E:E,MATCH($C2740,'Policy Characteristics'!$C:$C,0)))</f>
        <v>land forest restoration</v>
      </c>
      <c r="L2740" s="261">
        <f>IF(ISBLANK(INDEX('Policy Characteristics'!F:F,MATCH($C2740,'Policy Characteristics'!$C:$C,0))),"",INDEX('Policy Characteristics'!F:F,MATCH($C2740,'Policy Characteristics'!$C:$C,0)))</f>
        <v>0</v>
      </c>
      <c r="M2740" s="261">
        <f>IF(ISBLANK(INDEX('Policy Characteristics'!G:G,MATCH($C2740,'Policy Characteristics'!$C:$C,0))),"",INDEX('Policy Characteristics'!G:G,MATCH($C2740,'Policy Characteristics'!$C:$C,0)))</f>
        <v>1</v>
      </c>
      <c r="N2740" s="261">
        <f>IF(ISBLANK(INDEX('Policy Characteristics'!H:H,MATCH($C2740,'Policy Characteristics'!$C:$C,0))),"",INDEX('Policy Characteristics'!H:H,MATCH($C2740,'Policy Characteristics'!$C:$C,0)))</f>
        <v>0.01</v>
      </c>
      <c r="O2740" s="254" t="str">
        <f>IF(ISBLANK(INDEX('Policy Characteristics'!I:I,MATCH($C2740,'Policy Characteristics'!$C:$C,0))),"",INDEX('Policy Characteristics'!I:I,MATCH($C2740,'Policy Characteristics'!$C:$C,0)))</f>
        <v>% of potential achieved</v>
      </c>
      <c r="P2740" s="254" t="str">
        <f>IF(ISBLANK(INDEX('Policy Characteristics'!J:J,MATCH($C2740,'Policy Characteristics'!$C:$C,0))),"",INDEX('Policy Characteristics'!J:J,MATCH($C2740,'Policy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2740" s="254" t="str">
        <f>IF(ISBLANK(INDEX('Policy Characteristics'!K:K,MATCH($C2740,'Policy Characteristics'!$C:$C,0))),"",INDEX('Policy Characteristics'!K:K,MATCH($C2740,'Policy Characteristics'!$C:$C,0)))</f>
        <v/>
      </c>
      <c r="R2740" s="254" t="str">
        <f>IF(ISBLANK(INDEX('Policy Characteristics'!L:L,MATCH($C2740,'Policy Characteristics'!$C:$C,0))),"",INDEX('Policy Characteristics'!L:L,MATCH($C2740,'Policy Characteristics'!$C:$C,0)))</f>
        <v>forest-restoration.html</v>
      </c>
    </row>
    <row r="2741" spans="1:18" x14ac:dyDescent="0.25">
      <c r="A2741" s="254" t="str">
        <f>IF(ISBLANK(INDEX('Policy Characteristics'!A:A,MATCH($C2741,'Policy Characteristics'!$C:$C,0))),"",INDEX('Policy Characteristics'!A:A,MATCH($C2741,'Policy Characteristics'!$C:$C,0)))</f>
        <v>Agriculture, Land Use, and Forestry</v>
      </c>
      <c r="B2741" s="262" t="str">
        <f>IF(ISBLANK(INDEX('Policy Characteristics'!B:B,MATCH($C2741,'Policy Characteristics'!$C:$C,0))),"",INDEX('Policy Characteristics'!B:B,MATCH($C2741,'Policy Characteristics'!$C:$C,0)))</f>
        <v>Forest Set-Asides</v>
      </c>
      <c r="C2741" t="s">
        <v>416</v>
      </c>
      <c r="D2741" s="45"/>
      <c r="E2741" s="45"/>
      <c r="F2741" s="45"/>
      <c r="G2741" s="45"/>
      <c r="H2741" s="47">
        <v>2740</v>
      </c>
      <c r="I2741" s="324" t="s">
        <v>41</v>
      </c>
      <c r="J2741" s="255" t="str">
        <f>IF(ISBLANK(INDEX('Policy Characteristics'!D:D,MATCH($C2741,'Policy Characteristics'!$C:$C,0))),"",INDEX('Policy Characteristics'!D:D,MATCH($C2741,'Policy Characteristics'!$C:$C,0)))</f>
        <v>Forest Set-Asides</v>
      </c>
      <c r="K2741" s="254" t="str">
        <f>IF(ISBLANK(INDEX('Policy Characteristics'!E:E,MATCH($C2741,'Policy Characteristics'!$C:$C,0))),"",INDEX('Policy Characteristics'!E:E,MATCH($C2741,'Policy Characteristics'!$C:$C,0)))</f>
        <v>land forest set asides</v>
      </c>
      <c r="L2741" s="261">
        <f>IF(ISBLANK(INDEX('Policy Characteristics'!F:F,MATCH($C2741,'Policy Characteristics'!$C:$C,0))),"",INDEX('Policy Characteristics'!F:F,MATCH($C2741,'Policy Characteristics'!$C:$C,0)))</f>
        <v>0</v>
      </c>
      <c r="M2741" s="261">
        <f>IF(ISBLANK(INDEX('Policy Characteristics'!G:G,MATCH($C2741,'Policy Characteristics'!$C:$C,0))),"",INDEX('Policy Characteristics'!G:G,MATCH($C2741,'Policy Characteristics'!$C:$C,0)))</f>
        <v>1</v>
      </c>
      <c r="N2741" s="261">
        <f>IF(ISBLANK(INDEX('Policy Characteristics'!H:H,MATCH($C2741,'Policy Characteristics'!$C:$C,0))),"",INDEX('Policy Characteristics'!H:H,MATCH($C2741,'Policy Characteristics'!$C:$C,0)))</f>
        <v>0.01</v>
      </c>
      <c r="O2741" s="254" t="str">
        <f>IF(ISBLANK(INDEX('Policy Characteristics'!I:I,MATCH($C2741,'Policy Characteristics'!$C:$C,0))),"",INDEX('Policy Characteristics'!I:I,MATCH($C2741,'Policy Characteristics'!$C:$C,0)))</f>
        <v>% of potential achieved</v>
      </c>
      <c r="P2741" s="254" t="str">
        <f>IF(ISBLANK(INDEX('Policy Characteristics'!J:J,MATCH($C2741,'Policy Characteristics'!$C:$C,0))),"",INDEX('Policy Characteristics'!J:J,MATCH($C2741,'Policy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2741" s="254" t="str">
        <f>IF(ISBLANK(INDEX('Policy Characteristics'!K:K,MATCH($C2741,'Policy Characteristics'!$C:$C,0))),"",INDEX('Policy Characteristics'!K:K,MATCH($C2741,'Policy Characteristics'!$C:$C,0)))</f>
        <v>lulucf.html#set-asides</v>
      </c>
      <c r="R2741" s="254" t="str">
        <f>IF(ISBLANK(INDEX('Policy Characteristics'!L:L,MATCH($C2741,'Policy Characteristics'!$C:$C,0))),"",INDEX('Policy Characteristics'!L:L,MATCH($C2741,'Policy Characteristics'!$C:$C,0)))</f>
        <v>forest-set-asides.html</v>
      </c>
    </row>
    <row r="2742" spans="1:18" x14ac:dyDescent="0.25">
      <c r="A2742" s="254" t="str">
        <f>IF(ISBLANK(INDEX('Policy Characteristics'!A:A,MATCH($C2742,'Policy Characteristics'!$C:$C,0))),"",INDEX('Policy Characteristics'!A:A,MATCH($C2742,'Policy Characteristics'!$C:$C,0)))</f>
        <v>Agriculture, Land Use, and Forestry</v>
      </c>
      <c r="B2742" s="262" t="str">
        <f>IF(ISBLANK(INDEX('Policy Characteristics'!B:B,MATCH($C2742,'Policy Characteristics'!$C:$C,0))),"",INDEX('Policy Characteristics'!B:B,MATCH($C2742,'Policy Characteristics'!$C:$C,0)))</f>
        <v>Cropland and Rice Measures</v>
      </c>
      <c r="C2742" t="s">
        <v>2741</v>
      </c>
      <c r="D2742" s="45"/>
      <c r="E2742" s="45"/>
      <c r="F2742" s="45"/>
      <c r="G2742" s="45"/>
      <c r="H2742" s="47">
        <v>2741</v>
      </c>
      <c r="I2742" s="324" t="s">
        <v>40</v>
      </c>
      <c r="J2742" s="255" t="str">
        <f>IF(ISBLANK(INDEX('Policy Characteristics'!D:D,MATCH($C2742,'Policy Characteristics'!$C:$C,0))),"",INDEX('Policy Characteristics'!D:D,MATCH($C2742,'Policy Characteristics'!$C:$C,0)))</f>
        <v>Cropland and Rice Measures</v>
      </c>
      <c r="K2742" s="254" t="str">
        <f>IF(ISBLANK(INDEX('Policy Characteristics'!E:E,MATCH($C2742,'Policy Characteristics'!$C:$C,0))),"",INDEX('Policy Characteristics'!E:E,MATCH($C2742,'Policy Characteristics'!$C:$C,0)))</f>
        <v>indst cropland and rice measures</v>
      </c>
      <c r="L2742" s="261">
        <f>IF(ISBLANK(INDEX('Policy Characteristics'!F:F,MATCH($C2742,'Policy Characteristics'!$C:$C,0))),"",INDEX('Policy Characteristics'!F:F,MATCH($C2742,'Policy Characteristics'!$C:$C,0)))</f>
        <v>0</v>
      </c>
      <c r="M2742" s="261">
        <f>IF(ISBLANK(INDEX('Policy Characteristics'!G:G,MATCH($C2742,'Policy Characteristics'!$C:$C,0))),"",INDEX('Policy Characteristics'!G:G,MATCH($C2742,'Policy Characteristics'!$C:$C,0)))</f>
        <v>1</v>
      </c>
      <c r="N2742" s="261">
        <f>IF(ISBLANK(INDEX('Policy Characteristics'!H:H,MATCH($C2742,'Policy Characteristics'!$C:$C,0))),"",INDEX('Policy Characteristics'!H:H,MATCH($C2742,'Policy Characteristics'!$C:$C,0)))</f>
        <v>0.01</v>
      </c>
      <c r="O2742" s="254" t="str">
        <f>IF(ISBLANK(INDEX('Policy Characteristics'!I:I,MATCH($C2742,'Policy Characteristics'!$C:$C,0))),"",INDEX('Policy Characteristics'!I:I,MATCH($C2742,'Policy Characteristics'!$C:$C,0)))</f>
        <v>% of potential achieved</v>
      </c>
      <c r="P2742" s="254" t="str">
        <f>IF(ISBLANK(INDEX('Policy Characteristics'!J:J,MATCH($C2742,'Policy Characteristics'!$C:$C,0))),"",INDEX('Policy Characteristics'!J:J,MATCH($C2742,'Policy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2742" s="254" t="str">
        <f>IF(ISBLANK(INDEX('Policy Characteristics'!K:K,MATCH($C2742,'Policy Characteristics'!$C:$C,0))),"",INDEX('Policy Characteristics'!K:K,MATCH($C2742,'Policy Characteristics'!$C:$C,0)))</f>
        <v>industry-ag-main.html#cropland</v>
      </c>
      <c r="R2742" s="254" t="str">
        <f>IF(ISBLANK(INDEX('Policy Characteristics'!L:L,MATCH($C2742,'Policy Characteristics'!$C:$C,0))),"",INDEX('Policy Characteristics'!L:L,MATCH($C2742,'Policy Characteristics'!$C:$C,0)))</f>
        <v>cropland-management.html</v>
      </c>
    </row>
    <row r="2743" spans="1:18" x14ac:dyDescent="0.25">
      <c r="A2743" s="254" t="str">
        <f>IF(ISBLANK(INDEX('Policy Characteristics'!A:A,MATCH($C2743,'Policy Characteristics'!$C:$C,0))),"",INDEX('Policy Characteristics'!A:A,MATCH($C2743,'Policy Characteristics'!$C:$C,0)))</f>
        <v>Agriculture, Land Use, and Forestry</v>
      </c>
      <c r="B2743" s="262" t="str">
        <f>IF(ISBLANK(INDEX('Policy Characteristics'!B:B,MATCH($C2743,'Policy Characteristics'!$C:$C,0))),"",INDEX('Policy Characteristics'!B:B,MATCH($C2743,'Policy Characteristics'!$C:$C,0)))</f>
        <v>Improved Soil Measures</v>
      </c>
      <c r="C2743" t="s">
        <v>3298</v>
      </c>
      <c r="D2743" s="45"/>
      <c r="E2743" s="45"/>
      <c r="F2743" s="45"/>
      <c r="G2743" s="45"/>
      <c r="H2743" s="47">
        <v>2742</v>
      </c>
      <c r="I2743" s="324" t="s">
        <v>41</v>
      </c>
      <c r="J2743" s="255" t="str">
        <f>IF(ISBLANK(INDEX('Policy Characteristics'!D:D,MATCH($C2743,'Policy Characteristics'!$C:$C,0))),"",INDEX('Policy Characteristics'!D:D,MATCH($C2743,'Policy Characteristics'!$C:$C,0)))</f>
        <v>Improved Soil Measures</v>
      </c>
      <c r="K2743" s="254" t="str">
        <f>IF(ISBLANK(INDEX('Policy Characteristics'!E:E,MATCH($C2743,'Policy Characteristics'!$C:$C,0))),"",INDEX('Policy Characteristics'!E:E,MATCH($C2743,'Policy Characteristics'!$C:$C,0)))</f>
        <v>indst tillage</v>
      </c>
      <c r="L2743" s="261">
        <f>IF(ISBLANK(INDEX('Policy Characteristics'!F:F,MATCH($C2743,'Policy Characteristics'!$C:$C,0))),"",INDEX('Policy Characteristics'!F:F,MATCH($C2743,'Policy Characteristics'!$C:$C,0)))</f>
        <v>0</v>
      </c>
      <c r="M2743" s="261">
        <f>IF(ISBLANK(INDEX('Policy Characteristics'!G:G,MATCH($C2743,'Policy Characteristics'!$C:$C,0))),"",INDEX('Policy Characteristics'!G:G,MATCH($C2743,'Policy Characteristics'!$C:$C,0)))</f>
        <v>1</v>
      </c>
      <c r="N2743" s="261">
        <f>IF(ISBLANK(INDEX('Policy Characteristics'!H:H,MATCH($C2743,'Policy Characteristics'!$C:$C,0))),"",INDEX('Policy Characteristics'!H:H,MATCH($C2743,'Policy Characteristics'!$C:$C,0)))</f>
        <v>0.01</v>
      </c>
      <c r="O2743" s="254" t="str">
        <f>IF(ISBLANK(INDEX('Policy Characteristics'!I:I,MATCH($C2743,'Policy Characteristics'!$C:$C,0))),"",INDEX('Policy Characteristics'!I:I,MATCH($C2743,'Policy Characteristics'!$C:$C,0)))</f>
        <v>% of potential achieved</v>
      </c>
      <c r="P2743" s="254" t="str">
        <f>IF(ISBLANK(INDEX('Policy Characteristics'!J:J,MATCH($C2743,'Policy Characteristics'!$C:$C,0))),"",INDEX('Policy Characteristics'!J:J,MATCH($C2743,'Policy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2743" s="254" t="str">
        <f>IF(ISBLANK(INDEX('Policy Characteristics'!K:K,MATCH($C2743,'Policy Characteristics'!$C:$C,0))),"",INDEX('Policy Characteristics'!K:K,MATCH($C2743,'Policy Characteristics'!$C:$C,0)))</f>
        <v/>
      </c>
      <c r="R2743" s="254" t="str">
        <f>IF(ISBLANK(INDEX('Policy Characteristics'!L:L,MATCH($C2743,'Policy Characteristics'!$C:$C,0))),"",INDEX('Policy Characteristics'!L:L,MATCH($C2743,'Policy Characteristics'!$C:$C,0)))</f>
        <v/>
      </c>
    </row>
    <row r="2744" spans="1:18" x14ac:dyDescent="0.25">
      <c r="A2744" s="254" t="str">
        <f>IF(ISBLANK(INDEX('Policy Characteristics'!A:A,MATCH($C2744,'Policy Characteristics'!$C:$C,0))),"",INDEX('Policy Characteristics'!A:A,MATCH($C2744,'Policy Characteristics'!$C:$C,0)))</f>
        <v>Agriculture, Land Use, and Forestry</v>
      </c>
      <c r="B2744" s="262" t="str">
        <f>IF(ISBLANK(INDEX('Policy Characteristics'!B:B,MATCH($C2744,'Policy Characteristics'!$C:$C,0))),"",INDEX('Policy Characteristics'!B:B,MATCH($C2744,'Policy Characteristics'!$C:$C,0)))</f>
        <v>Improved Forest Management</v>
      </c>
      <c r="C2744" t="s">
        <v>417</v>
      </c>
      <c r="D2744" s="45"/>
      <c r="E2744" s="45"/>
      <c r="F2744" s="45"/>
      <c r="G2744" s="45"/>
      <c r="H2744" s="47">
        <v>2743</v>
      </c>
      <c r="I2744" s="324" t="s">
        <v>40</v>
      </c>
      <c r="J2744" s="255" t="str">
        <f>IF(ISBLANK(INDEX('Policy Characteristics'!D:D,MATCH($C2744,'Policy Characteristics'!$C:$C,0))),"",INDEX('Policy Characteristics'!D:D,MATCH($C2744,'Policy Characteristics'!$C:$C,0)))</f>
        <v>Improved Forest Management</v>
      </c>
      <c r="K2744" s="254" t="str">
        <f>IF(ISBLANK(INDEX('Policy Characteristics'!E:E,MATCH($C2744,'Policy Characteristics'!$C:$C,0))),"",INDEX('Policy Characteristics'!E:E,MATCH($C2744,'Policy Characteristics'!$C:$C,0)))</f>
        <v>land forest management</v>
      </c>
      <c r="L2744" s="261">
        <f>IF(ISBLANK(INDEX('Policy Characteristics'!F:F,MATCH($C2744,'Policy Characteristics'!$C:$C,0))),"",INDEX('Policy Characteristics'!F:F,MATCH($C2744,'Policy Characteristics'!$C:$C,0)))</f>
        <v>-1.5</v>
      </c>
      <c r="M2744" s="261">
        <f>IF(ISBLANK(INDEX('Policy Characteristics'!G:G,MATCH($C2744,'Policy Characteristics'!$C:$C,0))),"",INDEX('Policy Characteristics'!G:G,MATCH($C2744,'Policy Characteristics'!$C:$C,0)))</f>
        <v>1</v>
      </c>
      <c r="N2744" s="261">
        <f>IF(ISBLANK(INDEX('Policy Characteristics'!H:H,MATCH($C2744,'Policy Characteristics'!$C:$C,0))),"",INDEX('Policy Characteristics'!H:H,MATCH($C2744,'Policy Characteristics'!$C:$C,0)))</f>
        <v>0.01</v>
      </c>
      <c r="O2744" s="254" t="str">
        <f>IF(ISBLANK(INDEX('Policy Characteristics'!I:I,MATCH($C2744,'Policy Characteristics'!$C:$C,0))),"",INDEX('Policy Characteristics'!I:I,MATCH($C2744,'Policy Characteristics'!$C:$C,0)))</f>
        <v>% of potential achieved</v>
      </c>
      <c r="P2744" s="254" t="str">
        <f>IF(ISBLANK(INDEX('Policy Characteristics'!J:J,MATCH($C2744,'Policy Characteristics'!$C:$C,0))),"",INDEX('Policy Characteristics'!J:J,MATCH($C2744,'Policy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2744" s="254" t="str">
        <f>IF(ISBLANK(INDEX('Policy Characteristics'!K:K,MATCH($C2744,'Policy Characteristics'!$C:$C,0))),"",INDEX('Policy Characteristics'!K:K,MATCH($C2744,'Policy Characteristics'!$C:$C,0)))</f>
        <v>lulucf.html#forest-mgmt</v>
      </c>
      <c r="R2744" s="254" t="str">
        <f>IF(ISBLANK(INDEX('Policy Characteristics'!L:L,MATCH($C2744,'Policy Characteristics'!$C:$C,0))),"",INDEX('Policy Characteristics'!L:L,MATCH($C2744,'Policy Characteristics'!$C:$C,0)))</f>
        <v>improved-forest-management.html</v>
      </c>
    </row>
    <row r="2745" spans="1:18" x14ac:dyDescent="0.25">
      <c r="A2745" s="254" t="str">
        <f>IF(ISBLANK(INDEX('Policy Characteristics'!A:A,MATCH($C2745,'Policy Characteristics'!$C:$C,0))),"",INDEX('Policy Characteristics'!A:A,MATCH($C2745,'Policy Characteristics'!$C:$C,0)))</f>
        <v>Agriculture, Land Use, and Forestry</v>
      </c>
      <c r="B2745" s="262" t="str">
        <f>IF(ISBLANK(INDEX('Policy Characteristics'!B:B,MATCH($C2745,'Policy Characteristics'!$C:$C,0))),"",INDEX('Policy Characteristics'!B:B,MATCH($C2745,'Policy Characteristics'!$C:$C,0)))</f>
        <v>Livestock Measures</v>
      </c>
      <c r="C2745" t="s">
        <v>2773</v>
      </c>
      <c r="D2745" s="45"/>
      <c r="E2745" s="45"/>
      <c r="F2745" s="45"/>
      <c r="G2745" s="45"/>
      <c r="H2745" s="47">
        <v>2744</v>
      </c>
      <c r="I2745" s="324" t="s">
        <v>40</v>
      </c>
      <c r="J2745" s="255" t="str">
        <f>IF(ISBLANK(INDEX('Policy Characteristics'!D:D,MATCH($C2745,'Policy Characteristics'!$C:$C,0))),"",INDEX('Policy Characteristics'!D:D,MATCH($C2745,'Policy Characteristics'!$C:$C,0)))</f>
        <v>Livestock Measures</v>
      </c>
      <c r="K2745" s="254" t="str">
        <f>IF(ISBLANK(INDEX('Policy Characteristics'!E:E,MATCH($C2745,'Policy Characteristics'!$C:$C,0))),"",INDEX('Policy Characteristics'!E:E,MATCH($C2745,'Policy Characteristics'!$C:$C,0)))</f>
        <v>indst livestock measures</v>
      </c>
      <c r="L2745" s="261">
        <f>IF(ISBLANK(INDEX('Policy Characteristics'!F:F,MATCH($C2745,'Policy Characteristics'!$C:$C,0))),"",INDEX('Policy Characteristics'!F:F,MATCH($C2745,'Policy Characteristics'!$C:$C,0)))</f>
        <v>0</v>
      </c>
      <c r="M2745" s="261">
        <f>IF(ISBLANK(INDEX('Policy Characteristics'!G:G,MATCH($C2745,'Policy Characteristics'!$C:$C,0))),"",INDEX('Policy Characteristics'!G:G,MATCH($C2745,'Policy Characteristics'!$C:$C,0)))</f>
        <v>1</v>
      </c>
      <c r="N2745" s="261">
        <f>IF(ISBLANK(INDEX('Policy Characteristics'!H:H,MATCH($C2745,'Policy Characteristics'!$C:$C,0))),"",INDEX('Policy Characteristics'!H:H,MATCH($C2745,'Policy Characteristics'!$C:$C,0)))</f>
        <v>0.01</v>
      </c>
      <c r="O2745" s="254" t="str">
        <f>IF(ISBLANK(INDEX('Policy Characteristics'!I:I,MATCH($C2745,'Policy Characteristics'!$C:$C,0))),"",INDEX('Policy Characteristics'!I:I,MATCH($C2745,'Policy Characteristics'!$C:$C,0)))</f>
        <v>% of potential achieved</v>
      </c>
      <c r="P2745" s="254" t="str">
        <f>IF(ISBLANK(INDEX('Policy Characteristics'!J:J,MATCH($C2745,'Policy Characteristics'!$C:$C,0))),"",INDEX('Policy Characteristics'!J:J,MATCH($C2745,'Policy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2745" s="254" t="str">
        <f>IF(ISBLANK(INDEX('Policy Characteristics'!K:K,MATCH($C2745,'Policy Characteristics'!$C:$C,0))),"",INDEX('Policy Characteristics'!K:K,MATCH($C2745,'Policy Characteristics'!$C:$C,0)))</f>
        <v>industry-ag-main.html#livestock</v>
      </c>
      <c r="R2745" s="254" t="str">
        <f>IF(ISBLANK(INDEX('Policy Characteristics'!L:L,MATCH($C2745,'Policy Characteristics'!$C:$C,0))),"",INDEX('Policy Characteristics'!L:L,MATCH($C2745,'Policy Characteristics'!$C:$C,0)))</f>
        <v>livestock-measures.html</v>
      </c>
    </row>
    <row r="2746" spans="1:18" x14ac:dyDescent="0.25">
      <c r="A2746" s="254" t="str">
        <f>IF(ISBLANK(INDEX('Policy Characteristics'!A:A,MATCH($C2746,'Policy Characteristics'!$C:$C,0))),"",INDEX('Policy Characteristics'!A:A,MATCH($C2746,'Policy Characteristics'!$C:$C,0)))</f>
        <v>Agriculture, Land Use, and Forestry</v>
      </c>
      <c r="B2746" s="262" t="str">
        <f>IF(ISBLANK(INDEX('Policy Characteristics'!B:B,MATCH($C2746,'Policy Characteristics'!$C:$C,0))),"",INDEX('Policy Characteristics'!B:B,MATCH($C2746,'Policy Characteristics'!$C:$C,0)))</f>
        <v>Wetland Restoration</v>
      </c>
      <c r="C2746" t="s">
        <v>418</v>
      </c>
      <c r="D2746" s="45"/>
      <c r="E2746" s="45"/>
      <c r="F2746" s="45"/>
      <c r="G2746" s="45"/>
      <c r="H2746" s="47">
        <v>2745</v>
      </c>
      <c r="I2746" s="324" t="s">
        <v>40</v>
      </c>
      <c r="J2746" s="255" t="str">
        <f>IF(ISBLANK(INDEX('Policy Characteristics'!D:D,MATCH($C2746,'Policy Characteristics'!$C:$C,0))),"",INDEX('Policy Characteristics'!D:D,MATCH($C2746,'Policy Characteristics'!$C:$C,0)))</f>
        <v>Wetland Restoration</v>
      </c>
      <c r="K2746" s="254" t="str">
        <f>IF(ISBLANK(INDEX('Policy Characteristics'!E:E,MATCH($C2746,'Policy Characteristics'!$C:$C,0))),"",INDEX('Policy Characteristics'!E:E,MATCH($C2746,'Policy Characteristics'!$C:$C,0)))</f>
        <v>land peatland restoration</v>
      </c>
      <c r="L2746" s="261">
        <f>IF(ISBLANK(INDEX('Policy Characteristics'!F:F,MATCH($C2746,'Policy Characteristics'!$C:$C,0))),"",INDEX('Policy Characteristics'!F:F,MATCH($C2746,'Policy Characteristics'!$C:$C,0)))</f>
        <v>0</v>
      </c>
      <c r="M2746" s="261">
        <f>IF(ISBLANK(INDEX('Policy Characteristics'!G:G,MATCH($C2746,'Policy Characteristics'!$C:$C,0))),"",INDEX('Policy Characteristics'!G:G,MATCH($C2746,'Policy Characteristics'!$C:$C,0)))</f>
        <v>1</v>
      </c>
      <c r="N2746" s="261">
        <f>IF(ISBLANK(INDEX('Policy Characteristics'!H:H,MATCH($C2746,'Policy Characteristics'!$C:$C,0))),"",INDEX('Policy Characteristics'!H:H,MATCH($C2746,'Policy Characteristics'!$C:$C,0)))</f>
        <v>0.01</v>
      </c>
      <c r="O2746" s="254" t="str">
        <f>IF(ISBLANK(INDEX('Policy Characteristics'!I:I,MATCH($C2746,'Policy Characteristics'!$C:$C,0))),"",INDEX('Policy Characteristics'!I:I,MATCH($C2746,'Policy Characteristics'!$C:$C,0)))</f>
        <v>% of potential achieved</v>
      </c>
      <c r="P2746" s="254" t="str">
        <f>IF(ISBLANK(INDEX('Policy Characteristics'!J:J,MATCH($C2746,'Policy Characteristics'!$C:$C,0))),"",INDEX('Policy Characteristics'!J:J,MATCH($C2746,'Policy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2746" s="254" t="str">
        <f>IF(ISBLANK(INDEX('Policy Characteristics'!K:K,MATCH($C2746,'Policy Characteristics'!$C:$C,0))),"",INDEX('Policy Characteristics'!K:K,MATCH($C2746,'Policy Characteristics'!$C:$C,0)))</f>
        <v/>
      </c>
      <c r="R2746" s="254" t="str">
        <f>IF(ISBLANK(INDEX('Policy Characteristics'!L:L,MATCH($C2746,'Policy Characteristics'!$C:$C,0))),"",INDEX('Policy Characteristics'!L:L,MATCH($C2746,'Policy Characteristics'!$C:$C,0)))</f>
        <v>peatland-restoration.html</v>
      </c>
    </row>
    <row r="2747" spans="1:18" x14ac:dyDescent="0.25">
      <c r="A2747" s="254" t="str">
        <f>IF(ISBLANK(INDEX('Policy Characteristics'!A:A,MATCH($C2747,'Policy Characteristics'!$C:$C,0))),"",INDEX('Policy Characteristics'!A:A,MATCH($C2747,'Policy Characteristics'!$C:$C,0)))</f>
        <v>Agriculture, Land Use, and Forestry</v>
      </c>
      <c r="B2747" s="262" t="str">
        <f>IF(ISBLANK(INDEX('Policy Characteristics'!B:B,MATCH($C2747,'Policy Characteristics'!$C:$C,0))),"",INDEX('Policy Characteristics'!B:B,MATCH($C2747,'Policy Characteristics'!$C:$C,0)))</f>
        <v>Shift to Non-Animal Products</v>
      </c>
      <c r="C2747" t="s">
        <v>2419</v>
      </c>
      <c r="D2747" s="45"/>
      <c r="E2747" s="45"/>
      <c r="F2747" s="45"/>
      <c r="G2747" s="45"/>
      <c r="H2747" s="47">
        <v>2746</v>
      </c>
      <c r="I2747" s="324" t="s">
        <v>40</v>
      </c>
      <c r="J2747" s="255" t="str">
        <f>IF(ISBLANK(INDEX('Policy Characteristics'!D:D,MATCH($C2747,'Policy Characteristics'!$C:$C,0))),"",INDEX('Policy Characteristics'!D:D,MATCH($C2747,'Policy Characteristics'!$C:$C,0)))</f>
        <v>Shift to Non-Animal Products</v>
      </c>
      <c r="K2747" s="254" t="str">
        <f>IF(ISBLANK(INDEX('Policy Characteristics'!E:E,MATCH($C2747,'Policy Characteristics'!$C:$C,0))),"",INDEX('Policy Characteristics'!E:E,MATCH($C2747,'Policy Characteristics'!$C:$C,0)))</f>
        <v>indst shift to nonanimal products</v>
      </c>
      <c r="L2747" s="261">
        <f>IF(ISBLANK(INDEX('Policy Characteristics'!F:F,MATCH($C2747,'Policy Characteristics'!$C:$C,0))),"",INDEX('Policy Characteristics'!F:F,MATCH($C2747,'Policy Characteristics'!$C:$C,0)))</f>
        <v>0</v>
      </c>
      <c r="M2747" s="261">
        <f>IF(ISBLANK(INDEX('Policy Characteristics'!G:G,MATCH($C2747,'Policy Characteristics'!$C:$C,0))),"",INDEX('Policy Characteristics'!G:G,MATCH($C2747,'Policy Characteristics'!$C:$C,0)))</f>
        <v>1</v>
      </c>
      <c r="N2747" s="261">
        <f>IF(ISBLANK(INDEX('Policy Characteristics'!H:H,MATCH($C2747,'Policy Characteristics'!$C:$C,0))),"",INDEX('Policy Characteristics'!H:H,MATCH($C2747,'Policy Characteristics'!$C:$C,0)))</f>
        <v>0.01</v>
      </c>
      <c r="O2747" s="254" t="str">
        <f>IF(ISBLANK(INDEX('Policy Characteristics'!I:I,MATCH($C2747,'Policy Characteristics'!$C:$C,0))),"",INDEX('Policy Characteristics'!I:I,MATCH($C2747,'Policy Characteristics'!$C:$C,0)))</f>
        <v>% reduction in animal products</v>
      </c>
      <c r="P2747" s="254" t="str">
        <f>IF(ISBLANK(INDEX('Policy Characteristics'!J:J,MATCH($C2747,'Policy Characteristics'!$C:$C,0))),"",INDEX('Policy Characteristics'!J:J,MATCH($C2747,'Policy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2747" s="254" t="str">
        <f>IF(ISBLANK(INDEX('Policy Characteristics'!K:K,MATCH($C2747,'Policy Characteristics'!$C:$C,0))),"",INDEX('Policy Characteristics'!K:K,MATCH($C2747,'Policy Characteristics'!$C:$C,0)))</f>
        <v/>
      </c>
      <c r="R2747" s="254" t="str">
        <f>IF(ISBLANK(INDEX('Policy Characteristics'!L:L,MATCH($C2747,'Policy Characteristics'!$C:$C,0))),"",INDEX('Policy Characteristics'!L:L,MATCH($C2747,'Policy Characteristics'!$C:$C,0)))</f>
        <v>shift-to-non-animal-products.html</v>
      </c>
    </row>
    <row r="2748" spans="1:18" s="2" customFormat="1" x14ac:dyDescent="0.25">
      <c r="A2748" s="254" t="str">
        <f>IF(ISBLANK(INDEX('Policy Characteristics'!A:A,MATCH($C2748,'Policy Characteristics'!$C:$C,0))),"",INDEX('Policy Characteristics'!A:A,MATCH($C2748,'Policy Characteristics'!$C:$C,0)))</f>
        <v>District Heat and Hydrogen</v>
      </c>
      <c r="B2748" s="262" t="str">
        <f>IF(ISBLANK(INDEX('Policy Characteristics'!B:B,MATCH($C2748,'Policy Characteristics'!$C:$C,0))),"",INDEX('Policy Characteristics'!B:B,MATCH($C2748,'Policy Characteristics'!$C:$C,0)))</f>
        <v>Use CHP for District Heat</v>
      </c>
      <c r="C2748" s="317" t="s">
        <v>272</v>
      </c>
      <c r="D2748" s="6"/>
      <c r="E2748" s="6"/>
      <c r="F2748" s="6"/>
      <c r="G2748" s="6"/>
      <c r="H2748" s="47">
        <v>2747</v>
      </c>
      <c r="I2748" s="325" t="s">
        <v>40</v>
      </c>
      <c r="J2748" s="255" t="str">
        <f>IF(ISBLANK(INDEX('Policy Characteristics'!D:D,MATCH($C2748,'Policy Characteristics'!$C:$C,0))),"",INDEX('Policy Characteristics'!D:D,MATCH($C2748,'Policy Characteristics'!$C:$C,0)))</f>
        <v>District Heat CHP</v>
      </c>
      <c r="K2748" s="254" t="str">
        <f>IF(ISBLANK(INDEX('Policy Characteristics'!E:E,MATCH($C2748,'Policy Characteristics'!$C:$C,0))),"",INDEX('Policy Characteristics'!E:E,MATCH($C2748,'Policy Characteristics'!$C:$C,0)))</f>
        <v>heat convert heat to CHP</v>
      </c>
      <c r="L2748" s="261">
        <f>IF(ISBLANK(INDEX('Policy Characteristics'!F:F,MATCH($C2748,'Policy Characteristics'!$C:$C,0))),"",INDEX('Policy Characteristics'!F:F,MATCH($C2748,'Policy Characteristics'!$C:$C,0)))</f>
        <v>0</v>
      </c>
      <c r="M2748" s="261">
        <f>IF(ISBLANK(INDEX('Policy Characteristics'!G:G,MATCH($C2748,'Policy Characteristics'!$C:$C,0))),"",INDEX('Policy Characteristics'!G:G,MATCH($C2748,'Policy Characteristics'!$C:$C,0)))</f>
        <v>1</v>
      </c>
      <c r="N2748" s="261">
        <f>IF(ISBLANK(INDEX('Policy Characteristics'!H:H,MATCH($C2748,'Policy Characteristics'!$C:$C,0))),"",INDEX('Policy Characteristics'!H:H,MATCH($C2748,'Policy Characteristics'!$C:$C,0)))</f>
        <v>0.01</v>
      </c>
      <c r="O2748" s="254" t="str">
        <f>IF(ISBLANK(INDEX('Policy Characteristics'!I:I,MATCH($C2748,'Policy Characteristics'!$C:$C,0))),"",INDEX('Policy Characteristics'!I:I,MATCH($C2748,'Policy Characteristics'!$C:$C,0)))</f>
        <v>% non-CHP heat converted</v>
      </c>
      <c r="P2748" s="254" t="str">
        <f>IF(ISBLANK(INDEX('Policy Characteristics'!J:J,MATCH($C2748,'Policy Characteristics'!$C:$C,0))),"",INDEX('Policy Characteristics'!J:J,MATCH($C2748,'Policy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2748" s="254" t="str">
        <f>IF(ISBLANK(INDEX('Policy Characteristics'!K:K,MATCH($C2748,'Policy Characteristics'!$C:$C,0))),"",INDEX('Policy Characteristics'!K:K,MATCH($C2748,'Policy Characteristics'!$C:$C,0)))</f>
        <v>district-heating.html#chp</v>
      </c>
      <c r="R2748" s="254" t="str">
        <f>IF(ISBLANK(INDEX('Policy Characteristics'!L:L,MATCH($C2748,'Policy Characteristics'!$C:$C,0))),"",INDEX('Policy Characteristics'!L:L,MATCH($C2748,'Policy Characteristics'!$C:$C,0)))</f>
        <v>convert-non-chp-heat-production.html</v>
      </c>
    </row>
    <row r="2749" spans="1:18" s="2" customFormat="1" x14ac:dyDescent="0.25">
      <c r="A2749" s="254" t="str">
        <f>IF(ISBLANK(INDEX('Policy Characteristics'!A:A,MATCH($C2749,'Policy Characteristics'!$C:$C,0))),"",INDEX('Policy Characteristics'!A:A,MATCH($C2749,'Policy Characteristics'!$C:$C,0)))</f>
        <v>District Heat and Hydrogen</v>
      </c>
      <c r="B2749" s="262" t="str">
        <f>IF(ISBLANK(INDEX('Policy Characteristics'!B:B,MATCH($C2749,'Policy Characteristics'!$C:$C,0))),"",INDEX('Policy Characteristics'!B:B,MATCH($C2749,'Policy Characteristics'!$C:$C,0)))</f>
        <v>Produce District Heat with Electricity</v>
      </c>
      <c r="C2749" s="317" t="s">
        <v>2709</v>
      </c>
      <c r="D2749" s="6"/>
      <c r="E2749" s="6"/>
      <c r="F2749" s="6"/>
      <c r="G2749" s="6"/>
      <c r="H2749" s="47">
        <v>2748</v>
      </c>
      <c r="I2749" s="325" t="s">
        <v>40</v>
      </c>
      <c r="J2749" s="255" t="str">
        <f>IF(ISBLANK(INDEX('Policy Characteristics'!D:D,MATCH($C2749,'Policy Characteristics'!$C:$C,0))),"",INDEX('Policy Characteristics'!D:D,MATCH($C2749,'Policy Characteristics'!$C:$C,0)))</f>
        <v>District Heat Fuel Switching</v>
      </c>
      <c r="K2749" s="254" t="str">
        <f>IF(ISBLANK(INDEX('Policy Characteristics'!E:E,MATCH($C2749,'Policy Characteristics'!$C:$C,0))),"",INDEX('Policy Characteristics'!E:E,MATCH($C2749,'Policy Characteristics'!$C:$C,0)))</f>
        <v>heat fuel type shifting</v>
      </c>
      <c r="L2749" s="261">
        <f>IF(ISBLANK(INDEX('Policy Characteristics'!F:F,MATCH($C2749,'Policy Characteristics'!$C:$C,0))),"",INDEX('Policy Characteristics'!F:F,MATCH($C2749,'Policy Characteristics'!$C:$C,0)))</f>
        <v>0</v>
      </c>
      <c r="M2749" s="261">
        <f>IF(ISBLANK(INDEX('Policy Characteristics'!G:G,MATCH($C2749,'Policy Characteristics'!$C:$C,0))),"",INDEX('Policy Characteristics'!G:G,MATCH($C2749,'Policy Characteristics'!$C:$C,0)))</f>
        <v>1</v>
      </c>
      <c r="N2749" s="261">
        <f>IF(ISBLANK(INDEX('Policy Characteristics'!H:H,MATCH($C2749,'Policy Characteristics'!$C:$C,0))),"",INDEX('Policy Characteristics'!H:H,MATCH($C2749,'Policy Characteristics'!$C:$C,0)))</f>
        <v>0.01</v>
      </c>
      <c r="O2749" s="254" t="str">
        <f>IF(ISBLANK(INDEX('Policy Characteristics'!I:I,MATCH($C2749,'Policy Characteristics'!$C:$C,0))),"",INDEX('Policy Characteristics'!I:I,MATCH($C2749,'Policy Characteristics'!$C:$C,0)))</f>
        <v>% of fuel use</v>
      </c>
      <c r="P2749" s="254" t="str">
        <f>IF(ISBLANK(INDEX('Policy Characteristics'!J:J,MATCH($C2749,'Policy Characteristics'!$C:$C,0))),"",INDEX('Policy Characteristics'!J:J,MATCH($C2749,'Policy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2749" s="254" t="str">
        <f>IF(ISBLANK(INDEX('Policy Characteristics'!K:K,MATCH($C2749,'Policy Characteristics'!$C:$C,0))),"",INDEX('Policy Characteristics'!K:K,MATCH($C2749,'Policy Characteristics'!$C:$C,0)))</f>
        <v>district-heating.html#convert-coal</v>
      </c>
      <c r="R2749" s="254" t="str">
        <f>IF(ISBLANK(INDEX('Policy Characteristics'!L:L,MATCH($C2749,'Policy Characteristics'!$C:$C,0))),"",INDEX('Policy Characteristics'!L:L,MATCH($C2749,'Policy Characteristics'!$C:$C,0)))</f>
        <v>district-heat-fuel-switching.html</v>
      </c>
    </row>
    <row r="2750" spans="1:18" s="2" customFormat="1" x14ac:dyDescent="0.25">
      <c r="A2750" s="254" t="str">
        <f>IF(ISBLANK(INDEX('Policy Characteristics'!A:A,MATCH($C2750,'Policy Characteristics'!$C:$C,0))),"",INDEX('Policy Characteristics'!A:A,MATCH($C2750,'Policy Characteristics'!$C:$C,0)))</f>
        <v>District Heat and Hydrogen</v>
      </c>
      <c r="B2750" s="262" t="str">
        <f>IF(ISBLANK(INDEX('Policy Characteristics'!B:B,MATCH($C2750,'Policy Characteristics'!$C:$C,0))),"",INDEX('Policy Characteristics'!B:B,MATCH($C2750,'Policy Characteristics'!$C:$C,0)))</f>
        <v>Hydrogen CCS Transport and Storage Subsidy</v>
      </c>
      <c r="C2750" t="s">
        <v>3812</v>
      </c>
      <c r="D2750" s="6"/>
      <c r="E2750" s="6"/>
      <c r="F2750" s="6"/>
      <c r="G2750" s="6"/>
      <c r="H2750" s="47">
        <v>2749</v>
      </c>
      <c r="I2750" s="325" t="s">
        <v>40</v>
      </c>
      <c r="J2750" s="255" t="str">
        <f>IF(ISBLANK(INDEX('Policy Characteristics'!D:D,MATCH($C2750,'Policy Characteristics'!$C:$C,0))),"",INDEX('Policy Characteristics'!D:D,MATCH($C2750,'Policy Characteristics'!$C:$C,0)))</f>
        <v>CCS Transport and Storage Subsidy</v>
      </c>
      <c r="K2750" s="254" t="str">
        <f>IF(ISBLANK(INDEX('Policy Characteristics'!E:E,MATCH($C2750,'Policy Characteristics'!$C:$C,0))),"",INDEX('Policy Characteristics'!E:E,MATCH($C2750,'Policy Characteristics'!$C:$C,0)))</f>
        <v>hydgn CCS tport storage subsidy</v>
      </c>
      <c r="L2750" s="261">
        <f>IF(ISBLANK(INDEX('Policy Characteristics'!F:F,MATCH($C2750,'Policy Characteristics'!$C:$C,0))),"",INDEX('Policy Characteristics'!F:F,MATCH($C2750,'Policy Characteristics'!$C:$C,0)))</f>
        <v>0</v>
      </c>
      <c r="M2750" s="261">
        <f>IF(ISBLANK(INDEX('Policy Characteristics'!G:G,MATCH($C2750,'Policy Characteristics'!$C:$C,0))),"",INDEX('Policy Characteristics'!G:G,MATCH($C2750,'Policy Characteristics'!$C:$C,0)))</f>
        <v>1</v>
      </c>
      <c r="N2750" s="261">
        <f>IF(ISBLANK(INDEX('Policy Characteristics'!H:H,MATCH($C2750,'Policy Characteristics'!$C:$C,0))),"",INDEX('Policy Characteristics'!H:H,MATCH($C2750,'Policy Characteristics'!$C:$C,0)))</f>
        <v>0.01</v>
      </c>
      <c r="O2750" s="254" t="str">
        <f>IF(ISBLANK(INDEX('Policy Characteristics'!I:I,MATCH($C2750,'Policy Characteristics'!$C:$C,0))),"",INDEX('Policy Characteristics'!I:I,MATCH($C2750,'Policy Characteristics'!$C:$C,0)))</f>
        <v>% of unsubsidized cost</v>
      </c>
      <c r="P2750" s="254" t="str">
        <f>IF(ISBLANK(INDEX('Policy Characteristics'!J:J,MATCH($C2750,'Policy Characteristics'!$C:$C,0))),"",INDEX('Policy Characteristics'!J:J,MATCH($C2750,'Policy Characteristics'!$C:$C,0)))</f>
        <v>**Description:** This policy allows the government to cover the cost of CO2 transportation and storage.  // **Guidance for setting values:** The BAU cost for CCS transportation and storage is around $29 per tonne. A setting of 100% would cover the full cost.</v>
      </c>
      <c r="Q2750" s="254" t="str">
        <f>IF(ISBLANK(INDEX('Policy Characteristics'!K:K,MATCH($C2750,'Policy Characteristics'!$C:$C,0))),"",INDEX('Policy Characteristics'!K:K,MATCH($C2750,'Policy Characteristics'!$C:$C,0)))</f>
        <v/>
      </c>
      <c r="R2750" s="254" t="str">
        <f>IF(ISBLANK(INDEX('Policy Characteristics'!L:L,MATCH($C2750,'Policy Characteristics'!$C:$C,0))),"",INDEX('Policy Characteristics'!L:L,MATCH($C2750,'Policy Characteristics'!$C:$C,0)))</f>
        <v/>
      </c>
    </row>
    <row r="2751" spans="1:18" s="2" customFormat="1" x14ac:dyDescent="0.25">
      <c r="A2751" s="254" t="str">
        <f>IF(ISBLANK(INDEX('Policy Characteristics'!A:A,MATCH($C2751,'Policy Characteristics'!$C:$C,0))),"",INDEX('Policy Characteristics'!A:A,MATCH($C2751,'Policy Characteristics'!$C:$C,0)))</f>
        <v>District Heat and Hydrogen</v>
      </c>
      <c r="B2751" s="262" t="str">
        <f>IF(ISBLANK(INDEX('Policy Characteristics'!B:B,MATCH($C2751,'Policy Characteristics'!$C:$C,0))),"",INDEX('Policy Characteristics'!B:B,MATCH($C2751,'Policy Characteristics'!$C:$C,0)))</f>
        <v>Hydrogen Production Subsidy</v>
      </c>
      <c r="C2751" t="s">
        <v>3931</v>
      </c>
      <c r="D2751" s="6" t="s">
        <v>3932</v>
      </c>
      <c r="E2751" s="6"/>
      <c r="F2751" s="6" t="s">
        <v>3939</v>
      </c>
      <c r="G2751" s="6"/>
      <c r="H2751" s="47">
        <v>2750</v>
      </c>
      <c r="I2751" s="325" t="s">
        <v>41</v>
      </c>
      <c r="J2751" s="255" t="str">
        <f>IF(ISBLANK(INDEX('Policy Characteristics'!D:D,MATCH($C2751,'Policy Characteristics'!$C:$C,0))),"",INDEX('Policy Characteristics'!D:D,MATCH($C2751,'Policy Characteristics'!$C:$C,0)))</f>
        <v>Hydrogen Production Subsidy</v>
      </c>
      <c r="K2751" s="254" t="str">
        <f>IF(ISBLANK(INDEX('Policy Characteristics'!E:E,MATCH($C2751,'Policy Characteristics'!$C:$C,0))),"",INDEX('Policy Characteristics'!E:E,MATCH($C2751,'Policy Characteristics'!$C:$C,0)))</f>
        <v>hydgn production subsidy</v>
      </c>
      <c r="L2751" s="261">
        <f>IF(ISBLANK(INDEX('Policy Characteristics'!F:F,MATCH($C2751,'Policy Characteristics'!$C:$C,0))),"",INDEX('Policy Characteristics'!F:F,MATCH($C2751,'Policy Characteristics'!$C:$C,0)))</f>
        <v>0</v>
      </c>
      <c r="M2751" s="261">
        <f>IF(ISBLANK(INDEX('Policy Characteristics'!G:G,MATCH($C2751,'Policy Characteristics'!$C:$C,0))),"",INDEX('Policy Characteristics'!G:G,MATCH($C2751,'Policy Characteristics'!$C:$C,0)))</f>
        <v>5</v>
      </c>
      <c r="N2751" s="261">
        <f>IF(ISBLANK(INDEX('Policy Characteristics'!H:H,MATCH($C2751,'Policy Characteristics'!$C:$C,0))),"",INDEX('Policy Characteristics'!H:H,MATCH($C2751,'Policy Characteristics'!$C:$C,0)))</f>
        <v>0.05</v>
      </c>
      <c r="O2751" s="254" t="str">
        <f>IF(ISBLANK(INDEX('Policy Characteristics'!I:I,MATCH($C2751,'Policy Characteristics'!$C:$C,0))),"",INDEX('Policy Characteristics'!I:I,MATCH($C2751,'Policy Characteristics'!$C:$C,0)))</f>
        <v>$/kg</v>
      </c>
      <c r="P2751" s="254" t="str">
        <f>IF(ISBLANK(INDEX('Policy Characteristics'!J:J,MATCH($C2751,'Policy Characteristics'!$C:$C,0))),"",INDEX('Policy Characteristics'!J:J,MATCH($C2751,'Policy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1" s="254" t="str">
        <f>IF(ISBLANK(INDEX('Policy Characteristics'!K:K,MATCH($C2751,'Policy Characteristics'!$C:$C,0))),"",INDEX('Policy Characteristics'!K:K,MATCH($C2751,'Policy Characteristics'!$C:$C,0)))</f>
        <v/>
      </c>
      <c r="R2751" s="254" t="str">
        <f>IF(ISBLANK(INDEX('Policy Characteristics'!L:L,MATCH($C2751,'Policy Characteristics'!$C:$C,0))),"",INDEX('Policy Characteristics'!L:L,MATCH($C2751,'Policy Characteristics'!$C:$C,0)))</f>
        <v/>
      </c>
    </row>
    <row r="2752" spans="1:18" s="2" customFormat="1" x14ac:dyDescent="0.25">
      <c r="A2752" s="254" t="str">
        <f>IF(ISBLANK(INDEX('Policy Characteristics'!A:A,MATCH($C2752,'Policy Characteristics'!$C:$C,0))),"",INDEX('Policy Characteristics'!A:A,MATCH($C2752,'Policy Characteristics'!$C:$C,0)))</f>
        <v>District Heat and Hydrogen</v>
      </c>
      <c r="B2752" s="262" t="str">
        <f>IF(ISBLANK(INDEX('Policy Characteristics'!B:B,MATCH($C2752,'Policy Characteristics'!$C:$C,0))),"",INDEX('Policy Characteristics'!B:B,MATCH($C2752,'Policy Characteristics'!$C:$C,0)))</f>
        <v>Hydrogen Production Subsidy</v>
      </c>
      <c r="C2752" s="254" t="str">
        <f>$C$2751</f>
        <v>Additional Subsidy for Hydrogen Production This Year</v>
      </c>
      <c r="D2752" s="6" t="s">
        <v>3933</v>
      </c>
      <c r="E2752" s="6"/>
      <c r="F2752" s="6" t="s">
        <v>3940</v>
      </c>
      <c r="G2752" s="6"/>
      <c r="H2752" s="47">
        <v>2751</v>
      </c>
      <c r="I2752" s="325" t="s">
        <v>41</v>
      </c>
      <c r="J2752" s="255" t="str">
        <f>IF(ISBLANK(INDEX('Policy Characteristics'!D:D,MATCH($C2752,'Policy Characteristics'!$C:$C,0))),"",INDEX('Policy Characteristics'!D:D,MATCH($C2752,'Policy Characteristics'!$C:$C,0)))</f>
        <v>Hydrogen Production Subsidy</v>
      </c>
      <c r="K2752" s="254" t="str">
        <f>IF(ISBLANK(INDEX('Policy Characteristics'!E:E,MATCH($C2752,'Policy Characteristics'!$C:$C,0))),"",INDEX('Policy Characteristics'!E:E,MATCH($C2752,'Policy Characteristics'!$C:$C,0)))</f>
        <v>hydgn production subsidy</v>
      </c>
      <c r="L2752" s="261">
        <f>IF(ISBLANK(INDEX('Policy Characteristics'!F:F,MATCH($C2752,'Policy Characteristics'!$C:$C,0))),"",INDEX('Policy Characteristics'!F:F,MATCH($C2752,'Policy Characteristics'!$C:$C,0)))</f>
        <v>0</v>
      </c>
      <c r="M2752" s="261">
        <f>IF(ISBLANK(INDEX('Policy Characteristics'!G:G,MATCH($C2752,'Policy Characteristics'!$C:$C,0))),"",INDEX('Policy Characteristics'!G:G,MATCH($C2752,'Policy Characteristics'!$C:$C,0)))</f>
        <v>5</v>
      </c>
      <c r="N2752" s="261">
        <f>IF(ISBLANK(INDEX('Policy Characteristics'!H:H,MATCH($C2752,'Policy Characteristics'!$C:$C,0))),"",INDEX('Policy Characteristics'!H:H,MATCH($C2752,'Policy Characteristics'!$C:$C,0)))</f>
        <v>0.05</v>
      </c>
      <c r="O2752" s="254" t="str">
        <f>IF(ISBLANK(INDEX('Policy Characteristics'!I:I,MATCH($C2752,'Policy Characteristics'!$C:$C,0))),"",INDEX('Policy Characteristics'!I:I,MATCH($C2752,'Policy Characteristics'!$C:$C,0)))</f>
        <v>$/kg</v>
      </c>
      <c r="P2752" s="254" t="str">
        <f>IF(ISBLANK(INDEX('Policy Characteristics'!J:J,MATCH($C2752,'Policy Characteristics'!$C:$C,0))),"",INDEX('Policy Characteristics'!J:J,MATCH($C2752,'Policy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2" s="254" t="str">
        <f>IF(ISBLANK(INDEX('Policy Characteristics'!K:K,MATCH($C2752,'Policy Characteristics'!$C:$C,0))),"",INDEX('Policy Characteristics'!K:K,MATCH($C2752,'Policy Characteristics'!$C:$C,0)))</f>
        <v/>
      </c>
      <c r="R2752" s="254" t="str">
        <f>IF(ISBLANK(INDEX('Policy Characteristics'!L:L,MATCH($C2752,'Policy Characteristics'!$C:$C,0))),"",INDEX('Policy Characteristics'!L:L,MATCH($C2752,'Policy Characteristics'!$C:$C,0)))</f>
        <v/>
      </c>
    </row>
    <row r="2753" spans="1:18" s="2" customFormat="1" x14ac:dyDescent="0.25">
      <c r="A2753" s="254" t="str">
        <f>IF(ISBLANK(INDEX('Policy Characteristics'!A:A,MATCH($C2753,'Policy Characteristics'!$C:$C,0))),"",INDEX('Policy Characteristics'!A:A,MATCH($C2753,'Policy Characteristics'!$C:$C,0)))</f>
        <v>District Heat and Hydrogen</v>
      </c>
      <c r="B2753" s="262" t="str">
        <f>IF(ISBLANK(INDEX('Policy Characteristics'!B:B,MATCH($C2753,'Policy Characteristics'!$C:$C,0))),"",INDEX('Policy Characteristics'!B:B,MATCH($C2753,'Policy Characteristics'!$C:$C,0)))</f>
        <v>Hydrogen Production Subsidy</v>
      </c>
      <c r="C2753" s="254" t="str">
        <f t="shared" ref="C2753:C2757" si="76">$C$2751</f>
        <v>Additional Subsidy for Hydrogen Production This Year</v>
      </c>
      <c r="D2753" s="6" t="s">
        <v>3934</v>
      </c>
      <c r="E2753" s="6"/>
      <c r="F2753" s="6" t="s">
        <v>3717</v>
      </c>
      <c r="G2753" s="6"/>
      <c r="H2753" s="47">
        <v>2752</v>
      </c>
      <c r="I2753" s="325" t="s">
        <v>41</v>
      </c>
      <c r="J2753" s="255" t="str">
        <f>IF(ISBLANK(INDEX('Policy Characteristics'!D:D,MATCH($C2753,'Policy Characteristics'!$C:$C,0))),"",INDEX('Policy Characteristics'!D:D,MATCH($C2753,'Policy Characteristics'!$C:$C,0)))</f>
        <v>Hydrogen Production Subsidy</v>
      </c>
      <c r="K2753" s="254" t="str">
        <f>IF(ISBLANK(INDEX('Policy Characteristics'!E:E,MATCH($C2753,'Policy Characteristics'!$C:$C,0))),"",INDEX('Policy Characteristics'!E:E,MATCH($C2753,'Policy Characteristics'!$C:$C,0)))</f>
        <v>hydgn production subsidy</v>
      </c>
      <c r="L2753" s="261">
        <f>IF(ISBLANK(INDEX('Policy Characteristics'!F:F,MATCH($C2753,'Policy Characteristics'!$C:$C,0))),"",INDEX('Policy Characteristics'!F:F,MATCH($C2753,'Policy Characteristics'!$C:$C,0)))</f>
        <v>0</v>
      </c>
      <c r="M2753" s="261">
        <f>IF(ISBLANK(INDEX('Policy Characteristics'!G:G,MATCH($C2753,'Policy Characteristics'!$C:$C,0))),"",INDEX('Policy Characteristics'!G:G,MATCH($C2753,'Policy Characteristics'!$C:$C,0)))</f>
        <v>5</v>
      </c>
      <c r="N2753" s="261">
        <f>IF(ISBLANK(INDEX('Policy Characteristics'!H:H,MATCH($C2753,'Policy Characteristics'!$C:$C,0))),"",INDEX('Policy Characteristics'!H:H,MATCH($C2753,'Policy Characteristics'!$C:$C,0)))</f>
        <v>0.05</v>
      </c>
      <c r="O2753" s="254" t="str">
        <f>IF(ISBLANK(INDEX('Policy Characteristics'!I:I,MATCH($C2753,'Policy Characteristics'!$C:$C,0))),"",INDEX('Policy Characteristics'!I:I,MATCH($C2753,'Policy Characteristics'!$C:$C,0)))</f>
        <v>$/kg</v>
      </c>
      <c r="P2753" s="254" t="str">
        <f>IF(ISBLANK(INDEX('Policy Characteristics'!J:J,MATCH($C2753,'Policy Characteristics'!$C:$C,0))),"",INDEX('Policy Characteristics'!J:J,MATCH($C2753,'Policy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3" s="254" t="str">
        <f>IF(ISBLANK(INDEX('Policy Characteristics'!K:K,MATCH($C2753,'Policy Characteristics'!$C:$C,0))),"",INDEX('Policy Characteristics'!K:K,MATCH($C2753,'Policy Characteristics'!$C:$C,0)))</f>
        <v/>
      </c>
      <c r="R2753" s="254" t="str">
        <f>IF(ISBLANK(INDEX('Policy Characteristics'!L:L,MATCH($C2753,'Policy Characteristics'!$C:$C,0))),"",INDEX('Policy Characteristics'!L:L,MATCH($C2753,'Policy Characteristics'!$C:$C,0)))</f>
        <v/>
      </c>
    </row>
    <row r="2754" spans="1:18" s="2" customFormat="1" x14ac:dyDescent="0.25">
      <c r="A2754" s="254" t="str">
        <f>IF(ISBLANK(INDEX('Policy Characteristics'!A:A,MATCH($C2754,'Policy Characteristics'!$C:$C,0))),"",INDEX('Policy Characteristics'!A:A,MATCH($C2754,'Policy Characteristics'!$C:$C,0)))</f>
        <v>District Heat and Hydrogen</v>
      </c>
      <c r="B2754" s="262" t="str">
        <f>IF(ISBLANK(INDEX('Policy Characteristics'!B:B,MATCH($C2754,'Policy Characteristics'!$C:$C,0))),"",INDEX('Policy Characteristics'!B:B,MATCH($C2754,'Policy Characteristics'!$C:$C,0)))</f>
        <v>Hydrogen Production Subsidy</v>
      </c>
      <c r="C2754" s="254" t="str">
        <f t="shared" si="76"/>
        <v>Additional Subsidy for Hydrogen Production This Year</v>
      </c>
      <c r="D2754" s="6" t="s">
        <v>3935</v>
      </c>
      <c r="E2754" s="6"/>
      <c r="F2754" s="6" t="s">
        <v>3718</v>
      </c>
      <c r="G2754" s="6"/>
      <c r="H2754" s="47">
        <v>2753</v>
      </c>
      <c r="I2754" s="325" t="s">
        <v>41</v>
      </c>
      <c r="J2754" s="255" t="str">
        <f>IF(ISBLANK(INDEX('Policy Characteristics'!D:D,MATCH($C2754,'Policy Characteristics'!$C:$C,0))),"",INDEX('Policy Characteristics'!D:D,MATCH($C2754,'Policy Characteristics'!$C:$C,0)))</f>
        <v>Hydrogen Production Subsidy</v>
      </c>
      <c r="K2754" s="254" t="str">
        <f>IF(ISBLANK(INDEX('Policy Characteristics'!E:E,MATCH($C2754,'Policy Characteristics'!$C:$C,0))),"",INDEX('Policy Characteristics'!E:E,MATCH($C2754,'Policy Characteristics'!$C:$C,0)))</f>
        <v>hydgn production subsidy</v>
      </c>
      <c r="L2754" s="261">
        <f>IF(ISBLANK(INDEX('Policy Characteristics'!F:F,MATCH($C2754,'Policy Characteristics'!$C:$C,0))),"",INDEX('Policy Characteristics'!F:F,MATCH($C2754,'Policy Characteristics'!$C:$C,0)))</f>
        <v>0</v>
      </c>
      <c r="M2754" s="261">
        <f>IF(ISBLANK(INDEX('Policy Characteristics'!G:G,MATCH($C2754,'Policy Characteristics'!$C:$C,0))),"",INDEX('Policy Characteristics'!G:G,MATCH($C2754,'Policy Characteristics'!$C:$C,0)))</f>
        <v>5</v>
      </c>
      <c r="N2754" s="261">
        <f>IF(ISBLANK(INDEX('Policy Characteristics'!H:H,MATCH($C2754,'Policy Characteristics'!$C:$C,0))),"",INDEX('Policy Characteristics'!H:H,MATCH($C2754,'Policy Characteristics'!$C:$C,0)))</f>
        <v>0.05</v>
      </c>
      <c r="O2754" s="254" t="str">
        <f>IF(ISBLANK(INDEX('Policy Characteristics'!I:I,MATCH($C2754,'Policy Characteristics'!$C:$C,0))),"",INDEX('Policy Characteristics'!I:I,MATCH($C2754,'Policy Characteristics'!$C:$C,0)))</f>
        <v>$/kg</v>
      </c>
      <c r="P2754" s="254" t="str">
        <f>IF(ISBLANK(INDEX('Policy Characteristics'!J:J,MATCH($C2754,'Policy Characteristics'!$C:$C,0))),"",INDEX('Policy Characteristics'!J:J,MATCH($C2754,'Policy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4" s="254" t="str">
        <f>IF(ISBLANK(INDEX('Policy Characteristics'!K:K,MATCH($C2754,'Policy Characteristics'!$C:$C,0))),"",INDEX('Policy Characteristics'!K:K,MATCH($C2754,'Policy Characteristics'!$C:$C,0)))</f>
        <v/>
      </c>
      <c r="R2754" s="254" t="str">
        <f>IF(ISBLANK(INDEX('Policy Characteristics'!L:L,MATCH($C2754,'Policy Characteristics'!$C:$C,0))),"",INDEX('Policy Characteristics'!L:L,MATCH($C2754,'Policy Characteristics'!$C:$C,0)))</f>
        <v/>
      </c>
    </row>
    <row r="2755" spans="1:18" s="2" customFormat="1" x14ac:dyDescent="0.25">
      <c r="A2755" s="254" t="str">
        <f>IF(ISBLANK(INDEX('Policy Characteristics'!A:A,MATCH($C2755,'Policy Characteristics'!$C:$C,0))),"",INDEX('Policy Characteristics'!A:A,MATCH($C2755,'Policy Characteristics'!$C:$C,0)))</f>
        <v>District Heat and Hydrogen</v>
      </c>
      <c r="B2755" s="262" t="str">
        <f>IF(ISBLANK(INDEX('Policy Characteristics'!B:B,MATCH($C2755,'Policy Characteristics'!$C:$C,0))),"",INDEX('Policy Characteristics'!B:B,MATCH($C2755,'Policy Characteristics'!$C:$C,0)))</f>
        <v>Hydrogen Production Subsidy</v>
      </c>
      <c r="C2755" s="254" t="str">
        <f t="shared" si="76"/>
        <v>Additional Subsidy for Hydrogen Production This Year</v>
      </c>
      <c r="D2755" s="6" t="s">
        <v>3936</v>
      </c>
      <c r="E2755" s="6"/>
      <c r="F2755" s="6" t="s">
        <v>3941</v>
      </c>
      <c r="G2755" s="6"/>
      <c r="H2755" s="47">
        <v>2754</v>
      </c>
      <c r="I2755" s="325" t="s">
        <v>41</v>
      </c>
      <c r="J2755" s="255" t="str">
        <f>IF(ISBLANK(INDEX('Policy Characteristics'!D:D,MATCH($C2755,'Policy Characteristics'!$C:$C,0))),"",INDEX('Policy Characteristics'!D:D,MATCH($C2755,'Policy Characteristics'!$C:$C,0)))</f>
        <v>Hydrogen Production Subsidy</v>
      </c>
      <c r="K2755" s="254" t="str">
        <f>IF(ISBLANK(INDEX('Policy Characteristics'!E:E,MATCH($C2755,'Policy Characteristics'!$C:$C,0))),"",INDEX('Policy Characteristics'!E:E,MATCH($C2755,'Policy Characteristics'!$C:$C,0)))</f>
        <v>hydgn production subsidy</v>
      </c>
      <c r="L2755" s="261">
        <f>IF(ISBLANK(INDEX('Policy Characteristics'!F:F,MATCH($C2755,'Policy Characteristics'!$C:$C,0))),"",INDEX('Policy Characteristics'!F:F,MATCH($C2755,'Policy Characteristics'!$C:$C,0)))</f>
        <v>0</v>
      </c>
      <c r="M2755" s="261">
        <f>IF(ISBLANK(INDEX('Policy Characteristics'!G:G,MATCH($C2755,'Policy Characteristics'!$C:$C,0))),"",INDEX('Policy Characteristics'!G:G,MATCH($C2755,'Policy Characteristics'!$C:$C,0)))</f>
        <v>5</v>
      </c>
      <c r="N2755" s="261">
        <f>IF(ISBLANK(INDEX('Policy Characteristics'!H:H,MATCH($C2755,'Policy Characteristics'!$C:$C,0))),"",INDEX('Policy Characteristics'!H:H,MATCH($C2755,'Policy Characteristics'!$C:$C,0)))</f>
        <v>0.05</v>
      </c>
      <c r="O2755" s="254" t="str">
        <f>IF(ISBLANK(INDEX('Policy Characteristics'!I:I,MATCH($C2755,'Policy Characteristics'!$C:$C,0))),"",INDEX('Policy Characteristics'!I:I,MATCH($C2755,'Policy Characteristics'!$C:$C,0)))</f>
        <v>$/kg</v>
      </c>
      <c r="P2755" s="254" t="str">
        <f>IF(ISBLANK(INDEX('Policy Characteristics'!J:J,MATCH($C2755,'Policy Characteristics'!$C:$C,0))),"",INDEX('Policy Characteristics'!J:J,MATCH($C2755,'Policy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5" s="254" t="str">
        <f>IF(ISBLANK(INDEX('Policy Characteristics'!K:K,MATCH($C2755,'Policy Characteristics'!$C:$C,0))),"",INDEX('Policy Characteristics'!K:K,MATCH($C2755,'Policy Characteristics'!$C:$C,0)))</f>
        <v/>
      </c>
      <c r="R2755" s="254" t="str">
        <f>IF(ISBLANK(INDEX('Policy Characteristics'!L:L,MATCH($C2755,'Policy Characteristics'!$C:$C,0))),"",INDEX('Policy Characteristics'!L:L,MATCH($C2755,'Policy Characteristics'!$C:$C,0)))</f>
        <v/>
      </c>
    </row>
    <row r="2756" spans="1:18" s="2" customFormat="1" x14ac:dyDescent="0.25">
      <c r="A2756" s="254" t="str">
        <f>IF(ISBLANK(INDEX('Policy Characteristics'!A:A,MATCH($C2756,'Policy Characteristics'!$C:$C,0))),"",INDEX('Policy Characteristics'!A:A,MATCH($C2756,'Policy Characteristics'!$C:$C,0)))</f>
        <v>District Heat and Hydrogen</v>
      </c>
      <c r="B2756" s="262" t="str">
        <f>IF(ISBLANK(INDEX('Policy Characteristics'!B:B,MATCH($C2756,'Policy Characteristics'!$C:$C,0))),"",INDEX('Policy Characteristics'!B:B,MATCH($C2756,'Policy Characteristics'!$C:$C,0)))</f>
        <v>Hydrogen Production Subsidy</v>
      </c>
      <c r="C2756" s="254" t="str">
        <f t="shared" si="76"/>
        <v>Additional Subsidy for Hydrogen Production This Year</v>
      </c>
      <c r="D2756" s="6" t="s">
        <v>3937</v>
      </c>
      <c r="E2756" s="6"/>
      <c r="F2756" s="6" t="s">
        <v>3942</v>
      </c>
      <c r="G2756" s="6"/>
      <c r="H2756" s="47">
        <v>2755</v>
      </c>
      <c r="I2756" s="325" t="s">
        <v>40</v>
      </c>
      <c r="J2756" s="255" t="str">
        <f>IF(ISBLANK(INDEX('Policy Characteristics'!D:D,MATCH($C2756,'Policy Characteristics'!$C:$C,0))),"",INDEX('Policy Characteristics'!D:D,MATCH($C2756,'Policy Characteristics'!$C:$C,0)))</f>
        <v>Hydrogen Production Subsidy</v>
      </c>
      <c r="K2756" s="254" t="str">
        <f>IF(ISBLANK(INDEX('Policy Characteristics'!E:E,MATCH($C2756,'Policy Characteristics'!$C:$C,0))),"",INDEX('Policy Characteristics'!E:E,MATCH($C2756,'Policy Characteristics'!$C:$C,0)))</f>
        <v>hydgn production subsidy</v>
      </c>
      <c r="L2756" s="261">
        <f>IF(ISBLANK(INDEX('Policy Characteristics'!F:F,MATCH($C2756,'Policy Characteristics'!$C:$C,0))),"",INDEX('Policy Characteristics'!F:F,MATCH($C2756,'Policy Characteristics'!$C:$C,0)))</f>
        <v>0</v>
      </c>
      <c r="M2756" s="261">
        <f>IF(ISBLANK(INDEX('Policy Characteristics'!G:G,MATCH($C2756,'Policy Characteristics'!$C:$C,0))),"",INDEX('Policy Characteristics'!G:G,MATCH($C2756,'Policy Characteristics'!$C:$C,0)))</f>
        <v>5</v>
      </c>
      <c r="N2756" s="261">
        <f>IF(ISBLANK(INDEX('Policy Characteristics'!H:H,MATCH($C2756,'Policy Characteristics'!$C:$C,0))),"",INDEX('Policy Characteristics'!H:H,MATCH($C2756,'Policy Characteristics'!$C:$C,0)))</f>
        <v>0.05</v>
      </c>
      <c r="O2756" s="254" t="str">
        <f>IF(ISBLANK(INDEX('Policy Characteristics'!I:I,MATCH($C2756,'Policy Characteristics'!$C:$C,0))),"",INDEX('Policy Characteristics'!I:I,MATCH($C2756,'Policy Characteristics'!$C:$C,0)))</f>
        <v>$/kg</v>
      </c>
      <c r="P2756" s="254" t="str">
        <f>IF(ISBLANK(INDEX('Policy Characteristics'!J:J,MATCH($C2756,'Policy Characteristics'!$C:$C,0))),"",INDEX('Policy Characteristics'!J:J,MATCH($C2756,'Policy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6" s="254" t="str">
        <f>IF(ISBLANK(INDEX('Policy Characteristics'!K:K,MATCH($C2756,'Policy Characteristics'!$C:$C,0))),"",INDEX('Policy Characteristics'!K:K,MATCH($C2756,'Policy Characteristics'!$C:$C,0)))</f>
        <v/>
      </c>
      <c r="R2756" s="254" t="str">
        <f>IF(ISBLANK(INDEX('Policy Characteristics'!L:L,MATCH($C2756,'Policy Characteristics'!$C:$C,0))),"",INDEX('Policy Characteristics'!L:L,MATCH($C2756,'Policy Characteristics'!$C:$C,0)))</f>
        <v/>
      </c>
    </row>
    <row r="2757" spans="1:18" s="2" customFormat="1" x14ac:dyDescent="0.25">
      <c r="A2757" s="254" t="str">
        <f>IF(ISBLANK(INDEX('Policy Characteristics'!A:A,MATCH($C2757,'Policy Characteristics'!$C:$C,0))),"",INDEX('Policy Characteristics'!A:A,MATCH($C2757,'Policy Characteristics'!$C:$C,0)))</f>
        <v>District Heat and Hydrogen</v>
      </c>
      <c r="B2757" s="262" t="str">
        <f>IF(ISBLANK(INDEX('Policy Characteristics'!B:B,MATCH($C2757,'Policy Characteristics'!$C:$C,0))),"",INDEX('Policy Characteristics'!B:B,MATCH($C2757,'Policy Characteristics'!$C:$C,0)))</f>
        <v>Hydrogen Production Subsidy</v>
      </c>
      <c r="C2757" s="254" t="str">
        <f t="shared" si="76"/>
        <v>Additional Subsidy for Hydrogen Production This Year</v>
      </c>
      <c r="D2757" s="6" t="s">
        <v>3938</v>
      </c>
      <c r="E2757" s="6"/>
      <c r="F2757" s="6" t="s">
        <v>3943</v>
      </c>
      <c r="G2757" s="6"/>
      <c r="H2757" s="47">
        <v>2756</v>
      </c>
      <c r="I2757" s="325" t="s">
        <v>40</v>
      </c>
      <c r="J2757" s="255" t="str">
        <f>IF(ISBLANK(INDEX('Policy Characteristics'!D:D,MATCH($C2757,'Policy Characteristics'!$C:$C,0))),"",INDEX('Policy Characteristics'!D:D,MATCH($C2757,'Policy Characteristics'!$C:$C,0)))</f>
        <v>Hydrogen Production Subsidy</v>
      </c>
      <c r="K2757" s="254" t="str">
        <f>IF(ISBLANK(INDEX('Policy Characteristics'!E:E,MATCH($C2757,'Policy Characteristics'!$C:$C,0))),"",INDEX('Policy Characteristics'!E:E,MATCH($C2757,'Policy Characteristics'!$C:$C,0)))</f>
        <v>hydgn production subsidy</v>
      </c>
      <c r="L2757" s="261">
        <f>IF(ISBLANK(INDEX('Policy Characteristics'!F:F,MATCH($C2757,'Policy Characteristics'!$C:$C,0))),"",INDEX('Policy Characteristics'!F:F,MATCH($C2757,'Policy Characteristics'!$C:$C,0)))</f>
        <v>0</v>
      </c>
      <c r="M2757" s="261">
        <f>IF(ISBLANK(INDEX('Policy Characteristics'!G:G,MATCH($C2757,'Policy Characteristics'!$C:$C,0))),"",INDEX('Policy Characteristics'!G:G,MATCH($C2757,'Policy Characteristics'!$C:$C,0)))</f>
        <v>5</v>
      </c>
      <c r="N2757" s="261">
        <f>IF(ISBLANK(INDEX('Policy Characteristics'!H:H,MATCH($C2757,'Policy Characteristics'!$C:$C,0))),"",INDEX('Policy Characteristics'!H:H,MATCH($C2757,'Policy Characteristics'!$C:$C,0)))</f>
        <v>0.05</v>
      </c>
      <c r="O2757" s="254" t="str">
        <f>IF(ISBLANK(INDEX('Policy Characteristics'!I:I,MATCH($C2757,'Policy Characteristics'!$C:$C,0))),"",INDEX('Policy Characteristics'!I:I,MATCH($C2757,'Policy Characteristics'!$C:$C,0)))</f>
        <v>$/kg</v>
      </c>
      <c r="P2757" s="254" t="str">
        <f>IF(ISBLANK(INDEX('Policy Characteristics'!J:J,MATCH($C2757,'Policy Characteristics'!$C:$C,0))),"",INDEX('Policy Characteristics'!J:J,MATCH($C2757,'Policy Characteristics'!$C:$C,0)))</f>
        <v>**Description:** This policy allows the government to subsidize the cost of production of hydrogen made by specific pathways.  // **Guidance for setting values:** The Inflation Reduction Act provided for hydrogen subsidies of up to $3/kg in 2022 USD, depending on the emissions intensity of production. We assume green hydrogen with guaranteed clean electricity would receive the full $3/kg and blue hydrogen -- produced by steam methane reforming with CCS -- would receive $0.75/kg.</v>
      </c>
      <c r="Q2757" s="254" t="str">
        <f>IF(ISBLANK(INDEX('Policy Characteristics'!K:K,MATCH($C2757,'Policy Characteristics'!$C:$C,0))),"",INDEX('Policy Characteristics'!K:K,MATCH($C2757,'Policy Characteristics'!$C:$C,0)))</f>
        <v/>
      </c>
      <c r="R2757" s="254" t="str">
        <f>IF(ISBLANK(INDEX('Policy Characteristics'!L:L,MATCH($C2757,'Policy Characteristics'!$C:$C,0))),"",INDEX('Policy Characteristics'!L:L,MATCH($C2757,'Policy Characteristics'!$C:$C,0)))</f>
        <v/>
      </c>
    </row>
    <row r="2758" spans="1:18" s="4" customFormat="1" x14ac:dyDescent="0.25">
      <c r="A2758" s="254" t="str">
        <f>IF(ISBLANK(INDEX('Policy Characteristics'!A:A,MATCH($C2758,'Policy Characteristics'!$C:$C,0))),"",INDEX('Policy Characteristics'!A:A,MATCH($C2758,'Policy Characteristics'!$C:$C,0)))</f>
        <v>Cross-Sector</v>
      </c>
      <c r="B2758" s="262" t="str">
        <f>IF(ISBLANK(INDEX('Policy Characteristics'!B:B,MATCH($C2758,'Policy Characteristics'!$C:$C,0))),"",INDEX('Policy Characteristics'!B:B,MATCH($C2758,'Policy Characteristics'!$C:$C,0)))</f>
        <v>Carbon Price</v>
      </c>
      <c r="C2758" t="s">
        <v>2390</v>
      </c>
      <c r="D2758" s="45" t="s">
        <v>317</v>
      </c>
      <c r="E2758" s="45"/>
      <c r="F2758" s="45" t="s">
        <v>321</v>
      </c>
      <c r="G2758" s="45"/>
      <c r="H2758" s="47">
        <v>2757</v>
      </c>
      <c r="I2758" s="324" t="s">
        <v>40</v>
      </c>
      <c r="J2758" s="255" t="str">
        <f>IF(ISBLANK(INDEX('Policy Characteristics'!D:D,MATCH($C2758,'Policy Characteristics'!$C:$C,0))),"",INDEX('Policy Characteristics'!D:D,MATCH($C2758,'Policy Characteristics'!$C:$C,0)))</f>
        <v>Carbon Price</v>
      </c>
      <c r="K2758" s="254" t="str">
        <f>IF(ISBLANK(INDEX('Policy Characteristics'!E:E,MATCH($C2758,'Policy Characteristics'!$C:$C,0))),"",INDEX('Policy Characteristics'!E:E,MATCH($C2758,'Policy Characteristics'!$C:$C,0)))</f>
        <v>cross carbon tax</v>
      </c>
      <c r="L2758" s="261">
        <f>IF(ISBLANK(INDEX('Policy Characteristics'!F:F,MATCH($C2758,'Policy Characteristics'!$C:$C,0))),"",INDEX('Policy Characteristics'!F:F,MATCH($C2758,'Policy Characteristics'!$C:$C,0)))</f>
        <v>0</v>
      </c>
      <c r="M2758" s="261">
        <f>IF(ISBLANK(INDEX('Policy Characteristics'!G:G,MATCH($C2758,'Policy Characteristics'!$C:$C,0))),"",INDEX('Policy Characteristics'!G:G,MATCH($C2758,'Policy Characteristics'!$C:$C,0)))</f>
        <v>300</v>
      </c>
      <c r="N2758" s="261">
        <f>IF(ISBLANK(INDEX('Policy Characteristics'!H:H,MATCH($C2758,'Policy Characteristics'!$C:$C,0))),"",INDEX('Policy Characteristics'!H:H,MATCH($C2758,'Policy Characteristics'!$C:$C,0)))</f>
        <v>5</v>
      </c>
      <c r="O2758" s="254" t="str">
        <f>IF(ISBLANK(INDEX('Policy Characteristics'!I:I,MATCH($C2758,'Policy Characteristics'!$C:$C,0))),"",INDEX('Policy Characteristics'!I:I,MATCH($C2758,'Policy Characteristics'!$C:$C,0)))</f>
        <v>$/metric ton CO2e</v>
      </c>
      <c r="P2758" s="254" t="str">
        <f>IF(ISBLANK(INDEX('Policy Characteristics'!J:J,MATCH($C2758,'Policy Characteristics'!$C:$C,0))),"",INDEX('Policy Characteristics'!J:J,MATCH($C2758,'Policy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58" s="254" t="str">
        <f>IF(ISBLANK(INDEX('Policy Characteristics'!K:K,MATCH($C2758,'Policy Characteristics'!$C:$C,0))),"",INDEX('Policy Characteristics'!K:K,MATCH($C2758,'Policy Characteristics'!$C:$C,0)))</f>
        <v>fuels.html#carbon-tax</v>
      </c>
      <c r="R2758" s="254" t="str">
        <f>IF(ISBLANK(INDEX('Policy Characteristics'!L:L,MATCH($C2758,'Policy Characteristics'!$C:$C,0))),"",INDEX('Policy Characteristics'!L:L,MATCH($C2758,'Policy Characteristics'!$C:$C,0)))</f>
        <v>carbon-tax.html</v>
      </c>
    </row>
    <row r="2759" spans="1:18" s="4" customFormat="1" x14ac:dyDescent="0.25">
      <c r="A2759" s="254" t="str">
        <f>IF(ISBLANK(INDEX('Policy Characteristics'!A:A,MATCH($C2759,'Policy Characteristics'!$C:$C,0))),"",INDEX('Policy Characteristics'!A:A,MATCH($C2759,'Policy Characteristics'!$C:$C,0)))</f>
        <v>Cross-Sector</v>
      </c>
      <c r="B2759" s="262" t="str">
        <f>IF(ISBLANK(INDEX('Policy Characteristics'!B:B,MATCH($C2759,'Policy Characteristics'!$C:$C,0))),"",INDEX('Policy Characteristics'!B:B,MATCH($C2759,'Policy Characteristics'!$C:$C,0)))</f>
        <v>Carbon Price</v>
      </c>
      <c r="C2759" s="254" t="str">
        <f t="shared" ref="C2759" si="77">C$2758</f>
        <v>Additional Carbon Tax Rate</v>
      </c>
      <c r="D2759" s="45" t="s">
        <v>325</v>
      </c>
      <c r="E2759" s="45"/>
      <c r="F2759" s="45" t="s">
        <v>326</v>
      </c>
      <c r="G2759" s="45"/>
      <c r="H2759" s="47">
        <v>2758</v>
      </c>
      <c r="I2759" s="324" t="s">
        <v>40</v>
      </c>
      <c r="J2759" s="255" t="str">
        <f>IF(ISBLANK(INDEX('Policy Characteristics'!D:D,MATCH($C2759,'Policy Characteristics'!$C:$C,0))),"",INDEX('Policy Characteristics'!D:D,MATCH($C2759,'Policy Characteristics'!$C:$C,0)))</f>
        <v>Carbon Price</v>
      </c>
      <c r="K2759" s="254" t="str">
        <f>IF(ISBLANK(INDEX('Policy Characteristics'!E:E,MATCH($C2759,'Policy Characteristics'!$C:$C,0))),"",INDEX('Policy Characteristics'!E:E,MATCH($C2759,'Policy Characteristics'!$C:$C,0)))</f>
        <v>cross carbon tax</v>
      </c>
      <c r="L2759" s="261">
        <f>IF(ISBLANK(INDEX('Policy Characteristics'!F:F,MATCH($C2759,'Policy Characteristics'!$C:$C,0))),"",INDEX('Policy Characteristics'!F:F,MATCH($C2759,'Policy Characteristics'!$C:$C,0)))</f>
        <v>0</v>
      </c>
      <c r="M2759" s="261">
        <f>IF(ISBLANK(INDEX('Policy Characteristics'!G:G,MATCH($C2759,'Policy Characteristics'!$C:$C,0))),"",INDEX('Policy Characteristics'!G:G,MATCH($C2759,'Policy Characteristics'!$C:$C,0)))</f>
        <v>300</v>
      </c>
      <c r="N2759" s="261">
        <f>IF(ISBLANK(INDEX('Policy Characteristics'!H:H,MATCH($C2759,'Policy Characteristics'!$C:$C,0))),"",INDEX('Policy Characteristics'!H:H,MATCH($C2759,'Policy Characteristics'!$C:$C,0)))</f>
        <v>5</v>
      </c>
      <c r="O2759" s="254" t="str">
        <f>IF(ISBLANK(INDEX('Policy Characteristics'!I:I,MATCH($C2759,'Policy Characteristics'!$C:$C,0))),"",INDEX('Policy Characteristics'!I:I,MATCH($C2759,'Policy Characteristics'!$C:$C,0)))</f>
        <v>$/metric ton CO2e</v>
      </c>
      <c r="P2759" s="254" t="str">
        <f>IF(ISBLANK(INDEX('Policy Characteristics'!J:J,MATCH($C2759,'Policy Characteristics'!$C:$C,0))),"",INDEX('Policy Characteristics'!J:J,MATCH($C2759,'Policy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59" s="254" t="str">
        <f>IF(ISBLANK(INDEX('Policy Characteristics'!K:K,MATCH($C2759,'Policy Characteristics'!$C:$C,0))),"",INDEX('Policy Characteristics'!K:K,MATCH($C2759,'Policy Characteristics'!$C:$C,0)))</f>
        <v>fuels.html#carbon-tax</v>
      </c>
      <c r="R2759" s="254" t="str">
        <f>IF(ISBLANK(INDEX('Policy Characteristics'!L:L,MATCH($C2759,'Policy Characteristics'!$C:$C,0))),"",INDEX('Policy Characteristics'!L:L,MATCH($C2759,'Policy Characteristics'!$C:$C,0)))</f>
        <v>carbon-tax.html</v>
      </c>
    </row>
    <row r="2760" spans="1:18" s="4" customFormat="1" x14ac:dyDescent="0.25">
      <c r="A2760" s="254" t="str">
        <f>IF(ISBLANK(INDEX('Policy Characteristics'!A:A,MATCH($C2760,'Policy Characteristics'!$C:$C,0))),"",INDEX('Policy Characteristics'!A:A,MATCH($C2760,'Policy Characteristics'!$C:$C,0)))</f>
        <v>Cross-Sector</v>
      </c>
      <c r="B2760" s="262" t="str">
        <f>IF(ISBLANK(INDEX('Policy Characteristics'!B:B,MATCH($C2760,'Policy Characteristics'!$C:$C,0))),"",INDEX('Policy Characteristics'!B:B,MATCH($C2760,'Policy Characteristics'!$C:$C,0)))</f>
        <v>Carbon Price</v>
      </c>
      <c r="C2760" s="254" t="str">
        <f t="shared" ref="C2760:C2763" si="78">C$2758</f>
        <v>Additional Carbon Tax Rate</v>
      </c>
      <c r="D2760" s="45" t="s">
        <v>319</v>
      </c>
      <c r="E2760" s="45"/>
      <c r="F2760" s="45" t="s">
        <v>323</v>
      </c>
      <c r="G2760" s="45"/>
      <c r="H2760" s="47">
        <v>2759</v>
      </c>
      <c r="I2760" s="324" t="s">
        <v>40</v>
      </c>
      <c r="J2760" s="255" t="str">
        <f>IF(ISBLANK(INDEX('Policy Characteristics'!D:D,MATCH($C2760,'Policy Characteristics'!$C:$C,0))),"",INDEX('Policy Characteristics'!D:D,MATCH($C2760,'Policy Characteristics'!$C:$C,0)))</f>
        <v>Carbon Price</v>
      </c>
      <c r="K2760" s="254" t="str">
        <f>IF(ISBLANK(INDEX('Policy Characteristics'!E:E,MATCH($C2760,'Policy Characteristics'!$C:$C,0))),"",INDEX('Policy Characteristics'!E:E,MATCH($C2760,'Policy Characteristics'!$C:$C,0)))</f>
        <v>cross carbon tax</v>
      </c>
      <c r="L2760" s="261">
        <f>IF(ISBLANK(INDEX('Policy Characteristics'!F:F,MATCH($C2760,'Policy Characteristics'!$C:$C,0))),"",INDEX('Policy Characteristics'!F:F,MATCH($C2760,'Policy Characteristics'!$C:$C,0)))</f>
        <v>0</v>
      </c>
      <c r="M2760" s="261">
        <f>IF(ISBLANK(INDEX('Policy Characteristics'!G:G,MATCH($C2760,'Policy Characteristics'!$C:$C,0))),"",INDEX('Policy Characteristics'!G:G,MATCH($C2760,'Policy Characteristics'!$C:$C,0)))</f>
        <v>300</v>
      </c>
      <c r="N2760" s="261">
        <f>IF(ISBLANK(INDEX('Policy Characteristics'!H:H,MATCH($C2760,'Policy Characteristics'!$C:$C,0))),"",INDEX('Policy Characteristics'!H:H,MATCH($C2760,'Policy Characteristics'!$C:$C,0)))</f>
        <v>5</v>
      </c>
      <c r="O2760" s="254" t="str">
        <f>IF(ISBLANK(INDEX('Policy Characteristics'!I:I,MATCH($C2760,'Policy Characteristics'!$C:$C,0))),"",INDEX('Policy Characteristics'!I:I,MATCH($C2760,'Policy Characteristics'!$C:$C,0)))</f>
        <v>$/metric ton CO2e</v>
      </c>
      <c r="P2760" s="254" t="str">
        <f>IF(ISBLANK(INDEX('Policy Characteristics'!J:J,MATCH($C2760,'Policy Characteristics'!$C:$C,0))),"",INDEX('Policy Characteristics'!J:J,MATCH($C2760,'Policy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0" s="254" t="str">
        <f>IF(ISBLANK(INDEX('Policy Characteristics'!K:K,MATCH($C2760,'Policy Characteristics'!$C:$C,0))),"",INDEX('Policy Characteristics'!K:K,MATCH($C2760,'Policy Characteristics'!$C:$C,0)))</f>
        <v>fuels.html#carbon-tax</v>
      </c>
      <c r="R2760" s="254" t="str">
        <f>IF(ISBLANK(INDEX('Policy Characteristics'!L:L,MATCH($C2760,'Policy Characteristics'!$C:$C,0))),"",INDEX('Policy Characteristics'!L:L,MATCH($C2760,'Policy Characteristics'!$C:$C,0)))</f>
        <v>carbon-tax.html</v>
      </c>
    </row>
    <row r="2761" spans="1:18" s="4" customFormat="1" x14ac:dyDescent="0.25">
      <c r="A2761" s="254" t="str">
        <f>IF(ISBLANK(INDEX('Policy Characteristics'!A:A,MATCH($C2761,'Policy Characteristics'!$C:$C,0))),"",INDEX('Policy Characteristics'!A:A,MATCH($C2761,'Policy Characteristics'!$C:$C,0)))</f>
        <v>Cross-Sector</v>
      </c>
      <c r="B2761" s="262" t="str">
        <f>IF(ISBLANK(INDEX('Policy Characteristics'!B:B,MATCH($C2761,'Policy Characteristics'!$C:$C,0))),"",INDEX('Policy Characteristics'!B:B,MATCH($C2761,'Policy Characteristics'!$C:$C,0)))</f>
        <v>Carbon Price</v>
      </c>
      <c r="C2761" s="254" t="str">
        <f t="shared" si="78"/>
        <v>Additional Carbon Tax Rate</v>
      </c>
      <c r="D2761" s="45" t="s">
        <v>320</v>
      </c>
      <c r="E2761" s="45"/>
      <c r="F2761" s="45" t="s">
        <v>324</v>
      </c>
      <c r="G2761" s="45"/>
      <c r="H2761" s="47">
        <v>2760</v>
      </c>
      <c r="I2761" s="324" t="s">
        <v>40</v>
      </c>
      <c r="J2761" s="255" t="str">
        <f>IF(ISBLANK(INDEX('Policy Characteristics'!D:D,MATCH($C2761,'Policy Characteristics'!$C:$C,0))),"",INDEX('Policy Characteristics'!D:D,MATCH($C2761,'Policy Characteristics'!$C:$C,0)))</f>
        <v>Carbon Price</v>
      </c>
      <c r="K2761" s="254" t="str">
        <f>IF(ISBLANK(INDEX('Policy Characteristics'!E:E,MATCH($C2761,'Policy Characteristics'!$C:$C,0))),"",INDEX('Policy Characteristics'!E:E,MATCH($C2761,'Policy Characteristics'!$C:$C,0)))</f>
        <v>cross carbon tax</v>
      </c>
      <c r="L2761" s="261">
        <f>IF(ISBLANK(INDEX('Policy Characteristics'!F:F,MATCH($C2761,'Policy Characteristics'!$C:$C,0))),"",INDEX('Policy Characteristics'!F:F,MATCH($C2761,'Policy Characteristics'!$C:$C,0)))</f>
        <v>0</v>
      </c>
      <c r="M2761" s="261">
        <f>IF(ISBLANK(INDEX('Policy Characteristics'!G:G,MATCH($C2761,'Policy Characteristics'!$C:$C,0))),"",INDEX('Policy Characteristics'!G:G,MATCH($C2761,'Policy Characteristics'!$C:$C,0)))</f>
        <v>300</v>
      </c>
      <c r="N2761" s="261">
        <f>IF(ISBLANK(INDEX('Policy Characteristics'!H:H,MATCH($C2761,'Policy Characteristics'!$C:$C,0))),"",INDEX('Policy Characteristics'!H:H,MATCH($C2761,'Policy Characteristics'!$C:$C,0)))</f>
        <v>5</v>
      </c>
      <c r="O2761" s="254" t="str">
        <f>IF(ISBLANK(INDEX('Policy Characteristics'!I:I,MATCH($C2761,'Policy Characteristics'!$C:$C,0))),"",INDEX('Policy Characteristics'!I:I,MATCH($C2761,'Policy Characteristics'!$C:$C,0)))</f>
        <v>$/metric ton CO2e</v>
      </c>
      <c r="P2761" s="254" t="str">
        <f>IF(ISBLANK(INDEX('Policy Characteristics'!J:J,MATCH($C2761,'Policy Characteristics'!$C:$C,0))),"",INDEX('Policy Characteristics'!J:J,MATCH($C2761,'Policy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1" s="254" t="str">
        <f>IF(ISBLANK(INDEX('Policy Characteristics'!K:K,MATCH($C2761,'Policy Characteristics'!$C:$C,0))),"",INDEX('Policy Characteristics'!K:K,MATCH($C2761,'Policy Characteristics'!$C:$C,0)))</f>
        <v>fuels.html#carbon-tax</v>
      </c>
      <c r="R2761" s="254" t="str">
        <f>IF(ISBLANK(INDEX('Policy Characteristics'!L:L,MATCH($C2761,'Policy Characteristics'!$C:$C,0))),"",INDEX('Policy Characteristics'!L:L,MATCH($C2761,'Policy Characteristics'!$C:$C,0)))</f>
        <v>carbon-tax.html</v>
      </c>
    </row>
    <row r="2762" spans="1:18" s="4" customFormat="1" x14ac:dyDescent="0.25">
      <c r="A2762" s="254" t="str">
        <f>IF(ISBLANK(INDEX('Policy Characteristics'!A:A,MATCH($C2762,'Policy Characteristics'!$C:$C,0))),"",INDEX('Policy Characteristics'!A:A,MATCH($C2762,'Policy Characteristics'!$C:$C,0)))</f>
        <v>Cross-Sector</v>
      </c>
      <c r="B2762" s="262" t="str">
        <f>IF(ISBLANK(INDEX('Policy Characteristics'!B:B,MATCH($C2762,'Policy Characteristics'!$C:$C,0))),"",INDEX('Policy Characteristics'!B:B,MATCH($C2762,'Policy Characteristics'!$C:$C,0)))</f>
        <v>Carbon Price</v>
      </c>
      <c r="C2762" s="254" t="str">
        <f t="shared" si="78"/>
        <v>Additional Carbon Tax Rate</v>
      </c>
      <c r="D2762" s="45" t="s">
        <v>318</v>
      </c>
      <c r="E2762" s="45"/>
      <c r="F2762" s="45" t="s">
        <v>322</v>
      </c>
      <c r="G2762" s="45"/>
      <c r="H2762" s="47">
        <v>2761</v>
      </c>
      <c r="I2762" s="324" t="s">
        <v>40</v>
      </c>
      <c r="J2762" s="255" t="str">
        <f>IF(ISBLANK(INDEX('Policy Characteristics'!D:D,MATCH($C2762,'Policy Characteristics'!$C:$C,0))),"",INDEX('Policy Characteristics'!D:D,MATCH($C2762,'Policy Characteristics'!$C:$C,0)))</f>
        <v>Carbon Price</v>
      </c>
      <c r="K2762" s="254" t="str">
        <f>IF(ISBLANK(INDEX('Policy Characteristics'!E:E,MATCH($C2762,'Policy Characteristics'!$C:$C,0))),"",INDEX('Policy Characteristics'!E:E,MATCH($C2762,'Policy Characteristics'!$C:$C,0)))</f>
        <v>cross carbon tax</v>
      </c>
      <c r="L2762" s="261">
        <f>IF(ISBLANK(INDEX('Policy Characteristics'!F:F,MATCH($C2762,'Policy Characteristics'!$C:$C,0))),"",INDEX('Policy Characteristics'!F:F,MATCH($C2762,'Policy Characteristics'!$C:$C,0)))</f>
        <v>0</v>
      </c>
      <c r="M2762" s="261">
        <f>IF(ISBLANK(INDEX('Policy Characteristics'!G:G,MATCH($C2762,'Policy Characteristics'!$C:$C,0))),"",INDEX('Policy Characteristics'!G:G,MATCH($C2762,'Policy Characteristics'!$C:$C,0)))</f>
        <v>300</v>
      </c>
      <c r="N2762" s="261">
        <f>IF(ISBLANK(INDEX('Policy Characteristics'!H:H,MATCH($C2762,'Policy Characteristics'!$C:$C,0))),"",INDEX('Policy Characteristics'!H:H,MATCH($C2762,'Policy Characteristics'!$C:$C,0)))</f>
        <v>5</v>
      </c>
      <c r="O2762" s="254" t="str">
        <f>IF(ISBLANK(INDEX('Policy Characteristics'!I:I,MATCH($C2762,'Policy Characteristics'!$C:$C,0))),"",INDEX('Policy Characteristics'!I:I,MATCH($C2762,'Policy Characteristics'!$C:$C,0)))</f>
        <v>$/metric ton CO2e</v>
      </c>
      <c r="P2762" s="254" t="str">
        <f>IF(ISBLANK(INDEX('Policy Characteristics'!J:J,MATCH($C2762,'Policy Characteristics'!$C:$C,0))),"",INDEX('Policy Characteristics'!J:J,MATCH($C2762,'Policy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2" s="254" t="str">
        <f>IF(ISBLANK(INDEX('Policy Characteristics'!K:K,MATCH($C2762,'Policy Characteristics'!$C:$C,0))),"",INDEX('Policy Characteristics'!K:K,MATCH($C2762,'Policy Characteristics'!$C:$C,0)))</f>
        <v>fuels.html#carbon-tax</v>
      </c>
      <c r="R2762" s="254" t="str">
        <f>IF(ISBLANK(INDEX('Policy Characteristics'!L:L,MATCH($C2762,'Policy Characteristics'!$C:$C,0))),"",INDEX('Policy Characteristics'!L:L,MATCH($C2762,'Policy Characteristics'!$C:$C,0)))</f>
        <v>carbon-tax.html</v>
      </c>
    </row>
    <row r="2763" spans="1:18" s="4" customFormat="1" x14ac:dyDescent="0.25">
      <c r="A2763" s="254" t="str">
        <f>IF(ISBLANK(INDEX('Policy Characteristics'!A:A,MATCH($C2763,'Policy Characteristics'!$C:$C,0))),"",INDEX('Policy Characteristics'!A:A,MATCH($C2763,'Policy Characteristics'!$C:$C,0)))</f>
        <v>Cross-Sector</v>
      </c>
      <c r="B2763" s="262" t="str">
        <f>IF(ISBLANK(INDEX('Policy Characteristics'!B:B,MATCH($C2763,'Policy Characteristics'!$C:$C,0))),"",INDEX('Policy Characteristics'!B:B,MATCH($C2763,'Policy Characteristics'!$C:$C,0)))</f>
        <v>Carbon Price</v>
      </c>
      <c r="C2763" s="254" t="str">
        <f t="shared" si="78"/>
        <v>Additional Carbon Tax Rate</v>
      </c>
      <c r="D2763" s="45" t="s">
        <v>2465</v>
      </c>
      <c r="E2763" s="45"/>
      <c r="F2763" s="45" t="s">
        <v>2847</v>
      </c>
      <c r="G2763" s="45"/>
      <c r="H2763" s="47">
        <v>2762</v>
      </c>
      <c r="I2763" s="324" t="s">
        <v>40</v>
      </c>
      <c r="J2763" s="255" t="str">
        <f>IF(ISBLANK(INDEX('Policy Characteristics'!D:D,MATCH($C2763,'Policy Characteristics'!$C:$C,0))),"",INDEX('Policy Characteristics'!D:D,MATCH($C2763,'Policy Characteristics'!$C:$C,0)))</f>
        <v>Carbon Price</v>
      </c>
      <c r="K2763" s="254" t="str">
        <f>IF(ISBLANK(INDEX('Policy Characteristics'!E:E,MATCH($C2763,'Policy Characteristics'!$C:$C,0))),"",INDEX('Policy Characteristics'!E:E,MATCH($C2763,'Policy Characteristics'!$C:$C,0)))</f>
        <v>cross carbon tax</v>
      </c>
      <c r="L2763" s="261">
        <f>IF(ISBLANK(INDEX('Policy Characteristics'!F:F,MATCH($C2763,'Policy Characteristics'!$C:$C,0))),"",INDEX('Policy Characteristics'!F:F,MATCH($C2763,'Policy Characteristics'!$C:$C,0)))</f>
        <v>0</v>
      </c>
      <c r="M2763" s="261">
        <f>IF(ISBLANK(INDEX('Policy Characteristics'!G:G,MATCH($C2763,'Policy Characteristics'!$C:$C,0))),"",INDEX('Policy Characteristics'!G:G,MATCH($C2763,'Policy Characteristics'!$C:$C,0)))</f>
        <v>300</v>
      </c>
      <c r="N2763" s="261">
        <f>IF(ISBLANK(INDEX('Policy Characteristics'!H:H,MATCH($C2763,'Policy Characteristics'!$C:$C,0))),"",INDEX('Policy Characteristics'!H:H,MATCH($C2763,'Policy Characteristics'!$C:$C,0)))</f>
        <v>5</v>
      </c>
      <c r="O2763" s="254" t="str">
        <f>IF(ISBLANK(INDEX('Policy Characteristics'!I:I,MATCH($C2763,'Policy Characteristics'!$C:$C,0))),"",INDEX('Policy Characteristics'!I:I,MATCH($C2763,'Policy Characteristics'!$C:$C,0)))</f>
        <v>$/metric ton CO2e</v>
      </c>
      <c r="P2763" s="254" t="str">
        <f>IF(ISBLANK(INDEX('Policy Characteristics'!J:J,MATCH($C2763,'Policy Characteristics'!$C:$C,0))),"",INDEX('Policy Characteristics'!J:J,MATCH($C2763,'Policy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2763" s="254" t="str">
        <f>IF(ISBLANK(INDEX('Policy Characteristics'!K:K,MATCH($C2763,'Policy Characteristics'!$C:$C,0))),"",INDEX('Policy Characteristics'!K:K,MATCH($C2763,'Policy Characteristics'!$C:$C,0)))</f>
        <v>fuels.html#carbon-tax</v>
      </c>
      <c r="R2763" s="254" t="str">
        <f>IF(ISBLANK(INDEX('Policy Characteristics'!L:L,MATCH($C2763,'Policy Characteristics'!$C:$C,0))),"",INDEX('Policy Characteristics'!L:L,MATCH($C2763,'Policy Characteristics'!$C:$C,0)))</f>
        <v>carbon-tax.html</v>
      </c>
    </row>
    <row r="2764" spans="1:18" s="4" customFormat="1" x14ac:dyDescent="0.25">
      <c r="A2764" s="254" t="str">
        <f>IF(ISBLANK(INDEX('Policy Characteristics'!A:A,MATCH($C2764,'Policy Characteristics'!$C:$C,0))),"",INDEX('Policy Characteristics'!A:A,MATCH($C2764,'Policy Characteristics'!$C:$C,0)))</f>
        <v>Cross-Sector</v>
      </c>
      <c r="B2764" s="262" t="str">
        <f>IF(ISBLANK(INDEX('Policy Characteristics'!B:B,MATCH($C2764,'Policy Characteristics'!$C:$C,0))),"",INDEX('Policy Characteristics'!B:B,MATCH($C2764,'Policy Characteristics'!$C:$C,0)))</f>
        <v>End Existing Subsidies</v>
      </c>
      <c r="C2764" t="s">
        <v>133</v>
      </c>
      <c r="D2764" s="45" t="s">
        <v>49</v>
      </c>
      <c r="E2764" s="45"/>
      <c r="F2764" s="45" t="s">
        <v>89</v>
      </c>
      <c r="G2764" s="45"/>
      <c r="H2764" s="47">
        <v>2763</v>
      </c>
      <c r="I2764" s="325" t="s">
        <v>41</v>
      </c>
      <c r="J2764" s="255" t="str">
        <f>IF(ISBLANK(INDEX('Policy Characteristics'!D:D,MATCH($C2764,'Policy Characteristics'!$C:$C,0))),"",INDEX('Policy Characteristics'!D:D,MATCH($C2764,'Policy Characteristics'!$C:$C,0)))</f>
        <v>End Existing Subsidies</v>
      </c>
      <c r="K2764" s="254" t="str">
        <f>IF(ISBLANK(INDEX('Policy Characteristics'!E:E,MATCH($C2764,'Policy Characteristics'!$C:$C,0))),"",INDEX('Policy Characteristics'!E:E,MATCH($C2764,'Policy Characteristics'!$C:$C,0)))</f>
        <v>cross reduce BAU subsidies</v>
      </c>
      <c r="L2764" s="261">
        <f>IF(ISBLANK(INDEX('Policy Characteristics'!F:F,MATCH($C2764,'Policy Characteristics'!$C:$C,0))),"",INDEX('Policy Characteristics'!F:F,MATCH($C2764,'Policy Characteristics'!$C:$C,0)))</f>
        <v>0</v>
      </c>
      <c r="M2764" s="261">
        <f>IF(ISBLANK(INDEX('Policy Characteristics'!G:G,MATCH($C2764,'Policy Characteristics'!$C:$C,0))),"",INDEX('Policy Characteristics'!G:G,MATCH($C2764,'Policy Characteristics'!$C:$C,0)))</f>
        <v>1</v>
      </c>
      <c r="N2764" s="261">
        <f>IF(ISBLANK(INDEX('Policy Characteristics'!H:H,MATCH($C2764,'Policy Characteristics'!$C:$C,0))),"",INDEX('Policy Characteristics'!H:H,MATCH($C2764,'Policy Characteristics'!$C:$C,0)))</f>
        <v>0.01</v>
      </c>
      <c r="O2764" s="254" t="str">
        <f>IF(ISBLANK(INDEX('Policy Characteristics'!I:I,MATCH($C2764,'Policy Characteristics'!$C:$C,0))),"",INDEX('Policy Characteristics'!I:I,MATCH($C2764,'Policy Characteristics'!$C:$C,0)))</f>
        <v>% reduction in BAU subsidies</v>
      </c>
      <c r="P2764" s="254" t="str">
        <f>IF(ISBLANK(INDEX('Policy Characteristics'!J:J,MATCH($C2764,'Policy Characteristics'!$C:$C,0))),"",INDEX('Policy Characteristics'!J:J,MATCH($C2764,'Policy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4" s="254" t="str">
        <f>IF(ISBLANK(INDEX('Policy Characteristics'!K:K,MATCH($C2764,'Policy Characteristics'!$C:$C,0))),"",INDEX('Policy Characteristics'!K:K,MATCH($C2764,'Policy Characteristics'!$C:$C,0)))</f>
        <v>fuels.html#end-subsidies</v>
      </c>
      <c r="R2764" s="254" t="str">
        <f>IF(ISBLANK(INDEX('Policy Characteristics'!L:L,MATCH($C2764,'Policy Characteristics'!$C:$C,0))),"",INDEX('Policy Characteristics'!L:L,MATCH($C2764,'Policy Characteristics'!$C:$C,0)))</f>
        <v>end-existing-subsidies.html</v>
      </c>
    </row>
    <row r="2765" spans="1:18" s="4" customFormat="1" x14ac:dyDescent="0.25">
      <c r="A2765" s="254" t="str">
        <f>IF(ISBLANK(INDEX('Policy Characteristics'!A:A,MATCH($C2765,'Policy Characteristics'!$C:$C,0))),"",INDEX('Policy Characteristics'!A:A,MATCH($C2765,'Policy Characteristics'!$C:$C,0)))</f>
        <v>Cross-Sector</v>
      </c>
      <c r="B2765" s="262" t="str">
        <f>IF(ISBLANK(INDEX('Policy Characteristics'!B:B,MATCH($C2765,'Policy Characteristics'!$C:$C,0))),"",INDEX('Policy Characteristics'!B:B,MATCH($C2765,'Policy Characteristics'!$C:$C,0)))</f>
        <v>End Existing Subsidies</v>
      </c>
      <c r="C2765" s="254" t="str">
        <f t="shared" ref="C2765:C2780" si="79">C$2764</f>
        <v>Percent Reduction in BAU Subsidies</v>
      </c>
      <c r="D2765" s="6" t="s">
        <v>434</v>
      </c>
      <c r="E2765" s="45"/>
      <c r="F2765" s="6" t="s">
        <v>431</v>
      </c>
      <c r="G2765" s="45"/>
      <c r="H2765" s="47">
        <v>2764</v>
      </c>
      <c r="I2765" s="325" t="s">
        <v>40</v>
      </c>
      <c r="J2765" s="255" t="str">
        <f>IF(ISBLANK(INDEX('Policy Characteristics'!D:D,MATCH($C2765,'Policy Characteristics'!$C:$C,0))),"",INDEX('Policy Characteristics'!D:D,MATCH($C2765,'Policy Characteristics'!$C:$C,0)))</f>
        <v>End Existing Subsidies</v>
      </c>
      <c r="K2765" s="254" t="str">
        <f>IF(ISBLANK(INDEX('Policy Characteristics'!E:E,MATCH($C2765,'Policy Characteristics'!$C:$C,0))),"",INDEX('Policy Characteristics'!E:E,MATCH($C2765,'Policy Characteristics'!$C:$C,0)))</f>
        <v>cross reduce BAU subsidies</v>
      </c>
      <c r="L2765" s="261">
        <f>IF(ISBLANK(INDEX('Policy Characteristics'!F:F,MATCH($C2765,'Policy Characteristics'!$C:$C,0))),"",INDEX('Policy Characteristics'!F:F,MATCH($C2765,'Policy Characteristics'!$C:$C,0)))</f>
        <v>0</v>
      </c>
      <c r="M2765" s="261">
        <f>IF(ISBLANK(INDEX('Policy Characteristics'!G:G,MATCH($C2765,'Policy Characteristics'!$C:$C,0))),"",INDEX('Policy Characteristics'!G:G,MATCH($C2765,'Policy Characteristics'!$C:$C,0)))</f>
        <v>1</v>
      </c>
      <c r="N2765" s="261">
        <f>IF(ISBLANK(INDEX('Policy Characteristics'!H:H,MATCH($C2765,'Policy Characteristics'!$C:$C,0))),"",INDEX('Policy Characteristics'!H:H,MATCH($C2765,'Policy Characteristics'!$C:$C,0)))</f>
        <v>0.01</v>
      </c>
      <c r="O2765" s="254" t="str">
        <f>IF(ISBLANK(INDEX('Policy Characteristics'!I:I,MATCH($C2765,'Policy Characteristics'!$C:$C,0))),"",INDEX('Policy Characteristics'!I:I,MATCH($C2765,'Policy Characteristics'!$C:$C,0)))</f>
        <v>% reduction in BAU subsidies</v>
      </c>
      <c r="P2765" s="254" t="str">
        <f>IF(ISBLANK(INDEX('Policy Characteristics'!J:J,MATCH($C2765,'Policy Characteristics'!$C:$C,0))),"",INDEX('Policy Characteristics'!J:J,MATCH($C2765,'Policy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5" s="254" t="str">
        <f>IF(ISBLANK(INDEX('Policy Characteristics'!K:K,MATCH($C2765,'Policy Characteristics'!$C:$C,0))),"",INDEX('Policy Characteristics'!K:K,MATCH($C2765,'Policy Characteristics'!$C:$C,0)))</f>
        <v>fuels.html#end-subsidies</v>
      </c>
      <c r="R2765" s="254" t="str">
        <f>IF(ISBLANK(INDEX('Policy Characteristics'!L:L,MATCH($C2765,'Policy Characteristics'!$C:$C,0))),"",INDEX('Policy Characteristics'!L:L,MATCH($C2765,'Policy Characteristics'!$C:$C,0)))</f>
        <v>end-existing-subsidies.html</v>
      </c>
    </row>
    <row r="2766" spans="1:18" s="4" customFormat="1" x14ac:dyDescent="0.25">
      <c r="A2766" s="254" t="str">
        <f>IF(ISBLANK(INDEX('Policy Characteristics'!A:A,MATCH($C2766,'Policy Characteristics'!$C:$C,0))),"",INDEX('Policy Characteristics'!A:A,MATCH($C2766,'Policy Characteristics'!$C:$C,0)))</f>
        <v>Cross-Sector</v>
      </c>
      <c r="B2766" s="262" t="str">
        <f>IF(ISBLANK(INDEX('Policy Characteristics'!B:B,MATCH($C2766,'Policy Characteristics'!$C:$C,0))),"",INDEX('Policy Characteristics'!B:B,MATCH($C2766,'Policy Characteristics'!$C:$C,0)))</f>
        <v>End Existing Subsidies</v>
      </c>
      <c r="C2766" s="254" t="str">
        <f t="shared" si="79"/>
        <v>Percent Reduction in BAU Subsidies</v>
      </c>
      <c r="D2766" s="6" t="s">
        <v>43</v>
      </c>
      <c r="E2766" s="45"/>
      <c r="F2766" s="6" t="s">
        <v>83</v>
      </c>
      <c r="G2766" s="45"/>
      <c r="H2766" s="47">
        <v>2765</v>
      </c>
      <c r="I2766" s="325" t="s">
        <v>40</v>
      </c>
      <c r="J2766" s="255" t="str">
        <f>IF(ISBLANK(INDEX('Policy Characteristics'!D:D,MATCH($C2766,'Policy Characteristics'!$C:$C,0))),"",INDEX('Policy Characteristics'!D:D,MATCH($C2766,'Policy Characteristics'!$C:$C,0)))</f>
        <v>End Existing Subsidies</v>
      </c>
      <c r="K2766" s="254" t="str">
        <f>IF(ISBLANK(INDEX('Policy Characteristics'!E:E,MATCH($C2766,'Policy Characteristics'!$C:$C,0))),"",INDEX('Policy Characteristics'!E:E,MATCH($C2766,'Policy Characteristics'!$C:$C,0)))</f>
        <v>cross reduce BAU subsidies</v>
      </c>
      <c r="L2766" s="261">
        <f>IF(ISBLANK(INDEX('Policy Characteristics'!F:F,MATCH($C2766,'Policy Characteristics'!$C:$C,0))),"",INDEX('Policy Characteristics'!F:F,MATCH($C2766,'Policy Characteristics'!$C:$C,0)))</f>
        <v>0</v>
      </c>
      <c r="M2766" s="261">
        <f>IF(ISBLANK(INDEX('Policy Characteristics'!G:G,MATCH($C2766,'Policy Characteristics'!$C:$C,0))),"",INDEX('Policy Characteristics'!G:G,MATCH($C2766,'Policy Characteristics'!$C:$C,0)))</f>
        <v>1</v>
      </c>
      <c r="N2766" s="261">
        <f>IF(ISBLANK(INDEX('Policy Characteristics'!H:H,MATCH($C2766,'Policy Characteristics'!$C:$C,0))),"",INDEX('Policy Characteristics'!H:H,MATCH($C2766,'Policy Characteristics'!$C:$C,0)))</f>
        <v>0.01</v>
      </c>
      <c r="O2766" s="254" t="str">
        <f>IF(ISBLANK(INDEX('Policy Characteristics'!I:I,MATCH($C2766,'Policy Characteristics'!$C:$C,0))),"",INDEX('Policy Characteristics'!I:I,MATCH($C2766,'Policy Characteristics'!$C:$C,0)))</f>
        <v>% reduction in BAU subsidies</v>
      </c>
      <c r="P2766" s="254" t="str">
        <f>IF(ISBLANK(INDEX('Policy Characteristics'!J:J,MATCH($C2766,'Policy Characteristics'!$C:$C,0))),"",INDEX('Policy Characteristics'!J:J,MATCH($C2766,'Policy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6" s="254" t="str">
        <f>IF(ISBLANK(INDEX('Policy Characteristics'!K:K,MATCH($C2766,'Policy Characteristics'!$C:$C,0))),"",INDEX('Policy Characteristics'!K:K,MATCH($C2766,'Policy Characteristics'!$C:$C,0)))</f>
        <v>fuels.html#end-subsidies</v>
      </c>
      <c r="R2766" s="254" t="str">
        <f>IF(ISBLANK(INDEX('Policy Characteristics'!L:L,MATCH($C2766,'Policy Characteristics'!$C:$C,0))),"",INDEX('Policy Characteristics'!L:L,MATCH($C2766,'Policy Characteristics'!$C:$C,0)))</f>
        <v>end-existing-subsidies.html</v>
      </c>
    </row>
    <row r="2767" spans="1:18" s="4" customFormat="1" x14ac:dyDescent="0.25">
      <c r="A2767" s="254" t="str">
        <f>IF(ISBLANK(INDEX('Policy Characteristics'!A:A,MATCH($C2767,'Policy Characteristics'!$C:$C,0))),"",INDEX('Policy Characteristics'!A:A,MATCH($C2767,'Policy Characteristics'!$C:$C,0)))</f>
        <v>Cross-Sector</v>
      </c>
      <c r="B2767" s="262" t="str">
        <f>IF(ISBLANK(INDEX('Policy Characteristics'!B:B,MATCH($C2767,'Policy Characteristics'!$C:$C,0))),"",INDEX('Policy Characteristics'!B:B,MATCH($C2767,'Policy Characteristics'!$C:$C,0)))</f>
        <v>End Existing Subsidies</v>
      </c>
      <c r="C2767" s="254" t="str">
        <f t="shared" si="79"/>
        <v>Percent Reduction in BAU Subsidies</v>
      </c>
      <c r="D2767" s="6" t="s">
        <v>44</v>
      </c>
      <c r="E2767" s="45"/>
      <c r="F2767" s="6" t="s">
        <v>84</v>
      </c>
      <c r="G2767" s="45"/>
      <c r="H2767" s="47">
        <v>2766</v>
      </c>
      <c r="I2767" s="325" t="s">
        <v>40</v>
      </c>
      <c r="J2767" s="255" t="str">
        <f>IF(ISBLANK(INDEX('Policy Characteristics'!D:D,MATCH($C2767,'Policy Characteristics'!$C:$C,0))),"",INDEX('Policy Characteristics'!D:D,MATCH($C2767,'Policy Characteristics'!$C:$C,0)))</f>
        <v>End Existing Subsidies</v>
      </c>
      <c r="K2767" s="254" t="str">
        <f>IF(ISBLANK(INDEX('Policy Characteristics'!E:E,MATCH($C2767,'Policy Characteristics'!$C:$C,0))),"",INDEX('Policy Characteristics'!E:E,MATCH($C2767,'Policy Characteristics'!$C:$C,0)))</f>
        <v>cross reduce BAU subsidies</v>
      </c>
      <c r="L2767" s="261">
        <f>IF(ISBLANK(INDEX('Policy Characteristics'!F:F,MATCH($C2767,'Policy Characteristics'!$C:$C,0))),"",INDEX('Policy Characteristics'!F:F,MATCH($C2767,'Policy Characteristics'!$C:$C,0)))</f>
        <v>0</v>
      </c>
      <c r="M2767" s="261">
        <f>IF(ISBLANK(INDEX('Policy Characteristics'!G:G,MATCH($C2767,'Policy Characteristics'!$C:$C,0))),"",INDEX('Policy Characteristics'!G:G,MATCH($C2767,'Policy Characteristics'!$C:$C,0)))</f>
        <v>1</v>
      </c>
      <c r="N2767" s="261">
        <f>IF(ISBLANK(INDEX('Policy Characteristics'!H:H,MATCH($C2767,'Policy Characteristics'!$C:$C,0))),"",INDEX('Policy Characteristics'!H:H,MATCH($C2767,'Policy Characteristics'!$C:$C,0)))</f>
        <v>0.01</v>
      </c>
      <c r="O2767" s="254" t="str">
        <f>IF(ISBLANK(INDEX('Policy Characteristics'!I:I,MATCH($C2767,'Policy Characteristics'!$C:$C,0))),"",INDEX('Policy Characteristics'!I:I,MATCH($C2767,'Policy Characteristics'!$C:$C,0)))</f>
        <v>% reduction in BAU subsidies</v>
      </c>
      <c r="P2767" s="254" t="str">
        <f>IF(ISBLANK(INDEX('Policy Characteristics'!J:J,MATCH($C2767,'Policy Characteristics'!$C:$C,0))),"",INDEX('Policy Characteristics'!J:J,MATCH($C2767,'Policy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7" s="254" t="str">
        <f>IF(ISBLANK(INDEX('Policy Characteristics'!K:K,MATCH($C2767,'Policy Characteristics'!$C:$C,0))),"",INDEX('Policy Characteristics'!K:K,MATCH($C2767,'Policy Characteristics'!$C:$C,0)))</f>
        <v>fuels.html#end-subsidies</v>
      </c>
      <c r="R2767" s="254" t="str">
        <f>IF(ISBLANK(INDEX('Policy Characteristics'!L:L,MATCH($C2767,'Policy Characteristics'!$C:$C,0))),"",INDEX('Policy Characteristics'!L:L,MATCH($C2767,'Policy Characteristics'!$C:$C,0)))</f>
        <v>end-existing-subsidies.html</v>
      </c>
    </row>
    <row r="2768" spans="1:18" s="4" customFormat="1" x14ac:dyDescent="0.25">
      <c r="A2768" s="254" t="str">
        <f>IF(ISBLANK(INDEX('Policy Characteristics'!A:A,MATCH($C2768,'Policy Characteristics'!$C:$C,0))),"",INDEX('Policy Characteristics'!A:A,MATCH($C2768,'Policy Characteristics'!$C:$C,0)))</f>
        <v>Cross-Sector</v>
      </c>
      <c r="B2768" s="262" t="str">
        <f>IF(ISBLANK(INDEX('Policy Characteristics'!B:B,MATCH($C2768,'Policy Characteristics'!$C:$C,0))),"",INDEX('Policy Characteristics'!B:B,MATCH($C2768,'Policy Characteristics'!$C:$C,0)))</f>
        <v>End Existing Subsidies</v>
      </c>
      <c r="C2768" s="254" t="str">
        <f t="shared" si="79"/>
        <v>Percent Reduction in BAU Subsidies</v>
      </c>
      <c r="D2768" s="6" t="s">
        <v>45</v>
      </c>
      <c r="E2768" s="45"/>
      <c r="F2768" s="6" t="s">
        <v>85</v>
      </c>
      <c r="G2768" s="45"/>
      <c r="H2768" s="47">
        <v>2767</v>
      </c>
      <c r="I2768" s="325" t="s">
        <v>41</v>
      </c>
      <c r="J2768" s="255" t="str">
        <f>IF(ISBLANK(INDEX('Policy Characteristics'!D:D,MATCH($C2768,'Policy Characteristics'!$C:$C,0))),"",INDEX('Policy Characteristics'!D:D,MATCH($C2768,'Policy Characteristics'!$C:$C,0)))</f>
        <v>End Existing Subsidies</v>
      </c>
      <c r="K2768" s="254" t="str">
        <f>IF(ISBLANK(INDEX('Policy Characteristics'!E:E,MATCH($C2768,'Policy Characteristics'!$C:$C,0))),"",INDEX('Policy Characteristics'!E:E,MATCH($C2768,'Policy Characteristics'!$C:$C,0)))</f>
        <v>cross reduce BAU subsidies</v>
      </c>
      <c r="L2768" s="261">
        <f>IF(ISBLANK(INDEX('Policy Characteristics'!F:F,MATCH($C2768,'Policy Characteristics'!$C:$C,0))),"",INDEX('Policy Characteristics'!F:F,MATCH($C2768,'Policy Characteristics'!$C:$C,0)))</f>
        <v>0</v>
      </c>
      <c r="M2768" s="261">
        <f>IF(ISBLANK(INDEX('Policy Characteristics'!G:G,MATCH($C2768,'Policy Characteristics'!$C:$C,0))),"",INDEX('Policy Characteristics'!G:G,MATCH($C2768,'Policy Characteristics'!$C:$C,0)))</f>
        <v>1</v>
      </c>
      <c r="N2768" s="261">
        <f>IF(ISBLANK(INDEX('Policy Characteristics'!H:H,MATCH($C2768,'Policy Characteristics'!$C:$C,0))),"",INDEX('Policy Characteristics'!H:H,MATCH($C2768,'Policy Characteristics'!$C:$C,0)))</f>
        <v>0.01</v>
      </c>
      <c r="O2768" s="254" t="str">
        <f>IF(ISBLANK(INDEX('Policy Characteristics'!I:I,MATCH($C2768,'Policy Characteristics'!$C:$C,0))),"",INDEX('Policy Characteristics'!I:I,MATCH($C2768,'Policy Characteristics'!$C:$C,0)))</f>
        <v>% reduction in BAU subsidies</v>
      </c>
      <c r="P2768" s="254" t="str">
        <f>IF(ISBLANK(INDEX('Policy Characteristics'!J:J,MATCH($C2768,'Policy Characteristics'!$C:$C,0))),"",INDEX('Policy Characteristics'!J:J,MATCH($C2768,'Policy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8" s="254" t="str">
        <f>IF(ISBLANK(INDEX('Policy Characteristics'!K:K,MATCH($C2768,'Policy Characteristics'!$C:$C,0))),"",INDEX('Policy Characteristics'!K:K,MATCH($C2768,'Policy Characteristics'!$C:$C,0)))</f>
        <v>fuels.html#end-subsidies</v>
      </c>
      <c r="R2768" s="254" t="str">
        <f>IF(ISBLANK(INDEX('Policy Characteristics'!L:L,MATCH($C2768,'Policy Characteristics'!$C:$C,0))),"",INDEX('Policy Characteristics'!L:L,MATCH($C2768,'Policy Characteristics'!$C:$C,0)))</f>
        <v>end-existing-subsidies.html</v>
      </c>
    </row>
    <row r="2769" spans="1:18" s="4" customFormat="1" x14ac:dyDescent="0.25">
      <c r="A2769" s="254" t="str">
        <f>IF(ISBLANK(INDEX('Policy Characteristics'!A:A,MATCH($C2769,'Policy Characteristics'!$C:$C,0))),"",INDEX('Policy Characteristics'!A:A,MATCH($C2769,'Policy Characteristics'!$C:$C,0)))</f>
        <v>Cross-Sector</v>
      </c>
      <c r="B2769" s="262" t="str">
        <f>IF(ISBLANK(INDEX('Policy Characteristics'!B:B,MATCH($C2769,'Policy Characteristics'!$C:$C,0))),"",INDEX('Policy Characteristics'!B:B,MATCH($C2769,'Policy Characteristics'!$C:$C,0)))</f>
        <v>End Existing Subsidies</v>
      </c>
      <c r="C2769" s="254" t="str">
        <f t="shared" si="79"/>
        <v>Percent Reduction in BAU Subsidies</v>
      </c>
      <c r="D2769" s="6" t="s">
        <v>46</v>
      </c>
      <c r="E2769" s="45"/>
      <c r="F2769" s="6" t="s">
        <v>3876</v>
      </c>
      <c r="G2769" s="45"/>
      <c r="H2769" s="47">
        <v>2768</v>
      </c>
      <c r="I2769" s="325" t="s">
        <v>40</v>
      </c>
      <c r="J2769" s="255" t="str">
        <f>IF(ISBLANK(INDEX('Policy Characteristics'!D:D,MATCH($C2769,'Policy Characteristics'!$C:$C,0))),"",INDEX('Policy Characteristics'!D:D,MATCH($C2769,'Policy Characteristics'!$C:$C,0)))</f>
        <v>End Existing Subsidies</v>
      </c>
      <c r="K2769" s="254" t="str">
        <f>IF(ISBLANK(INDEX('Policy Characteristics'!E:E,MATCH($C2769,'Policy Characteristics'!$C:$C,0))),"",INDEX('Policy Characteristics'!E:E,MATCH($C2769,'Policy Characteristics'!$C:$C,0)))</f>
        <v>cross reduce BAU subsidies</v>
      </c>
      <c r="L2769" s="261">
        <f>IF(ISBLANK(INDEX('Policy Characteristics'!F:F,MATCH($C2769,'Policy Characteristics'!$C:$C,0))),"",INDEX('Policy Characteristics'!F:F,MATCH($C2769,'Policy Characteristics'!$C:$C,0)))</f>
        <v>0</v>
      </c>
      <c r="M2769" s="261">
        <f>IF(ISBLANK(INDEX('Policy Characteristics'!G:G,MATCH($C2769,'Policy Characteristics'!$C:$C,0))),"",INDEX('Policy Characteristics'!G:G,MATCH($C2769,'Policy Characteristics'!$C:$C,0)))</f>
        <v>1</v>
      </c>
      <c r="N2769" s="261">
        <f>IF(ISBLANK(INDEX('Policy Characteristics'!H:H,MATCH($C2769,'Policy Characteristics'!$C:$C,0))),"",INDEX('Policy Characteristics'!H:H,MATCH($C2769,'Policy Characteristics'!$C:$C,0)))</f>
        <v>0.01</v>
      </c>
      <c r="O2769" s="254" t="str">
        <f>IF(ISBLANK(INDEX('Policy Characteristics'!I:I,MATCH($C2769,'Policy Characteristics'!$C:$C,0))),"",INDEX('Policy Characteristics'!I:I,MATCH($C2769,'Policy Characteristics'!$C:$C,0)))</f>
        <v>% reduction in BAU subsidies</v>
      </c>
      <c r="P2769" s="254" t="str">
        <f>IF(ISBLANK(INDEX('Policy Characteristics'!J:J,MATCH($C2769,'Policy Characteristics'!$C:$C,0))),"",INDEX('Policy Characteristics'!J:J,MATCH($C2769,'Policy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69" s="254" t="str">
        <f>IF(ISBLANK(INDEX('Policy Characteristics'!K:K,MATCH($C2769,'Policy Characteristics'!$C:$C,0))),"",INDEX('Policy Characteristics'!K:K,MATCH($C2769,'Policy Characteristics'!$C:$C,0)))</f>
        <v>fuels.html#end-subsidies</v>
      </c>
      <c r="R2769" s="254" t="str">
        <f>IF(ISBLANK(INDEX('Policy Characteristics'!L:L,MATCH($C2769,'Policy Characteristics'!$C:$C,0))),"",INDEX('Policy Characteristics'!L:L,MATCH($C2769,'Policy Characteristics'!$C:$C,0)))</f>
        <v>end-existing-subsidies.html</v>
      </c>
    </row>
    <row r="2770" spans="1:18" s="4" customFormat="1" x14ac:dyDescent="0.25">
      <c r="A2770" s="254" t="str">
        <f>IF(ISBLANK(INDEX('Policy Characteristics'!A:A,MATCH($C2770,'Policy Characteristics'!$C:$C,0))),"",INDEX('Policy Characteristics'!A:A,MATCH($C2770,'Policy Characteristics'!$C:$C,0)))</f>
        <v>Cross-Sector</v>
      </c>
      <c r="B2770" s="262" t="str">
        <f>IF(ISBLANK(INDEX('Policy Characteristics'!B:B,MATCH($C2770,'Policy Characteristics'!$C:$C,0))),"",INDEX('Policy Characteristics'!B:B,MATCH($C2770,'Policy Characteristics'!$C:$C,0)))</f>
        <v>End Existing Subsidies</v>
      </c>
      <c r="C2770" s="254" t="str">
        <f t="shared" si="79"/>
        <v>Percent Reduction in BAU Subsidies</v>
      </c>
      <c r="D2770" s="6" t="s">
        <v>47</v>
      </c>
      <c r="E2770" s="45"/>
      <c r="F2770" s="6" t="s">
        <v>90</v>
      </c>
      <c r="G2770" s="45"/>
      <c r="H2770" s="47">
        <v>2769</v>
      </c>
      <c r="I2770" s="325" t="s">
        <v>40</v>
      </c>
      <c r="J2770" s="255" t="str">
        <f>IF(ISBLANK(INDEX('Policy Characteristics'!D:D,MATCH($C2770,'Policy Characteristics'!$C:$C,0))),"",INDEX('Policy Characteristics'!D:D,MATCH($C2770,'Policy Characteristics'!$C:$C,0)))</f>
        <v>End Existing Subsidies</v>
      </c>
      <c r="K2770" s="254" t="str">
        <f>IF(ISBLANK(INDEX('Policy Characteristics'!E:E,MATCH($C2770,'Policy Characteristics'!$C:$C,0))),"",INDEX('Policy Characteristics'!E:E,MATCH($C2770,'Policy Characteristics'!$C:$C,0)))</f>
        <v>cross reduce BAU subsidies</v>
      </c>
      <c r="L2770" s="261">
        <f>IF(ISBLANK(INDEX('Policy Characteristics'!F:F,MATCH($C2770,'Policy Characteristics'!$C:$C,0))),"",INDEX('Policy Characteristics'!F:F,MATCH($C2770,'Policy Characteristics'!$C:$C,0)))</f>
        <v>0</v>
      </c>
      <c r="M2770" s="261">
        <f>IF(ISBLANK(INDEX('Policy Characteristics'!G:G,MATCH($C2770,'Policy Characteristics'!$C:$C,0))),"",INDEX('Policy Characteristics'!G:G,MATCH($C2770,'Policy Characteristics'!$C:$C,0)))</f>
        <v>1</v>
      </c>
      <c r="N2770" s="261">
        <f>IF(ISBLANK(INDEX('Policy Characteristics'!H:H,MATCH($C2770,'Policy Characteristics'!$C:$C,0))),"",INDEX('Policy Characteristics'!H:H,MATCH($C2770,'Policy Characteristics'!$C:$C,0)))</f>
        <v>0.01</v>
      </c>
      <c r="O2770" s="254" t="str">
        <f>IF(ISBLANK(INDEX('Policy Characteristics'!I:I,MATCH($C2770,'Policy Characteristics'!$C:$C,0))),"",INDEX('Policy Characteristics'!I:I,MATCH($C2770,'Policy Characteristics'!$C:$C,0)))</f>
        <v>% reduction in BAU subsidies</v>
      </c>
      <c r="P2770" s="254" t="str">
        <f>IF(ISBLANK(INDEX('Policy Characteristics'!J:J,MATCH($C2770,'Policy Characteristics'!$C:$C,0))),"",INDEX('Policy Characteristics'!J:J,MATCH($C2770,'Policy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0" s="254" t="str">
        <f>IF(ISBLANK(INDEX('Policy Characteristics'!K:K,MATCH($C2770,'Policy Characteristics'!$C:$C,0))),"",INDEX('Policy Characteristics'!K:K,MATCH($C2770,'Policy Characteristics'!$C:$C,0)))</f>
        <v>fuels.html#end-subsidies</v>
      </c>
      <c r="R2770" s="254" t="str">
        <f>IF(ISBLANK(INDEX('Policy Characteristics'!L:L,MATCH($C2770,'Policy Characteristics'!$C:$C,0))),"",INDEX('Policy Characteristics'!L:L,MATCH($C2770,'Policy Characteristics'!$C:$C,0)))</f>
        <v>end-existing-subsidies.html</v>
      </c>
    </row>
    <row r="2771" spans="1:18" s="4" customFormat="1" x14ac:dyDescent="0.25">
      <c r="A2771" s="254" t="str">
        <f>IF(ISBLANK(INDEX('Policy Characteristics'!A:A,MATCH($C2771,'Policy Characteristics'!$C:$C,0))),"",INDEX('Policy Characteristics'!A:A,MATCH($C2771,'Policy Characteristics'!$C:$C,0)))</f>
        <v>Cross-Sector</v>
      </c>
      <c r="B2771" s="262" t="str">
        <f>IF(ISBLANK(INDEX('Policy Characteristics'!B:B,MATCH($C2771,'Policy Characteristics'!$C:$C,0))),"",INDEX('Policy Characteristics'!B:B,MATCH($C2771,'Policy Characteristics'!$C:$C,0)))</f>
        <v>End Existing Subsidies</v>
      </c>
      <c r="C2771" s="254" t="str">
        <f t="shared" si="79"/>
        <v>Percent Reduction in BAU Subsidies</v>
      </c>
      <c r="D2771" s="6" t="s">
        <v>48</v>
      </c>
      <c r="E2771" s="45"/>
      <c r="F2771" s="6" t="s">
        <v>88</v>
      </c>
      <c r="G2771" s="45"/>
      <c r="H2771" s="47">
        <v>2770</v>
      </c>
      <c r="I2771" s="325" t="s">
        <v>41</v>
      </c>
      <c r="J2771" s="255" t="str">
        <f>IF(ISBLANK(INDEX('Policy Characteristics'!D:D,MATCH($C2771,'Policy Characteristics'!$C:$C,0))),"",INDEX('Policy Characteristics'!D:D,MATCH($C2771,'Policy Characteristics'!$C:$C,0)))</f>
        <v>End Existing Subsidies</v>
      </c>
      <c r="K2771" s="254" t="str">
        <f>IF(ISBLANK(INDEX('Policy Characteristics'!E:E,MATCH($C2771,'Policy Characteristics'!$C:$C,0))),"",INDEX('Policy Characteristics'!E:E,MATCH($C2771,'Policy Characteristics'!$C:$C,0)))</f>
        <v>cross reduce BAU subsidies</v>
      </c>
      <c r="L2771" s="261">
        <f>IF(ISBLANK(INDEX('Policy Characteristics'!F:F,MATCH($C2771,'Policy Characteristics'!$C:$C,0))),"",INDEX('Policy Characteristics'!F:F,MATCH($C2771,'Policy Characteristics'!$C:$C,0)))</f>
        <v>0</v>
      </c>
      <c r="M2771" s="261">
        <f>IF(ISBLANK(INDEX('Policy Characteristics'!G:G,MATCH($C2771,'Policy Characteristics'!$C:$C,0))),"",INDEX('Policy Characteristics'!G:G,MATCH($C2771,'Policy Characteristics'!$C:$C,0)))</f>
        <v>1</v>
      </c>
      <c r="N2771" s="261">
        <f>IF(ISBLANK(INDEX('Policy Characteristics'!H:H,MATCH($C2771,'Policy Characteristics'!$C:$C,0))),"",INDEX('Policy Characteristics'!H:H,MATCH($C2771,'Policy Characteristics'!$C:$C,0)))</f>
        <v>0.01</v>
      </c>
      <c r="O2771" s="254" t="str">
        <f>IF(ISBLANK(INDEX('Policy Characteristics'!I:I,MATCH($C2771,'Policy Characteristics'!$C:$C,0))),"",INDEX('Policy Characteristics'!I:I,MATCH($C2771,'Policy Characteristics'!$C:$C,0)))</f>
        <v>% reduction in BAU subsidies</v>
      </c>
      <c r="P2771" s="254" t="str">
        <f>IF(ISBLANK(INDEX('Policy Characteristics'!J:J,MATCH($C2771,'Policy Characteristics'!$C:$C,0))),"",INDEX('Policy Characteristics'!J:J,MATCH($C2771,'Policy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1" s="254" t="str">
        <f>IF(ISBLANK(INDEX('Policy Characteristics'!K:K,MATCH($C2771,'Policy Characteristics'!$C:$C,0))),"",INDEX('Policy Characteristics'!K:K,MATCH($C2771,'Policy Characteristics'!$C:$C,0)))</f>
        <v>fuels.html#end-subsidies</v>
      </c>
      <c r="R2771" s="254" t="str">
        <f>IF(ISBLANK(INDEX('Policy Characteristics'!L:L,MATCH($C2771,'Policy Characteristics'!$C:$C,0))),"",INDEX('Policy Characteristics'!L:L,MATCH($C2771,'Policy Characteristics'!$C:$C,0)))</f>
        <v>end-existing-subsidies.html</v>
      </c>
    </row>
    <row r="2772" spans="1:18" s="4" customFormat="1" x14ac:dyDescent="0.25">
      <c r="A2772" s="254" t="str">
        <f>IF(ISBLANK(INDEX('Policy Characteristics'!A:A,MATCH($C2772,'Policy Characteristics'!$C:$C,0))),"",INDEX('Policy Characteristics'!A:A,MATCH($C2772,'Policy Characteristics'!$C:$C,0)))</f>
        <v>Cross-Sector</v>
      </c>
      <c r="B2772" s="262" t="str">
        <f>IF(ISBLANK(INDEX('Policy Characteristics'!B:B,MATCH($C2772,'Policy Characteristics'!$C:$C,0))),"",INDEX('Policy Characteristics'!B:B,MATCH($C2772,'Policy Characteristics'!$C:$C,0)))</f>
        <v>End Existing Subsidies</v>
      </c>
      <c r="C2772" s="254" t="str">
        <f t="shared" si="79"/>
        <v>Percent Reduction in BAU Subsidies</v>
      </c>
      <c r="D2772" s="6" t="s">
        <v>50</v>
      </c>
      <c r="E2772" s="45"/>
      <c r="F2772" s="6" t="s">
        <v>91</v>
      </c>
      <c r="G2772" s="45"/>
      <c r="H2772" s="47">
        <v>2771</v>
      </c>
      <c r="I2772" s="325" t="s">
        <v>40</v>
      </c>
      <c r="J2772" s="255" t="str">
        <f>IF(ISBLANK(INDEX('Policy Characteristics'!D:D,MATCH($C2772,'Policy Characteristics'!$C:$C,0))),"",INDEX('Policy Characteristics'!D:D,MATCH($C2772,'Policy Characteristics'!$C:$C,0)))</f>
        <v>End Existing Subsidies</v>
      </c>
      <c r="K2772" s="254" t="str">
        <f>IF(ISBLANK(INDEX('Policy Characteristics'!E:E,MATCH($C2772,'Policy Characteristics'!$C:$C,0))),"",INDEX('Policy Characteristics'!E:E,MATCH($C2772,'Policy Characteristics'!$C:$C,0)))</f>
        <v>cross reduce BAU subsidies</v>
      </c>
      <c r="L2772" s="261">
        <f>IF(ISBLANK(INDEX('Policy Characteristics'!F:F,MATCH($C2772,'Policy Characteristics'!$C:$C,0))),"",INDEX('Policy Characteristics'!F:F,MATCH($C2772,'Policy Characteristics'!$C:$C,0)))</f>
        <v>0</v>
      </c>
      <c r="M2772" s="261">
        <f>IF(ISBLANK(INDEX('Policy Characteristics'!G:G,MATCH($C2772,'Policy Characteristics'!$C:$C,0))),"",INDEX('Policy Characteristics'!G:G,MATCH($C2772,'Policy Characteristics'!$C:$C,0)))</f>
        <v>1</v>
      </c>
      <c r="N2772" s="261">
        <f>IF(ISBLANK(INDEX('Policy Characteristics'!H:H,MATCH($C2772,'Policy Characteristics'!$C:$C,0))),"",INDEX('Policy Characteristics'!H:H,MATCH($C2772,'Policy Characteristics'!$C:$C,0)))</f>
        <v>0.01</v>
      </c>
      <c r="O2772" s="254" t="str">
        <f>IF(ISBLANK(INDEX('Policy Characteristics'!I:I,MATCH($C2772,'Policy Characteristics'!$C:$C,0))),"",INDEX('Policy Characteristics'!I:I,MATCH($C2772,'Policy Characteristics'!$C:$C,0)))</f>
        <v>% reduction in BAU subsidies</v>
      </c>
      <c r="P2772" s="254" t="str">
        <f>IF(ISBLANK(INDEX('Policy Characteristics'!J:J,MATCH($C2772,'Policy Characteristics'!$C:$C,0))),"",INDEX('Policy Characteristics'!J:J,MATCH($C2772,'Policy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2" s="254" t="str">
        <f>IF(ISBLANK(INDEX('Policy Characteristics'!K:K,MATCH($C2772,'Policy Characteristics'!$C:$C,0))),"",INDEX('Policy Characteristics'!K:K,MATCH($C2772,'Policy Characteristics'!$C:$C,0)))</f>
        <v>fuels.html#end-subsidies</v>
      </c>
      <c r="R2772" s="254" t="str">
        <f>IF(ISBLANK(INDEX('Policy Characteristics'!L:L,MATCH($C2772,'Policy Characteristics'!$C:$C,0))),"",INDEX('Policy Characteristics'!L:L,MATCH($C2772,'Policy Characteristics'!$C:$C,0)))</f>
        <v>end-existing-subsidies.html</v>
      </c>
    </row>
    <row r="2773" spans="1:18" s="4" customFormat="1" x14ac:dyDescent="0.25">
      <c r="A2773" s="254" t="str">
        <f>IF(ISBLANK(INDEX('Policy Characteristics'!A:A,MATCH($C2773,'Policy Characteristics'!$C:$C,0))),"",INDEX('Policy Characteristics'!A:A,MATCH($C2773,'Policy Characteristics'!$C:$C,0)))</f>
        <v>Cross-Sector</v>
      </c>
      <c r="B2773" s="262" t="str">
        <f>IF(ISBLANK(INDEX('Policy Characteristics'!B:B,MATCH($C2773,'Policy Characteristics'!$C:$C,0))),"",INDEX('Policy Characteristics'!B:B,MATCH($C2773,'Policy Characteristics'!$C:$C,0)))</f>
        <v>End Existing Subsidies</v>
      </c>
      <c r="C2773" s="254" t="str">
        <f t="shared" si="79"/>
        <v>Percent Reduction in BAU Subsidies</v>
      </c>
      <c r="D2773" s="6" t="s">
        <v>51</v>
      </c>
      <c r="E2773" s="45"/>
      <c r="F2773" s="6" t="s">
        <v>92</v>
      </c>
      <c r="G2773" s="45"/>
      <c r="H2773" s="47">
        <v>2772</v>
      </c>
      <c r="I2773" s="325" t="s">
        <v>40</v>
      </c>
      <c r="J2773" s="255" t="str">
        <f>IF(ISBLANK(INDEX('Policy Characteristics'!D:D,MATCH($C2773,'Policy Characteristics'!$C:$C,0))),"",INDEX('Policy Characteristics'!D:D,MATCH($C2773,'Policy Characteristics'!$C:$C,0)))</f>
        <v>End Existing Subsidies</v>
      </c>
      <c r="K2773" s="254" t="str">
        <f>IF(ISBLANK(INDEX('Policy Characteristics'!E:E,MATCH($C2773,'Policy Characteristics'!$C:$C,0))),"",INDEX('Policy Characteristics'!E:E,MATCH($C2773,'Policy Characteristics'!$C:$C,0)))</f>
        <v>cross reduce BAU subsidies</v>
      </c>
      <c r="L2773" s="261">
        <f>IF(ISBLANK(INDEX('Policy Characteristics'!F:F,MATCH($C2773,'Policy Characteristics'!$C:$C,0))),"",INDEX('Policy Characteristics'!F:F,MATCH($C2773,'Policy Characteristics'!$C:$C,0)))</f>
        <v>0</v>
      </c>
      <c r="M2773" s="261">
        <f>IF(ISBLANK(INDEX('Policy Characteristics'!G:G,MATCH($C2773,'Policy Characteristics'!$C:$C,0))),"",INDEX('Policy Characteristics'!G:G,MATCH($C2773,'Policy Characteristics'!$C:$C,0)))</f>
        <v>1</v>
      </c>
      <c r="N2773" s="261">
        <f>IF(ISBLANK(INDEX('Policy Characteristics'!H:H,MATCH($C2773,'Policy Characteristics'!$C:$C,0))),"",INDEX('Policy Characteristics'!H:H,MATCH($C2773,'Policy Characteristics'!$C:$C,0)))</f>
        <v>0.01</v>
      </c>
      <c r="O2773" s="254" t="str">
        <f>IF(ISBLANK(INDEX('Policy Characteristics'!I:I,MATCH($C2773,'Policy Characteristics'!$C:$C,0))),"",INDEX('Policy Characteristics'!I:I,MATCH($C2773,'Policy Characteristics'!$C:$C,0)))</f>
        <v>% reduction in BAU subsidies</v>
      </c>
      <c r="P2773" s="254" t="str">
        <f>IF(ISBLANK(INDEX('Policy Characteristics'!J:J,MATCH($C2773,'Policy Characteristics'!$C:$C,0))),"",INDEX('Policy Characteristics'!J:J,MATCH($C2773,'Policy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3" s="254" t="str">
        <f>IF(ISBLANK(INDEX('Policy Characteristics'!K:K,MATCH($C2773,'Policy Characteristics'!$C:$C,0))),"",INDEX('Policy Characteristics'!K:K,MATCH($C2773,'Policy Characteristics'!$C:$C,0)))</f>
        <v>fuels.html#end-subsidies</v>
      </c>
      <c r="R2773" s="254" t="str">
        <f>IF(ISBLANK(INDEX('Policy Characteristics'!L:L,MATCH($C2773,'Policy Characteristics'!$C:$C,0))),"",INDEX('Policy Characteristics'!L:L,MATCH($C2773,'Policy Characteristics'!$C:$C,0)))</f>
        <v>end-existing-subsidies.html</v>
      </c>
    </row>
    <row r="2774" spans="1:18" s="4" customFormat="1" x14ac:dyDescent="0.25">
      <c r="A2774" s="254" t="str">
        <f>IF(ISBLANK(INDEX('Policy Characteristics'!A:A,MATCH($C2774,'Policy Characteristics'!$C:$C,0))),"",INDEX('Policy Characteristics'!A:A,MATCH($C2774,'Policy Characteristics'!$C:$C,0)))</f>
        <v>Cross-Sector</v>
      </c>
      <c r="B2774" s="262" t="str">
        <f>IF(ISBLANK(INDEX('Policy Characteristics'!B:B,MATCH($C2774,'Policy Characteristics'!$C:$C,0))),"",INDEX('Policy Characteristics'!B:B,MATCH($C2774,'Policy Characteristics'!$C:$C,0)))</f>
        <v>End Existing Subsidies</v>
      </c>
      <c r="C2774" s="254" t="str">
        <f t="shared" si="79"/>
        <v>Percent Reduction in BAU Subsidies</v>
      </c>
      <c r="D2774" s="6" t="s">
        <v>52</v>
      </c>
      <c r="E2774" s="45"/>
      <c r="F2774" s="6" t="s">
        <v>93</v>
      </c>
      <c r="G2774" s="45"/>
      <c r="H2774" s="47">
        <v>2773</v>
      </c>
      <c r="I2774" s="325" t="s">
        <v>41</v>
      </c>
      <c r="J2774" s="255" t="str">
        <f>IF(ISBLANK(INDEX('Policy Characteristics'!D:D,MATCH($C2774,'Policy Characteristics'!$C:$C,0))),"",INDEX('Policy Characteristics'!D:D,MATCH($C2774,'Policy Characteristics'!$C:$C,0)))</f>
        <v>End Existing Subsidies</v>
      </c>
      <c r="K2774" s="254" t="str">
        <f>IF(ISBLANK(INDEX('Policy Characteristics'!E:E,MATCH($C2774,'Policy Characteristics'!$C:$C,0))),"",INDEX('Policy Characteristics'!E:E,MATCH($C2774,'Policy Characteristics'!$C:$C,0)))</f>
        <v>cross reduce BAU subsidies</v>
      </c>
      <c r="L2774" s="261">
        <f>IF(ISBLANK(INDEX('Policy Characteristics'!F:F,MATCH($C2774,'Policy Characteristics'!$C:$C,0))),"",INDEX('Policy Characteristics'!F:F,MATCH($C2774,'Policy Characteristics'!$C:$C,0)))</f>
        <v>0</v>
      </c>
      <c r="M2774" s="261">
        <f>IF(ISBLANK(INDEX('Policy Characteristics'!G:G,MATCH($C2774,'Policy Characteristics'!$C:$C,0))),"",INDEX('Policy Characteristics'!G:G,MATCH($C2774,'Policy Characteristics'!$C:$C,0)))</f>
        <v>1</v>
      </c>
      <c r="N2774" s="261">
        <f>IF(ISBLANK(INDEX('Policy Characteristics'!H:H,MATCH($C2774,'Policy Characteristics'!$C:$C,0))),"",INDEX('Policy Characteristics'!H:H,MATCH($C2774,'Policy Characteristics'!$C:$C,0)))</f>
        <v>0.01</v>
      </c>
      <c r="O2774" s="254" t="str">
        <f>IF(ISBLANK(INDEX('Policy Characteristics'!I:I,MATCH($C2774,'Policy Characteristics'!$C:$C,0))),"",INDEX('Policy Characteristics'!I:I,MATCH($C2774,'Policy Characteristics'!$C:$C,0)))</f>
        <v>% reduction in BAU subsidies</v>
      </c>
      <c r="P2774" s="254" t="str">
        <f>IF(ISBLANK(INDEX('Policy Characteristics'!J:J,MATCH($C2774,'Policy Characteristics'!$C:$C,0))),"",INDEX('Policy Characteristics'!J:J,MATCH($C2774,'Policy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4" s="254" t="str">
        <f>IF(ISBLANK(INDEX('Policy Characteristics'!K:K,MATCH($C2774,'Policy Characteristics'!$C:$C,0))),"",INDEX('Policy Characteristics'!K:K,MATCH($C2774,'Policy Characteristics'!$C:$C,0)))</f>
        <v>fuels.html#end-subsidies</v>
      </c>
      <c r="R2774" s="254" t="str">
        <f>IF(ISBLANK(INDEX('Policy Characteristics'!L:L,MATCH($C2774,'Policy Characteristics'!$C:$C,0))),"",INDEX('Policy Characteristics'!L:L,MATCH($C2774,'Policy Characteristics'!$C:$C,0)))</f>
        <v>end-existing-subsidies.html</v>
      </c>
    </row>
    <row r="2775" spans="1:18" s="4" customFormat="1" x14ac:dyDescent="0.25">
      <c r="A2775" s="254" t="str">
        <f>IF(ISBLANK(INDEX('Policy Characteristics'!A:A,MATCH($C2775,'Policy Characteristics'!$C:$C,0))),"",INDEX('Policy Characteristics'!A:A,MATCH($C2775,'Policy Characteristics'!$C:$C,0)))</f>
        <v>Cross-Sector</v>
      </c>
      <c r="B2775" s="262" t="str">
        <f>IF(ISBLANK(INDEX('Policy Characteristics'!B:B,MATCH($C2775,'Policy Characteristics'!$C:$C,0))),"",INDEX('Policy Characteristics'!B:B,MATCH($C2775,'Policy Characteristics'!$C:$C,0)))</f>
        <v>End Existing Subsidies</v>
      </c>
      <c r="C2775" s="254" t="str">
        <f t="shared" si="79"/>
        <v>Percent Reduction in BAU Subsidies</v>
      </c>
      <c r="D2775" s="6" t="s">
        <v>53</v>
      </c>
      <c r="E2775" s="45"/>
      <c r="F2775" s="6" t="s">
        <v>94</v>
      </c>
      <c r="G2775" s="45"/>
      <c r="H2775" s="47">
        <v>2774</v>
      </c>
      <c r="I2775" s="325" t="s">
        <v>41</v>
      </c>
      <c r="J2775" s="255" t="str">
        <f>IF(ISBLANK(INDEX('Policy Characteristics'!D:D,MATCH($C2775,'Policy Characteristics'!$C:$C,0))),"",INDEX('Policy Characteristics'!D:D,MATCH($C2775,'Policy Characteristics'!$C:$C,0)))</f>
        <v>End Existing Subsidies</v>
      </c>
      <c r="K2775" s="254" t="str">
        <f>IF(ISBLANK(INDEX('Policy Characteristics'!E:E,MATCH($C2775,'Policy Characteristics'!$C:$C,0))),"",INDEX('Policy Characteristics'!E:E,MATCH($C2775,'Policy Characteristics'!$C:$C,0)))</f>
        <v>cross reduce BAU subsidies</v>
      </c>
      <c r="L2775" s="261">
        <f>IF(ISBLANK(INDEX('Policy Characteristics'!F:F,MATCH($C2775,'Policy Characteristics'!$C:$C,0))),"",INDEX('Policy Characteristics'!F:F,MATCH($C2775,'Policy Characteristics'!$C:$C,0)))</f>
        <v>0</v>
      </c>
      <c r="M2775" s="261">
        <f>IF(ISBLANK(INDEX('Policy Characteristics'!G:G,MATCH($C2775,'Policy Characteristics'!$C:$C,0))),"",INDEX('Policy Characteristics'!G:G,MATCH($C2775,'Policy Characteristics'!$C:$C,0)))</f>
        <v>1</v>
      </c>
      <c r="N2775" s="261">
        <f>IF(ISBLANK(INDEX('Policy Characteristics'!H:H,MATCH($C2775,'Policy Characteristics'!$C:$C,0))),"",INDEX('Policy Characteristics'!H:H,MATCH($C2775,'Policy Characteristics'!$C:$C,0)))</f>
        <v>0.01</v>
      </c>
      <c r="O2775" s="254" t="str">
        <f>IF(ISBLANK(INDEX('Policy Characteristics'!I:I,MATCH($C2775,'Policy Characteristics'!$C:$C,0))),"",INDEX('Policy Characteristics'!I:I,MATCH($C2775,'Policy Characteristics'!$C:$C,0)))</f>
        <v>% reduction in BAU subsidies</v>
      </c>
      <c r="P2775" s="254" t="str">
        <f>IF(ISBLANK(INDEX('Policy Characteristics'!J:J,MATCH($C2775,'Policy Characteristics'!$C:$C,0))),"",INDEX('Policy Characteristics'!J:J,MATCH($C2775,'Policy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5" s="254" t="str">
        <f>IF(ISBLANK(INDEX('Policy Characteristics'!K:K,MATCH($C2775,'Policy Characteristics'!$C:$C,0))),"",INDEX('Policy Characteristics'!K:K,MATCH($C2775,'Policy Characteristics'!$C:$C,0)))</f>
        <v>fuels.html#end-subsidies</v>
      </c>
      <c r="R2775" s="254" t="str">
        <f>IF(ISBLANK(INDEX('Policy Characteristics'!L:L,MATCH($C2775,'Policy Characteristics'!$C:$C,0))),"",INDEX('Policy Characteristics'!L:L,MATCH($C2775,'Policy Characteristics'!$C:$C,0)))</f>
        <v>end-existing-subsidies.html</v>
      </c>
    </row>
    <row r="2776" spans="1:18" s="4" customFormat="1" x14ac:dyDescent="0.25">
      <c r="A2776" s="254" t="str">
        <f>IF(ISBLANK(INDEX('Policy Characteristics'!A:A,MATCH($C2776,'Policy Characteristics'!$C:$C,0))),"",INDEX('Policy Characteristics'!A:A,MATCH($C2776,'Policy Characteristics'!$C:$C,0)))</f>
        <v>Cross-Sector</v>
      </c>
      <c r="B2776" s="262" t="str">
        <f>IF(ISBLANK(INDEX('Policy Characteristics'!B:B,MATCH($C2776,'Policy Characteristics'!$C:$C,0))),"",INDEX('Policy Characteristics'!B:B,MATCH($C2776,'Policy Characteristics'!$C:$C,0)))</f>
        <v>End Existing Subsidies</v>
      </c>
      <c r="C2776" s="254" t="str">
        <f t="shared" si="79"/>
        <v>Percent Reduction in BAU Subsidies</v>
      </c>
      <c r="D2776" s="6" t="s">
        <v>2449</v>
      </c>
      <c r="E2776" s="45"/>
      <c r="F2776" s="6" t="s">
        <v>2450</v>
      </c>
      <c r="G2776" s="45"/>
      <c r="H2776" s="47">
        <v>2775</v>
      </c>
      <c r="I2776" s="325" t="s">
        <v>41</v>
      </c>
      <c r="J2776" s="255" t="str">
        <f>IF(ISBLANK(INDEX('Policy Characteristics'!D:D,MATCH($C2776,'Policy Characteristics'!$C:$C,0))),"",INDEX('Policy Characteristics'!D:D,MATCH($C2776,'Policy Characteristics'!$C:$C,0)))</f>
        <v>End Existing Subsidies</v>
      </c>
      <c r="K2776" s="254" t="str">
        <f>IF(ISBLANK(INDEX('Policy Characteristics'!E:E,MATCH($C2776,'Policy Characteristics'!$C:$C,0))),"",INDEX('Policy Characteristics'!E:E,MATCH($C2776,'Policy Characteristics'!$C:$C,0)))</f>
        <v>cross reduce BAU subsidies</v>
      </c>
      <c r="L2776" s="261">
        <f>IF(ISBLANK(INDEX('Policy Characteristics'!F:F,MATCH($C2776,'Policy Characteristics'!$C:$C,0))),"",INDEX('Policy Characteristics'!F:F,MATCH($C2776,'Policy Characteristics'!$C:$C,0)))</f>
        <v>0</v>
      </c>
      <c r="M2776" s="261">
        <f>IF(ISBLANK(INDEX('Policy Characteristics'!G:G,MATCH($C2776,'Policy Characteristics'!$C:$C,0))),"",INDEX('Policy Characteristics'!G:G,MATCH($C2776,'Policy Characteristics'!$C:$C,0)))</f>
        <v>1</v>
      </c>
      <c r="N2776" s="261">
        <f>IF(ISBLANK(INDEX('Policy Characteristics'!H:H,MATCH($C2776,'Policy Characteristics'!$C:$C,0))),"",INDEX('Policy Characteristics'!H:H,MATCH($C2776,'Policy Characteristics'!$C:$C,0)))</f>
        <v>0.01</v>
      </c>
      <c r="O2776" s="254" t="str">
        <f>IF(ISBLANK(INDEX('Policy Characteristics'!I:I,MATCH($C2776,'Policy Characteristics'!$C:$C,0))),"",INDEX('Policy Characteristics'!I:I,MATCH($C2776,'Policy Characteristics'!$C:$C,0)))</f>
        <v>% reduction in BAU subsidies</v>
      </c>
      <c r="P2776" s="254" t="str">
        <f>IF(ISBLANK(INDEX('Policy Characteristics'!J:J,MATCH($C2776,'Policy Characteristics'!$C:$C,0))),"",INDEX('Policy Characteristics'!J:J,MATCH($C2776,'Policy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6" s="254" t="str">
        <f>IF(ISBLANK(INDEX('Policy Characteristics'!K:K,MATCH($C2776,'Policy Characteristics'!$C:$C,0))),"",INDEX('Policy Characteristics'!K:K,MATCH($C2776,'Policy Characteristics'!$C:$C,0)))</f>
        <v>fuels.html#end-subsidies</v>
      </c>
      <c r="R2776" s="254" t="str">
        <f>IF(ISBLANK(INDEX('Policy Characteristics'!L:L,MATCH($C2776,'Policy Characteristics'!$C:$C,0))),"",INDEX('Policy Characteristics'!L:L,MATCH($C2776,'Policy Characteristics'!$C:$C,0)))</f>
        <v>end-existing-subsidies.html</v>
      </c>
    </row>
    <row r="2777" spans="1:18" s="4" customFormat="1" x14ac:dyDescent="0.25">
      <c r="A2777" s="254" t="str">
        <f>IF(ISBLANK(INDEX('Policy Characteristics'!A:A,MATCH($C2777,'Policy Characteristics'!$C:$C,0))),"",INDEX('Policy Characteristics'!A:A,MATCH($C2777,'Policy Characteristics'!$C:$C,0)))</f>
        <v>Cross-Sector</v>
      </c>
      <c r="B2777" s="262" t="str">
        <f>IF(ISBLANK(INDEX('Policy Characteristics'!B:B,MATCH($C2777,'Policy Characteristics'!$C:$C,0))),"",INDEX('Policy Characteristics'!B:B,MATCH($C2777,'Policy Characteristics'!$C:$C,0)))</f>
        <v>End Existing Subsidies</v>
      </c>
      <c r="C2777" s="254" t="str">
        <f t="shared" si="79"/>
        <v>Percent Reduction in BAU Subsidies</v>
      </c>
      <c r="D2777" s="6" t="s">
        <v>71</v>
      </c>
      <c r="E2777" s="45"/>
      <c r="F2777" s="6" t="s">
        <v>95</v>
      </c>
      <c r="G2777" s="45"/>
      <c r="H2777" s="47">
        <v>2776</v>
      </c>
      <c r="I2777" s="325" t="s">
        <v>41</v>
      </c>
      <c r="J2777" s="255" t="str">
        <f>IF(ISBLANK(INDEX('Policy Characteristics'!D:D,MATCH($C2777,'Policy Characteristics'!$C:$C,0))),"",INDEX('Policy Characteristics'!D:D,MATCH($C2777,'Policy Characteristics'!$C:$C,0)))</f>
        <v>End Existing Subsidies</v>
      </c>
      <c r="K2777" s="254" t="str">
        <f>IF(ISBLANK(INDEX('Policy Characteristics'!E:E,MATCH($C2777,'Policy Characteristics'!$C:$C,0))),"",INDEX('Policy Characteristics'!E:E,MATCH($C2777,'Policy Characteristics'!$C:$C,0)))</f>
        <v>cross reduce BAU subsidies</v>
      </c>
      <c r="L2777" s="261">
        <f>IF(ISBLANK(INDEX('Policy Characteristics'!F:F,MATCH($C2777,'Policy Characteristics'!$C:$C,0))),"",INDEX('Policy Characteristics'!F:F,MATCH($C2777,'Policy Characteristics'!$C:$C,0)))</f>
        <v>0</v>
      </c>
      <c r="M2777" s="261">
        <f>IF(ISBLANK(INDEX('Policy Characteristics'!G:G,MATCH($C2777,'Policy Characteristics'!$C:$C,0))),"",INDEX('Policy Characteristics'!G:G,MATCH($C2777,'Policy Characteristics'!$C:$C,0)))</f>
        <v>1</v>
      </c>
      <c r="N2777" s="261">
        <f>IF(ISBLANK(INDEX('Policy Characteristics'!H:H,MATCH($C2777,'Policy Characteristics'!$C:$C,0))),"",INDEX('Policy Characteristics'!H:H,MATCH($C2777,'Policy Characteristics'!$C:$C,0)))</f>
        <v>0.01</v>
      </c>
      <c r="O2777" s="254" t="str">
        <f>IF(ISBLANK(INDEX('Policy Characteristics'!I:I,MATCH($C2777,'Policy Characteristics'!$C:$C,0))),"",INDEX('Policy Characteristics'!I:I,MATCH($C2777,'Policy Characteristics'!$C:$C,0)))</f>
        <v>% reduction in BAU subsidies</v>
      </c>
      <c r="P2777" s="254" t="str">
        <f>IF(ISBLANK(INDEX('Policy Characteristics'!J:J,MATCH($C2777,'Policy Characteristics'!$C:$C,0))),"",INDEX('Policy Characteristics'!J:J,MATCH($C2777,'Policy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7" s="254" t="str">
        <f>IF(ISBLANK(INDEX('Policy Characteristics'!K:K,MATCH($C2777,'Policy Characteristics'!$C:$C,0))),"",INDEX('Policy Characteristics'!K:K,MATCH($C2777,'Policy Characteristics'!$C:$C,0)))</f>
        <v>fuels.html#end-subsidies</v>
      </c>
      <c r="R2777" s="254" t="str">
        <f>IF(ISBLANK(INDEX('Policy Characteristics'!L:L,MATCH($C2777,'Policy Characteristics'!$C:$C,0))),"",INDEX('Policy Characteristics'!L:L,MATCH($C2777,'Policy Characteristics'!$C:$C,0)))</f>
        <v>end-existing-subsidies.html</v>
      </c>
    </row>
    <row r="2778" spans="1:18" s="4" customFormat="1" x14ac:dyDescent="0.25">
      <c r="A2778" s="254" t="str">
        <f>IF(ISBLANK(INDEX('Policy Characteristics'!A:A,MATCH($C2778,'Policy Characteristics'!$C:$C,0))),"",INDEX('Policy Characteristics'!A:A,MATCH($C2778,'Policy Characteristics'!$C:$C,0)))</f>
        <v>Cross-Sector</v>
      </c>
      <c r="B2778" s="262" t="str">
        <f>IF(ISBLANK(INDEX('Policy Characteristics'!B:B,MATCH($C2778,'Policy Characteristics'!$C:$C,0))),"",INDEX('Policy Characteristics'!B:B,MATCH($C2778,'Policy Characteristics'!$C:$C,0)))</f>
        <v>End Existing Subsidies</v>
      </c>
      <c r="C2778" s="254" t="str">
        <f t="shared" si="79"/>
        <v>Percent Reduction in BAU Subsidies</v>
      </c>
      <c r="D2778" s="6" t="s">
        <v>420</v>
      </c>
      <c r="E2778" s="45"/>
      <c r="F2778" s="6" t="s">
        <v>421</v>
      </c>
      <c r="G2778" s="45"/>
      <c r="H2778" s="47">
        <v>2777</v>
      </c>
      <c r="I2778" s="325" t="s">
        <v>40</v>
      </c>
      <c r="J2778" s="255" t="str">
        <f>IF(ISBLANK(INDEX('Policy Characteristics'!D:D,MATCH($C2778,'Policy Characteristics'!$C:$C,0))),"",INDEX('Policy Characteristics'!D:D,MATCH($C2778,'Policy Characteristics'!$C:$C,0)))</f>
        <v>End Existing Subsidies</v>
      </c>
      <c r="K2778" s="254" t="str">
        <f>IF(ISBLANK(INDEX('Policy Characteristics'!E:E,MATCH($C2778,'Policy Characteristics'!$C:$C,0))),"",INDEX('Policy Characteristics'!E:E,MATCH($C2778,'Policy Characteristics'!$C:$C,0)))</f>
        <v>cross reduce BAU subsidies</v>
      </c>
      <c r="L2778" s="261">
        <f>IF(ISBLANK(INDEX('Policy Characteristics'!F:F,MATCH($C2778,'Policy Characteristics'!$C:$C,0))),"",INDEX('Policy Characteristics'!F:F,MATCH($C2778,'Policy Characteristics'!$C:$C,0)))</f>
        <v>0</v>
      </c>
      <c r="M2778" s="261">
        <f>IF(ISBLANK(INDEX('Policy Characteristics'!G:G,MATCH($C2778,'Policy Characteristics'!$C:$C,0))),"",INDEX('Policy Characteristics'!G:G,MATCH($C2778,'Policy Characteristics'!$C:$C,0)))</f>
        <v>1</v>
      </c>
      <c r="N2778" s="261">
        <f>IF(ISBLANK(INDEX('Policy Characteristics'!H:H,MATCH($C2778,'Policy Characteristics'!$C:$C,0))),"",INDEX('Policy Characteristics'!H:H,MATCH($C2778,'Policy Characteristics'!$C:$C,0)))</f>
        <v>0.01</v>
      </c>
      <c r="O2778" s="254" t="str">
        <f>IF(ISBLANK(INDEX('Policy Characteristics'!I:I,MATCH($C2778,'Policy Characteristics'!$C:$C,0))),"",INDEX('Policy Characteristics'!I:I,MATCH($C2778,'Policy Characteristics'!$C:$C,0)))</f>
        <v>% reduction in BAU subsidies</v>
      </c>
      <c r="P2778" s="254" t="str">
        <f>IF(ISBLANK(INDEX('Policy Characteristics'!J:J,MATCH($C2778,'Policy Characteristics'!$C:$C,0))),"",INDEX('Policy Characteristics'!J:J,MATCH($C2778,'Policy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8" s="254" t="str">
        <f>IF(ISBLANK(INDEX('Policy Characteristics'!K:K,MATCH($C2778,'Policy Characteristics'!$C:$C,0))),"",INDEX('Policy Characteristics'!K:K,MATCH($C2778,'Policy Characteristics'!$C:$C,0)))</f>
        <v>fuels.html#end-subsidies</v>
      </c>
      <c r="R2778" s="254" t="str">
        <f>IF(ISBLANK(INDEX('Policy Characteristics'!L:L,MATCH($C2778,'Policy Characteristics'!$C:$C,0))),"",INDEX('Policy Characteristics'!L:L,MATCH($C2778,'Policy Characteristics'!$C:$C,0)))</f>
        <v>end-existing-subsidies.html</v>
      </c>
    </row>
    <row r="2779" spans="1:18" s="4" customFormat="1" x14ac:dyDescent="0.25">
      <c r="A2779" s="254" t="str">
        <f>IF(ISBLANK(INDEX('Policy Characteristics'!A:A,MATCH($C2779,'Policy Characteristics'!$C:$C,0))),"",INDEX('Policy Characteristics'!A:A,MATCH($C2779,'Policy Characteristics'!$C:$C,0)))</f>
        <v>Cross-Sector</v>
      </c>
      <c r="B2779" s="262" t="str">
        <f>IF(ISBLANK(INDEX('Policy Characteristics'!B:B,MATCH($C2779,'Policy Characteristics'!$C:$C,0))),"",INDEX('Policy Characteristics'!B:B,MATCH($C2779,'Policy Characteristics'!$C:$C,0)))</f>
        <v>End Existing Subsidies</v>
      </c>
      <c r="C2779" s="254" t="str">
        <f t="shared" si="79"/>
        <v>Percent Reduction in BAU Subsidies</v>
      </c>
      <c r="D2779" s="6" t="s">
        <v>427</v>
      </c>
      <c r="E2779" s="45"/>
      <c r="F2779" s="6" t="s">
        <v>428</v>
      </c>
      <c r="G2779" s="45"/>
      <c r="H2779" s="47">
        <v>2778</v>
      </c>
      <c r="I2779" s="325" t="s">
        <v>41</v>
      </c>
      <c r="J2779" s="255" t="str">
        <f>IF(ISBLANK(INDEX('Policy Characteristics'!D:D,MATCH($C2779,'Policy Characteristics'!$C:$C,0))),"",INDEX('Policy Characteristics'!D:D,MATCH($C2779,'Policy Characteristics'!$C:$C,0)))</f>
        <v>End Existing Subsidies</v>
      </c>
      <c r="K2779" s="254" t="str">
        <f>IF(ISBLANK(INDEX('Policy Characteristics'!E:E,MATCH($C2779,'Policy Characteristics'!$C:$C,0))),"",INDEX('Policy Characteristics'!E:E,MATCH($C2779,'Policy Characteristics'!$C:$C,0)))</f>
        <v>cross reduce BAU subsidies</v>
      </c>
      <c r="L2779" s="261">
        <f>IF(ISBLANK(INDEX('Policy Characteristics'!F:F,MATCH($C2779,'Policy Characteristics'!$C:$C,0))),"",INDEX('Policy Characteristics'!F:F,MATCH($C2779,'Policy Characteristics'!$C:$C,0)))</f>
        <v>0</v>
      </c>
      <c r="M2779" s="261">
        <f>IF(ISBLANK(INDEX('Policy Characteristics'!G:G,MATCH($C2779,'Policy Characteristics'!$C:$C,0))),"",INDEX('Policy Characteristics'!G:G,MATCH($C2779,'Policy Characteristics'!$C:$C,0)))</f>
        <v>1</v>
      </c>
      <c r="N2779" s="261">
        <f>IF(ISBLANK(INDEX('Policy Characteristics'!H:H,MATCH($C2779,'Policy Characteristics'!$C:$C,0))),"",INDEX('Policy Characteristics'!H:H,MATCH($C2779,'Policy Characteristics'!$C:$C,0)))</f>
        <v>0.01</v>
      </c>
      <c r="O2779" s="254" t="str">
        <f>IF(ISBLANK(INDEX('Policy Characteristics'!I:I,MATCH($C2779,'Policy Characteristics'!$C:$C,0))),"",INDEX('Policy Characteristics'!I:I,MATCH($C2779,'Policy Characteristics'!$C:$C,0)))</f>
        <v>% reduction in BAU subsidies</v>
      </c>
      <c r="P2779" s="254" t="str">
        <f>IF(ISBLANK(INDEX('Policy Characteristics'!J:J,MATCH($C2779,'Policy Characteristics'!$C:$C,0))),"",INDEX('Policy Characteristics'!J:J,MATCH($C2779,'Policy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79" s="254" t="str">
        <f>IF(ISBLANK(INDEX('Policy Characteristics'!K:K,MATCH($C2779,'Policy Characteristics'!$C:$C,0))),"",INDEX('Policy Characteristics'!K:K,MATCH($C2779,'Policy Characteristics'!$C:$C,0)))</f>
        <v>fuels.html#end-subsidies</v>
      </c>
      <c r="R2779" s="254" t="str">
        <f>IF(ISBLANK(INDEX('Policy Characteristics'!L:L,MATCH($C2779,'Policy Characteristics'!$C:$C,0))),"",INDEX('Policy Characteristics'!L:L,MATCH($C2779,'Policy Characteristics'!$C:$C,0)))</f>
        <v>end-existing-subsidies.html</v>
      </c>
    </row>
    <row r="2780" spans="1:18" s="4" customFormat="1" x14ac:dyDescent="0.25">
      <c r="A2780" s="254" t="str">
        <f>IF(ISBLANK(INDEX('Policy Characteristics'!A:A,MATCH($C2780,'Policy Characteristics'!$C:$C,0))),"",INDEX('Policy Characteristics'!A:A,MATCH($C2780,'Policy Characteristics'!$C:$C,0)))</f>
        <v>Cross-Sector</v>
      </c>
      <c r="B2780" s="262" t="str">
        <f>IF(ISBLANK(INDEX('Policy Characteristics'!B:B,MATCH($C2780,'Policy Characteristics'!$C:$C,0))),"",INDEX('Policy Characteristics'!B:B,MATCH($C2780,'Policy Characteristics'!$C:$C,0)))</f>
        <v>End Existing Subsidies</v>
      </c>
      <c r="C2780" s="254" t="str">
        <f t="shared" si="79"/>
        <v>Percent Reduction in BAU Subsidies</v>
      </c>
      <c r="D2780" s="6" t="s">
        <v>2441</v>
      </c>
      <c r="E2780" s="45"/>
      <c r="F2780" s="6" t="s">
        <v>2445</v>
      </c>
      <c r="G2780" s="45"/>
      <c r="H2780" s="47">
        <v>2779</v>
      </c>
      <c r="I2780" s="325" t="s">
        <v>41</v>
      </c>
      <c r="J2780" s="255" t="str">
        <f>IF(ISBLANK(INDEX('Policy Characteristics'!D:D,MATCH($C2780,'Policy Characteristics'!$C:$C,0))),"",INDEX('Policy Characteristics'!D:D,MATCH($C2780,'Policy Characteristics'!$C:$C,0)))</f>
        <v>End Existing Subsidies</v>
      </c>
      <c r="K2780" s="254" t="str">
        <f>IF(ISBLANK(INDEX('Policy Characteristics'!E:E,MATCH($C2780,'Policy Characteristics'!$C:$C,0))),"",INDEX('Policy Characteristics'!E:E,MATCH($C2780,'Policy Characteristics'!$C:$C,0)))</f>
        <v>cross reduce BAU subsidies</v>
      </c>
      <c r="L2780" s="261">
        <f>IF(ISBLANK(INDEX('Policy Characteristics'!F:F,MATCH($C2780,'Policy Characteristics'!$C:$C,0))),"",INDEX('Policy Characteristics'!F:F,MATCH($C2780,'Policy Characteristics'!$C:$C,0)))</f>
        <v>0</v>
      </c>
      <c r="M2780" s="261">
        <f>IF(ISBLANK(INDEX('Policy Characteristics'!G:G,MATCH($C2780,'Policy Characteristics'!$C:$C,0))),"",INDEX('Policy Characteristics'!G:G,MATCH($C2780,'Policy Characteristics'!$C:$C,0)))</f>
        <v>1</v>
      </c>
      <c r="N2780" s="261">
        <f>IF(ISBLANK(INDEX('Policy Characteristics'!H:H,MATCH($C2780,'Policy Characteristics'!$C:$C,0))),"",INDEX('Policy Characteristics'!H:H,MATCH($C2780,'Policy Characteristics'!$C:$C,0)))</f>
        <v>0.01</v>
      </c>
      <c r="O2780" s="254" t="str">
        <f>IF(ISBLANK(INDEX('Policy Characteristics'!I:I,MATCH($C2780,'Policy Characteristics'!$C:$C,0))),"",INDEX('Policy Characteristics'!I:I,MATCH($C2780,'Policy Characteristics'!$C:$C,0)))</f>
        <v>% reduction in BAU subsidies</v>
      </c>
      <c r="P2780" s="254" t="str">
        <f>IF(ISBLANK(INDEX('Policy Characteristics'!J:J,MATCH($C2780,'Policy Characteristics'!$C:$C,0))),"",INDEX('Policy Characteristics'!J:J,MATCH($C2780,'Policy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0" s="254" t="str">
        <f>IF(ISBLANK(INDEX('Policy Characteristics'!K:K,MATCH($C2780,'Policy Characteristics'!$C:$C,0))),"",INDEX('Policy Characteristics'!K:K,MATCH($C2780,'Policy Characteristics'!$C:$C,0)))</f>
        <v>fuels.html#end-subsidies</v>
      </c>
      <c r="R2780" s="254" t="str">
        <f>IF(ISBLANK(INDEX('Policy Characteristics'!L:L,MATCH($C2780,'Policy Characteristics'!$C:$C,0))),"",INDEX('Policy Characteristics'!L:L,MATCH($C2780,'Policy Characteristics'!$C:$C,0)))</f>
        <v>end-existing-subsidies.html</v>
      </c>
    </row>
    <row r="2781" spans="1:18" s="4" customFormat="1" x14ac:dyDescent="0.25">
      <c r="A2781" s="254" t="str">
        <f>IF(ISBLANK(INDEX('Policy Characteristics'!A:A,MATCH($C2781,'Policy Characteristics'!$C:$C,0))),"",INDEX('Policy Characteristics'!A:A,MATCH($C2781,'Policy Characteristics'!$C:$C,0)))</f>
        <v>Cross-Sector</v>
      </c>
      <c r="B2781" s="262" t="str">
        <f>IF(ISBLANK(INDEX('Policy Characteristics'!B:B,MATCH($C2781,'Policy Characteristics'!$C:$C,0))),"",INDEX('Policy Characteristics'!B:B,MATCH($C2781,'Policy Characteristics'!$C:$C,0)))</f>
        <v>End Existing Subsidies</v>
      </c>
      <c r="C2781" s="254" t="str">
        <f t="shared" ref="C2781" si="80">C$2764</f>
        <v>Percent Reduction in BAU Subsidies</v>
      </c>
      <c r="D2781" s="6" t="s">
        <v>2451</v>
      </c>
      <c r="E2781" s="45"/>
      <c r="F2781" s="6" t="s">
        <v>2452</v>
      </c>
      <c r="G2781" s="45"/>
      <c r="H2781" s="47">
        <v>2780</v>
      </c>
      <c r="I2781" s="325" t="s">
        <v>41</v>
      </c>
      <c r="J2781" s="255" t="str">
        <f>IF(ISBLANK(INDEX('Policy Characteristics'!D:D,MATCH($C2781,'Policy Characteristics'!$C:$C,0))),"",INDEX('Policy Characteristics'!D:D,MATCH($C2781,'Policy Characteristics'!$C:$C,0)))</f>
        <v>End Existing Subsidies</v>
      </c>
      <c r="K2781" s="254" t="str">
        <f>IF(ISBLANK(INDEX('Policy Characteristics'!E:E,MATCH($C2781,'Policy Characteristics'!$C:$C,0))),"",INDEX('Policy Characteristics'!E:E,MATCH($C2781,'Policy Characteristics'!$C:$C,0)))</f>
        <v>cross reduce BAU subsidies</v>
      </c>
      <c r="L2781" s="261">
        <f>IF(ISBLANK(INDEX('Policy Characteristics'!F:F,MATCH($C2781,'Policy Characteristics'!$C:$C,0))),"",INDEX('Policy Characteristics'!F:F,MATCH($C2781,'Policy Characteristics'!$C:$C,0)))</f>
        <v>0</v>
      </c>
      <c r="M2781" s="261">
        <f>IF(ISBLANK(INDEX('Policy Characteristics'!G:G,MATCH($C2781,'Policy Characteristics'!$C:$C,0))),"",INDEX('Policy Characteristics'!G:G,MATCH($C2781,'Policy Characteristics'!$C:$C,0)))</f>
        <v>1</v>
      </c>
      <c r="N2781" s="261">
        <f>IF(ISBLANK(INDEX('Policy Characteristics'!H:H,MATCH($C2781,'Policy Characteristics'!$C:$C,0))),"",INDEX('Policy Characteristics'!H:H,MATCH($C2781,'Policy Characteristics'!$C:$C,0)))</f>
        <v>0.01</v>
      </c>
      <c r="O2781" s="254" t="str">
        <f>IF(ISBLANK(INDEX('Policy Characteristics'!I:I,MATCH($C2781,'Policy Characteristics'!$C:$C,0))),"",INDEX('Policy Characteristics'!I:I,MATCH($C2781,'Policy Characteristics'!$C:$C,0)))</f>
        <v>% reduction in BAU subsidies</v>
      </c>
      <c r="P2781" s="254" t="str">
        <f>IF(ISBLANK(INDEX('Policy Characteristics'!J:J,MATCH($C2781,'Policy Characteristics'!$C:$C,0))),"",INDEX('Policy Characteristics'!J:J,MATCH($C2781,'Policy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1" s="254" t="str">
        <f>IF(ISBLANK(INDEX('Policy Characteristics'!K:K,MATCH($C2781,'Policy Characteristics'!$C:$C,0))),"",INDEX('Policy Characteristics'!K:K,MATCH($C2781,'Policy Characteristics'!$C:$C,0)))</f>
        <v>fuels.html#end-subsidies</v>
      </c>
      <c r="R2781" s="254" t="str">
        <f>IF(ISBLANK(INDEX('Policy Characteristics'!L:L,MATCH($C2781,'Policy Characteristics'!$C:$C,0))),"",INDEX('Policy Characteristics'!L:L,MATCH($C2781,'Policy Characteristics'!$C:$C,0)))</f>
        <v>end-existing-subsidies.html</v>
      </c>
    </row>
    <row r="2782" spans="1:18" s="4" customFormat="1" x14ac:dyDescent="0.25">
      <c r="A2782" s="254" t="str">
        <f>IF(ISBLANK(INDEX('Policy Characteristics'!A:A,MATCH($C2782,'Policy Characteristics'!$C:$C,0))),"",INDEX('Policy Characteristics'!A:A,MATCH($C2782,'Policy Characteristics'!$C:$C,0)))</f>
        <v>Cross-Sector</v>
      </c>
      <c r="B2782" s="262" t="str">
        <f>IF(ISBLANK(INDEX('Policy Characteristics'!B:B,MATCH($C2782,'Policy Characteristics'!$C:$C,0))),"",INDEX('Policy Characteristics'!B:B,MATCH($C2782,'Policy Characteristics'!$C:$C,0)))</f>
        <v>End Existing Subsidies</v>
      </c>
      <c r="C2782" s="254" t="str">
        <f t="shared" ref="C2782:C2784" si="81">C$2764</f>
        <v>Percent Reduction in BAU Subsidies</v>
      </c>
      <c r="D2782" s="6" t="s">
        <v>2442</v>
      </c>
      <c r="E2782" s="45"/>
      <c r="F2782" s="6" t="s">
        <v>2446</v>
      </c>
      <c r="G2782" s="45"/>
      <c r="H2782" s="47">
        <v>2781</v>
      </c>
      <c r="I2782" s="325" t="s">
        <v>41</v>
      </c>
      <c r="J2782" s="255" t="str">
        <f>IF(ISBLANK(INDEX('Policy Characteristics'!D:D,MATCH($C2782,'Policy Characteristics'!$C:$C,0))),"",INDEX('Policy Characteristics'!D:D,MATCH($C2782,'Policy Characteristics'!$C:$C,0)))</f>
        <v>End Existing Subsidies</v>
      </c>
      <c r="K2782" s="254" t="str">
        <f>IF(ISBLANK(INDEX('Policy Characteristics'!E:E,MATCH($C2782,'Policy Characteristics'!$C:$C,0))),"",INDEX('Policy Characteristics'!E:E,MATCH($C2782,'Policy Characteristics'!$C:$C,0)))</f>
        <v>cross reduce BAU subsidies</v>
      </c>
      <c r="L2782" s="261">
        <f>IF(ISBLANK(INDEX('Policy Characteristics'!F:F,MATCH($C2782,'Policy Characteristics'!$C:$C,0))),"",INDEX('Policy Characteristics'!F:F,MATCH($C2782,'Policy Characteristics'!$C:$C,0)))</f>
        <v>0</v>
      </c>
      <c r="M2782" s="261">
        <f>IF(ISBLANK(INDEX('Policy Characteristics'!G:G,MATCH($C2782,'Policy Characteristics'!$C:$C,0))),"",INDEX('Policy Characteristics'!G:G,MATCH($C2782,'Policy Characteristics'!$C:$C,0)))</f>
        <v>1</v>
      </c>
      <c r="N2782" s="261">
        <f>IF(ISBLANK(INDEX('Policy Characteristics'!H:H,MATCH($C2782,'Policy Characteristics'!$C:$C,0))),"",INDEX('Policy Characteristics'!H:H,MATCH($C2782,'Policy Characteristics'!$C:$C,0)))</f>
        <v>0.01</v>
      </c>
      <c r="O2782" s="254" t="str">
        <f>IF(ISBLANK(INDEX('Policy Characteristics'!I:I,MATCH($C2782,'Policy Characteristics'!$C:$C,0))),"",INDEX('Policy Characteristics'!I:I,MATCH($C2782,'Policy Characteristics'!$C:$C,0)))</f>
        <v>% reduction in BAU subsidies</v>
      </c>
      <c r="P2782" s="254" t="str">
        <f>IF(ISBLANK(INDEX('Policy Characteristics'!J:J,MATCH($C2782,'Policy Characteristics'!$C:$C,0))),"",INDEX('Policy Characteristics'!J:J,MATCH($C2782,'Policy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2" s="254" t="str">
        <f>IF(ISBLANK(INDEX('Policy Characteristics'!K:K,MATCH($C2782,'Policy Characteristics'!$C:$C,0))),"",INDEX('Policy Characteristics'!K:K,MATCH($C2782,'Policy Characteristics'!$C:$C,0)))</f>
        <v>fuels.html#end-subsidies</v>
      </c>
      <c r="R2782" s="254" t="str">
        <f>IF(ISBLANK(INDEX('Policy Characteristics'!L:L,MATCH($C2782,'Policy Characteristics'!$C:$C,0))),"",INDEX('Policy Characteristics'!L:L,MATCH($C2782,'Policy Characteristics'!$C:$C,0)))</f>
        <v>end-existing-subsidies.html</v>
      </c>
    </row>
    <row r="2783" spans="1:18" s="4" customFormat="1" x14ac:dyDescent="0.25">
      <c r="A2783" s="254" t="str">
        <f>IF(ISBLANK(INDEX('Policy Characteristics'!A:A,MATCH($C2783,'Policy Characteristics'!$C:$C,0))),"",INDEX('Policy Characteristics'!A:A,MATCH($C2783,'Policy Characteristics'!$C:$C,0)))</f>
        <v>Cross-Sector</v>
      </c>
      <c r="B2783" s="262" t="str">
        <f>IF(ISBLANK(INDEX('Policy Characteristics'!B:B,MATCH($C2783,'Policy Characteristics'!$C:$C,0))),"",INDEX('Policy Characteristics'!B:B,MATCH($C2783,'Policy Characteristics'!$C:$C,0)))</f>
        <v>End Existing Subsidies</v>
      </c>
      <c r="C2783" s="254" t="str">
        <f t="shared" si="81"/>
        <v>Percent Reduction in BAU Subsidies</v>
      </c>
      <c r="D2783" s="6" t="s">
        <v>2443</v>
      </c>
      <c r="E2783" s="45"/>
      <c r="F2783" s="6" t="s">
        <v>2447</v>
      </c>
      <c r="G2783" s="45"/>
      <c r="H2783" s="47">
        <v>2782</v>
      </c>
      <c r="I2783" s="325" t="s">
        <v>41</v>
      </c>
      <c r="J2783" s="255" t="str">
        <f>IF(ISBLANK(INDEX('Policy Characteristics'!D:D,MATCH($C2783,'Policy Characteristics'!$C:$C,0))),"",INDEX('Policy Characteristics'!D:D,MATCH($C2783,'Policy Characteristics'!$C:$C,0)))</f>
        <v>End Existing Subsidies</v>
      </c>
      <c r="K2783" s="254" t="str">
        <f>IF(ISBLANK(INDEX('Policy Characteristics'!E:E,MATCH($C2783,'Policy Characteristics'!$C:$C,0))),"",INDEX('Policy Characteristics'!E:E,MATCH($C2783,'Policy Characteristics'!$C:$C,0)))</f>
        <v>cross reduce BAU subsidies</v>
      </c>
      <c r="L2783" s="261">
        <f>IF(ISBLANK(INDEX('Policy Characteristics'!F:F,MATCH($C2783,'Policy Characteristics'!$C:$C,0))),"",INDEX('Policy Characteristics'!F:F,MATCH($C2783,'Policy Characteristics'!$C:$C,0)))</f>
        <v>0</v>
      </c>
      <c r="M2783" s="261">
        <f>IF(ISBLANK(INDEX('Policy Characteristics'!G:G,MATCH($C2783,'Policy Characteristics'!$C:$C,0))),"",INDEX('Policy Characteristics'!G:G,MATCH($C2783,'Policy Characteristics'!$C:$C,0)))</f>
        <v>1</v>
      </c>
      <c r="N2783" s="261">
        <f>IF(ISBLANK(INDEX('Policy Characteristics'!H:H,MATCH($C2783,'Policy Characteristics'!$C:$C,0))),"",INDEX('Policy Characteristics'!H:H,MATCH($C2783,'Policy Characteristics'!$C:$C,0)))</f>
        <v>0.01</v>
      </c>
      <c r="O2783" s="254" t="str">
        <f>IF(ISBLANK(INDEX('Policy Characteristics'!I:I,MATCH($C2783,'Policy Characteristics'!$C:$C,0))),"",INDEX('Policy Characteristics'!I:I,MATCH($C2783,'Policy Characteristics'!$C:$C,0)))</f>
        <v>% reduction in BAU subsidies</v>
      </c>
      <c r="P2783" s="254" t="str">
        <f>IF(ISBLANK(INDEX('Policy Characteristics'!J:J,MATCH($C2783,'Policy Characteristics'!$C:$C,0))),"",INDEX('Policy Characteristics'!J:J,MATCH($C2783,'Policy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3" s="254" t="str">
        <f>IF(ISBLANK(INDEX('Policy Characteristics'!K:K,MATCH($C2783,'Policy Characteristics'!$C:$C,0))),"",INDEX('Policy Characteristics'!K:K,MATCH($C2783,'Policy Characteristics'!$C:$C,0)))</f>
        <v>fuels.html#end-subsidies</v>
      </c>
      <c r="R2783" s="254" t="str">
        <f>IF(ISBLANK(INDEX('Policy Characteristics'!L:L,MATCH($C2783,'Policy Characteristics'!$C:$C,0))),"",INDEX('Policy Characteristics'!L:L,MATCH($C2783,'Policy Characteristics'!$C:$C,0)))</f>
        <v>end-existing-subsidies.html</v>
      </c>
    </row>
    <row r="2784" spans="1:18" s="4" customFormat="1" x14ac:dyDescent="0.25">
      <c r="A2784" s="254" t="str">
        <f>IF(ISBLANK(INDEX('Policy Characteristics'!A:A,MATCH($C2784,'Policy Characteristics'!$C:$C,0))),"",INDEX('Policy Characteristics'!A:A,MATCH($C2784,'Policy Characteristics'!$C:$C,0)))</f>
        <v>Cross-Sector</v>
      </c>
      <c r="B2784" s="262" t="str">
        <f>IF(ISBLANK(INDEX('Policy Characteristics'!B:B,MATCH($C2784,'Policy Characteristics'!$C:$C,0))),"",INDEX('Policy Characteristics'!B:B,MATCH($C2784,'Policy Characteristics'!$C:$C,0)))</f>
        <v>End Existing Subsidies</v>
      </c>
      <c r="C2784" s="254" t="str">
        <f t="shared" si="81"/>
        <v>Percent Reduction in BAU Subsidies</v>
      </c>
      <c r="D2784" s="6" t="s">
        <v>2444</v>
      </c>
      <c r="E2784" s="45"/>
      <c r="F2784" s="6" t="s">
        <v>2448</v>
      </c>
      <c r="G2784" s="45"/>
      <c r="H2784" s="47">
        <v>2783</v>
      </c>
      <c r="I2784" s="325" t="s">
        <v>40</v>
      </c>
      <c r="J2784" s="255" t="str">
        <f>IF(ISBLANK(INDEX('Policy Characteristics'!D:D,MATCH($C2784,'Policy Characteristics'!$C:$C,0))),"",INDEX('Policy Characteristics'!D:D,MATCH($C2784,'Policy Characteristics'!$C:$C,0)))</f>
        <v>End Existing Subsidies</v>
      </c>
      <c r="K2784" s="254" t="str">
        <f>IF(ISBLANK(INDEX('Policy Characteristics'!E:E,MATCH($C2784,'Policy Characteristics'!$C:$C,0))),"",INDEX('Policy Characteristics'!E:E,MATCH($C2784,'Policy Characteristics'!$C:$C,0)))</f>
        <v>cross reduce BAU subsidies</v>
      </c>
      <c r="L2784" s="261">
        <f>IF(ISBLANK(INDEX('Policy Characteristics'!F:F,MATCH($C2784,'Policy Characteristics'!$C:$C,0))),"",INDEX('Policy Characteristics'!F:F,MATCH($C2784,'Policy Characteristics'!$C:$C,0)))</f>
        <v>0</v>
      </c>
      <c r="M2784" s="261">
        <f>IF(ISBLANK(INDEX('Policy Characteristics'!G:G,MATCH($C2784,'Policy Characteristics'!$C:$C,0))),"",INDEX('Policy Characteristics'!G:G,MATCH($C2784,'Policy Characteristics'!$C:$C,0)))</f>
        <v>1</v>
      </c>
      <c r="N2784" s="261">
        <f>IF(ISBLANK(INDEX('Policy Characteristics'!H:H,MATCH($C2784,'Policy Characteristics'!$C:$C,0))),"",INDEX('Policy Characteristics'!H:H,MATCH($C2784,'Policy Characteristics'!$C:$C,0)))</f>
        <v>0.01</v>
      </c>
      <c r="O2784" s="254" t="str">
        <f>IF(ISBLANK(INDEX('Policy Characteristics'!I:I,MATCH($C2784,'Policy Characteristics'!$C:$C,0))),"",INDEX('Policy Characteristics'!I:I,MATCH($C2784,'Policy Characteristics'!$C:$C,0)))</f>
        <v>% reduction in BAU subsidies</v>
      </c>
      <c r="P2784" s="254" t="str">
        <f>IF(ISBLANK(INDEX('Policy Characteristics'!J:J,MATCH($C2784,'Policy Characteristics'!$C:$C,0))),"",INDEX('Policy Characteristics'!J:J,MATCH($C2784,'Policy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2784" s="254" t="str">
        <f>IF(ISBLANK(INDEX('Policy Characteristics'!K:K,MATCH($C2784,'Policy Characteristics'!$C:$C,0))),"",INDEX('Policy Characteristics'!K:K,MATCH($C2784,'Policy Characteristics'!$C:$C,0)))</f>
        <v>fuels.html#end-subsidies</v>
      </c>
      <c r="R2784" s="254" t="str">
        <f>IF(ISBLANK(INDEX('Policy Characteristics'!L:L,MATCH($C2784,'Policy Characteristics'!$C:$C,0))),"",INDEX('Policy Characteristics'!L:L,MATCH($C2784,'Policy Characteristics'!$C:$C,0)))</f>
        <v>end-existing-subsidies.html</v>
      </c>
    </row>
    <row r="2785" spans="1:18" s="2" customFormat="1" x14ac:dyDescent="0.25">
      <c r="A2785" s="254" t="str">
        <f>IF(ISBLANK(INDEX('Policy Characteristics'!A:A,MATCH($C2785,'Policy Characteristics'!$C:$C,0))),"",INDEX('Policy Characteristics'!A:A,MATCH($C2785,'Policy Characteristics'!$C:$C,0)))</f>
        <v>Cross-Sector</v>
      </c>
      <c r="B2785" s="262" t="str">
        <f>IF(ISBLANK(INDEX('Policy Characteristics'!B:B,MATCH($C2785,'Policy Characteristics'!$C:$C,0))),"",INDEX('Policy Characteristics'!B:B,MATCH($C2785,'Policy Characteristics'!$C:$C,0)))</f>
        <v>Exempt Process Emissions from C Tax</v>
      </c>
      <c r="C2785" s="1" t="s">
        <v>3324</v>
      </c>
      <c r="D2785" s="45" t="s">
        <v>3022</v>
      </c>
      <c r="E2785" s="6"/>
      <c r="F2785" t="s">
        <v>3047</v>
      </c>
      <c r="G2785" s="6"/>
      <c r="H2785" s="47">
        <v>2784</v>
      </c>
      <c r="I2785" s="325" t="s">
        <v>40</v>
      </c>
      <c r="J2785" s="255" t="str">
        <f>IF(ISBLANK(INDEX('Policy Characteristics'!D:D,MATCH($C2785,'Policy Characteristics'!$C:$C,0))),"",INDEX('Policy Characteristics'!D:D,MATCH($C2785,'Policy Characteristics'!$C:$C,0)))</f>
        <v/>
      </c>
      <c r="K2785" s="254" t="str">
        <f>IF(ISBLANK(INDEX('Policy Characteristics'!E:E,MATCH($C2785,'Policy Characteristics'!$C:$C,0))),"",INDEX('Policy Characteristics'!E:E,MATCH($C2785,'Policy Characteristics'!$C:$C,0)))</f>
        <v>cross toggle whether carbon tax affects process emissions</v>
      </c>
      <c r="L2785" s="261">
        <f>IF(ISBLANK(INDEX('Policy Characteristics'!F:F,MATCH($C2785,'Policy Characteristics'!$C:$C,0))),"",INDEX('Policy Characteristics'!F:F,MATCH($C2785,'Policy Characteristics'!$C:$C,0)))</f>
        <v>0</v>
      </c>
      <c r="M2785" s="261">
        <f>IF(ISBLANK(INDEX('Policy Characteristics'!G:G,MATCH($C2785,'Policy Characteristics'!$C:$C,0))),"",INDEX('Policy Characteristics'!G:G,MATCH($C2785,'Policy Characteristics'!$C:$C,0)))</f>
        <v>1</v>
      </c>
      <c r="N2785" s="261">
        <f>IF(ISBLANK(INDEX('Policy Characteristics'!H:H,MATCH($C2785,'Policy Characteristics'!$C:$C,0))),"",INDEX('Policy Characteristics'!H:H,MATCH($C2785,'Policy Characteristics'!$C:$C,0)))</f>
        <v>1</v>
      </c>
      <c r="O2785" s="254" t="str">
        <f>IF(ISBLANK(INDEX('Policy Characteristics'!I:I,MATCH($C2785,'Policy Characteristics'!$C:$C,0))),"",INDEX('Policy Characteristics'!I:I,MATCH($C2785,'Policy Characteristics'!$C:$C,0)))</f>
        <v>on/off</v>
      </c>
      <c r="P2785" s="254" t="str">
        <f>IF(ISBLANK(INDEX('Policy Characteristics'!J:J,MATCH($C2785,'Policy Characteristics'!$C:$C,0))),"",INDEX('Policy Characteristics'!J:J,MATCH($C2785,'Policy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5" s="254" t="str">
        <f>IF(ISBLANK(INDEX('Policy Characteristics'!K:K,MATCH($C2785,'Policy Characteristics'!$C:$C,0))),"",INDEX('Policy Characteristics'!K:K,MATCH($C2785,'Policy Characteristics'!$C:$C,0)))</f>
        <v>fuels.html#carbon-tax</v>
      </c>
      <c r="R2785" s="254" t="str">
        <f>IF(ISBLANK(INDEX('Policy Characteristics'!L:L,MATCH($C2785,'Policy Characteristics'!$C:$C,0))),"",INDEX('Policy Characteristics'!L:L,MATCH($C2785,'Policy Characteristics'!$C:$C,0)))</f>
        <v>carbon-tax.html</v>
      </c>
    </row>
    <row r="2786" spans="1:18" s="2" customFormat="1" x14ac:dyDescent="0.25">
      <c r="A2786" s="254" t="str">
        <f>IF(ISBLANK(INDEX('Policy Characteristics'!A:A,MATCH($C2786,'Policy Characteristics'!$C:$C,0))),"",INDEX('Policy Characteristics'!A:A,MATCH($C2786,'Policy Characteristics'!$C:$C,0)))</f>
        <v>Cross-Sector</v>
      </c>
      <c r="B2786" s="262" t="str">
        <f>IF(ISBLANK(INDEX('Policy Characteristics'!B:B,MATCH($C2786,'Policy Characteristics'!$C:$C,0))),"",INDEX('Policy Characteristics'!B:B,MATCH($C2786,'Policy Characteristics'!$C:$C,0)))</f>
        <v>Exempt Process Emissions from C Tax</v>
      </c>
      <c r="C2786" s="254" t="str">
        <f>C$2785</f>
        <v>BEPEfCT Boolean Exempt Process Emissions from Carbon Tax</v>
      </c>
      <c r="D2786" s="6" t="s">
        <v>3023</v>
      </c>
      <c r="E2786" s="6"/>
      <c r="F2786" t="s">
        <v>2729</v>
      </c>
      <c r="G2786" s="6"/>
      <c r="H2786" s="47">
        <v>2785</v>
      </c>
      <c r="I2786" s="325" t="s">
        <v>40</v>
      </c>
      <c r="J2786" s="255" t="str">
        <f>IF(ISBLANK(INDEX('Policy Characteristics'!D:D,MATCH($C2786,'Policy Characteristics'!$C:$C,0))),"",INDEX('Policy Characteristics'!D:D,MATCH($C2786,'Policy Characteristics'!$C:$C,0)))</f>
        <v/>
      </c>
      <c r="K2786" s="254" t="str">
        <f>IF(ISBLANK(INDEX('Policy Characteristics'!E:E,MATCH($C2786,'Policy Characteristics'!$C:$C,0))),"",INDEX('Policy Characteristics'!E:E,MATCH($C2786,'Policy Characteristics'!$C:$C,0)))</f>
        <v>cross toggle whether carbon tax affects process emissions</v>
      </c>
      <c r="L2786" s="261">
        <f>IF(ISBLANK(INDEX('Policy Characteristics'!F:F,MATCH($C2786,'Policy Characteristics'!$C:$C,0))),"",INDEX('Policy Characteristics'!F:F,MATCH($C2786,'Policy Characteristics'!$C:$C,0)))</f>
        <v>0</v>
      </c>
      <c r="M2786" s="261">
        <f>IF(ISBLANK(INDEX('Policy Characteristics'!G:G,MATCH($C2786,'Policy Characteristics'!$C:$C,0))),"",INDEX('Policy Characteristics'!G:G,MATCH($C2786,'Policy Characteristics'!$C:$C,0)))</f>
        <v>1</v>
      </c>
      <c r="N2786" s="261">
        <f>IF(ISBLANK(INDEX('Policy Characteristics'!H:H,MATCH($C2786,'Policy Characteristics'!$C:$C,0))),"",INDEX('Policy Characteristics'!H:H,MATCH($C2786,'Policy Characteristics'!$C:$C,0)))</f>
        <v>1</v>
      </c>
      <c r="O2786" s="254" t="str">
        <f>IF(ISBLANK(INDEX('Policy Characteristics'!I:I,MATCH($C2786,'Policy Characteristics'!$C:$C,0))),"",INDEX('Policy Characteristics'!I:I,MATCH($C2786,'Policy Characteristics'!$C:$C,0)))</f>
        <v>on/off</v>
      </c>
      <c r="P2786" s="254" t="str">
        <f>IF(ISBLANK(INDEX('Policy Characteristics'!J:J,MATCH($C2786,'Policy Characteristics'!$C:$C,0))),"",INDEX('Policy Characteristics'!J:J,MATCH($C2786,'Policy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6" s="254" t="str">
        <f>IF(ISBLANK(INDEX('Policy Characteristics'!K:K,MATCH($C2786,'Policy Characteristics'!$C:$C,0))),"",INDEX('Policy Characteristics'!K:K,MATCH($C2786,'Policy Characteristics'!$C:$C,0)))</f>
        <v>fuels.html#carbon-tax</v>
      </c>
      <c r="R2786" s="254" t="str">
        <f>IF(ISBLANK(INDEX('Policy Characteristics'!L:L,MATCH($C2786,'Policy Characteristics'!$C:$C,0))),"",INDEX('Policy Characteristics'!L:L,MATCH($C2786,'Policy Characteristics'!$C:$C,0)))</f>
        <v>carbon-tax.html</v>
      </c>
    </row>
    <row r="2787" spans="1:18" s="2" customFormat="1" x14ac:dyDescent="0.25">
      <c r="A2787" s="254" t="str">
        <f>IF(ISBLANK(INDEX('Policy Characteristics'!A:A,MATCH($C2787,'Policy Characteristics'!$C:$C,0))),"",INDEX('Policy Characteristics'!A:A,MATCH($C2787,'Policy Characteristics'!$C:$C,0)))</f>
        <v>Cross-Sector</v>
      </c>
      <c r="B2787" s="262" t="str">
        <f>IF(ISBLANK(INDEX('Policy Characteristics'!B:B,MATCH($C2787,'Policy Characteristics'!$C:$C,0))),"",INDEX('Policy Characteristics'!B:B,MATCH($C2787,'Policy Characteristics'!$C:$C,0)))</f>
        <v>Exempt Process Emissions from C Tax</v>
      </c>
      <c r="C2787" s="254" t="str">
        <f t="shared" ref="C2787:C2809" si="82">C$2785</f>
        <v>BEPEfCT Boolean Exempt Process Emissions from Carbon Tax</v>
      </c>
      <c r="D2787" s="6" t="s">
        <v>3024</v>
      </c>
      <c r="E2787" s="6"/>
      <c r="F2787" t="s">
        <v>2988</v>
      </c>
      <c r="G2787" s="6"/>
      <c r="H2787" s="47">
        <v>2786</v>
      </c>
      <c r="I2787" s="325" t="s">
        <v>40</v>
      </c>
      <c r="J2787" s="255" t="str">
        <f>IF(ISBLANK(INDEX('Policy Characteristics'!D:D,MATCH($C2787,'Policy Characteristics'!$C:$C,0))),"",INDEX('Policy Characteristics'!D:D,MATCH($C2787,'Policy Characteristics'!$C:$C,0)))</f>
        <v/>
      </c>
      <c r="K2787" s="254" t="str">
        <f>IF(ISBLANK(INDEX('Policy Characteristics'!E:E,MATCH($C2787,'Policy Characteristics'!$C:$C,0))),"",INDEX('Policy Characteristics'!E:E,MATCH($C2787,'Policy Characteristics'!$C:$C,0)))</f>
        <v>cross toggle whether carbon tax affects process emissions</v>
      </c>
      <c r="L2787" s="261">
        <f>IF(ISBLANK(INDEX('Policy Characteristics'!F:F,MATCH($C2787,'Policy Characteristics'!$C:$C,0))),"",INDEX('Policy Characteristics'!F:F,MATCH($C2787,'Policy Characteristics'!$C:$C,0)))</f>
        <v>0</v>
      </c>
      <c r="M2787" s="261">
        <f>IF(ISBLANK(INDEX('Policy Characteristics'!G:G,MATCH($C2787,'Policy Characteristics'!$C:$C,0))),"",INDEX('Policy Characteristics'!G:G,MATCH($C2787,'Policy Characteristics'!$C:$C,0)))</f>
        <v>1</v>
      </c>
      <c r="N2787" s="261">
        <f>IF(ISBLANK(INDEX('Policy Characteristics'!H:H,MATCH($C2787,'Policy Characteristics'!$C:$C,0))),"",INDEX('Policy Characteristics'!H:H,MATCH($C2787,'Policy Characteristics'!$C:$C,0)))</f>
        <v>1</v>
      </c>
      <c r="O2787" s="254" t="str">
        <f>IF(ISBLANK(INDEX('Policy Characteristics'!I:I,MATCH($C2787,'Policy Characteristics'!$C:$C,0))),"",INDEX('Policy Characteristics'!I:I,MATCH($C2787,'Policy Characteristics'!$C:$C,0)))</f>
        <v>on/off</v>
      </c>
      <c r="P2787" s="254" t="str">
        <f>IF(ISBLANK(INDEX('Policy Characteristics'!J:J,MATCH($C2787,'Policy Characteristics'!$C:$C,0))),"",INDEX('Policy Characteristics'!J:J,MATCH($C2787,'Policy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7" s="254" t="str">
        <f>IF(ISBLANK(INDEX('Policy Characteristics'!K:K,MATCH($C2787,'Policy Characteristics'!$C:$C,0))),"",INDEX('Policy Characteristics'!K:K,MATCH($C2787,'Policy Characteristics'!$C:$C,0)))</f>
        <v>fuels.html#carbon-tax</v>
      </c>
      <c r="R2787" s="254" t="str">
        <f>IF(ISBLANK(INDEX('Policy Characteristics'!L:L,MATCH($C2787,'Policy Characteristics'!$C:$C,0))),"",INDEX('Policy Characteristics'!L:L,MATCH($C2787,'Policy Characteristics'!$C:$C,0)))</f>
        <v>carbon-tax.html</v>
      </c>
    </row>
    <row r="2788" spans="1:18" s="2" customFormat="1" x14ac:dyDescent="0.25">
      <c r="A2788" s="254" t="str">
        <f>IF(ISBLANK(INDEX('Policy Characteristics'!A:A,MATCH($C2788,'Policy Characteristics'!$C:$C,0))),"",INDEX('Policy Characteristics'!A:A,MATCH($C2788,'Policy Characteristics'!$C:$C,0)))</f>
        <v>Cross-Sector</v>
      </c>
      <c r="B2788" s="262" t="str">
        <f>IF(ISBLANK(INDEX('Policy Characteristics'!B:B,MATCH($C2788,'Policy Characteristics'!$C:$C,0))),"",INDEX('Policy Characteristics'!B:B,MATCH($C2788,'Policy Characteristics'!$C:$C,0)))</f>
        <v>Exempt Process Emissions from C Tax</v>
      </c>
      <c r="C2788" s="254" t="str">
        <f t="shared" si="82"/>
        <v>BEPEfCT Boolean Exempt Process Emissions from Carbon Tax</v>
      </c>
      <c r="D2788" s="6" t="s">
        <v>3025</v>
      </c>
      <c r="E2788" s="6"/>
      <c r="F2788" t="s">
        <v>2989</v>
      </c>
      <c r="G2788" s="6"/>
      <c r="H2788" s="47">
        <v>2787</v>
      </c>
      <c r="I2788" s="325" t="s">
        <v>41</v>
      </c>
      <c r="J2788" s="255" t="str">
        <f>IF(ISBLANK(INDEX('Policy Characteristics'!D:D,MATCH($C2788,'Policy Characteristics'!$C:$C,0))),"",INDEX('Policy Characteristics'!D:D,MATCH($C2788,'Policy Characteristics'!$C:$C,0)))</f>
        <v/>
      </c>
      <c r="K2788" s="254" t="str">
        <f>IF(ISBLANK(INDEX('Policy Characteristics'!E:E,MATCH($C2788,'Policy Characteristics'!$C:$C,0))),"",INDEX('Policy Characteristics'!E:E,MATCH($C2788,'Policy Characteristics'!$C:$C,0)))</f>
        <v>cross toggle whether carbon tax affects process emissions</v>
      </c>
      <c r="L2788" s="261">
        <f>IF(ISBLANK(INDEX('Policy Characteristics'!F:F,MATCH($C2788,'Policy Characteristics'!$C:$C,0))),"",INDEX('Policy Characteristics'!F:F,MATCH($C2788,'Policy Characteristics'!$C:$C,0)))</f>
        <v>0</v>
      </c>
      <c r="M2788" s="261">
        <f>IF(ISBLANK(INDEX('Policy Characteristics'!G:G,MATCH($C2788,'Policy Characteristics'!$C:$C,0))),"",INDEX('Policy Characteristics'!G:G,MATCH($C2788,'Policy Characteristics'!$C:$C,0)))</f>
        <v>1</v>
      </c>
      <c r="N2788" s="261">
        <f>IF(ISBLANK(INDEX('Policy Characteristics'!H:H,MATCH($C2788,'Policy Characteristics'!$C:$C,0))),"",INDEX('Policy Characteristics'!H:H,MATCH($C2788,'Policy Characteristics'!$C:$C,0)))</f>
        <v>1</v>
      </c>
      <c r="O2788" s="254" t="str">
        <f>IF(ISBLANK(INDEX('Policy Characteristics'!I:I,MATCH($C2788,'Policy Characteristics'!$C:$C,0))),"",INDEX('Policy Characteristics'!I:I,MATCH($C2788,'Policy Characteristics'!$C:$C,0)))</f>
        <v>on/off</v>
      </c>
      <c r="P2788" s="254" t="str">
        <f>IF(ISBLANK(INDEX('Policy Characteristics'!J:J,MATCH($C2788,'Policy Characteristics'!$C:$C,0))),"",INDEX('Policy Characteristics'!J:J,MATCH($C2788,'Policy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8" s="254" t="str">
        <f>IF(ISBLANK(INDEX('Policy Characteristics'!K:K,MATCH($C2788,'Policy Characteristics'!$C:$C,0))),"",INDEX('Policy Characteristics'!K:K,MATCH($C2788,'Policy Characteristics'!$C:$C,0)))</f>
        <v>fuels.html#carbon-tax</v>
      </c>
      <c r="R2788" s="254" t="str">
        <f>IF(ISBLANK(INDEX('Policy Characteristics'!L:L,MATCH($C2788,'Policy Characteristics'!$C:$C,0))),"",INDEX('Policy Characteristics'!L:L,MATCH($C2788,'Policy Characteristics'!$C:$C,0)))</f>
        <v>carbon-tax.html</v>
      </c>
    </row>
    <row r="2789" spans="1:18" s="2" customFormat="1" x14ac:dyDescent="0.25">
      <c r="A2789" s="254" t="str">
        <f>IF(ISBLANK(INDEX('Policy Characteristics'!A:A,MATCH($C2789,'Policy Characteristics'!$C:$C,0))),"",INDEX('Policy Characteristics'!A:A,MATCH($C2789,'Policy Characteristics'!$C:$C,0)))</f>
        <v>Cross-Sector</v>
      </c>
      <c r="B2789" s="262" t="str">
        <f>IF(ISBLANK(INDEX('Policy Characteristics'!B:B,MATCH($C2789,'Policy Characteristics'!$C:$C,0))),"",INDEX('Policy Characteristics'!B:B,MATCH($C2789,'Policy Characteristics'!$C:$C,0)))</f>
        <v>Exempt Process Emissions from C Tax</v>
      </c>
      <c r="C2789" s="254" t="str">
        <f t="shared" si="82"/>
        <v>BEPEfCT Boolean Exempt Process Emissions from Carbon Tax</v>
      </c>
      <c r="D2789" s="6" t="s">
        <v>3026</v>
      </c>
      <c r="E2789" s="6"/>
      <c r="F2789" t="s">
        <v>2990</v>
      </c>
      <c r="G2789" s="6"/>
      <c r="H2789" s="47">
        <v>2788</v>
      </c>
      <c r="I2789" s="325" t="s">
        <v>41</v>
      </c>
      <c r="J2789" s="255" t="str">
        <f>IF(ISBLANK(INDEX('Policy Characteristics'!D:D,MATCH($C2789,'Policy Characteristics'!$C:$C,0))),"",INDEX('Policy Characteristics'!D:D,MATCH($C2789,'Policy Characteristics'!$C:$C,0)))</f>
        <v/>
      </c>
      <c r="K2789" s="254" t="str">
        <f>IF(ISBLANK(INDEX('Policy Characteristics'!E:E,MATCH($C2789,'Policy Characteristics'!$C:$C,0))),"",INDEX('Policy Characteristics'!E:E,MATCH($C2789,'Policy Characteristics'!$C:$C,0)))</f>
        <v>cross toggle whether carbon tax affects process emissions</v>
      </c>
      <c r="L2789" s="261">
        <f>IF(ISBLANK(INDEX('Policy Characteristics'!F:F,MATCH($C2789,'Policy Characteristics'!$C:$C,0))),"",INDEX('Policy Characteristics'!F:F,MATCH($C2789,'Policy Characteristics'!$C:$C,0)))</f>
        <v>0</v>
      </c>
      <c r="M2789" s="261">
        <f>IF(ISBLANK(INDEX('Policy Characteristics'!G:G,MATCH($C2789,'Policy Characteristics'!$C:$C,0))),"",INDEX('Policy Characteristics'!G:G,MATCH($C2789,'Policy Characteristics'!$C:$C,0)))</f>
        <v>1</v>
      </c>
      <c r="N2789" s="261">
        <f>IF(ISBLANK(INDEX('Policy Characteristics'!H:H,MATCH($C2789,'Policy Characteristics'!$C:$C,0))),"",INDEX('Policy Characteristics'!H:H,MATCH($C2789,'Policy Characteristics'!$C:$C,0)))</f>
        <v>1</v>
      </c>
      <c r="O2789" s="254" t="str">
        <f>IF(ISBLANK(INDEX('Policy Characteristics'!I:I,MATCH($C2789,'Policy Characteristics'!$C:$C,0))),"",INDEX('Policy Characteristics'!I:I,MATCH($C2789,'Policy Characteristics'!$C:$C,0)))</f>
        <v>on/off</v>
      </c>
      <c r="P2789" s="254" t="str">
        <f>IF(ISBLANK(INDEX('Policy Characteristics'!J:J,MATCH($C2789,'Policy Characteristics'!$C:$C,0))),"",INDEX('Policy Characteristics'!J:J,MATCH($C2789,'Policy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89" s="254" t="str">
        <f>IF(ISBLANK(INDEX('Policy Characteristics'!K:K,MATCH($C2789,'Policy Characteristics'!$C:$C,0))),"",INDEX('Policy Characteristics'!K:K,MATCH($C2789,'Policy Characteristics'!$C:$C,0)))</f>
        <v>fuels.html#carbon-tax</v>
      </c>
      <c r="R2789" s="254" t="str">
        <f>IF(ISBLANK(INDEX('Policy Characteristics'!L:L,MATCH($C2789,'Policy Characteristics'!$C:$C,0))),"",INDEX('Policy Characteristics'!L:L,MATCH($C2789,'Policy Characteristics'!$C:$C,0)))</f>
        <v>carbon-tax.html</v>
      </c>
    </row>
    <row r="2790" spans="1:18" s="2" customFormat="1" x14ac:dyDescent="0.25">
      <c r="A2790" s="254" t="str">
        <f>IF(ISBLANK(INDEX('Policy Characteristics'!A:A,MATCH($C2790,'Policy Characteristics'!$C:$C,0))),"",INDEX('Policy Characteristics'!A:A,MATCH($C2790,'Policy Characteristics'!$C:$C,0)))</f>
        <v>Cross-Sector</v>
      </c>
      <c r="B2790" s="262" t="str">
        <f>IF(ISBLANK(INDEX('Policy Characteristics'!B:B,MATCH($C2790,'Policy Characteristics'!$C:$C,0))),"",INDEX('Policy Characteristics'!B:B,MATCH($C2790,'Policy Characteristics'!$C:$C,0)))</f>
        <v>Exempt Process Emissions from C Tax</v>
      </c>
      <c r="C2790" s="254" t="str">
        <f t="shared" si="82"/>
        <v>BEPEfCT Boolean Exempt Process Emissions from Carbon Tax</v>
      </c>
      <c r="D2790" s="6" t="s">
        <v>3027</v>
      </c>
      <c r="E2790" s="6"/>
      <c r="F2790" t="s">
        <v>2991</v>
      </c>
      <c r="G2790" s="6"/>
      <c r="H2790" s="47">
        <v>2789</v>
      </c>
      <c r="I2790" s="325" t="s">
        <v>41</v>
      </c>
      <c r="J2790" s="255" t="str">
        <f>IF(ISBLANK(INDEX('Policy Characteristics'!D:D,MATCH($C2790,'Policy Characteristics'!$C:$C,0))),"",INDEX('Policy Characteristics'!D:D,MATCH($C2790,'Policy Characteristics'!$C:$C,0)))</f>
        <v/>
      </c>
      <c r="K2790" s="254" t="str">
        <f>IF(ISBLANK(INDEX('Policy Characteristics'!E:E,MATCH($C2790,'Policy Characteristics'!$C:$C,0))),"",INDEX('Policy Characteristics'!E:E,MATCH($C2790,'Policy Characteristics'!$C:$C,0)))</f>
        <v>cross toggle whether carbon tax affects process emissions</v>
      </c>
      <c r="L2790" s="261">
        <f>IF(ISBLANK(INDEX('Policy Characteristics'!F:F,MATCH($C2790,'Policy Characteristics'!$C:$C,0))),"",INDEX('Policy Characteristics'!F:F,MATCH($C2790,'Policy Characteristics'!$C:$C,0)))</f>
        <v>0</v>
      </c>
      <c r="M2790" s="261">
        <f>IF(ISBLANK(INDEX('Policy Characteristics'!G:G,MATCH($C2790,'Policy Characteristics'!$C:$C,0))),"",INDEX('Policy Characteristics'!G:G,MATCH($C2790,'Policy Characteristics'!$C:$C,0)))</f>
        <v>1</v>
      </c>
      <c r="N2790" s="261">
        <f>IF(ISBLANK(INDEX('Policy Characteristics'!H:H,MATCH($C2790,'Policy Characteristics'!$C:$C,0))),"",INDEX('Policy Characteristics'!H:H,MATCH($C2790,'Policy Characteristics'!$C:$C,0)))</f>
        <v>1</v>
      </c>
      <c r="O2790" s="254" t="str">
        <f>IF(ISBLANK(INDEX('Policy Characteristics'!I:I,MATCH($C2790,'Policy Characteristics'!$C:$C,0))),"",INDEX('Policy Characteristics'!I:I,MATCH($C2790,'Policy Characteristics'!$C:$C,0)))</f>
        <v>on/off</v>
      </c>
      <c r="P2790" s="254" t="str">
        <f>IF(ISBLANK(INDEX('Policy Characteristics'!J:J,MATCH($C2790,'Policy Characteristics'!$C:$C,0))),"",INDEX('Policy Characteristics'!J:J,MATCH($C2790,'Policy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0" s="254" t="str">
        <f>IF(ISBLANK(INDEX('Policy Characteristics'!K:K,MATCH($C2790,'Policy Characteristics'!$C:$C,0))),"",INDEX('Policy Characteristics'!K:K,MATCH($C2790,'Policy Characteristics'!$C:$C,0)))</f>
        <v>fuels.html#carbon-tax</v>
      </c>
      <c r="R2790" s="254" t="str">
        <f>IF(ISBLANK(INDEX('Policy Characteristics'!L:L,MATCH($C2790,'Policy Characteristics'!$C:$C,0))),"",INDEX('Policy Characteristics'!L:L,MATCH($C2790,'Policy Characteristics'!$C:$C,0)))</f>
        <v>carbon-tax.html</v>
      </c>
    </row>
    <row r="2791" spans="1:18" s="2" customFormat="1" x14ac:dyDescent="0.25">
      <c r="A2791" s="254" t="str">
        <f>IF(ISBLANK(INDEX('Policy Characteristics'!A:A,MATCH($C2791,'Policy Characteristics'!$C:$C,0))),"",INDEX('Policy Characteristics'!A:A,MATCH($C2791,'Policy Characteristics'!$C:$C,0)))</f>
        <v>Cross-Sector</v>
      </c>
      <c r="B2791" s="262" t="str">
        <f>IF(ISBLANK(INDEX('Policy Characteristics'!B:B,MATCH($C2791,'Policy Characteristics'!$C:$C,0))),"",INDEX('Policy Characteristics'!B:B,MATCH($C2791,'Policy Characteristics'!$C:$C,0)))</f>
        <v>Exempt Process Emissions from C Tax</v>
      </c>
      <c r="C2791" s="254" t="str">
        <f t="shared" si="82"/>
        <v>BEPEfCT Boolean Exempt Process Emissions from Carbon Tax</v>
      </c>
      <c r="D2791" s="6" t="s">
        <v>3028</v>
      </c>
      <c r="E2791" s="6"/>
      <c r="F2791" t="s">
        <v>2992</v>
      </c>
      <c r="G2791" s="6"/>
      <c r="H2791" s="47">
        <v>2790</v>
      </c>
      <c r="I2791" s="325" t="s">
        <v>41</v>
      </c>
      <c r="J2791" s="255" t="str">
        <f>IF(ISBLANK(INDEX('Policy Characteristics'!D:D,MATCH($C2791,'Policy Characteristics'!$C:$C,0))),"",INDEX('Policy Characteristics'!D:D,MATCH($C2791,'Policy Characteristics'!$C:$C,0)))</f>
        <v/>
      </c>
      <c r="K2791" s="254" t="str">
        <f>IF(ISBLANK(INDEX('Policy Characteristics'!E:E,MATCH($C2791,'Policy Characteristics'!$C:$C,0))),"",INDEX('Policy Characteristics'!E:E,MATCH($C2791,'Policy Characteristics'!$C:$C,0)))</f>
        <v>cross toggle whether carbon tax affects process emissions</v>
      </c>
      <c r="L2791" s="261">
        <f>IF(ISBLANK(INDEX('Policy Characteristics'!F:F,MATCH($C2791,'Policy Characteristics'!$C:$C,0))),"",INDEX('Policy Characteristics'!F:F,MATCH($C2791,'Policy Characteristics'!$C:$C,0)))</f>
        <v>0</v>
      </c>
      <c r="M2791" s="261">
        <f>IF(ISBLANK(INDEX('Policy Characteristics'!G:G,MATCH($C2791,'Policy Characteristics'!$C:$C,0))),"",INDEX('Policy Characteristics'!G:G,MATCH($C2791,'Policy Characteristics'!$C:$C,0)))</f>
        <v>1</v>
      </c>
      <c r="N2791" s="261">
        <f>IF(ISBLANK(INDEX('Policy Characteristics'!H:H,MATCH($C2791,'Policy Characteristics'!$C:$C,0))),"",INDEX('Policy Characteristics'!H:H,MATCH($C2791,'Policy Characteristics'!$C:$C,0)))</f>
        <v>1</v>
      </c>
      <c r="O2791" s="254" t="str">
        <f>IF(ISBLANK(INDEX('Policy Characteristics'!I:I,MATCH($C2791,'Policy Characteristics'!$C:$C,0))),"",INDEX('Policy Characteristics'!I:I,MATCH($C2791,'Policy Characteristics'!$C:$C,0)))</f>
        <v>on/off</v>
      </c>
      <c r="P2791" s="254" t="str">
        <f>IF(ISBLANK(INDEX('Policy Characteristics'!J:J,MATCH($C2791,'Policy Characteristics'!$C:$C,0))),"",INDEX('Policy Characteristics'!J:J,MATCH($C2791,'Policy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1" s="254" t="str">
        <f>IF(ISBLANK(INDEX('Policy Characteristics'!K:K,MATCH($C2791,'Policy Characteristics'!$C:$C,0))),"",INDEX('Policy Characteristics'!K:K,MATCH($C2791,'Policy Characteristics'!$C:$C,0)))</f>
        <v>fuels.html#carbon-tax</v>
      </c>
      <c r="R2791" s="254" t="str">
        <f>IF(ISBLANK(INDEX('Policy Characteristics'!L:L,MATCH($C2791,'Policy Characteristics'!$C:$C,0))),"",INDEX('Policy Characteristics'!L:L,MATCH($C2791,'Policy Characteristics'!$C:$C,0)))</f>
        <v>carbon-tax.html</v>
      </c>
    </row>
    <row r="2792" spans="1:18" s="2" customFormat="1" x14ac:dyDescent="0.25">
      <c r="A2792" s="254" t="str">
        <f>IF(ISBLANK(INDEX('Policy Characteristics'!A:A,MATCH($C2792,'Policy Characteristics'!$C:$C,0))),"",INDEX('Policy Characteristics'!A:A,MATCH($C2792,'Policy Characteristics'!$C:$C,0)))</f>
        <v>Cross-Sector</v>
      </c>
      <c r="B2792" s="262" t="str">
        <f>IF(ISBLANK(INDEX('Policy Characteristics'!B:B,MATCH($C2792,'Policy Characteristics'!$C:$C,0))),"",INDEX('Policy Characteristics'!B:B,MATCH($C2792,'Policy Characteristics'!$C:$C,0)))</f>
        <v>Exempt Process Emissions from C Tax</v>
      </c>
      <c r="C2792" s="254" t="str">
        <f t="shared" si="82"/>
        <v>BEPEfCT Boolean Exempt Process Emissions from Carbon Tax</v>
      </c>
      <c r="D2792" s="6" t="s">
        <v>3029</v>
      </c>
      <c r="E2792" s="6"/>
      <c r="F2792" t="s">
        <v>2993</v>
      </c>
      <c r="G2792" s="6"/>
      <c r="H2792" s="47">
        <v>2791</v>
      </c>
      <c r="I2792" s="325" t="s">
        <v>41</v>
      </c>
      <c r="J2792" s="255" t="str">
        <f>IF(ISBLANK(INDEX('Policy Characteristics'!D:D,MATCH($C2792,'Policy Characteristics'!$C:$C,0))),"",INDEX('Policy Characteristics'!D:D,MATCH($C2792,'Policy Characteristics'!$C:$C,0)))</f>
        <v/>
      </c>
      <c r="K2792" s="254" t="str">
        <f>IF(ISBLANK(INDEX('Policy Characteristics'!E:E,MATCH($C2792,'Policy Characteristics'!$C:$C,0))),"",INDEX('Policy Characteristics'!E:E,MATCH($C2792,'Policy Characteristics'!$C:$C,0)))</f>
        <v>cross toggle whether carbon tax affects process emissions</v>
      </c>
      <c r="L2792" s="261">
        <f>IF(ISBLANK(INDEX('Policy Characteristics'!F:F,MATCH($C2792,'Policy Characteristics'!$C:$C,0))),"",INDEX('Policy Characteristics'!F:F,MATCH($C2792,'Policy Characteristics'!$C:$C,0)))</f>
        <v>0</v>
      </c>
      <c r="M2792" s="261">
        <f>IF(ISBLANK(INDEX('Policy Characteristics'!G:G,MATCH($C2792,'Policy Characteristics'!$C:$C,0))),"",INDEX('Policy Characteristics'!G:G,MATCH($C2792,'Policy Characteristics'!$C:$C,0)))</f>
        <v>1</v>
      </c>
      <c r="N2792" s="261">
        <f>IF(ISBLANK(INDEX('Policy Characteristics'!H:H,MATCH($C2792,'Policy Characteristics'!$C:$C,0))),"",INDEX('Policy Characteristics'!H:H,MATCH($C2792,'Policy Characteristics'!$C:$C,0)))</f>
        <v>1</v>
      </c>
      <c r="O2792" s="254" t="str">
        <f>IF(ISBLANK(INDEX('Policy Characteristics'!I:I,MATCH($C2792,'Policy Characteristics'!$C:$C,0))),"",INDEX('Policy Characteristics'!I:I,MATCH($C2792,'Policy Characteristics'!$C:$C,0)))</f>
        <v>on/off</v>
      </c>
      <c r="P2792" s="254" t="str">
        <f>IF(ISBLANK(INDEX('Policy Characteristics'!J:J,MATCH($C2792,'Policy Characteristics'!$C:$C,0))),"",INDEX('Policy Characteristics'!J:J,MATCH($C2792,'Policy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2" s="254" t="str">
        <f>IF(ISBLANK(INDEX('Policy Characteristics'!K:K,MATCH($C2792,'Policy Characteristics'!$C:$C,0))),"",INDEX('Policy Characteristics'!K:K,MATCH($C2792,'Policy Characteristics'!$C:$C,0)))</f>
        <v>fuels.html#carbon-tax</v>
      </c>
      <c r="R2792" s="254" t="str">
        <f>IF(ISBLANK(INDEX('Policy Characteristics'!L:L,MATCH($C2792,'Policy Characteristics'!$C:$C,0))),"",INDEX('Policy Characteristics'!L:L,MATCH($C2792,'Policy Characteristics'!$C:$C,0)))</f>
        <v>carbon-tax.html</v>
      </c>
    </row>
    <row r="2793" spans="1:18" s="2" customFormat="1" x14ac:dyDescent="0.25">
      <c r="A2793" s="254" t="str">
        <f>IF(ISBLANK(INDEX('Policy Characteristics'!A:A,MATCH($C2793,'Policy Characteristics'!$C:$C,0))),"",INDEX('Policy Characteristics'!A:A,MATCH($C2793,'Policy Characteristics'!$C:$C,0)))</f>
        <v>Cross-Sector</v>
      </c>
      <c r="B2793" s="262" t="str">
        <f>IF(ISBLANK(INDEX('Policy Characteristics'!B:B,MATCH($C2793,'Policy Characteristics'!$C:$C,0))),"",INDEX('Policy Characteristics'!B:B,MATCH($C2793,'Policy Characteristics'!$C:$C,0)))</f>
        <v>Exempt Process Emissions from C Tax</v>
      </c>
      <c r="C2793" s="254" t="str">
        <f t="shared" si="82"/>
        <v>BEPEfCT Boolean Exempt Process Emissions from Carbon Tax</v>
      </c>
      <c r="D2793" s="6" t="s">
        <v>3030</v>
      </c>
      <c r="E2793" s="6"/>
      <c r="F2793" t="s">
        <v>2994</v>
      </c>
      <c r="G2793" s="6"/>
      <c r="H2793" s="47">
        <v>2792</v>
      </c>
      <c r="I2793" s="325" t="s">
        <v>41</v>
      </c>
      <c r="J2793" s="255" t="str">
        <f>IF(ISBLANK(INDEX('Policy Characteristics'!D:D,MATCH($C2793,'Policy Characteristics'!$C:$C,0))),"",INDEX('Policy Characteristics'!D:D,MATCH($C2793,'Policy Characteristics'!$C:$C,0)))</f>
        <v/>
      </c>
      <c r="K2793" s="254" t="str">
        <f>IF(ISBLANK(INDEX('Policy Characteristics'!E:E,MATCH($C2793,'Policy Characteristics'!$C:$C,0))),"",INDEX('Policy Characteristics'!E:E,MATCH($C2793,'Policy Characteristics'!$C:$C,0)))</f>
        <v>cross toggle whether carbon tax affects process emissions</v>
      </c>
      <c r="L2793" s="261">
        <f>IF(ISBLANK(INDEX('Policy Characteristics'!F:F,MATCH($C2793,'Policy Characteristics'!$C:$C,0))),"",INDEX('Policy Characteristics'!F:F,MATCH($C2793,'Policy Characteristics'!$C:$C,0)))</f>
        <v>0</v>
      </c>
      <c r="M2793" s="261">
        <f>IF(ISBLANK(INDEX('Policy Characteristics'!G:G,MATCH($C2793,'Policy Characteristics'!$C:$C,0))),"",INDEX('Policy Characteristics'!G:G,MATCH($C2793,'Policy Characteristics'!$C:$C,0)))</f>
        <v>1</v>
      </c>
      <c r="N2793" s="261">
        <f>IF(ISBLANK(INDEX('Policy Characteristics'!H:H,MATCH($C2793,'Policy Characteristics'!$C:$C,0))),"",INDEX('Policy Characteristics'!H:H,MATCH($C2793,'Policy Characteristics'!$C:$C,0)))</f>
        <v>1</v>
      </c>
      <c r="O2793" s="254" t="str">
        <f>IF(ISBLANK(INDEX('Policy Characteristics'!I:I,MATCH($C2793,'Policy Characteristics'!$C:$C,0))),"",INDEX('Policy Characteristics'!I:I,MATCH($C2793,'Policy Characteristics'!$C:$C,0)))</f>
        <v>on/off</v>
      </c>
      <c r="P2793" s="254" t="str">
        <f>IF(ISBLANK(INDEX('Policy Characteristics'!J:J,MATCH($C2793,'Policy Characteristics'!$C:$C,0))),"",INDEX('Policy Characteristics'!J:J,MATCH($C2793,'Policy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3" s="254" t="str">
        <f>IF(ISBLANK(INDEX('Policy Characteristics'!K:K,MATCH($C2793,'Policy Characteristics'!$C:$C,0))),"",INDEX('Policy Characteristics'!K:K,MATCH($C2793,'Policy Characteristics'!$C:$C,0)))</f>
        <v>fuels.html#carbon-tax</v>
      </c>
      <c r="R2793" s="254" t="str">
        <f>IF(ISBLANK(INDEX('Policy Characteristics'!L:L,MATCH($C2793,'Policy Characteristics'!$C:$C,0))),"",INDEX('Policy Characteristics'!L:L,MATCH($C2793,'Policy Characteristics'!$C:$C,0)))</f>
        <v>carbon-tax.html</v>
      </c>
    </row>
    <row r="2794" spans="1:18" s="2" customFormat="1" x14ac:dyDescent="0.25">
      <c r="A2794" s="254" t="str">
        <f>IF(ISBLANK(INDEX('Policy Characteristics'!A:A,MATCH($C2794,'Policy Characteristics'!$C:$C,0))),"",INDEX('Policy Characteristics'!A:A,MATCH($C2794,'Policy Characteristics'!$C:$C,0)))</f>
        <v>Cross-Sector</v>
      </c>
      <c r="B2794" s="262" t="str">
        <f>IF(ISBLANK(INDEX('Policy Characteristics'!B:B,MATCH($C2794,'Policy Characteristics'!$C:$C,0))),"",INDEX('Policy Characteristics'!B:B,MATCH($C2794,'Policy Characteristics'!$C:$C,0)))</f>
        <v>Exempt Process Emissions from C Tax</v>
      </c>
      <c r="C2794" s="254" t="str">
        <f t="shared" si="82"/>
        <v>BEPEfCT Boolean Exempt Process Emissions from Carbon Tax</v>
      </c>
      <c r="D2794" s="6" t="s">
        <v>3031</v>
      </c>
      <c r="E2794" s="6"/>
      <c r="F2794" t="s">
        <v>2549</v>
      </c>
      <c r="G2794" s="6"/>
      <c r="H2794" s="47">
        <v>2793</v>
      </c>
      <c r="I2794" s="325" t="s">
        <v>40</v>
      </c>
      <c r="J2794" s="255" t="str">
        <f>IF(ISBLANK(INDEX('Policy Characteristics'!D:D,MATCH($C2794,'Policy Characteristics'!$C:$C,0))),"",INDEX('Policy Characteristics'!D:D,MATCH($C2794,'Policy Characteristics'!$C:$C,0)))</f>
        <v/>
      </c>
      <c r="K2794" s="254" t="str">
        <f>IF(ISBLANK(INDEX('Policy Characteristics'!E:E,MATCH($C2794,'Policy Characteristics'!$C:$C,0))),"",INDEX('Policy Characteristics'!E:E,MATCH($C2794,'Policy Characteristics'!$C:$C,0)))</f>
        <v>cross toggle whether carbon tax affects process emissions</v>
      </c>
      <c r="L2794" s="261">
        <f>IF(ISBLANK(INDEX('Policy Characteristics'!F:F,MATCH($C2794,'Policy Characteristics'!$C:$C,0))),"",INDEX('Policy Characteristics'!F:F,MATCH($C2794,'Policy Characteristics'!$C:$C,0)))</f>
        <v>0</v>
      </c>
      <c r="M2794" s="261">
        <f>IF(ISBLANK(INDEX('Policy Characteristics'!G:G,MATCH($C2794,'Policy Characteristics'!$C:$C,0))),"",INDEX('Policy Characteristics'!G:G,MATCH($C2794,'Policy Characteristics'!$C:$C,0)))</f>
        <v>1</v>
      </c>
      <c r="N2794" s="261">
        <f>IF(ISBLANK(INDEX('Policy Characteristics'!H:H,MATCH($C2794,'Policy Characteristics'!$C:$C,0))),"",INDEX('Policy Characteristics'!H:H,MATCH($C2794,'Policy Characteristics'!$C:$C,0)))</f>
        <v>1</v>
      </c>
      <c r="O2794" s="254" t="str">
        <f>IF(ISBLANK(INDEX('Policy Characteristics'!I:I,MATCH($C2794,'Policy Characteristics'!$C:$C,0))),"",INDEX('Policy Characteristics'!I:I,MATCH($C2794,'Policy Characteristics'!$C:$C,0)))</f>
        <v>on/off</v>
      </c>
      <c r="P2794" s="254" t="str">
        <f>IF(ISBLANK(INDEX('Policy Characteristics'!J:J,MATCH($C2794,'Policy Characteristics'!$C:$C,0))),"",INDEX('Policy Characteristics'!J:J,MATCH($C2794,'Policy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4" s="254" t="str">
        <f>IF(ISBLANK(INDEX('Policy Characteristics'!K:K,MATCH($C2794,'Policy Characteristics'!$C:$C,0))),"",INDEX('Policy Characteristics'!K:K,MATCH($C2794,'Policy Characteristics'!$C:$C,0)))</f>
        <v>fuels.html#carbon-tax</v>
      </c>
      <c r="R2794" s="254" t="str">
        <f>IF(ISBLANK(INDEX('Policy Characteristics'!L:L,MATCH($C2794,'Policy Characteristics'!$C:$C,0))),"",INDEX('Policy Characteristics'!L:L,MATCH($C2794,'Policy Characteristics'!$C:$C,0)))</f>
        <v>carbon-tax.html</v>
      </c>
    </row>
    <row r="2795" spans="1:18" s="2" customFormat="1" x14ac:dyDescent="0.25">
      <c r="A2795" s="254" t="str">
        <f>IF(ISBLANK(INDEX('Policy Characteristics'!A:A,MATCH($C2795,'Policy Characteristics'!$C:$C,0))),"",INDEX('Policy Characteristics'!A:A,MATCH($C2795,'Policy Characteristics'!$C:$C,0)))</f>
        <v>Cross-Sector</v>
      </c>
      <c r="B2795" s="262" t="str">
        <f>IF(ISBLANK(INDEX('Policy Characteristics'!B:B,MATCH($C2795,'Policy Characteristics'!$C:$C,0))),"",INDEX('Policy Characteristics'!B:B,MATCH($C2795,'Policy Characteristics'!$C:$C,0)))</f>
        <v>Exempt Process Emissions from C Tax</v>
      </c>
      <c r="C2795" s="254" t="str">
        <f t="shared" si="82"/>
        <v>BEPEfCT Boolean Exempt Process Emissions from Carbon Tax</v>
      </c>
      <c r="D2795" s="6" t="s">
        <v>3032</v>
      </c>
      <c r="E2795" s="6"/>
      <c r="F2795" t="s">
        <v>2995</v>
      </c>
      <c r="G2795" s="6"/>
      <c r="H2795" s="47">
        <v>2794</v>
      </c>
      <c r="I2795" s="325" t="s">
        <v>41</v>
      </c>
      <c r="J2795" s="255" t="str">
        <f>IF(ISBLANK(INDEX('Policy Characteristics'!D:D,MATCH($C2795,'Policy Characteristics'!$C:$C,0))),"",INDEX('Policy Characteristics'!D:D,MATCH($C2795,'Policy Characteristics'!$C:$C,0)))</f>
        <v/>
      </c>
      <c r="K2795" s="254" t="str">
        <f>IF(ISBLANK(INDEX('Policy Characteristics'!E:E,MATCH($C2795,'Policy Characteristics'!$C:$C,0))),"",INDEX('Policy Characteristics'!E:E,MATCH($C2795,'Policy Characteristics'!$C:$C,0)))</f>
        <v>cross toggle whether carbon tax affects process emissions</v>
      </c>
      <c r="L2795" s="261">
        <f>IF(ISBLANK(INDEX('Policy Characteristics'!F:F,MATCH($C2795,'Policy Characteristics'!$C:$C,0))),"",INDEX('Policy Characteristics'!F:F,MATCH($C2795,'Policy Characteristics'!$C:$C,0)))</f>
        <v>0</v>
      </c>
      <c r="M2795" s="261">
        <f>IF(ISBLANK(INDEX('Policy Characteristics'!G:G,MATCH($C2795,'Policy Characteristics'!$C:$C,0))),"",INDEX('Policy Characteristics'!G:G,MATCH($C2795,'Policy Characteristics'!$C:$C,0)))</f>
        <v>1</v>
      </c>
      <c r="N2795" s="261">
        <f>IF(ISBLANK(INDEX('Policy Characteristics'!H:H,MATCH($C2795,'Policy Characteristics'!$C:$C,0))),"",INDEX('Policy Characteristics'!H:H,MATCH($C2795,'Policy Characteristics'!$C:$C,0)))</f>
        <v>1</v>
      </c>
      <c r="O2795" s="254" t="str">
        <f>IF(ISBLANK(INDEX('Policy Characteristics'!I:I,MATCH($C2795,'Policy Characteristics'!$C:$C,0))),"",INDEX('Policy Characteristics'!I:I,MATCH($C2795,'Policy Characteristics'!$C:$C,0)))</f>
        <v>on/off</v>
      </c>
      <c r="P2795" s="254" t="str">
        <f>IF(ISBLANK(INDEX('Policy Characteristics'!J:J,MATCH($C2795,'Policy Characteristics'!$C:$C,0))),"",INDEX('Policy Characteristics'!J:J,MATCH($C2795,'Policy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5" s="254" t="str">
        <f>IF(ISBLANK(INDEX('Policy Characteristics'!K:K,MATCH($C2795,'Policy Characteristics'!$C:$C,0))),"",INDEX('Policy Characteristics'!K:K,MATCH($C2795,'Policy Characteristics'!$C:$C,0)))</f>
        <v>fuels.html#carbon-tax</v>
      </c>
      <c r="R2795" s="254" t="str">
        <f>IF(ISBLANK(INDEX('Policy Characteristics'!L:L,MATCH($C2795,'Policy Characteristics'!$C:$C,0))),"",INDEX('Policy Characteristics'!L:L,MATCH($C2795,'Policy Characteristics'!$C:$C,0)))</f>
        <v>carbon-tax.html</v>
      </c>
    </row>
    <row r="2796" spans="1:18" s="2" customFormat="1" x14ac:dyDescent="0.25">
      <c r="A2796" s="254" t="str">
        <f>IF(ISBLANK(INDEX('Policy Characteristics'!A:A,MATCH($C2796,'Policy Characteristics'!$C:$C,0))),"",INDEX('Policy Characteristics'!A:A,MATCH($C2796,'Policy Characteristics'!$C:$C,0)))</f>
        <v>Cross-Sector</v>
      </c>
      <c r="B2796" s="262" t="str">
        <f>IF(ISBLANK(INDEX('Policy Characteristics'!B:B,MATCH($C2796,'Policy Characteristics'!$C:$C,0))),"",INDEX('Policy Characteristics'!B:B,MATCH($C2796,'Policy Characteristics'!$C:$C,0)))</f>
        <v>Exempt Process Emissions from C Tax</v>
      </c>
      <c r="C2796" s="254" t="str">
        <f t="shared" si="82"/>
        <v>BEPEfCT Boolean Exempt Process Emissions from Carbon Tax</v>
      </c>
      <c r="D2796" s="6" t="s">
        <v>3033</v>
      </c>
      <c r="E2796" s="6"/>
      <c r="F2796" t="s">
        <v>2996</v>
      </c>
      <c r="G2796" s="6"/>
      <c r="H2796" s="47">
        <v>2795</v>
      </c>
      <c r="I2796" s="325" t="s">
        <v>41</v>
      </c>
      <c r="J2796" s="255" t="str">
        <f>IF(ISBLANK(INDEX('Policy Characteristics'!D:D,MATCH($C2796,'Policy Characteristics'!$C:$C,0))),"",INDEX('Policy Characteristics'!D:D,MATCH($C2796,'Policy Characteristics'!$C:$C,0)))</f>
        <v/>
      </c>
      <c r="K2796" s="254" t="str">
        <f>IF(ISBLANK(INDEX('Policy Characteristics'!E:E,MATCH($C2796,'Policy Characteristics'!$C:$C,0))),"",INDEX('Policy Characteristics'!E:E,MATCH($C2796,'Policy Characteristics'!$C:$C,0)))</f>
        <v>cross toggle whether carbon tax affects process emissions</v>
      </c>
      <c r="L2796" s="261">
        <f>IF(ISBLANK(INDEX('Policy Characteristics'!F:F,MATCH($C2796,'Policy Characteristics'!$C:$C,0))),"",INDEX('Policy Characteristics'!F:F,MATCH($C2796,'Policy Characteristics'!$C:$C,0)))</f>
        <v>0</v>
      </c>
      <c r="M2796" s="261">
        <f>IF(ISBLANK(INDEX('Policy Characteristics'!G:G,MATCH($C2796,'Policy Characteristics'!$C:$C,0))),"",INDEX('Policy Characteristics'!G:G,MATCH($C2796,'Policy Characteristics'!$C:$C,0)))</f>
        <v>1</v>
      </c>
      <c r="N2796" s="261">
        <f>IF(ISBLANK(INDEX('Policy Characteristics'!H:H,MATCH($C2796,'Policy Characteristics'!$C:$C,0))),"",INDEX('Policy Characteristics'!H:H,MATCH($C2796,'Policy Characteristics'!$C:$C,0)))</f>
        <v>1</v>
      </c>
      <c r="O2796" s="254" t="str">
        <f>IF(ISBLANK(INDEX('Policy Characteristics'!I:I,MATCH($C2796,'Policy Characteristics'!$C:$C,0))),"",INDEX('Policy Characteristics'!I:I,MATCH($C2796,'Policy Characteristics'!$C:$C,0)))</f>
        <v>on/off</v>
      </c>
      <c r="P2796" s="254" t="str">
        <f>IF(ISBLANK(INDEX('Policy Characteristics'!J:J,MATCH($C2796,'Policy Characteristics'!$C:$C,0))),"",INDEX('Policy Characteristics'!J:J,MATCH($C2796,'Policy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6" s="254" t="str">
        <f>IF(ISBLANK(INDEX('Policy Characteristics'!K:K,MATCH($C2796,'Policy Characteristics'!$C:$C,0))),"",INDEX('Policy Characteristics'!K:K,MATCH($C2796,'Policy Characteristics'!$C:$C,0)))</f>
        <v>fuels.html#carbon-tax</v>
      </c>
      <c r="R2796" s="254" t="str">
        <f>IF(ISBLANK(INDEX('Policy Characteristics'!L:L,MATCH($C2796,'Policy Characteristics'!$C:$C,0))),"",INDEX('Policy Characteristics'!L:L,MATCH($C2796,'Policy Characteristics'!$C:$C,0)))</f>
        <v>carbon-tax.html</v>
      </c>
    </row>
    <row r="2797" spans="1:18" s="2" customFormat="1" x14ac:dyDescent="0.25">
      <c r="A2797" s="254" t="str">
        <f>IF(ISBLANK(INDEX('Policy Characteristics'!A:A,MATCH($C2797,'Policy Characteristics'!$C:$C,0))),"",INDEX('Policy Characteristics'!A:A,MATCH($C2797,'Policy Characteristics'!$C:$C,0)))</f>
        <v>Cross-Sector</v>
      </c>
      <c r="B2797" s="262" t="str">
        <f>IF(ISBLANK(INDEX('Policy Characteristics'!B:B,MATCH($C2797,'Policy Characteristics'!$C:$C,0))),"",INDEX('Policy Characteristics'!B:B,MATCH($C2797,'Policy Characteristics'!$C:$C,0)))</f>
        <v>Exempt Process Emissions from C Tax</v>
      </c>
      <c r="C2797" s="254" t="str">
        <f t="shared" si="82"/>
        <v>BEPEfCT Boolean Exempt Process Emissions from Carbon Tax</v>
      </c>
      <c r="D2797" s="6" t="s">
        <v>3034</v>
      </c>
      <c r="E2797" s="6"/>
      <c r="F2797" t="s">
        <v>2997</v>
      </c>
      <c r="G2797" s="6"/>
      <c r="H2797" s="47">
        <v>2796</v>
      </c>
      <c r="I2797" s="325" t="s">
        <v>41</v>
      </c>
      <c r="J2797" s="255" t="str">
        <f>IF(ISBLANK(INDEX('Policy Characteristics'!D:D,MATCH($C2797,'Policy Characteristics'!$C:$C,0))),"",INDEX('Policy Characteristics'!D:D,MATCH($C2797,'Policy Characteristics'!$C:$C,0)))</f>
        <v/>
      </c>
      <c r="K2797" s="254" t="str">
        <f>IF(ISBLANK(INDEX('Policy Characteristics'!E:E,MATCH($C2797,'Policy Characteristics'!$C:$C,0))),"",INDEX('Policy Characteristics'!E:E,MATCH($C2797,'Policy Characteristics'!$C:$C,0)))</f>
        <v>cross toggle whether carbon tax affects process emissions</v>
      </c>
      <c r="L2797" s="261">
        <f>IF(ISBLANK(INDEX('Policy Characteristics'!F:F,MATCH($C2797,'Policy Characteristics'!$C:$C,0))),"",INDEX('Policy Characteristics'!F:F,MATCH($C2797,'Policy Characteristics'!$C:$C,0)))</f>
        <v>0</v>
      </c>
      <c r="M2797" s="261">
        <f>IF(ISBLANK(INDEX('Policy Characteristics'!G:G,MATCH($C2797,'Policy Characteristics'!$C:$C,0))),"",INDEX('Policy Characteristics'!G:G,MATCH($C2797,'Policy Characteristics'!$C:$C,0)))</f>
        <v>1</v>
      </c>
      <c r="N2797" s="261">
        <f>IF(ISBLANK(INDEX('Policy Characteristics'!H:H,MATCH($C2797,'Policy Characteristics'!$C:$C,0))),"",INDEX('Policy Characteristics'!H:H,MATCH($C2797,'Policy Characteristics'!$C:$C,0)))</f>
        <v>1</v>
      </c>
      <c r="O2797" s="254" t="str">
        <f>IF(ISBLANK(INDEX('Policy Characteristics'!I:I,MATCH($C2797,'Policy Characteristics'!$C:$C,0))),"",INDEX('Policy Characteristics'!I:I,MATCH($C2797,'Policy Characteristics'!$C:$C,0)))</f>
        <v>on/off</v>
      </c>
      <c r="P2797" s="254" t="str">
        <f>IF(ISBLANK(INDEX('Policy Characteristics'!J:J,MATCH($C2797,'Policy Characteristics'!$C:$C,0))),"",INDEX('Policy Characteristics'!J:J,MATCH($C2797,'Policy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7" s="254" t="str">
        <f>IF(ISBLANK(INDEX('Policy Characteristics'!K:K,MATCH($C2797,'Policy Characteristics'!$C:$C,0))),"",INDEX('Policy Characteristics'!K:K,MATCH($C2797,'Policy Characteristics'!$C:$C,0)))</f>
        <v>fuels.html#carbon-tax</v>
      </c>
      <c r="R2797" s="254" t="str">
        <f>IF(ISBLANK(INDEX('Policy Characteristics'!L:L,MATCH($C2797,'Policy Characteristics'!$C:$C,0))),"",INDEX('Policy Characteristics'!L:L,MATCH($C2797,'Policy Characteristics'!$C:$C,0)))</f>
        <v>carbon-tax.html</v>
      </c>
    </row>
    <row r="2798" spans="1:18" s="2" customFormat="1" x14ac:dyDescent="0.25">
      <c r="A2798" s="254" t="str">
        <f>IF(ISBLANK(INDEX('Policy Characteristics'!A:A,MATCH($C2798,'Policy Characteristics'!$C:$C,0))),"",INDEX('Policy Characteristics'!A:A,MATCH($C2798,'Policy Characteristics'!$C:$C,0)))</f>
        <v>Cross-Sector</v>
      </c>
      <c r="B2798" s="262" t="str">
        <f>IF(ISBLANK(INDEX('Policy Characteristics'!B:B,MATCH($C2798,'Policy Characteristics'!$C:$C,0))),"",INDEX('Policy Characteristics'!B:B,MATCH($C2798,'Policy Characteristics'!$C:$C,0)))</f>
        <v>Exempt Process Emissions from C Tax</v>
      </c>
      <c r="C2798" s="254" t="str">
        <f t="shared" si="82"/>
        <v>BEPEfCT Boolean Exempt Process Emissions from Carbon Tax</v>
      </c>
      <c r="D2798" s="6" t="s">
        <v>3035</v>
      </c>
      <c r="E2798" s="6"/>
      <c r="F2798" t="s">
        <v>2550</v>
      </c>
      <c r="G2798" s="6"/>
      <c r="H2798" s="47">
        <v>2797</v>
      </c>
      <c r="I2798" s="325" t="s">
        <v>41</v>
      </c>
      <c r="J2798" s="255" t="str">
        <f>IF(ISBLANK(INDEX('Policy Characteristics'!D:D,MATCH($C2798,'Policy Characteristics'!$C:$C,0))),"",INDEX('Policy Characteristics'!D:D,MATCH($C2798,'Policy Characteristics'!$C:$C,0)))</f>
        <v/>
      </c>
      <c r="K2798" s="254" t="str">
        <f>IF(ISBLANK(INDEX('Policy Characteristics'!E:E,MATCH($C2798,'Policy Characteristics'!$C:$C,0))),"",INDEX('Policy Characteristics'!E:E,MATCH($C2798,'Policy Characteristics'!$C:$C,0)))</f>
        <v>cross toggle whether carbon tax affects process emissions</v>
      </c>
      <c r="L2798" s="261">
        <f>IF(ISBLANK(INDEX('Policy Characteristics'!F:F,MATCH($C2798,'Policy Characteristics'!$C:$C,0))),"",INDEX('Policy Characteristics'!F:F,MATCH($C2798,'Policy Characteristics'!$C:$C,0)))</f>
        <v>0</v>
      </c>
      <c r="M2798" s="261">
        <f>IF(ISBLANK(INDEX('Policy Characteristics'!G:G,MATCH($C2798,'Policy Characteristics'!$C:$C,0))),"",INDEX('Policy Characteristics'!G:G,MATCH($C2798,'Policy Characteristics'!$C:$C,0)))</f>
        <v>1</v>
      </c>
      <c r="N2798" s="261">
        <f>IF(ISBLANK(INDEX('Policy Characteristics'!H:H,MATCH($C2798,'Policy Characteristics'!$C:$C,0))),"",INDEX('Policy Characteristics'!H:H,MATCH($C2798,'Policy Characteristics'!$C:$C,0)))</f>
        <v>1</v>
      </c>
      <c r="O2798" s="254" t="str">
        <f>IF(ISBLANK(INDEX('Policy Characteristics'!I:I,MATCH($C2798,'Policy Characteristics'!$C:$C,0))),"",INDEX('Policy Characteristics'!I:I,MATCH($C2798,'Policy Characteristics'!$C:$C,0)))</f>
        <v>on/off</v>
      </c>
      <c r="P2798" s="254" t="str">
        <f>IF(ISBLANK(INDEX('Policy Characteristics'!J:J,MATCH($C2798,'Policy Characteristics'!$C:$C,0))),"",INDEX('Policy Characteristics'!J:J,MATCH($C2798,'Policy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8" s="254" t="str">
        <f>IF(ISBLANK(INDEX('Policy Characteristics'!K:K,MATCH($C2798,'Policy Characteristics'!$C:$C,0))),"",INDEX('Policy Characteristics'!K:K,MATCH($C2798,'Policy Characteristics'!$C:$C,0)))</f>
        <v>fuels.html#carbon-tax</v>
      </c>
      <c r="R2798" s="254" t="str">
        <f>IF(ISBLANK(INDEX('Policy Characteristics'!L:L,MATCH($C2798,'Policy Characteristics'!$C:$C,0))),"",INDEX('Policy Characteristics'!L:L,MATCH($C2798,'Policy Characteristics'!$C:$C,0)))</f>
        <v>carbon-tax.html</v>
      </c>
    </row>
    <row r="2799" spans="1:18" s="2" customFormat="1" x14ac:dyDescent="0.25">
      <c r="A2799" s="254" t="str">
        <f>IF(ISBLANK(INDEX('Policy Characteristics'!A:A,MATCH($C2799,'Policy Characteristics'!$C:$C,0))),"",INDEX('Policy Characteristics'!A:A,MATCH($C2799,'Policy Characteristics'!$C:$C,0)))</f>
        <v>Cross-Sector</v>
      </c>
      <c r="B2799" s="262" t="str">
        <f>IF(ISBLANK(INDEX('Policy Characteristics'!B:B,MATCH($C2799,'Policy Characteristics'!$C:$C,0))),"",INDEX('Policy Characteristics'!B:B,MATCH($C2799,'Policy Characteristics'!$C:$C,0)))</f>
        <v>Exempt Process Emissions from C Tax</v>
      </c>
      <c r="C2799" s="254" t="str">
        <f t="shared" si="82"/>
        <v>BEPEfCT Boolean Exempt Process Emissions from Carbon Tax</v>
      </c>
      <c r="D2799" s="6" t="s">
        <v>3036</v>
      </c>
      <c r="E2799" s="6"/>
      <c r="F2799" t="s">
        <v>2998</v>
      </c>
      <c r="G2799" s="6"/>
      <c r="H2799" s="47">
        <v>2798</v>
      </c>
      <c r="I2799" s="325" t="s">
        <v>41</v>
      </c>
      <c r="J2799" s="255" t="str">
        <f>IF(ISBLANK(INDEX('Policy Characteristics'!D:D,MATCH($C2799,'Policy Characteristics'!$C:$C,0))),"",INDEX('Policy Characteristics'!D:D,MATCH($C2799,'Policy Characteristics'!$C:$C,0)))</f>
        <v/>
      </c>
      <c r="K2799" s="254" t="str">
        <f>IF(ISBLANK(INDEX('Policy Characteristics'!E:E,MATCH($C2799,'Policy Characteristics'!$C:$C,0))),"",INDEX('Policy Characteristics'!E:E,MATCH($C2799,'Policy Characteristics'!$C:$C,0)))</f>
        <v>cross toggle whether carbon tax affects process emissions</v>
      </c>
      <c r="L2799" s="261">
        <f>IF(ISBLANK(INDEX('Policy Characteristics'!F:F,MATCH($C2799,'Policy Characteristics'!$C:$C,0))),"",INDEX('Policy Characteristics'!F:F,MATCH($C2799,'Policy Characteristics'!$C:$C,0)))</f>
        <v>0</v>
      </c>
      <c r="M2799" s="261">
        <f>IF(ISBLANK(INDEX('Policy Characteristics'!G:G,MATCH($C2799,'Policy Characteristics'!$C:$C,0))),"",INDEX('Policy Characteristics'!G:G,MATCH($C2799,'Policy Characteristics'!$C:$C,0)))</f>
        <v>1</v>
      </c>
      <c r="N2799" s="261">
        <f>IF(ISBLANK(INDEX('Policy Characteristics'!H:H,MATCH($C2799,'Policy Characteristics'!$C:$C,0))),"",INDEX('Policy Characteristics'!H:H,MATCH($C2799,'Policy Characteristics'!$C:$C,0)))</f>
        <v>1</v>
      </c>
      <c r="O2799" s="254" t="str">
        <f>IF(ISBLANK(INDEX('Policy Characteristics'!I:I,MATCH($C2799,'Policy Characteristics'!$C:$C,0))),"",INDEX('Policy Characteristics'!I:I,MATCH($C2799,'Policy Characteristics'!$C:$C,0)))</f>
        <v>on/off</v>
      </c>
      <c r="P2799" s="254" t="str">
        <f>IF(ISBLANK(INDEX('Policy Characteristics'!J:J,MATCH($C2799,'Policy Characteristics'!$C:$C,0))),"",INDEX('Policy Characteristics'!J:J,MATCH($C2799,'Policy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799" s="254" t="str">
        <f>IF(ISBLANK(INDEX('Policy Characteristics'!K:K,MATCH($C2799,'Policy Characteristics'!$C:$C,0))),"",INDEX('Policy Characteristics'!K:K,MATCH($C2799,'Policy Characteristics'!$C:$C,0)))</f>
        <v>fuels.html#carbon-tax</v>
      </c>
      <c r="R2799" s="254" t="str">
        <f>IF(ISBLANK(INDEX('Policy Characteristics'!L:L,MATCH($C2799,'Policy Characteristics'!$C:$C,0))),"",INDEX('Policy Characteristics'!L:L,MATCH($C2799,'Policy Characteristics'!$C:$C,0)))</f>
        <v>carbon-tax.html</v>
      </c>
    </row>
    <row r="2800" spans="1:18" s="2" customFormat="1" x14ac:dyDescent="0.25">
      <c r="A2800" s="254" t="str">
        <f>IF(ISBLANK(INDEX('Policy Characteristics'!A:A,MATCH($C2800,'Policy Characteristics'!$C:$C,0))),"",INDEX('Policy Characteristics'!A:A,MATCH($C2800,'Policy Characteristics'!$C:$C,0)))</f>
        <v>Cross-Sector</v>
      </c>
      <c r="B2800" s="262" t="str">
        <f>IF(ISBLANK(INDEX('Policy Characteristics'!B:B,MATCH($C2800,'Policy Characteristics'!$C:$C,0))),"",INDEX('Policy Characteristics'!B:B,MATCH($C2800,'Policy Characteristics'!$C:$C,0)))</f>
        <v>Exempt Process Emissions from C Tax</v>
      </c>
      <c r="C2800" s="254" t="str">
        <f t="shared" si="82"/>
        <v>BEPEfCT Boolean Exempt Process Emissions from Carbon Tax</v>
      </c>
      <c r="D2800" s="6" t="s">
        <v>3037</v>
      </c>
      <c r="E2800" s="6"/>
      <c r="F2800" t="s">
        <v>2999</v>
      </c>
      <c r="G2800" s="6"/>
      <c r="H2800" s="47">
        <v>2799</v>
      </c>
      <c r="I2800" s="325" t="s">
        <v>41</v>
      </c>
      <c r="J2800" s="255" t="str">
        <f>IF(ISBLANK(INDEX('Policy Characteristics'!D:D,MATCH($C2800,'Policy Characteristics'!$C:$C,0))),"",INDEX('Policy Characteristics'!D:D,MATCH($C2800,'Policy Characteristics'!$C:$C,0)))</f>
        <v/>
      </c>
      <c r="K2800" s="254" t="str">
        <f>IF(ISBLANK(INDEX('Policy Characteristics'!E:E,MATCH($C2800,'Policy Characteristics'!$C:$C,0))),"",INDEX('Policy Characteristics'!E:E,MATCH($C2800,'Policy Characteristics'!$C:$C,0)))</f>
        <v>cross toggle whether carbon tax affects process emissions</v>
      </c>
      <c r="L2800" s="261">
        <f>IF(ISBLANK(INDEX('Policy Characteristics'!F:F,MATCH($C2800,'Policy Characteristics'!$C:$C,0))),"",INDEX('Policy Characteristics'!F:F,MATCH($C2800,'Policy Characteristics'!$C:$C,0)))</f>
        <v>0</v>
      </c>
      <c r="M2800" s="261">
        <f>IF(ISBLANK(INDEX('Policy Characteristics'!G:G,MATCH($C2800,'Policy Characteristics'!$C:$C,0))),"",INDEX('Policy Characteristics'!G:G,MATCH($C2800,'Policy Characteristics'!$C:$C,0)))</f>
        <v>1</v>
      </c>
      <c r="N2800" s="261">
        <f>IF(ISBLANK(INDEX('Policy Characteristics'!H:H,MATCH($C2800,'Policy Characteristics'!$C:$C,0))),"",INDEX('Policy Characteristics'!H:H,MATCH($C2800,'Policy Characteristics'!$C:$C,0)))</f>
        <v>1</v>
      </c>
      <c r="O2800" s="254" t="str">
        <f>IF(ISBLANK(INDEX('Policy Characteristics'!I:I,MATCH($C2800,'Policy Characteristics'!$C:$C,0))),"",INDEX('Policy Characteristics'!I:I,MATCH($C2800,'Policy Characteristics'!$C:$C,0)))</f>
        <v>on/off</v>
      </c>
      <c r="P2800" s="254" t="str">
        <f>IF(ISBLANK(INDEX('Policy Characteristics'!J:J,MATCH($C2800,'Policy Characteristics'!$C:$C,0))),"",INDEX('Policy Characteristics'!J:J,MATCH($C2800,'Policy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0" s="254" t="str">
        <f>IF(ISBLANK(INDEX('Policy Characteristics'!K:K,MATCH($C2800,'Policy Characteristics'!$C:$C,0))),"",INDEX('Policy Characteristics'!K:K,MATCH($C2800,'Policy Characteristics'!$C:$C,0)))</f>
        <v>fuels.html#carbon-tax</v>
      </c>
      <c r="R2800" s="254" t="str">
        <f>IF(ISBLANK(INDEX('Policy Characteristics'!L:L,MATCH($C2800,'Policy Characteristics'!$C:$C,0))),"",INDEX('Policy Characteristics'!L:L,MATCH($C2800,'Policy Characteristics'!$C:$C,0)))</f>
        <v>carbon-tax.html</v>
      </c>
    </row>
    <row r="2801" spans="1:18" s="2" customFormat="1" x14ac:dyDescent="0.25">
      <c r="A2801" s="254" t="str">
        <f>IF(ISBLANK(INDEX('Policy Characteristics'!A:A,MATCH($C2801,'Policy Characteristics'!$C:$C,0))),"",INDEX('Policy Characteristics'!A:A,MATCH($C2801,'Policy Characteristics'!$C:$C,0)))</f>
        <v>Cross-Sector</v>
      </c>
      <c r="B2801" s="262" t="str">
        <f>IF(ISBLANK(INDEX('Policy Characteristics'!B:B,MATCH($C2801,'Policy Characteristics'!$C:$C,0))),"",INDEX('Policy Characteristics'!B:B,MATCH($C2801,'Policy Characteristics'!$C:$C,0)))</f>
        <v>Exempt Process Emissions from C Tax</v>
      </c>
      <c r="C2801" s="254" t="str">
        <f t="shared" si="82"/>
        <v>BEPEfCT Boolean Exempt Process Emissions from Carbon Tax</v>
      </c>
      <c r="D2801" s="6" t="s">
        <v>3038</v>
      </c>
      <c r="E2801" s="6"/>
      <c r="F2801" t="s">
        <v>3000</v>
      </c>
      <c r="G2801" s="6"/>
      <c r="H2801" s="47">
        <v>2800</v>
      </c>
      <c r="I2801" s="325" t="s">
        <v>41</v>
      </c>
      <c r="J2801" s="255" t="str">
        <f>IF(ISBLANK(INDEX('Policy Characteristics'!D:D,MATCH($C2801,'Policy Characteristics'!$C:$C,0))),"",INDEX('Policy Characteristics'!D:D,MATCH($C2801,'Policy Characteristics'!$C:$C,0)))</f>
        <v/>
      </c>
      <c r="K2801" s="254" t="str">
        <f>IF(ISBLANK(INDEX('Policy Characteristics'!E:E,MATCH($C2801,'Policy Characteristics'!$C:$C,0))),"",INDEX('Policy Characteristics'!E:E,MATCH($C2801,'Policy Characteristics'!$C:$C,0)))</f>
        <v>cross toggle whether carbon tax affects process emissions</v>
      </c>
      <c r="L2801" s="261">
        <f>IF(ISBLANK(INDEX('Policy Characteristics'!F:F,MATCH($C2801,'Policy Characteristics'!$C:$C,0))),"",INDEX('Policy Characteristics'!F:F,MATCH($C2801,'Policy Characteristics'!$C:$C,0)))</f>
        <v>0</v>
      </c>
      <c r="M2801" s="261">
        <f>IF(ISBLANK(INDEX('Policy Characteristics'!G:G,MATCH($C2801,'Policy Characteristics'!$C:$C,0))),"",INDEX('Policy Characteristics'!G:G,MATCH($C2801,'Policy Characteristics'!$C:$C,0)))</f>
        <v>1</v>
      </c>
      <c r="N2801" s="261">
        <f>IF(ISBLANK(INDEX('Policy Characteristics'!H:H,MATCH($C2801,'Policy Characteristics'!$C:$C,0))),"",INDEX('Policy Characteristics'!H:H,MATCH($C2801,'Policy Characteristics'!$C:$C,0)))</f>
        <v>1</v>
      </c>
      <c r="O2801" s="254" t="str">
        <f>IF(ISBLANK(INDEX('Policy Characteristics'!I:I,MATCH($C2801,'Policy Characteristics'!$C:$C,0))),"",INDEX('Policy Characteristics'!I:I,MATCH($C2801,'Policy Characteristics'!$C:$C,0)))</f>
        <v>on/off</v>
      </c>
      <c r="P2801" s="254" t="str">
        <f>IF(ISBLANK(INDEX('Policy Characteristics'!J:J,MATCH($C2801,'Policy Characteristics'!$C:$C,0))),"",INDEX('Policy Characteristics'!J:J,MATCH($C2801,'Policy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1" s="254" t="str">
        <f>IF(ISBLANK(INDEX('Policy Characteristics'!K:K,MATCH($C2801,'Policy Characteristics'!$C:$C,0))),"",INDEX('Policy Characteristics'!K:K,MATCH($C2801,'Policy Characteristics'!$C:$C,0)))</f>
        <v>fuels.html#carbon-tax</v>
      </c>
      <c r="R2801" s="254" t="str">
        <f>IF(ISBLANK(INDEX('Policy Characteristics'!L:L,MATCH($C2801,'Policy Characteristics'!$C:$C,0))),"",INDEX('Policy Characteristics'!L:L,MATCH($C2801,'Policy Characteristics'!$C:$C,0)))</f>
        <v>carbon-tax.html</v>
      </c>
    </row>
    <row r="2802" spans="1:18" s="2" customFormat="1" x14ac:dyDescent="0.25">
      <c r="A2802" s="254" t="str">
        <f>IF(ISBLANK(INDEX('Policy Characteristics'!A:A,MATCH($C2802,'Policy Characteristics'!$C:$C,0))),"",INDEX('Policy Characteristics'!A:A,MATCH($C2802,'Policy Characteristics'!$C:$C,0)))</f>
        <v>Cross-Sector</v>
      </c>
      <c r="B2802" s="262" t="str">
        <f>IF(ISBLANK(INDEX('Policy Characteristics'!B:B,MATCH($C2802,'Policy Characteristics'!$C:$C,0))),"",INDEX('Policy Characteristics'!B:B,MATCH($C2802,'Policy Characteristics'!$C:$C,0)))</f>
        <v>Exempt Process Emissions from C Tax</v>
      </c>
      <c r="C2802" s="254" t="str">
        <f t="shared" si="82"/>
        <v>BEPEfCT Boolean Exempt Process Emissions from Carbon Tax</v>
      </c>
      <c r="D2802" s="6" t="s">
        <v>3039</v>
      </c>
      <c r="E2802" s="6"/>
      <c r="F2802" t="s">
        <v>3001</v>
      </c>
      <c r="G2802" s="6"/>
      <c r="H2802" s="47">
        <v>2801</v>
      </c>
      <c r="I2802" s="325" t="s">
        <v>41</v>
      </c>
      <c r="J2802" s="255" t="str">
        <f>IF(ISBLANK(INDEX('Policy Characteristics'!D:D,MATCH($C2802,'Policy Characteristics'!$C:$C,0))),"",INDEX('Policy Characteristics'!D:D,MATCH($C2802,'Policy Characteristics'!$C:$C,0)))</f>
        <v/>
      </c>
      <c r="K2802" s="254" t="str">
        <f>IF(ISBLANK(INDEX('Policy Characteristics'!E:E,MATCH($C2802,'Policy Characteristics'!$C:$C,0))),"",INDEX('Policy Characteristics'!E:E,MATCH($C2802,'Policy Characteristics'!$C:$C,0)))</f>
        <v>cross toggle whether carbon tax affects process emissions</v>
      </c>
      <c r="L2802" s="261">
        <f>IF(ISBLANK(INDEX('Policy Characteristics'!F:F,MATCH($C2802,'Policy Characteristics'!$C:$C,0))),"",INDEX('Policy Characteristics'!F:F,MATCH($C2802,'Policy Characteristics'!$C:$C,0)))</f>
        <v>0</v>
      </c>
      <c r="M2802" s="261">
        <f>IF(ISBLANK(INDEX('Policy Characteristics'!G:G,MATCH($C2802,'Policy Characteristics'!$C:$C,0))),"",INDEX('Policy Characteristics'!G:G,MATCH($C2802,'Policy Characteristics'!$C:$C,0)))</f>
        <v>1</v>
      </c>
      <c r="N2802" s="261">
        <f>IF(ISBLANK(INDEX('Policy Characteristics'!H:H,MATCH($C2802,'Policy Characteristics'!$C:$C,0))),"",INDEX('Policy Characteristics'!H:H,MATCH($C2802,'Policy Characteristics'!$C:$C,0)))</f>
        <v>1</v>
      </c>
      <c r="O2802" s="254" t="str">
        <f>IF(ISBLANK(INDEX('Policy Characteristics'!I:I,MATCH($C2802,'Policy Characteristics'!$C:$C,0))),"",INDEX('Policy Characteristics'!I:I,MATCH($C2802,'Policy Characteristics'!$C:$C,0)))</f>
        <v>on/off</v>
      </c>
      <c r="P2802" s="254" t="str">
        <f>IF(ISBLANK(INDEX('Policy Characteristics'!J:J,MATCH($C2802,'Policy Characteristics'!$C:$C,0))),"",INDEX('Policy Characteristics'!J:J,MATCH($C2802,'Policy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2" s="254" t="str">
        <f>IF(ISBLANK(INDEX('Policy Characteristics'!K:K,MATCH($C2802,'Policy Characteristics'!$C:$C,0))),"",INDEX('Policy Characteristics'!K:K,MATCH($C2802,'Policy Characteristics'!$C:$C,0)))</f>
        <v>fuels.html#carbon-tax</v>
      </c>
      <c r="R2802" s="254" t="str">
        <f>IF(ISBLANK(INDEX('Policy Characteristics'!L:L,MATCH($C2802,'Policy Characteristics'!$C:$C,0))),"",INDEX('Policy Characteristics'!L:L,MATCH($C2802,'Policy Characteristics'!$C:$C,0)))</f>
        <v>carbon-tax.html</v>
      </c>
    </row>
    <row r="2803" spans="1:18" s="2" customFormat="1" x14ac:dyDescent="0.25">
      <c r="A2803" s="254" t="str">
        <f>IF(ISBLANK(INDEX('Policy Characteristics'!A:A,MATCH($C2803,'Policy Characteristics'!$C:$C,0))),"",INDEX('Policy Characteristics'!A:A,MATCH($C2803,'Policy Characteristics'!$C:$C,0)))</f>
        <v>Cross-Sector</v>
      </c>
      <c r="B2803" s="262" t="str">
        <f>IF(ISBLANK(INDEX('Policy Characteristics'!B:B,MATCH($C2803,'Policy Characteristics'!$C:$C,0))),"",INDEX('Policy Characteristics'!B:B,MATCH($C2803,'Policy Characteristics'!$C:$C,0)))</f>
        <v>Exempt Process Emissions from C Tax</v>
      </c>
      <c r="C2803" s="254" t="str">
        <f t="shared" si="82"/>
        <v>BEPEfCT Boolean Exempt Process Emissions from Carbon Tax</v>
      </c>
      <c r="D2803" s="6" t="s">
        <v>3040</v>
      </c>
      <c r="E2803" s="6"/>
      <c r="F2803" t="s">
        <v>3002</v>
      </c>
      <c r="G2803" s="6"/>
      <c r="H2803" s="47">
        <v>2802</v>
      </c>
      <c r="I2803" s="325" t="s">
        <v>41</v>
      </c>
      <c r="J2803" s="255" t="str">
        <f>IF(ISBLANK(INDEX('Policy Characteristics'!D:D,MATCH($C2803,'Policy Characteristics'!$C:$C,0))),"",INDEX('Policy Characteristics'!D:D,MATCH($C2803,'Policy Characteristics'!$C:$C,0)))</f>
        <v/>
      </c>
      <c r="K2803" s="254" t="str">
        <f>IF(ISBLANK(INDEX('Policy Characteristics'!E:E,MATCH($C2803,'Policy Characteristics'!$C:$C,0))),"",INDEX('Policy Characteristics'!E:E,MATCH($C2803,'Policy Characteristics'!$C:$C,0)))</f>
        <v>cross toggle whether carbon tax affects process emissions</v>
      </c>
      <c r="L2803" s="261">
        <f>IF(ISBLANK(INDEX('Policy Characteristics'!F:F,MATCH($C2803,'Policy Characteristics'!$C:$C,0))),"",INDEX('Policy Characteristics'!F:F,MATCH($C2803,'Policy Characteristics'!$C:$C,0)))</f>
        <v>0</v>
      </c>
      <c r="M2803" s="261">
        <f>IF(ISBLANK(INDEX('Policy Characteristics'!G:G,MATCH($C2803,'Policy Characteristics'!$C:$C,0))),"",INDEX('Policy Characteristics'!G:G,MATCH($C2803,'Policy Characteristics'!$C:$C,0)))</f>
        <v>1</v>
      </c>
      <c r="N2803" s="261">
        <f>IF(ISBLANK(INDEX('Policy Characteristics'!H:H,MATCH($C2803,'Policy Characteristics'!$C:$C,0))),"",INDEX('Policy Characteristics'!H:H,MATCH($C2803,'Policy Characteristics'!$C:$C,0)))</f>
        <v>1</v>
      </c>
      <c r="O2803" s="254" t="str">
        <f>IF(ISBLANK(INDEX('Policy Characteristics'!I:I,MATCH($C2803,'Policy Characteristics'!$C:$C,0))),"",INDEX('Policy Characteristics'!I:I,MATCH($C2803,'Policy Characteristics'!$C:$C,0)))</f>
        <v>on/off</v>
      </c>
      <c r="P2803" s="254" t="str">
        <f>IF(ISBLANK(INDEX('Policy Characteristics'!J:J,MATCH($C2803,'Policy Characteristics'!$C:$C,0))),"",INDEX('Policy Characteristics'!J:J,MATCH($C2803,'Policy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3" s="254" t="str">
        <f>IF(ISBLANK(INDEX('Policy Characteristics'!K:K,MATCH($C2803,'Policy Characteristics'!$C:$C,0))),"",INDEX('Policy Characteristics'!K:K,MATCH($C2803,'Policy Characteristics'!$C:$C,0)))</f>
        <v>fuels.html#carbon-tax</v>
      </c>
      <c r="R2803" s="254" t="str">
        <f>IF(ISBLANK(INDEX('Policy Characteristics'!L:L,MATCH($C2803,'Policy Characteristics'!$C:$C,0))),"",INDEX('Policy Characteristics'!L:L,MATCH($C2803,'Policy Characteristics'!$C:$C,0)))</f>
        <v>carbon-tax.html</v>
      </c>
    </row>
    <row r="2804" spans="1:18" s="2" customFormat="1" x14ac:dyDescent="0.25">
      <c r="A2804" s="254" t="str">
        <f>IF(ISBLANK(INDEX('Policy Characteristics'!A:A,MATCH($C2804,'Policy Characteristics'!$C:$C,0))),"",INDEX('Policy Characteristics'!A:A,MATCH($C2804,'Policy Characteristics'!$C:$C,0)))</f>
        <v>Cross-Sector</v>
      </c>
      <c r="B2804" s="262" t="str">
        <f>IF(ISBLANK(INDEX('Policy Characteristics'!B:B,MATCH($C2804,'Policy Characteristics'!$C:$C,0))),"",INDEX('Policy Characteristics'!B:B,MATCH($C2804,'Policy Characteristics'!$C:$C,0)))</f>
        <v>Exempt Process Emissions from C Tax</v>
      </c>
      <c r="C2804" s="254" t="str">
        <f t="shared" si="82"/>
        <v>BEPEfCT Boolean Exempt Process Emissions from Carbon Tax</v>
      </c>
      <c r="D2804" s="6" t="s">
        <v>3041</v>
      </c>
      <c r="E2804" s="6"/>
      <c r="F2804" t="s">
        <v>3003</v>
      </c>
      <c r="G2804" s="6"/>
      <c r="H2804" s="47">
        <v>2803</v>
      </c>
      <c r="I2804" s="325" t="s">
        <v>41</v>
      </c>
      <c r="J2804" s="255" t="str">
        <f>IF(ISBLANK(INDEX('Policy Characteristics'!D:D,MATCH($C2804,'Policy Characteristics'!$C:$C,0))),"",INDEX('Policy Characteristics'!D:D,MATCH($C2804,'Policy Characteristics'!$C:$C,0)))</f>
        <v/>
      </c>
      <c r="K2804" s="254" t="str">
        <f>IF(ISBLANK(INDEX('Policy Characteristics'!E:E,MATCH($C2804,'Policy Characteristics'!$C:$C,0))),"",INDEX('Policy Characteristics'!E:E,MATCH($C2804,'Policy Characteristics'!$C:$C,0)))</f>
        <v>cross toggle whether carbon tax affects process emissions</v>
      </c>
      <c r="L2804" s="261">
        <f>IF(ISBLANK(INDEX('Policy Characteristics'!F:F,MATCH($C2804,'Policy Characteristics'!$C:$C,0))),"",INDEX('Policy Characteristics'!F:F,MATCH($C2804,'Policy Characteristics'!$C:$C,0)))</f>
        <v>0</v>
      </c>
      <c r="M2804" s="261">
        <f>IF(ISBLANK(INDEX('Policy Characteristics'!G:G,MATCH($C2804,'Policy Characteristics'!$C:$C,0))),"",INDEX('Policy Characteristics'!G:G,MATCH($C2804,'Policy Characteristics'!$C:$C,0)))</f>
        <v>1</v>
      </c>
      <c r="N2804" s="261">
        <f>IF(ISBLANK(INDEX('Policy Characteristics'!H:H,MATCH($C2804,'Policy Characteristics'!$C:$C,0))),"",INDEX('Policy Characteristics'!H:H,MATCH($C2804,'Policy Characteristics'!$C:$C,0)))</f>
        <v>1</v>
      </c>
      <c r="O2804" s="254" t="str">
        <f>IF(ISBLANK(INDEX('Policy Characteristics'!I:I,MATCH($C2804,'Policy Characteristics'!$C:$C,0))),"",INDEX('Policy Characteristics'!I:I,MATCH($C2804,'Policy Characteristics'!$C:$C,0)))</f>
        <v>on/off</v>
      </c>
      <c r="P2804" s="254" t="str">
        <f>IF(ISBLANK(INDEX('Policy Characteristics'!J:J,MATCH($C2804,'Policy Characteristics'!$C:$C,0))),"",INDEX('Policy Characteristics'!J:J,MATCH($C2804,'Policy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4" s="254" t="str">
        <f>IF(ISBLANK(INDEX('Policy Characteristics'!K:K,MATCH($C2804,'Policy Characteristics'!$C:$C,0))),"",INDEX('Policy Characteristics'!K:K,MATCH($C2804,'Policy Characteristics'!$C:$C,0)))</f>
        <v>fuels.html#carbon-tax</v>
      </c>
      <c r="R2804" s="254" t="str">
        <f>IF(ISBLANK(INDEX('Policy Characteristics'!L:L,MATCH($C2804,'Policy Characteristics'!$C:$C,0))),"",INDEX('Policy Characteristics'!L:L,MATCH($C2804,'Policy Characteristics'!$C:$C,0)))</f>
        <v>carbon-tax.html</v>
      </c>
    </row>
    <row r="2805" spans="1:18" s="2" customFormat="1" x14ac:dyDescent="0.25">
      <c r="A2805" s="254" t="str">
        <f>IF(ISBLANK(INDEX('Policy Characteristics'!A:A,MATCH($C2805,'Policy Characteristics'!$C:$C,0))),"",INDEX('Policy Characteristics'!A:A,MATCH($C2805,'Policy Characteristics'!$C:$C,0)))</f>
        <v>Cross-Sector</v>
      </c>
      <c r="B2805" s="262" t="str">
        <f>IF(ISBLANK(INDEX('Policy Characteristics'!B:B,MATCH($C2805,'Policy Characteristics'!$C:$C,0))),"",INDEX('Policy Characteristics'!B:B,MATCH($C2805,'Policy Characteristics'!$C:$C,0)))</f>
        <v>Exempt Process Emissions from C Tax</v>
      </c>
      <c r="C2805" s="254" t="str">
        <f t="shared" si="82"/>
        <v>BEPEfCT Boolean Exempt Process Emissions from Carbon Tax</v>
      </c>
      <c r="D2805" s="6" t="s">
        <v>3042</v>
      </c>
      <c r="E2805" s="6"/>
      <c r="F2805" t="s">
        <v>3004</v>
      </c>
      <c r="G2805" s="6"/>
      <c r="H2805" s="47">
        <v>2804</v>
      </c>
      <c r="I2805" s="325" t="s">
        <v>41</v>
      </c>
      <c r="J2805" s="255" t="str">
        <f>IF(ISBLANK(INDEX('Policy Characteristics'!D:D,MATCH($C2805,'Policy Characteristics'!$C:$C,0))),"",INDEX('Policy Characteristics'!D:D,MATCH($C2805,'Policy Characteristics'!$C:$C,0)))</f>
        <v/>
      </c>
      <c r="K2805" s="254" t="str">
        <f>IF(ISBLANK(INDEX('Policy Characteristics'!E:E,MATCH($C2805,'Policy Characteristics'!$C:$C,0))),"",INDEX('Policy Characteristics'!E:E,MATCH($C2805,'Policy Characteristics'!$C:$C,0)))</f>
        <v>cross toggle whether carbon tax affects process emissions</v>
      </c>
      <c r="L2805" s="261">
        <f>IF(ISBLANK(INDEX('Policy Characteristics'!F:F,MATCH($C2805,'Policy Characteristics'!$C:$C,0))),"",INDEX('Policy Characteristics'!F:F,MATCH($C2805,'Policy Characteristics'!$C:$C,0)))</f>
        <v>0</v>
      </c>
      <c r="M2805" s="261">
        <f>IF(ISBLANK(INDEX('Policy Characteristics'!G:G,MATCH($C2805,'Policy Characteristics'!$C:$C,0))),"",INDEX('Policy Characteristics'!G:G,MATCH($C2805,'Policy Characteristics'!$C:$C,0)))</f>
        <v>1</v>
      </c>
      <c r="N2805" s="261">
        <f>IF(ISBLANK(INDEX('Policy Characteristics'!H:H,MATCH($C2805,'Policy Characteristics'!$C:$C,0))),"",INDEX('Policy Characteristics'!H:H,MATCH($C2805,'Policy Characteristics'!$C:$C,0)))</f>
        <v>1</v>
      </c>
      <c r="O2805" s="254" t="str">
        <f>IF(ISBLANK(INDEX('Policy Characteristics'!I:I,MATCH($C2805,'Policy Characteristics'!$C:$C,0))),"",INDEX('Policy Characteristics'!I:I,MATCH($C2805,'Policy Characteristics'!$C:$C,0)))</f>
        <v>on/off</v>
      </c>
      <c r="P2805" s="254" t="str">
        <f>IF(ISBLANK(INDEX('Policy Characteristics'!J:J,MATCH($C2805,'Policy Characteristics'!$C:$C,0))),"",INDEX('Policy Characteristics'!J:J,MATCH($C2805,'Policy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5" s="254" t="str">
        <f>IF(ISBLANK(INDEX('Policy Characteristics'!K:K,MATCH($C2805,'Policy Characteristics'!$C:$C,0))),"",INDEX('Policy Characteristics'!K:K,MATCH($C2805,'Policy Characteristics'!$C:$C,0)))</f>
        <v>fuels.html#carbon-tax</v>
      </c>
      <c r="R2805" s="254" t="str">
        <f>IF(ISBLANK(INDEX('Policy Characteristics'!L:L,MATCH($C2805,'Policy Characteristics'!$C:$C,0))),"",INDEX('Policy Characteristics'!L:L,MATCH($C2805,'Policy Characteristics'!$C:$C,0)))</f>
        <v>carbon-tax.html</v>
      </c>
    </row>
    <row r="2806" spans="1:18" s="2" customFormat="1" x14ac:dyDescent="0.25">
      <c r="A2806" s="254" t="str">
        <f>IF(ISBLANK(INDEX('Policy Characteristics'!A:A,MATCH($C2806,'Policy Characteristics'!$C:$C,0))),"",INDEX('Policy Characteristics'!A:A,MATCH($C2806,'Policy Characteristics'!$C:$C,0)))</f>
        <v>Cross-Sector</v>
      </c>
      <c r="B2806" s="262" t="str">
        <f>IF(ISBLANK(INDEX('Policy Characteristics'!B:B,MATCH($C2806,'Policy Characteristics'!$C:$C,0))),"",INDEX('Policy Characteristics'!B:B,MATCH($C2806,'Policy Characteristics'!$C:$C,0)))</f>
        <v>Exempt Process Emissions from C Tax</v>
      </c>
      <c r="C2806" s="254" t="str">
        <f t="shared" si="82"/>
        <v>BEPEfCT Boolean Exempt Process Emissions from Carbon Tax</v>
      </c>
      <c r="D2806" s="6" t="s">
        <v>3043</v>
      </c>
      <c r="E2806" s="6"/>
      <c r="F2806" t="s">
        <v>3005</v>
      </c>
      <c r="G2806" s="6"/>
      <c r="H2806" s="47">
        <v>2805</v>
      </c>
      <c r="I2806" s="325" t="s">
        <v>41</v>
      </c>
      <c r="J2806" s="255" t="str">
        <f>IF(ISBLANK(INDEX('Policy Characteristics'!D:D,MATCH($C2806,'Policy Characteristics'!$C:$C,0))),"",INDEX('Policy Characteristics'!D:D,MATCH($C2806,'Policy Characteristics'!$C:$C,0)))</f>
        <v/>
      </c>
      <c r="K2806" s="254" t="str">
        <f>IF(ISBLANK(INDEX('Policy Characteristics'!E:E,MATCH($C2806,'Policy Characteristics'!$C:$C,0))),"",INDEX('Policy Characteristics'!E:E,MATCH($C2806,'Policy Characteristics'!$C:$C,0)))</f>
        <v>cross toggle whether carbon tax affects process emissions</v>
      </c>
      <c r="L2806" s="261">
        <f>IF(ISBLANK(INDEX('Policy Characteristics'!F:F,MATCH($C2806,'Policy Characteristics'!$C:$C,0))),"",INDEX('Policy Characteristics'!F:F,MATCH($C2806,'Policy Characteristics'!$C:$C,0)))</f>
        <v>0</v>
      </c>
      <c r="M2806" s="261">
        <f>IF(ISBLANK(INDEX('Policy Characteristics'!G:G,MATCH($C2806,'Policy Characteristics'!$C:$C,0))),"",INDEX('Policy Characteristics'!G:G,MATCH($C2806,'Policy Characteristics'!$C:$C,0)))</f>
        <v>1</v>
      </c>
      <c r="N2806" s="261">
        <f>IF(ISBLANK(INDEX('Policy Characteristics'!H:H,MATCH($C2806,'Policy Characteristics'!$C:$C,0))),"",INDEX('Policy Characteristics'!H:H,MATCH($C2806,'Policy Characteristics'!$C:$C,0)))</f>
        <v>1</v>
      </c>
      <c r="O2806" s="254" t="str">
        <f>IF(ISBLANK(INDEX('Policy Characteristics'!I:I,MATCH($C2806,'Policy Characteristics'!$C:$C,0))),"",INDEX('Policy Characteristics'!I:I,MATCH($C2806,'Policy Characteristics'!$C:$C,0)))</f>
        <v>on/off</v>
      </c>
      <c r="P2806" s="254" t="str">
        <f>IF(ISBLANK(INDEX('Policy Characteristics'!J:J,MATCH($C2806,'Policy Characteristics'!$C:$C,0))),"",INDEX('Policy Characteristics'!J:J,MATCH($C2806,'Policy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6" s="254" t="str">
        <f>IF(ISBLANK(INDEX('Policy Characteristics'!K:K,MATCH($C2806,'Policy Characteristics'!$C:$C,0))),"",INDEX('Policy Characteristics'!K:K,MATCH($C2806,'Policy Characteristics'!$C:$C,0)))</f>
        <v>fuels.html#carbon-tax</v>
      </c>
      <c r="R2806" s="254" t="str">
        <f>IF(ISBLANK(INDEX('Policy Characteristics'!L:L,MATCH($C2806,'Policy Characteristics'!$C:$C,0))),"",INDEX('Policy Characteristics'!L:L,MATCH($C2806,'Policy Characteristics'!$C:$C,0)))</f>
        <v>carbon-tax.html</v>
      </c>
    </row>
    <row r="2807" spans="1:18" s="2" customFormat="1" x14ac:dyDescent="0.25">
      <c r="A2807" s="254" t="str">
        <f>IF(ISBLANK(INDEX('Policy Characteristics'!A:A,MATCH($C2807,'Policy Characteristics'!$C:$C,0))),"",INDEX('Policy Characteristics'!A:A,MATCH($C2807,'Policy Characteristics'!$C:$C,0)))</f>
        <v>Cross-Sector</v>
      </c>
      <c r="B2807" s="262" t="str">
        <f>IF(ISBLANK(INDEX('Policy Characteristics'!B:B,MATCH($C2807,'Policy Characteristics'!$C:$C,0))),"",INDEX('Policy Characteristics'!B:B,MATCH($C2807,'Policy Characteristics'!$C:$C,0)))</f>
        <v>Exempt Process Emissions from C Tax</v>
      </c>
      <c r="C2807" s="254" t="str">
        <f t="shared" si="82"/>
        <v>BEPEfCT Boolean Exempt Process Emissions from Carbon Tax</v>
      </c>
      <c r="D2807" s="6" t="s">
        <v>3044</v>
      </c>
      <c r="E2807" s="6"/>
      <c r="F2807" t="s">
        <v>3006</v>
      </c>
      <c r="G2807" s="6"/>
      <c r="H2807" s="47">
        <v>2806</v>
      </c>
      <c r="I2807" s="325" t="s">
        <v>40</v>
      </c>
      <c r="J2807" s="255" t="str">
        <f>IF(ISBLANK(INDEX('Policy Characteristics'!D:D,MATCH($C2807,'Policy Characteristics'!$C:$C,0))),"",INDEX('Policy Characteristics'!D:D,MATCH($C2807,'Policy Characteristics'!$C:$C,0)))</f>
        <v/>
      </c>
      <c r="K2807" s="254" t="str">
        <f>IF(ISBLANK(INDEX('Policy Characteristics'!E:E,MATCH($C2807,'Policy Characteristics'!$C:$C,0))),"",INDEX('Policy Characteristics'!E:E,MATCH($C2807,'Policy Characteristics'!$C:$C,0)))</f>
        <v>cross toggle whether carbon tax affects process emissions</v>
      </c>
      <c r="L2807" s="261">
        <f>IF(ISBLANK(INDEX('Policy Characteristics'!F:F,MATCH($C2807,'Policy Characteristics'!$C:$C,0))),"",INDEX('Policy Characteristics'!F:F,MATCH($C2807,'Policy Characteristics'!$C:$C,0)))</f>
        <v>0</v>
      </c>
      <c r="M2807" s="261">
        <f>IF(ISBLANK(INDEX('Policy Characteristics'!G:G,MATCH($C2807,'Policy Characteristics'!$C:$C,0))),"",INDEX('Policy Characteristics'!G:G,MATCH($C2807,'Policy Characteristics'!$C:$C,0)))</f>
        <v>1</v>
      </c>
      <c r="N2807" s="261">
        <f>IF(ISBLANK(INDEX('Policy Characteristics'!H:H,MATCH($C2807,'Policy Characteristics'!$C:$C,0))),"",INDEX('Policy Characteristics'!H:H,MATCH($C2807,'Policy Characteristics'!$C:$C,0)))</f>
        <v>1</v>
      </c>
      <c r="O2807" s="254" t="str">
        <f>IF(ISBLANK(INDEX('Policy Characteristics'!I:I,MATCH($C2807,'Policy Characteristics'!$C:$C,0))),"",INDEX('Policy Characteristics'!I:I,MATCH($C2807,'Policy Characteristics'!$C:$C,0)))</f>
        <v>on/off</v>
      </c>
      <c r="P2807" s="254" t="str">
        <f>IF(ISBLANK(INDEX('Policy Characteristics'!J:J,MATCH($C2807,'Policy Characteristics'!$C:$C,0))),"",INDEX('Policy Characteristics'!J:J,MATCH($C2807,'Policy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7" s="254" t="str">
        <f>IF(ISBLANK(INDEX('Policy Characteristics'!K:K,MATCH($C2807,'Policy Characteristics'!$C:$C,0))),"",INDEX('Policy Characteristics'!K:K,MATCH($C2807,'Policy Characteristics'!$C:$C,0)))</f>
        <v>fuels.html#carbon-tax</v>
      </c>
      <c r="R2807" s="254" t="str">
        <f>IF(ISBLANK(INDEX('Policy Characteristics'!L:L,MATCH($C2807,'Policy Characteristics'!$C:$C,0))),"",INDEX('Policy Characteristics'!L:L,MATCH($C2807,'Policy Characteristics'!$C:$C,0)))</f>
        <v>carbon-tax.html</v>
      </c>
    </row>
    <row r="2808" spans="1:18" s="2" customFormat="1" x14ac:dyDescent="0.25">
      <c r="A2808" s="254" t="str">
        <f>IF(ISBLANK(INDEX('Policy Characteristics'!A:A,MATCH($C2808,'Policy Characteristics'!$C:$C,0))),"",INDEX('Policy Characteristics'!A:A,MATCH($C2808,'Policy Characteristics'!$C:$C,0)))</f>
        <v>Cross-Sector</v>
      </c>
      <c r="B2808" s="262" t="str">
        <f>IF(ISBLANK(INDEX('Policy Characteristics'!B:B,MATCH($C2808,'Policy Characteristics'!$C:$C,0))),"",INDEX('Policy Characteristics'!B:B,MATCH($C2808,'Policy Characteristics'!$C:$C,0)))</f>
        <v>Exempt Process Emissions from C Tax</v>
      </c>
      <c r="C2808" s="254" t="str">
        <f t="shared" si="82"/>
        <v>BEPEfCT Boolean Exempt Process Emissions from Carbon Tax</v>
      </c>
      <c r="D2808" s="6" t="s">
        <v>3045</v>
      </c>
      <c r="E2808" s="6"/>
      <c r="F2808" t="s">
        <v>3048</v>
      </c>
      <c r="G2808" s="6"/>
      <c r="H2808" s="47">
        <v>2807</v>
      </c>
      <c r="I2808" s="325" t="s">
        <v>40</v>
      </c>
      <c r="J2808" s="255" t="str">
        <f>IF(ISBLANK(INDEX('Policy Characteristics'!D:D,MATCH($C2808,'Policy Characteristics'!$C:$C,0))),"",INDEX('Policy Characteristics'!D:D,MATCH($C2808,'Policy Characteristics'!$C:$C,0)))</f>
        <v/>
      </c>
      <c r="K2808" s="254" t="str">
        <f>IF(ISBLANK(INDEX('Policy Characteristics'!E:E,MATCH($C2808,'Policy Characteristics'!$C:$C,0))),"",INDEX('Policy Characteristics'!E:E,MATCH($C2808,'Policy Characteristics'!$C:$C,0)))</f>
        <v>cross toggle whether carbon tax affects process emissions</v>
      </c>
      <c r="L2808" s="261">
        <f>IF(ISBLANK(INDEX('Policy Characteristics'!F:F,MATCH($C2808,'Policy Characteristics'!$C:$C,0))),"",INDEX('Policy Characteristics'!F:F,MATCH($C2808,'Policy Characteristics'!$C:$C,0)))</f>
        <v>0</v>
      </c>
      <c r="M2808" s="261">
        <f>IF(ISBLANK(INDEX('Policy Characteristics'!G:G,MATCH($C2808,'Policy Characteristics'!$C:$C,0))),"",INDEX('Policy Characteristics'!G:G,MATCH($C2808,'Policy Characteristics'!$C:$C,0)))</f>
        <v>1</v>
      </c>
      <c r="N2808" s="261">
        <f>IF(ISBLANK(INDEX('Policy Characteristics'!H:H,MATCH($C2808,'Policy Characteristics'!$C:$C,0))),"",INDEX('Policy Characteristics'!H:H,MATCH($C2808,'Policy Characteristics'!$C:$C,0)))</f>
        <v>1</v>
      </c>
      <c r="O2808" s="254" t="str">
        <f>IF(ISBLANK(INDEX('Policy Characteristics'!I:I,MATCH($C2808,'Policy Characteristics'!$C:$C,0))),"",INDEX('Policy Characteristics'!I:I,MATCH($C2808,'Policy Characteristics'!$C:$C,0)))</f>
        <v>on/off</v>
      </c>
      <c r="P2808" s="254" t="str">
        <f>IF(ISBLANK(INDEX('Policy Characteristics'!J:J,MATCH($C2808,'Policy Characteristics'!$C:$C,0))),"",INDEX('Policy Characteristics'!J:J,MATCH($C2808,'Policy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8" s="254" t="str">
        <f>IF(ISBLANK(INDEX('Policy Characteristics'!K:K,MATCH($C2808,'Policy Characteristics'!$C:$C,0))),"",INDEX('Policy Characteristics'!K:K,MATCH($C2808,'Policy Characteristics'!$C:$C,0)))</f>
        <v>fuels.html#carbon-tax</v>
      </c>
      <c r="R2808" s="254" t="str">
        <f>IF(ISBLANK(INDEX('Policy Characteristics'!L:L,MATCH($C2808,'Policy Characteristics'!$C:$C,0))),"",INDEX('Policy Characteristics'!L:L,MATCH($C2808,'Policy Characteristics'!$C:$C,0)))</f>
        <v>carbon-tax.html</v>
      </c>
    </row>
    <row r="2809" spans="1:18" s="2" customFormat="1" x14ac:dyDescent="0.25">
      <c r="A2809" s="254" t="str">
        <f>IF(ISBLANK(INDEX('Policy Characteristics'!A:A,MATCH($C2809,'Policy Characteristics'!$C:$C,0))),"",INDEX('Policy Characteristics'!A:A,MATCH($C2809,'Policy Characteristics'!$C:$C,0)))</f>
        <v>Cross-Sector</v>
      </c>
      <c r="B2809" s="262" t="str">
        <f>IF(ISBLANK(INDEX('Policy Characteristics'!B:B,MATCH($C2809,'Policy Characteristics'!$C:$C,0))),"",INDEX('Policy Characteristics'!B:B,MATCH($C2809,'Policy Characteristics'!$C:$C,0)))</f>
        <v>Exempt Process Emissions from C Tax</v>
      </c>
      <c r="C2809" s="254" t="str">
        <f t="shared" si="82"/>
        <v>BEPEfCT Boolean Exempt Process Emissions from Carbon Tax</v>
      </c>
      <c r="D2809" s="6" t="s">
        <v>3046</v>
      </c>
      <c r="E2809" s="6"/>
      <c r="F2809" t="s">
        <v>3007</v>
      </c>
      <c r="G2809" s="6"/>
      <c r="H2809" s="47">
        <v>2808</v>
      </c>
      <c r="I2809" s="325" t="s">
        <v>41</v>
      </c>
      <c r="J2809" s="255" t="str">
        <f>IF(ISBLANK(INDEX('Policy Characteristics'!D:D,MATCH($C2809,'Policy Characteristics'!$C:$C,0))),"",INDEX('Policy Characteristics'!D:D,MATCH($C2809,'Policy Characteristics'!$C:$C,0)))</f>
        <v/>
      </c>
      <c r="K2809" s="254" t="str">
        <f>IF(ISBLANK(INDEX('Policy Characteristics'!E:E,MATCH($C2809,'Policy Characteristics'!$C:$C,0))),"",INDEX('Policy Characteristics'!E:E,MATCH($C2809,'Policy Characteristics'!$C:$C,0)))</f>
        <v>cross toggle whether carbon tax affects process emissions</v>
      </c>
      <c r="L2809" s="261">
        <f>IF(ISBLANK(INDEX('Policy Characteristics'!F:F,MATCH($C2809,'Policy Characteristics'!$C:$C,0))),"",INDEX('Policy Characteristics'!F:F,MATCH($C2809,'Policy Characteristics'!$C:$C,0)))</f>
        <v>0</v>
      </c>
      <c r="M2809" s="261">
        <f>IF(ISBLANK(INDEX('Policy Characteristics'!G:G,MATCH($C2809,'Policy Characteristics'!$C:$C,0))),"",INDEX('Policy Characteristics'!G:G,MATCH($C2809,'Policy Characteristics'!$C:$C,0)))</f>
        <v>1</v>
      </c>
      <c r="N2809" s="261">
        <f>IF(ISBLANK(INDEX('Policy Characteristics'!H:H,MATCH($C2809,'Policy Characteristics'!$C:$C,0))),"",INDEX('Policy Characteristics'!H:H,MATCH($C2809,'Policy Characteristics'!$C:$C,0)))</f>
        <v>1</v>
      </c>
      <c r="O2809" s="254" t="str">
        <f>IF(ISBLANK(INDEX('Policy Characteristics'!I:I,MATCH($C2809,'Policy Characteristics'!$C:$C,0))),"",INDEX('Policy Characteristics'!I:I,MATCH($C2809,'Policy Characteristics'!$C:$C,0)))</f>
        <v>on/off</v>
      </c>
      <c r="P2809" s="254" t="str">
        <f>IF(ISBLANK(INDEX('Policy Characteristics'!J:J,MATCH($C2809,'Policy Characteristics'!$C:$C,0))),"",INDEX('Policy Characteristics'!J:J,MATCH($C2809,'Policy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2809" s="254" t="str">
        <f>IF(ISBLANK(INDEX('Policy Characteristics'!K:K,MATCH($C2809,'Policy Characteristics'!$C:$C,0))),"",INDEX('Policy Characteristics'!K:K,MATCH($C2809,'Policy Characteristics'!$C:$C,0)))</f>
        <v>fuels.html#carbon-tax</v>
      </c>
      <c r="R2809" s="254" t="str">
        <f>IF(ISBLANK(INDEX('Policy Characteristics'!L:L,MATCH($C2809,'Policy Characteristics'!$C:$C,0))),"",INDEX('Policy Characteristics'!L:L,MATCH($C2809,'Policy Characteristics'!$C:$C,0)))</f>
        <v>carbon-tax.html</v>
      </c>
    </row>
    <row r="2810" spans="1:18" s="2" customFormat="1" x14ac:dyDescent="0.25">
      <c r="A2810" s="254" t="str">
        <f>IF(ISBLANK(INDEX('Policy Characteristics'!A:A,MATCH($C2810,'Policy Characteristics'!$C:$C,0))),"",INDEX('Policy Characteristics'!A:A,MATCH($C2810,'Policy Characteristics'!$C:$C,0)))</f>
        <v>Cross-Sector</v>
      </c>
      <c r="B2810" s="262" t="str">
        <f>IF(ISBLANK(INDEX('Policy Characteristics'!B:B,MATCH($C2810,'Policy Characteristics'!$C:$C,0))),"",INDEX('Policy Characteristics'!B:B,MATCH($C2810,'Policy Characteristics'!$C:$C,0)))</f>
        <v>Toggle Carbon Tax Border Adjustment</v>
      </c>
      <c r="C2810" s="1" t="s">
        <v>3325</v>
      </c>
      <c r="D2810" s="6"/>
      <c r="E2810" s="6"/>
      <c r="F2810" s="6"/>
      <c r="G2810" s="6"/>
      <c r="H2810" s="47">
        <v>2809</v>
      </c>
      <c r="I2810" s="325" t="s">
        <v>40</v>
      </c>
      <c r="J2810" s="255" t="str">
        <f>IF(ISBLANK(INDEX('Policy Characteristics'!D:D,MATCH($C2810,'Policy Characteristics'!$C:$C,0))),"",INDEX('Policy Characteristics'!D:D,MATCH($C2810,'Policy Characteristics'!$C:$C,0)))</f>
        <v/>
      </c>
      <c r="K2810" s="254" t="str">
        <f>IF(ISBLANK(INDEX('Policy Characteristics'!E:E,MATCH($C2810,'Policy Characteristics'!$C:$C,0))),"",INDEX('Policy Characteristics'!E:E,MATCH($C2810,'Policy Characteristics'!$C:$C,0)))</f>
        <v/>
      </c>
      <c r="L2810" s="261">
        <f>IF(ISBLANK(INDEX('Policy Characteristics'!F:F,MATCH($C2810,'Policy Characteristics'!$C:$C,0))),"",INDEX('Policy Characteristics'!F:F,MATCH($C2810,'Policy Characteristics'!$C:$C,0)))</f>
        <v>0</v>
      </c>
      <c r="M2810" s="261">
        <f>IF(ISBLANK(INDEX('Policy Characteristics'!G:G,MATCH($C2810,'Policy Characteristics'!$C:$C,0))),"",INDEX('Policy Characteristics'!G:G,MATCH($C2810,'Policy Characteristics'!$C:$C,0)))</f>
        <v>1</v>
      </c>
      <c r="N2810" s="261">
        <f>IF(ISBLANK(INDEX('Policy Characteristics'!H:H,MATCH($C2810,'Policy Characteristics'!$C:$C,0))),"",INDEX('Policy Characteristics'!H:H,MATCH($C2810,'Policy Characteristics'!$C:$C,0)))</f>
        <v>1</v>
      </c>
      <c r="O2810" s="254" t="str">
        <f>IF(ISBLANK(INDEX('Policy Characteristics'!I:I,MATCH($C2810,'Policy Characteristics'!$C:$C,0))),"",INDEX('Policy Characteristics'!I:I,MATCH($C2810,'Policy Characteristics'!$C:$C,0)))</f>
        <v>on/off</v>
      </c>
      <c r="P2810" s="254" t="str">
        <f>IF(ISBLANK(INDEX('Policy Characteristics'!J:J,MATCH($C2810,'Policy Characteristics'!$C:$C,0))),"",INDEX('Policy Characteristics'!J:J,MATCH($C2810,'Policy Characteristics'!$C:$C,0)))</f>
        <v>**Description:** By default, carbon taxes apply to only domestically produced goods. Turning this policy lever on enables carbon tax border adjustments, meaning the carbon tax will apply to both domestically produced and imported goods.</v>
      </c>
      <c r="Q2810" s="254" t="str">
        <f>IF(ISBLANK(INDEX('Policy Characteristics'!K:K,MATCH($C2810,'Policy Characteristics'!$C:$C,0))),"",INDEX('Policy Characteristics'!K:K,MATCH($C2810,'Policy Characteristics'!$C:$C,0)))</f>
        <v>fuels.html#carbon-tax</v>
      </c>
      <c r="R2810" s="254" t="str">
        <f>IF(ISBLANK(INDEX('Policy Characteristics'!L:L,MATCH($C2810,'Policy Characteristics'!$C:$C,0))),"",INDEX('Policy Characteristics'!L:L,MATCH($C2810,'Policy Characteristics'!$C:$C,0)))</f>
        <v>carbon-tax.html</v>
      </c>
    </row>
    <row r="2811" spans="1:18" s="2" customFormat="1" x14ac:dyDescent="0.25">
      <c r="A2811" s="254" t="str">
        <f>IF(ISBLANK(INDEX('Policy Characteristics'!A:A,MATCH($C2811,'Policy Characteristics'!$C:$C,0))),"",INDEX('Policy Characteristics'!A:A,MATCH($C2811,'Policy Characteristics'!$C:$C,0)))</f>
        <v>Cross-Sector</v>
      </c>
      <c r="B2811" s="262" t="str">
        <f>IF(ISBLANK(INDEX('Policy Characteristics'!B:B,MATCH($C2811,'Policy Characteristics'!$C:$C,0))),"",INDEX('Policy Characteristics'!B:B,MATCH($C2811,'Policy Characteristics'!$C:$C,0)))</f>
        <v>Fixed Energy Prices</v>
      </c>
      <c r="C2811" s="317" t="s">
        <v>2683</v>
      </c>
      <c r="D2811" s="6" t="s">
        <v>49</v>
      </c>
      <c r="E2811" s="6"/>
      <c r="F2811" s="6" t="s">
        <v>89</v>
      </c>
      <c r="G2811" s="6"/>
      <c r="H2811" s="47">
        <v>2810</v>
      </c>
      <c r="I2811" s="325" t="s">
        <v>41</v>
      </c>
      <c r="J2811" s="255" t="str">
        <f>IF(ISBLANK(INDEX('Policy Characteristics'!D:D,MATCH($C2811,'Policy Characteristics'!$C:$C,0))),"",INDEX('Policy Characteristics'!D:D,MATCH($C2811,'Policy Characteristics'!$C:$C,0)))</f>
        <v>Fixed Energy Prices</v>
      </c>
      <c r="K2811" s="254" t="str">
        <f>IF(ISBLANK(INDEX('Policy Characteristics'!E:E,MATCH($C2811,'Policy Characteristics'!$C:$C,0))),"",INDEX('Policy Characteristics'!E:E,MATCH($C2811,'Policy Characteristics'!$C:$C,0)))</f>
        <v>cross toggle whether policies affect energy prices</v>
      </c>
      <c r="L2811" s="261">
        <f>IF(ISBLANK(INDEX('Policy Characteristics'!F:F,MATCH($C2811,'Policy Characteristics'!$C:$C,0))),"",INDEX('Policy Characteristics'!F:F,MATCH($C2811,'Policy Characteristics'!$C:$C,0)))</f>
        <v>0</v>
      </c>
      <c r="M2811" s="261">
        <f>IF(ISBLANK(INDEX('Policy Characteristics'!G:G,MATCH($C2811,'Policy Characteristics'!$C:$C,0))),"",INDEX('Policy Characteristics'!G:G,MATCH($C2811,'Policy Characteristics'!$C:$C,0)))</f>
        <v>1</v>
      </c>
      <c r="N2811" s="261">
        <f>IF(ISBLANK(INDEX('Policy Characteristics'!H:H,MATCH($C2811,'Policy Characteristics'!$C:$C,0))),"",INDEX('Policy Characteristics'!H:H,MATCH($C2811,'Policy Characteristics'!$C:$C,0)))</f>
        <v>1</v>
      </c>
      <c r="O2811" s="254" t="str">
        <f>IF(ISBLANK(INDEX('Policy Characteristics'!I:I,MATCH($C2811,'Policy Characteristics'!$C:$C,0))),"",INDEX('Policy Characteristics'!I:I,MATCH($C2811,'Policy Characteristics'!$C:$C,0)))</f>
        <v>on/off</v>
      </c>
      <c r="P2811" s="254" t="str">
        <f>IF(ISBLANK(INDEX('Policy Characteristics'!J:J,MATCH($C2811,'Policy Characteristics'!$C:$C,0))),"",INDEX('Policy Characteristics'!J:J,MATCH($C2811,'Policy Characteristics'!$C:$C,0)))</f>
        <v/>
      </c>
      <c r="Q2811" s="254" t="str">
        <f>IF(ISBLANK(INDEX('Policy Characteristics'!K:K,MATCH($C2811,'Policy Characteristics'!$C:$C,0))),"",INDEX('Policy Characteristics'!K:K,MATCH($C2811,'Policy Characteristics'!$C:$C,0)))</f>
        <v/>
      </c>
      <c r="R2811" s="254" t="str">
        <f>IF(ISBLANK(INDEX('Policy Characteristics'!L:L,MATCH($C2811,'Policy Characteristics'!$C:$C,0))),"",INDEX('Policy Characteristics'!L:L,MATCH($C2811,'Policy Characteristics'!$C:$C,0)))</f>
        <v/>
      </c>
    </row>
    <row r="2812" spans="1:18" s="2" customFormat="1" x14ac:dyDescent="0.25">
      <c r="A2812" s="254" t="str">
        <f>IF(ISBLANK(INDEX('Policy Characteristics'!A:A,MATCH($C2812,'Policy Characteristics'!$C:$C,0))),"",INDEX('Policy Characteristics'!A:A,MATCH($C2812,'Policy Characteristics'!$C:$C,0)))</f>
        <v>Cross-Sector</v>
      </c>
      <c r="B2812" s="262" t="str">
        <f>IF(ISBLANK(INDEX('Policy Characteristics'!B:B,MATCH($C2812,'Policy Characteristics'!$C:$C,0))),"",INDEX('Policy Characteristics'!B:B,MATCH($C2812,'Policy Characteristics'!$C:$C,0)))</f>
        <v>Fixed Energy Prices</v>
      </c>
      <c r="C2812" s="254" t="str">
        <f t="shared" ref="C2812:C2813" si="83">C$2811</f>
        <v>Toggle Whether Policies Affect Energy Prices</v>
      </c>
      <c r="D2812" s="6" t="s">
        <v>71</v>
      </c>
      <c r="E2812" s="6"/>
      <c r="F2812" s="6" t="s">
        <v>95</v>
      </c>
      <c r="G2812" s="6"/>
      <c r="H2812" s="47">
        <v>2811</v>
      </c>
      <c r="I2812" s="325" t="s">
        <v>41</v>
      </c>
      <c r="J2812" s="255" t="str">
        <f>IF(ISBLANK(INDEX('Policy Characteristics'!D:D,MATCH($C2812,'Policy Characteristics'!$C:$C,0))),"",INDEX('Policy Characteristics'!D:D,MATCH($C2812,'Policy Characteristics'!$C:$C,0)))</f>
        <v>Fixed Energy Prices</v>
      </c>
      <c r="K2812" s="254" t="str">
        <f>IF(ISBLANK(INDEX('Policy Characteristics'!E:E,MATCH($C2812,'Policy Characteristics'!$C:$C,0))),"",INDEX('Policy Characteristics'!E:E,MATCH($C2812,'Policy Characteristics'!$C:$C,0)))</f>
        <v>cross toggle whether policies affect energy prices</v>
      </c>
      <c r="L2812" s="261">
        <f>IF(ISBLANK(INDEX('Policy Characteristics'!F:F,MATCH($C2812,'Policy Characteristics'!$C:$C,0))),"",INDEX('Policy Characteristics'!F:F,MATCH($C2812,'Policy Characteristics'!$C:$C,0)))</f>
        <v>0</v>
      </c>
      <c r="M2812" s="261">
        <f>IF(ISBLANK(INDEX('Policy Characteristics'!G:G,MATCH($C2812,'Policy Characteristics'!$C:$C,0))),"",INDEX('Policy Characteristics'!G:G,MATCH($C2812,'Policy Characteristics'!$C:$C,0)))</f>
        <v>1</v>
      </c>
      <c r="N2812" s="261">
        <f>IF(ISBLANK(INDEX('Policy Characteristics'!H:H,MATCH($C2812,'Policy Characteristics'!$C:$C,0))),"",INDEX('Policy Characteristics'!H:H,MATCH($C2812,'Policy Characteristics'!$C:$C,0)))</f>
        <v>1</v>
      </c>
      <c r="O2812" s="254" t="str">
        <f>IF(ISBLANK(INDEX('Policy Characteristics'!I:I,MATCH($C2812,'Policy Characteristics'!$C:$C,0))),"",INDEX('Policy Characteristics'!I:I,MATCH($C2812,'Policy Characteristics'!$C:$C,0)))</f>
        <v>on/off</v>
      </c>
      <c r="P2812" s="254" t="str">
        <f>IF(ISBLANK(INDEX('Policy Characteristics'!J:J,MATCH($C2812,'Policy Characteristics'!$C:$C,0))),"",INDEX('Policy Characteristics'!J:J,MATCH($C2812,'Policy Characteristics'!$C:$C,0)))</f>
        <v/>
      </c>
      <c r="Q2812" s="254" t="str">
        <f>IF(ISBLANK(INDEX('Policy Characteristics'!K:K,MATCH($C2812,'Policy Characteristics'!$C:$C,0))),"",INDEX('Policy Characteristics'!K:K,MATCH($C2812,'Policy Characteristics'!$C:$C,0)))</f>
        <v/>
      </c>
      <c r="R2812" s="254" t="str">
        <f>IF(ISBLANK(INDEX('Policy Characteristics'!L:L,MATCH($C2812,'Policy Characteristics'!$C:$C,0))),"",INDEX('Policy Characteristics'!L:L,MATCH($C2812,'Policy Characteristics'!$C:$C,0)))</f>
        <v/>
      </c>
    </row>
    <row r="2813" spans="1:18" s="2" customFormat="1" x14ac:dyDescent="0.25">
      <c r="A2813" s="254" t="str">
        <f>IF(ISBLANK(INDEX('Policy Characteristics'!A:A,MATCH($C2813,'Policy Characteristics'!$C:$C,0))),"",INDEX('Policy Characteristics'!A:A,MATCH($C2813,'Policy Characteristics'!$C:$C,0)))</f>
        <v>Cross-Sector</v>
      </c>
      <c r="B2813" s="262" t="str">
        <f>IF(ISBLANK(INDEX('Policy Characteristics'!B:B,MATCH($C2813,'Policy Characteristics'!$C:$C,0))),"",INDEX('Policy Characteristics'!B:B,MATCH($C2813,'Policy Characteristics'!$C:$C,0)))</f>
        <v>Fixed Energy Prices</v>
      </c>
      <c r="C2813" s="254" t="str">
        <f t="shared" si="83"/>
        <v>Toggle Whether Policies Affect Energy Prices</v>
      </c>
      <c r="D2813" s="6" t="s">
        <v>2444</v>
      </c>
      <c r="E2813" s="6"/>
      <c r="F2813" s="6" t="s">
        <v>2448</v>
      </c>
      <c r="G2813" s="6"/>
      <c r="H2813" s="47">
        <v>2812</v>
      </c>
      <c r="I2813" s="325" t="s">
        <v>41</v>
      </c>
      <c r="J2813" s="255" t="str">
        <f>IF(ISBLANK(INDEX('Policy Characteristics'!D:D,MATCH($C2813,'Policy Characteristics'!$C:$C,0))),"",INDEX('Policy Characteristics'!D:D,MATCH($C2813,'Policy Characteristics'!$C:$C,0)))</f>
        <v>Fixed Energy Prices</v>
      </c>
      <c r="K2813" s="254" t="str">
        <f>IF(ISBLANK(INDEX('Policy Characteristics'!E:E,MATCH($C2813,'Policy Characteristics'!$C:$C,0))),"",INDEX('Policy Characteristics'!E:E,MATCH($C2813,'Policy Characteristics'!$C:$C,0)))</f>
        <v>cross toggle whether policies affect energy prices</v>
      </c>
      <c r="L2813" s="261">
        <f>IF(ISBLANK(INDEX('Policy Characteristics'!F:F,MATCH($C2813,'Policy Characteristics'!$C:$C,0))),"",INDEX('Policy Characteristics'!F:F,MATCH($C2813,'Policy Characteristics'!$C:$C,0)))</f>
        <v>0</v>
      </c>
      <c r="M2813" s="261">
        <f>IF(ISBLANK(INDEX('Policy Characteristics'!G:G,MATCH($C2813,'Policy Characteristics'!$C:$C,0))),"",INDEX('Policy Characteristics'!G:G,MATCH($C2813,'Policy Characteristics'!$C:$C,0)))</f>
        <v>1</v>
      </c>
      <c r="N2813" s="261">
        <f>IF(ISBLANK(INDEX('Policy Characteristics'!H:H,MATCH($C2813,'Policy Characteristics'!$C:$C,0))),"",INDEX('Policy Characteristics'!H:H,MATCH($C2813,'Policy Characteristics'!$C:$C,0)))</f>
        <v>1</v>
      </c>
      <c r="O2813" s="254" t="str">
        <f>IF(ISBLANK(INDEX('Policy Characteristics'!I:I,MATCH($C2813,'Policy Characteristics'!$C:$C,0))),"",INDEX('Policy Characteristics'!I:I,MATCH($C2813,'Policy Characteristics'!$C:$C,0)))</f>
        <v>on/off</v>
      </c>
      <c r="P2813" s="254" t="str">
        <f>IF(ISBLANK(INDEX('Policy Characteristics'!J:J,MATCH($C2813,'Policy Characteristics'!$C:$C,0))),"",INDEX('Policy Characteristics'!J:J,MATCH($C2813,'Policy Characteristics'!$C:$C,0)))</f>
        <v/>
      </c>
      <c r="Q2813" s="254" t="str">
        <f>IF(ISBLANK(INDEX('Policy Characteristics'!K:K,MATCH($C2813,'Policy Characteristics'!$C:$C,0))),"",INDEX('Policy Characteristics'!K:K,MATCH($C2813,'Policy Characteristics'!$C:$C,0)))</f>
        <v/>
      </c>
      <c r="R2813" s="254" t="str">
        <f>IF(ISBLANK(INDEX('Policy Characteristics'!L:L,MATCH($C2813,'Policy Characteristics'!$C:$C,0))),"",INDEX('Policy Characteristics'!L:L,MATCH($C2813,'Policy Characteristics'!$C:$C,0)))</f>
        <v/>
      </c>
    </row>
    <row r="2814" spans="1:18" s="2" customFormat="1" x14ac:dyDescent="0.25">
      <c r="A2814" s="254" t="str">
        <f>IF(ISBLANK(INDEX('Policy Characteristics'!A:A,MATCH($C2814,'Policy Characteristics'!$C:$C,0))),"",INDEX('Policy Characteristics'!A:A,MATCH($C2814,'Policy Characteristics'!$C:$C,0)))</f>
        <v>Cross-Sector</v>
      </c>
      <c r="B2814" s="262" t="str">
        <f>IF(ISBLANK(INDEX('Policy Characteristics'!B:B,MATCH($C2814,'Policy Characteristics'!$C:$C,0))),"",INDEX('Policy Characteristics'!B:B,MATCH($C2814,'Policy Characteristics'!$C:$C,0)))</f>
        <v>Fixed Energy Prices</v>
      </c>
      <c r="C2814" s="317" t="s">
        <v>2683</v>
      </c>
      <c r="D2814" s="6" t="s">
        <v>434</v>
      </c>
      <c r="E2814" s="45"/>
      <c r="F2814" s="6" t="s">
        <v>431</v>
      </c>
      <c r="G2814" s="6"/>
      <c r="H2814" s="47">
        <v>2813</v>
      </c>
      <c r="I2814" s="325" t="s">
        <v>41</v>
      </c>
      <c r="J2814" s="255" t="str">
        <f>IF(ISBLANK(INDEX('Policy Characteristics'!D:D,MATCH($C2814,'Policy Characteristics'!$C:$C,0))),"",INDEX('Policy Characteristics'!D:D,MATCH($C2814,'Policy Characteristics'!$C:$C,0)))</f>
        <v>Fixed Energy Prices</v>
      </c>
      <c r="K2814" s="254" t="str">
        <f>IF(ISBLANK(INDEX('Policy Characteristics'!E:E,MATCH($C2814,'Policy Characteristics'!$C:$C,0))),"",INDEX('Policy Characteristics'!E:E,MATCH($C2814,'Policy Characteristics'!$C:$C,0)))</f>
        <v>cross toggle whether policies affect energy prices</v>
      </c>
      <c r="L2814" s="261">
        <f>IF(ISBLANK(INDEX('Policy Characteristics'!F:F,MATCH($C2814,'Policy Characteristics'!$C:$C,0))),"",INDEX('Policy Characteristics'!F:F,MATCH($C2814,'Policy Characteristics'!$C:$C,0)))</f>
        <v>0</v>
      </c>
      <c r="M2814" s="261">
        <f>IF(ISBLANK(INDEX('Policy Characteristics'!G:G,MATCH($C2814,'Policy Characteristics'!$C:$C,0))),"",INDEX('Policy Characteristics'!G:G,MATCH($C2814,'Policy Characteristics'!$C:$C,0)))</f>
        <v>1</v>
      </c>
      <c r="N2814" s="261">
        <f>IF(ISBLANK(INDEX('Policy Characteristics'!H:H,MATCH($C2814,'Policy Characteristics'!$C:$C,0))),"",INDEX('Policy Characteristics'!H:H,MATCH($C2814,'Policy Characteristics'!$C:$C,0)))</f>
        <v>1</v>
      </c>
      <c r="O2814" s="254" t="str">
        <f>IF(ISBLANK(INDEX('Policy Characteristics'!I:I,MATCH($C2814,'Policy Characteristics'!$C:$C,0))),"",INDEX('Policy Characteristics'!I:I,MATCH($C2814,'Policy Characteristics'!$C:$C,0)))</f>
        <v>on/off</v>
      </c>
      <c r="P2814" s="254" t="str">
        <f>IF(ISBLANK(INDEX('Policy Characteristics'!J:J,MATCH($C2814,'Policy Characteristics'!$C:$C,0))),"",INDEX('Policy Characteristics'!J:J,MATCH($C2814,'Policy Characteristics'!$C:$C,0)))</f>
        <v/>
      </c>
      <c r="Q2814" s="254" t="str">
        <f>IF(ISBLANK(INDEX('Policy Characteristics'!K:K,MATCH($C2814,'Policy Characteristics'!$C:$C,0))),"",INDEX('Policy Characteristics'!K:K,MATCH($C2814,'Policy Characteristics'!$C:$C,0)))</f>
        <v/>
      </c>
      <c r="R2814" s="254" t="str">
        <f>IF(ISBLANK(INDEX('Policy Characteristics'!L:L,MATCH($C2814,'Policy Characteristics'!$C:$C,0))),"",INDEX('Policy Characteristics'!L:L,MATCH($C2814,'Policy Characteristics'!$C:$C,0)))</f>
        <v/>
      </c>
    </row>
    <row r="2815" spans="1:18" s="2" customFormat="1" x14ac:dyDescent="0.25">
      <c r="A2815" s="254" t="str">
        <f>IF(ISBLANK(INDEX('Policy Characteristics'!A:A,MATCH($C2815,'Policy Characteristics'!$C:$C,0))),"",INDEX('Policy Characteristics'!A:A,MATCH($C2815,'Policy Characteristics'!$C:$C,0)))</f>
        <v>Cross-Sector</v>
      </c>
      <c r="B2815" s="262" t="str">
        <f>IF(ISBLANK(INDEX('Policy Characteristics'!B:B,MATCH($C2815,'Policy Characteristics'!$C:$C,0))),"",INDEX('Policy Characteristics'!B:B,MATCH($C2815,'Policy Characteristics'!$C:$C,0)))</f>
        <v>Fixed Energy Prices</v>
      </c>
      <c r="C2815" s="254" t="str">
        <f t="shared" ref="C2815:C2825" si="84">C$2814</f>
        <v>Toggle Whether Policies Affect Energy Prices</v>
      </c>
      <c r="D2815" s="6" t="s">
        <v>43</v>
      </c>
      <c r="E2815" s="45"/>
      <c r="F2815" s="6" t="s">
        <v>83</v>
      </c>
      <c r="G2815" s="6"/>
      <c r="H2815" s="47">
        <v>2814</v>
      </c>
      <c r="I2815" s="325" t="s">
        <v>41</v>
      </c>
      <c r="J2815" s="255" t="str">
        <f>IF(ISBLANK(INDEX('Policy Characteristics'!D:D,MATCH($C2815,'Policy Characteristics'!$C:$C,0))),"",INDEX('Policy Characteristics'!D:D,MATCH($C2815,'Policy Characteristics'!$C:$C,0)))</f>
        <v>Fixed Energy Prices</v>
      </c>
      <c r="K2815" s="254" t="str">
        <f>IF(ISBLANK(INDEX('Policy Characteristics'!E:E,MATCH($C2815,'Policy Characteristics'!$C:$C,0))),"",INDEX('Policy Characteristics'!E:E,MATCH($C2815,'Policy Characteristics'!$C:$C,0)))</f>
        <v>cross toggle whether policies affect energy prices</v>
      </c>
      <c r="L2815" s="261">
        <f>IF(ISBLANK(INDEX('Policy Characteristics'!F:F,MATCH($C2815,'Policy Characteristics'!$C:$C,0))),"",INDEX('Policy Characteristics'!F:F,MATCH($C2815,'Policy Characteristics'!$C:$C,0)))</f>
        <v>0</v>
      </c>
      <c r="M2815" s="261">
        <f>IF(ISBLANK(INDEX('Policy Characteristics'!G:G,MATCH($C2815,'Policy Characteristics'!$C:$C,0))),"",INDEX('Policy Characteristics'!G:G,MATCH($C2815,'Policy Characteristics'!$C:$C,0)))</f>
        <v>1</v>
      </c>
      <c r="N2815" s="261">
        <f>IF(ISBLANK(INDEX('Policy Characteristics'!H:H,MATCH($C2815,'Policy Characteristics'!$C:$C,0))),"",INDEX('Policy Characteristics'!H:H,MATCH($C2815,'Policy Characteristics'!$C:$C,0)))</f>
        <v>1</v>
      </c>
      <c r="O2815" s="254" t="str">
        <f>IF(ISBLANK(INDEX('Policy Characteristics'!I:I,MATCH($C2815,'Policy Characteristics'!$C:$C,0))),"",INDEX('Policy Characteristics'!I:I,MATCH($C2815,'Policy Characteristics'!$C:$C,0)))</f>
        <v>on/off</v>
      </c>
      <c r="P2815" s="254" t="str">
        <f>IF(ISBLANK(INDEX('Policy Characteristics'!J:J,MATCH($C2815,'Policy Characteristics'!$C:$C,0))),"",INDEX('Policy Characteristics'!J:J,MATCH($C2815,'Policy Characteristics'!$C:$C,0)))</f>
        <v/>
      </c>
      <c r="Q2815" s="254" t="str">
        <f>IF(ISBLANK(INDEX('Policy Characteristics'!K:K,MATCH($C2815,'Policy Characteristics'!$C:$C,0))),"",INDEX('Policy Characteristics'!K:K,MATCH($C2815,'Policy Characteristics'!$C:$C,0)))</f>
        <v/>
      </c>
      <c r="R2815" s="254" t="str">
        <f>IF(ISBLANK(INDEX('Policy Characteristics'!L:L,MATCH($C2815,'Policy Characteristics'!$C:$C,0))),"",INDEX('Policy Characteristics'!L:L,MATCH($C2815,'Policy Characteristics'!$C:$C,0)))</f>
        <v/>
      </c>
    </row>
    <row r="2816" spans="1:18" s="2" customFormat="1" x14ac:dyDescent="0.25">
      <c r="A2816" s="254" t="str">
        <f>IF(ISBLANK(INDEX('Policy Characteristics'!A:A,MATCH($C2816,'Policy Characteristics'!$C:$C,0))),"",INDEX('Policy Characteristics'!A:A,MATCH($C2816,'Policy Characteristics'!$C:$C,0)))</f>
        <v>Cross-Sector</v>
      </c>
      <c r="B2816" s="262" t="str">
        <f>IF(ISBLANK(INDEX('Policy Characteristics'!B:B,MATCH($C2816,'Policy Characteristics'!$C:$C,0))),"",INDEX('Policy Characteristics'!B:B,MATCH($C2816,'Policy Characteristics'!$C:$C,0)))</f>
        <v>Fixed Energy Prices</v>
      </c>
      <c r="C2816" s="254" t="str">
        <f t="shared" si="84"/>
        <v>Toggle Whether Policies Affect Energy Prices</v>
      </c>
      <c r="D2816" s="6" t="s">
        <v>48</v>
      </c>
      <c r="E2816" s="45"/>
      <c r="F2816" s="6" t="s">
        <v>88</v>
      </c>
      <c r="G2816" s="6"/>
      <c r="H2816" s="47">
        <v>2815</v>
      </c>
      <c r="I2816" s="325" t="s">
        <v>41</v>
      </c>
      <c r="J2816" s="255" t="str">
        <f>IF(ISBLANK(INDEX('Policy Characteristics'!D:D,MATCH($C2816,'Policy Characteristics'!$C:$C,0))),"",INDEX('Policy Characteristics'!D:D,MATCH($C2816,'Policy Characteristics'!$C:$C,0)))</f>
        <v>Fixed Energy Prices</v>
      </c>
      <c r="K2816" s="254" t="str">
        <f>IF(ISBLANK(INDEX('Policy Characteristics'!E:E,MATCH($C2816,'Policy Characteristics'!$C:$C,0))),"",INDEX('Policy Characteristics'!E:E,MATCH($C2816,'Policy Characteristics'!$C:$C,0)))</f>
        <v>cross toggle whether policies affect energy prices</v>
      </c>
      <c r="L2816" s="261">
        <f>IF(ISBLANK(INDEX('Policy Characteristics'!F:F,MATCH($C2816,'Policy Characteristics'!$C:$C,0))),"",INDEX('Policy Characteristics'!F:F,MATCH($C2816,'Policy Characteristics'!$C:$C,0)))</f>
        <v>0</v>
      </c>
      <c r="M2816" s="261">
        <f>IF(ISBLANK(INDEX('Policy Characteristics'!G:G,MATCH($C2816,'Policy Characteristics'!$C:$C,0))),"",INDEX('Policy Characteristics'!G:G,MATCH($C2816,'Policy Characteristics'!$C:$C,0)))</f>
        <v>1</v>
      </c>
      <c r="N2816" s="261">
        <f>IF(ISBLANK(INDEX('Policy Characteristics'!H:H,MATCH($C2816,'Policy Characteristics'!$C:$C,0))),"",INDEX('Policy Characteristics'!H:H,MATCH($C2816,'Policy Characteristics'!$C:$C,0)))</f>
        <v>1</v>
      </c>
      <c r="O2816" s="254" t="str">
        <f>IF(ISBLANK(INDEX('Policy Characteristics'!I:I,MATCH($C2816,'Policy Characteristics'!$C:$C,0))),"",INDEX('Policy Characteristics'!I:I,MATCH($C2816,'Policy Characteristics'!$C:$C,0)))</f>
        <v>on/off</v>
      </c>
      <c r="P2816" s="254" t="str">
        <f>IF(ISBLANK(INDEX('Policy Characteristics'!J:J,MATCH($C2816,'Policy Characteristics'!$C:$C,0))),"",INDEX('Policy Characteristics'!J:J,MATCH($C2816,'Policy Characteristics'!$C:$C,0)))</f>
        <v/>
      </c>
      <c r="Q2816" s="254" t="str">
        <f>IF(ISBLANK(INDEX('Policy Characteristics'!K:K,MATCH($C2816,'Policy Characteristics'!$C:$C,0))),"",INDEX('Policy Characteristics'!K:K,MATCH($C2816,'Policy Characteristics'!$C:$C,0)))</f>
        <v/>
      </c>
      <c r="R2816" s="254" t="str">
        <f>IF(ISBLANK(INDEX('Policy Characteristics'!L:L,MATCH($C2816,'Policy Characteristics'!$C:$C,0))),"",INDEX('Policy Characteristics'!L:L,MATCH($C2816,'Policy Characteristics'!$C:$C,0)))</f>
        <v/>
      </c>
    </row>
    <row r="2817" spans="1:18" s="2" customFormat="1" x14ac:dyDescent="0.25">
      <c r="A2817" s="254" t="str">
        <f>IF(ISBLANK(INDEX('Policy Characteristics'!A:A,MATCH($C2817,'Policy Characteristics'!$C:$C,0))),"",INDEX('Policy Characteristics'!A:A,MATCH($C2817,'Policy Characteristics'!$C:$C,0)))</f>
        <v>Cross-Sector</v>
      </c>
      <c r="B2817" s="262" t="str">
        <f>IF(ISBLANK(INDEX('Policy Characteristics'!B:B,MATCH($C2817,'Policy Characteristics'!$C:$C,0))),"",INDEX('Policy Characteristics'!B:B,MATCH($C2817,'Policy Characteristics'!$C:$C,0)))</f>
        <v>Fixed Energy Prices</v>
      </c>
      <c r="C2817" s="254" t="str">
        <f t="shared" si="84"/>
        <v>Toggle Whether Policies Affect Energy Prices</v>
      </c>
      <c r="D2817" s="6" t="s">
        <v>50</v>
      </c>
      <c r="E2817" s="45"/>
      <c r="F2817" s="6" t="s">
        <v>91</v>
      </c>
      <c r="G2817" s="6"/>
      <c r="H2817" s="47">
        <v>2816</v>
      </c>
      <c r="I2817" s="325" t="s">
        <v>41</v>
      </c>
      <c r="J2817" s="255" t="str">
        <f>IF(ISBLANK(INDEX('Policy Characteristics'!D:D,MATCH($C2817,'Policy Characteristics'!$C:$C,0))),"",INDEX('Policy Characteristics'!D:D,MATCH($C2817,'Policy Characteristics'!$C:$C,0)))</f>
        <v>Fixed Energy Prices</v>
      </c>
      <c r="K2817" s="254" t="str">
        <f>IF(ISBLANK(INDEX('Policy Characteristics'!E:E,MATCH($C2817,'Policy Characteristics'!$C:$C,0))),"",INDEX('Policy Characteristics'!E:E,MATCH($C2817,'Policy Characteristics'!$C:$C,0)))</f>
        <v>cross toggle whether policies affect energy prices</v>
      </c>
      <c r="L2817" s="261">
        <f>IF(ISBLANK(INDEX('Policy Characteristics'!F:F,MATCH($C2817,'Policy Characteristics'!$C:$C,0))),"",INDEX('Policy Characteristics'!F:F,MATCH($C2817,'Policy Characteristics'!$C:$C,0)))</f>
        <v>0</v>
      </c>
      <c r="M2817" s="261">
        <f>IF(ISBLANK(INDEX('Policy Characteristics'!G:G,MATCH($C2817,'Policy Characteristics'!$C:$C,0))),"",INDEX('Policy Characteristics'!G:G,MATCH($C2817,'Policy Characteristics'!$C:$C,0)))</f>
        <v>1</v>
      </c>
      <c r="N2817" s="261">
        <f>IF(ISBLANK(INDEX('Policy Characteristics'!H:H,MATCH($C2817,'Policy Characteristics'!$C:$C,0))),"",INDEX('Policy Characteristics'!H:H,MATCH($C2817,'Policy Characteristics'!$C:$C,0)))</f>
        <v>1</v>
      </c>
      <c r="O2817" s="254" t="str">
        <f>IF(ISBLANK(INDEX('Policy Characteristics'!I:I,MATCH($C2817,'Policy Characteristics'!$C:$C,0))),"",INDEX('Policy Characteristics'!I:I,MATCH($C2817,'Policy Characteristics'!$C:$C,0)))</f>
        <v>on/off</v>
      </c>
      <c r="P2817" s="254" t="str">
        <f>IF(ISBLANK(INDEX('Policy Characteristics'!J:J,MATCH($C2817,'Policy Characteristics'!$C:$C,0))),"",INDEX('Policy Characteristics'!J:J,MATCH($C2817,'Policy Characteristics'!$C:$C,0)))</f>
        <v/>
      </c>
      <c r="Q2817" s="254" t="str">
        <f>IF(ISBLANK(INDEX('Policy Characteristics'!K:K,MATCH($C2817,'Policy Characteristics'!$C:$C,0))),"",INDEX('Policy Characteristics'!K:K,MATCH($C2817,'Policy Characteristics'!$C:$C,0)))</f>
        <v/>
      </c>
      <c r="R2817" s="254" t="str">
        <f>IF(ISBLANK(INDEX('Policy Characteristics'!L:L,MATCH($C2817,'Policy Characteristics'!$C:$C,0))),"",INDEX('Policy Characteristics'!L:L,MATCH($C2817,'Policy Characteristics'!$C:$C,0)))</f>
        <v/>
      </c>
    </row>
    <row r="2818" spans="1:18" s="2" customFormat="1" x14ac:dyDescent="0.25">
      <c r="A2818" s="254" t="str">
        <f>IF(ISBLANK(INDEX('Policy Characteristics'!A:A,MATCH($C2818,'Policy Characteristics'!$C:$C,0))),"",INDEX('Policy Characteristics'!A:A,MATCH($C2818,'Policy Characteristics'!$C:$C,0)))</f>
        <v>Cross-Sector</v>
      </c>
      <c r="B2818" s="262" t="str">
        <f>IF(ISBLANK(INDEX('Policy Characteristics'!B:B,MATCH($C2818,'Policy Characteristics'!$C:$C,0))),"",INDEX('Policy Characteristics'!B:B,MATCH($C2818,'Policy Characteristics'!$C:$C,0)))</f>
        <v>Fixed Energy Prices</v>
      </c>
      <c r="C2818" s="254" t="str">
        <f t="shared" si="84"/>
        <v>Toggle Whether Policies Affect Energy Prices</v>
      </c>
      <c r="D2818" s="6" t="s">
        <v>51</v>
      </c>
      <c r="E2818" s="45"/>
      <c r="F2818" s="6" t="s">
        <v>92</v>
      </c>
      <c r="G2818" s="6"/>
      <c r="H2818" s="47">
        <v>2817</v>
      </c>
      <c r="I2818" s="325" t="s">
        <v>41</v>
      </c>
      <c r="J2818" s="255" t="str">
        <f>IF(ISBLANK(INDEX('Policy Characteristics'!D:D,MATCH($C2818,'Policy Characteristics'!$C:$C,0))),"",INDEX('Policy Characteristics'!D:D,MATCH($C2818,'Policy Characteristics'!$C:$C,0)))</f>
        <v>Fixed Energy Prices</v>
      </c>
      <c r="K2818" s="254" t="str">
        <f>IF(ISBLANK(INDEX('Policy Characteristics'!E:E,MATCH($C2818,'Policy Characteristics'!$C:$C,0))),"",INDEX('Policy Characteristics'!E:E,MATCH($C2818,'Policy Characteristics'!$C:$C,0)))</f>
        <v>cross toggle whether policies affect energy prices</v>
      </c>
      <c r="L2818" s="261">
        <f>IF(ISBLANK(INDEX('Policy Characteristics'!F:F,MATCH($C2818,'Policy Characteristics'!$C:$C,0))),"",INDEX('Policy Characteristics'!F:F,MATCH($C2818,'Policy Characteristics'!$C:$C,0)))</f>
        <v>0</v>
      </c>
      <c r="M2818" s="261">
        <f>IF(ISBLANK(INDEX('Policy Characteristics'!G:G,MATCH($C2818,'Policy Characteristics'!$C:$C,0))),"",INDEX('Policy Characteristics'!G:G,MATCH($C2818,'Policy Characteristics'!$C:$C,0)))</f>
        <v>1</v>
      </c>
      <c r="N2818" s="261">
        <f>IF(ISBLANK(INDEX('Policy Characteristics'!H:H,MATCH($C2818,'Policy Characteristics'!$C:$C,0))),"",INDEX('Policy Characteristics'!H:H,MATCH($C2818,'Policy Characteristics'!$C:$C,0)))</f>
        <v>1</v>
      </c>
      <c r="O2818" s="254" t="str">
        <f>IF(ISBLANK(INDEX('Policy Characteristics'!I:I,MATCH($C2818,'Policy Characteristics'!$C:$C,0))),"",INDEX('Policy Characteristics'!I:I,MATCH($C2818,'Policy Characteristics'!$C:$C,0)))</f>
        <v>on/off</v>
      </c>
      <c r="P2818" s="254" t="str">
        <f>IF(ISBLANK(INDEX('Policy Characteristics'!J:J,MATCH($C2818,'Policy Characteristics'!$C:$C,0))),"",INDEX('Policy Characteristics'!J:J,MATCH($C2818,'Policy Characteristics'!$C:$C,0)))</f>
        <v/>
      </c>
      <c r="Q2818" s="254" t="str">
        <f>IF(ISBLANK(INDEX('Policy Characteristics'!K:K,MATCH($C2818,'Policy Characteristics'!$C:$C,0))),"",INDEX('Policy Characteristics'!K:K,MATCH($C2818,'Policy Characteristics'!$C:$C,0)))</f>
        <v/>
      </c>
      <c r="R2818" s="254" t="str">
        <f>IF(ISBLANK(INDEX('Policy Characteristics'!L:L,MATCH($C2818,'Policy Characteristics'!$C:$C,0))),"",INDEX('Policy Characteristics'!L:L,MATCH($C2818,'Policy Characteristics'!$C:$C,0)))</f>
        <v/>
      </c>
    </row>
    <row r="2819" spans="1:18" s="2" customFormat="1" x14ac:dyDescent="0.25">
      <c r="A2819" s="254" t="str">
        <f>IF(ISBLANK(INDEX('Policy Characteristics'!A:A,MATCH($C2819,'Policy Characteristics'!$C:$C,0))),"",INDEX('Policy Characteristics'!A:A,MATCH($C2819,'Policy Characteristics'!$C:$C,0)))</f>
        <v>Cross-Sector</v>
      </c>
      <c r="B2819" s="262" t="str">
        <f>IF(ISBLANK(INDEX('Policy Characteristics'!B:B,MATCH($C2819,'Policy Characteristics'!$C:$C,0))),"",INDEX('Policy Characteristics'!B:B,MATCH($C2819,'Policy Characteristics'!$C:$C,0)))</f>
        <v>Fixed Energy Prices</v>
      </c>
      <c r="C2819" s="254" t="str">
        <f t="shared" si="84"/>
        <v>Toggle Whether Policies Affect Energy Prices</v>
      </c>
      <c r="D2819" s="6" t="s">
        <v>52</v>
      </c>
      <c r="E2819" s="45"/>
      <c r="F2819" s="6" t="s">
        <v>93</v>
      </c>
      <c r="G2819" s="6"/>
      <c r="H2819" s="47">
        <v>2818</v>
      </c>
      <c r="I2819" s="325" t="s">
        <v>41</v>
      </c>
      <c r="J2819" s="255" t="str">
        <f>IF(ISBLANK(INDEX('Policy Characteristics'!D:D,MATCH($C2819,'Policy Characteristics'!$C:$C,0))),"",INDEX('Policy Characteristics'!D:D,MATCH($C2819,'Policy Characteristics'!$C:$C,0)))</f>
        <v>Fixed Energy Prices</v>
      </c>
      <c r="K2819" s="254" t="str">
        <f>IF(ISBLANK(INDEX('Policy Characteristics'!E:E,MATCH($C2819,'Policy Characteristics'!$C:$C,0))),"",INDEX('Policy Characteristics'!E:E,MATCH($C2819,'Policy Characteristics'!$C:$C,0)))</f>
        <v>cross toggle whether policies affect energy prices</v>
      </c>
      <c r="L2819" s="261">
        <f>IF(ISBLANK(INDEX('Policy Characteristics'!F:F,MATCH($C2819,'Policy Characteristics'!$C:$C,0))),"",INDEX('Policy Characteristics'!F:F,MATCH($C2819,'Policy Characteristics'!$C:$C,0)))</f>
        <v>0</v>
      </c>
      <c r="M2819" s="261">
        <f>IF(ISBLANK(INDEX('Policy Characteristics'!G:G,MATCH($C2819,'Policy Characteristics'!$C:$C,0))),"",INDEX('Policy Characteristics'!G:G,MATCH($C2819,'Policy Characteristics'!$C:$C,0)))</f>
        <v>1</v>
      </c>
      <c r="N2819" s="261">
        <f>IF(ISBLANK(INDEX('Policy Characteristics'!H:H,MATCH($C2819,'Policy Characteristics'!$C:$C,0))),"",INDEX('Policy Characteristics'!H:H,MATCH($C2819,'Policy Characteristics'!$C:$C,0)))</f>
        <v>1</v>
      </c>
      <c r="O2819" s="254" t="str">
        <f>IF(ISBLANK(INDEX('Policy Characteristics'!I:I,MATCH($C2819,'Policy Characteristics'!$C:$C,0))),"",INDEX('Policy Characteristics'!I:I,MATCH($C2819,'Policy Characteristics'!$C:$C,0)))</f>
        <v>on/off</v>
      </c>
      <c r="P2819" s="254" t="str">
        <f>IF(ISBLANK(INDEX('Policy Characteristics'!J:J,MATCH($C2819,'Policy Characteristics'!$C:$C,0))),"",INDEX('Policy Characteristics'!J:J,MATCH($C2819,'Policy Characteristics'!$C:$C,0)))</f>
        <v/>
      </c>
      <c r="Q2819" s="254" t="str">
        <f>IF(ISBLANK(INDEX('Policy Characteristics'!K:K,MATCH($C2819,'Policy Characteristics'!$C:$C,0))),"",INDEX('Policy Characteristics'!K:K,MATCH($C2819,'Policy Characteristics'!$C:$C,0)))</f>
        <v/>
      </c>
      <c r="R2819" s="254" t="str">
        <f>IF(ISBLANK(INDEX('Policy Characteristics'!L:L,MATCH($C2819,'Policy Characteristics'!$C:$C,0))),"",INDEX('Policy Characteristics'!L:L,MATCH($C2819,'Policy Characteristics'!$C:$C,0)))</f>
        <v/>
      </c>
    </row>
    <row r="2820" spans="1:18" s="2" customFormat="1" x14ac:dyDescent="0.25">
      <c r="A2820" s="254" t="str">
        <f>IF(ISBLANK(INDEX('Policy Characteristics'!A:A,MATCH($C2820,'Policy Characteristics'!$C:$C,0))),"",INDEX('Policy Characteristics'!A:A,MATCH($C2820,'Policy Characteristics'!$C:$C,0)))</f>
        <v>Cross-Sector</v>
      </c>
      <c r="B2820" s="262" t="str">
        <f>IF(ISBLANK(INDEX('Policy Characteristics'!B:B,MATCH($C2820,'Policy Characteristics'!$C:$C,0))),"",INDEX('Policy Characteristics'!B:B,MATCH($C2820,'Policy Characteristics'!$C:$C,0)))</f>
        <v>Fixed Energy Prices</v>
      </c>
      <c r="C2820" s="254" t="str">
        <f t="shared" si="84"/>
        <v>Toggle Whether Policies Affect Energy Prices</v>
      </c>
      <c r="D2820" s="6" t="s">
        <v>53</v>
      </c>
      <c r="E2820" s="45"/>
      <c r="F2820" s="6" t="s">
        <v>94</v>
      </c>
      <c r="G2820" s="6"/>
      <c r="H2820" s="47">
        <v>2819</v>
      </c>
      <c r="I2820" s="325" t="s">
        <v>41</v>
      </c>
      <c r="J2820" s="255" t="str">
        <f>IF(ISBLANK(INDEX('Policy Characteristics'!D:D,MATCH($C2820,'Policy Characteristics'!$C:$C,0))),"",INDEX('Policy Characteristics'!D:D,MATCH($C2820,'Policy Characteristics'!$C:$C,0)))</f>
        <v>Fixed Energy Prices</v>
      </c>
      <c r="K2820" s="254" t="str">
        <f>IF(ISBLANK(INDEX('Policy Characteristics'!E:E,MATCH($C2820,'Policy Characteristics'!$C:$C,0))),"",INDEX('Policy Characteristics'!E:E,MATCH($C2820,'Policy Characteristics'!$C:$C,0)))</f>
        <v>cross toggle whether policies affect energy prices</v>
      </c>
      <c r="L2820" s="261">
        <f>IF(ISBLANK(INDEX('Policy Characteristics'!F:F,MATCH($C2820,'Policy Characteristics'!$C:$C,0))),"",INDEX('Policy Characteristics'!F:F,MATCH($C2820,'Policy Characteristics'!$C:$C,0)))</f>
        <v>0</v>
      </c>
      <c r="M2820" s="261">
        <f>IF(ISBLANK(INDEX('Policy Characteristics'!G:G,MATCH($C2820,'Policy Characteristics'!$C:$C,0))),"",INDEX('Policy Characteristics'!G:G,MATCH($C2820,'Policy Characteristics'!$C:$C,0)))</f>
        <v>1</v>
      </c>
      <c r="N2820" s="261">
        <f>IF(ISBLANK(INDEX('Policy Characteristics'!H:H,MATCH($C2820,'Policy Characteristics'!$C:$C,0))),"",INDEX('Policy Characteristics'!H:H,MATCH($C2820,'Policy Characteristics'!$C:$C,0)))</f>
        <v>1</v>
      </c>
      <c r="O2820" s="254" t="str">
        <f>IF(ISBLANK(INDEX('Policy Characteristics'!I:I,MATCH($C2820,'Policy Characteristics'!$C:$C,0))),"",INDEX('Policy Characteristics'!I:I,MATCH($C2820,'Policy Characteristics'!$C:$C,0)))</f>
        <v>on/off</v>
      </c>
      <c r="P2820" s="254" t="str">
        <f>IF(ISBLANK(INDEX('Policy Characteristics'!J:J,MATCH($C2820,'Policy Characteristics'!$C:$C,0))),"",INDEX('Policy Characteristics'!J:J,MATCH($C2820,'Policy Characteristics'!$C:$C,0)))</f>
        <v/>
      </c>
      <c r="Q2820" s="254" t="str">
        <f>IF(ISBLANK(INDEX('Policy Characteristics'!K:K,MATCH($C2820,'Policy Characteristics'!$C:$C,0))),"",INDEX('Policy Characteristics'!K:K,MATCH($C2820,'Policy Characteristics'!$C:$C,0)))</f>
        <v/>
      </c>
      <c r="R2820" s="254" t="str">
        <f>IF(ISBLANK(INDEX('Policy Characteristics'!L:L,MATCH($C2820,'Policy Characteristics'!$C:$C,0))),"",INDEX('Policy Characteristics'!L:L,MATCH($C2820,'Policy Characteristics'!$C:$C,0)))</f>
        <v/>
      </c>
    </row>
    <row r="2821" spans="1:18" s="2" customFormat="1" x14ac:dyDescent="0.25">
      <c r="A2821" s="254" t="str">
        <f>IF(ISBLANK(INDEX('Policy Characteristics'!A:A,MATCH($C2821,'Policy Characteristics'!$C:$C,0))),"",INDEX('Policy Characteristics'!A:A,MATCH($C2821,'Policy Characteristics'!$C:$C,0)))</f>
        <v>Cross-Sector</v>
      </c>
      <c r="B2821" s="262" t="str">
        <f>IF(ISBLANK(INDEX('Policy Characteristics'!B:B,MATCH($C2821,'Policy Characteristics'!$C:$C,0))),"",INDEX('Policy Characteristics'!B:B,MATCH($C2821,'Policy Characteristics'!$C:$C,0)))</f>
        <v>Fixed Energy Prices</v>
      </c>
      <c r="C2821" s="254" t="str">
        <f t="shared" si="84"/>
        <v>Toggle Whether Policies Affect Energy Prices</v>
      </c>
      <c r="D2821" s="6" t="s">
        <v>2449</v>
      </c>
      <c r="E2821" s="45"/>
      <c r="F2821" s="6" t="s">
        <v>2450</v>
      </c>
      <c r="G2821" s="6"/>
      <c r="H2821" s="47">
        <v>2820</v>
      </c>
      <c r="I2821" s="325" t="s">
        <v>41</v>
      </c>
      <c r="J2821" s="255" t="str">
        <f>IF(ISBLANK(INDEX('Policy Characteristics'!D:D,MATCH($C2821,'Policy Characteristics'!$C:$C,0))),"",INDEX('Policy Characteristics'!D:D,MATCH($C2821,'Policy Characteristics'!$C:$C,0)))</f>
        <v>Fixed Energy Prices</v>
      </c>
      <c r="K2821" s="254" t="str">
        <f>IF(ISBLANK(INDEX('Policy Characteristics'!E:E,MATCH($C2821,'Policy Characteristics'!$C:$C,0))),"",INDEX('Policy Characteristics'!E:E,MATCH($C2821,'Policy Characteristics'!$C:$C,0)))</f>
        <v>cross toggle whether policies affect energy prices</v>
      </c>
      <c r="L2821" s="261">
        <f>IF(ISBLANK(INDEX('Policy Characteristics'!F:F,MATCH($C2821,'Policy Characteristics'!$C:$C,0))),"",INDEX('Policy Characteristics'!F:F,MATCH($C2821,'Policy Characteristics'!$C:$C,0)))</f>
        <v>0</v>
      </c>
      <c r="M2821" s="261">
        <f>IF(ISBLANK(INDEX('Policy Characteristics'!G:G,MATCH($C2821,'Policy Characteristics'!$C:$C,0))),"",INDEX('Policy Characteristics'!G:G,MATCH($C2821,'Policy Characteristics'!$C:$C,0)))</f>
        <v>1</v>
      </c>
      <c r="N2821" s="261">
        <f>IF(ISBLANK(INDEX('Policy Characteristics'!H:H,MATCH($C2821,'Policy Characteristics'!$C:$C,0))),"",INDEX('Policy Characteristics'!H:H,MATCH($C2821,'Policy Characteristics'!$C:$C,0)))</f>
        <v>1</v>
      </c>
      <c r="O2821" s="254" t="str">
        <f>IF(ISBLANK(INDEX('Policy Characteristics'!I:I,MATCH($C2821,'Policy Characteristics'!$C:$C,0))),"",INDEX('Policy Characteristics'!I:I,MATCH($C2821,'Policy Characteristics'!$C:$C,0)))</f>
        <v>on/off</v>
      </c>
      <c r="P2821" s="254" t="str">
        <f>IF(ISBLANK(INDEX('Policy Characteristics'!J:J,MATCH($C2821,'Policy Characteristics'!$C:$C,0))),"",INDEX('Policy Characteristics'!J:J,MATCH($C2821,'Policy Characteristics'!$C:$C,0)))</f>
        <v/>
      </c>
      <c r="Q2821" s="254" t="str">
        <f>IF(ISBLANK(INDEX('Policy Characteristics'!K:K,MATCH($C2821,'Policy Characteristics'!$C:$C,0))),"",INDEX('Policy Characteristics'!K:K,MATCH($C2821,'Policy Characteristics'!$C:$C,0)))</f>
        <v/>
      </c>
      <c r="R2821" s="254" t="str">
        <f>IF(ISBLANK(INDEX('Policy Characteristics'!L:L,MATCH($C2821,'Policy Characteristics'!$C:$C,0))),"",INDEX('Policy Characteristics'!L:L,MATCH($C2821,'Policy Characteristics'!$C:$C,0)))</f>
        <v/>
      </c>
    </row>
    <row r="2822" spans="1:18" s="2" customFormat="1" x14ac:dyDescent="0.25">
      <c r="A2822" s="254" t="str">
        <f>IF(ISBLANK(INDEX('Policy Characteristics'!A:A,MATCH($C2822,'Policy Characteristics'!$C:$C,0))),"",INDEX('Policy Characteristics'!A:A,MATCH($C2822,'Policy Characteristics'!$C:$C,0)))</f>
        <v>Cross-Sector</v>
      </c>
      <c r="B2822" s="262" t="str">
        <f>IF(ISBLANK(INDEX('Policy Characteristics'!B:B,MATCH($C2822,'Policy Characteristics'!$C:$C,0))),"",INDEX('Policy Characteristics'!B:B,MATCH($C2822,'Policy Characteristics'!$C:$C,0)))</f>
        <v>Fixed Energy Prices</v>
      </c>
      <c r="C2822" s="254" t="str">
        <f t="shared" si="84"/>
        <v>Toggle Whether Policies Affect Energy Prices</v>
      </c>
      <c r="D2822" s="6" t="s">
        <v>427</v>
      </c>
      <c r="E2822" s="45"/>
      <c r="F2822" s="6" t="s">
        <v>428</v>
      </c>
      <c r="G2822" s="6"/>
      <c r="H2822" s="47">
        <v>2821</v>
      </c>
      <c r="I2822" s="325" t="s">
        <v>41</v>
      </c>
      <c r="J2822" s="255" t="str">
        <f>IF(ISBLANK(INDEX('Policy Characteristics'!D:D,MATCH($C2822,'Policy Characteristics'!$C:$C,0))),"",INDEX('Policy Characteristics'!D:D,MATCH($C2822,'Policy Characteristics'!$C:$C,0)))</f>
        <v>Fixed Energy Prices</v>
      </c>
      <c r="K2822" s="254" t="str">
        <f>IF(ISBLANK(INDEX('Policy Characteristics'!E:E,MATCH($C2822,'Policy Characteristics'!$C:$C,0))),"",INDEX('Policy Characteristics'!E:E,MATCH($C2822,'Policy Characteristics'!$C:$C,0)))</f>
        <v>cross toggle whether policies affect energy prices</v>
      </c>
      <c r="L2822" s="261">
        <f>IF(ISBLANK(INDEX('Policy Characteristics'!F:F,MATCH($C2822,'Policy Characteristics'!$C:$C,0))),"",INDEX('Policy Characteristics'!F:F,MATCH($C2822,'Policy Characteristics'!$C:$C,0)))</f>
        <v>0</v>
      </c>
      <c r="M2822" s="261">
        <f>IF(ISBLANK(INDEX('Policy Characteristics'!G:G,MATCH($C2822,'Policy Characteristics'!$C:$C,0))),"",INDEX('Policy Characteristics'!G:G,MATCH($C2822,'Policy Characteristics'!$C:$C,0)))</f>
        <v>1</v>
      </c>
      <c r="N2822" s="261">
        <f>IF(ISBLANK(INDEX('Policy Characteristics'!H:H,MATCH($C2822,'Policy Characteristics'!$C:$C,0))),"",INDEX('Policy Characteristics'!H:H,MATCH($C2822,'Policy Characteristics'!$C:$C,0)))</f>
        <v>1</v>
      </c>
      <c r="O2822" s="254" t="str">
        <f>IF(ISBLANK(INDEX('Policy Characteristics'!I:I,MATCH($C2822,'Policy Characteristics'!$C:$C,0))),"",INDEX('Policy Characteristics'!I:I,MATCH($C2822,'Policy Characteristics'!$C:$C,0)))</f>
        <v>on/off</v>
      </c>
      <c r="P2822" s="254" t="str">
        <f>IF(ISBLANK(INDEX('Policy Characteristics'!J:J,MATCH($C2822,'Policy Characteristics'!$C:$C,0))),"",INDEX('Policy Characteristics'!J:J,MATCH($C2822,'Policy Characteristics'!$C:$C,0)))</f>
        <v/>
      </c>
      <c r="Q2822" s="254" t="str">
        <f>IF(ISBLANK(INDEX('Policy Characteristics'!K:K,MATCH($C2822,'Policy Characteristics'!$C:$C,0))),"",INDEX('Policy Characteristics'!K:K,MATCH($C2822,'Policy Characteristics'!$C:$C,0)))</f>
        <v/>
      </c>
      <c r="R2822" s="254" t="str">
        <f>IF(ISBLANK(INDEX('Policy Characteristics'!L:L,MATCH($C2822,'Policy Characteristics'!$C:$C,0))),"",INDEX('Policy Characteristics'!L:L,MATCH($C2822,'Policy Characteristics'!$C:$C,0)))</f>
        <v/>
      </c>
    </row>
    <row r="2823" spans="1:18" s="2" customFormat="1" x14ac:dyDescent="0.25">
      <c r="A2823" s="254" t="str">
        <f>IF(ISBLANK(INDEX('Policy Characteristics'!A:A,MATCH($C2823,'Policy Characteristics'!$C:$C,0))),"",INDEX('Policy Characteristics'!A:A,MATCH($C2823,'Policy Characteristics'!$C:$C,0)))</f>
        <v>Cross-Sector</v>
      </c>
      <c r="B2823" s="262" t="str">
        <f>IF(ISBLANK(INDEX('Policy Characteristics'!B:B,MATCH($C2823,'Policy Characteristics'!$C:$C,0))),"",INDEX('Policy Characteristics'!B:B,MATCH($C2823,'Policy Characteristics'!$C:$C,0)))</f>
        <v>Fixed Energy Prices</v>
      </c>
      <c r="C2823" s="254" t="str">
        <f t="shared" si="84"/>
        <v>Toggle Whether Policies Affect Energy Prices</v>
      </c>
      <c r="D2823" s="6" t="s">
        <v>2441</v>
      </c>
      <c r="E2823" s="45"/>
      <c r="F2823" s="6" t="s">
        <v>2445</v>
      </c>
      <c r="G2823" s="6"/>
      <c r="H2823" s="47">
        <v>2822</v>
      </c>
      <c r="I2823" s="325" t="s">
        <v>41</v>
      </c>
      <c r="J2823" s="255" t="str">
        <f>IF(ISBLANK(INDEX('Policy Characteristics'!D:D,MATCH($C2823,'Policy Characteristics'!$C:$C,0))),"",INDEX('Policy Characteristics'!D:D,MATCH($C2823,'Policy Characteristics'!$C:$C,0)))</f>
        <v>Fixed Energy Prices</v>
      </c>
      <c r="K2823" s="254" t="str">
        <f>IF(ISBLANK(INDEX('Policy Characteristics'!E:E,MATCH($C2823,'Policy Characteristics'!$C:$C,0))),"",INDEX('Policy Characteristics'!E:E,MATCH($C2823,'Policy Characteristics'!$C:$C,0)))</f>
        <v>cross toggle whether policies affect energy prices</v>
      </c>
      <c r="L2823" s="261">
        <f>IF(ISBLANK(INDEX('Policy Characteristics'!F:F,MATCH($C2823,'Policy Characteristics'!$C:$C,0))),"",INDEX('Policy Characteristics'!F:F,MATCH($C2823,'Policy Characteristics'!$C:$C,0)))</f>
        <v>0</v>
      </c>
      <c r="M2823" s="261">
        <f>IF(ISBLANK(INDEX('Policy Characteristics'!G:G,MATCH($C2823,'Policy Characteristics'!$C:$C,0))),"",INDEX('Policy Characteristics'!G:G,MATCH($C2823,'Policy Characteristics'!$C:$C,0)))</f>
        <v>1</v>
      </c>
      <c r="N2823" s="261">
        <f>IF(ISBLANK(INDEX('Policy Characteristics'!H:H,MATCH($C2823,'Policy Characteristics'!$C:$C,0))),"",INDEX('Policy Characteristics'!H:H,MATCH($C2823,'Policy Characteristics'!$C:$C,0)))</f>
        <v>1</v>
      </c>
      <c r="O2823" s="254" t="str">
        <f>IF(ISBLANK(INDEX('Policy Characteristics'!I:I,MATCH($C2823,'Policy Characteristics'!$C:$C,0))),"",INDEX('Policy Characteristics'!I:I,MATCH($C2823,'Policy Characteristics'!$C:$C,0)))</f>
        <v>on/off</v>
      </c>
      <c r="P2823" s="254" t="str">
        <f>IF(ISBLANK(INDEX('Policy Characteristics'!J:J,MATCH($C2823,'Policy Characteristics'!$C:$C,0))),"",INDEX('Policy Characteristics'!J:J,MATCH($C2823,'Policy Characteristics'!$C:$C,0)))</f>
        <v/>
      </c>
      <c r="Q2823" s="254" t="str">
        <f>IF(ISBLANK(INDEX('Policy Characteristics'!K:K,MATCH($C2823,'Policy Characteristics'!$C:$C,0))),"",INDEX('Policy Characteristics'!K:K,MATCH($C2823,'Policy Characteristics'!$C:$C,0)))</f>
        <v/>
      </c>
      <c r="R2823" s="254" t="str">
        <f>IF(ISBLANK(INDEX('Policy Characteristics'!L:L,MATCH($C2823,'Policy Characteristics'!$C:$C,0))),"",INDEX('Policy Characteristics'!L:L,MATCH($C2823,'Policy Characteristics'!$C:$C,0)))</f>
        <v/>
      </c>
    </row>
    <row r="2824" spans="1:18" s="2" customFormat="1" x14ac:dyDescent="0.25">
      <c r="A2824" s="254" t="str">
        <f>IF(ISBLANK(INDEX('Policy Characteristics'!A:A,MATCH($C2824,'Policy Characteristics'!$C:$C,0))),"",INDEX('Policy Characteristics'!A:A,MATCH($C2824,'Policy Characteristics'!$C:$C,0)))</f>
        <v>Cross-Sector</v>
      </c>
      <c r="B2824" s="262" t="str">
        <f>IF(ISBLANK(INDEX('Policy Characteristics'!B:B,MATCH($C2824,'Policy Characteristics'!$C:$C,0))),"",INDEX('Policy Characteristics'!B:B,MATCH($C2824,'Policy Characteristics'!$C:$C,0)))</f>
        <v>Fixed Energy Prices</v>
      </c>
      <c r="C2824" s="254" t="str">
        <f t="shared" si="84"/>
        <v>Toggle Whether Policies Affect Energy Prices</v>
      </c>
      <c r="D2824" s="6" t="s">
        <v>2451</v>
      </c>
      <c r="E2824" s="45"/>
      <c r="F2824" s="6" t="s">
        <v>2452</v>
      </c>
      <c r="G2824" s="6"/>
      <c r="H2824" s="47">
        <v>2823</v>
      </c>
      <c r="I2824" s="325" t="s">
        <v>41</v>
      </c>
      <c r="J2824" s="255" t="str">
        <f>IF(ISBLANK(INDEX('Policy Characteristics'!D:D,MATCH($C2824,'Policy Characteristics'!$C:$C,0))),"",INDEX('Policy Characteristics'!D:D,MATCH($C2824,'Policy Characteristics'!$C:$C,0)))</f>
        <v>Fixed Energy Prices</v>
      </c>
      <c r="K2824" s="254" t="str">
        <f>IF(ISBLANK(INDEX('Policy Characteristics'!E:E,MATCH($C2824,'Policy Characteristics'!$C:$C,0))),"",INDEX('Policy Characteristics'!E:E,MATCH($C2824,'Policy Characteristics'!$C:$C,0)))</f>
        <v>cross toggle whether policies affect energy prices</v>
      </c>
      <c r="L2824" s="261">
        <f>IF(ISBLANK(INDEX('Policy Characteristics'!F:F,MATCH($C2824,'Policy Characteristics'!$C:$C,0))),"",INDEX('Policy Characteristics'!F:F,MATCH($C2824,'Policy Characteristics'!$C:$C,0)))</f>
        <v>0</v>
      </c>
      <c r="M2824" s="261">
        <f>IF(ISBLANK(INDEX('Policy Characteristics'!G:G,MATCH($C2824,'Policy Characteristics'!$C:$C,0))),"",INDEX('Policy Characteristics'!G:G,MATCH($C2824,'Policy Characteristics'!$C:$C,0)))</f>
        <v>1</v>
      </c>
      <c r="N2824" s="261">
        <f>IF(ISBLANK(INDEX('Policy Characteristics'!H:H,MATCH($C2824,'Policy Characteristics'!$C:$C,0))),"",INDEX('Policy Characteristics'!H:H,MATCH($C2824,'Policy Characteristics'!$C:$C,0)))</f>
        <v>1</v>
      </c>
      <c r="O2824" s="254" t="str">
        <f>IF(ISBLANK(INDEX('Policy Characteristics'!I:I,MATCH($C2824,'Policy Characteristics'!$C:$C,0))),"",INDEX('Policy Characteristics'!I:I,MATCH($C2824,'Policy Characteristics'!$C:$C,0)))</f>
        <v>on/off</v>
      </c>
      <c r="P2824" s="254" t="str">
        <f>IF(ISBLANK(INDEX('Policy Characteristics'!J:J,MATCH($C2824,'Policy Characteristics'!$C:$C,0))),"",INDEX('Policy Characteristics'!J:J,MATCH($C2824,'Policy Characteristics'!$C:$C,0)))</f>
        <v/>
      </c>
      <c r="Q2824" s="254" t="str">
        <f>IF(ISBLANK(INDEX('Policy Characteristics'!K:K,MATCH($C2824,'Policy Characteristics'!$C:$C,0))),"",INDEX('Policy Characteristics'!K:K,MATCH($C2824,'Policy Characteristics'!$C:$C,0)))</f>
        <v/>
      </c>
      <c r="R2824" s="254" t="str">
        <f>IF(ISBLANK(INDEX('Policy Characteristics'!L:L,MATCH($C2824,'Policy Characteristics'!$C:$C,0))),"",INDEX('Policy Characteristics'!L:L,MATCH($C2824,'Policy Characteristics'!$C:$C,0)))</f>
        <v/>
      </c>
    </row>
    <row r="2825" spans="1:18" s="2" customFormat="1" x14ac:dyDescent="0.25">
      <c r="A2825" s="254" t="str">
        <f>IF(ISBLANK(INDEX('Policy Characteristics'!A:A,MATCH($C2825,'Policy Characteristics'!$C:$C,0))),"",INDEX('Policy Characteristics'!A:A,MATCH($C2825,'Policy Characteristics'!$C:$C,0)))</f>
        <v>Cross-Sector</v>
      </c>
      <c r="B2825" s="262" t="str">
        <f>IF(ISBLANK(INDEX('Policy Characteristics'!B:B,MATCH($C2825,'Policy Characteristics'!$C:$C,0))),"",INDEX('Policy Characteristics'!B:B,MATCH($C2825,'Policy Characteristics'!$C:$C,0)))</f>
        <v>Fixed Energy Prices</v>
      </c>
      <c r="C2825" s="254" t="str">
        <f t="shared" si="84"/>
        <v>Toggle Whether Policies Affect Energy Prices</v>
      </c>
      <c r="D2825" s="6" t="s">
        <v>2442</v>
      </c>
      <c r="E2825" s="45"/>
      <c r="F2825" s="6" t="s">
        <v>2446</v>
      </c>
      <c r="G2825" s="6"/>
      <c r="H2825" s="47">
        <v>2824</v>
      </c>
      <c r="I2825" s="325" t="s">
        <v>41</v>
      </c>
      <c r="J2825" s="255" t="str">
        <f>IF(ISBLANK(INDEX('Policy Characteristics'!D:D,MATCH($C2825,'Policy Characteristics'!$C:$C,0))),"",INDEX('Policy Characteristics'!D:D,MATCH($C2825,'Policy Characteristics'!$C:$C,0)))</f>
        <v>Fixed Energy Prices</v>
      </c>
      <c r="K2825" s="254" t="str">
        <f>IF(ISBLANK(INDEX('Policy Characteristics'!E:E,MATCH($C2825,'Policy Characteristics'!$C:$C,0))),"",INDEX('Policy Characteristics'!E:E,MATCH($C2825,'Policy Characteristics'!$C:$C,0)))</f>
        <v>cross toggle whether policies affect energy prices</v>
      </c>
      <c r="L2825" s="261">
        <f>IF(ISBLANK(INDEX('Policy Characteristics'!F:F,MATCH($C2825,'Policy Characteristics'!$C:$C,0))),"",INDEX('Policy Characteristics'!F:F,MATCH($C2825,'Policy Characteristics'!$C:$C,0)))</f>
        <v>0</v>
      </c>
      <c r="M2825" s="261">
        <f>IF(ISBLANK(INDEX('Policy Characteristics'!G:G,MATCH($C2825,'Policy Characteristics'!$C:$C,0))),"",INDEX('Policy Characteristics'!G:G,MATCH($C2825,'Policy Characteristics'!$C:$C,0)))</f>
        <v>1</v>
      </c>
      <c r="N2825" s="261">
        <f>IF(ISBLANK(INDEX('Policy Characteristics'!H:H,MATCH($C2825,'Policy Characteristics'!$C:$C,0))),"",INDEX('Policy Characteristics'!H:H,MATCH($C2825,'Policy Characteristics'!$C:$C,0)))</f>
        <v>1</v>
      </c>
      <c r="O2825" s="254" t="str">
        <f>IF(ISBLANK(INDEX('Policy Characteristics'!I:I,MATCH($C2825,'Policy Characteristics'!$C:$C,0))),"",INDEX('Policy Characteristics'!I:I,MATCH($C2825,'Policy Characteristics'!$C:$C,0)))</f>
        <v>on/off</v>
      </c>
      <c r="P2825" s="254" t="str">
        <f>IF(ISBLANK(INDEX('Policy Characteristics'!J:J,MATCH($C2825,'Policy Characteristics'!$C:$C,0))),"",INDEX('Policy Characteristics'!J:J,MATCH($C2825,'Policy Characteristics'!$C:$C,0)))</f>
        <v/>
      </c>
      <c r="Q2825" s="254" t="str">
        <f>IF(ISBLANK(INDEX('Policy Characteristics'!K:K,MATCH($C2825,'Policy Characteristics'!$C:$C,0))),"",INDEX('Policy Characteristics'!K:K,MATCH($C2825,'Policy Characteristics'!$C:$C,0)))</f>
        <v/>
      </c>
      <c r="R2825" s="254" t="str">
        <f>IF(ISBLANK(INDEX('Policy Characteristics'!L:L,MATCH($C2825,'Policy Characteristics'!$C:$C,0))),"",INDEX('Policy Characteristics'!L:L,MATCH($C2825,'Policy Characteristics'!$C:$C,0)))</f>
        <v/>
      </c>
    </row>
    <row r="2826" spans="1:18" s="2" customFormat="1" x14ac:dyDescent="0.25">
      <c r="A2826" s="254" t="str">
        <f>IF(ISBLANK(INDEX('Policy Characteristics'!A:A,MATCH($C2826,'Policy Characteristics'!$C:$C,0))),"",INDEX('Policy Characteristics'!A:A,MATCH($C2826,'Policy Characteristics'!$C:$C,0)))</f>
        <v>Cross-Sector</v>
      </c>
      <c r="B2826" s="262" t="str">
        <f>IF(ISBLANK(INDEX('Policy Characteristics'!B:B,MATCH($C2826,'Policy Characteristics'!$C:$C,0))),"",INDEX('Policy Characteristics'!B:B,MATCH($C2826,'Policy Characteristics'!$C:$C,0)))</f>
        <v>Fuel Price Deregulation</v>
      </c>
      <c r="C2826" s="317" t="s">
        <v>2726</v>
      </c>
      <c r="D2826" s="6" t="s">
        <v>434</v>
      </c>
      <c r="E2826" s="45"/>
      <c r="F2826" s="6" t="s">
        <v>431</v>
      </c>
      <c r="G2826" s="6"/>
      <c r="H2826" s="47">
        <v>2825</v>
      </c>
      <c r="I2826" s="325" t="s">
        <v>41</v>
      </c>
      <c r="J2826" s="255" t="str">
        <f>IF(ISBLANK(INDEX('Policy Characteristics'!D:D,MATCH($C2826,'Policy Characteristics'!$C:$C,0))),"",INDEX('Policy Characteristics'!D:D,MATCH($C2826,'Policy Characteristics'!$C:$C,0)))</f>
        <v>Fuel Price Deregulation</v>
      </c>
      <c r="K2826" s="254" t="str">
        <f>IF(ISBLANK(INDEX('Policy Characteristics'!E:E,MATCH($C2826,'Policy Characteristics'!$C:$C,0))),"",INDEX('Policy Characteristics'!E:E,MATCH($C2826,'Policy Characteristics'!$C:$C,0)))</f>
        <v>cross fuel price deregulation</v>
      </c>
      <c r="L2826" s="261">
        <f>IF(ISBLANK(INDEX('Policy Characteristics'!F:F,MATCH($C2826,'Policy Characteristics'!$C:$C,0))),"",INDEX('Policy Characteristics'!F:F,MATCH($C2826,'Policy Characteristics'!$C:$C,0)))</f>
        <v>0</v>
      </c>
      <c r="M2826" s="261">
        <f>IF(ISBLANK(INDEX('Policy Characteristics'!G:G,MATCH($C2826,'Policy Characteristics'!$C:$C,0))),"",INDEX('Policy Characteristics'!G:G,MATCH($C2826,'Policy Characteristics'!$C:$C,0)))</f>
        <v>1</v>
      </c>
      <c r="N2826" s="261">
        <f>IF(ISBLANK(INDEX('Policy Characteristics'!H:H,MATCH($C2826,'Policy Characteristics'!$C:$C,0))),"",INDEX('Policy Characteristics'!H:H,MATCH($C2826,'Policy Characteristics'!$C:$C,0)))</f>
        <v>0.01</v>
      </c>
      <c r="O2826" s="254" t="str">
        <f>IF(ISBLANK(INDEX('Policy Characteristics'!I:I,MATCH($C2826,'Policy Characteristics'!$C:$C,0))),"",INDEX('Policy Characteristics'!I:I,MATCH($C2826,'Policy Characteristics'!$C:$C,0)))</f>
        <v>% of price deregulated</v>
      </c>
      <c r="P2826" s="254" t="str">
        <f>IF(ISBLANK(INDEX('Policy Characteristics'!J:J,MATCH($C2826,'Policy Characteristics'!$C:$C,0))),"",INDEX('Policy Characteristics'!J:J,MATCH($C2826,'Policy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6" s="254" t="str">
        <f>IF(ISBLANK(INDEX('Policy Characteristics'!K:K,MATCH($C2826,'Policy Characteristics'!$C:$C,0))),"",INDEX('Policy Characteristics'!K:K,MATCH($C2826,'Policy Characteristics'!$C:$C,0)))</f>
        <v>fuels.html#fuel-price-deregulation</v>
      </c>
      <c r="R2826" s="254" t="str">
        <f>IF(ISBLANK(INDEX('Policy Characteristics'!L:L,MATCH($C2826,'Policy Characteristics'!$C:$C,0))),"",INDEX('Policy Characteristics'!L:L,MATCH($C2826,'Policy Characteristics'!$C:$C,0)))</f>
        <v/>
      </c>
    </row>
    <row r="2827" spans="1:18" s="2" customFormat="1" x14ac:dyDescent="0.25">
      <c r="A2827" s="254" t="str">
        <f>IF(ISBLANK(INDEX('Policy Characteristics'!A:A,MATCH($C2827,'Policy Characteristics'!$C:$C,0))),"",INDEX('Policy Characteristics'!A:A,MATCH($C2827,'Policy Characteristics'!$C:$C,0)))</f>
        <v>Cross-Sector</v>
      </c>
      <c r="B2827" s="262" t="str">
        <f>IF(ISBLANK(INDEX('Policy Characteristics'!B:B,MATCH($C2827,'Policy Characteristics'!$C:$C,0))),"",INDEX('Policy Characteristics'!B:B,MATCH($C2827,'Policy Characteristics'!$C:$C,0)))</f>
        <v>Fuel Price Deregulation</v>
      </c>
      <c r="C2827" s="254" t="str">
        <f t="shared" ref="C2827:C2840" si="85">C$2826</f>
        <v>Fuel Price Deregulation</v>
      </c>
      <c r="D2827" s="6" t="s">
        <v>43</v>
      </c>
      <c r="E2827" s="45"/>
      <c r="F2827" s="6" t="s">
        <v>83</v>
      </c>
      <c r="G2827" s="6"/>
      <c r="H2827" s="47">
        <v>2826</v>
      </c>
      <c r="I2827" s="325" t="s">
        <v>41</v>
      </c>
      <c r="J2827" s="255" t="str">
        <f>IF(ISBLANK(INDEX('Policy Characteristics'!D:D,MATCH($C2827,'Policy Characteristics'!$C:$C,0))),"",INDEX('Policy Characteristics'!D:D,MATCH($C2827,'Policy Characteristics'!$C:$C,0)))</f>
        <v>Fuel Price Deregulation</v>
      </c>
      <c r="K2827" s="254" t="str">
        <f>IF(ISBLANK(INDEX('Policy Characteristics'!E:E,MATCH($C2827,'Policy Characteristics'!$C:$C,0))),"",INDEX('Policy Characteristics'!E:E,MATCH($C2827,'Policy Characteristics'!$C:$C,0)))</f>
        <v>cross fuel price deregulation</v>
      </c>
      <c r="L2827" s="261">
        <f>IF(ISBLANK(INDEX('Policy Characteristics'!F:F,MATCH($C2827,'Policy Characteristics'!$C:$C,0))),"",INDEX('Policy Characteristics'!F:F,MATCH($C2827,'Policy Characteristics'!$C:$C,0)))</f>
        <v>0</v>
      </c>
      <c r="M2827" s="261">
        <f>IF(ISBLANK(INDEX('Policy Characteristics'!G:G,MATCH($C2827,'Policy Characteristics'!$C:$C,0))),"",INDEX('Policy Characteristics'!G:G,MATCH($C2827,'Policy Characteristics'!$C:$C,0)))</f>
        <v>1</v>
      </c>
      <c r="N2827" s="261">
        <f>IF(ISBLANK(INDEX('Policy Characteristics'!H:H,MATCH($C2827,'Policy Characteristics'!$C:$C,0))),"",INDEX('Policy Characteristics'!H:H,MATCH($C2827,'Policy Characteristics'!$C:$C,0)))</f>
        <v>0.01</v>
      </c>
      <c r="O2827" s="254" t="str">
        <f>IF(ISBLANK(INDEX('Policy Characteristics'!I:I,MATCH($C2827,'Policy Characteristics'!$C:$C,0))),"",INDEX('Policy Characteristics'!I:I,MATCH($C2827,'Policy Characteristics'!$C:$C,0)))</f>
        <v>% of price deregulated</v>
      </c>
      <c r="P2827" s="254" t="str">
        <f>IF(ISBLANK(INDEX('Policy Characteristics'!J:J,MATCH($C2827,'Policy Characteristics'!$C:$C,0))),"",INDEX('Policy Characteristics'!J:J,MATCH($C2827,'Policy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7" s="254" t="str">
        <f>IF(ISBLANK(INDEX('Policy Characteristics'!K:K,MATCH($C2827,'Policy Characteristics'!$C:$C,0))),"",INDEX('Policy Characteristics'!K:K,MATCH($C2827,'Policy Characteristics'!$C:$C,0)))</f>
        <v>fuels.html#fuel-price-deregulation</v>
      </c>
      <c r="R2827" s="254" t="str">
        <f>IF(ISBLANK(INDEX('Policy Characteristics'!L:L,MATCH($C2827,'Policy Characteristics'!$C:$C,0))),"",INDEX('Policy Characteristics'!L:L,MATCH($C2827,'Policy Characteristics'!$C:$C,0)))</f>
        <v/>
      </c>
    </row>
    <row r="2828" spans="1:18" s="2" customFormat="1" x14ac:dyDescent="0.25">
      <c r="A2828" s="254" t="str">
        <f>IF(ISBLANK(INDEX('Policy Characteristics'!A:A,MATCH($C2828,'Policy Characteristics'!$C:$C,0))),"",INDEX('Policy Characteristics'!A:A,MATCH($C2828,'Policy Characteristics'!$C:$C,0)))</f>
        <v>Cross-Sector</v>
      </c>
      <c r="B2828" s="262" t="str">
        <f>IF(ISBLANK(INDEX('Policy Characteristics'!B:B,MATCH($C2828,'Policy Characteristics'!$C:$C,0))),"",INDEX('Policy Characteristics'!B:B,MATCH($C2828,'Policy Characteristics'!$C:$C,0)))</f>
        <v>Fuel Price Deregulation</v>
      </c>
      <c r="C2828" s="254" t="str">
        <f t="shared" si="85"/>
        <v>Fuel Price Deregulation</v>
      </c>
      <c r="D2828" s="6" t="s">
        <v>44</v>
      </c>
      <c r="E2828" s="45"/>
      <c r="F2828" s="6" t="s">
        <v>84</v>
      </c>
      <c r="G2828" s="6"/>
      <c r="H2828" s="47">
        <v>2827</v>
      </c>
      <c r="I2828" s="325" t="s">
        <v>41</v>
      </c>
      <c r="J2828" s="255" t="str">
        <f>IF(ISBLANK(INDEX('Policy Characteristics'!D:D,MATCH($C2828,'Policy Characteristics'!$C:$C,0))),"",INDEX('Policy Characteristics'!D:D,MATCH($C2828,'Policy Characteristics'!$C:$C,0)))</f>
        <v>Fuel Price Deregulation</v>
      </c>
      <c r="K2828" s="254" t="str">
        <f>IF(ISBLANK(INDEX('Policy Characteristics'!E:E,MATCH($C2828,'Policy Characteristics'!$C:$C,0))),"",INDEX('Policy Characteristics'!E:E,MATCH($C2828,'Policy Characteristics'!$C:$C,0)))</f>
        <v>cross fuel price deregulation</v>
      </c>
      <c r="L2828" s="261">
        <f>IF(ISBLANK(INDEX('Policy Characteristics'!F:F,MATCH($C2828,'Policy Characteristics'!$C:$C,0))),"",INDEX('Policy Characteristics'!F:F,MATCH($C2828,'Policy Characteristics'!$C:$C,0)))</f>
        <v>0</v>
      </c>
      <c r="M2828" s="261">
        <f>IF(ISBLANK(INDEX('Policy Characteristics'!G:G,MATCH($C2828,'Policy Characteristics'!$C:$C,0))),"",INDEX('Policy Characteristics'!G:G,MATCH($C2828,'Policy Characteristics'!$C:$C,0)))</f>
        <v>1</v>
      </c>
      <c r="N2828" s="261">
        <f>IF(ISBLANK(INDEX('Policy Characteristics'!H:H,MATCH($C2828,'Policy Characteristics'!$C:$C,0))),"",INDEX('Policy Characteristics'!H:H,MATCH($C2828,'Policy Characteristics'!$C:$C,0)))</f>
        <v>0.01</v>
      </c>
      <c r="O2828" s="254" t="str">
        <f>IF(ISBLANK(INDEX('Policy Characteristics'!I:I,MATCH($C2828,'Policy Characteristics'!$C:$C,0))),"",INDEX('Policy Characteristics'!I:I,MATCH($C2828,'Policy Characteristics'!$C:$C,0)))</f>
        <v>% of price deregulated</v>
      </c>
      <c r="P2828" s="254" t="str">
        <f>IF(ISBLANK(INDEX('Policy Characteristics'!J:J,MATCH($C2828,'Policy Characteristics'!$C:$C,0))),"",INDEX('Policy Characteristics'!J:J,MATCH($C2828,'Policy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8" s="254" t="str">
        <f>IF(ISBLANK(INDEX('Policy Characteristics'!K:K,MATCH($C2828,'Policy Characteristics'!$C:$C,0))),"",INDEX('Policy Characteristics'!K:K,MATCH($C2828,'Policy Characteristics'!$C:$C,0)))</f>
        <v>fuels.html#fuel-price-deregulation</v>
      </c>
      <c r="R2828" s="254" t="str">
        <f>IF(ISBLANK(INDEX('Policy Characteristics'!L:L,MATCH($C2828,'Policy Characteristics'!$C:$C,0))),"",INDEX('Policy Characteristics'!L:L,MATCH($C2828,'Policy Characteristics'!$C:$C,0)))</f>
        <v/>
      </c>
    </row>
    <row r="2829" spans="1:18" s="2" customFormat="1" x14ac:dyDescent="0.25">
      <c r="A2829" s="254" t="str">
        <f>IF(ISBLANK(INDEX('Policy Characteristics'!A:A,MATCH($C2829,'Policy Characteristics'!$C:$C,0))),"",INDEX('Policy Characteristics'!A:A,MATCH($C2829,'Policy Characteristics'!$C:$C,0)))</f>
        <v>Cross-Sector</v>
      </c>
      <c r="B2829" s="262" t="str">
        <f>IF(ISBLANK(INDEX('Policy Characteristics'!B:B,MATCH($C2829,'Policy Characteristics'!$C:$C,0))),"",INDEX('Policy Characteristics'!B:B,MATCH($C2829,'Policy Characteristics'!$C:$C,0)))</f>
        <v>Fuel Price Deregulation</v>
      </c>
      <c r="C2829" s="254" t="str">
        <f t="shared" si="85"/>
        <v>Fuel Price Deregulation</v>
      </c>
      <c r="D2829" s="6" t="s">
        <v>48</v>
      </c>
      <c r="E2829" s="45"/>
      <c r="F2829" s="6" t="s">
        <v>88</v>
      </c>
      <c r="G2829" s="6"/>
      <c r="H2829" s="47">
        <v>2828</v>
      </c>
      <c r="I2829" s="325" t="s">
        <v>41</v>
      </c>
      <c r="J2829" s="255" t="str">
        <f>IF(ISBLANK(INDEX('Policy Characteristics'!D:D,MATCH($C2829,'Policy Characteristics'!$C:$C,0))),"",INDEX('Policy Characteristics'!D:D,MATCH($C2829,'Policy Characteristics'!$C:$C,0)))</f>
        <v>Fuel Price Deregulation</v>
      </c>
      <c r="K2829" s="254" t="str">
        <f>IF(ISBLANK(INDEX('Policy Characteristics'!E:E,MATCH($C2829,'Policy Characteristics'!$C:$C,0))),"",INDEX('Policy Characteristics'!E:E,MATCH($C2829,'Policy Characteristics'!$C:$C,0)))</f>
        <v>cross fuel price deregulation</v>
      </c>
      <c r="L2829" s="261">
        <f>IF(ISBLANK(INDEX('Policy Characteristics'!F:F,MATCH($C2829,'Policy Characteristics'!$C:$C,0))),"",INDEX('Policy Characteristics'!F:F,MATCH($C2829,'Policy Characteristics'!$C:$C,0)))</f>
        <v>0</v>
      </c>
      <c r="M2829" s="261">
        <f>IF(ISBLANK(INDEX('Policy Characteristics'!G:G,MATCH($C2829,'Policy Characteristics'!$C:$C,0))),"",INDEX('Policy Characteristics'!G:G,MATCH($C2829,'Policy Characteristics'!$C:$C,0)))</f>
        <v>1</v>
      </c>
      <c r="N2829" s="261">
        <f>IF(ISBLANK(INDEX('Policy Characteristics'!H:H,MATCH($C2829,'Policy Characteristics'!$C:$C,0))),"",INDEX('Policy Characteristics'!H:H,MATCH($C2829,'Policy Characteristics'!$C:$C,0)))</f>
        <v>0.01</v>
      </c>
      <c r="O2829" s="254" t="str">
        <f>IF(ISBLANK(INDEX('Policy Characteristics'!I:I,MATCH($C2829,'Policy Characteristics'!$C:$C,0))),"",INDEX('Policy Characteristics'!I:I,MATCH($C2829,'Policy Characteristics'!$C:$C,0)))</f>
        <v>% of price deregulated</v>
      </c>
      <c r="P2829" s="254" t="str">
        <f>IF(ISBLANK(INDEX('Policy Characteristics'!J:J,MATCH($C2829,'Policy Characteristics'!$C:$C,0))),"",INDEX('Policy Characteristics'!J:J,MATCH($C2829,'Policy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29" s="254" t="str">
        <f>IF(ISBLANK(INDEX('Policy Characteristics'!K:K,MATCH($C2829,'Policy Characteristics'!$C:$C,0))),"",INDEX('Policy Characteristics'!K:K,MATCH($C2829,'Policy Characteristics'!$C:$C,0)))</f>
        <v>fuels.html#fuel-price-deregulation</v>
      </c>
      <c r="R2829" s="254" t="str">
        <f>IF(ISBLANK(INDEX('Policy Characteristics'!L:L,MATCH($C2829,'Policy Characteristics'!$C:$C,0))),"",INDEX('Policy Characteristics'!L:L,MATCH($C2829,'Policy Characteristics'!$C:$C,0)))</f>
        <v/>
      </c>
    </row>
    <row r="2830" spans="1:18" s="2" customFormat="1" x14ac:dyDescent="0.25">
      <c r="A2830" s="254" t="str">
        <f>IF(ISBLANK(INDEX('Policy Characteristics'!A:A,MATCH($C2830,'Policy Characteristics'!$C:$C,0))),"",INDEX('Policy Characteristics'!A:A,MATCH($C2830,'Policy Characteristics'!$C:$C,0)))</f>
        <v>Cross-Sector</v>
      </c>
      <c r="B2830" s="262" t="str">
        <f>IF(ISBLANK(INDEX('Policy Characteristics'!B:B,MATCH($C2830,'Policy Characteristics'!$C:$C,0))),"",INDEX('Policy Characteristics'!B:B,MATCH($C2830,'Policy Characteristics'!$C:$C,0)))</f>
        <v>Fuel Price Deregulation</v>
      </c>
      <c r="C2830" s="254" t="str">
        <f t="shared" si="85"/>
        <v>Fuel Price Deregulation</v>
      </c>
      <c r="D2830" s="6" t="s">
        <v>50</v>
      </c>
      <c r="E2830" s="45"/>
      <c r="F2830" s="6" t="s">
        <v>91</v>
      </c>
      <c r="G2830" s="6"/>
      <c r="H2830" s="47">
        <v>2829</v>
      </c>
      <c r="I2830" s="325" t="s">
        <v>41</v>
      </c>
      <c r="J2830" s="255" t="str">
        <f>IF(ISBLANK(INDEX('Policy Characteristics'!D:D,MATCH($C2830,'Policy Characteristics'!$C:$C,0))),"",INDEX('Policy Characteristics'!D:D,MATCH($C2830,'Policy Characteristics'!$C:$C,0)))</f>
        <v>Fuel Price Deregulation</v>
      </c>
      <c r="K2830" s="254" t="str">
        <f>IF(ISBLANK(INDEX('Policy Characteristics'!E:E,MATCH($C2830,'Policy Characteristics'!$C:$C,0))),"",INDEX('Policy Characteristics'!E:E,MATCH($C2830,'Policy Characteristics'!$C:$C,0)))</f>
        <v>cross fuel price deregulation</v>
      </c>
      <c r="L2830" s="261">
        <f>IF(ISBLANK(INDEX('Policy Characteristics'!F:F,MATCH($C2830,'Policy Characteristics'!$C:$C,0))),"",INDEX('Policy Characteristics'!F:F,MATCH($C2830,'Policy Characteristics'!$C:$C,0)))</f>
        <v>0</v>
      </c>
      <c r="M2830" s="261">
        <f>IF(ISBLANK(INDEX('Policy Characteristics'!G:G,MATCH($C2830,'Policy Characteristics'!$C:$C,0))),"",INDEX('Policy Characteristics'!G:G,MATCH($C2830,'Policy Characteristics'!$C:$C,0)))</f>
        <v>1</v>
      </c>
      <c r="N2830" s="261">
        <f>IF(ISBLANK(INDEX('Policy Characteristics'!H:H,MATCH($C2830,'Policy Characteristics'!$C:$C,0))),"",INDEX('Policy Characteristics'!H:H,MATCH($C2830,'Policy Characteristics'!$C:$C,0)))</f>
        <v>0.01</v>
      </c>
      <c r="O2830" s="254" t="str">
        <f>IF(ISBLANK(INDEX('Policy Characteristics'!I:I,MATCH($C2830,'Policy Characteristics'!$C:$C,0))),"",INDEX('Policy Characteristics'!I:I,MATCH($C2830,'Policy Characteristics'!$C:$C,0)))</f>
        <v>% of price deregulated</v>
      </c>
      <c r="P2830" s="254" t="str">
        <f>IF(ISBLANK(INDEX('Policy Characteristics'!J:J,MATCH($C2830,'Policy Characteristics'!$C:$C,0))),"",INDEX('Policy Characteristics'!J:J,MATCH($C2830,'Policy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0" s="254" t="str">
        <f>IF(ISBLANK(INDEX('Policy Characteristics'!K:K,MATCH($C2830,'Policy Characteristics'!$C:$C,0))),"",INDEX('Policy Characteristics'!K:K,MATCH($C2830,'Policy Characteristics'!$C:$C,0)))</f>
        <v>fuels.html#fuel-price-deregulation</v>
      </c>
      <c r="R2830" s="254" t="str">
        <f>IF(ISBLANK(INDEX('Policy Characteristics'!L:L,MATCH($C2830,'Policy Characteristics'!$C:$C,0))),"",INDEX('Policy Characteristics'!L:L,MATCH($C2830,'Policy Characteristics'!$C:$C,0)))</f>
        <v/>
      </c>
    </row>
    <row r="2831" spans="1:18" s="2" customFormat="1" x14ac:dyDescent="0.25">
      <c r="A2831" s="254" t="str">
        <f>IF(ISBLANK(INDEX('Policy Characteristics'!A:A,MATCH($C2831,'Policy Characteristics'!$C:$C,0))),"",INDEX('Policy Characteristics'!A:A,MATCH($C2831,'Policy Characteristics'!$C:$C,0)))</f>
        <v>Cross-Sector</v>
      </c>
      <c r="B2831" s="262" t="str">
        <f>IF(ISBLANK(INDEX('Policy Characteristics'!B:B,MATCH($C2831,'Policy Characteristics'!$C:$C,0))),"",INDEX('Policy Characteristics'!B:B,MATCH($C2831,'Policy Characteristics'!$C:$C,0)))</f>
        <v>Fuel Price Deregulation</v>
      </c>
      <c r="C2831" s="254" t="str">
        <f t="shared" si="85"/>
        <v>Fuel Price Deregulation</v>
      </c>
      <c r="D2831" s="6" t="s">
        <v>51</v>
      </c>
      <c r="E2831" s="45"/>
      <c r="F2831" s="6" t="s">
        <v>92</v>
      </c>
      <c r="G2831" s="6"/>
      <c r="H2831" s="47">
        <v>2830</v>
      </c>
      <c r="I2831" s="325" t="s">
        <v>41</v>
      </c>
      <c r="J2831" s="255" t="str">
        <f>IF(ISBLANK(INDEX('Policy Characteristics'!D:D,MATCH($C2831,'Policy Characteristics'!$C:$C,0))),"",INDEX('Policy Characteristics'!D:D,MATCH($C2831,'Policy Characteristics'!$C:$C,0)))</f>
        <v>Fuel Price Deregulation</v>
      </c>
      <c r="K2831" s="254" t="str">
        <f>IF(ISBLANK(INDEX('Policy Characteristics'!E:E,MATCH($C2831,'Policy Characteristics'!$C:$C,0))),"",INDEX('Policy Characteristics'!E:E,MATCH($C2831,'Policy Characteristics'!$C:$C,0)))</f>
        <v>cross fuel price deregulation</v>
      </c>
      <c r="L2831" s="261">
        <f>IF(ISBLANK(INDEX('Policy Characteristics'!F:F,MATCH($C2831,'Policy Characteristics'!$C:$C,0))),"",INDEX('Policy Characteristics'!F:F,MATCH($C2831,'Policy Characteristics'!$C:$C,0)))</f>
        <v>0</v>
      </c>
      <c r="M2831" s="261">
        <f>IF(ISBLANK(INDEX('Policy Characteristics'!G:G,MATCH($C2831,'Policy Characteristics'!$C:$C,0))),"",INDEX('Policy Characteristics'!G:G,MATCH($C2831,'Policy Characteristics'!$C:$C,0)))</f>
        <v>1</v>
      </c>
      <c r="N2831" s="261">
        <f>IF(ISBLANK(INDEX('Policy Characteristics'!H:H,MATCH($C2831,'Policy Characteristics'!$C:$C,0))),"",INDEX('Policy Characteristics'!H:H,MATCH($C2831,'Policy Characteristics'!$C:$C,0)))</f>
        <v>0.01</v>
      </c>
      <c r="O2831" s="254" t="str">
        <f>IF(ISBLANK(INDEX('Policy Characteristics'!I:I,MATCH($C2831,'Policy Characteristics'!$C:$C,0))),"",INDEX('Policy Characteristics'!I:I,MATCH($C2831,'Policy Characteristics'!$C:$C,0)))</f>
        <v>% of price deregulated</v>
      </c>
      <c r="P2831" s="254" t="str">
        <f>IF(ISBLANK(INDEX('Policy Characteristics'!J:J,MATCH($C2831,'Policy Characteristics'!$C:$C,0))),"",INDEX('Policy Characteristics'!J:J,MATCH($C2831,'Policy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1" s="254" t="str">
        <f>IF(ISBLANK(INDEX('Policy Characteristics'!K:K,MATCH($C2831,'Policy Characteristics'!$C:$C,0))),"",INDEX('Policy Characteristics'!K:K,MATCH($C2831,'Policy Characteristics'!$C:$C,0)))</f>
        <v>fuels.html#fuel-price-deregulation</v>
      </c>
      <c r="R2831" s="254" t="str">
        <f>IF(ISBLANK(INDEX('Policy Characteristics'!L:L,MATCH($C2831,'Policy Characteristics'!$C:$C,0))),"",INDEX('Policy Characteristics'!L:L,MATCH($C2831,'Policy Characteristics'!$C:$C,0)))</f>
        <v/>
      </c>
    </row>
    <row r="2832" spans="1:18" s="2" customFormat="1" x14ac:dyDescent="0.25">
      <c r="A2832" s="254" t="str">
        <f>IF(ISBLANK(INDEX('Policy Characteristics'!A:A,MATCH($C2832,'Policy Characteristics'!$C:$C,0))),"",INDEX('Policy Characteristics'!A:A,MATCH($C2832,'Policy Characteristics'!$C:$C,0)))</f>
        <v>Cross-Sector</v>
      </c>
      <c r="B2832" s="262" t="str">
        <f>IF(ISBLANK(INDEX('Policy Characteristics'!B:B,MATCH($C2832,'Policy Characteristics'!$C:$C,0))),"",INDEX('Policy Characteristics'!B:B,MATCH($C2832,'Policy Characteristics'!$C:$C,0)))</f>
        <v>Fuel Price Deregulation</v>
      </c>
      <c r="C2832" s="254" t="str">
        <f t="shared" si="85"/>
        <v>Fuel Price Deregulation</v>
      </c>
      <c r="D2832" s="6" t="s">
        <v>52</v>
      </c>
      <c r="E2832" s="45"/>
      <c r="F2832" s="6" t="s">
        <v>93</v>
      </c>
      <c r="G2832" s="6"/>
      <c r="H2832" s="47">
        <v>2831</v>
      </c>
      <c r="I2832" s="325" t="s">
        <v>41</v>
      </c>
      <c r="J2832" s="255" t="str">
        <f>IF(ISBLANK(INDEX('Policy Characteristics'!D:D,MATCH($C2832,'Policy Characteristics'!$C:$C,0))),"",INDEX('Policy Characteristics'!D:D,MATCH($C2832,'Policy Characteristics'!$C:$C,0)))</f>
        <v>Fuel Price Deregulation</v>
      </c>
      <c r="K2832" s="254" t="str">
        <f>IF(ISBLANK(INDEX('Policy Characteristics'!E:E,MATCH($C2832,'Policy Characteristics'!$C:$C,0))),"",INDEX('Policy Characteristics'!E:E,MATCH($C2832,'Policy Characteristics'!$C:$C,0)))</f>
        <v>cross fuel price deregulation</v>
      </c>
      <c r="L2832" s="261">
        <f>IF(ISBLANK(INDEX('Policy Characteristics'!F:F,MATCH($C2832,'Policy Characteristics'!$C:$C,0))),"",INDEX('Policy Characteristics'!F:F,MATCH($C2832,'Policy Characteristics'!$C:$C,0)))</f>
        <v>0</v>
      </c>
      <c r="M2832" s="261">
        <f>IF(ISBLANK(INDEX('Policy Characteristics'!G:G,MATCH($C2832,'Policy Characteristics'!$C:$C,0))),"",INDEX('Policy Characteristics'!G:G,MATCH($C2832,'Policy Characteristics'!$C:$C,0)))</f>
        <v>1</v>
      </c>
      <c r="N2832" s="261">
        <f>IF(ISBLANK(INDEX('Policy Characteristics'!H:H,MATCH($C2832,'Policy Characteristics'!$C:$C,0))),"",INDEX('Policy Characteristics'!H:H,MATCH($C2832,'Policy Characteristics'!$C:$C,0)))</f>
        <v>0.01</v>
      </c>
      <c r="O2832" s="254" t="str">
        <f>IF(ISBLANK(INDEX('Policy Characteristics'!I:I,MATCH($C2832,'Policy Characteristics'!$C:$C,0))),"",INDEX('Policy Characteristics'!I:I,MATCH($C2832,'Policy Characteristics'!$C:$C,0)))</f>
        <v>% of price deregulated</v>
      </c>
      <c r="P2832" s="254" t="str">
        <f>IF(ISBLANK(INDEX('Policy Characteristics'!J:J,MATCH($C2832,'Policy Characteristics'!$C:$C,0))),"",INDEX('Policy Characteristics'!J:J,MATCH($C2832,'Policy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2" s="254" t="str">
        <f>IF(ISBLANK(INDEX('Policy Characteristics'!K:K,MATCH($C2832,'Policy Characteristics'!$C:$C,0))),"",INDEX('Policy Characteristics'!K:K,MATCH($C2832,'Policy Characteristics'!$C:$C,0)))</f>
        <v>fuels.html#fuel-price-deregulation</v>
      </c>
      <c r="R2832" s="254" t="str">
        <f>IF(ISBLANK(INDEX('Policy Characteristics'!L:L,MATCH($C2832,'Policy Characteristics'!$C:$C,0))),"",INDEX('Policy Characteristics'!L:L,MATCH($C2832,'Policy Characteristics'!$C:$C,0)))</f>
        <v/>
      </c>
    </row>
    <row r="2833" spans="1:18" s="2" customFormat="1" x14ac:dyDescent="0.25">
      <c r="A2833" s="254" t="str">
        <f>IF(ISBLANK(INDEX('Policy Characteristics'!A:A,MATCH($C2833,'Policy Characteristics'!$C:$C,0))),"",INDEX('Policy Characteristics'!A:A,MATCH($C2833,'Policy Characteristics'!$C:$C,0)))</f>
        <v>Cross-Sector</v>
      </c>
      <c r="B2833" s="262" t="str">
        <f>IF(ISBLANK(INDEX('Policy Characteristics'!B:B,MATCH($C2833,'Policy Characteristics'!$C:$C,0))),"",INDEX('Policy Characteristics'!B:B,MATCH($C2833,'Policy Characteristics'!$C:$C,0)))</f>
        <v>Fuel Price Deregulation</v>
      </c>
      <c r="C2833" s="254" t="str">
        <f t="shared" si="85"/>
        <v>Fuel Price Deregulation</v>
      </c>
      <c r="D2833" s="6" t="s">
        <v>53</v>
      </c>
      <c r="E2833" s="45"/>
      <c r="F2833" s="6" t="s">
        <v>94</v>
      </c>
      <c r="G2833" s="6"/>
      <c r="H2833" s="47">
        <v>2832</v>
      </c>
      <c r="I2833" s="325" t="s">
        <v>41</v>
      </c>
      <c r="J2833" s="255" t="str">
        <f>IF(ISBLANK(INDEX('Policy Characteristics'!D:D,MATCH($C2833,'Policy Characteristics'!$C:$C,0))),"",INDEX('Policy Characteristics'!D:D,MATCH($C2833,'Policy Characteristics'!$C:$C,0)))</f>
        <v>Fuel Price Deregulation</v>
      </c>
      <c r="K2833" s="254" t="str">
        <f>IF(ISBLANK(INDEX('Policy Characteristics'!E:E,MATCH($C2833,'Policy Characteristics'!$C:$C,0))),"",INDEX('Policy Characteristics'!E:E,MATCH($C2833,'Policy Characteristics'!$C:$C,0)))</f>
        <v>cross fuel price deregulation</v>
      </c>
      <c r="L2833" s="261">
        <f>IF(ISBLANK(INDEX('Policy Characteristics'!F:F,MATCH($C2833,'Policy Characteristics'!$C:$C,0))),"",INDEX('Policy Characteristics'!F:F,MATCH($C2833,'Policy Characteristics'!$C:$C,0)))</f>
        <v>0</v>
      </c>
      <c r="M2833" s="261">
        <f>IF(ISBLANK(INDEX('Policy Characteristics'!G:G,MATCH($C2833,'Policy Characteristics'!$C:$C,0))),"",INDEX('Policy Characteristics'!G:G,MATCH($C2833,'Policy Characteristics'!$C:$C,0)))</f>
        <v>1</v>
      </c>
      <c r="N2833" s="261">
        <f>IF(ISBLANK(INDEX('Policy Characteristics'!H:H,MATCH($C2833,'Policy Characteristics'!$C:$C,0))),"",INDEX('Policy Characteristics'!H:H,MATCH($C2833,'Policy Characteristics'!$C:$C,0)))</f>
        <v>0.01</v>
      </c>
      <c r="O2833" s="254" t="str">
        <f>IF(ISBLANK(INDEX('Policy Characteristics'!I:I,MATCH($C2833,'Policy Characteristics'!$C:$C,0))),"",INDEX('Policy Characteristics'!I:I,MATCH($C2833,'Policy Characteristics'!$C:$C,0)))</f>
        <v>% of price deregulated</v>
      </c>
      <c r="P2833" s="254" t="str">
        <f>IF(ISBLANK(INDEX('Policy Characteristics'!J:J,MATCH($C2833,'Policy Characteristics'!$C:$C,0))),"",INDEX('Policy Characteristics'!J:J,MATCH($C2833,'Policy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3" s="254" t="str">
        <f>IF(ISBLANK(INDEX('Policy Characteristics'!K:K,MATCH($C2833,'Policy Characteristics'!$C:$C,0))),"",INDEX('Policy Characteristics'!K:K,MATCH($C2833,'Policy Characteristics'!$C:$C,0)))</f>
        <v>fuels.html#fuel-price-deregulation</v>
      </c>
      <c r="R2833" s="254" t="str">
        <f>IF(ISBLANK(INDEX('Policy Characteristics'!L:L,MATCH($C2833,'Policy Characteristics'!$C:$C,0))),"",INDEX('Policy Characteristics'!L:L,MATCH($C2833,'Policy Characteristics'!$C:$C,0)))</f>
        <v/>
      </c>
    </row>
    <row r="2834" spans="1:18" s="2" customFormat="1" x14ac:dyDescent="0.25">
      <c r="A2834" s="254" t="str">
        <f>IF(ISBLANK(INDEX('Policy Characteristics'!A:A,MATCH($C2834,'Policy Characteristics'!$C:$C,0))),"",INDEX('Policy Characteristics'!A:A,MATCH($C2834,'Policy Characteristics'!$C:$C,0)))</f>
        <v>Cross-Sector</v>
      </c>
      <c r="B2834" s="262" t="str">
        <f>IF(ISBLANK(INDEX('Policy Characteristics'!B:B,MATCH($C2834,'Policy Characteristics'!$C:$C,0))),"",INDEX('Policy Characteristics'!B:B,MATCH($C2834,'Policy Characteristics'!$C:$C,0)))</f>
        <v>Fuel Price Deregulation</v>
      </c>
      <c r="C2834" s="254" t="str">
        <f t="shared" si="85"/>
        <v>Fuel Price Deregulation</v>
      </c>
      <c r="D2834" s="6" t="s">
        <v>2449</v>
      </c>
      <c r="E2834" s="45"/>
      <c r="F2834" s="6" t="s">
        <v>2450</v>
      </c>
      <c r="G2834" s="6"/>
      <c r="H2834" s="47">
        <v>2833</v>
      </c>
      <c r="I2834" s="325" t="s">
        <v>41</v>
      </c>
      <c r="J2834" s="255" t="str">
        <f>IF(ISBLANK(INDEX('Policy Characteristics'!D:D,MATCH($C2834,'Policy Characteristics'!$C:$C,0))),"",INDEX('Policy Characteristics'!D:D,MATCH($C2834,'Policy Characteristics'!$C:$C,0)))</f>
        <v>Fuel Price Deregulation</v>
      </c>
      <c r="K2834" s="254" t="str">
        <f>IF(ISBLANK(INDEX('Policy Characteristics'!E:E,MATCH($C2834,'Policy Characteristics'!$C:$C,0))),"",INDEX('Policy Characteristics'!E:E,MATCH($C2834,'Policy Characteristics'!$C:$C,0)))</f>
        <v>cross fuel price deregulation</v>
      </c>
      <c r="L2834" s="261">
        <f>IF(ISBLANK(INDEX('Policy Characteristics'!F:F,MATCH($C2834,'Policy Characteristics'!$C:$C,0))),"",INDEX('Policy Characteristics'!F:F,MATCH($C2834,'Policy Characteristics'!$C:$C,0)))</f>
        <v>0</v>
      </c>
      <c r="M2834" s="261">
        <f>IF(ISBLANK(INDEX('Policy Characteristics'!G:G,MATCH($C2834,'Policy Characteristics'!$C:$C,0))),"",INDEX('Policy Characteristics'!G:G,MATCH($C2834,'Policy Characteristics'!$C:$C,0)))</f>
        <v>1</v>
      </c>
      <c r="N2834" s="261">
        <f>IF(ISBLANK(INDEX('Policy Characteristics'!H:H,MATCH($C2834,'Policy Characteristics'!$C:$C,0))),"",INDEX('Policy Characteristics'!H:H,MATCH($C2834,'Policy Characteristics'!$C:$C,0)))</f>
        <v>0.01</v>
      </c>
      <c r="O2834" s="254" t="str">
        <f>IF(ISBLANK(INDEX('Policy Characteristics'!I:I,MATCH($C2834,'Policy Characteristics'!$C:$C,0))),"",INDEX('Policy Characteristics'!I:I,MATCH($C2834,'Policy Characteristics'!$C:$C,0)))</f>
        <v>% of price deregulated</v>
      </c>
      <c r="P2834" s="254" t="str">
        <f>IF(ISBLANK(INDEX('Policy Characteristics'!J:J,MATCH($C2834,'Policy Characteristics'!$C:$C,0))),"",INDEX('Policy Characteristics'!J:J,MATCH($C2834,'Policy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4" s="254" t="str">
        <f>IF(ISBLANK(INDEX('Policy Characteristics'!K:K,MATCH($C2834,'Policy Characteristics'!$C:$C,0))),"",INDEX('Policy Characteristics'!K:K,MATCH($C2834,'Policy Characteristics'!$C:$C,0)))</f>
        <v>fuels.html#fuel-price-deregulation</v>
      </c>
      <c r="R2834" s="254" t="str">
        <f>IF(ISBLANK(INDEX('Policy Characteristics'!L:L,MATCH($C2834,'Policy Characteristics'!$C:$C,0))),"",INDEX('Policy Characteristics'!L:L,MATCH($C2834,'Policy Characteristics'!$C:$C,0)))</f>
        <v/>
      </c>
    </row>
    <row r="2835" spans="1:18" s="2" customFormat="1" x14ac:dyDescent="0.25">
      <c r="A2835" s="254" t="str">
        <f>IF(ISBLANK(INDEX('Policy Characteristics'!A:A,MATCH($C2835,'Policy Characteristics'!$C:$C,0))),"",INDEX('Policy Characteristics'!A:A,MATCH($C2835,'Policy Characteristics'!$C:$C,0)))</f>
        <v>Cross-Sector</v>
      </c>
      <c r="B2835" s="262" t="str">
        <f>IF(ISBLANK(INDEX('Policy Characteristics'!B:B,MATCH($C2835,'Policy Characteristics'!$C:$C,0))),"",INDEX('Policy Characteristics'!B:B,MATCH($C2835,'Policy Characteristics'!$C:$C,0)))</f>
        <v>Fuel Price Deregulation</v>
      </c>
      <c r="C2835" s="254" t="str">
        <f t="shared" si="85"/>
        <v>Fuel Price Deregulation</v>
      </c>
      <c r="D2835" s="6" t="s">
        <v>427</v>
      </c>
      <c r="E2835" s="45"/>
      <c r="F2835" s="6" t="s">
        <v>428</v>
      </c>
      <c r="G2835" s="6"/>
      <c r="H2835" s="47">
        <v>2834</v>
      </c>
      <c r="I2835" s="325" t="s">
        <v>41</v>
      </c>
      <c r="J2835" s="255" t="str">
        <f>IF(ISBLANK(INDEX('Policy Characteristics'!D:D,MATCH($C2835,'Policy Characteristics'!$C:$C,0))),"",INDEX('Policy Characteristics'!D:D,MATCH($C2835,'Policy Characteristics'!$C:$C,0)))</f>
        <v>Fuel Price Deregulation</v>
      </c>
      <c r="K2835" s="254" t="str">
        <f>IF(ISBLANK(INDEX('Policy Characteristics'!E:E,MATCH($C2835,'Policy Characteristics'!$C:$C,0))),"",INDEX('Policy Characteristics'!E:E,MATCH($C2835,'Policy Characteristics'!$C:$C,0)))</f>
        <v>cross fuel price deregulation</v>
      </c>
      <c r="L2835" s="261">
        <f>IF(ISBLANK(INDEX('Policy Characteristics'!F:F,MATCH($C2835,'Policy Characteristics'!$C:$C,0))),"",INDEX('Policy Characteristics'!F:F,MATCH($C2835,'Policy Characteristics'!$C:$C,0)))</f>
        <v>0</v>
      </c>
      <c r="M2835" s="261">
        <f>IF(ISBLANK(INDEX('Policy Characteristics'!G:G,MATCH($C2835,'Policy Characteristics'!$C:$C,0))),"",INDEX('Policy Characteristics'!G:G,MATCH($C2835,'Policy Characteristics'!$C:$C,0)))</f>
        <v>1</v>
      </c>
      <c r="N2835" s="261">
        <f>IF(ISBLANK(INDEX('Policy Characteristics'!H:H,MATCH($C2835,'Policy Characteristics'!$C:$C,0))),"",INDEX('Policy Characteristics'!H:H,MATCH($C2835,'Policy Characteristics'!$C:$C,0)))</f>
        <v>0.01</v>
      </c>
      <c r="O2835" s="254" t="str">
        <f>IF(ISBLANK(INDEX('Policy Characteristics'!I:I,MATCH($C2835,'Policy Characteristics'!$C:$C,0))),"",INDEX('Policy Characteristics'!I:I,MATCH($C2835,'Policy Characteristics'!$C:$C,0)))</f>
        <v>% of price deregulated</v>
      </c>
      <c r="P2835" s="254" t="str">
        <f>IF(ISBLANK(INDEX('Policy Characteristics'!J:J,MATCH($C2835,'Policy Characteristics'!$C:$C,0))),"",INDEX('Policy Characteristics'!J:J,MATCH($C2835,'Policy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5" s="254" t="str">
        <f>IF(ISBLANK(INDEX('Policy Characteristics'!K:K,MATCH($C2835,'Policy Characteristics'!$C:$C,0))),"",INDEX('Policy Characteristics'!K:K,MATCH($C2835,'Policy Characteristics'!$C:$C,0)))</f>
        <v>fuels.html#fuel-price-deregulation</v>
      </c>
      <c r="R2835" s="254" t="str">
        <f>IF(ISBLANK(INDEX('Policy Characteristics'!L:L,MATCH($C2835,'Policy Characteristics'!$C:$C,0))),"",INDEX('Policy Characteristics'!L:L,MATCH($C2835,'Policy Characteristics'!$C:$C,0)))</f>
        <v/>
      </c>
    </row>
    <row r="2836" spans="1:18" s="2" customFormat="1" x14ac:dyDescent="0.25">
      <c r="A2836" s="254" t="str">
        <f>IF(ISBLANK(INDEX('Policy Characteristics'!A:A,MATCH($C2836,'Policy Characteristics'!$C:$C,0))),"",INDEX('Policy Characteristics'!A:A,MATCH($C2836,'Policy Characteristics'!$C:$C,0)))</f>
        <v>Cross-Sector</v>
      </c>
      <c r="B2836" s="262" t="str">
        <f>IF(ISBLANK(INDEX('Policy Characteristics'!B:B,MATCH($C2836,'Policy Characteristics'!$C:$C,0))),"",INDEX('Policy Characteristics'!B:B,MATCH($C2836,'Policy Characteristics'!$C:$C,0)))</f>
        <v>Fuel Price Deregulation</v>
      </c>
      <c r="C2836" s="254" t="str">
        <f t="shared" si="85"/>
        <v>Fuel Price Deregulation</v>
      </c>
      <c r="D2836" s="6" t="s">
        <v>2441</v>
      </c>
      <c r="E2836" s="45"/>
      <c r="F2836" s="6" t="s">
        <v>2445</v>
      </c>
      <c r="G2836" s="6"/>
      <c r="H2836" s="47">
        <v>2835</v>
      </c>
      <c r="I2836" s="325" t="s">
        <v>41</v>
      </c>
      <c r="J2836" s="255" t="str">
        <f>IF(ISBLANK(INDEX('Policy Characteristics'!D:D,MATCH($C2836,'Policy Characteristics'!$C:$C,0))),"",INDEX('Policy Characteristics'!D:D,MATCH($C2836,'Policy Characteristics'!$C:$C,0)))</f>
        <v>Fuel Price Deregulation</v>
      </c>
      <c r="K2836" s="254" t="str">
        <f>IF(ISBLANK(INDEX('Policy Characteristics'!E:E,MATCH($C2836,'Policy Characteristics'!$C:$C,0))),"",INDEX('Policy Characteristics'!E:E,MATCH($C2836,'Policy Characteristics'!$C:$C,0)))</f>
        <v>cross fuel price deregulation</v>
      </c>
      <c r="L2836" s="261">
        <f>IF(ISBLANK(INDEX('Policy Characteristics'!F:F,MATCH($C2836,'Policy Characteristics'!$C:$C,0))),"",INDEX('Policy Characteristics'!F:F,MATCH($C2836,'Policy Characteristics'!$C:$C,0)))</f>
        <v>0</v>
      </c>
      <c r="M2836" s="261">
        <f>IF(ISBLANK(INDEX('Policy Characteristics'!G:G,MATCH($C2836,'Policy Characteristics'!$C:$C,0))),"",INDEX('Policy Characteristics'!G:G,MATCH($C2836,'Policy Characteristics'!$C:$C,0)))</f>
        <v>1</v>
      </c>
      <c r="N2836" s="261">
        <f>IF(ISBLANK(INDEX('Policy Characteristics'!H:H,MATCH($C2836,'Policy Characteristics'!$C:$C,0))),"",INDEX('Policy Characteristics'!H:H,MATCH($C2836,'Policy Characteristics'!$C:$C,0)))</f>
        <v>0.01</v>
      </c>
      <c r="O2836" s="254" t="str">
        <f>IF(ISBLANK(INDEX('Policy Characteristics'!I:I,MATCH($C2836,'Policy Characteristics'!$C:$C,0))),"",INDEX('Policy Characteristics'!I:I,MATCH($C2836,'Policy Characteristics'!$C:$C,0)))</f>
        <v>% of price deregulated</v>
      </c>
      <c r="P2836" s="254" t="str">
        <f>IF(ISBLANK(INDEX('Policy Characteristics'!J:J,MATCH($C2836,'Policy Characteristics'!$C:$C,0))),"",INDEX('Policy Characteristics'!J:J,MATCH($C2836,'Policy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6" s="254" t="str">
        <f>IF(ISBLANK(INDEX('Policy Characteristics'!K:K,MATCH($C2836,'Policy Characteristics'!$C:$C,0))),"",INDEX('Policy Characteristics'!K:K,MATCH($C2836,'Policy Characteristics'!$C:$C,0)))</f>
        <v>fuels.html#fuel-price-deregulation</v>
      </c>
      <c r="R2836" s="254" t="str">
        <f>IF(ISBLANK(INDEX('Policy Characteristics'!L:L,MATCH($C2836,'Policy Characteristics'!$C:$C,0))),"",INDEX('Policy Characteristics'!L:L,MATCH($C2836,'Policy Characteristics'!$C:$C,0)))</f>
        <v/>
      </c>
    </row>
    <row r="2837" spans="1:18" s="2" customFormat="1" x14ac:dyDescent="0.25">
      <c r="A2837" s="254" t="str">
        <f>IF(ISBLANK(INDEX('Policy Characteristics'!A:A,MATCH($C2837,'Policy Characteristics'!$C:$C,0))),"",INDEX('Policy Characteristics'!A:A,MATCH($C2837,'Policy Characteristics'!$C:$C,0)))</f>
        <v>Cross-Sector</v>
      </c>
      <c r="B2837" s="262" t="str">
        <f>IF(ISBLANK(INDEX('Policy Characteristics'!B:B,MATCH($C2837,'Policy Characteristics'!$C:$C,0))),"",INDEX('Policy Characteristics'!B:B,MATCH($C2837,'Policy Characteristics'!$C:$C,0)))</f>
        <v>Fuel Price Deregulation</v>
      </c>
      <c r="C2837" s="254" t="str">
        <f t="shared" si="85"/>
        <v>Fuel Price Deregulation</v>
      </c>
      <c r="D2837" s="6" t="s">
        <v>2451</v>
      </c>
      <c r="E2837" s="45"/>
      <c r="F2837" s="6" t="s">
        <v>2452</v>
      </c>
      <c r="G2837" s="6"/>
      <c r="H2837" s="47">
        <v>2836</v>
      </c>
      <c r="I2837" s="325" t="s">
        <v>41</v>
      </c>
      <c r="J2837" s="255" t="str">
        <f>IF(ISBLANK(INDEX('Policy Characteristics'!D:D,MATCH($C2837,'Policy Characteristics'!$C:$C,0))),"",INDEX('Policy Characteristics'!D:D,MATCH($C2837,'Policy Characteristics'!$C:$C,0)))</f>
        <v>Fuel Price Deregulation</v>
      </c>
      <c r="K2837" s="254" t="str">
        <f>IF(ISBLANK(INDEX('Policy Characteristics'!E:E,MATCH($C2837,'Policy Characteristics'!$C:$C,0))),"",INDEX('Policy Characteristics'!E:E,MATCH($C2837,'Policy Characteristics'!$C:$C,0)))</f>
        <v>cross fuel price deregulation</v>
      </c>
      <c r="L2837" s="261">
        <f>IF(ISBLANK(INDEX('Policy Characteristics'!F:F,MATCH($C2837,'Policy Characteristics'!$C:$C,0))),"",INDEX('Policy Characteristics'!F:F,MATCH($C2837,'Policy Characteristics'!$C:$C,0)))</f>
        <v>0</v>
      </c>
      <c r="M2837" s="261">
        <f>IF(ISBLANK(INDEX('Policy Characteristics'!G:G,MATCH($C2837,'Policy Characteristics'!$C:$C,0))),"",INDEX('Policy Characteristics'!G:G,MATCH($C2837,'Policy Characteristics'!$C:$C,0)))</f>
        <v>1</v>
      </c>
      <c r="N2837" s="261">
        <f>IF(ISBLANK(INDEX('Policy Characteristics'!H:H,MATCH($C2837,'Policy Characteristics'!$C:$C,0))),"",INDEX('Policy Characteristics'!H:H,MATCH($C2837,'Policy Characteristics'!$C:$C,0)))</f>
        <v>0.01</v>
      </c>
      <c r="O2837" s="254" t="str">
        <f>IF(ISBLANK(INDEX('Policy Characteristics'!I:I,MATCH($C2837,'Policy Characteristics'!$C:$C,0))),"",INDEX('Policy Characteristics'!I:I,MATCH($C2837,'Policy Characteristics'!$C:$C,0)))</f>
        <v>% of price deregulated</v>
      </c>
      <c r="P2837" s="254" t="str">
        <f>IF(ISBLANK(INDEX('Policy Characteristics'!J:J,MATCH($C2837,'Policy Characteristics'!$C:$C,0))),"",INDEX('Policy Characteristics'!J:J,MATCH($C2837,'Policy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7" s="254" t="str">
        <f>IF(ISBLANK(INDEX('Policy Characteristics'!K:K,MATCH($C2837,'Policy Characteristics'!$C:$C,0))),"",INDEX('Policy Characteristics'!K:K,MATCH($C2837,'Policy Characteristics'!$C:$C,0)))</f>
        <v>fuels.html#fuel-price-deregulation</v>
      </c>
      <c r="R2837" s="254" t="str">
        <f>IF(ISBLANK(INDEX('Policy Characteristics'!L:L,MATCH($C2837,'Policy Characteristics'!$C:$C,0))),"",INDEX('Policy Characteristics'!L:L,MATCH($C2837,'Policy Characteristics'!$C:$C,0)))</f>
        <v/>
      </c>
    </row>
    <row r="2838" spans="1:18" s="2" customFormat="1" x14ac:dyDescent="0.25">
      <c r="A2838" s="254" t="str">
        <f>IF(ISBLANK(INDEX('Policy Characteristics'!A:A,MATCH($C2838,'Policy Characteristics'!$C:$C,0))),"",INDEX('Policy Characteristics'!A:A,MATCH($C2838,'Policy Characteristics'!$C:$C,0)))</f>
        <v>Cross-Sector</v>
      </c>
      <c r="B2838" s="262" t="str">
        <f>IF(ISBLANK(INDEX('Policy Characteristics'!B:B,MATCH($C2838,'Policy Characteristics'!$C:$C,0))),"",INDEX('Policy Characteristics'!B:B,MATCH($C2838,'Policy Characteristics'!$C:$C,0)))</f>
        <v>Fuel Price Deregulation</v>
      </c>
      <c r="C2838" s="254" t="str">
        <f t="shared" si="85"/>
        <v>Fuel Price Deregulation</v>
      </c>
      <c r="D2838" s="6" t="s">
        <v>2442</v>
      </c>
      <c r="E2838" s="45"/>
      <c r="F2838" s="6" t="s">
        <v>2446</v>
      </c>
      <c r="G2838" s="6"/>
      <c r="H2838" s="47">
        <v>2837</v>
      </c>
      <c r="I2838" s="325" t="s">
        <v>41</v>
      </c>
      <c r="J2838" s="255" t="str">
        <f>IF(ISBLANK(INDEX('Policy Characteristics'!D:D,MATCH($C2838,'Policy Characteristics'!$C:$C,0))),"",INDEX('Policy Characteristics'!D:D,MATCH($C2838,'Policy Characteristics'!$C:$C,0)))</f>
        <v>Fuel Price Deregulation</v>
      </c>
      <c r="K2838" s="254" t="str">
        <f>IF(ISBLANK(INDEX('Policy Characteristics'!E:E,MATCH($C2838,'Policy Characteristics'!$C:$C,0))),"",INDEX('Policy Characteristics'!E:E,MATCH($C2838,'Policy Characteristics'!$C:$C,0)))</f>
        <v>cross fuel price deregulation</v>
      </c>
      <c r="L2838" s="261">
        <f>IF(ISBLANK(INDEX('Policy Characteristics'!F:F,MATCH($C2838,'Policy Characteristics'!$C:$C,0))),"",INDEX('Policy Characteristics'!F:F,MATCH($C2838,'Policy Characteristics'!$C:$C,0)))</f>
        <v>0</v>
      </c>
      <c r="M2838" s="261">
        <f>IF(ISBLANK(INDEX('Policy Characteristics'!G:G,MATCH($C2838,'Policy Characteristics'!$C:$C,0))),"",INDEX('Policy Characteristics'!G:G,MATCH($C2838,'Policy Characteristics'!$C:$C,0)))</f>
        <v>1</v>
      </c>
      <c r="N2838" s="261">
        <f>IF(ISBLANK(INDEX('Policy Characteristics'!H:H,MATCH($C2838,'Policy Characteristics'!$C:$C,0))),"",INDEX('Policy Characteristics'!H:H,MATCH($C2838,'Policy Characteristics'!$C:$C,0)))</f>
        <v>0.01</v>
      </c>
      <c r="O2838" s="254" t="str">
        <f>IF(ISBLANK(INDEX('Policy Characteristics'!I:I,MATCH($C2838,'Policy Characteristics'!$C:$C,0))),"",INDEX('Policy Characteristics'!I:I,MATCH($C2838,'Policy Characteristics'!$C:$C,0)))</f>
        <v>% of price deregulated</v>
      </c>
      <c r="P2838" s="254" t="str">
        <f>IF(ISBLANK(INDEX('Policy Characteristics'!J:J,MATCH($C2838,'Policy Characteristics'!$C:$C,0))),"",INDEX('Policy Characteristics'!J:J,MATCH($C2838,'Policy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8" s="254" t="str">
        <f>IF(ISBLANK(INDEX('Policy Characteristics'!K:K,MATCH($C2838,'Policy Characteristics'!$C:$C,0))),"",INDEX('Policy Characteristics'!K:K,MATCH($C2838,'Policy Characteristics'!$C:$C,0)))</f>
        <v>fuels.html#fuel-price-deregulation</v>
      </c>
      <c r="R2838" s="254" t="str">
        <f>IF(ISBLANK(INDEX('Policy Characteristics'!L:L,MATCH($C2838,'Policy Characteristics'!$C:$C,0))),"",INDEX('Policy Characteristics'!L:L,MATCH($C2838,'Policy Characteristics'!$C:$C,0)))</f>
        <v/>
      </c>
    </row>
    <row r="2839" spans="1:18" s="2" customFormat="1" x14ac:dyDescent="0.25">
      <c r="A2839" s="254" t="str">
        <f>IF(ISBLANK(INDEX('Policy Characteristics'!A:A,MATCH($C2839,'Policy Characteristics'!$C:$C,0))),"",INDEX('Policy Characteristics'!A:A,MATCH($C2839,'Policy Characteristics'!$C:$C,0)))</f>
        <v>Cross-Sector</v>
      </c>
      <c r="B2839" s="262" t="str">
        <f>IF(ISBLANK(INDEX('Policy Characteristics'!B:B,MATCH($C2839,'Policy Characteristics'!$C:$C,0))),"",INDEX('Policy Characteristics'!B:B,MATCH($C2839,'Policy Characteristics'!$C:$C,0)))</f>
        <v>Fuel Price Deregulation</v>
      </c>
      <c r="C2839" s="254" t="str">
        <f t="shared" si="85"/>
        <v>Fuel Price Deregulation</v>
      </c>
      <c r="D2839" s="6" t="s">
        <v>2443</v>
      </c>
      <c r="E2839" s="45"/>
      <c r="F2839" s="6" t="s">
        <v>2447</v>
      </c>
      <c r="G2839" s="6"/>
      <c r="H2839" s="47">
        <v>2838</v>
      </c>
      <c r="I2839" s="325" t="s">
        <v>41</v>
      </c>
      <c r="J2839" s="255" t="str">
        <f>IF(ISBLANK(INDEX('Policy Characteristics'!D:D,MATCH($C2839,'Policy Characteristics'!$C:$C,0))),"",INDEX('Policy Characteristics'!D:D,MATCH($C2839,'Policy Characteristics'!$C:$C,0)))</f>
        <v>Fuel Price Deregulation</v>
      </c>
      <c r="K2839" s="254" t="str">
        <f>IF(ISBLANK(INDEX('Policy Characteristics'!E:E,MATCH($C2839,'Policy Characteristics'!$C:$C,0))),"",INDEX('Policy Characteristics'!E:E,MATCH($C2839,'Policy Characteristics'!$C:$C,0)))</f>
        <v>cross fuel price deregulation</v>
      </c>
      <c r="L2839" s="261">
        <f>IF(ISBLANK(INDEX('Policy Characteristics'!F:F,MATCH($C2839,'Policy Characteristics'!$C:$C,0))),"",INDEX('Policy Characteristics'!F:F,MATCH($C2839,'Policy Characteristics'!$C:$C,0)))</f>
        <v>0</v>
      </c>
      <c r="M2839" s="261">
        <f>IF(ISBLANK(INDEX('Policy Characteristics'!G:G,MATCH($C2839,'Policy Characteristics'!$C:$C,0))),"",INDEX('Policy Characteristics'!G:G,MATCH($C2839,'Policy Characteristics'!$C:$C,0)))</f>
        <v>1</v>
      </c>
      <c r="N2839" s="261">
        <f>IF(ISBLANK(INDEX('Policy Characteristics'!H:H,MATCH($C2839,'Policy Characteristics'!$C:$C,0))),"",INDEX('Policy Characteristics'!H:H,MATCH($C2839,'Policy Characteristics'!$C:$C,0)))</f>
        <v>0.01</v>
      </c>
      <c r="O2839" s="254" t="str">
        <f>IF(ISBLANK(INDEX('Policy Characteristics'!I:I,MATCH($C2839,'Policy Characteristics'!$C:$C,0))),"",INDEX('Policy Characteristics'!I:I,MATCH($C2839,'Policy Characteristics'!$C:$C,0)))</f>
        <v>% of price deregulated</v>
      </c>
      <c r="P2839" s="254" t="str">
        <f>IF(ISBLANK(INDEX('Policy Characteristics'!J:J,MATCH($C2839,'Policy Characteristics'!$C:$C,0))),"",INDEX('Policy Characteristics'!J:J,MATCH($C2839,'Policy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39" s="254" t="str">
        <f>IF(ISBLANK(INDEX('Policy Characteristics'!K:K,MATCH($C2839,'Policy Characteristics'!$C:$C,0))),"",INDEX('Policy Characteristics'!K:K,MATCH($C2839,'Policy Characteristics'!$C:$C,0)))</f>
        <v>fuels.html#fuel-price-deregulation</v>
      </c>
      <c r="R2839" s="254" t="str">
        <f>IF(ISBLANK(INDEX('Policy Characteristics'!L:L,MATCH($C2839,'Policy Characteristics'!$C:$C,0))),"",INDEX('Policy Characteristics'!L:L,MATCH($C2839,'Policy Characteristics'!$C:$C,0)))</f>
        <v/>
      </c>
    </row>
    <row r="2840" spans="1:18" s="2" customFormat="1" x14ac:dyDescent="0.25">
      <c r="A2840" s="254" t="str">
        <f>IF(ISBLANK(INDEX('Policy Characteristics'!A:A,MATCH($C2840,'Policy Characteristics'!$C:$C,0))),"",INDEX('Policy Characteristics'!A:A,MATCH($C2840,'Policy Characteristics'!$C:$C,0)))</f>
        <v>Cross-Sector</v>
      </c>
      <c r="B2840" s="262" t="str">
        <f>IF(ISBLANK(INDEX('Policy Characteristics'!B:B,MATCH($C2840,'Policy Characteristics'!$C:$C,0))),"",INDEX('Policy Characteristics'!B:B,MATCH($C2840,'Policy Characteristics'!$C:$C,0)))</f>
        <v>Fuel Price Deregulation</v>
      </c>
      <c r="C2840" s="254" t="str">
        <f t="shared" si="85"/>
        <v>Fuel Price Deregulation</v>
      </c>
      <c r="D2840" s="6" t="s">
        <v>2444</v>
      </c>
      <c r="E2840" s="45"/>
      <c r="F2840" s="6" t="s">
        <v>2448</v>
      </c>
      <c r="G2840" s="6"/>
      <c r="H2840" s="47">
        <v>2839</v>
      </c>
      <c r="I2840" s="325" t="s">
        <v>41</v>
      </c>
      <c r="J2840" s="255" t="str">
        <f>IF(ISBLANK(INDEX('Policy Characteristics'!D:D,MATCH($C2840,'Policy Characteristics'!$C:$C,0))),"",INDEX('Policy Characteristics'!D:D,MATCH($C2840,'Policy Characteristics'!$C:$C,0)))</f>
        <v>Fuel Price Deregulation</v>
      </c>
      <c r="K2840" s="254" t="str">
        <f>IF(ISBLANK(INDEX('Policy Characteristics'!E:E,MATCH($C2840,'Policy Characteristics'!$C:$C,0))),"",INDEX('Policy Characteristics'!E:E,MATCH($C2840,'Policy Characteristics'!$C:$C,0)))</f>
        <v>cross fuel price deregulation</v>
      </c>
      <c r="L2840" s="261">
        <f>IF(ISBLANK(INDEX('Policy Characteristics'!F:F,MATCH($C2840,'Policy Characteristics'!$C:$C,0))),"",INDEX('Policy Characteristics'!F:F,MATCH($C2840,'Policy Characteristics'!$C:$C,0)))</f>
        <v>0</v>
      </c>
      <c r="M2840" s="261">
        <f>IF(ISBLANK(INDEX('Policy Characteristics'!G:G,MATCH($C2840,'Policy Characteristics'!$C:$C,0))),"",INDEX('Policy Characteristics'!G:G,MATCH($C2840,'Policy Characteristics'!$C:$C,0)))</f>
        <v>1</v>
      </c>
      <c r="N2840" s="261">
        <f>IF(ISBLANK(INDEX('Policy Characteristics'!H:H,MATCH($C2840,'Policy Characteristics'!$C:$C,0))),"",INDEX('Policy Characteristics'!H:H,MATCH($C2840,'Policy Characteristics'!$C:$C,0)))</f>
        <v>0.01</v>
      </c>
      <c r="O2840" s="254" t="str">
        <f>IF(ISBLANK(INDEX('Policy Characteristics'!I:I,MATCH($C2840,'Policy Characteristics'!$C:$C,0))),"",INDEX('Policy Characteristics'!I:I,MATCH($C2840,'Policy Characteristics'!$C:$C,0)))</f>
        <v>% of price deregulated</v>
      </c>
      <c r="P2840" s="254" t="str">
        <f>IF(ISBLANK(INDEX('Policy Characteristics'!J:J,MATCH($C2840,'Policy Characteristics'!$C:$C,0))),"",INDEX('Policy Characteristics'!J:J,MATCH($C2840,'Policy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2840" s="254" t="str">
        <f>IF(ISBLANK(INDEX('Policy Characteristics'!K:K,MATCH($C2840,'Policy Characteristics'!$C:$C,0))),"",INDEX('Policy Characteristics'!K:K,MATCH($C2840,'Policy Characteristics'!$C:$C,0)))</f>
        <v>fuels.html#fuel-price-deregulation</v>
      </c>
      <c r="R2840" s="254" t="str">
        <f>IF(ISBLANK(INDEX('Policy Characteristics'!L:L,MATCH($C2840,'Policy Characteristics'!$C:$C,0))),"",INDEX('Policy Characteristics'!L:L,MATCH($C2840,'Policy Characteristics'!$C:$C,0)))</f>
        <v/>
      </c>
    </row>
    <row r="2841" spans="1:18" s="4" customFormat="1" x14ac:dyDescent="0.25">
      <c r="A2841" s="254" t="str">
        <f>IF(ISBLANK(INDEX('Policy Characteristics'!A:A,MATCH($C2841,'Policy Characteristics'!$C:$C,0))),"",INDEX('Policy Characteristics'!A:A,MATCH($C2841,'Policy Characteristics'!$C:$C,0)))</f>
        <v>Cross-Sector</v>
      </c>
      <c r="B2841" s="262" t="str">
        <f>IF(ISBLANK(INDEX('Policy Characteristics'!B:B,MATCH($C2841,'Policy Characteristics'!$C:$C,0))),"",INDEX('Policy Characteristics'!B:B,MATCH($C2841,'Policy Characteristics'!$C:$C,0)))</f>
        <v>Fuel Taxes or Subsidies</v>
      </c>
      <c r="C2841" t="s">
        <v>3229</v>
      </c>
      <c r="D2841" s="45" t="s">
        <v>49</v>
      </c>
      <c r="E2841" s="45" t="s">
        <v>317</v>
      </c>
      <c r="F2841" s="45" t="s">
        <v>89</v>
      </c>
      <c r="G2841" s="45" t="s">
        <v>4</v>
      </c>
      <c r="H2841" s="47">
        <v>2840</v>
      </c>
      <c r="I2841" s="324" t="s">
        <v>40</v>
      </c>
      <c r="J2841" s="255" t="str">
        <f>IF(ISBLANK(INDEX('Policy Characteristics'!D:D,MATCH($C2841,'Policy Characteristics'!$C:$C,0))),"",INDEX('Policy Characteristics'!D:D,MATCH($C2841,'Policy Characteristics'!$C:$C,0)))</f>
        <v>Fuel Taxes or Subsidies</v>
      </c>
      <c r="K2841" s="254" t="str">
        <f>IF(ISBLANK(INDEX('Policy Characteristics'!E:E,MATCH($C2841,'Policy Characteristics'!$C:$C,0))),"",INDEX('Policy Characteristics'!E:E,MATCH($C2841,'Policy Characteristics'!$C:$C,0)))</f>
        <v>cross fuel tax</v>
      </c>
      <c r="L2841" s="261">
        <f>IF(ISBLANK(INDEX('Policy Characteristics'!F:F,MATCH($C2841,'Policy Characteristics'!$C:$C,0))),"",INDEX('Policy Characteristics'!F:F,MATCH($C2841,'Policy Characteristics'!$C:$C,0)))</f>
        <v>-0.9</v>
      </c>
      <c r="M2841" s="261">
        <f>IF(ISBLANK(INDEX('Policy Characteristics'!G:G,MATCH($C2841,'Policy Characteristics'!$C:$C,0))),"",INDEX('Policy Characteristics'!G:G,MATCH($C2841,'Policy Characteristics'!$C:$C,0)))</f>
        <v>0.9</v>
      </c>
      <c r="N2841" s="261">
        <f>IF(ISBLANK(INDEX('Policy Characteristics'!H:H,MATCH($C2841,'Policy Characteristics'!$C:$C,0))),"",INDEX('Policy Characteristics'!H:H,MATCH($C2841,'Policy Characteristics'!$C:$C,0)))</f>
        <v>0.01</v>
      </c>
      <c r="O2841" s="254" t="str">
        <f>IF(ISBLANK(INDEX('Policy Characteristics'!I:I,MATCH($C2841,'Policy Characteristics'!$C:$C,0))),"",INDEX('Policy Characteristics'!I:I,MATCH($C2841,'Policy Characteristics'!$C:$C,0)))</f>
        <v>% of BAU price</v>
      </c>
      <c r="P2841" s="254" t="str">
        <f>IF(ISBLANK(INDEX('Policy Characteristics'!J:J,MATCH($C2841,'Policy Characteristics'!$C:$C,0))),"",INDEX('Policy Characteristics'!J:J,MATCH($C2841,'Policy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1" s="254" t="str">
        <f>IF(ISBLANK(INDEX('Policy Characteristics'!K:K,MATCH($C2841,'Policy Characteristics'!$C:$C,0))),"",INDEX('Policy Characteristics'!K:K,MATCH($C2841,'Policy Characteristics'!$C:$C,0)))</f>
        <v>fuels.html#fuel-taxes</v>
      </c>
      <c r="R2841" s="254" t="str">
        <f>IF(ISBLANK(INDEX('Policy Characteristics'!L:L,MATCH($C2841,'Policy Characteristics'!$C:$C,0))),"",INDEX('Policy Characteristics'!L:L,MATCH($C2841,'Policy Characteristics'!$C:$C,0)))</f>
        <v>fuel-taxes.html</v>
      </c>
    </row>
    <row r="2842" spans="1:18" s="4" customFormat="1" x14ac:dyDescent="0.25">
      <c r="A2842" s="254" t="str">
        <f>IF(ISBLANK(INDEX('Policy Characteristics'!A:A,MATCH($C2842,'Policy Characteristics'!$C:$C,0))),"",INDEX('Policy Characteristics'!A:A,MATCH($C2842,'Policy Characteristics'!$C:$C,0)))</f>
        <v>Cross-Sector</v>
      </c>
      <c r="B2842" s="262" t="str">
        <f>IF(ISBLANK(INDEX('Policy Characteristics'!B:B,MATCH($C2842,'Policy Characteristics'!$C:$C,0))),"",INDEX('Policy Characteristics'!B:B,MATCH($C2842,'Policy Characteristics'!$C:$C,0)))</f>
        <v>Fuel Taxes or Subsidies</v>
      </c>
      <c r="C2842" s="320" t="str">
        <f t="shared" ref="C2842:C2905" si="86">C$2841</f>
        <v>Additional Fuel Tax or Subsidy Rate by Fuel</v>
      </c>
      <c r="D2842" s="6" t="s">
        <v>434</v>
      </c>
      <c r="E2842" s="45" t="s">
        <v>317</v>
      </c>
      <c r="F2842" s="6" t="s">
        <v>431</v>
      </c>
      <c r="G2842" s="45" t="s">
        <v>4</v>
      </c>
      <c r="H2842" s="47">
        <v>2841</v>
      </c>
      <c r="I2842" s="325" t="s">
        <v>41</v>
      </c>
      <c r="J2842" s="255" t="str">
        <f>IF(ISBLANK(INDEX('Policy Characteristics'!D:D,MATCH($C2842,'Policy Characteristics'!$C:$C,0))),"",INDEX('Policy Characteristics'!D:D,MATCH($C2842,'Policy Characteristics'!$C:$C,0)))</f>
        <v>Fuel Taxes or Subsidies</v>
      </c>
      <c r="K2842" s="254" t="str">
        <f>IF(ISBLANK(INDEX('Policy Characteristics'!E:E,MATCH($C2842,'Policy Characteristics'!$C:$C,0))),"",INDEX('Policy Characteristics'!E:E,MATCH($C2842,'Policy Characteristics'!$C:$C,0)))</f>
        <v>cross fuel tax</v>
      </c>
      <c r="L2842" s="261">
        <f>IF(ISBLANK(INDEX('Policy Characteristics'!F:F,MATCH($C2842,'Policy Characteristics'!$C:$C,0))),"",INDEX('Policy Characteristics'!F:F,MATCH($C2842,'Policy Characteristics'!$C:$C,0)))</f>
        <v>-0.9</v>
      </c>
      <c r="M2842" s="261">
        <f>IF(ISBLANK(INDEX('Policy Characteristics'!G:G,MATCH($C2842,'Policy Characteristics'!$C:$C,0))),"",INDEX('Policy Characteristics'!G:G,MATCH($C2842,'Policy Characteristics'!$C:$C,0)))</f>
        <v>0.9</v>
      </c>
      <c r="N2842" s="261">
        <f>IF(ISBLANK(INDEX('Policy Characteristics'!H:H,MATCH($C2842,'Policy Characteristics'!$C:$C,0))),"",INDEX('Policy Characteristics'!H:H,MATCH($C2842,'Policy Characteristics'!$C:$C,0)))</f>
        <v>0.01</v>
      </c>
      <c r="O2842" s="254" t="str">
        <f>IF(ISBLANK(INDEX('Policy Characteristics'!I:I,MATCH($C2842,'Policy Characteristics'!$C:$C,0))),"",INDEX('Policy Characteristics'!I:I,MATCH($C2842,'Policy Characteristics'!$C:$C,0)))</f>
        <v>% of BAU price</v>
      </c>
      <c r="P2842" s="254" t="str">
        <f>IF(ISBLANK(INDEX('Policy Characteristics'!J:J,MATCH($C2842,'Policy Characteristics'!$C:$C,0))),"",INDEX('Policy Characteristics'!J:J,MATCH($C2842,'Policy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2" s="254" t="str">
        <f>IF(ISBLANK(INDEX('Policy Characteristics'!K:K,MATCH($C2842,'Policy Characteristics'!$C:$C,0))),"",INDEX('Policy Characteristics'!K:K,MATCH($C2842,'Policy Characteristics'!$C:$C,0)))</f>
        <v>fuels.html#fuel-taxes</v>
      </c>
      <c r="R2842" s="254" t="str">
        <f>IF(ISBLANK(INDEX('Policy Characteristics'!L:L,MATCH($C2842,'Policy Characteristics'!$C:$C,0))),"",INDEX('Policy Characteristics'!L:L,MATCH($C2842,'Policy Characteristics'!$C:$C,0)))</f>
        <v>fuel-taxes.html</v>
      </c>
    </row>
    <row r="2843" spans="1:18" s="4" customFormat="1" x14ac:dyDescent="0.25">
      <c r="A2843" s="254" t="str">
        <f>IF(ISBLANK(INDEX('Policy Characteristics'!A:A,MATCH($C2843,'Policy Characteristics'!$C:$C,0))),"",INDEX('Policy Characteristics'!A:A,MATCH($C2843,'Policy Characteristics'!$C:$C,0)))</f>
        <v>Cross-Sector</v>
      </c>
      <c r="B2843" s="262" t="str">
        <f>IF(ISBLANK(INDEX('Policy Characteristics'!B:B,MATCH($C2843,'Policy Characteristics'!$C:$C,0))),"",INDEX('Policy Characteristics'!B:B,MATCH($C2843,'Policy Characteristics'!$C:$C,0)))</f>
        <v>Fuel Taxes or Subsidies</v>
      </c>
      <c r="C2843" s="320" t="str">
        <f t="shared" si="86"/>
        <v>Additional Fuel Tax or Subsidy Rate by Fuel</v>
      </c>
      <c r="D2843" s="6" t="s">
        <v>43</v>
      </c>
      <c r="E2843" s="45" t="s">
        <v>317</v>
      </c>
      <c r="F2843" s="6" t="s">
        <v>83</v>
      </c>
      <c r="G2843" s="45" t="s">
        <v>4</v>
      </c>
      <c r="H2843" s="47">
        <v>2842</v>
      </c>
      <c r="I2843" s="325" t="s">
        <v>40</v>
      </c>
      <c r="J2843" s="255" t="str">
        <f>IF(ISBLANK(INDEX('Policy Characteristics'!D:D,MATCH($C2843,'Policy Characteristics'!$C:$C,0))),"",INDEX('Policy Characteristics'!D:D,MATCH($C2843,'Policy Characteristics'!$C:$C,0)))</f>
        <v>Fuel Taxes or Subsidies</v>
      </c>
      <c r="K2843" s="254" t="str">
        <f>IF(ISBLANK(INDEX('Policy Characteristics'!E:E,MATCH($C2843,'Policy Characteristics'!$C:$C,0))),"",INDEX('Policy Characteristics'!E:E,MATCH($C2843,'Policy Characteristics'!$C:$C,0)))</f>
        <v>cross fuel tax</v>
      </c>
      <c r="L2843" s="261">
        <f>IF(ISBLANK(INDEX('Policy Characteristics'!F:F,MATCH($C2843,'Policy Characteristics'!$C:$C,0))),"",INDEX('Policy Characteristics'!F:F,MATCH($C2843,'Policy Characteristics'!$C:$C,0)))</f>
        <v>-0.9</v>
      </c>
      <c r="M2843" s="261">
        <f>IF(ISBLANK(INDEX('Policy Characteristics'!G:G,MATCH($C2843,'Policy Characteristics'!$C:$C,0))),"",INDEX('Policy Characteristics'!G:G,MATCH($C2843,'Policy Characteristics'!$C:$C,0)))</f>
        <v>0.9</v>
      </c>
      <c r="N2843" s="261">
        <f>IF(ISBLANK(INDEX('Policy Characteristics'!H:H,MATCH($C2843,'Policy Characteristics'!$C:$C,0))),"",INDEX('Policy Characteristics'!H:H,MATCH($C2843,'Policy Characteristics'!$C:$C,0)))</f>
        <v>0.01</v>
      </c>
      <c r="O2843" s="254" t="str">
        <f>IF(ISBLANK(INDEX('Policy Characteristics'!I:I,MATCH($C2843,'Policy Characteristics'!$C:$C,0))),"",INDEX('Policy Characteristics'!I:I,MATCH($C2843,'Policy Characteristics'!$C:$C,0)))</f>
        <v>% of BAU price</v>
      </c>
      <c r="P2843" s="254" t="str">
        <f>IF(ISBLANK(INDEX('Policy Characteristics'!J:J,MATCH($C2843,'Policy Characteristics'!$C:$C,0))),"",INDEX('Policy Characteristics'!J:J,MATCH($C2843,'Policy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3" s="254" t="str">
        <f>IF(ISBLANK(INDEX('Policy Characteristics'!K:K,MATCH($C2843,'Policy Characteristics'!$C:$C,0))),"",INDEX('Policy Characteristics'!K:K,MATCH($C2843,'Policy Characteristics'!$C:$C,0)))</f>
        <v>fuels.html#fuel-taxes</v>
      </c>
      <c r="R2843" s="254" t="str">
        <f>IF(ISBLANK(INDEX('Policy Characteristics'!L:L,MATCH($C2843,'Policy Characteristics'!$C:$C,0))),"",INDEX('Policy Characteristics'!L:L,MATCH($C2843,'Policy Characteristics'!$C:$C,0)))</f>
        <v>fuel-taxes.html</v>
      </c>
    </row>
    <row r="2844" spans="1:18" s="4" customFormat="1" x14ac:dyDescent="0.25">
      <c r="A2844" s="254" t="str">
        <f>IF(ISBLANK(INDEX('Policy Characteristics'!A:A,MATCH($C2844,'Policy Characteristics'!$C:$C,0))),"",INDEX('Policy Characteristics'!A:A,MATCH($C2844,'Policy Characteristics'!$C:$C,0)))</f>
        <v>Cross-Sector</v>
      </c>
      <c r="B2844" s="262" t="str">
        <f>IF(ISBLANK(INDEX('Policy Characteristics'!B:B,MATCH($C2844,'Policy Characteristics'!$C:$C,0))),"",INDEX('Policy Characteristics'!B:B,MATCH($C2844,'Policy Characteristics'!$C:$C,0)))</f>
        <v>Fuel Taxes or Subsidies</v>
      </c>
      <c r="C2844" s="320" t="str">
        <f t="shared" si="86"/>
        <v>Additional Fuel Tax or Subsidy Rate by Fuel</v>
      </c>
      <c r="D2844" s="6" t="s">
        <v>44</v>
      </c>
      <c r="E2844" s="45" t="s">
        <v>317</v>
      </c>
      <c r="F2844" s="6" t="s">
        <v>84</v>
      </c>
      <c r="G2844" s="45" t="s">
        <v>4</v>
      </c>
      <c r="H2844" s="47">
        <v>2843</v>
      </c>
      <c r="I2844" s="325" t="s">
        <v>41</v>
      </c>
      <c r="J2844" s="255" t="str">
        <f>IF(ISBLANK(INDEX('Policy Characteristics'!D:D,MATCH($C2844,'Policy Characteristics'!$C:$C,0))),"",INDEX('Policy Characteristics'!D:D,MATCH($C2844,'Policy Characteristics'!$C:$C,0)))</f>
        <v>Fuel Taxes or Subsidies</v>
      </c>
      <c r="K2844" s="254" t="str">
        <f>IF(ISBLANK(INDEX('Policy Characteristics'!E:E,MATCH($C2844,'Policy Characteristics'!$C:$C,0))),"",INDEX('Policy Characteristics'!E:E,MATCH($C2844,'Policy Characteristics'!$C:$C,0)))</f>
        <v>cross fuel tax</v>
      </c>
      <c r="L2844" s="261">
        <f>IF(ISBLANK(INDEX('Policy Characteristics'!F:F,MATCH($C2844,'Policy Characteristics'!$C:$C,0))),"",INDEX('Policy Characteristics'!F:F,MATCH($C2844,'Policy Characteristics'!$C:$C,0)))</f>
        <v>-0.9</v>
      </c>
      <c r="M2844" s="261">
        <f>IF(ISBLANK(INDEX('Policy Characteristics'!G:G,MATCH($C2844,'Policy Characteristics'!$C:$C,0))),"",INDEX('Policy Characteristics'!G:G,MATCH($C2844,'Policy Characteristics'!$C:$C,0)))</f>
        <v>0.9</v>
      </c>
      <c r="N2844" s="261">
        <f>IF(ISBLANK(INDEX('Policy Characteristics'!H:H,MATCH($C2844,'Policy Characteristics'!$C:$C,0))),"",INDEX('Policy Characteristics'!H:H,MATCH($C2844,'Policy Characteristics'!$C:$C,0)))</f>
        <v>0.01</v>
      </c>
      <c r="O2844" s="254" t="str">
        <f>IF(ISBLANK(INDEX('Policy Characteristics'!I:I,MATCH($C2844,'Policy Characteristics'!$C:$C,0))),"",INDEX('Policy Characteristics'!I:I,MATCH($C2844,'Policy Characteristics'!$C:$C,0)))</f>
        <v>% of BAU price</v>
      </c>
      <c r="P2844" s="254" t="str">
        <f>IF(ISBLANK(INDEX('Policy Characteristics'!J:J,MATCH($C2844,'Policy Characteristics'!$C:$C,0))),"",INDEX('Policy Characteristics'!J:J,MATCH($C2844,'Policy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4" s="254" t="str">
        <f>IF(ISBLANK(INDEX('Policy Characteristics'!K:K,MATCH($C2844,'Policy Characteristics'!$C:$C,0))),"",INDEX('Policy Characteristics'!K:K,MATCH($C2844,'Policy Characteristics'!$C:$C,0)))</f>
        <v>fuels.html#fuel-taxes</v>
      </c>
      <c r="R2844" s="254" t="str">
        <f>IF(ISBLANK(INDEX('Policy Characteristics'!L:L,MATCH($C2844,'Policy Characteristics'!$C:$C,0))),"",INDEX('Policy Characteristics'!L:L,MATCH($C2844,'Policy Characteristics'!$C:$C,0)))</f>
        <v>fuel-taxes.html</v>
      </c>
    </row>
    <row r="2845" spans="1:18" s="4" customFormat="1" x14ac:dyDescent="0.25">
      <c r="A2845" s="254" t="str">
        <f>IF(ISBLANK(INDEX('Policy Characteristics'!A:A,MATCH($C2845,'Policy Characteristics'!$C:$C,0))),"",INDEX('Policy Characteristics'!A:A,MATCH($C2845,'Policy Characteristics'!$C:$C,0)))</f>
        <v>Cross-Sector</v>
      </c>
      <c r="B2845" s="262" t="str">
        <f>IF(ISBLANK(INDEX('Policy Characteristics'!B:B,MATCH($C2845,'Policy Characteristics'!$C:$C,0))),"",INDEX('Policy Characteristics'!B:B,MATCH($C2845,'Policy Characteristics'!$C:$C,0)))</f>
        <v>Fuel Taxes or Subsidies</v>
      </c>
      <c r="C2845" s="320" t="str">
        <f t="shared" si="86"/>
        <v>Additional Fuel Tax or Subsidy Rate by Fuel</v>
      </c>
      <c r="D2845" s="6" t="s">
        <v>48</v>
      </c>
      <c r="E2845" s="45" t="s">
        <v>317</v>
      </c>
      <c r="F2845" s="6" t="s">
        <v>88</v>
      </c>
      <c r="G2845" s="45" t="s">
        <v>4</v>
      </c>
      <c r="H2845" s="47">
        <v>2844</v>
      </c>
      <c r="I2845" s="325" t="s">
        <v>41</v>
      </c>
      <c r="J2845" s="255" t="str">
        <f>IF(ISBLANK(INDEX('Policy Characteristics'!D:D,MATCH($C2845,'Policy Characteristics'!$C:$C,0))),"",INDEX('Policy Characteristics'!D:D,MATCH($C2845,'Policy Characteristics'!$C:$C,0)))</f>
        <v>Fuel Taxes or Subsidies</v>
      </c>
      <c r="K2845" s="254" t="str">
        <f>IF(ISBLANK(INDEX('Policy Characteristics'!E:E,MATCH($C2845,'Policy Characteristics'!$C:$C,0))),"",INDEX('Policy Characteristics'!E:E,MATCH($C2845,'Policy Characteristics'!$C:$C,0)))</f>
        <v>cross fuel tax</v>
      </c>
      <c r="L2845" s="261">
        <f>IF(ISBLANK(INDEX('Policy Characteristics'!F:F,MATCH($C2845,'Policy Characteristics'!$C:$C,0))),"",INDEX('Policy Characteristics'!F:F,MATCH($C2845,'Policy Characteristics'!$C:$C,0)))</f>
        <v>-0.9</v>
      </c>
      <c r="M2845" s="261">
        <f>IF(ISBLANK(INDEX('Policy Characteristics'!G:G,MATCH($C2845,'Policy Characteristics'!$C:$C,0))),"",INDEX('Policy Characteristics'!G:G,MATCH($C2845,'Policy Characteristics'!$C:$C,0)))</f>
        <v>0.9</v>
      </c>
      <c r="N2845" s="261">
        <f>IF(ISBLANK(INDEX('Policy Characteristics'!H:H,MATCH($C2845,'Policy Characteristics'!$C:$C,0))),"",INDEX('Policy Characteristics'!H:H,MATCH($C2845,'Policy Characteristics'!$C:$C,0)))</f>
        <v>0.01</v>
      </c>
      <c r="O2845" s="254" t="str">
        <f>IF(ISBLANK(INDEX('Policy Characteristics'!I:I,MATCH($C2845,'Policy Characteristics'!$C:$C,0))),"",INDEX('Policy Characteristics'!I:I,MATCH($C2845,'Policy Characteristics'!$C:$C,0)))</f>
        <v>% of BAU price</v>
      </c>
      <c r="P2845" s="254" t="str">
        <f>IF(ISBLANK(INDEX('Policy Characteristics'!J:J,MATCH($C2845,'Policy Characteristics'!$C:$C,0))),"",INDEX('Policy Characteristics'!J:J,MATCH($C2845,'Policy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5" s="254" t="str">
        <f>IF(ISBLANK(INDEX('Policy Characteristics'!K:K,MATCH($C2845,'Policy Characteristics'!$C:$C,0))),"",INDEX('Policy Characteristics'!K:K,MATCH($C2845,'Policy Characteristics'!$C:$C,0)))</f>
        <v>fuels.html#fuel-taxes</v>
      </c>
      <c r="R2845" s="254" t="str">
        <f>IF(ISBLANK(INDEX('Policy Characteristics'!L:L,MATCH($C2845,'Policy Characteristics'!$C:$C,0))),"",INDEX('Policy Characteristics'!L:L,MATCH($C2845,'Policy Characteristics'!$C:$C,0)))</f>
        <v>fuel-taxes.html</v>
      </c>
    </row>
    <row r="2846" spans="1:18" s="4" customFormat="1" x14ac:dyDescent="0.25">
      <c r="A2846" s="254" t="str">
        <f>IF(ISBLANK(INDEX('Policy Characteristics'!A:A,MATCH($C2846,'Policy Characteristics'!$C:$C,0))),"",INDEX('Policy Characteristics'!A:A,MATCH($C2846,'Policy Characteristics'!$C:$C,0)))</f>
        <v>Cross-Sector</v>
      </c>
      <c r="B2846" s="262" t="str">
        <f>IF(ISBLANK(INDEX('Policy Characteristics'!B:B,MATCH($C2846,'Policy Characteristics'!$C:$C,0))),"",INDEX('Policy Characteristics'!B:B,MATCH($C2846,'Policy Characteristics'!$C:$C,0)))</f>
        <v>Fuel Taxes or Subsidies</v>
      </c>
      <c r="C2846" s="320" t="str">
        <f t="shared" si="86"/>
        <v>Additional Fuel Tax or Subsidy Rate by Fuel</v>
      </c>
      <c r="D2846" s="6" t="s">
        <v>50</v>
      </c>
      <c r="E2846" s="45" t="s">
        <v>317</v>
      </c>
      <c r="F2846" s="6" t="s">
        <v>91</v>
      </c>
      <c r="G2846" s="45" t="s">
        <v>4</v>
      </c>
      <c r="H2846" s="47">
        <v>2845</v>
      </c>
      <c r="I2846" s="325" t="s">
        <v>40</v>
      </c>
      <c r="J2846" s="255" t="str">
        <f>IF(ISBLANK(INDEX('Policy Characteristics'!D:D,MATCH($C2846,'Policy Characteristics'!$C:$C,0))),"",INDEX('Policy Characteristics'!D:D,MATCH($C2846,'Policy Characteristics'!$C:$C,0)))</f>
        <v>Fuel Taxes or Subsidies</v>
      </c>
      <c r="K2846" s="254" t="str">
        <f>IF(ISBLANK(INDEX('Policy Characteristics'!E:E,MATCH($C2846,'Policy Characteristics'!$C:$C,0))),"",INDEX('Policy Characteristics'!E:E,MATCH($C2846,'Policy Characteristics'!$C:$C,0)))</f>
        <v>cross fuel tax</v>
      </c>
      <c r="L2846" s="261">
        <f>IF(ISBLANK(INDEX('Policy Characteristics'!F:F,MATCH($C2846,'Policy Characteristics'!$C:$C,0))),"",INDEX('Policy Characteristics'!F:F,MATCH($C2846,'Policy Characteristics'!$C:$C,0)))</f>
        <v>-0.9</v>
      </c>
      <c r="M2846" s="261">
        <f>IF(ISBLANK(INDEX('Policy Characteristics'!G:G,MATCH($C2846,'Policy Characteristics'!$C:$C,0))),"",INDEX('Policy Characteristics'!G:G,MATCH($C2846,'Policy Characteristics'!$C:$C,0)))</f>
        <v>0.9</v>
      </c>
      <c r="N2846" s="261">
        <f>IF(ISBLANK(INDEX('Policy Characteristics'!H:H,MATCH($C2846,'Policy Characteristics'!$C:$C,0))),"",INDEX('Policy Characteristics'!H:H,MATCH($C2846,'Policy Characteristics'!$C:$C,0)))</f>
        <v>0.01</v>
      </c>
      <c r="O2846" s="254" t="str">
        <f>IF(ISBLANK(INDEX('Policy Characteristics'!I:I,MATCH($C2846,'Policy Characteristics'!$C:$C,0))),"",INDEX('Policy Characteristics'!I:I,MATCH($C2846,'Policy Characteristics'!$C:$C,0)))</f>
        <v>% of BAU price</v>
      </c>
      <c r="P2846" s="254" t="str">
        <f>IF(ISBLANK(INDEX('Policy Characteristics'!J:J,MATCH($C2846,'Policy Characteristics'!$C:$C,0))),"",INDEX('Policy Characteristics'!J:J,MATCH($C2846,'Policy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6" s="254" t="str">
        <f>IF(ISBLANK(INDEX('Policy Characteristics'!K:K,MATCH($C2846,'Policy Characteristics'!$C:$C,0))),"",INDEX('Policy Characteristics'!K:K,MATCH($C2846,'Policy Characteristics'!$C:$C,0)))</f>
        <v>fuels.html#fuel-taxes</v>
      </c>
      <c r="R2846" s="254" t="str">
        <f>IF(ISBLANK(INDEX('Policy Characteristics'!L:L,MATCH($C2846,'Policy Characteristics'!$C:$C,0))),"",INDEX('Policy Characteristics'!L:L,MATCH($C2846,'Policy Characteristics'!$C:$C,0)))</f>
        <v>fuel-taxes.html</v>
      </c>
    </row>
    <row r="2847" spans="1:18" s="4" customFormat="1" x14ac:dyDescent="0.25">
      <c r="A2847" s="254" t="str">
        <f>IF(ISBLANK(INDEX('Policy Characteristics'!A:A,MATCH($C2847,'Policy Characteristics'!$C:$C,0))),"",INDEX('Policy Characteristics'!A:A,MATCH($C2847,'Policy Characteristics'!$C:$C,0)))</f>
        <v>Cross-Sector</v>
      </c>
      <c r="B2847" s="262" t="str">
        <f>IF(ISBLANK(INDEX('Policy Characteristics'!B:B,MATCH($C2847,'Policy Characteristics'!$C:$C,0))),"",INDEX('Policy Characteristics'!B:B,MATCH($C2847,'Policy Characteristics'!$C:$C,0)))</f>
        <v>Fuel Taxes or Subsidies</v>
      </c>
      <c r="C2847" s="320" t="str">
        <f t="shared" si="86"/>
        <v>Additional Fuel Tax or Subsidy Rate by Fuel</v>
      </c>
      <c r="D2847" s="6" t="s">
        <v>51</v>
      </c>
      <c r="E2847" s="45" t="s">
        <v>317</v>
      </c>
      <c r="F2847" s="6" t="s">
        <v>92</v>
      </c>
      <c r="G2847" s="45" t="s">
        <v>4</v>
      </c>
      <c r="H2847" s="47">
        <v>2846</v>
      </c>
      <c r="I2847" s="325" t="s">
        <v>40</v>
      </c>
      <c r="J2847" s="255" t="str">
        <f>IF(ISBLANK(INDEX('Policy Characteristics'!D:D,MATCH($C2847,'Policy Characteristics'!$C:$C,0))),"",INDEX('Policy Characteristics'!D:D,MATCH($C2847,'Policy Characteristics'!$C:$C,0)))</f>
        <v>Fuel Taxes or Subsidies</v>
      </c>
      <c r="K2847" s="254" t="str">
        <f>IF(ISBLANK(INDEX('Policy Characteristics'!E:E,MATCH($C2847,'Policy Characteristics'!$C:$C,0))),"",INDEX('Policy Characteristics'!E:E,MATCH($C2847,'Policy Characteristics'!$C:$C,0)))</f>
        <v>cross fuel tax</v>
      </c>
      <c r="L2847" s="261">
        <f>IF(ISBLANK(INDEX('Policy Characteristics'!F:F,MATCH($C2847,'Policy Characteristics'!$C:$C,0))),"",INDEX('Policy Characteristics'!F:F,MATCH($C2847,'Policy Characteristics'!$C:$C,0)))</f>
        <v>-0.9</v>
      </c>
      <c r="M2847" s="261">
        <f>IF(ISBLANK(INDEX('Policy Characteristics'!G:G,MATCH($C2847,'Policy Characteristics'!$C:$C,0))),"",INDEX('Policy Characteristics'!G:G,MATCH($C2847,'Policy Characteristics'!$C:$C,0)))</f>
        <v>0.9</v>
      </c>
      <c r="N2847" s="261">
        <f>IF(ISBLANK(INDEX('Policy Characteristics'!H:H,MATCH($C2847,'Policy Characteristics'!$C:$C,0))),"",INDEX('Policy Characteristics'!H:H,MATCH($C2847,'Policy Characteristics'!$C:$C,0)))</f>
        <v>0.01</v>
      </c>
      <c r="O2847" s="254" t="str">
        <f>IF(ISBLANK(INDEX('Policy Characteristics'!I:I,MATCH($C2847,'Policy Characteristics'!$C:$C,0))),"",INDEX('Policy Characteristics'!I:I,MATCH($C2847,'Policy Characteristics'!$C:$C,0)))</f>
        <v>% of BAU price</v>
      </c>
      <c r="P2847" s="254" t="str">
        <f>IF(ISBLANK(INDEX('Policy Characteristics'!J:J,MATCH($C2847,'Policy Characteristics'!$C:$C,0))),"",INDEX('Policy Characteristics'!J:J,MATCH($C2847,'Policy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7" s="254" t="str">
        <f>IF(ISBLANK(INDEX('Policy Characteristics'!K:K,MATCH($C2847,'Policy Characteristics'!$C:$C,0))),"",INDEX('Policy Characteristics'!K:K,MATCH($C2847,'Policy Characteristics'!$C:$C,0)))</f>
        <v>fuels.html#fuel-taxes</v>
      </c>
      <c r="R2847" s="254" t="str">
        <f>IF(ISBLANK(INDEX('Policy Characteristics'!L:L,MATCH($C2847,'Policy Characteristics'!$C:$C,0))),"",INDEX('Policy Characteristics'!L:L,MATCH($C2847,'Policy Characteristics'!$C:$C,0)))</f>
        <v>fuel-taxes.html</v>
      </c>
    </row>
    <row r="2848" spans="1:18" s="4" customFormat="1" x14ac:dyDescent="0.25">
      <c r="A2848" s="254" t="str">
        <f>IF(ISBLANK(INDEX('Policy Characteristics'!A:A,MATCH($C2848,'Policy Characteristics'!$C:$C,0))),"",INDEX('Policy Characteristics'!A:A,MATCH($C2848,'Policy Characteristics'!$C:$C,0)))</f>
        <v>Cross-Sector</v>
      </c>
      <c r="B2848" s="262" t="str">
        <f>IF(ISBLANK(INDEX('Policy Characteristics'!B:B,MATCH($C2848,'Policy Characteristics'!$C:$C,0))),"",INDEX('Policy Characteristics'!B:B,MATCH($C2848,'Policy Characteristics'!$C:$C,0)))</f>
        <v>Fuel Taxes or Subsidies</v>
      </c>
      <c r="C2848" s="320" t="str">
        <f t="shared" si="86"/>
        <v>Additional Fuel Tax or Subsidy Rate by Fuel</v>
      </c>
      <c r="D2848" s="6" t="s">
        <v>52</v>
      </c>
      <c r="E2848" s="45" t="s">
        <v>317</v>
      </c>
      <c r="F2848" s="6" t="s">
        <v>93</v>
      </c>
      <c r="G2848" s="45" t="s">
        <v>4</v>
      </c>
      <c r="H2848" s="47">
        <v>2847</v>
      </c>
      <c r="I2848" s="325" t="s">
        <v>40</v>
      </c>
      <c r="J2848" s="255" t="str">
        <f>IF(ISBLANK(INDEX('Policy Characteristics'!D:D,MATCH($C2848,'Policy Characteristics'!$C:$C,0))),"",INDEX('Policy Characteristics'!D:D,MATCH($C2848,'Policy Characteristics'!$C:$C,0)))</f>
        <v>Fuel Taxes or Subsidies</v>
      </c>
      <c r="K2848" s="254" t="str">
        <f>IF(ISBLANK(INDEX('Policy Characteristics'!E:E,MATCH($C2848,'Policy Characteristics'!$C:$C,0))),"",INDEX('Policy Characteristics'!E:E,MATCH($C2848,'Policy Characteristics'!$C:$C,0)))</f>
        <v>cross fuel tax</v>
      </c>
      <c r="L2848" s="261">
        <f>IF(ISBLANK(INDEX('Policy Characteristics'!F:F,MATCH($C2848,'Policy Characteristics'!$C:$C,0))),"",INDEX('Policy Characteristics'!F:F,MATCH($C2848,'Policy Characteristics'!$C:$C,0)))</f>
        <v>-0.9</v>
      </c>
      <c r="M2848" s="261">
        <f>IF(ISBLANK(INDEX('Policy Characteristics'!G:G,MATCH($C2848,'Policy Characteristics'!$C:$C,0))),"",INDEX('Policy Characteristics'!G:G,MATCH($C2848,'Policy Characteristics'!$C:$C,0)))</f>
        <v>0.9</v>
      </c>
      <c r="N2848" s="261">
        <f>IF(ISBLANK(INDEX('Policy Characteristics'!H:H,MATCH($C2848,'Policy Characteristics'!$C:$C,0))),"",INDEX('Policy Characteristics'!H:H,MATCH($C2848,'Policy Characteristics'!$C:$C,0)))</f>
        <v>0.01</v>
      </c>
      <c r="O2848" s="254" t="str">
        <f>IF(ISBLANK(INDEX('Policy Characteristics'!I:I,MATCH($C2848,'Policy Characteristics'!$C:$C,0))),"",INDEX('Policy Characteristics'!I:I,MATCH($C2848,'Policy Characteristics'!$C:$C,0)))</f>
        <v>% of BAU price</v>
      </c>
      <c r="P2848" s="254" t="str">
        <f>IF(ISBLANK(INDEX('Policy Characteristics'!J:J,MATCH($C2848,'Policy Characteristics'!$C:$C,0))),"",INDEX('Policy Characteristics'!J:J,MATCH($C2848,'Policy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8" s="254" t="str">
        <f>IF(ISBLANK(INDEX('Policy Characteristics'!K:K,MATCH($C2848,'Policy Characteristics'!$C:$C,0))),"",INDEX('Policy Characteristics'!K:K,MATCH($C2848,'Policy Characteristics'!$C:$C,0)))</f>
        <v>fuels.html#fuel-taxes</v>
      </c>
      <c r="R2848" s="254" t="str">
        <f>IF(ISBLANK(INDEX('Policy Characteristics'!L:L,MATCH($C2848,'Policy Characteristics'!$C:$C,0))),"",INDEX('Policy Characteristics'!L:L,MATCH($C2848,'Policy Characteristics'!$C:$C,0)))</f>
        <v>fuel-taxes.html</v>
      </c>
    </row>
    <row r="2849" spans="1:18" s="4" customFormat="1" x14ac:dyDescent="0.25">
      <c r="A2849" s="254" t="str">
        <f>IF(ISBLANK(INDEX('Policy Characteristics'!A:A,MATCH($C2849,'Policy Characteristics'!$C:$C,0))),"",INDEX('Policy Characteristics'!A:A,MATCH($C2849,'Policy Characteristics'!$C:$C,0)))</f>
        <v>Cross-Sector</v>
      </c>
      <c r="B2849" s="262" t="str">
        <f>IF(ISBLANK(INDEX('Policy Characteristics'!B:B,MATCH($C2849,'Policy Characteristics'!$C:$C,0))),"",INDEX('Policy Characteristics'!B:B,MATCH($C2849,'Policy Characteristics'!$C:$C,0)))</f>
        <v>Fuel Taxes or Subsidies</v>
      </c>
      <c r="C2849" s="320" t="str">
        <f t="shared" si="86"/>
        <v>Additional Fuel Tax or Subsidy Rate by Fuel</v>
      </c>
      <c r="D2849" s="6" t="s">
        <v>53</v>
      </c>
      <c r="E2849" s="45" t="s">
        <v>317</v>
      </c>
      <c r="F2849" s="6" t="s">
        <v>94</v>
      </c>
      <c r="G2849" s="45" t="s">
        <v>4</v>
      </c>
      <c r="H2849" s="47">
        <v>2848</v>
      </c>
      <c r="I2849" s="325" t="s">
        <v>40</v>
      </c>
      <c r="J2849" s="255" t="str">
        <f>IF(ISBLANK(INDEX('Policy Characteristics'!D:D,MATCH($C2849,'Policy Characteristics'!$C:$C,0))),"",INDEX('Policy Characteristics'!D:D,MATCH($C2849,'Policy Characteristics'!$C:$C,0)))</f>
        <v>Fuel Taxes or Subsidies</v>
      </c>
      <c r="K2849" s="254" t="str">
        <f>IF(ISBLANK(INDEX('Policy Characteristics'!E:E,MATCH($C2849,'Policy Characteristics'!$C:$C,0))),"",INDEX('Policy Characteristics'!E:E,MATCH($C2849,'Policy Characteristics'!$C:$C,0)))</f>
        <v>cross fuel tax</v>
      </c>
      <c r="L2849" s="261">
        <f>IF(ISBLANK(INDEX('Policy Characteristics'!F:F,MATCH($C2849,'Policy Characteristics'!$C:$C,0))),"",INDEX('Policy Characteristics'!F:F,MATCH($C2849,'Policy Characteristics'!$C:$C,0)))</f>
        <v>-0.9</v>
      </c>
      <c r="M2849" s="261">
        <f>IF(ISBLANK(INDEX('Policy Characteristics'!G:G,MATCH($C2849,'Policy Characteristics'!$C:$C,0))),"",INDEX('Policy Characteristics'!G:G,MATCH($C2849,'Policy Characteristics'!$C:$C,0)))</f>
        <v>0.9</v>
      </c>
      <c r="N2849" s="261">
        <f>IF(ISBLANK(INDEX('Policy Characteristics'!H:H,MATCH($C2849,'Policy Characteristics'!$C:$C,0))),"",INDEX('Policy Characteristics'!H:H,MATCH($C2849,'Policy Characteristics'!$C:$C,0)))</f>
        <v>0.01</v>
      </c>
      <c r="O2849" s="254" t="str">
        <f>IF(ISBLANK(INDEX('Policy Characteristics'!I:I,MATCH($C2849,'Policy Characteristics'!$C:$C,0))),"",INDEX('Policy Characteristics'!I:I,MATCH($C2849,'Policy Characteristics'!$C:$C,0)))</f>
        <v>% of BAU price</v>
      </c>
      <c r="P2849" s="254" t="str">
        <f>IF(ISBLANK(INDEX('Policy Characteristics'!J:J,MATCH($C2849,'Policy Characteristics'!$C:$C,0))),"",INDEX('Policy Characteristics'!J:J,MATCH($C2849,'Policy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49" s="254" t="str">
        <f>IF(ISBLANK(INDEX('Policy Characteristics'!K:K,MATCH($C2849,'Policy Characteristics'!$C:$C,0))),"",INDEX('Policy Characteristics'!K:K,MATCH($C2849,'Policy Characteristics'!$C:$C,0)))</f>
        <v>fuels.html#fuel-taxes</v>
      </c>
      <c r="R2849" s="254" t="str">
        <f>IF(ISBLANK(INDEX('Policy Characteristics'!L:L,MATCH($C2849,'Policy Characteristics'!$C:$C,0))),"",INDEX('Policy Characteristics'!L:L,MATCH($C2849,'Policy Characteristics'!$C:$C,0)))</f>
        <v>fuel-taxes.html</v>
      </c>
    </row>
    <row r="2850" spans="1:18" x14ac:dyDescent="0.25">
      <c r="A2850" s="254" t="str">
        <f>IF(ISBLANK(INDEX('Policy Characteristics'!A:A,MATCH($C2850,'Policy Characteristics'!$C:$C,0))),"",INDEX('Policy Characteristics'!A:A,MATCH($C2850,'Policy Characteristics'!$C:$C,0)))</f>
        <v>Cross-Sector</v>
      </c>
      <c r="B2850" s="262" t="str">
        <f>IF(ISBLANK(INDEX('Policy Characteristics'!B:B,MATCH($C2850,'Policy Characteristics'!$C:$C,0))),"",INDEX('Policy Characteristics'!B:B,MATCH($C2850,'Policy Characteristics'!$C:$C,0)))</f>
        <v>Fuel Taxes or Subsidies</v>
      </c>
      <c r="C2850" s="320" t="str">
        <f t="shared" si="86"/>
        <v>Additional Fuel Tax or Subsidy Rate by Fuel</v>
      </c>
      <c r="D2850" s="6" t="s">
        <v>2449</v>
      </c>
      <c r="E2850" s="45" t="s">
        <v>317</v>
      </c>
      <c r="F2850" s="6" t="s">
        <v>2450</v>
      </c>
      <c r="G2850" s="45" t="s">
        <v>4</v>
      </c>
      <c r="H2850" s="47">
        <v>2849</v>
      </c>
      <c r="I2850" s="325" t="s">
        <v>40</v>
      </c>
      <c r="J2850" s="255" t="str">
        <f>IF(ISBLANK(INDEX('Policy Characteristics'!D:D,MATCH($C2850,'Policy Characteristics'!$C:$C,0))),"",INDEX('Policy Characteristics'!D:D,MATCH($C2850,'Policy Characteristics'!$C:$C,0)))</f>
        <v>Fuel Taxes or Subsidies</v>
      </c>
      <c r="K2850" s="254" t="str">
        <f>IF(ISBLANK(INDEX('Policy Characteristics'!E:E,MATCH($C2850,'Policy Characteristics'!$C:$C,0))),"",INDEX('Policy Characteristics'!E:E,MATCH($C2850,'Policy Characteristics'!$C:$C,0)))</f>
        <v>cross fuel tax</v>
      </c>
      <c r="L2850" s="261">
        <f>IF(ISBLANK(INDEX('Policy Characteristics'!F:F,MATCH($C2850,'Policy Characteristics'!$C:$C,0))),"",INDEX('Policy Characteristics'!F:F,MATCH($C2850,'Policy Characteristics'!$C:$C,0)))</f>
        <v>-0.9</v>
      </c>
      <c r="M2850" s="261">
        <f>IF(ISBLANK(INDEX('Policy Characteristics'!G:G,MATCH($C2850,'Policy Characteristics'!$C:$C,0))),"",INDEX('Policy Characteristics'!G:G,MATCH($C2850,'Policy Characteristics'!$C:$C,0)))</f>
        <v>0.9</v>
      </c>
      <c r="N2850" s="261">
        <f>IF(ISBLANK(INDEX('Policy Characteristics'!H:H,MATCH($C2850,'Policy Characteristics'!$C:$C,0))),"",INDEX('Policy Characteristics'!H:H,MATCH($C2850,'Policy Characteristics'!$C:$C,0)))</f>
        <v>0.01</v>
      </c>
      <c r="O2850" s="254" t="str">
        <f>IF(ISBLANK(INDEX('Policy Characteristics'!I:I,MATCH($C2850,'Policy Characteristics'!$C:$C,0))),"",INDEX('Policy Characteristics'!I:I,MATCH($C2850,'Policy Characteristics'!$C:$C,0)))</f>
        <v>% of BAU price</v>
      </c>
      <c r="P2850" s="254" t="str">
        <f>IF(ISBLANK(INDEX('Policy Characteristics'!J:J,MATCH($C2850,'Policy Characteristics'!$C:$C,0))),"",INDEX('Policy Characteristics'!J:J,MATCH($C2850,'Policy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0" s="254" t="str">
        <f>IF(ISBLANK(INDEX('Policy Characteristics'!K:K,MATCH($C2850,'Policy Characteristics'!$C:$C,0))),"",INDEX('Policy Characteristics'!K:K,MATCH($C2850,'Policy Characteristics'!$C:$C,0)))</f>
        <v>fuels.html#fuel-taxes</v>
      </c>
      <c r="R2850" s="254" t="str">
        <f>IF(ISBLANK(INDEX('Policy Characteristics'!L:L,MATCH($C2850,'Policy Characteristics'!$C:$C,0))),"",INDEX('Policy Characteristics'!L:L,MATCH($C2850,'Policy Characteristics'!$C:$C,0)))</f>
        <v>fuel-taxes.html</v>
      </c>
    </row>
    <row r="2851" spans="1:18" x14ac:dyDescent="0.25">
      <c r="A2851" s="254" t="str">
        <f>IF(ISBLANK(INDEX('Policy Characteristics'!A:A,MATCH($C2851,'Policy Characteristics'!$C:$C,0))),"",INDEX('Policy Characteristics'!A:A,MATCH($C2851,'Policy Characteristics'!$C:$C,0)))</f>
        <v>Cross-Sector</v>
      </c>
      <c r="B2851" s="262" t="str">
        <f>IF(ISBLANK(INDEX('Policy Characteristics'!B:B,MATCH($C2851,'Policy Characteristics'!$C:$C,0))),"",INDEX('Policy Characteristics'!B:B,MATCH($C2851,'Policy Characteristics'!$C:$C,0)))</f>
        <v>Fuel Taxes or Subsidies</v>
      </c>
      <c r="C2851" s="320" t="str">
        <f t="shared" si="86"/>
        <v>Additional Fuel Tax or Subsidy Rate by Fuel</v>
      </c>
      <c r="D2851" s="6" t="s">
        <v>71</v>
      </c>
      <c r="E2851" s="45" t="s">
        <v>317</v>
      </c>
      <c r="F2851" s="6" t="s">
        <v>95</v>
      </c>
      <c r="G2851" s="45" t="s">
        <v>4</v>
      </c>
      <c r="H2851" s="47">
        <v>2850</v>
      </c>
      <c r="I2851" s="325" t="s">
        <v>41</v>
      </c>
      <c r="J2851" s="255" t="str">
        <f>IF(ISBLANK(INDEX('Policy Characteristics'!D:D,MATCH($C2851,'Policy Characteristics'!$C:$C,0))),"",INDEX('Policy Characteristics'!D:D,MATCH($C2851,'Policy Characteristics'!$C:$C,0)))</f>
        <v>Fuel Taxes or Subsidies</v>
      </c>
      <c r="K2851" s="254" t="str">
        <f>IF(ISBLANK(INDEX('Policy Characteristics'!E:E,MATCH($C2851,'Policy Characteristics'!$C:$C,0))),"",INDEX('Policy Characteristics'!E:E,MATCH($C2851,'Policy Characteristics'!$C:$C,0)))</f>
        <v>cross fuel tax</v>
      </c>
      <c r="L2851" s="261">
        <f>IF(ISBLANK(INDEX('Policy Characteristics'!F:F,MATCH($C2851,'Policy Characteristics'!$C:$C,0))),"",INDEX('Policy Characteristics'!F:F,MATCH($C2851,'Policy Characteristics'!$C:$C,0)))</f>
        <v>-0.9</v>
      </c>
      <c r="M2851" s="261">
        <f>IF(ISBLANK(INDEX('Policy Characteristics'!G:G,MATCH($C2851,'Policy Characteristics'!$C:$C,0))),"",INDEX('Policy Characteristics'!G:G,MATCH($C2851,'Policy Characteristics'!$C:$C,0)))</f>
        <v>0.9</v>
      </c>
      <c r="N2851" s="261">
        <f>IF(ISBLANK(INDEX('Policy Characteristics'!H:H,MATCH($C2851,'Policy Characteristics'!$C:$C,0))),"",INDEX('Policy Characteristics'!H:H,MATCH($C2851,'Policy Characteristics'!$C:$C,0)))</f>
        <v>0.01</v>
      </c>
      <c r="O2851" s="254" t="str">
        <f>IF(ISBLANK(INDEX('Policy Characteristics'!I:I,MATCH($C2851,'Policy Characteristics'!$C:$C,0))),"",INDEX('Policy Characteristics'!I:I,MATCH($C2851,'Policy Characteristics'!$C:$C,0)))</f>
        <v>% of BAU price</v>
      </c>
      <c r="P2851" s="254" t="str">
        <f>IF(ISBLANK(INDEX('Policy Characteristics'!J:J,MATCH($C2851,'Policy Characteristics'!$C:$C,0))),"",INDEX('Policy Characteristics'!J:J,MATCH($C2851,'Policy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1" s="254" t="str">
        <f>IF(ISBLANK(INDEX('Policy Characteristics'!K:K,MATCH($C2851,'Policy Characteristics'!$C:$C,0))),"",INDEX('Policy Characteristics'!K:K,MATCH($C2851,'Policy Characteristics'!$C:$C,0)))</f>
        <v>fuels.html#fuel-taxes</v>
      </c>
      <c r="R2851" s="254" t="str">
        <f>IF(ISBLANK(INDEX('Policy Characteristics'!L:L,MATCH($C2851,'Policy Characteristics'!$C:$C,0))),"",INDEX('Policy Characteristics'!L:L,MATCH($C2851,'Policy Characteristics'!$C:$C,0)))</f>
        <v>fuel-taxes.html</v>
      </c>
    </row>
    <row r="2852" spans="1:18" x14ac:dyDescent="0.25">
      <c r="A2852" s="254" t="str">
        <f>IF(ISBLANK(INDEX('Policy Characteristics'!A:A,MATCH($C2852,'Policy Characteristics'!$C:$C,0))),"",INDEX('Policy Characteristics'!A:A,MATCH($C2852,'Policy Characteristics'!$C:$C,0)))</f>
        <v>Cross-Sector</v>
      </c>
      <c r="B2852" s="262" t="str">
        <f>IF(ISBLANK(INDEX('Policy Characteristics'!B:B,MATCH($C2852,'Policy Characteristics'!$C:$C,0))),"",INDEX('Policy Characteristics'!B:B,MATCH($C2852,'Policy Characteristics'!$C:$C,0)))</f>
        <v>Fuel Taxes or Subsidies</v>
      </c>
      <c r="C2852" s="320" t="str">
        <f t="shared" si="86"/>
        <v>Additional Fuel Tax or Subsidy Rate by Fuel</v>
      </c>
      <c r="D2852" s="6" t="s">
        <v>427</v>
      </c>
      <c r="E2852" s="45" t="s">
        <v>317</v>
      </c>
      <c r="F2852" s="6" t="s">
        <v>428</v>
      </c>
      <c r="G2852" s="45" t="s">
        <v>4</v>
      </c>
      <c r="H2852" s="47">
        <v>2851</v>
      </c>
      <c r="I2852" s="325" t="s">
        <v>41</v>
      </c>
      <c r="J2852" s="255" t="str">
        <f>IF(ISBLANK(INDEX('Policy Characteristics'!D:D,MATCH($C2852,'Policy Characteristics'!$C:$C,0))),"",INDEX('Policy Characteristics'!D:D,MATCH($C2852,'Policy Characteristics'!$C:$C,0)))</f>
        <v>Fuel Taxes or Subsidies</v>
      </c>
      <c r="K2852" s="254" t="str">
        <f>IF(ISBLANK(INDEX('Policy Characteristics'!E:E,MATCH($C2852,'Policy Characteristics'!$C:$C,0))),"",INDEX('Policy Characteristics'!E:E,MATCH($C2852,'Policy Characteristics'!$C:$C,0)))</f>
        <v>cross fuel tax</v>
      </c>
      <c r="L2852" s="261">
        <f>IF(ISBLANK(INDEX('Policy Characteristics'!F:F,MATCH($C2852,'Policy Characteristics'!$C:$C,0))),"",INDEX('Policy Characteristics'!F:F,MATCH($C2852,'Policy Characteristics'!$C:$C,0)))</f>
        <v>-0.9</v>
      </c>
      <c r="M2852" s="261">
        <f>IF(ISBLANK(INDEX('Policy Characteristics'!G:G,MATCH($C2852,'Policy Characteristics'!$C:$C,0))),"",INDEX('Policy Characteristics'!G:G,MATCH($C2852,'Policy Characteristics'!$C:$C,0)))</f>
        <v>0.9</v>
      </c>
      <c r="N2852" s="261">
        <f>IF(ISBLANK(INDEX('Policy Characteristics'!H:H,MATCH($C2852,'Policy Characteristics'!$C:$C,0))),"",INDEX('Policy Characteristics'!H:H,MATCH($C2852,'Policy Characteristics'!$C:$C,0)))</f>
        <v>0.01</v>
      </c>
      <c r="O2852" s="254" t="str">
        <f>IF(ISBLANK(INDEX('Policy Characteristics'!I:I,MATCH($C2852,'Policy Characteristics'!$C:$C,0))),"",INDEX('Policy Characteristics'!I:I,MATCH($C2852,'Policy Characteristics'!$C:$C,0)))</f>
        <v>% of BAU price</v>
      </c>
      <c r="P2852" s="254" t="str">
        <f>IF(ISBLANK(INDEX('Policy Characteristics'!J:J,MATCH($C2852,'Policy Characteristics'!$C:$C,0))),"",INDEX('Policy Characteristics'!J:J,MATCH($C2852,'Policy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2" s="254" t="str">
        <f>IF(ISBLANK(INDEX('Policy Characteristics'!K:K,MATCH($C2852,'Policy Characteristics'!$C:$C,0))),"",INDEX('Policy Characteristics'!K:K,MATCH($C2852,'Policy Characteristics'!$C:$C,0)))</f>
        <v>fuels.html#fuel-taxes</v>
      </c>
      <c r="R2852" s="254" t="str">
        <f>IF(ISBLANK(INDEX('Policy Characteristics'!L:L,MATCH($C2852,'Policy Characteristics'!$C:$C,0))),"",INDEX('Policy Characteristics'!L:L,MATCH($C2852,'Policy Characteristics'!$C:$C,0)))</f>
        <v>fuel-taxes.html</v>
      </c>
    </row>
    <row r="2853" spans="1:18" x14ac:dyDescent="0.25">
      <c r="A2853" s="254" t="str">
        <f>IF(ISBLANK(INDEX('Policy Characteristics'!A:A,MATCH($C2853,'Policy Characteristics'!$C:$C,0))),"",INDEX('Policy Characteristics'!A:A,MATCH($C2853,'Policy Characteristics'!$C:$C,0)))</f>
        <v>Cross-Sector</v>
      </c>
      <c r="B2853" s="262" t="str">
        <f>IF(ISBLANK(INDEX('Policy Characteristics'!B:B,MATCH($C2853,'Policy Characteristics'!$C:$C,0))),"",INDEX('Policy Characteristics'!B:B,MATCH($C2853,'Policy Characteristics'!$C:$C,0)))</f>
        <v>Fuel Taxes or Subsidies</v>
      </c>
      <c r="C2853" s="320" t="str">
        <f t="shared" si="86"/>
        <v>Additional Fuel Tax or Subsidy Rate by Fuel</v>
      </c>
      <c r="D2853" s="6" t="s">
        <v>2441</v>
      </c>
      <c r="E2853" s="45" t="s">
        <v>317</v>
      </c>
      <c r="F2853" s="6" t="s">
        <v>2445</v>
      </c>
      <c r="G2853" s="45" t="s">
        <v>4</v>
      </c>
      <c r="H2853" s="47">
        <v>2852</v>
      </c>
      <c r="I2853" s="325" t="s">
        <v>41</v>
      </c>
      <c r="J2853" s="255" t="str">
        <f>IF(ISBLANK(INDEX('Policy Characteristics'!D:D,MATCH($C2853,'Policy Characteristics'!$C:$C,0))),"",INDEX('Policy Characteristics'!D:D,MATCH($C2853,'Policy Characteristics'!$C:$C,0)))</f>
        <v>Fuel Taxes or Subsidies</v>
      </c>
      <c r="K2853" s="254" t="str">
        <f>IF(ISBLANK(INDEX('Policy Characteristics'!E:E,MATCH($C2853,'Policy Characteristics'!$C:$C,0))),"",INDEX('Policy Characteristics'!E:E,MATCH($C2853,'Policy Characteristics'!$C:$C,0)))</f>
        <v>cross fuel tax</v>
      </c>
      <c r="L2853" s="261">
        <f>IF(ISBLANK(INDEX('Policy Characteristics'!F:F,MATCH($C2853,'Policy Characteristics'!$C:$C,0))),"",INDEX('Policy Characteristics'!F:F,MATCH($C2853,'Policy Characteristics'!$C:$C,0)))</f>
        <v>-0.9</v>
      </c>
      <c r="M2853" s="261">
        <f>IF(ISBLANK(INDEX('Policy Characteristics'!G:G,MATCH($C2853,'Policy Characteristics'!$C:$C,0))),"",INDEX('Policy Characteristics'!G:G,MATCH($C2853,'Policy Characteristics'!$C:$C,0)))</f>
        <v>0.9</v>
      </c>
      <c r="N2853" s="261">
        <f>IF(ISBLANK(INDEX('Policy Characteristics'!H:H,MATCH($C2853,'Policy Characteristics'!$C:$C,0))),"",INDEX('Policy Characteristics'!H:H,MATCH($C2853,'Policy Characteristics'!$C:$C,0)))</f>
        <v>0.01</v>
      </c>
      <c r="O2853" s="254" t="str">
        <f>IF(ISBLANK(INDEX('Policy Characteristics'!I:I,MATCH($C2853,'Policy Characteristics'!$C:$C,0))),"",INDEX('Policy Characteristics'!I:I,MATCH($C2853,'Policy Characteristics'!$C:$C,0)))</f>
        <v>% of BAU price</v>
      </c>
      <c r="P2853" s="254" t="str">
        <f>IF(ISBLANK(INDEX('Policy Characteristics'!J:J,MATCH($C2853,'Policy Characteristics'!$C:$C,0))),"",INDEX('Policy Characteristics'!J:J,MATCH($C2853,'Policy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3" s="254" t="str">
        <f>IF(ISBLANK(INDEX('Policy Characteristics'!K:K,MATCH($C2853,'Policy Characteristics'!$C:$C,0))),"",INDEX('Policy Characteristics'!K:K,MATCH($C2853,'Policy Characteristics'!$C:$C,0)))</f>
        <v>fuels.html#fuel-taxes</v>
      </c>
      <c r="R2853" s="254" t="str">
        <f>IF(ISBLANK(INDEX('Policy Characteristics'!L:L,MATCH($C2853,'Policy Characteristics'!$C:$C,0))),"",INDEX('Policy Characteristics'!L:L,MATCH($C2853,'Policy Characteristics'!$C:$C,0)))</f>
        <v>fuel-taxes.html</v>
      </c>
    </row>
    <row r="2854" spans="1:18" x14ac:dyDescent="0.25">
      <c r="A2854" s="254" t="str">
        <f>IF(ISBLANK(INDEX('Policy Characteristics'!A:A,MATCH($C2854,'Policy Characteristics'!$C:$C,0))),"",INDEX('Policy Characteristics'!A:A,MATCH($C2854,'Policy Characteristics'!$C:$C,0)))</f>
        <v>Cross-Sector</v>
      </c>
      <c r="B2854" s="262" t="str">
        <f>IF(ISBLANK(INDEX('Policy Characteristics'!B:B,MATCH($C2854,'Policy Characteristics'!$C:$C,0))),"",INDEX('Policy Characteristics'!B:B,MATCH($C2854,'Policy Characteristics'!$C:$C,0)))</f>
        <v>Fuel Taxes or Subsidies</v>
      </c>
      <c r="C2854" s="320" t="str">
        <f t="shared" si="86"/>
        <v>Additional Fuel Tax or Subsidy Rate by Fuel</v>
      </c>
      <c r="D2854" s="6" t="s">
        <v>2451</v>
      </c>
      <c r="E2854" s="45" t="s">
        <v>317</v>
      </c>
      <c r="F2854" s="6" t="s">
        <v>2452</v>
      </c>
      <c r="G2854" s="45" t="s">
        <v>4</v>
      </c>
      <c r="H2854" s="47">
        <v>2853</v>
      </c>
      <c r="I2854" s="325" t="s">
        <v>41</v>
      </c>
      <c r="J2854" s="255" t="str">
        <f>IF(ISBLANK(INDEX('Policy Characteristics'!D:D,MATCH($C2854,'Policy Characteristics'!$C:$C,0))),"",INDEX('Policy Characteristics'!D:D,MATCH($C2854,'Policy Characteristics'!$C:$C,0)))</f>
        <v>Fuel Taxes or Subsidies</v>
      </c>
      <c r="K2854" s="254" t="str">
        <f>IF(ISBLANK(INDEX('Policy Characteristics'!E:E,MATCH($C2854,'Policy Characteristics'!$C:$C,0))),"",INDEX('Policy Characteristics'!E:E,MATCH($C2854,'Policy Characteristics'!$C:$C,0)))</f>
        <v>cross fuel tax</v>
      </c>
      <c r="L2854" s="261">
        <f>IF(ISBLANK(INDEX('Policy Characteristics'!F:F,MATCH($C2854,'Policy Characteristics'!$C:$C,0))),"",INDEX('Policy Characteristics'!F:F,MATCH($C2854,'Policy Characteristics'!$C:$C,0)))</f>
        <v>-0.9</v>
      </c>
      <c r="M2854" s="261">
        <f>IF(ISBLANK(INDEX('Policy Characteristics'!G:G,MATCH($C2854,'Policy Characteristics'!$C:$C,0))),"",INDEX('Policy Characteristics'!G:G,MATCH($C2854,'Policy Characteristics'!$C:$C,0)))</f>
        <v>0.9</v>
      </c>
      <c r="N2854" s="261">
        <f>IF(ISBLANK(INDEX('Policy Characteristics'!H:H,MATCH($C2854,'Policy Characteristics'!$C:$C,0))),"",INDEX('Policy Characteristics'!H:H,MATCH($C2854,'Policy Characteristics'!$C:$C,0)))</f>
        <v>0.01</v>
      </c>
      <c r="O2854" s="254" t="str">
        <f>IF(ISBLANK(INDEX('Policy Characteristics'!I:I,MATCH($C2854,'Policy Characteristics'!$C:$C,0))),"",INDEX('Policy Characteristics'!I:I,MATCH($C2854,'Policy Characteristics'!$C:$C,0)))</f>
        <v>% of BAU price</v>
      </c>
      <c r="P2854" s="254" t="str">
        <f>IF(ISBLANK(INDEX('Policy Characteristics'!J:J,MATCH($C2854,'Policy Characteristics'!$C:$C,0))),"",INDEX('Policy Characteristics'!J:J,MATCH($C2854,'Policy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4" s="254" t="str">
        <f>IF(ISBLANK(INDEX('Policy Characteristics'!K:K,MATCH($C2854,'Policy Characteristics'!$C:$C,0))),"",INDEX('Policy Characteristics'!K:K,MATCH($C2854,'Policy Characteristics'!$C:$C,0)))</f>
        <v>fuels.html#fuel-taxes</v>
      </c>
      <c r="R2854" s="254" t="str">
        <f>IF(ISBLANK(INDEX('Policy Characteristics'!L:L,MATCH($C2854,'Policy Characteristics'!$C:$C,0))),"",INDEX('Policy Characteristics'!L:L,MATCH($C2854,'Policy Characteristics'!$C:$C,0)))</f>
        <v>fuel-taxes.html</v>
      </c>
    </row>
    <row r="2855" spans="1:18" x14ac:dyDescent="0.25">
      <c r="A2855" s="254" t="str">
        <f>IF(ISBLANK(INDEX('Policy Characteristics'!A:A,MATCH($C2855,'Policy Characteristics'!$C:$C,0))),"",INDEX('Policy Characteristics'!A:A,MATCH($C2855,'Policy Characteristics'!$C:$C,0)))</f>
        <v>Cross-Sector</v>
      </c>
      <c r="B2855" s="262" t="str">
        <f>IF(ISBLANK(INDEX('Policy Characteristics'!B:B,MATCH($C2855,'Policy Characteristics'!$C:$C,0))),"",INDEX('Policy Characteristics'!B:B,MATCH($C2855,'Policy Characteristics'!$C:$C,0)))</f>
        <v>Fuel Taxes or Subsidies</v>
      </c>
      <c r="C2855" s="320" t="str">
        <f t="shared" si="86"/>
        <v>Additional Fuel Tax or Subsidy Rate by Fuel</v>
      </c>
      <c r="D2855" s="6" t="s">
        <v>2442</v>
      </c>
      <c r="E2855" s="45" t="s">
        <v>317</v>
      </c>
      <c r="F2855" s="6" t="s">
        <v>2446</v>
      </c>
      <c r="G2855" s="45" t="s">
        <v>4</v>
      </c>
      <c r="H2855" s="47">
        <v>2854</v>
      </c>
      <c r="I2855" s="325" t="s">
        <v>41</v>
      </c>
      <c r="J2855" s="255" t="str">
        <f>IF(ISBLANK(INDEX('Policy Characteristics'!D:D,MATCH($C2855,'Policy Characteristics'!$C:$C,0))),"",INDEX('Policy Characteristics'!D:D,MATCH($C2855,'Policy Characteristics'!$C:$C,0)))</f>
        <v>Fuel Taxes or Subsidies</v>
      </c>
      <c r="K2855" s="254" t="str">
        <f>IF(ISBLANK(INDEX('Policy Characteristics'!E:E,MATCH($C2855,'Policy Characteristics'!$C:$C,0))),"",INDEX('Policy Characteristics'!E:E,MATCH($C2855,'Policy Characteristics'!$C:$C,0)))</f>
        <v>cross fuel tax</v>
      </c>
      <c r="L2855" s="261">
        <f>IF(ISBLANK(INDEX('Policy Characteristics'!F:F,MATCH($C2855,'Policy Characteristics'!$C:$C,0))),"",INDEX('Policy Characteristics'!F:F,MATCH($C2855,'Policy Characteristics'!$C:$C,0)))</f>
        <v>-0.9</v>
      </c>
      <c r="M2855" s="261">
        <f>IF(ISBLANK(INDEX('Policy Characteristics'!G:G,MATCH($C2855,'Policy Characteristics'!$C:$C,0))),"",INDEX('Policy Characteristics'!G:G,MATCH($C2855,'Policy Characteristics'!$C:$C,0)))</f>
        <v>0.9</v>
      </c>
      <c r="N2855" s="261">
        <f>IF(ISBLANK(INDEX('Policy Characteristics'!H:H,MATCH($C2855,'Policy Characteristics'!$C:$C,0))),"",INDEX('Policy Characteristics'!H:H,MATCH($C2855,'Policy Characteristics'!$C:$C,0)))</f>
        <v>0.01</v>
      </c>
      <c r="O2855" s="254" t="str">
        <f>IF(ISBLANK(INDEX('Policy Characteristics'!I:I,MATCH($C2855,'Policy Characteristics'!$C:$C,0))),"",INDEX('Policy Characteristics'!I:I,MATCH($C2855,'Policy Characteristics'!$C:$C,0)))</f>
        <v>% of BAU price</v>
      </c>
      <c r="P2855" s="254" t="str">
        <f>IF(ISBLANK(INDEX('Policy Characteristics'!J:J,MATCH($C2855,'Policy Characteristics'!$C:$C,0))),"",INDEX('Policy Characteristics'!J:J,MATCH($C2855,'Policy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5" s="254" t="str">
        <f>IF(ISBLANK(INDEX('Policy Characteristics'!K:K,MATCH($C2855,'Policy Characteristics'!$C:$C,0))),"",INDEX('Policy Characteristics'!K:K,MATCH($C2855,'Policy Characteristics'!$C:$C,0)))</f>
        <v>fuels.html#fuel-taxes</v>
      </c>
      <c r="R2855" s="254" t="str">
        <f>IF(ISBLANK(INDEX('Policy Characteristics'!L:L,MATCH($C2855,'Policy Characteristics'!$C:$C,0))),"",INDEX('Policy Characteristics'!L:L,MATCH($C2855,'Policy Characteristics'!$C:$C,0)))</f>
        <v>fuel-taxes.html</v>
      </c>
    </row>
    <row r="2856" spans="1:18" x14ac:dyDescent="0.25">
      <c r="A2856" s="254" t="str">
        <f>IF(ISBLANK(INDEX('Policy Characteristics'!A:A,MATCH($C2856,'Policy Characteristics'!$C:$C,0))),"",INDEX('Policy Characteristics'!A:A,MATCH($C2856,'Policy Characteristics'!$C:$C,0)))</f>
        <v>Cross-Sector</v>
      </c>
      <c r="B2856" s="262" t="str">
        <f>IF(ISBLANK(INDEX('Policy Characteristics'!B:B,MATCH($C2856,'Policy Characteristics'!$C:$C,0))),"",INDEX('Policy Characteristics'!B:B,MATCH($C2856,'Policy Characteristics'!$C:$C,0)))</f>
        <v>Fuel Taxes or Subsidies</v>
      </c>
      <c r="C2856" s="320" t="str">
        <f t="shared" si="86"/>
        <v>Additional Fuel Tax or Subsidy Rate by Fuel</v>
      </c>
      <c r="D2856" s="6" t="s">
        <v>2443</v>
      </c>
      <c r="E2856" s="45" t="s">
        <v>317</v>
      </c>
      <c r="F2856" s="6" t="s">
        <v>2447</v>
      </c>
      <c r="G2856" s="45" t="s">
        <v>4</v>
      </c>
      <c r="H2856" s="47">
        <v>2855</v>
      </c>
      <c r="I2856" s="325" t="s">
        <v>41</v>
      </c>
      <c r="J2856" s="255" t="str">
        <f>IF(ISBLANK(INDEX('Policy Characteristics'!D:D,MATCH($C2856,'Policy Characteristics'!$C:$C,0))),"",INDEX('Policy Characteristics'!D:D,MATCH($C2856,'Policy Characteristics'!$C:$C,0)))</f>
        <v>Fuel Taxes or Subsidies</v>
      </c>
      <c r="K2856" s="254" t="str">
        <f>IF(ISBLANK(INDEX('Policy Characteristics'!E:E,MATCH($C2856,'Policy Characteristics'!$C:$C,0))),"",INDEX('Policy Characteristics'!E:E,MATCH($C2856,'Policy Characteristics'!$C:$C,0)))</f>
        <v>cross fuel tax</v>
      </c>
      <c r="L2856" s="261">
        <f>IF(ISBLANK(INDEX('Policy Characteristics'!F:F,MATCH($C2856,'Policy Characteristics'!$C:$C,0))),"",INDEX('Policy Characteristics'!F:F,MATCH($C2856,'Policy Characteristics'!$C:$C,0)))</f>
        <v>-0.9</v>
      </c>
      <c r="M2856" s="261">
        <f>IF(ISBLANK(INDEX('Policy Characteristics'!G:G,MATCH($C2856,'Policy Characteristics'!$C:$C,0))),"",INDEX('Policy Characteristics'!G:G,MATCH($C2856,'Policy Characteristics'!$C:$C,0)))</f>
        <v>0.9</v>
      </c>
      <c r="N2856" s="261">
        <f>IF(ISBLANK(INDEX('Policy Characteristics'!H:H,MATCH($C2856,'Policy Characteristics'!$C:$C,0))),"",INDEX('Policy Characteristics'!H:H,MATCH($C2856,'Policy Characteristics'!$C:$C,0)))</f>
        <v>0.01</v>
      </c>
      <c r="O2856" s="254" t="str">
        <f>IF(ISBLANK(INDEX('Policy Characteristics'!I:I,MATCH($C2856,'Policy Characteristics'!$C:$C,0))),"",INDEX('Policy Characteristics'!I:I,MATCH($C2856,'Policy Characteristics'!$C:$C,0)))</f>
        <v>% of BAU price</v>
      </c>
      <c r="P2856" s="254" t="str">
        <f>IF(ISBLANK(INDEX('Policy Characteristics'!J:J,MATCH($C2856,'Policy Characteristics'!$C:$C,0))),"",INDEX('Policy Characteristics'!J:J,MATCH($C2856,'Policy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6" s="254" t="str">
        <f>IF(ISBLANK(INDEX('Policy Characteristics'!K:K,MATCH($C2856,'Policy Characteristics'!$C:$C,0))),"",INDEX('Policy Characteristics'!K:K,MATCH($C2856,'Policy Characteristics'!$C:$C,0)))</f>
        <v>fuels.html#fuel-taxes</v>
      </c>
      <c r="R2856" s="254" t="str">
        <f>IF(ISBLANK(INDEX('Policy Characteristics'!L:L,MATCH($C2856,'Policy Characteristics'!$C:$C,0))),"",INDEX('Policy Characteristics'!L:L,MATCH($C2856,'Policy Characteristics'!$C:$C,0)))</f>
        <v>fuel-taxes.html</v>
      </c>
    </row>
    <row r="2857" spans="1:18" x14ac:dyDescent="0.25">
      <c r="A2857" s="254" t="str">
        <f>IF(ISBLANK(INDEX('Policy Characteristics'!A:A,MATCH($C2857,'Policy Characteristics'!$C:$C,0))),"",INDEX('Policy Characteristics'!A:A,MATCH($C2857,'Policy Characteristics'!$C:$C,0)))</f>
        <v>Cross-Sector</v>
      </c>
      <c r="B2857" s="262" t="str">
        <f>IF(ISBLANK(INDEX('Policy Characteristics'!B:B,MATCH($C2857,'Policy Characteristics'!$C:$C,0))),"",INDEX('Policy Characteristics'!B:B,MATCH($C2857,'Policy Characteristics'!$C:$C,0)))</f>
        <v>Fuel Taxes or Subsidies</v>
      </c>
      <c r="C2857" s="320" t="str">
        <f t="shared" si="86"/>
        <v>Additional Fuel Tax or Subsidy Rate by Fuel</v>
      </c>
      <c r="D2857" s="6" t="s">
        <v>2444</v>
      </c>
      <c r="E2857" s="45" t="s">
        <v>317</v>
      </c>
      <c r="F2857" s="6" t="s">
        <v>2448</v>
      </c>
      <c r="G2857" s="45" t="s">
        <v>4</v>
      </c>
      <c r="H2857" s="47">
        <v>2856</v>
      </c>
      <c r="I2857" s="325" t="s">
        <v>40</v>
      </c>
      <c r="J2857" s="255" t="str">
        <f>IF(ISBLANK(INDEX('Policy Characteristics'!D:D,MATCH($C2857,'Policy Characteristics'!$C:$C,0))),"",INDEX('Policy Characteristics'!D:D,MATCH($C2857,'Policy Characteristics'!$C:$C,0)))</f>
        <v>Fuel Taxes or Subsidies</v>
      </c>
      <c r="K2857" s="254" t="str">
        <f>IF(ISBLANK(INDEX('Policy Characteristics'!E:E,MATCH($C2857,'Policy Characteristics'!$C:$C,0))),"",INDEX('Policy Characteristics'!E:E,MATCH($C2857,'Policy Characteristics'!$C:$C,0)))</f>
        <v>cross fuel tax</v>
      </c>
      <c r="L2857" s="261">
        <f>IF(ISBLANK(INDEX('Policy Characteristics'!F:F,MATCH($C2857,'Policy Characteristics'!$C:$C,0))),"",INDEX('Policy Characteristics'!F:F,MATCH($C2857,'Policy Characteristics'!$C:$C,0)))</f>
        <v>-0.9</v>
      </c>
      <c r="M2857" s="261">
        <f>IF(ISBLANK(INDEX('Policy Characteristics'!G:G,MATCH($C2857,'Policy Characteristics'!$C:$C,0))),"",INDEX('Policy Characteristics'!G:G,MATCH($C2857,'Policy Characteristics'!$C:$C,0)))</f>
        <v>0.9</v>
      </c>
      <c r="N2857" s="261">
        <f>IF(ISBLANK(INDEX('Policy Characteristics'!H:H,MATCH($C2857,'Policy Characteristics'!$C:$C,0))),"",INDEX('Policy Characteristics'!H:H,MATCH($C2857,'Policy Characteristics'!$C:$C,0)))</f>
        <v>0.01</v>
      </c>
      <c r="O2857" s="254" t="str">
        <f>IF(ISBLANK(INDEX('Policy Characteristics'!I:I,MATCH($C2857,'Policy Characteristics'!$C:$C,0))),"",INDEX('Policy Characteristics'!I:I,MATCH($C2857,'Policy Characteristics'!$C:$C,0)))</f>
        <v>% of BAU price</v>
      </c>
      <c r="P2857" s="254" t="str">
        <f>IF(ISBLANK(INDEX('Policy Characteristics'!J:J,MATCH($C2857,'Policy Characteristics'!$C:$C,0))),"",INDEX('Policy Characteristics'!J:J,MATCH($C2857,'Policy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7" s="254" t="str">
        <f>IF(ISBLANK(INDEX('Policy Characteristics'!K:K,MATCH($C2857,'Policy Characteristics'!$C:$C,0))),"",INDEX('Policy Characteristics'!K:K,MATCH($C2857,'Policy Characteristics'!$C:$C,0)))</f>
        <v>fuels.html#fuel-taxes</v>
      </c>
      <c r="R2857" s="254" t="str">
        <f>IF(ISBLANK(INDEX('Policy Characteristics'!L:L,MATCH($C2857,'Policy Characteristics'!$C:$C,0))),"",INDEX('Policy Characteristics'!L:L,MATCH($C2857,'Policy Characteristics'!$C:$C,0)))</f>
        <v>fuel-taxes.html</v>
      </c>
    </row>
    <row r="2858" spans="1:18" s="4" customFormat="1" x14ac:dyDescent="0.25">
      <c r="A2858" s="254" t="str">
        <f>IF(ISBLANK(INDEX('Policy Characteristics'!A:A,MATCH($C2858,'Policy Characteristics'!$C:$C,0))),"",INDEX('Policy Characteristics'!A:A,MATCH($C2858,'Policy Characteristics'!$C:$C,0)))</f>
        <v>Cross-Sector</v>
      </c>
      <c r="B2858" s="262" t="str">
        <f>IF(ISBLANK(INDEX('Policy Characteristics'!B:B,MATCH($C2858,'Policy Characteristics'!$C:$C,0))),"",INDEX('Policy Characteristics'!B:B,MATCH($C2858,'Policy Characteristics'!$C:$C,0)))</f>
        <v>Fuel Taxes or Subsidies</v>
      </c>
      <c r="C2858" s="320" t="str">
        <f t="shared" si="86"/>
        <v>Additional Fuel Tax or Subsidy Rate by Fuel</v>
      </c>
      <c r="D2858" s="45" t="s">
        <v>49</v>
      </c>
      <c r="E2858" s="45" t="s">
        <v>325</v>
      </c>
      <c r="F2858" s="45" t="s">
        <v>89</v>
      </c>
      <c r="G2858" s="45" t="s">
        <v>89</v>
      </c>
      <c r="H2858" s="47">
        <v>2857</v>
      </c>
      <c r="I2858" s="324" t="s">
        <v>41</v>
      </c>
      <c r="J2858" s="255" t="str">
        <f>IF(ISBLANK(INDEX('Policy Characteristics'!D:D,MATCH($C2858,'Policy Characteristics'!$C:$C,0))),"",INDEX('Policy Characteristics'!D:D,MATCH($C2858,'Policy Characteristics'!$C:$C,0)))</f>
        <v>Fuel Taxes or Subsidies</v>
      </c>
      <c r="K2858" s="254" t="str">
        <f>IF(ISBLANK(INDEX('Policy Characteristics'!E:E,MATCH($C2858,'Policy Characteristics'!$C:$C,0))),"",INDEX('Policy Characteristics'!E:E,MATCH($C2858,'Policy Characteristics'!$C:$C,0)))</f>
        <v>cross fuel tax</v>
      </c>
      <c r="L2858" s="261">
        <f>IF(ISBLANK(INDEX('Policy Characteristics'!F:F,MATCH($C2858,'Policy Characteristics'!$C:$C,0))),"",INDEX('Policy Characteristics'!F:F,MATCH($C2858,'Policy Characteristics'!$C:$C,0)))</f>
        <v>-0.9</v>
      </c>
      <c r="M2858" s="261">
        <f>IF(ISBLANK(INDEX('Policy Characteristics'!G:G,MATCH($C2858,'Policy Characteristics'!$C:$C,0))),"",INDEX('Policy Characteristics'!G:G,MATCH($C2858,'Policy Characteristics'!$C:$C,0)))</f>
        <v>0.9</v>
      </c>
      <c r="N2858" s="261">
        <f>IF(ISBLANK(INDEX('Policy Characteristics'!H:H,MATCH($C2858,'Policy Characteristics'!$C:$C,0))),"",INDEX('Policy Characteristics'!H:H,MATCH($C2858,'Policy Characteristics'!$C:$C,0)))</f>
        <v>0.01</v>
      </c>
      <c r="O2858" s="254" t="str">
        <f>IF(ISBLANK(INDEX('Policy Characteristics'!I:I,MATCH($C2858,'Policy Characteristics'!$C:$C,0))),"",INDEX('Policy Characteristics'!I:I,MATCH($C2858,'Policy Characteristics'!$C:$C,0)))</f>
        <v>% of BAU price</v>
      </c>
      <c r="P2858" s="254" t="str">
        <f>IF(ISBLANK(INDEX('Policy Characteristics'!J:J,MATCH($C2858,'Policy Characteristics'!$C:$C,0))),"",INDEX('Policy Characteristics'!J:J,MATCH($C2858,'Policy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8" s="254" t="str">
        <f>IF(ISBLANK(INDEX('Policy Characteristics'!K:K,MATCH($C2858,'Policy Characteristics'!$C:$C,0))),"",INDEX('Policy Characteristics'!K:K,MATCH($C2858,'Policy Characteristics'!$C:$C,0)))</f>
        <v>fuels.html#fuel-taxes</v>
      </c>
      <c r="R2858" s="254" t="str">
        <f>IF(ISBLANK(INDEX('Policy Characteristics'!L:L,MATCH($C2858,'Policy Characteristics'!$C:$C,0))),"",INDEX('Policy Characteristics'!L:L,MATCH($C2858,'Policy Characteristics'!$C:$C,0)))</f>
        <v>fuel-taxes.html</v>
      </c>
    </row>
    <row r="2859" spans="1:18" s="4" customFormat="1" x14ac:dyDescent="0.25">
      <c r="A2859" s="254" t="str">
        <f>IF(ISBLANK(INDEX('Policy Characteristics'!A:A,MATCH($C2859,'Policy Characteristics'!$C:$C,0))),"",INDEX('Policy Characteristics'!A:A,MATCH($C2859,'Policy Characteristics'!$C:$C,0)))</f>
        <v>Cross-Sector</v>
      </c>
      <c r="B2859" s="262" t="str">
        <f>IF(ISBLANK(INDEX('Policy Characteristics'!B:B,MATCH($C2859,'Policy Characteristics'!$C:$C,0))),"",INDEX('Policy Characteristics'!B:B,MATCH($C2859,'Policy Characteristics'!$C:$C,0)))</f>
        <v>Fuel Taxes or Subsidies</v>
      </c>
      <c r="C2859" s="320" t="str">
        <f t="shared" si="86"/>
        <v>Additional Fuel Tax or Subsidy Rate by Fuel</v>
      </c>
      <c r="D2859" s="6" t="s">
        <v>434</v>
      </c>
      <c r="E2859" s="45" t="s">
        <v>325</v>
      </c>
      <c r="F2859" s="6" t="s">
        <v>431</v>
      </c>
      <c r="G2859" s="45" t="s">
        <v>89</v>
      </c>
      <c r="H2859" s="47">
        <v>2858</v>
      </c>
      <c r="I2859" s="325" t="s">
        <v>40</v>
      </c>
      <c r="J2859" s="255" t="str">
        <f>IF(ISBLANK(INDEX('Policy Characteristics'!D:D,MATCH($C2859,'Policy Characteristics'!$C:$C,0))),"",INDEX('Policy Characteristics'!D:D,MATCH($C2859,'Policy Characteristics'!$C:$C,0)))</f>
        <v>Fuel Taxes or Subsidies</v>
      </c>
      <c r="K2859" s="254" t="str">
        <f>IF(ISBLANK(INDEX('Policy Characteristics'!E:E,MATCH($C2859,'Policy Characteristics'!$C:$C,0))),"",INDEX('Policy Characteristics'!E:E,MATCH($C2859,'Policy Characteristics'!$C:$C,0)))</f>
        <v>cross fuel tax</v>
      </c>
      <c r="L2859" s="261">
        <f>IF(ISBLANK(INDEX('Policy Characteristics'!F:F,MATCH($C2859,'Policy Characteristics'!$C:$C,0))),"",INDEX('Policy Characteristics'!F:F,MATCH($C2859,'Policy Characteristics'!$C:$C,0)))</f>
        <v>-0.9</v>
      </c>
      <c r="M2859" s="261">
        <f>IF(ISBLANK(INDEX('Policy Characteristics'!G:G,MATCH($C2859,'Policy Characteristics'!$C:$C,0))),"",INDEX('Policy Characteristics'!G:G,MATCH($C2859,'Policy Characteristics'!$C:$C,0)))</f>
        <v>0.9</v>
      </c>
      <c r="N2859" s="261">
        <f>IF(ISBLANK(INDEX('Policy Characteristics'!H:H,MATCH($C2859,'Policy Characteristics'!$C:$C,0))),"",INDEX('Policy Characteristics'!H:H,MATCH($C2859,'Policy Characteristics'!$C:$C,0)))</f>
        <v>0.01</v>
      </c>
      <c r="O2859" s="254" t="str">
        <f>IF(ISBLANK(INDEX('Policy Characteristics'!I:I,MATCH($C2859,'Policy Characteristics'!$C:$C,0))),"",INDEX('Policy Characteristics'!I:I,MATCH($C2859,'Policy Characteristics'!$C:$C,0)))</f>
        <v>% of BAU price</v>
      </c>
      <c r="P2859" s="254" t="str">
        <f>IF(ISBLANK(INDEX('Policy Characteristics'!J:J,MATCH($C2859,'Policy Characteristics'!$C:$C,0))),"",INDEX('Policy Characteristics'!J:J,MATCH($C2859,'Policy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59" s="254" t="str">
        <f>IF(ISBLANK(INDEX('Policy Characteristics'!K:K,MATCH($C2859,'Policy Characteristics'!$C:$C,0))),"",INDEX('Policy Characteristics'!K:K,MATCH($C2859,'Policy Characteristics'!$C:$C,0)))</f>
        <v>fuels.html#fuel-taxes</v>
      </c>
      <c r="R2859" s="254" t="str">
        <f>IF(ISBLANK(INDEX('Policy Characteristics'!L:L,MATCH($C2859,'Policy Characteristics'!$C:$C,0))),"",INDEX('Policy Characteristics'!L:L,MATCH($C2859,'Policy Characteristics'!$C:$C,0)))</f>
        <v>fuel-taxes.html</v>
      </c>
    </row>
    <row r="2860" spans="1:18" s="4" customFormat="1" x14ac:dyDescent="0.25">
      <c r="A2860" s="254" t="str">
        <f>IF(ISBLANK(INDEX('Policy Characteristics'!A:A,MATCH($C2860,'Policy Characteristics'!$C:$C,0))),"",INDEX('Policy Characteristics'!A:A,MATCH($C2860,'Policy Characteristics'!$C:$C,0)))</f>
        <v>Cross-Sector</v>
      </c>
      <c r="B2860" s="262" t="str">
        <f>IF(ISBLANK(INDEX('Policy Characteristics'!B:B,MATCH($C2860,'Policy Characteristics'!$C:$C,0))),"",INDEX('Policy Characteristics'!B:B,MATCH($C2860,'Policy Characteristics'!$C:$C,0)))</f>
        <v>Fuel Taxes or Subsidies</v>
      </c>
      <c r="C2860" s="320" t="str">
        <f t="shared" si="86"/>
        <v>Additional Fuel Tax or Subsidy Rate by Fuel</v>
      </c>
      <c r="D2860" s="6" t="s">
        <v>43</v>
      </c>
      <c r="E2860" s="45" t="s">
        <v>325</v>
      </c>
      <c r="F2860" s="6" t="s">
        <v>83</v>
      </c>
      <c r="G2860" s="45" t="s">
        <v>89</v>
      </c>
      <c r="H2860" s="47">
        <v>2859</v>
      </c>
      <c r="I2860" s="325" t="s">
        <v>40</v>
      </c>
      <c r="J2860" s="255" t="str">
        <f>IF(ISBLANK(INDEX('Policy Characteristics'!D:D,MATCH($C2860,'Policy Characteristics'!$C:$C,0))),"",INDEX('Policy Characteristics'!D:D,MATCH($C2860,'Policy Characteristics'!$C:$C,0)))</f>
        <v>Fuel Taxes or Subsidies</v>
      </c>
      <c r="K2860" s="254" t="str">
        <f>IF(ISBLANK(INDEX('Policy Characteristics'!E:E,MATCH($C2860,'Policy Characteristics'!$C:$C,0))),"",INDEX('Policy Characteristics'!E:E,MATCH($C2860,'Policy Characteristics'!$C:$C,0)))</f>
        <v>cross fuel tax</v>
      </c>
      <c r="L2860" s="261">
        <f>IF(ISBLANK(INDEX('Policy Characteristics'!F:F,MATCH($C2860,'Policy Characteristics'!$C:$C,0))),"",INDEX('Policy Characteristics'!F:F,MATCH($C2860,'Policy Characteristics'!$C:$C,0)))</f>
        <v>-0.9</v>
      </c>
      <c r="M2860" s="261">
        <f>IF(ISBLANK(INDEX('Policy Characteristics'!G:G,MATCH($C2860,'Policy Characteristics'!$C:$C,0))),"",INDEX('Policy Characteristics'!G:G,MATCH($C2860,'Policy Characteristics'!$C:$C,0)))</f>
        <v>0.9</v>
      </c>
      <c r="N2860" s="261">
        <f>IF(ISBLANK(INDEX('Policy Characteristics'!H:H,MATCH($C2860,'Policy Characteristics'!$C:$C,0))),"",INDEX('Policy Characteristics'!H:H,MATCH($C2860,'Policy Characteristics'!$C:$C,0)))</f>
        <v>0.01</v>
      </c>
      <c r="O2860" s="254" t="str">
        <f>IF(ISBLANK(INDEX('Policy Characteristics'!I:I,MATCH($C2860,'Policy Characteristics'!$C:$C,0))),"",INDEX('Policy Characteristics'!I:I,MATCH($C2860,'Policy Characteristics'!$C:$C,0)))</f>
        <v>% of BAU price</v>
      </c>
      <c r="P2860" s="254" t="str">
        <f>IF(ISBLANK(INDEX('Policy Characteristics'!J:J,MATCH($C2860,'Policy Characteristics'!$C:$C,0))),"",INDEX('Policy Characteristics'!J:J,MATCH($C2860,'Policy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0" s="254" t="str">
        <f>IF(ISBLANK(INDEX('Policy Characteristics'!K:K,MATCH($C2860,'Policy Characteristics'!$C:$C,0))),"",INDEX('Policy Characteristics'!K:K,MATCH($C2860,'Policy Characteristics'!$C:$C,0)))</f>
        <v>fuels.html#fuel-taxes</v>
      </c>
      <c r="R2860" s="254" t="str">
        <f>IF(ISBLANK(INDEX('Policy Characteristics'!L:L,MATCH($C2860,'Policy Characteristics'!$C:$C,0))),"",INDEX('Policy Characteristics'!L:L,MATCH($C2860,'Policy Characteristics'!$C:$C,0)))</f>
        <v>fuel-taxes.html</v>
      </c>
    </row>
    <row r="2861" spans="1:18" s="4" customFormat="1" x14ac:dyDescent="0.25">
      <c r="A2861" s="254" t="str">
        <f>IF(ISBLANK(INDEX('Policy Characteristics'!A:A,MATCH($C2861,'Policy Characteristics'!$C:$C,0))),"",INDEX('Policy Characteristics'!A:A,MATCH($C2861,'Policy Characteristics'!$C:$C,0)))</f>
        <v>Cross-Sector</v>
      </c>
      <c r="B2861" s="262" t="str">
        <f>IF(ISBLANK(INDEX('Policy Characteristics'!B:B,MATCH($C2861,'Policy Characteristics'!$C:$C,0))),"",INDEX('Policy Characteristics'!B:B,MATCH($C2861,'Policy Characteristics'!$C:$C,0)))</f>
        <v>Fuel Taxes or Subsidies</v>
      </c>
      <c r="C2861" s="320" t="str">
        <f t="shared" si="86"/>
        <v>Additional Fuel Tax or Subsidy Rate by Fuel</v>
      </c>
      <c r="D2861" s="6" t="s">
        <v>44</v>
      </c>
      <c r="E2861" s="45" t="s">
        <v>325</v>
      </c>
      <c r="F2861" s="6" t="s">
        <v>84</v>
      </c>
      <c r="G2861" s="45" t="s">
        <v>89</v>
      </c>
      <c r="H2861" s="47">
        <v>2860</v>
      </c>
      <c r="I2861" s="325" t="s">
        <v>41</v>
      </c>
      <c r="J2861" s="255" t="str">
        <f>IF(ISBLANK(INDEX('Policy Characteristics'!D:D,MATCH($C2861,'Policy Characteristics'!$C:$C,0))),"",INDEX('Policy Characteristics'!D:D,MATCH($C2861,'Policy Characteristics'!$C:$C,0)))</f>
        <v>Fuel Taxes or Subsidies</v>
      </c>
      <c r="K2861" s="254" t="str">
        <f>IF(ISBLANK(INDEX('Policy Characteristics'!E:E,MATCH($C2861,'Policy Characteristics'!$C:$C,0))),"",INDEX('Policy Characteristics'!E:E,MATCH($C2861,'Policy Characteristics'!$C:$C,0)))</f>
        <v>cross fuel tax</v>
      </c>
      <c r="L2861" s="261">
        <f>IF(ISBLANK(INDEX('Policy Characteristics'!F:F,MATCH($C2861,'Policy Characteristics'!$C:$C,0))),"",INDEX('Policy Characteristics'!F:F,MATCH($C2861,'Policy Characteristics'!$C:$C,0)))</f>
        <v>-0.9</v>
      </c>
      <c r="M2861" s="261">
        <f>IF(ISBLANK(INDEX('Policy Characteristics'!G:G,MATCH($C2861,'Policy Characteristics'!$C:$C,0))),"",INDEX('Policy Characteristics'!G:G,MATCH($C2861,'Policy Characteristics'!$C:$C,0)))</f>
        <v>0.9</v>
      </c>
      <c r="N2861" s="261">
        <f>IF(ISBLANK(INDEX('Policy Characteristics'!H:H,MATCH($C2861,'Policy Characteristics'!$C:$C,0))),"",INDEX('Policy Characteristics'!H:H,MATCH($C2861,'Policy Characteristics'!$C:$C,0)))</f>
        <v>0.01</v>
      </c>
      <c r="O2861" s="254" t="str">
        <f>IF(ISBLANK(INDEX('Policy Characteristics'!I:I,MATCH($C2861,'Policy Characteristics'!$C:$C,0))),"",INDEX('Policy Characteristics'!I:I,MATCH($C2861,'Policy Characteristics'!$C:$C,0)))</f>
        <v>% of BAU price</v>
      </c>
      <c r="P2861" s="254" t="str">
        <f>IF(ISBLANK(INDEX('Policy Characteristics'!J:J,MATCH($C2861,'Policy Characteristics'!$C:$C,0))),"",INDEX('Policy Characteristics'!J:J,MATCH($C2861,'Policy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1" s="254" t="str">
        <f>IF(ISBLANK(INDEX('Policy Characteristics'!K:K,MATCH($C2861,'Policy Characteristics'!$C:$C,0))),"",INDEX('Policy Characteristics'!K:K,MATCH($C2861,'Policy Characteristics'!$C:$C,0)))</f>
        <v>fuels.html#fuel-taxes</v>
      </c>
      <c r="R2861" s="254" t="str">
        <f>IF(ISBLANK(INDEX('Policy Characteristics'!L:L,MATCH($C2861,'Policy Characteristics'!$C:$C,0))),"",INDEX('Policy Characteristics'!L:L,MATCH($C2861,'Policy Characteristics'!$C:$C,0)))</f>
        <v>fuel-taxes.html</v>
      </c>
    </row>
    <row r="2862" spans="1:18" s="4" customFormat="1" x14ac:dyDescent="0.25">
      <c r="A2862" s="254" t="str">
        <f>IF(ISBLANK(INDEX('Policy Characteristics'!A:A,MATCH($C2862,'Policy Characteristics'!$C:$C,0))),"",INDEX('Policy Characteristics'!A:A,MATCH($C2862,'Policy Characteristics'!$C:$C,0)))</f>
        <v>Cross-Sector</v>
      </c>
      <c r="B2862" s="262" t="str">
        <f>IF(ISBLANK(INDEX('Policy Characteristics'!B:B,MATCH($C2862,'Policy Characteristics'!$C:$C,0))),"",INDEX('Policy Characteristics'!B:B,MATCH($C2862,'Policy Characteristics'!$C:$C,0)))</f>
        <v>Fuel Taxes or Subsidies</v>
      </c>
      <c r="C2862" s="320" t="str">
        <f t="shared" si="86"/>
        <v>Additional Fuel Tax or Subsidy Rate by Fuel</v>
      </c>
      <c r="D2862" s="6" t="s">
        <v>48</v>
      </c>
      <c r="E2862" s="45" t="s">
        <v>325</v>
      </c>
      <c r="F2862" s="6" t="s">
        <v>88</v>
      </c>
      <c r="G2862" s="45" t="s">
        <v>89</v>
      </c>
      <c r="H2862" s="47">
        <v>2861</v>
      </c>
      <c r="I2862" s="325" t="s">
        <v>41</v>
      </c>
      <c r="J2862" s="255" t="str">
        <f>IF(ISBLANK(INDEX('Policy Characteristics'!D:D,MATCH($C2862,'Policy Characteristics'!$C:$C,0))),"",INDEX('Policy Characteristics'!D:D,MATCH($C2862,'Policy Characteristics'!$C:$C,0)))</f>
        <v>Fuel Taxes or Subsidies</v>
      </c>
      <c r="K2862" s="254" t="str">
        <f>IF(ISBLANK(INDEX('Policy Characteristics'!E:E,MATCH($C2862,'Policy Characteristics'!$C:$C,0))),"",INDEX('Policy Characteristics'!E:E,MATCH($C2862,'Policy Characteristics'!$C:$C,0)))</f>
        <v>cross fuel tax</v>
      </c>
      <c r="L2862" s="261">
        <f>IF(ISBLANK(INDEX('Policy Characteristics'!F:F,MATCH($C2862,'Policy Characteristics'!$C:$C,0))),"",INDEX('Policy Characteristics'!F:F,MATCH($C2862,'Policy Characteristics'!$C:$C,0)))</f>
        <v>-0.9</v>
      </c>
      <c r="M2862" s="261">
        <f>IF(ISBLANK(INDEX('Policy Characteristics'!G:G,MATCH($C2862,'Policy Characteristics'!$C:$C,0))),"",INDEX('Policy Characteristics'!G:G,MATCH($C2862,'Policy Characteristics'!$C:$C,0)))</f>
        <v>0.9</v>
      </c>
      <c r="N2862" s="261">
        <f>IF(ISBLANK(INDEX('Policy Characteristics'!H:H,MATCH($C2862,'Policy Characteristics'!$C:$C,0))),"",INDEX('Policy Characteristics'!H:H,MATCH($C2862,'Policy Characteristics'!$C:$C,0)))</f>
        <v>0.01</v>
      </c>
      <c r="O2862" s="254" t="str">
        <f>IF(ISBLANK(INDEX('Policy Characteristics'!I:I,MATCH($C2862,'Policy Characteristics'!$C:$C,0))),"",INDEX('Policy Characteristics'!I:I,MATCH($C2862,'Policy Characteristics'!$C:$C,0)))</f>
        <v>% of BAU price</v>
      </c>
      <c r="P2862" s="254" t="str">
        <f>IF(ISBLANK(INDEX('Policy Characteristics'!J:J,MATCH($C2862,'Policy Characteristics'!$C:$C,0))),"",INDEX('Policy Characteristics'!J:J,MATCH($C2862,'Policy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2" s="254" t="str">
        <f>IF(ISBLANK(INDEX('Policy Characteristics'!K:K,MATCH($C2862,'Policy Characteristics'!$C:$C,0))),"",INDEX('Policy Characteristics'!K:K,MATCH($C2862,'Policy Characteristics'!$C:$C,0)))</f>
        <v>fuels.html#fuel-taxes</v>
      </c>
      <c r="R2862" s="254" t="str">
        <f>IF(ISBLANK(INDEX('Policy Characteristics'!L:L,MATCH($C2862,'Policy Characteristics'!$C:$C,0))),"",INDEX('Policy Characteristics'!L:L,MATCH($C2862,'Policy Characteristics'!$C:$C,0)))</f>
        <v>fuel-taxes.html</v>
      </c>
    </row>
    <row r="2863" spans="1:18" s="4" customFormat="1" x14ac:dyDescent="0.25">
      <c r="A2863" s="254" t="str">
        <f>IF(ISBLANK(INDEX('Policy Characteristics'!A:A,MATCH($C2863,'Policy Characteristics'!$C:$C,0))),"",INDEX('Policy Characteristics'!A:A,MATCH($C2863,'Policy Characteristics'!$C:$C,0)))</f>
        <v>Cross-Sector</v>
      </c>
      <c r="B2863" s="262" t="str">
        <f>IF(ISBLANK(INDEX('Policy Characteristics'!B:B,MATCH($C2863,'Policy Characteristics'!$C:$C,0))),"",INDEX('Policy Characteristics'!B:B,MATCH($C2863,'Policy Characteristics'!$C:$C,0)))</f>
        <v>Fuel Taxes or Subsidies</v>
      </c>
      <c r="C2863" s="320" t="str">
        <f t="shared" si="86"/>
        <v>Additional Fuel Tax or Subsidy Rate by Fuel</v>
      </c>
      <c r="D2863" s="6" t="s">
        <v>50</v>
      </c>
      <c r="E2863" s="45" t="s">
        <v>325</v>
      </c>
      <c r="F2863" s="6" t="s">
        <v>91</v>
      </c>
      <c r="G2863" s="45" t="s">
        <v>89</v>
      </c>
      <c r="H2863" s="47">
        <v>2862</v>
      </c>
      <c r="I2863" s="325" t="s">
        <v>41</v>
      </c>
      <c r="J2863" s="255" t="str">
        <f>IF(ISBLANK(INDEX('Policy Characteristics'!D:D,MATCH($C2863,'Policy Characteristics'!$C:$C,0))),"",INDEX('Policy Characteristics'!D:D,MATCH($C2863,'Policy Characteristics'!$C:$C,0)))</f>
        <v>Fuel Taxes or Subsidies</v>
      </c>
      <c r="K2863" s="254" t="str">
        <f>IF(ISBLANK(INDEX('Policy Characteristics'!E:E,MATCH($C2863,'Policy Characteristics'!$C:$C,0))),"",INDEX('Policy Characteristics'!E:E,MATCH($C2863,'Policy Characteristics'!$C:$C,0)))</f>
        <v>cross fuel tax</v>
      </c>
      <c r="L2863" s="261">
        <f>IF(ISBLANK(INDEX('Policy Characteristics'!F:F,MATCH($C2863,'Policy Characteristics'!$C:$C,0))),"",INDEX('Policy Characteristics'!F:F,MATCH($C2863,'Policy Characteristics'!$C:$C,0)))</f>
        <v>-0.9</v>
      </c>
      <c r="M2863" s="261">
        <f>IF(ISBLANK(INDEX('Policy Characteristics'!G:G,MATCH($C2863,'Policy Characteristics'!$C:$C,0))),"",INDEX('Policy Characteristics'!G:G,MATCH($C2863,'Policy Characteristics'!$C:$C,0)))</f>
        <v>0.9</v>
      </c>
      <c r="N2863" s="261">
        <f>IF(ISBLANK(INDEX('Policy Characteristics'!H:H,MATCH($C2863,'Policy Characteristics'!$C:$C,0))),"",INDEX('Policy Characteristics'!H:H,MATCH($C2863,'Policy Characteristics'!$C:$C,0)))</f>
        <v>0.01</v>
      </c>
      <c r="O2863" s="254" t="str">
        <f>IF(ISBLANK(INDEX('Policy Characteristics'!I:I,MATCH($C2863,'Policy Characteristics'!$C:$C,0))),"",INDEX('Policy Characteristics'!I:I,MATCH($C2863,'Policy Characteristics'!$C:$C,0)))</f>
        <v>% of BAU price</v>
      </c>
      <c r="P2863" s="254" t="str">
        <f>IF(ISBLANK(INDEX('Policy Characteristics'!J:J,MATCH($C2863,'Policy Characteristics'!$C:$C,0))),"",INDEX('Policy Characteristics'!J:J,MATCH($C2863,'Policy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3" s="254" t="str">
        <f>IF(ISBLANK(INDEX('Policy Characteristics'!K:K,MATCH($C2863,'Policy Characteristics'!$C:$C,0))),"",INDEX('Policy Characteristics'!K:K,MATCH($C2863,'Policy Characteristics'!$C:$C,0)))</f>
        <v>fuels.html#fuel-taxes</v>
      </c>
      <c r="R2863" s="254" t="str">
        <f>IF(ISBLANK(INDEX('Policy Characteristics'!L:L,MATCH($C2863,'Policy Characteristics'!$C:$C,0))),"",INDEX('Policy Characteristics'!L:L,MATCH($C2863,'Policy Characteristics'!$C:$C,0)))</f>
        <v>fuel-taxes.html</v>
      </c>
    </row>
    <row r="2864" spans="1:18" s="4" customFormat="1" x14ac:dyDescent="0.25">
      <c r="A2864" s="254" t="str">
        <f>IF(ISBLANK(INDEX('Policy Characteristics'!A:A,MATCH($C2864,'Policy Characteristics'!$C:$C,0))),"",INDEX('Policy Characteristics'!A:A,MATCH($C2864,'Policy Characteristics'!$C:$C,0)))</f>
        <v>Cross-Sector</v>
      </c>
      <c r="B2864" s="262" t="str">
        <f>IF(ISBLANK(INDEX('Policy Characteristics'!B:B,MATCH($C2864,'Policy Characteristics'!$C:$C,0))),"",INDEX('Policy Characteristics'!B:B,MATCH($C2864,'Policy Characteristics'!$C:$C,0)))</f>
        <v>Fuel Taxes or Subsidies</v>
      </c>
      <c r="C2864" s="320" t="str">
        <f t="shared" si="86"/>
        <v>Additional Fuel Tax or Subsidy Rate by Fuel</v>
      </c>
      <c r="D2864" s="6" t="s">
        <v>51</v>
      </c>
      <c r="E2864" s="45" t="s">
        <v>325</v>
      </c>
      <c r="F2864" s="6" t="s">
        <v>92</v>
      </c>
      <c r="G2864" s="45" t="s">
        <v>89</v>
      </c>
      <c r="H2864" s="47">
        <v>2863</v>
      </c>
      <c r="I2864" s="325" t="s">
        <v>41</v>
      </c>
      <c r="J2864" s="255" t="str">
        <f>IF(ISBLANK(INDEX('Policy Characteristics'!D:D,MATCH($C2864,'Policy Characteristics'!$C:$C,0))),"",INDEX('Policy Characteristics'!D:D,MATCH($C2864,'Policy Characteristics'!$C:$C,0)))</f>
        <v>Fuel Taxes or Subsidies</v>
      </c>
      <c r="K2864" s="254" t="str">
        <f>IF(ISBLANK(INDEX('Policy Characteristics'!E:E,MATCH($C2864,'Policy Characteristics'!$C:$C,0))),"",INDEX('Policy Characteristics'!E:E,MATCH($C2864,'Policy Characteristics'!$C:$C,0)))</f>
        <v>cross fuel tax</v>
      </c>
      <c r="L2864" s="261">
        <f>IF(ISBLANK(INDEX('Policy Characteristics'!F:F,MATCH($C2864,'Policy Characteristics'!$C:$C,0))),"",INDEX('Policy Characteristics'!F:F,MATCH($C2864,'Policy Characteristics'!$C:$C,0)))</f>
        <v>-0.9</v>
      </c>
      <c r="M2864" s="261">
        <f>IF(ISBLANK(INDEX('Policy Characteristics'!G:G,MATCH($C2864,'Policy Characteristics'!$C:$C,0))),"",INDEX('Policy Characteristics'!G:G,MATCH($C2864,'Policy Characteristics'!$C:$C,0)))</f>
        <v>0.9</v>
      </c>
      <c r="N2864" s="261">
        <f>IF(ISBLANK(INDEX('Policy Characteristics'!H:H,MATCH($C2864,'Policy Characteristics'!$C:$C,0))),"",INDEX('Policy Characteristics'!H:H,MATCH($C2864,'Policy Characteristics'!$C:$C,0)))</f>
        <v>0.01</v>
      </c>
      <c r="O2864" s="254" t="str">
        <f>IF(ISBLANK(INDEX('Policy Characteristics'!I:I,MATCH($C2864,'Policy Characteristics'!$C:$C,0))),"",INDEX('Policy Characteristics'!I:I,MATCH($C2864,'Policy Characteristics'!$C:$C,0)))</f>
        <v>% of BAU price</v>
      </c>
      <c r="P2864" s="254" t="str">
        <f>IF(ISBLANK(INDEX('Policy Characteristics'!J:J,MATCH($C2864,'Policy Characteristics'!$C:$C,0))),"",INDEX('Policy Characteristics'!J:J,MATCH($C2864,'Policy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4" s="254" t="str">
        <f>IF(ISBLANK(INDEX('Policy Characteristics'!K:K,MATCH($C2864,'Policy Characteristics'!$C:$C,0))),"",INDEX('Policy Characteristics'!K:K,MATCH($C2864,'Policy Characteristics'!$C:$C,0)))</f>
        <v>fuels.html#fuel-taxes</v>
      </c>
      <c r="R2864" s="254" t="str">
        <f>IF(ISBLANK(INDEX('Policy Characteristics'!L:L,MATCH($C2864,'Policy Characteristics'!$C:$C,0))),"",INDEX('Policy Characteristics'!L:L,MATCH($C2864,'Policy Characteristics'!$C:$C,0)))</f>
        <v>fuel-taxes.html</v>
      </c>
    </row>
    <row r="2865" spans="1:18" s="4" customFormat="1" x14ac:dyDescent="0.25">
      <c r="A2865" s="254" t="str">
        <f>IF(ISBLANK(INDEX('Policy Characteristics'!A:A,MATCH($C2865,'Policy Characteristics'!$C:$C,0))),"",INDEX('Policy Characteristics'!A:A,MATCH($C2865,'Policy Characteristics'!$C:$C,0)))</f>
        <v>Cross-Sector</v>
      </c>
      <c r="B2865" s="262" t="str">
        <f>IF(ISBLANK(INDEX('Policy Characteristics'!B:B,MATCH($C2865,'Policy Characteristics'!$C:$C,0))),"",INDEX('Policy Characteristics'!B:B,MATCH($C2865,'Policy Characteristics'!$C:$C,0)))</f>
        <v>Fuel Taxes or Subsidies</v>
      </c>
      <c r="C2865" s="320" t="str">
        <f t="shared" si="86"/>
        <v>Additional Fuel Tax or Subsidy Rate by Fuel</v>
      </c>
      <c r="D2865" s="6" t="s">
        <v>52</v>
      </c>
      <c r="E2865" s="45" t="s">
        <v>325</v>
      </c>
      <c r="F2865" s="6" t="s">
        <v>93</v>
      </c>
      <c r="G2865" s="45" t="s">
        <v>89</v>
      </c>
      <c r="H2865" s="47">
        <v>2864</v>
      </c>
      <c r="I2865" s="325" t="s">
        <v>41</v>
      </c>
      <c r="J2865" s="255" t="str">
        <f>IF(ISBLANK(INDEX('Policy Characteristics'!D:D,MATCH($C2865,'Policy Characteristics'!$C:$C,0))),"",INDEX('Policy Characteristics'!D:D,MATCH($C2865,'Policy Characteristics'!$C:$C,0)))</f>
        <v>Fuel Taxes or Subsidies</v>
      </c>
      <c r="K2865" s="254" t="str">
        <f>IF(ISBLANK(INDEX('Policy Characteristics'!E:E,MATCH($C2865,'Policy Characteristics'!$C:$C,0))),"",INDEX('Policy Characteristics'!E:E,MATCH($C2865,'Policy Characteristics'!$C:$C,0)))</f>
        <v>cross fuel tax</v>
      </c>
      <c r="L2865" s="261">
        <f>IF(ISBLANK(INDEX('Policy Characteristics'!F:F,MATCH($C2865,'Policy Characteristics'!$C:$C,0))),"",INDEX('Policy Characteristics'!F:F,MATCH($C2865,'Policy Characteristics'!$C:$C,0)))</f>
        <v>-0.9</v>
      </c>
      <c r="M2865" s="261">
        <f>IF(ISBLANK(INDEX('Policy Characteristics'!G:G,MATCH($C2865,'Policy Characteristics'!$C:$C,0))),"",INDEX('Policy Characteristics'!G:G,MATCH($C2865,'Policy Characteristics'!$C:$C,0)))</f>
        <v>0.9</v>
      </c>
      <c r="N2865" s="261">
        <f>IF(ISBLANK(INDEX('Policy Characteristics'!H:H,MATCH($C2865,'Policy Characteristics'!$C:$C,0))),"",INDEX('Policy Characteristics'!H:H,MATCH($C2865,'Policy Characteristics'!$C:$C,0)))</f>
        <v>0.01</v>
      </c>
      <c r="O2865" s="254" t="str">
        <f>IF(ISBLANK(INDEX('Policy Characteristics'!I:I,MATCH($C2865,'Policy Characteristics'!$C:$C,0))),"",INDEX('Policy Characteristics'!I:I,MATCH($C2865,'Policy Characteristics'!$C:$C,0)))</f>
        <v>% of BAU price</v>
      </c>
      <c r="P2865" s="254" t="str">
        <f>IF(ISBLANK(INDEX('Policy Characteristics'!J:J,MATCH($C2865,'Policy Characteristics'!$C:$C,0))),"",INDEX('Policy Characteristics'!J:J,MATCH($C2865,'Policy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5" s="254" t="str">
        <f>IF(ISBLANK(INDEX('Policy Characteristics'!K:K,MATCH($C2865,'Policy Characteristics'!$C:$C,0))),"",INDEX('Policy Characteristics'!K:K,MATCH($C2865,'Policy Characteristics'!$C:$C,0)))</f>
        <v>fuels.html#fuel-taxes</v>
      </c>
      <c r="R2865" s="254" t="str">
        <f>IF(ISBLANK(INDEX('Policy Characteristics'!L:L,MATCH($C2865,'Policy Characteristics'!$C:$C,0))),"",INDEX('Policy Characteristics'!L:L,MATCH($C2865,'Policy Characteristics'!$C:$C,0)))</f>
        <v>fuel-taxes.html</v>
      </c>
    </row>
    <row r="2866" spans="1:18" s="4" customFormat="1" x14ac:dyDescent="0.25">
      <c r="A2866" s="254" t="str">
        <f>IF(ISBLANK(INDEX('Policy Characteristics'!A:A,MATCH($C2866,'Policy Characteristics'!$C:$C,0))),"",INDEX('Policy Characteristics'!A:A,MATCH($C2866,'Policy Characteristics'!$C:$C,0)))</f>
        <v>Cross-Sector</v>
      </c>
      <c r="B2866" s="262" t="str">
        <f>IF(ISBLANK(INDEX('Policy Characteristics'!B:B,MATCH($C2866,'Policy Characteristics'!$C:$C,0))),"",INDEX('Policy Characteristics'!B:B,MATCH($C2866,'Policy Characteristics'!$C:$C,0)))</f>
        <v>Fuel Taxes or Subsidies</v>
      </c>
      <c r="C2866" s="320" t="str">
        <f t="shared" si="86"/>
        <v>Additional Fuel Tax or Subsidy Rate by Fuel</v>
      </c>
      <c r="D2866" s="6" t="s">
        <v>53</v>
      </c>
      <c r="E2866" s="45" t="s">
        <v>325</v>
      </c>
      <c r="F2866" s="6" t="s">
        <v>94</v>
      </c>
      <c r="G2866" s="45" t="s">
        <v>89</v>
      </c>
      <c r="H2866" s="47">
        <v>2865</v>
      </c>
      <c r="I2866" s="325" t="s">
        <v>41</v>
      </c>
      <c r="J2866" s="255" t="str">
        <f>IF(ISBLANK(INDEX('Policy Characteristics'!D:D,MATCH($C2866,'Policy Characteristics'!$C:$C,0))),"",INDEX('Policy Characteristics'!D:D,MATCH($C2866,'Policy Characteristics'!$C:$C,0)))</f>
        <v>Fuel Taxes or Subsidies</v>
      </c>
      <c r="K2866" s="254" t="str">
        <f>IF(ISBLANK(INDEX('Policy Characteristics'!E:E,MATCH($C2866,'Policy Characteristics'!$C:$C,0))),"",INDEX('Policy Characteristics'!E:E,MATCH($C2866,'Policy Characteristics'!$C:$C,0)))</f>
        <v>cross fuel tax</v>
      </c>
      <c r="L2866" s="261">
        <f>IF(ISBLANK(INDEX('Policy Characteristics'!F:F,MATCH($C2866,'Policy Characteristics'!$C:$C,0))),"",INDEX('Policy Characteristics'!F:F,MATCH($C2866,'Policy Characteristics'!$C:$C,0)))</f>
        <v>-0.9</v>
      </c>
      <c r="M2866" s="261">
        <f>IF(ISBLANK(INDEX('Policy Characteristics'!G:G,MATCH($C2866,'Policy Characteristics'!$C:$C,0))),"",INDEX('Policy Characteristics'!G:G,MATCH($C2866,'Policy Characteristics'!$C:$C,0)))</f>
        <v>0.9</v>
      </c>
      <c r="N2866" s="261">
        <f>IF(ISBLANK(INDEX('Policy Characteristics'!H:H,MATCH($C2866,'Policy Characteristics'!$C:$C,0))),"",INDEX('Policy Characteristics'!H:H,MATCH($C2866,'Policy Characteristics'!$C:$C,0)))</f>
        <v>0.01</v>
      </c>
      <c r="O2866" s="254" t="str">
        <f>IF(ISBLANK(INDEX('Policy Characteristics'!I:I,MATCH($C2866,'Policy Characteristics'!$C:$C,0))),"",INDEX('Policy Characteristics'!I:I,MATCH($C2866,'Policy Characteristics'!$C:$C,0)))</f>
        <v>% of BAU price</v>
      </c>
      <c r="P2866" s="254" t="str">
        <f>IF(ISBLANK(INDEX('Policy Characteristics'!J:J,MATCH($C2866,'Policy Characteristics'!$C:$C,0))),"",INDEX('Policy Characteristics'!J:J,MATCH($C2866,'Policy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6" s="254" t="str">
        <f>IF(ISBLANK(INDEX('Policy Characteristics'!K:K,MATCH($C2866,'Policy Characteristics'!$C:$C,0))),"",INDEX('Policy Characteristics'!K:K,MATCH($C2866,'Policy Characteristics'!$C:$C,0)))</f>
        <v>fuels.html#fuel-taxes</v>
      </c>
      <c r="R2866" s="254" t="str">
        <f>IF(ISBLANK(INDEX('Policy Characteristics'!L:L,MATCH($C2866,'Policy Characteristics'!$C:$C,0))),"",INDEX('Policy Characteristics'!L:L,MATCH($C2866,'Policy Characteristics'!$C:$C,0)))</f>
        <v>fuel-taxes.html</v>
      </c>
    </row>
    <row r="2867" spans="1:18" x14ac:dyDescent="0.25">
      <c r="A2867" s="254" t="str">
        <f>IF(ISBLANK(INDEX('Policy Characteristics'!A:A,MATCH($C2867,'Policy Characteristics'!$C:$C,0))),"",INDEX('Policy Characteristics'!A:A,MATCH($C2867,'Policy Characteristics'!$C:$C,0)))</f>
        <v>Cross-Sector</v>
      </c>
      <c r="B2867" s="262" t="str">
        <f>IF(ISBLANK(INDEX('Policy Characteristics'!B:B,MATCH($C2867,'Policy Characteristics'!$C:$C,0))),"",INDEX('Policy Characteristics'!B:B,MATCH($C2867,'Policy Characteristics'!$C:$C,0)))</f>
        <v>Fuel Taxes or Subsidies</v>
      </c>
      <c r="C2867" s="320" t="str">
        <f t="shared" si="86"/>
        <v>Additional Fuel Tax or Subsidy Rate by Fuel</v>
      </c>
      <c r="D2867" s="6" t="s">
        <v>2449</v>
      </c>
      <c r="E2867" s="45" t="s">
        <v>325</v>
      </c>
      <c r="F2867" s="6" t="s">
        <v>2450</v>
      </c>
      <c r="G2867" s="45" t="s">
        <v>89</v>
      </c>
      <c r="H2867" s="47">
        <v>2866</v>
      </c>
      <c r="I2867" s="325" t="s">
        <v>41</v>
      </c>
      <c r="J2867" s="255" t="str">
        <f>IF(ISBLANK(INDEX('Policy Characteristics'!D:D,MATCH($C2867,'Policy Characteristics'!$C:$C,0))),"",INDEX('Policy Characteristics'!D:D,MATCH($C2867,'Policy Characteristics'!$C:$C,0)))</f>
        <v>Fuel Taxes or Subsidies</v>
      </c>
      <c r="K2867" s="254" t="str">
        <f>IF(ISBLANK(INDEX('Policy Characteristics'!E:E,MATCH($C2867,'Policy Characteristics'!$C:$C,0))),"",INDEX('Policy Characteristics'!E:E,MATCH($C2867,'Policy Characteristics'!$C:$C,0)))</f>
        <v>cross fuel tax</v>
      </c>
      <c r="L2867" s="261">
        <f>IF(ISBLANK(INDEX('Policy Characteristics'!F:F,MATCH($C2867,'Policy Characteristics'!$C:$C,0))),"",INDEX('Policy Characteristics'!F:F,MATCH($C2867,'Policy Characteristics'!$C:$C,0)))</f>
        <v>-0.9</v>
      </c>
      <c r="M2867" s="261">
        <f>IF(ISBLANK(INDEX('Policy Characteristics'!G:G,MATCH($C2867,'Policy Characteristics'!$C:$C,0))),"",INDEX('Policy Characteristics'!G:G,MATCH($C2867,'Policy Characteristics'!$C:$C,0)))</f>
        <v>0.9</v>
      </c>
      <c r="N2867" s="261">
        <f>IF(ISBLANK(INDEX('Policy Characteristics'!H:H,MATCH($C2867,'Policy Characteristics'!$C:$C,0))),"",INDEX('Policy Characteristics'!H:H,MATCH($C2867,'Policy Characteristics'!$C:$C,0)))</f>
        <v>0.01</v>
      </c>
      <c r="O2867" s="254" t="str">
        <f>IF(ISBLANK(INDEX('Policy Characteristics'!I:I,MATCH($C2867,'Policy Characteristics'!$C:$C,0))),"",INDEX('Policy Characteristics'!I:I,MATCH($C2867,'Policy Characteristics'!$C:$C,0)))</f>
        <v>% of BAU price</v>
      </c>
      <c r="P2867" s="254" t="str">
        <f>IF(ISBLANK(INDEX('Policy Characteristics'!J:J,MATCH($C2867,'Policy Characteristics'!$C:$C,0))),"",INDEX('Policy Characteristics'!J:J,MATCH($C2867,'Policy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7" s="254" t="str">
        <f>IF(ISBLANK(INDEX('Policy Characteristics'!K:K,MATCH($C2867,'Policy Characteristics'!$C:$C,0))),"",INDEX('Policy Characteristics'!K:K,MATCH($C2867,'Policy Characteristics'!$C:$C,0)))</f>
        <v>fuels.html#fuel-taxes</v>
      </c>
      <c r="R2867" s="254" t="str">
        <f>IF(ISBLANK(INDEX('Policy Characteristics'!L:L,MATCH($C2867,'Policy Characteristics'!$C:$C,0))),"",INDEX('Policy Characteristics'!L:L,MATCH($C2867,'Policy Characteristics'!$C:$C,0)))</f>
        <v>fuel-taxes.html</v>
      </c>
    </row>
    <row r="2868" spans="1:18" x14ac:dyDescent="0.25">
      <c r="A2868" s="254" t="str">
        <f>IF(ISBLANK(INDEX('Policy Characteristics'!A:A,MATCH($C2868,'Policy Characteristics'!$C:$C,0))),"",INDEX('Policy Characteristics'!A:A,MATCH($C2868,'Policy Characteristics'!$C:$C,0)))</f>
        <v>Cross-Sector</v>
      </c>
      <c r="B2868" s="262" t="str">
        <f>IF(ISBLANK(INDEX('Policy Characteristics'!B:B,MATCH($C2868,'Policy Characteristics'!$C:$C,0))),"",INDEX('Policy Characteristics'!B:B,MATCH($C2868,'Policy Characteristics'!$C:$C,0)))</f>
        <v>Fuel Taxes or Subsidies</v>
      </c>
      <c r="C2868" s="320" t="str">
        <f t="shared" si="86"/>
        <v>Additional Fuel Tax or Subsidy Rate by Fuel</v>
      </c>
      <c r="D2868" s="6" t="s">
        <v>71</v>
      </c>
      <c r="E2868" s="45" t="s">
        <v>325</v>
      </c>
      <c r="F2868" s="6" t="s">
        <v>95</v>
      </c>
      <c r="G2868" s="45" t="s">
        <v>89</v>
      </c>
      <c r="H2868" s="47">
        <v>2867</v>
      </c>
      <c r="I2868" s="325" t="s">
        <v>41</v>
      </c>
      <c r="J2868" s="255" t="str">
        <f>IF(ISBLANK(INDEX('Policy Characteristics'!D:D,MATCH($C2868,'Policy Characteristics'!$C:$C,0))),"",INDEX('Policy Characteristics'!D:D,MATCH($C2868,'Policy Characteristics'!$C:$C,0)))</f>
        <v>Fuel Taxes or Subsidies</v>
      </c>
      <c r="K2868" s="254" t="str">
        <f>IF(ISBLANK(INDEX('Policy Characteristics'!E:E,MATCH($C2868,'Policy Characteristics'!$C:$C,0))),"",INDEX('Policy Characteristics'!E:E,MATCH($C2868,'Policy Characteristics'!$C:$C,0)))</f>
        <v>cross fuel tax</v>
      </c>
      <c r="L2868" s="261">
        <f>IF(ISBLANK(INDEX('Policy Characteristics'!F:F,MATCH($C2868,'Policy Characteristics'!$C:$C,0))),"",INDEX('Policy Characteristics'!F:F,MATCH($C2868,'Policy Characteristics'!$C:$C,0)))</f>
        <v>-0.9</v>
      </c>
      <c r="M2868" s="261">
        <f>IF(ISBLANK(INDEX('Policy Characteristics'!G:G,MATCH($C2868,'Policy Characteristics'!$C:$C,0))),"",INDEX('Policy Characteristics'!G:G,MATCH($C2868,'Policy Characteristics'!$C:$C,0)))</f>
        <v>0.9</v>
      </c>
      <c r="N2868" s="261">
        <f>IF(ISBLANK(INDEX('Policy Characteristics'!H:H,MATCH($C2868,'Policy Characteristics'!$C:$C,0))),"",INDEX('Policy Characteristics'!H:H,MATCH($C2868,'Policy Characteristics'!$C:$C,0)))</f>
        <v>0.01</v>
      </c>
      <c r="O2868" s="254" t="str">
        <f>IF(ISBLANK(INDEX('Policy Characteristics'!I:I,MATCH($C2868,'Policy Characteristics'!$C:$C,0))),"",INDEX('Policy Characteristics'!I:I,MATCH($C2868,'Policy Characteristics'!$C:$C,0)))</f>
        <v>% of BAU price</v>
      </c>
      <c r="P2868" s="254" t="str">
        <f>IF(ISBLANK(INDEX('Policy Characteristics'!J:J,MATCH($C2868,'Policy Characteristics'!$C:$C,0))),"",INDEX('Policy Characteristics'!J:J,MATCH($C2868,'Policy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8" s="254" t="str">
        <f>IF(ISBLANK(INDEX('Policy Characteristics'!K:K,MATCH($C2868,'Policy Characteristics'!$C:$C,0))),"",INDEX('Policy Characteristics'!K:K,MATCH($C2868,'Policy Characteristics'!$C:$C,0)))</f>
        <v>fuels.html#fuel-taxes</v>
      </c>
      <c r="R2868" s="254" t="str">
        <f>IF(ISBLANK(INDEX('Policy Characteristics'!L:L,MATCH($C2868,'Policy Characteristics'!$C:$C,0))),"",INDEX('Policy Characteristics'!L:L,MATCH($C2868,'Policy Characteristics'!$C:$C,0)))</f>
        <v>fuel-taxes.html</v>
      </c>
    </row>
    <row r="2869" spans="1:18" x14ac:dyDescent="0.25">
      <c r="A2869" s="254" t="str">
        <f>IF(ISBLANK(INDEX('Policy Characteristics'!A:A,MATCH($C2869,'Policy Characteristics'!$C:$C,0))),"",INDEX('Policy Characteristics'!A:A,MATCH($C2869,'Policy Characteristics'!$C:$C,0)))</f>
        <v>Cross-Sector</v>
      </c>
      <c r="B2869" s="262" t="str">
        <f>IF(ISBLANK(INDEX('Policy Characteristics'!B:B,MATCH($C2869,'Policy Characteristics'!$C:$C,0))),"",INDEX('Policy Characteristics'!B:B,MATCH($C2869,'Policy Characteristics'!$C:$C,0)))</f>
        <v>Fuel Taxes or Subsidies</v>
      </c>
      <c r="C2869" s="320" t="str">
        <f t="shared" si="86"/>
        <v>Additional Fuel Tax or Subsidy Rate by Fuel</v>
      </c>
      <c r="D2869" s="6" t="s">
        <v>427</v>
      </c>
      <c r="E2869" s="45" t="s">
        <v>325</v>
      </c>
      <c r="F2869" s="6" t="s">
        <v>428</v>
      </c>
      <c r="G2869" s="45" t="s">
        <v>89</v>
      </c>
      <c r="H2869" s="47">
        <v>2868</v>
      </c>
      <c r="I2869" s="325" t="s">
        <v>41</v>
      </c>
      <c r="J2869" s="255" t="str">
        <f>IF(ISBLANK(INDEX('Policy Characteristics'!D:D,MATCH($C2869,'Policy Characteristics'!$C:$C,0))),"",INDEX('Policy Characteristics'!D:D,MATCH($C2869,'Policy Characteristics'!$C:$C,0)))</f>
        <v>Fuel Taxes or Subsidies</v>
      </c>
      <c r="K2869" s="254" t="str">
        <f>IF(ISBLANK(INDEX('Policy Characteristics'!E:E,MATCH($C2869,'Policy Characteristics'!$C:$C,0))),"",INDEX('Policy Characteristics'!E:E,MATCH($C2869,'Policy Characteristics'!$C:$C,0)))</f>
        <v>cross fuel tax</v>
      </c>
      <c r="L2869" s="261">
        <f>IF(ISBLANK(INDEX('Policy Characteristics'!F:F,MATCH($C2869,'Policy Characteristics'!$C:$C,0))),"",INDEX('Policy Characteristics'!F:F,MATCH($C2869,'Policy Characteristics'!$C:$C,0)))</f>
        <v>-0.9</v>
      </c>
      <c r="M2869" s="261">
        <f>IF(ISBLANK(INDEX('Policy Characteristics'!G:G,MATCH($C2869,'Policy Characteristics'!$C:$C,0))),"",INDEX('Policy Characteristics'!G:G,MATCH($C2869,'Policy Characteristics'!$C:$C,0)))</f>
        <v>0.9</v>
      </c>
      <c r="N2869" s="261">
        <f>IF(ISBLANK(INDEX('Policy Characteristics'!H:H,MATCH($C2869,'Policy Characteristics'!$C:$C,0))),"",INDEX('Policy Characteristics'!H:H,MATCH($C2869,'Policy Characteristics'!$C:$C,0)))</f>
        <v>0.01</v>
      </c>
      <c r="O2869" s="254" t="str">
        <f>IF(ISBLANK(INDEX('Policy Characteristics'!I:I,MATCH($C2869,'Policy Characteristics'!$C:$C,0))),"",INDEX('Policy Characteristics'!I:I,MATCH($C2869,'Policy Characteristics'!$C:$C,0)))</f>
        <v>% of BAU price</v>
      </c>
      <c r="P2869" s="254" t="str">
        <f>IF(ISBLANK(INDEX('Policy Characteristics'!J:J,MATCH($C2869,'Policy Characteristics'!$C:$C,0))),"",INDEX('Policy Characteristics'!J:J,MATCH($C2869,'Policy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69" s="254" t="str">
        <f>IF(ISBLANK(INDEX('Policy Characteristics'!K:K,MATCH($C2869,'Policy Characteristics'!$C:$C,0))),"",INDEX('Policy Characteristics'!K:K,MATCH($C2869,'Policy Characteristics'!$C:$C,0)))</f>
        <v>fuels.html#fuel-taxes</v>
      </c>
      <c r="R2869" s="254" t="str">
        <f>IF(ISBLANK(INDEX('Policy Characteristics'!L:L,MATCH($C2869,'Policy Characteristics'!$C:$C,0))),"",INDEX('Policy Characteristics'!L:L,MATCH($C2869,'Policy Characteristics'!$C:$C,0)))</f>
        <v>fuel-taxes.html</v>
      </c>
    </row>
    <row r="2870" spans="1:18" x14ac:dyDescent="0.25">
      <c r="A2870" s="254" t="str">
        <f>IF(ISBLANK(INDEX('Policy Characteristics'!A:A,MATCH($C2870,'Policy Characteristics'!$C:$C,0))),"",INDEX('Policy Characteristics'!A:A,MATCH($C2870,'Policy Characteristics'!$C:$C,0)))</f>
        <v>Cross-Sector</v>
      </c>
      <c r="B2870" s="262" t="str">
        <f>IF(ISBLANK(INDEX('Policy Characteristics'!B:B,MATCH($C2870,'Policy Characteristics'!$C:$C,0))),"",INDEX('Policy Characteristics'!B:B,MATCH($C2870,'Policy Characteristics'!$C:$C,0)))</f>
        <v>Fuel Taxes or Subsidies</v>
      </c>
      <c r="C2870" s="320" t="str">
        <f t="shared" si="86"/>
        <v>Additional Fuel Tax or Subsidy Rate by Fuel</v>
      </c>
      <c r="D2870" s="6" t="s">
        <v>2441</v>
      </c>
      <c r="E2870" s="45" t="s">
        <v>325</v>
      </c>
      <c r="F2870" s="6" t="s">
        <v>2445</v>
      </c>
      <c r="G2870" s="45" t="s">
        <v>89</v>
      </c>
      <c r="H2870" s="47">
        <v>2869</v>
      </c>
      <c r="I2870" s="325" t="s">
        <v>41</v>
      </c>
      <c r="J2870" s="255" t="str">
        <f>IF(ISBLANK(INDEX('Policy Characteristics'!D:D,MATCH($C2870,'Policy Characteristics'!$C:$C,0))),"",INDEX('Policy Characteristics'!D:D,MATCH($C2870,'Policy Characteristics'!$C:$C,0)))</f>
        <v>Fuel Taxes or Subsidies</v>
      </c>
      <c r="K2870" s="254" t="str">
        <f>IF(ISBLANK(INDEX('Policy Characteristics'!E:E,MATCH($C2870,'Policy Characteristics'!$C:$C,0))),"",INDEX('Policy Characteristics'!E:E,MATCH($C2870,'Policy Characteristics'!$C:$C,0)))</f>
        <v>cross fuel tax</v>
      </c>
      <c r="L2870" s="261">
        <f>IF(ISBLANK(INDEX('Policy Characteristics'!F:F,MATCH($C2870,'Policy Characteristics'!$C:$C,0))),"",INDEX('Policy Characteristics'!F:F,MATCH($C2870,'Policy Characteristics'!$C:$C,0)))</f>
        <v>-0.9</v>
      </c>
      <c r="M2870" s="261">
        <f>IF(ISBLANK(INDEX('Policy Characteristics'!G:G,MATCH($C2870,'Policy Characteristics'!$C:$C,0))),"",INDEX('Policy Characteristics'!G:G,MATCH($C2870,'Policy Characteristics'!$C:$C,0)))</f>
        <v>0.9</v>
      </c>
      <c r="N2870" s="261">
        <f>IF(ISBLANK(INDEX('Policy Characteristics'!H:H,MATCH($C2870,'Policy Characteristics'!$C:$C,0))),"",INDEX('Policy Characteristics'!H:H,MATCH($C2870,'Policy Characteristics'!$C:$C,0)))</f>
        <v>0.01</v>
      </c>
      <c r="O2870" s="254" t="str">
        <f>IF(ISBLANK(INDEX('Policy Characteristics'!I:I,MATCH($C2870,'Policy Characteristics'!$C:$C,0))),"",INDEX('Policy Characteristics'!I:I,MATCH($C2870,'Policy Characteristics'!$C:$C,0)))</f>
        <v>% of BAU price</v>
      </c>
      <c r="P2870" s="254" t="str">
        <f>IF(ISBLANK(INDEX('Policy Characteristics'!J:J,MATCH($C2870,'Policy Characteristics'!$C:$C,0))),"",INDEX('Policy Characteristics'!J:J,MATCH($C2870,'Policy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0" s="254" t="str">
        <f>IF(ISBLANK(INDEX('Policy Characteristics'!K:K,MATCH($C2870,'Policy Characteristics'!$C:$C,0))),"",INDEX('Policy Characteristics'!K:K,MATCH($C2870,'Policy Characteristics'!$C:$C,0)))</f>
        <v>fuels.html#fuel-taxes</v>
      </c>
      <c r="R2870" s="254" t="str">
        <f>IF(ISBLANK(INDEX('Policy Characteristics'!L:L,MATCH($C2870,'Policy Characteristics'!$C:$C,0))),"",INDEX('Policy Characteristics'!L:L,MATCH($C2870,'Policy Characteristics'!$C:$C,0)))</f>
        <v>fuel-taxes.html</v>
      </c>
    </row>
    <row r="2871" spans="1:18" x14ac:dyDescent="0.25">
      <c r="A2871" s="254" t="str">
        <f>IF(ISBLANK(INDEX('Policy Characteristics'!A:A,MATCH($C2871,'Policy Characteristics'!$C:$C,0))),"",INDEX('Policy Characteristics'!A:A,MATCH($C2871,'Policy Characteristics'!$C:$C,0)))</f>
        <v>Cross-Sector</v>
      </c>
      <c r="B2871" s="262" t="str">
        <f>IF(ISBLANK(INDEX('Policy Characteristics'!B:B,MATCH($C2871,'Policy Characteristics'!$C:$C,0))),"",INDEX('Policy Characteristics'!B:B,MATCH($C2871,'Policy Characteristics'!$C:$C,0)))</f>
        <v>Fuel Taxes or Subsidies</v>
      </c>
      <c r="C2871" s="320" t="str">
        <f t="shared" si="86"/>
        <v>Additional Fuel Tax or Subsidy Rate by Fuel</v>
      </c>
      <c r="D2871" s="6" t="s">
        <v>2451</v>
      </c>
      <c r="E2871" s="45" t="s">
        <v>325</v>
      </c>
      <c r="F2871" s="6" t="s">
        <v>2452</v>
      </c>
      <c r="G2871" s="45" t="s">
        <v>89</v>
      </c>
      <c r="H2871" s="47">
        <v>2870</v>
      </c>
      <c r="I2871" s="325" t="s">
        <v>41</v>
      </c>
      <c r="J2871" s="255" t="str">
        <f>IF(ISBLANK(INDEX('Policy Characteristics'!D:D,MATCH($C2871,'Policy Characteristics'!$C:$C,0))),"",INDEX('Policy Characteristics'!D:D,MATCH($C2871,'Policy Characteristics'!$C:$C,0)))</f>
        <v>Fuel Taxes or Subsidies</v>
      </c>
      <c r="K2871" s="254" t="str">
        <f>IF(ISBLANK(INDEX('Policy Characteristics'!E:E,MATCH($C2871,'Policy Characteristics'!$C:$C,0))),"",INDEX('Policy Characteristics'!E:E,MATCH($C2871,'Policy Characteristics'!$C:$C,0)))</f>
        <v>cross fuel tax</v>
      </c>
      <c r="L2871" s="261">
        <f>IF(ISBLANK(INDEX('Policy Characteristics'!F:F,MATCH($C2871,'Policy Characteristics'!$C:$C,0))),"",INDEX('Policy Characteristics'!F:F,MATCH($C2871,'Policy Characteristics'!$C:$C,0)))</f>
        <v>-0.9</v>
      </c>
      <c r="M2871" s="261">
        <f>IF(ISBLANK(INDEX('Policy Characteristics'!G:G,MATCH($C2871,'Policy Characteristics'!$C:$C,0))),"",INDEX('Policy Characteristics'!G:G,MATCH($C2871,'Policy Characteristics'!$C:$C,0)))</f>
        <v>0.9</v>
      </c>
      <c r="N2871" s="261">
        <f>IF(ISBLANK(INDEX('Policy Characteristics'!H:H,MATCH($C2871,'Policy Characteristics'!$C:$C,0))),"",INDEX('Policy Characteristics'!H:H,MATCH($C2871,'Policy Characteristics'!$C:$C,0)))</f>
        <v>0.01</v>
      </c>
      <c r="O2871" s="254" t="str">
        <f>IF(ISBLANK(INDEX('Policy Characteristics'!I:I,MATCH($C2871,'Policy Characteristics'!$C:$C,0))),"",INDEX('Policy Characteristics'!I:I,MATCH($C2871,'Policy Characteristics'!$C:$C,0)))</f>
        <v>% of BAU price</v>
      </c>
      <c r="P2871" s="254" t="str">
        <f>IF(ISBLANK(INDEX('Policy Characteristics'!J:J,MATCH($C2871,'Policy Characteristics'!$C:$C,0))),"",INDEX('Policy Characteristics'!J:J,MATCH($C2871,'Policy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1" s="254" t="str">
        <f>IF(ISBLANK(INDEX('Policy Characteristics'!K:K,MATCH($C2871,'Policy Characteristics'!$C:$C,0))),"",INDEX('Policy Characteristics'!K:K,MATCH($C2871,'Policy Characteristics'!$C:$C,0)))</f>
        <v>fuels.html#fuel-taxes</v>
      </c>
      <c r="R2871" s="254" t="str">
        <f>IF(ISBLANK(INDEX('Policy Characteristics'!L:L,MATCH($C2871,'Policy Characteristics'!$C:$C,0))),"",INDEX('Policy Characteristics'!L:L,MATCH($C2871,'Policy Characteristics'!$C:$C,0)))</f>
        <v>fuel-taxes.html</v>
      </c>
    </row>
    <row r="2872" spans="1:18" x14ac:dyDescent="0.25">
      <c r="A2872" s="254" t="str">
        <f>IF(ISBLANK(INDEX('Policy Characteristics'!A:A,MATCH($C2872,'Policy Characteristics'!$C:$C,0))),"",INDEX('Policy Characteristics'!A:A,MATCH($C2872,'Policy Characteristics'!$C:$C,0)))</f>
        <v>Cross-Sector</v>
      </c>
      <c r="B2872" s="262" t="str">
        <f>IF(ISBLANK(INDEX('Policy Characteristics'!B:B,MATCH($C2872,'Policy Characteristics'!$C:$C,0))),"",INDEX('Policy Characteristics'!B:B,MATCH($C2872,'Policy Characteristics'!$C:$C,0)))</f>
        <v>Fuel Taxes or Subsidies</v>
      </c>
      <c r="C2872" s="320" t="str">
        <f t="shared" si="86"/>
        <v>Additional Fuel Tax or Subsidy Rate by Fuel</v>
      </c>
      <c r="D2872" s="6" t="s">
        <v>2442</v>
      </c>
      <c r="E2872" s="45" t="s">
        <v>325</v>
      </c>
      <c r="F2872" s="6" t="s">
        <v>2446</v>
      </c>
      <c r="G2872" s="45" t="s">
        <v>89</v>
      </c>
      <c r="H2872" s="47">
        <v>2871</v>
      </c>
      <c r="I2872" s="325" t="s">
        <v>41</v>
      </c>
      <c r="J2872" s="255" t="str">
        <f>IF(ISBLANK(INDEX('Policy Characteristics'!D:D,MATCH($C2872,'Policy Characteristics'!$C:$C,0))),"",INDEX('Policy Characteristics'!D:D,MATCH($C2872,'Policy Characteristics'!$C:$C,0)))</f>
        <v>Fuel Taxes or Subsidies</v>
      </c>
      <c r="K2872" s="254" t="str">
        <f>IF(ISBLANK(INDEX('Policy Characteristics'!E:E,MATCH($C2872,'Policy Characteristics'!$C:$C,0))),"",INDEX('Policy Characteristics'!E:E,MATCH($C2872,'Policy Characteristics'!$C:$C,0)))</f>
        <v>cross fuel tax</v>
      </c>
      <c r="L2872" s="261">
        <f>IF(ISBLANK(INDEX('Policy Characteristics'!F:F,MATCH($C2872,'Policy Characteristics'!$C:$C,0))),"",INDEX('Policy Characteristics'!F:F,MATCH($C2872,'Policy Characteristics'!$C:$C,0)))</f>
        <v>-0.9</v>
      </c>
      <c r="M2872" s="261">
        <f>IF(ISBLANK(INDEX('Policy Characteristics'!G:G,MATCH($C2872,'Policy Characteristics'!$C:$C,0))),"",INDEX('Policy Characteristics'!G:G,MATCH($C2872,'Policy Characteristics'!$C:$C,0)))</f>
        <v>0.9</v>
      </c>
      <c r="N2872" s="261">
        <f>IF(ISBLANK(INDEX('Policy Characteristics'!H:H,MATCH($C2872,'Policy Characteristics'!$C:$C,0))),"",INDEX('Policy Characteristics'!H:H,MATCH($C2872,'Policy Characteristics'!$C:$C,0)))</f>
        <v>0.01</v>
      </c>
      <c r="O2872" s="254" t="str">
        <f>IF(ISBLANK(INDEX('Policy Characteristics'!I:I,MATCH($C2872,'Policy Characteristics'!$C:$C,0))),"",INDEX('Policy Characteristics'!I:I,MATCH($C2872,'Policy Characteristics'!$C:$C,0)))</f>
        <v>% of BAU price</v>
      </c>
      <c r="P2872" s="254" t="str">
        <f>IF(ISBLANK(INDEX('Policy Characteristics'!J:J,MATCH($C2872,'Policy Characteristics'!$C:$C,0))),"",INDEX('Policy Characteristics'!J:J,MATCH($C2872,'Policy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2" s="254" t="str">
        <f>IF(ISBLANK(INDEX('Policy Characteristics'!K:K,MATCH($C2872,'Policy Characteristics'!$C:$C,0))),"",INDEX('Policy Characteristics'!K:K,MATCH($C2872,'Policy Characteristics'!$C:$C,0)))</f>
        <v>fuels.html#fuel-taxes</v>
      </c>
      <c r="R2872" s="254" t="str">
        <f>IF(ISBLANK(INDEX('Policy Characteristics'!L:L,MATCH($C2872,'Policy Characteristics'!$C:$C,0))),"",INDEX('Policy Characteristics'!L:L,MATCH($C2872,'Policy Characteristics'!$C:$C,0)))</f>
        <v>fuel-taxes.html</v>
      </c>
    </row>
    <row r="2873" spans="1:18" x14ac:dyDescent="0.25">
      <c r="A2873" s="254" t="str">
        <f>IF(ISBLANK(INDEX('Policy Characteristics'!A:A,MATCH($C2873,'Policy Characteristics'!$C:$C,0))),"",INDEX('Policy Characteristics'!A:A,MATCH($C2873,'Policy Characteristics'!$C:$C,0)))</f>
        <v>Cross-Sector</v>
      </c>
      <c r="B2873" s="262" t="str">
        <f>IF(ISBLANK(INDEX('Policy Characteristics'!B:B,MATCH($C2873,'Policy Characteristics'!$C:$C,0))),"",INDEX('Policy Characteristics'!B:B,MATCH($C2873,'Policy Characteristics'!$C:$C,0)))</f>
        <v>Fuel Taxes or Subsidies</v>
      </c>
      <c r="C2873" s="320" t="str">
        <f t="shared" si="86"/>
        <v>Additional Fuel Tax or Subsidy Rate by Fuel</v>
      </c>
      <c r="D2873" s="6" t="s">
        <v>2443</v>
      </c>
      <c r="E2873" s="45" t="s">
        <v>325</v>
      </c>
      <c r="F2873" s="6" t="s">
        <v>2447</v>
      </c>
      <c r="G2873" s="45" t="s">
        <v>89</v>
      </c>
      <c r="H2873" s="47">
        <v>2872</v>
      </c>
      <c r="I2873" s="325" t="s">
        <v>41</v>
      </c>
      <c r="J2873" s="255" t="str">
        <f>IF(ISBLANK(INDEX('Policy Characteristics'!D:D,MATCH($C2873,'Policy Characteristics'!$C:$C,0))),"",INDEX('Policy Characteristics'!D:D,MATCH($C2873,'Policy Characteristics'!$C:$C,0)))</f>
        <v>Fuel Taxes or Subsidies</v>
      </c>
      <c r="K2873" s="254" t="str">
        <f>IF(ISBLANK(INDEX('Policy Characteristics'!E:E,MATCH($C2873,'Policy Characteristics'!$C:$C,0))),"",INDEX('Policy Characteristics'!E:E,MATCH($C2873,'Policy Characteristics'!$C:$C,0)))</f>
        <v>cross fuel tax</v>
      </c>
      <c r="L2873" s="261">
        <f>IF(ISBLANK(INDEX('Policy Characteristics'!F:F,MATCH($C2873,'Policy Characteristics'!$C:$C,0))),"",INDEX('Policy Characteristics'!F:F,MATCH($C2873,'Policy Characteristics'!$C:$C,0)))</f>
        <v>-0.9</v>
      </c>
      <c r="M2873" s="261">
        <f>IF(ISBLANK(INDEX('Policy Characteristics'!G:G,MATCH($C2873,'Policy Characteristics'!$C:$C,0))),"",INDEX('Policy Characteristics'!G:G,MATCH($C2873,'Policy Characteristics'!$C:$C,0)))</f>
        <v>0.9</v>
      </c>
      <c r="N2873" s="261">
        <f>IF(ISBLANK(INDEX('Policy Characteristics'!H:H,MATCH($C2873,'Policy Characteristics'!$C:$C,0))),"",INDEX('Policy Characteristics'!H:H,MATCH($C2873,'Policy Characteristics'!$C:$C,0)))</f>
        <v>0.01</v>
      </c>
      <c r="O2873" s="254" t="str">
        <f>IF(ISBLANK(INDEX('Policy Characteristics'!I:I,MATCH($C2873,'Policy Characteristics'!$C:$C,0))),"",INDEX('Policy Characteristics'!I:I,MATCH($C2873,'Policy Characteristics'!$C:$C,0)))</f>
        <v>% of BAU price</v>
      </c>
      <c r="P2873" s="254" t="str">
        <f>IF(ISBLANK(INDEX('Policy Characteristics'!J:J,MATCH($C2873,'Policy Characteristics'!$C:$C,0))),"",INDEX('Policy Characteristics'!J:J,MATCH($C2873,'Policy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3" s="254" t="str">
        <f>IF(ISBLANK(INDEX('Policy Characteristics'!K:K,MATCH($C2873,'Policy Characteristics'!$C:$C,0))),"",INDEX('Policy Characteristics'!K:K,MATCH($C2873,'Policy Characteristics'!$C:$C,0)))</f>
        <v>fuels.html#fuel-taxes</v>
      </c>
      <c r="R2873" s="254" t="str">
        <f>IF(ISBLANK(INDEX('Policy Characteristics'!L:L,MATCH($C2873,'Policy Characteristics'!$C:$C,0))),"",INDEX('Policy Characteristics'!L:L,MATCH($C2873,'Policy Characteristics'!$C:$C,0)))</f>
        <v>fuel-taxes.html</v>
      </c>
    </row>
    <row r="2874" spans="1:18" x14ac:dyDescent="0.25">
      <c r="A2874" s="254" t="str">
        <f>IF(ISBLANK(INDEX('Policy Characteristics'!A:A,MATCH($C2874,'Policy Characteristics'!$C:$C,0))),"",INDEX('Policy Characteristics'!A:A,MATCH($C2874,'Policy Characteristics'!$C:$C,0)))</f>
        <v>Cross-Sector</v>
      </c>
      <c r="B2874" s="262" t="str">
        <f>IF(ISBLANK(INDEX('Policy Characteristics'!B:B,MATCH($C2874,'Policy Characteristics'!$C:$C,0))),"",INDEX('Policy Characteristics'!B:B,MATCH($C2874,'Policy Characteristics'!$C:$C,0)))</f>
        <v>Fuel Taxes or Subsidies</v>
      </c>
      <c r="C2874" s="320" t="str">
        <f t="shared" si="86"/>
        <v>Additional Fuel Tax or Subsidy Rate by Fuel</v>
      </c>
      <c r="D2874" s="6" t="s">
        <v>2444</v>
      </c>
      <c r="E2874" s="45" t="s">
        <v>325</v>
      </c>
      <c r="F2874" s="6" t="s">
        <v>2448</v>
      </c>
      <c r="G2874" s="45" t="s">
        <v>89</v>
      </c>
      <c r="H2874" s="47">
        <v>2873</v>
      </c>
      <c r="I2874" s="325" t="s">
        <v>40</v>
      </c>
      <c r="J2874" s="255" t="str">
        <f>IF(ISBLANK(INDEX('Policy Characteristics'!D:D,MATCH($C2874,'Policy Characteristics'!$C:$C,0))),"",INDEX('Policy Characteristics'!D:D,MATCH($C2874,'Policy Characteristics'!$C:$C,0)))</f>
        <v>Fuel Taxes or Subsidies</v>
      </c>
      <c r="K2874" s="254" t="str">
        <f>IF(ISBLANK(INDEX('Policy Characteristics'!E:E,MATCH($C2874,'Policy Characteristics'!$C:$C,0))),"",INDEX('Policy Characteristics'!E:E,MATCH($C2874,'Policy Characteristics'!$C:$C,0)))</f>
        <v>cross fuel tax</v>
      </c>
      <c r="L2874" s="261">
        <f>IF(ISBLANK(INDEX('Policy Characteristics'!F:F,MATCH($C2874,'Policy Characteristics'!$C:$C,0))),"",INDEX('Policy Characteristics'!F:F,MATCH($C2874,'Policy Characteristics'!$C:$C,0)))</f>
        <v>-0.9</v>
      </c>
      <c r="M2874" s="261">
        <f>IF(ISBLANK(INDEX('Policy Characteristics'!G:G,MATCH($C2874,'Policy Characteristics'!$C:$C,0))),"",INDEX('Policy Characteristics'!G:G,MATCH($C2874,'Policy Characteristics'!$C:$C,0)))</f>
        <v>0.9</v>
      </c>
      <c r="N2874" s="261">
        <f>IF(ISBLANK(INDEX('Policy Characteristics'!H:H,MATCH($C2874,'Policy Characteristics'!$C:$C,0))),"",INDEX('Policy Characteristics'!H:H,MATCH($C2874,'Policy Characteristics'!$C:$C,0)))</f>
        <v>0.01</v>
      </c>
      <c r="O2874" s="254" t="str">
        <f>IF(ISBLANK(INDEX('Policy Characteristics'!I:I,MATCH($C2874,'Policy Characteristics'!$C:$C,0))),"",INDEX('Policy Characteristics'!I:I,MATCH($C2874,'Policy Characteristics'!$C:$C,0)))</f>
        <v>% of BAU price</v>
      </c>
      <c r="P2874" s="254" t="str">
        <f>IF(ISBLANK(INDEX('Policy Characteristics'!J:J,MATCH($C2874,'Policy Characteristics'!$C:$C,0))),"",INDEX('Policy Characteristics'!J:J,MATCH($C2874,'Policy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4" s="254" t="str">
        <f>IF(ISBLANK(INDEX('Policy Characteristics'!K:K,MATCH($C2874,'Policy Characteristics'!$C:$C,0))),"",INDEX('Policy Characteristics'!K:K,MATCH($C2874,'Policy Characteristics'!$C:$C,0)))</f>
        <v>fuels.html#fuel-taxes</v>
      </c>
      <c r="R2874" s="254" t="str">
        <f>IF(ISBLANK(INDEX('Policy Characteristics'!L:L,MATCH($C2874,'Policy Characteristics'!$C:$C,0))),"",INDEX('Policy Characteristics'!L:L,MATCH($C2874,'Policy Characteristics'!$C:$C,0)))</f>
        <v>fuel-taxes.html</v>
      </c>
    </row>
    <row r="2875" spans="1:18" s="4" customFormat="1" x14ac:dyDescent="0.25">
      <c r="A2875" s="254" t="str">
        <f>IF(ISBLANK(INDEX('Policy Characteristics'!A:A,MATCH($C2875,'Policy Characteristics'!$C:$C,0))),"",INDEX('Policy Characteristics'!A:A,MATCH($C2875,'Policy Characteristics'!$C:$C,0)))</f>
        <v>Cross-Sector</v>
      </c>
      <c r="B2875" s="262" t="str">
        <f>IF(ISBLANK(INDEX('Policy Characteristics'!B:B,MATCH($C2875,'Policy Characteristics'!$C:$C,0))),"",INDEX('Policy Characteristics'!B:B,MATCH($C2875,'Policy Characteristics'!$C:$C,0)))</f>
        <v>Fuel Taxes or Subsidies</v>
      </c>
      <c r="C2875" s="320" t="str">
        <f t="shared" si="86"/>
        <v>Additional Fuel Tax or Subsidy Rate by Fuel</v>
      </c>
      <c r="D2875" s="45" t="s">
        <v>49</v>
      </c>
      <c r="E2875" s="45" t="s">
        <v>319</v>
      </c>
      <c r="F2875" s="45" t="s">
        <v>89</v>
      </c>
      <c r="G2875" s="45" t="s">
        <v>3674</v>
      </c>
      <c r="H2875" s="47">
        <v>2874</v>
      </c>
      <c r="I2875" s="324" t="s">
        <v>40</v>
      </c>
      <c r="J2875" s="255" t="str">
        <f>IF(ISBLANK(INDEX('Policy Characteristics'!D:D,MATCH($C2875,'Policy Characteristics'!$C:$C,0))),"",INDEX('Policy Characteristics'!D:D,MATCH($C2875,'Policy Characteristics'!$C:$C,0)))</f>
        <v>Fuel Taxes or Subsidies</v>
      </c>
      <c r="K2875" s="254" t="str">
        <f>IF(ISBLANK(INDEX('Policy Characteristics'!E:E,MATCH($C2875,'Policy Characteristics'!$C:$C,0))),"",INDEX('Policy Characteristics'!E:E,MATCH($C2875,'Policy Characteristics'!$C:$C,0)))</f>
        <v>cross fuel tax</v>
      </c>
      <c r="L2875" s="261">
        <f>IF(ISBLANK(INDEX('Policy Characteristics'!F:F,MATCH($C2875,'Policy Characteristics'!$C:$C,0))),"",INDEX('Policy Characteristics'!F:F,MATCH($C2875,'Policy Characteristics'!$C:$C,0)))</f>
        <v>-0.9</v>
      </c>
      <c r="M2875" s="261">
        <f>IF(ISBLANK(INDEX('Policy Characteristics'!G:G,MATCH($C2875,'Policy Characteristics'!$C:$C,0))),"",INDEX('Policy Characteristics'!G:G,MATCH($C2875,'Policy Characteristics'!$C:$C,0)))</f>
        <v>0.9</v>
      </c>
      <c r="N2875" s="261">
        <f>IF(ISBLANK(INDEX('Policy Characteristics'!H:H,MATCH($C2875,'Policy Characteristics'!$C:$C,0))),"",INDEX('Policy Characteristics'!H:H,MATCH($C2875,'Policy Characteristics'!$C:$C,0)))</f>
        <v>0.01</v>
      </c>
      <c r="O2875" s="254" t="str">
        <f>IF(ISBLANK(INDEX('Policy Characteristics'!I:I,MATCH($C2875,'Policy Characteristics'!$C:$C,0))),"",INDEX('Policy Characteristics'!I:I,MATCH($C2875,'Policy Characteristics'!$C:$C,0)))</f>
        <v>% of BAU price</v>
      </c>
      <c r="P2875" s="254" t="str">
        <f>IF(ISBLANK(INDEX('Policy Characteristics'!J:J,MATCH($C2875,'Policy Characteristics'!$C:$C,0))),"",INDEX('Policy Characteristics'!J:J,MATCH($C2875,'Policy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5" s="254" t="str">
        <f>IF(ISBLANK(INDEX('Policy Characteristics'!K:K,MATCH($C2875,'Policy Characteristics'!$C:$C,0))),"",INDEX('Policy Characteristics'!K:K,MATCH($C2875,'Policy Characteristics'!$C:$C,0)))</f>
        <v>fuels.html#fuel-taxes</v>
      </c>
      <c r="R2875" s="254" t="str">
        <f>IF(ISBLANK(INDEX('Policy Characteristics'!L:L,MATCH($C2875,'Policy Characteristics'!$C:$C,0))),"",INDEX('Policy Characteristics'!L:L,MATCH($C2875,'Policy Characteristics'!$C:$C,0)))</f>
        <v>fuel-taxes.html</v>
      </c>
    </row>
    <row r="2876" spans="1:18" s="4" customFormat="1" x14ac:dyDescent="0.25">
      <c r="A2876" s="254" t="str">
        <f>IF(ISBLANK(INDEX('Policy Characteristics'!A:A,MATCH($C2876,'Policy Characteristics'!$C:$C,0))),"",INDEX('Policy Characteristics'!A:A,MATCH($C2876,'Policy Characteristics'!$C:$C,0)))</f>
        <v>Cross-Sector</v>
      </c>
      <c r="B2876" s="262" t="str">
        <f>IF(ISBLANK(INDEX('Policy Characteristics'!B:B,MATCH($C2876,'Policy Characteristics'!$C:$C,0))),"",INDEX('Policy Characteristics'!B:B,MATCH($C2876,'Policy Characteristics'!$C:$C,0)))</f>
        <v>Fuel Taxes or Subsidies</v>
      </c>
      <c r="C2876" s="320" t="str">
        <f t="shared" si="86"/>
        <v>Additional Fuel Tax or Subsidy Rate by Fuel</v>
      </c>
      <c r="D2876" s="6" t="s">
        <v>434</v>
      </c>
      <c r="E2876" s="45" t="s">
        <v>319</v>
      </c>
      <c r="F2876" s="6" t="s">
        <v>431</v>
      </c>
      <c r="G2876" s="45" t="s">
        <v>3674</v>
      </c>
      <c r="H2876" s="47">
        <v>2875</v>
      </c>
      <c r="I2876" s="325" t="s">
        <v>41</v>
      </c>
      <c r="J2876" s="255" t="str">
        <f>IF(ISBLANK(INDEX('Policy Characteristics'!D:D,MATCH($C2876,'Policy Characteristics'!$C:$C,0))),"",INDEX('Policy Characteristics'!D:D,MATCH($C2876,'Policy Characteristics'!$C:$C,0)))</f>
        <v>Fuel Taxes or Subsidies</v>
      </c>
      <c r="K2876" s="254" t="str">
        <f>IF(ISBLANK(INDEX('Policy Characteristics'!E:E,MATCH($C2876,'Policy Characteristics'!$C:$C,0))),"",INDEX('Policy Characteristics'!E:E,MATCH($C2876,'Policy Characteristics'!$C:$C,0)))</f>
        <v>cross fuel tax</v>
      </c>
      <c r="L2876" s="261">
        <f>IF(ISBLANK(INDEX('Policy Characteristics'!F:F,MATCH($C2876,'Policy Characteristics'!$C:$C,0))),"",INDEX('Policy Characteristics'!F:F,MATCH($C2876,'Policy Characteristics'!$C:$C,0)))</f>
        <v>-0.9</v>
      </c>
      <c r="M2876" s="261">
        <f>IF(ISBLANK(INDEX('Policy Characteristics'!G:G,MATCH($C2876,'Policy Characteristics'!$C:$C,0))),"",INDEX('Policy Characteristics'!G:G,MATCH($C2876,'Policy Characteristics'!$C:$C,0)))</f>
        <v>0.9</v>
      </c>
      <c r="N2876" s="261">
        <f>IF(ISBLANK(INDEX('Policy Characteristics'!H:H,MATCH($C2876,'Policy Characteristics'!$C:$C,0))),"",INDEX('Policy Characteristics'!H:H,MATCH($C2876,'Policy Characteristics'!$C:$C,0)))</f>
        <v>0.01</v>
      </c>
      <c r="O2876" s="254" t="str">
        <f>IF(ISBLANK(INDEX('Policy Characteristics'!I:I,MATCH($C2876,'Policy Characteristics'!$C:$C,0))),"",INDEX('Policy Characteristics'!I:I,MATCH($C2876,'Policy Characteristics'!$C:$C,0)))</f>
        <v>% of BAU price</v>
      </c>
      <c r="P2876" s="254" t="str">
        <f>IF(ISBLANK(INDEX('Policy Characteristics'!J:J,MATCH($C2876,'Policy Characteristics'!$C:$C,0))),"",INDEX('Policy Characteristics'!J:J,MATCH($C2876,'Policy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6" s="254" t="str">
        <f>IF(ISBLANK(INDEX('Policy Characteristics'!K:K,MATCH($C2876,'Policy Characteristics'!$C:$C,0))),"",INDEX('Policy Characteristics'!K:K,MATCH($C2876,'Policy Characteristics'!$C:$C,0)))</f>
        <v>fuels.html#fuel-taxes</v>
      </c>
      <c r="R2876" s="254" t="str">
        <f>IF(ISBLANK(INDEX('Policy Characteristics'!L:L,MATCH($C2876,'Policy Characteristics'!$C:$C,0))),"",INDEX('Policy Characteristics'!L:L,MATCH($C2876,'Policy Characteristics'!$C:$C,0)))</f>
        <v>fuel-taxes.html</v>
      </c>
    </row>
    <row r="2877" spans="1:18" s="4" customFormat="1" x14ac:dyDescent="0.25">
      <c r="A2877" s="254" t="str">
        <f>IF(ISBLANK(INDEX('Policy Characteristics'!A:A,MATCH($C2877,'Policy Characteristics'!$C:$C,0))),"",INDEX('Policy Characteristics'!A:A,MATCH($C2877,'Policy Characteristics'!$C:$C,0)))</f>
        <v>Cross-Sector</v>
      </c>
      <c r="B2877" s="262" t="str">
        <f>IF(ISBLANK(INDEX('Policy Characteristics'!B:B,MATCH($C2877,'Policy Characteristics'!$C:$C,0))),"",INDEX('Policy Characteristics'!B:B,MATCH($C2877,'Policy Characteristics'!$C:$C,0)))</f>
        <v>Fuel Taxes or Subsidies</v>
      </c>
      <c r="C2877" s="320" t="str">
        <f t="shared" si="86"/>
        <v>Additional Fuel Tax or Subsidy Rate by Fuel</v>
      </c>
      <c r="D2877" s="6" t="s">
        <v>43</v>
      </c>
      <c r="E2877" s="45" t="s">
        <v>319</v>
      </c>
      <c r="F2877" s="6" t="s">
        <v>83</v>
      </c>
      <c r="G2877" s="45" t="s">
        <v>3674</v>
      </c>
      <c r="H2877" s="47">
        <v>2876</v>
      </c>
      <c r="I2877" s="325" t="s">
        <v>40</v>
      </c>
      <c r="J2877" s="255" t="str">
        <f>IF(ISBLANK(INDEX('Policy Characteristics'!D:D,MATCH($C2877,'Policy Characteristics'!$C:$C,0))),"",INDEX('Policy Characteristics'!D:D,MATCH($C2877,'Policy Characteristics'!$C:$C,0)))</f>
        <v>Fuel Taxes or Subsidies</v>
      </c>
      <c r="K2877" s="254" t="str">
        <f>IF(ISBLANK(INDEX('Policy Characteristics'!E:E,MATCH($C2877,'Policy Characteristics'!$C:$C,0))),"",INDEX('Policy Characteristics'!E:E,MATCH($C2877,'Policy Characteristics'!$C:$C,0)))</f>
        <v>cross fuel tax</v>
      </c>
      <c r="L2877" s="261">
        <f>IF(ISBLANK(INDEX('Policy Characteristics'!F:F,MATCH($C2877,'Policy Characteristics'!$C:$C,0))),"",INDEX('Policy Characteristics'!F:F,MATCH($C2877,'Policy Characteristics'!$C:$C,0)))</f>
        <v>-0.9</v>
      </c>
      <c r="M2877" s="261">
        <f>IF(ISBLANK(INDEX('Policy Characteristics'!G:G,MATCH($C2877,'Policy Characteristics'!$C:$C,0))),"",INDEX('Policy Characteristics'!G:G,MATCH($C2877,'Policy Characteristics'!$C:$C,0)))</f>
        <v>0.9</v>
      </c>
      <c r="N2877" s="261">
        <f>IF(ISBLANK(INDEX('Policy Characteristics'!H:H,MATCH($C2877,'Policy Characteristics'!$C:$C,0))),"",INDEX('Policy Characteristics'!H:H,MATCH($C2877,'Policy Characteristics'!$C:$C,0)))</f>
        <v>0.01</v>
      </c>
      <c r="O2877" s="254" t="str">
        <f>IF(ISBLANK(INDEX('Policy Characteristics'!I:I,MATCH($C2877,'Policy Characteristics'!$C:$C,0))),"",INDEX('Policy Characteristics'!I:I,MATCH($C2877,'Policy Characteristics'!$C:$C,0)))</f>
        <v>% of BAU price</v>
      </c>
      <c r="P2877" s="254" t="str">
        <f>IF(ISBLANK(INDEX('Policy Characteristics'!J:J,MATCH($C2877,'Policy Characteristics'!$C:$C,0))),"",INDEX('Policy Characteristics'!J:J,MATCH($C2877,'Policy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7" s="254" t="str">
        <f>IF(ISBLANK(INDEX('Policy Characteristics'!K:K,MATCH($C2877,'Policy Characteristics'!$C:$C,0))),"",INDEX('Policy Characteristics'!K:K,MATCH($C2877,'Policy Characteristics'!$C:$C,0)))</f>
        <v>fuels.html#fuel-taxes</v>
      </c>
      <c r="R2877" s="254" t="str">
        <f>IF(ISBLANK(INDEX('Policy Characteristics'!L:L,MATCH($C2877,'Policy Characteristics'!$C:$C,0))),"",INDEX('Policy Characteristics'!L:L,MATCH($C2877,'Policy Characteristics'!$C:$C,0)))</f>
        <v>fuel-taxes.html</v>
      </c>
    </row>
    <row r="2878" spans="1:18" s="4" customFormat="1" x14ac:dyDescent="0.25">
      <c r="A2878" s="254" t="str">
        <f>IF(ISBLANK(INDEX('Policy Characteristics'!A:A,MATCH($C2878,'Policy Characteristics'!$C:$C,0))),"",INDEX('Policy Characteristics'!A:A,MATCH($C2878,'Policy Characteristics'!$C:$C,0)))</f>
        <v>Cross-Sector</v>
      </c>
      <c r="B2878" s="262" t="str">
        <f>IF(ISBLANK(INDEX('Policy Characteristics'!B:B,MATCH($C2878,'Policy Characteristics'!$C:$C,0))),"",INDEX('Policy Characteristics'!B:B,MATCH($C2878,'Policy Characteristics'!$C:$C,0)))</f>
        <v>Fuel Taxes or Subsidies</v>
      </c>
      <c r="C2878" s="320" t="str">
        <f t="shared" si="86"/>
        <v>Additional Fuel Tax or Subsidy Rate by Fuel</v>
      </c>
      <c r="D2878" s="6" t="s">
        <v>44</v>
      </c>
      <c r="E2878" s="45" t="s">
        <v>319</v>
      </c>
      <c r="F2878" s="6" t="s">
        <v>84</v>
      </c>
      <c r="G2878" s="45" t="s">
        <v>3674</v>
      </c>
      <c r="H2878" s="47">
        <v>2877</v>
      </c>
      <c r="I2878" s="325" t="s">
        <v>41</v>
      </c>
      <c r="J2878" s="255" t="str">
        <f>IF(ISBLANK(INDEX('Policy Characteristics'!D:D,MATCH($C2878,'Policy Characteristics'!$C:$C,0))),"",INDEX('Policy Characteristics'!D:D,MATCH($C2878,'Policy Characteristics'!$C:$C,0)))</f>
        <v>Fuel Taxes or Subsidies</v>
      </c>
      <c r="K2878" s="254" t="str">
        <f>IF(ISBLANK(INDEX('Policy Characteristics'!E:E,MATCH($C2878,'Policy Characteristics'!$C:$C,0))),"",INDEX('Policy Characteristics'!E:E,MATCH($C2878,'Policy Characteristics'!$C:$C,0)))</f>
        <v>cross fuel tax</v>
      </c>
      <c r="L2878" s="261">
        <f>IF(ISBLANK(INDEX('Policy Characteristics'!F:F,MATCH($C2878,'Policy Characteristics'!$C:$C,0))),"",INDEX('Policy Characteristics'!F:F,MATCH($C2878,'Policy Characteristics'!$C:$C,0)))</f>
        <v>-0.9</v>
      </c>
      <c r="M2878" s="261">
        <f>IF(ISBLANK(INDEX('Policy Characteristics'!G:G,MATCH($C2878,'Policy Characteristics'!$C:$C,0))),"",INDEX('Policy Characteristics'!G:G,MATCH($C2878,'Policy Characteristics'!$C:$C,0)))</f>
        <v>0.9</v>
      </c>
      <c r="N2878" s="261">
        <f>IF(ISBLANK(INDEX('Policy Characteristics'!H:H,MATCH($C2878,'Policy Characteristics'!$C:$C,0))),"",INDEX('Policy Characteristics'!H:H,MATCH($C2878,'Policy Characteristics'!$C:$C,0)))</f>
        <v>0.01</v>
      </c>
      <c r="O2878" s="254" t="str">
        <f>IF(ISBLANK(INDEX('Policy Characteristics'!I:I,MATCH($C2878,'Policy Characteristics'!$C:$C,0))),"",INDEX('Policy Characteristics'!I:I,MATCH($C2878,'Policy Characteristics'!$C:$C,0)))</f>
        <v>% of BAU price</v>
      </c>
      <c r="P2878" s="254" t="str">
        <f>IF(ISBLANK(INDEX('Policy Characteristics'!J:J,MATCH($C2878,'Policy Characteristics'!$C:$C,0))),"",INDEX('Policy Characteristics'!J:J,MATCH($C2878,'Policy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8" s="254" t="str">
        <f>IF(ISBLANK(INDEX('Policy Characteristics'!K:K,MATCH($C2878,'Policy Characteristics'!$C:$C,0))),"",INDEX('Policy Characteristics'!K:K,MATCH($C2878,'Policy Characteristics'!$C:$C,0)))</f>
        <v>fuels.html#fuel-taxes</v>
      </c>
      <c r="R2878" s="254" t="str">
        <f>IF(ISBLANK(INDEX('Policy Characteristics'!L:L,MATCH($C2878,'Policy Characteristics'!$C:$C,0))),"",INDEX('Policy Characteristics'!L:L,MATCH($C2878,'Policy Characteristics'!$C:$C,0)))</f>
        <v>fuel-taxes.html</v>
      </c>
    </row>
    <row r="2879" spans="1:18" s="4" customFormat="1" x14ac:dyDescent="0.25">
      <c r="A2879" s="254" t="str">
        <f>IF(ISBLANK(INDEX('Policy Characteristics'!A:A,MATCH($C2879,'Policy Characteristics'!$C:$C,0))),"",INDEX('Policy Characteristics'!A:A,MATCH($C2879,'Policy Characteristics'!$C:$C,0)))</f>
        <v>Cross-Sector</v>
      </c>
      <c r="B2879" s="262" t="str">
        <f>IF(ISBLANK(INDEX('Policy Characteristics'!B:B,MATCH($C2879,'Policy Characteristics'!$C:$C,0))),"",INDEX('Policy Characteristics'!B:B,MATCH($C2879,'Policy Characteristics'!$C:$C,0)))</f>
        <v>Fuel Taxes or Subsidies</v>
      </c>
      <c r="C2879" s="320" t="str">
        <f t="shared" si="86"/>
        <v>Additional Fuel Tax or Subsidy Rate by Fuel</v>
      </c>
      <c r="D2879" s="6" t="s">
        <v>48</v>
      </c>
      <c r="E2879" s="45" t="s">
        <v>319</v>
      </c>
      <c r="F2879" s="6" t="s">
        <v>88</v>
      </c>
      <c r="G2879" s="45" t="s">
        <v>3674</v>
      </c>
      <c r="H2879" s="47">
        <v>2878</v>
      </c>
      <c r="I2879" s="325" t="s">
        <v>41</v>
      </c>
      <c r="J2879" s="255" t="str">
        <f>IF(ISBLANK(INDEX('Policy Characteristics'!D:D,MATCH($C2879,'Policy Characteristics'!$C:$C,0))),"",INDEX('Policy Characteristics'!D:D,MATCH($C2879,'Policy Characteristics'!$C:$C,0)))</f>
        <v>Fuel Taxes or Subsidies</v>
      </c>
      <c r="K2879" s="254" t="str">
        <f>IF(ISBLANK(INDEX('Policy Characteristics'!E:E,MATCH($C2879,'Policy Characteristics'!$C:$C,0))),"",INDEX('Policy Characteristics'!E:E,MATCH($C2879,'Policy Characteristics'!$C:$C,0)))</f>
        <v>cross fuel tax</v>
      </c>
      <c r="L2879" s="261">
        <f>IF(ISBLANK(INDEX('Policy Characteristics'!F:F,MATCH($C2879,'Policy Characteristics'!$C:$C,0))),"",INDEX('Policy Characteristics'!F:F,MATCH($C2879,'Policy Characteristics'!$C:$C,0)))</f>
        <v>-0.9</v>
      </c>
      <c r="M2879" s="261">
        <f>IF(ISBLANK(INDEX('Policy Characteristics'!G:G,MATCH($C2879,'Policy Characteristics'!$C:$C,0))),"",INDEX('Policy Characteristics'!G:G,MATCH($C2879,'Policy Characteristics'!$C:$C,0)))</f>
        <v>0.9</v>
      </c>
      <c r="N2879" s="261">
        <f>IF(ISBLANK(INDEX('Policy Characteristics'!H:H,MATCH($C2879,'Policy Characteristics'!$C:$C,0))),"",INDEX('Policy Characteristics'!H:H,MATCH($C2879,'Policy Characteristics'!$C:$C,0)))</f>
        <v>0.01</v>
      </c>
      <c r="O2879" s="254" t="str">
        <f>IF(ISBLANK(INDEX('Policy Characteristics'!I:I,MATCH($C2879,'Policy Characteristics'!$C:$C,0))),"",INDEX('Policy Characteristics'!I:I,MATCH($C2879,'Policy Characteristics'!$C:$C,0)))</f>
        <v>% of BAU price</v>
      </c>
      <c r="P2879" s="254" t="str">
        <f>IF(ISBLANK(INDEX('Policy Characteristics'!J:J,MATCH($C2879,'Policy Characteristics'!$C:$C,0))),"",INDEX('Policy Characteristics'!J:J,MATCH($C2879,'Policy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79" s="254" t="str">
        <f>IF(ISBLANK(INDEX('Policy Characteristics'!K:K,MATCH($C2879,'Policy Characteristics'!$C:$C,0))),"",INDEX('Policy Characteristics'!K:K,MATCH($C2879,'Policy Characteristics'!$C:$C,0)))</f>
        <v>fuels.html#fuel-taxes</v>
      </c>
      <c r="R2879" s="254" t="str">
        <f>IF(ISBLANK(INDEX('Policy Characteristics'!L:L,MATCH($C2879,'Policy Characteristics'!$C:$C,0))),"",INDEX('Policy Characteristics'!L:L,MATCH($C2879,'Policy Characteristics'!$C:$C,0)))</f>
        <v>fuel-taxes.html</v>
      </c>
    </row>
    <row r="2880" spans="1:18" s="4" customFormat="1" x14ac:dyDescent="0.25">
      <c r="A2880" s="254" t="str">
        <f>IF(ISBLANK(INDEX('Policy Characteristics'!A:A,MATCH($C2880,'Policy Characteristics'!$C:$C,0))),"",INDEX('Policy Characteristics'!A:A,MATCH($C2880,'Policy Characteristics'!$C:$C,0)))</f>
        <v>Cross-Sector</v>
      </c>
      <c r="B2880" s="262" t="str">
        <f>IF(ISBLANK(INDEX('Policy Characteristics'!B:B,MATCH($C2880,'Policy Characteristics'!$C:$C,0))),"",INDEX('Policy Characteristics'!B:B,MATCH($C2880,'Policy Characteristics'!$C:$C,0)))</f>
        <v>Fuel Taxes or Subsidies</v>
      </c>
      <c r="C2880" s="320" t="str">
        <f t="shared" si="86"/>
        <v>Additional Fuel Tax or Subsidy Rate by Fuel</v>
      </c>
      <c r="D2880" s="6" t="s">
        <v>50</v>
      </c>
      <c r="E2880" s="45" t="s">
        <v>319</v>
      </c>
      <c r="F2880" s="6" t="s">
        <v>91</v>
      </c>
      <c r="G2880" s="45" t="s">
        <v>3674</v>
      </c>
      <c r="H2880" s="47">
        <v>2879</v>
      </c>
      <c r="I2880" s="325" t="s">
        <v>41</v>
      </c>
      <c r="J2880" s="255" t="str">
        <f>IF(ISBLANK(INDEX('Policy Characteristics'!D:D,MATCH($C2880,'Policy Characteristics'!$C:$C,0))),"",INDEX('Policy Characteristics'!D:D,MATCH($C2880,'Policy Characteristics'!$C:$C,0)))</f>
        <v>Fuel Taxes or Subsidies</v>
      </c>
      <c r="K2880" s="254" t="str">
        <f>IF(ISBLANK(INDEX('Policy Characteristics'!E:E,MATCH($C2880,'Policy Characteristics'!$C:$C,0))),"",INDEX('Policy Characteristics'!E:E,MATCH($C2880,'Policy Characteristics'!$C:$C,0)))</f>
        <v>cross fuel tax</v>
      </c>
      <c r="L2880" s="261">
        <f>IF(ISBLANK(INDEX('Policy Characteristics'!F:F,MATCH($C2880,'Policy Characteristics'!$C:$C,0))),"",INDEX('Policy Characteristics'!F:F,MATCH($C2880,'Policy Characteristics'!$C:$C,0)))</f>
        <v>-0.9</v>
      </c>
      <c r="M2880" s="261">
        <f>IF(ISBLANK(INDEX('Policy Characteristics'!G:G,MATCH($C2880,'Policy Characteristics'!$C:$C,0))),"",INDEX('Policy Characteristics'!G:G,MATCH($C2880,'Policy Characteristics'!$C:$C,0)))</f>
        <v>0.9</v>
      </c>
      <c r="N2880" s="261">
        <f>IF(ISBLANK(INDEX('Policy Characteristics'!H:H,MATCH($C2880,'Policy Characteristics'!$C:$C,0))),"",INDEX('Policy Characteristics'!H:H,MATCH($C2880,'Policy Characteristics'!$C:$C,0)))</f>
        <v>0.01</v>
      </c>
      <c r="O2880" s="254" t="str">
        <f>IF(ISBLANK(INDEX('Policy Characteristics'!I:I,MATCH($C2880,'Policy Characteristics'!$C:$C,0))),"",INDEX('Policy Characteristics'!I:I,MATCH($C2880,'Policy Characteristics'!$C:$C,0)))</f>
        <v>% of BAU price</v>
      </c>
      <c r="P2880" s="254" t="str">
        <f>IF(ISBLANK(INDEX('Policy Characteristics'!J:J,MATCH($C2880,'Policy Characteristics'!$C:$C,0))),"",INDEX('Policy Characteristics'!J:J,MATCH($C2880,'Policy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0" s="254" t="str">
        <f>IF(ISBLANK(INDEX('Policy Characteristics'!K:K,MATCH($C2880,'Policy Characteristics'!$C:$C,0))),"",INDEX('Policy Characteristics'!K:K,MATCH($C2880,'Policy Characteristics'!$C:$C,0)))</f>
        <v>fuels.html#fuel-taxes</v>
      </c>
      <c r="R2880" s="254" t="str">
        <f>IF(ISBLANK(INDEX('Policy Characteristics'!L:L,MATCH($C2880,'Policy Characteristics'!$C:$C,0))),"",INDEX('Policy Characteristics'!L:L,MATCH($C2880,'Policy Characteristics'!$C:$C,0)))</f>
        <v>fuel-taxes.html</v>
      </c>
    </row>
    <row r="2881" spans="1:18" s="4" customFormat="1" x14ac:dyDescent="0.25">
      <c r="A2881" s="254" t="str">
        <f>IF(ISBLANK(INDEX('Policy Characteristics'!A:A,MATCH($C2881,'Policy Characteristics'!$C:$C,0))),"",INDEX('Policy Characteristics'!A:A,MATCH($C2881,'Policy Characteristics'!$C:$C,0)))</f>
        <v>Cross-Sector</v>
      </c>
      <c r="B2881" s="262" t="str">
        <f>IF(ISBLANK(INDEX('Policy Characteristics'!B:B,MATCH($C2881,'Policy Characteristics'!$C:$C,0))),"",INDEX('Policy Characteristics'!B:B,MATCH($C2881,'Policy Characteristics'!$C:$C,0)))</f>
        <v>Fuel Taxes or Subsidies</v>
      </c>
      <c r="C2881" s="320" t="str">
        <f t="shared" si="86"/>
        <v>Additional Fuel Tax or Subsidy Rate by Fuel</v>
      </c>
      <c r="D2881" s="6" t="s">
        <v>51</v>
      </c>
      <c r="E2881" s="45" t="s">
        <v>319</v>
      </c>
      <c r="F2881" s="6" t="s">
        <v>92</v>
      </c>
      <c r="G2881" s="45" t="s">
        <v>3674</v>
      </c>
      <c r="H2881" s="47">
        <v>2880</v>
      </c>
      <c r="I2881" s="325" t="s">
        <v>40</v>
      </c>
      <c r="J2881" s="255" t="str">
        <f>IF(ISBLANK(INDEX('Policy Characteristics'!D:D,MATCH($C2881,'Policy Characteristics'!$C:$C,0))),"",INDEX('Policy Characteristics'!D:D,MATCH($C2881,'Policy Characteristics'!$C:$C,0)))</f>
        <v>Fuel Taxes or Subsidies</v>
      </c>
      <c r="K2881" s="254" t="str">
        <f>IF(ISBLANK(INDEX('Policy Characteristics'!E:E,MATCH($C2881,'Policy Characteristics'!$C:$C,0))),"",INDEX('Policy Characteristics'!E:E,MATCH($C2881,'Policy Characteristics'!$C:$C,0)))</f>
        <v>cross fuel tax</v>
      </c>
      <c r="L2881" s="261">
        <f>IF(ISBLANK(INDEX('Policy Characteristics'!F:F,MATCH($C2881,'Policy Characteristics'!$C:$C,0))),"",INDEX('Policy Characteristics'!F:F,MATCH($C2881,'Policy Characteristics'!$C:$C,0)))</f>
        <v>-0.9</v>
      </c>
      <c r="M2881" s="261">
        <f>IF(ISBLANK(INDEX('Policy Characteristics'!G:G,MATCH($C2881,'Policy Characteristics'!$C:$C,0))),"",INDEX('Policy Characteristics'!G:G,MATCH($C2881,'Policy Characteristics'!$C:$C,0)))</f>
        <v>0.9</v>
      </c>
      <c r="N2881" s="261">
        <f>IF(ISBLANK(INDEX('Policy Characteristics'!H:H,MATCH($C2881,'Policy Characteristics'!$C:$C,0))),"",INDEX('Policy Characteristics'!H:H,MATCH($C2881,'Policy Characteristics'!$C:$C,0)))</f>
        <v>0.01</v>
      </c>
      <c r="O2881" s="254" t="str">
        <f>IF(ISBLANK(INDEX('Policy Characteristics'!I:I,MATCH($C2881,'Policy Characteristics'!$C:$C,0))),"",INDEX('Policy Characteristics'!I:I,MATCH($C2881,'Policy Characteristics'!$C:$C,0)))</f>
        <v>% of BAU price</v>
      </c>
      <c r="P2881" s="254" t="str">
        <f>IF(ISBLANK(INDEX('Policy Characteristics'!J:J,MATCH($C2881,'Policy Characteristics'!$C:$C,0))),"",INDEX('Policy Characteristics'!J:J,MATCH($C2881,'Policy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1" s="254" t="str">
        <f>IF(ISBLANK(INDEX('Policy Characteristics'!K:K,MATCH($C2881,'Policy Characteristics'!$C:$C,0))),"",INDEX('Policy Characteristics'!K:K,MATCH($C2881,'Policy Characteristics'!$C:$C,0)))</f>
        <v>fuels.html#fuel-taxes</v>
      </c>
      <c r="R2881" s="254" t="str">
        <f>IF(ISBLANK(INDEX('Policy Characteristics'!L:L,MATCH($C2881,'Policy Characteristics'!$C:$C,0))),"",INDEX('Policy Characteristics'!L:L,MATCH($C2881,'Policy Characteristics'!$C:$C,0)))</f>
        <v>fuel-taxes.html</v>
      </c>
    </row>
    <row r="2882" spans="1:18" s="4" customFormat="1" x14ac:dyDescent="0.25">
      <c r="A2882" s="254" t="str">
        <f>IF(ISBLANK(INDEX('Policy Characteristics'!A:A,MATCH($C2882,'Policy Characteristics'!$C:$C,0))),"",INDEX('Policy Characteristics'!A:A,MATCH($C2882,'Policy Characteristics'!$C:$C,0)))</f>
        <v>Cross-Sector</v>
      </c>
      <c r="B2882" s="262" t="str">
        <f>IF(ISBLANK(INDEX('Policy Characteristics'!B:B,MATCH($C2882,'Policy Characteristics'!$C:$C,0))),"",INDEX('Policy Characteristics'!B:B,MATCH($C2882,'Policy Characteristics'!$C:$C,0)))</f>
        <v>Fuel Taxes or Subsidies</v>
      </c>
      <c r="C2882" s="320" t="str">
        <f t="shared" si="86"/>
        <v>Additional Fuel Tax or Subsidy Rate by Fuel</v>
      </c>
      <c r="D2882" s="6" t="s">
        <v>52</v>
      </c>
      <c r="E2882" s="45" t="s">
        <v>319</v>
      </c>
      <c r="F2882" s="6" t="s">
        <v>93</v>
      </c>
      <c r="G2882" s="45" t="s">
        <v>3674</v>
      </c>
      <c r="H2882" s="47">
        <v>2881</v>
      </c>
      <c r="I2882" s="325" t="s">
        <v>41</v>
      </c>
      <c r="J2882" s="255" t="str">
        <f>IF(ISBLANK(INDEX('Policy Characteristics'!D:D,MATCH($C2882,'Policy Characteristics'!$C:$C,0))),"",INDEX('Policy Characteristics'!D:D,MATCH($C2882,'Policy Characteristics'!$C:$C,0)))</f>
        <v>Fuel Taxes or Subsidies</v>
      </c>
      <c r="K2882" s="254" t="str">
        <f>IF(ISBLANK(INDEX('Policy Characteristics'!E:E,MATCH($C2882,'Policy Characteristics'!$C:$C,0))),"",INDEX('Policy Characteristics'!E:E,MATCH($C2882,'Policy Characteristics'!$C:$C,0)))</f>
        <v>cross fuel tax</v>
      </c>
      <c r="L2882" s="261">
        <f>IF(ISBLANK(INDEX('Policy Characteristics'!F:F,MATCH($C2882,'Policy Characteristics'!$C:$C,0))),"",INDEX('Policy Characteristics'!F:F,MATCH($C2882,'Policy Characteristics'!$C:$C,0)))</f>
        <v>-0.9</v>
      </c>
      <c r="M2882" s="261">
        <f>IF(ISBLANK(INDEX('Policy Characteristics'!G:G,MATCH($C2882,'Policy Characteristics'!$C:$C,0))),"",INDEX('Policy Characteristics'!G:G,MATCH($C2882,'Policy Characteristics'!$C:$C,0)))</f>
        <v>0.9</v>
      </c>
      <c r="N2882" s="261">
        <f>IF(ISBLANK(INDEX('Policy Characteristics'!H:H,MATCH($C2882,'Policy Characteristics'!$C:$C,0))),"",INDEX('Policy Characteristics'!H:H,MATCH($C2882,'Policy Characteristics'!$C:$C,0)))</f>
        <v>0.01</v>
      </c>
      <c r="O2882" s="254" t="str">
        <f>IF(ISBLANK(INDEX('Policy Characteristics'!I:I,MATCH($C2882,'Policy Characteristics'!$C:$C,0))),"",INDEX('Policy Characteristics'!I:I,MATCH($C2882,'Policy Characteristics'!$C:$C,0)))</f>
        <v>% of BAU price</v>
      </c>
      <c r="P2882" s="254" t="str">
        <f>IF(ISBLANK(INDEX('Policy Characteristics'!J:J,MATCH($C2882,'Policy Characteristics'!$C:$C,0))),"",INDEX('Policy Characteristics'!J:J,MATCH($C2882,'Policy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2" s="254" t="str">
        <f>IF(ISBLANK(INDEX('Policy Characteristics'!K:K,MATCH($C2882,'Policy Characteristics'!$C:$C,0))),"",INDEX('Policy Characteristics'!K:K,MATCH($C2882,'Policy Characteristics'!$C:$C,0)))</f>
        <v>fuels.html#fuel-taxes</v>
      </c>
      <c r="R2882" s="254" t="str">
        <f>IF(ISBLANK(INDEX('Policy Characteristics'!L:L,MATCH($C2882,'Policy Characteristics'!$C:$C,0))),"",INDEX('Policy Characteristics'!L:L,MATCH($C2882,'Policy Characteristics'!$C:$C,0)))</f>
        <v>fuel-taxes.html</v>
      </c>
    </row>
    <row r="2883" spans="1:18" s="4" customFormat="1" x14ac:dyDescent="0.25">
      <c r="A2883" s="254" t="str">
        <f>IF(ISBLANK(INDEX('Policy Characteristics'!A:A,MATCH($C2883,'Policy Characteristics'!$C:$C,0))),"",INDEX('Policy Characteristics'!A:A,MATCH($C2883,'Policy Characteristics'!$C:$C,0)))</f>
        <v>Cross-Sector</v>
      </c>
      <c r="B2883" s="262" t="str">
        <f>IF(ISBLANK(INDEX('Policy Characteristics'!B:B,MATCH($C2883,'Policy Characteristics'!$C:$C,0))),"",INDEX('Policy Characteristics'!B:B,MATCH($C2883,'Policy Characteristics'!$C:$C,0)))</f>
        <v>Fuel Taxes or Subsidies</v>
      </c>
      <c r="C2883" s="320" t="str">
        <f t="shared" si="86"/>
        <v>Additional Fuel Tax or Subsidy Rate by Fuel</v>
      </c>
      <c r="D2883" s="6" t="s">
        <v>53</v>
      </c>
      <c r="E2883" s="45" t="s">
        <v>319</v>
      </c>
      <c r="F2883" s="6" t="s">
        <v>94</v>
      </c>
      <c r="G2883" s="45" t="s">
        <v>3674</v>
      </c>
      <c r="H2883" s="47">
        <v>2882</v>
      </c>
      <c r="I2883" s="325" t="s">
        <v>41</v>
      </c>
      <c r="J2883" s="255" t="str">
        <f>IF(ISBLANK(INDEX('Policy Characteristics'!D:D,MATCH($C2883,'Policy Characteristics'!$C:$C,0))),"",INDEX('Policy Characteristics'!D:D,MATCH($C2883,'Policy Characteristics'!$C:$C,0)))</f>
        <v>Fuel Taxes or Subsidies</v>
      </c>
      <c r="K2883" s="254" t="str">
        <f>IF(ISBLANK(INDEX('Policy Characteristics'!E:E,MATCH($C2883,'Policy Characteristics'!$C:$C,0))),"",INDEX('Policy Characteristics'!E:E,MATCH($C2883,'Policy Characteristics'!$C:$C,0)))</f>
        <v>cross fuel tax</v>
      </c>
      <c r="L2883" s="261">
        <f>IF(ISBLANK(INDEX('Policy Characteristics'!F:F,MATCH($C2883,'Policy Characteristics'!$C:$C,0))),"",INDEX('Policy Characteristics'!F:F,MATCH($C2883,'Policy Characteristics'!$C:$C,0)))</f>
        <v>-0.9</v>
      </c>
      <c r="M2883" s="261">
        <f>IF(ISBLANK(INDEX('Policy Characteristics'!G:G,MATCH($C2883,'Policy Characteristics'!$C:$C,0))),"",INDEX('Policy Characteristics'!G:G,MATCH($C2883,'Policy Characteristics'!$C:$C,0)))</f>
        <v>0.9</v>
      </c>
      <c r="N2883" s="261">
        <f>IF(ISBLANK(INDEX('Policy Characteristics'!H:H,MATCH($C2883,'Policy Characteristics'!$C:$C,0))),"",INDEX('Policy Characteristics'!H:H,MATCH($C2883,'Policy Characteristics'!$C:$C,0)))</f>
        <v>0.01</v>
      </c>
      <c r="O2883" s="254" t="str">
        <f>IF(ISBLANK(INDEX('Policy Characteristics'!I:I,MATCH($C2883,'Policy Characteristics'!$C:$C,0))),"",INDEX('Policy Characteristics'!I:I,MATCH($C2883,'Policy Characteristics'!$C:$C,0)))</f>
        <v>% of BAU price</v>
      </c>
      <c r="P2883" s="254" t="str">
        <f>IF(ISBLANK(INDEX('Policy Characteristics'!J:J,MATCH($C2883,'Policy Characteristics'!$C:$C,0))),"",INDEX('Policy Characteristics'!J:J,MATCH($C2883,'Policy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3" s="254" t="str">
        <f>IF(ISBLANK(INDEX('Policy Characteristics'!K:K,MATCH($C2883,'Policy Characteristics'!$C:$C,0))),"",INDEX('Policy Characteristics'!K:K,MATCH($C2883,'Policy Characteristics'!$C:$C,0)))</f>
        <v>fuels.html#fuel-taxes</v>
      </c>
      <c r="R2883" s="254" t="str">
        <f>IF(ISBLANK(INDEX('Policy Characteristics'!L:L,MATCH($C2883,'Policy Characteristics'!$C:$C,0))),"",INDEX('Policy Characteristics'!L:L,MATCH($C2883,'Policy Characteristics'!$C:$C,0)))</f>
        <v>fuel-taxes.html</v>
      </c>
    </row>
    <row r="2884" spans="1:18" x14ac:dyDescent="0.25">
      <c r="A2884" s="254" t="str">
        <f>IF(ISBLANK(INDEX('Policy Characteristics'!A:A,MATCH($C2884,'Policy Characteristics'!$C:$C,0))),"",INDEX('Policy Characteristics'!A:A,MATCH($C2884,'Policy Characteristics'!$C:$C,0)))</f>
        <v>Cross-Sector</v>
      </c>
      <c r="B2884" s="262" t="str">
        <f>IF(ISBLANK(INDEX('Policy Characteristics'!B:B,MATCH($C2884,'Policy Characteristics'!$C:$C,0))),"",INDEX('Policy Characteristics'!B:B,MATCH($C2884,'Policy Characteristics'!$C:$C,0)))</f>
        <v>Fuel Taxes or Subsidies</v>
      </c>
      <c r="C2884" s="320" t="str">
        <f t="shared" si="86"/>
        <v>Additional Fuel Tax or Subsidy Rate by Fuel</v>
      </c>
      <c r="D2884" s="6" t="s">
        <v>2449</v>
      </c>
      <c r="E2884" s="45" t="s">
        <v>319</v>
      </c>
      <c r="F2884" s="6" t="s">
        <v>2450</v>
      </c>
      <c r="G2884" s="45" t="s">
        <v>3674</v>
      </c>
      <c r="H2884" s="47">
        <v>2883</v>
      </c>
      <c r="I2884" s="325" t="s">
        <v>41</v>
      </c>
      <c r="J2884" s="255" t="str">
        <f>IF(ISBLANK(INDEX('Policy Characteristics'!D:D,MATCH($C2884,'Policy Characteristics'!$C:$C,0))),"",INDEX('Policy Characteristics'!D:D,MATCH($C2884,'Policy Characteristics'!$C:$C,0)))</f>
        <v>Fuel Taxes or Subsidies</v>
      </c>
      <c r="K2884" s="254" t="str">
        <f>IF(ISBLANK(INDEX('Policy Characteristics'!E:E,MATCH($C2884,'Policy Characteristics'!$C:$C,0))),"",INDEX('Policy Characteristics'!E:E,MATCH($C2884,'Policy Characteristics'!$C:$C,0)))</f>
        <v>cross fuel tax</v>
      </c>
      <c r="L2884" s="261">
        <f>IF(ISBLANK(INDEX('Policy Characteristics'!F:F,MATCH($C2884,'Policy Characteristics'!$C:$C,0))),"",INDEX('Policy Characteristics'!F:F,MATCH($C2884,'Policy Characteristics'!$C:$C,0)))</f>
        <v>-0.9</v>
      </c>
      <c r="M2884" s="261">
        <f>IF(ISBLANK(INDEX('Policy Characteristics'!G:G,MATCH($C2884,'Policy Characteristics'!$C:$C,0))),"",INDEX('Policy Characteristics'!G:G,MATCH($C2884,'Policy Characteristics'!$C:$C,0)))</f>
        <v>0.9</v>
      </c>
      <c r="N2884" s="261">
        <f>IF(ISBLANK(INDEX('Policy Characteristics'!H:H,MATCH($C2884,'Policy Characteristics'!$C:$C,0))),"",INDEX('Policy Characteristics'!H:H,MATCH($C2884,'Policy Characteristics'!$C:$C,0)))</f>
        <v>0.01</v>
      </c>
      <c r="O2884" s="254" t="str">
        <f>IF(ISBLANK(INDEX('Policy Characteristics'!I:I,MATCH($C2884,'Policy Characteristics'!$C:$C,0))),"",INDEX('Policy Characteristics'!I:I,MATCH($C2884,'Policy Characteristics'!$C:$C,0)))</f>
        <v>% of BAU price</v>
      </c>
      <c r="P2884" s="254" t="str">
        <f>IF(ISBLANK(INDEX('Policy Characteristics'!J:J,MATCH($C2884,'Policy Characteristics'!$C:$C,0))),"",INDEX('Policy Characteristics'!J:J,MATCH($C2884,'Policy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4" s="254" t="str">
        <f>IF(ISBLANK(INDEX('Policy Characteristics'!K:K,MATCH($C2884,'Policy Characteristics'!$C:$C,0))),"",INDEX('Policy Characteristics'!K:K,MATCH($C2884,'Policy Characteristics'!$C:$C,0)))</f>
        <v>fuels.html#fuel-taxes</v>
      </c>
      <c r="R2884" s="254" t="str">
        <f>IF(ISBLANK(INDEX('Policy Characteristics'!L:L,MATCH($C2884,'Policy Characteristics'!$C:$C,0))),"",INDEX('Policy Characteristics'!L:L,MATCH($C2884,'Policy Characteristics'!$C:$C,0)))</f>
        <v>fuel-taxes.html</v>
      </c>
    </row>
    <row r="2885" spans="1:18" x14ac:dyDescent="0.25">
      <c r="A2885" s="254" t="str">
        <f>IF(ISBLANK(INDEX('Policy Characteristics'!A:A,MATCH($C2885,'Policy Characteristics'!$C:$C,0))),"",INDEX('Policy Characteristics'!A:A,MATCH($C2885,'Policy Characteristics'!$C:$C,0)))</f>
        <v>Cross-Sector</v>
      </c>
      <c r="B2885" s="262" t="str">
        <f>IF(ISBLANK(INDEX('Policy Characteristics'!B:B,MATCH($C2885,'Policy Characteristics'!$C:$C,0))),"",INDEX('Policy Characteristics'!B:B,MATCH($C2885,'Policy Characteristics'!$C:$C,0)))</f>
        <v>Fuel Taxes or Subsidies</v>
      </c>
      <c r="C2885" s="320" t="str">
        <f t="shared" si="86"/>
        <v>Additional Fuel Tax or Subsidy Rate by Fuel</v>
      </c>
      <c r="D2885" s="6" t="s">
        <v>71</v>
      </c>
      <c r="E2885" s="45" t="s">
        <v>319</v>
      </c>
      <c r="F2885" s="6" t="s">
        <v>95</v>
      </c>
      <c r="G2885" s="45" t="s">
        <v>3674</v>
      </c>
      <c r="H2885" s="47">
        <v>2884</v>
      </c>
      <c r="I2885" s="325" t="s">
        <v>41</v>
      </c>
      <c r="J2885" s="255" t="str">
        <f>IF(ISBLANK(INDEX('Policy Characteristics'!D:D,MATCH($C2885,'Policy Characteristics'!$C:$C,0))),"",INDEX('Policy Characteristics'!D:D,MATCH($C2885,'Policy Characteristics'!$C:$C,0)))</f>
        <v>Fuel Taxes or Subsidies</v>
      </c>
      <c r="K2885" s="254" t="str">
        <f>IF(ISBLANK(INDEX('Policy Characteristics'!E:E,MATCH($C2885,'Policy Characteristics'!$C:$C,0))),"",INDEX('Policy Characteristics'!E:E,MATCH($C2885,'Policy Characteristics'!$C:$C,0)))</f>
        <v>cross fuel tax</v>
      </c>
      <c r="L2885" s="261">
        <f>IF(ISBLANK(INDEX('Policy Characteristics'!F:F,MATCH($C2885,'Policy Characteristics'!$C:$C,0))),"",INDEX('Policy Characteristics'!F:F,MATCH($C2885,'Policy Characteristics'!$C:$C,0)))</f>
        <v>-0.9</v>
      </c>
      <c r="M2885" s="261">
        <f>IF(ISBLANK(INDEX('Policy Characteristics'!G:G,MATCH($C2885,'Policy Characteristics'!$C:$C,0))),"",INDEX('Policy Characteristics'!G:G,MATCH($C2885,'Policy Characteristics'!$C:$C,0)))</f>
        <v>0.9</v>
      </c>
      <c r="N2885" s="261">
        <f>IF(ISBLANK(INDEX('Policy Characteristics'!H:H,MATCH($C2885,'Policy Characteristics'!$C:$C,0))),"",INDEX('Policy Characteristics'!H:H,MATCH($C2885,'Policy Characteristics'!$C:$C,0)))</f>
        <v>0.01</v>
      </c>
      <c r="O2885" s="254" t="str">
        <f>IF(ISBLANK(INDEX('Policy Characteristics'!I:I,MATCH($C2885,'Policy Characteristics'!$C:$C,0))),"",INDEX('Policy Characteristics'!I:I,MATCH($C2885,'Policy Characteristics'!$C:$C,0)))</f>
        <v>% of BAU price</v>
      </c>
      <c r="P2885" s="254" t="str">
        <f>IF(ISBLANK(INDEX('Policy Characteristics'!J:J,MATCH($C2885,'Policy Characteristics'!$C:$C,0))),"",INDEX('Policy Characteristics'!J:J,MATCH($C2885,'Policy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5" s="254" t="str">
        <f>IF(ISBLANK(INDEX('Policy Characteristics'!K:K,MATCH($C2885,'Policy Characteristics'!$C:$C,0))),"",INDEX('Policy Characteristics'!K:K,MATCH($C2885,'Policy Characteristics'!$C:$C,0)))</f>
        <v>fuels.html#fuel-taxes</v>
      </c>
      <c r="R2885" s="254" t="str">
        <f>IF(ISBLANK(INDEX('Policy Characteristics'!L:L,MATCH($C2885,'Policy Characteristics'!$C:$C,0))),"",INDEX('Policy Characteristics'!L:L,MATCH($C2885,'Policy Characteristics'!$C:$C,0)))</f>
        <v>fuel-taxes.html</v>
      </c>
    </row>
    <row r="2886" spans="1:18" x14ac:dyDescent="0.25">
      <c r="A2886" s="254" t="str">
        <f>IF(ISBLANK(INDEX('Policy Characteristics'!A:A,MATCH($C2886,'Policy Characteristics'!$C:$C,0))),"",INDEX('Policy Characteristics'!A:A,MATCH($C2886,'Policy Characteristics'!$C:$C,0)))</f>
        <v>Cross-Sector</v>
      </c>
      <c r="B2886" s="262" t="str">
        <f>IF(ISBLANK(INDEX('Policy Characteristics'!B:B,MATCH($C2886,'Policy Characteristics'!$C:$C,0))),"",INDEX('Policy Characteristics'!B:B,MATCH($C2886,'Policy Characteristics'!$C:$C,0)))</f>
        <v>Fuel Taxes or Subsidies</v>
      </c>
      <c r="C2886" s="320" t="str">
        <f t="shared" si="86"/>
        <v>Additional Fuel Tax or Subsidy Rate by Fuel</v>
      </c>
      <c r="D2886" s="6" t="s">
        <v>427</v>
      </c>
      <c r="E2886" s="45" t="s">
        <v>319</v>
      </c>
      <c r="F2886" s="6" t="s">
        <v>428</v>
      </c>
      <c r="G2886" s="45" t="s">
        <v>3674</v>
      </c>
      <c r="H2886" s="47">
        <v>2885</v>
      </c>
      <c r="I2886" s="325" t="s">
        <v>41</v>
      </c>
      <c r="J2886" s="255" t="str">
        <f>IF(ISBLANK(INDEX('Policy Characteristics'!D:D,MATCH($C2886,'Policy Characteristics'!$C:$C,0))),"",INDEX('Policy Characteristics'!D:D,MATCH($C2886,'Policy Characteristics'!$C:$C,0)))</f>
        <v>Fuel Taxes or Subsidies</v>
      </c>
      <c r="K2886" s="254" t="str">
        <f>IF(ISBLANK(INDEX('Policy Characteristics'!E:E,MATCH($C2886,'Policy Characteristics'!$C:$C,0))),"",INDEX('Policy Characteristics'!E:E,MATCH($C2886,'Policy Characteristics'!$C:$C,0)))</f>
        <v>cross fuel tax</v>
      </c>
      <c r="L2886" s="261">
        <f>IF(ISBLANK(INDEX('Policy Characteristics'!F:F,MATCH($C2886,'Policy Characteristics'!$C:$C,0))),"",INDEX('Policy Characteristics'!F:F,MATCH($C2886,'Policy Characteristics'!$C:$C,0)))</f>
        <v>-0.9</v>
      </c>
      <c r="M2886" s="261">
        <f>IF(ISBLANK(INDEX('Policy Characteristics'!G:G,MATCH($C2886,'Policy Characteristics'!$C:$C,0))),"",INDEX('Policy Characteristics'!G:G,MATCH($C2886,'Policy Characteristics'!$C:$C,0)))</f>
        <v>0.9</v>
      </c>
      <c r="N2886" s="261">
        <f>IF(ISBLANK(INDEX('Policy Characteristics'!H:H,MATCH($C2886,'Policy Characteristics'!$C:$C,0))),"",INDEX('Policy Characteristics'!H:H,MATCH($C2886,'Policy Characteristics'!$C:$C,0)))</f>
        <v>0.01</v>
      </c>
      <c r="O2886" s="254" t="str">
        <f>IF(ISBLANK(INDEX('Policy Characteristics'!I:I,MATCH($C2886,'Policy Characteristics'!$C:$C,0))),"",INDEX('Policy Characteristics'!I:I,MATCH($C2886,'Policy Characteristics'!$C:$C,0)))</f>
        <v>% of BAU price</v>
      </c>
      <c r="P2886" s="254" t="str">
        <f>IF(ISBLANK(INDEX('Policy Characteristics'!J:J,MATCH($C2886,'Policy Characteristics'!$C:$C,0))),"",INDEX('Policy Characteristics'!J:J,MATCH($C2886,'Policy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6" s="254" t="str">
        <f>IF(ISBLANK(INDEX('Policy Characteristics'!K:K,MATCH($C2886,'Policy Characteristics'!$C:$C,0))),"",INDEX('Policy Characteristics'!K:K,MATCH($C2886,'Policy Characteristics'!$C:$C,0)))</f>
        <v>fuels.html#fuel-taxes</v>
      </c>
      <c r="R2886" s="254" t="str">
        <f>IF(ISBLANK(INDEX('Policy Characteristics'!L:L,MATCH($C2886,'Policy Characteristics'!$C:$C,0))),"",INDEX('Policy Characteristics'!L:L,MATCH($C2886,'Policy Characteristics'!$C:$C,0)))</f>
        <v>fuel-taxes.html</v>
      </c>
    </row>
    <row r="2887" spans="1:18" x14ac:dyDescent="0.25">
      <c r="A2887" s="254" t="str">
        <f>IF(ISBLANK(INDEX('Policy Characteristics'!A:A,MATCH($C2887,'Policy Characteristics'!$C:$C,0))),"",INDEX('Policy Characteristics'!A:A,MATCH($C2887,'Policy Characteristics'!$C:$C,0)))</f>
        <v>Cross-Sector</v>
      </c>
      <c r="B2887" s="262" t="str">
        <f>IF(ISBLANK(INDEX('Policy Characteristics'!B:B,MATCH($C2887,'Policy Characteristics'!$C:$C,0))),"",INDEX('Policy Characteristics'!B:B,MATCH($C2887,'Policy Characteristics'!$C:$C,0)))</f>
        <v>Fuel Taxes or Subsidies</v>
      </c>
      <c r="C2887" s="320" t="str">
        <f t="shared" si="86"/>
        <v>Additional Fuel Tax or Subsidy Rate by Fuel</v>
      </c>
      <c r="D2887" s="6" t="s">
        <v>2441</v>
      </c>
      <c r="E2887" s="45" t="s">
        <v>319</v>
      </c>
      <c r="F2887" s="6" t="s">
        <v>2445</v>
      </c>
      <c r="G2887" s="45" t="s">
        <v>3674</v>
      </c>
      <c r="H2887" s="47">
        <v>2886</v>
      </c>
      <c r="I2887" s="325" t="s">
        <v>41</v>
      </c>
      <c r="J2887" s="255" t="str">
        <f>IF(ISBLANK(INDEX('Policy Characteristics'!D:D,MATCH($C2887,'Policy Characteristics'!$C:$C,0))),"",INDEX('Policy Characteristics'!D:D,MATCH($C2887,'Policy Characteristics'!$C:$C,0)))</f>
        <v>Fuel Taxes or Subsidies</v>
      </c>
      <c r="K2887" s="254" t="str">
        <f>IF(ISBLANK(INDEX('Policy Characteristics'!E:E,MATCH($C2887,'Policy Characteristics'!$C:$C,0))),"",INDEX('Policy Characteristics'!E:E,MATCH($C2887,'Policy Characteristics'!$C:$C,0)))</f>
        <v>cross fuel tax</v>
      </c>
      <c r="L2887" s="261">
        <f>IF(ISBLANK(INDEX('Policy Characteristics'!F:F,MATCH($C2887,'Policy Characteristics'!$C:$C,0))),"",INDEX('Policy Characteristics'!F:F,MATCH($C2887,'Policy Characteristics'!$C:$C,0)))</f>
        <v>-0.9</v>
      </c>
      <c r="M2887" s="261">
        <f>IF(ISBLANK(INDEX('Policy Characteristics'!G:G,MATCH($C2887,'Policy Characteristics'!$C:$C,0))),"",INDEX('Policy Characteristics'!G:G,MATCH($C2887,'Policy Characteristics'!$C:$C,0)))</f>
        <v>0.9</v>
      </c>
      <c r="N2887" s="261">
        <f>IF(ISBLANK(INDEX('Policy Characteristics'!H:H,MATCH($C2887,'Policy Characteristics'!$C:$C,0))),"",INDEX('Policy Characteristics'!H:H,MATCH($C2887,'Policy Characteristics'!$C:$C,0)))</f>
        <v>0.01</v>
      </c>
      <c r="O2887" s="254" t="str">
        <f>IF(ISBLANK(INDEX('Policy Characteristics'!I:I,MATCH($C2887,'Policy Characteristics'!$C:$C,0))),"",INDEX('Policy Characteristics'!I:I,MATCH($C2887,'Policy Characteristics'!$C:$C,0)))</f>
        <v>% of BAU price</v>
      </c>
      <c r="P2887" s="254" t="str">
        <f>IF(ISBLANK(INDEX('Policy Characteristics'!J:J,MATCH($C2887,'Policy Characteristics'!$C:$C,0))),"",INDEX('Policy Characteristics'!J:J,MATCH($C2887,'Policy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7" s="254" t="str">
        <f>IF(ISBLANK(INDEX('Policy Characteristics'!K:K,MATCH($C2887,'Policy Characteristics'!$C:$C,0))),"",INDEX('Policy Characteristics'!K:K,MATCH($C2887,'Policy Characteristics'!$C:$C,0)))</f>
        <v>fuels.html#fuel-taxes</v>
      </c>
      <c r="R2887" s="254" t="str">
        <f>IF(ISBLANK(INDEX('Policy Characteristics'!L:L,MATCH($C2887,'Policy Characteristics'!$C:$C,0))),"",INDEX('Policy Characteristics'!L:L,MATCH($C2887,'Policy Characteristics'!$C:$C,0)))</f>
        <v>fuel-taxes.html</v>
      </c>
    </row>
    <row r="2888" spans="1:18" x14ac:dyDescent="0.25">
      <c r="A2888" s="254" t="str">
        <f>IF(ISBLANK(INDEX('Policy Characteristics'!A:A,MATCH($C2888,'Policy Characteristics'!$C:$C,0))),"",INDEX('Policy Characteristics'!A:A,MATCH($C2888,'Policy Characteristics'!$C:$C,0)))</f>
        <v>Cross-Sector</v>
      </c>
      <c r="B2888" s="262" t="str">
        <f>IF(ISBLANK(INDEX('Policy Characteristics'!B:B,MATCH($C2888,'Policy Characteristics'!$C:$C,0))),"",INDEX('Policy Characteristics'!B:B,MATCH($C2888,'Policy Characteristics'!$C:$C,0)))</f>
        <v>Fuel Taxes or Subsidies</v>
      </c>
      <c r="C2888" s="320" t="str">
        <f t="shared" si="86"/>
        <v>Additional Fuel Tax or Subsidy Rate by Fuel</v>
      </c>
      <c r="D2888" s="6" t="s">
        <v>2451</v>
      </c>
      <c r="E2888" s="45" t="s">
        <v>319</v>
      </c>
      <c r="F2888" s="6" t="s">
        <v>2452</v>
      </c>
      <c r="G2888" s="45" t="s">
        <v>3674</v>
      </c>
      <c r="H2888" s="47">
        <v>2887</v>
      </c>
      <c r="I2888" s="325" t="s">
        <v>41</v>
      </c>
      <c r="J2888" s="255" t="str">
        <f>IF(ISBLANK(INDEX('Policy Characteristics'!D:D,MATCH($C2888,'Policy Characteristics'!$C:$C,0))),"",INDEX('Policy Characteristics'!D:D,MATCH($C2888,'Policy Characteristics'!$C:$C,0)))</f>
        <v>Fuel Taxes or Subsidies</v>
      </c>
      <c r="K2888" s="254" t="str">
        <f>IF(ISBLANK(INDEX('Policy Characteristics'!E:E,MATCH($C2888,'Policy Characteristics'!$C:$C,0))),"",INDEX('Policy Characteristics'!E:E,MATCH($C2888,'Policy Characteristics'!$C:$C,0)))</f>
        <v>cross fuel tax</v>
      </c>
      <c r="L2888" s="261">
        <f>IF(ISBLANK(INDEX('Policy Characteristics'!F:F,MATCH($C2888,'Policy Characteristics'!$C:$C,0))),"",INDEX('Policy Characteristics'!F:F,MATCH($C2888,'Policy Characteristics'!$C:$C,0)))</f>
        <v>-0.9</v>
      </c>
      <c r="M2888" s="261">
        <f>IF(ISBLANK(INDEX('Policy Characteristics'!G:G,MATCH($C2888,'Policy Characteristics'!$C:$C,0))),"",INDEX('Policy Characteristics'!G:G,MATCH($C2888,'Policy Characteristics'!$C:$C,0)))</f>
        <v>0.9</v>
      </c>
      <c r="N2888" s="261">
        <f>IF(ISBLANK(INDEX('Policy Characteristics'!H:H,MATCH($C2888,'Policy Characteristics'!$C:$C,0))),"",INDEX('Policy Characteristics'!H:H,MATCH($C2888,'Policy Characteristics'!$C:$C,0)))</f>
        <v>0.01</v>
      </c>
      <c r="O2888" s="254" t="str">
        <f>IF(ISBLANK(INDEX('Policy Characteristics'!I:I,MATCH($C2888,'Policy Characteristics'!$C:$C,0))),"",INDEX('Policy Characteristics'!I:I,MATCH($C2888,'Policy Characteristics'!$C:$C,0)))</f>
        <v>% of BAU price</v>
      </c>
      <c r="P2888" s="254" t="str">
        <f>IF(ISBLANK(INDEX('Policy Characteristics'!J:J,MATCH($C2888,'Policy Characteristics'!$C:$C,0))),"",INDEX('Policy Characteristics'!J:J,MATCH($C2888,'Policy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8" s="254" t="str">
        <f>IF(ISBLANK(INDEX('Policy Characteristics'!K:K,MATCH($C2888,'Policy Characteristics'!$C:$C,0))),"",INDEX('Policy Characteristics'!K:K,MATCH($C2888,'Policy Characteristics'!$C:$C,0)))</f>
        <v>fuels.html#fuel-taxes</v>
      </c>
      <c r="R2888" s="254" t="str">
        <f>IF(ISBLANK(INDEX('Policy Characteristics'!L:L,MATCH($C2888,'Policy Characteristics'!$C:$C,0))),"",INDEX('Policy Characteristics'!L:L,MATCH($C2888,'Policy Characteristics'!$C:$C,0)))</f>
        <v>fuel-taxes.html</v>
      </c>
    </row>
    <row r="2889" spans="1:18" x14ac:dyDescent="0.25">
      <c r="A2889" s="254" t="str">
        <f>IF(ISBLANK(INDEX('Policy Characteristics'!A:A,MATCH($C2889,'Policy Characteristics'!$C:$C,0))),"",INDEX('Policy Characteristics'!A:A,MATCH($C2889,'Policy Characteristics'!$C:$C,0)))</f>
        <v>Cross-Sector</v>
      </c>
      <c r="B2889" s="262" t="str">
        <f>IF(ISBLANK(INDEX('Policy Characteristics'!B:B,MATCH($C2889,'Policy Characteristics'!$C:$C,0))),"",INDEX('Policy Characteristics'!B:B,MATCH($C2889,'Policy Characteristics'!$C:$C,0)))</f>
        <v>Fuel Taxes or Subsidies</v>
      </c>
      <c r="C2889" s="320" t="str">
        <f t="shared" si="86"/>
        <v>Additional Fuel Tax or Subsidy Rate by Fuel</v>
      </c>
      <c r="D2889" s="6" t="s">
        <v>2442</v>
      </c>
      <c r="E2889" s="45" t="s">
        <v>319</v>
      </c>
      <c r="F2889" s="6" t="s">
        <v>2446</v>
      </c>
      <c r="G2889" s="45" t="s">
        <v>3674</v>
      </c>
      <c r="H2889" s="47">
        <v>2888</v>
      </c>
      <c r="I2889" s="325" t="s">
        <v>41</v>
      </c>
      <c r="J2889" s="255" t="str">
        <f>IF(ISBLANK(INDEX('Policy Characteristics'!D:D,MATCH($C2889,'Policy Characteristics'!$C:$C,0))),"",INDEX('Policy Characteristics'!D:D,MATCH($C2889,'Policy Characteristics'!$C:$C,0)))</f>
        <v>Fuel Taxes or Subsidies</v>
      </c>
      <c r="K2889" s="254" t="str">
        <f>IF(ISBLANK(INDEX('Policy Characteristics'!E:E,MATCH($C2889,'Policy Characteristics'!$C:$C,0))),"",INDEX('Policy Characteristics'!E:E,MATCH($C2889,'Policy Characteristics'!$C:$C,0)))</f>
        <v>cross fuel tax</v>
      </c>
      <c r="L2889" s="261">
        <f>IF(ISBLANK(INDEX('Policy Characteristics'!F:F,MATCH($C2889,'Policy Characteristics'!$C:$C,0))),"",INDEX('Policy Characteristics'!F:F,MATCH($C2889,'Policy Characteristics'!$C:$C,0)))</f>
        <v>-0.9</v>
      </c>
      <c r="M2889" s="261">
        <f>IF(ISBLANK(INDEX('Policy Characteristics'!G:G,MATCH($C2889,'Policy Characteristics'!$C:$C,0))),"",INDEX('Policy Characteristics'!G:G,MATCH($C2889,'Policy Characteristics'!$C:$C,0)))</f>
        <v>0.9</v>
      </c>
      <c r="N2889" s="261">
        <f>IF(ISBLANK(INDEX('Policy Characteristics'!H:H,MATCH($C2889,'Policy Characteristics'!$C:$C,0))),"",INDEX('Policy Characteristics'!H:H,MATCH($C2889,'Policy Characteristics'!$C:$C,0)))</f>
        <v>0.01</v>
      </c>
      <c r="O2889" s="254" t="str">
        <f>IF(ISBLANK(INDEX('Policy Characteristics'!I:I,MATCH($C2889,'Policy Characteristics'!$C:$C,0))),"",INDEX('Policy Characteristics'!I:I,MATCH($C2889,'Policy Characteristics'!$C:$C,0)))</f>
        <v>% of BAU price</v>
      </c>
      <c r="P2889" s="254" t="str">
        <f>IF(ISBLANK(INDEX('Policy Characteristics'!J:J,MATCH($C2889,'Policy Characteristics'!$C:$C,0))),"",INDEX('Policy Characteristics'!J:J,MATCH($C2889,'Policy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89" s="254" t="str">
        <f>IF(ISBLANK(INDEX('Policy Characteristics'!K:K,MATCH($C2889,'Policy Characteristics'!$C:$C,0))),"",INDEX('Policy Characteristics'!K:K,MATCH($C2889,'Policy Characteristics'!$C:$C,0)))</f>
        <v>fuels.html#fuel-taxes</v>
      </c>
      <c r="R2889" s="254" t="str">
        <f>IF(ISBLANK(INDEX('Policy Characteristics'!L:L,MATCH($C2889,'Policy Characteristics'!$C:$C,0))),"",INDEX('Policy Characteristics'!L:L,MATCH($C2889,'Policy Characteristics'!$C:$C,0)))</f>
        <v>fuel-taxes.html</v>
      </c>
    </row>
    <row r="2890" spans="1:18" x14ac:dyDescent="0.25">
      <c r="A2890" s="254" t="str">
        <f>IF(ISBLANK(INDEX('Policy Characteristics'!A:A,MATCH($C2890,'Policy Characteristics'!$C:$C,0))),"",INDEX('Policy Characteristics'!A:A,MATCH($C2890,'Policy Characteristics'!$C:$C,0)))</f>
        <v>Cross-Sector</v>
      </c>
      <c r="B2890" s="262" t="str">
        <f>IF(ISBLANK(INDEX('Policy Characteristics'!B:B,MATCH($C2890,'Policy Characteristics'!$C:$C,0))),"",INDEX('Policy Characteristics'!B:B,MATCH($C2890,'Policy Characteristics'!$C:$C,0)))</f>
        <v>Fuel Taxes or Subsidies</v>
      </c>
      <c r="C2890" s="320" t="str">
        <f t="shared" si="86"/>
        <v>Additional Fuel Tax or Subsidy Rate by Fuel</v>
      </c>
      <c r="D2890" s="6" t="s">
        <v>2443</v>
      </c>
      <c r="E2890" s="45" t="s">
        <v>319</v>
      </c>
      <c r="F2890" s="6" t="s">
        <v>2447</v>
      </c>
      <c r="G2890" s="45" t="s">
        <v>3674</v>
      </c>
      <c r="H2890" s="47">
        <v>2889</v>
      </c>
      <c r="I2890" s="325" t="s">
        <v>41</v>
      </c>
      <c r="J2890" s="255" t="str">
        <f>IF(ISBLANK(INDEX('Policy Characteristics'!D:D,MATCH($C2890,'Policy Characteristics'!$C:$C,0))),"",INDEX('Policy Characteristics'!D:D,MATCH($C2890,'Policy Characteristics'!$C:$C,0)))</f>
        <v>Fuel Taxes or Subsidies</v>
      </c>
      <c r="K2890" s="254" t="str">
        <f>IF(ISBLANK(INDEX('Policy Characteristics'!E:E,MATCH($C2890,'Policy Characteristics'!$C:$C,0))),"",INDEX('Policy Characteristics'!E:E,MATCH($C2890,'Policy Characteristics'!$C:$C,0)))</f>
        <v>cross fuel tax</v>
      </c>
      <c r="L2890" s="261">
        <f>IF(ISBLANK(INDEX('Policy Characteristics'!F:F,MATCH($C2890,'Policy Characteristics'!$C:$C,0))),"",INDEX('Policy Characteristics'!F:F,MATCH($C2890,'Policy Characteristics'!$C:$C,0)))</f>
        <v>-0.9</v>
      </c>
      <c r="M2890" s="261">
        <f>IF(ISBLANK(INDEX('Policy Characteristics'!G:G,MATCH($C2890,'Policy Characteristics'!$C:$C,0))),"",INDEX('Policy Characteristics'!G:G,MATCH($C2890,'Policy Characteristics'!$C:$C,0)))</f>
        <v>0.9</v>
      </c>
      <c r="N2890" s="261">
        <f>IF(ISBLANK(INDEX('Policy Characteristics'!H:H,MATCH($C2890,'Policy Characteristics'!$C:$C,0))),"",INDEX('Policy Characteristics'!H:H,MATCH($C2890,'Policy Characteristics'!$C:$C,0)))</f>
        <v>0.01</v>
      </c>
      <c r="O2890" s="254" t="str">
        <f>IF(ISBLANK(INDEX('Policy Characteristics'!I:I,MATCH($C2890,'Policy Characteristics'!$C:$C,0))),"",INDEX('Policy Characteristics'!I:I,MATCH($C2890,'Policy Characteristics'!$C:$C,0)))</f>
        <v>% of BAU price</v>
      </c>
      <c r="P2890" s="254" t="str">
        <f>IF(ISBLANK(INDEX('Policy Characteristics'!J:J,MATCH($C2890,'Policy Characteristics'!$C:$C,0))),"",INDEX('Policy Characteristics'!J:J,MATCH($C2890,'Policy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0" s="254" t="str">
        <f>IF(ISBLANK(INDEX('Policy Characteristics'!K:K,MATCH($C2890,'Policy Characteristics'!$C:$C,0))),"",INDEX('Policy Characteristics'!K:K,MATCH($C2890,'Policy Characteristics'!$C:$C,0)))</f>
        <v>fuels.html#fuel-taxes</v>
      </c>
      <c r="R2890" s="254" t="str">
        <f>IF(ISBLANK(INDEX('Policy Characteristics'!L:L,MATCH($C2890,'Policy Characteristics'!$C:$C,0))),"",INDEX('Policy Characteristics'!L:L,MATCH($C2890,'Policy Characteristics'!$C:$C,0)))</f>
        <v>fuel-taxes.html</v>
      </c>
    </row>
    <row r="2891" spans="1:18" x14ac:dyDescent="0.25">
      <c r="A2891" s="254" t="str">
        <f>IF(ISBLANK(INDEX('Policy Characteristics'!A:A,MATCH($C2891,'Policy Characteristics'!$C:$C,0))),"",INDEX('Policy Characteristics'!A:A,MATCH($C2891,'Policy Characteristics'!$C:$C,0)))</f>
        <v>Cross-Sector</v>
      </c>
      <c r="B2891" s="262" t="str">
        <f>IF(ISBLANK(INDEX('Policy Characteristics'!B:B,MATCH($C2891,'Policy Characteristics'!$C:$C,0))),"",INDEX('Policy Characteristics'!B:B,MATCH($C2891,'Policy Characteristics'!$C:$C,0)))</f>
        <v>Fuel Taxes or Subsidies</v>
      </c>
      <c r="C2891" s="320" t="str">
        <f t="shared" si="86"/>
        <v>Additional Fuel Tax or Subsidy Rate by Fuel</v>
      </c>
      <c r="D2891" s="6" t="s">
        <v>2444</v>
      </c>
      <c r="E2891" s="45" t="s">
        <v>319</v>
      </c>
      <c r="F2891" s="6" t="s">
        <v>2448</v>
      </c>
      <c r="G2891" s="45" t="s">
        <v>3674</v>
      </c>
      <c r="H2891" s="47">
        <v>2890</v>
      </c>
      <c r="I2891" s="325" t="s">
        <v>41</v>
      </c>
      <c r="J2891" s="255" t="str">
        <f>IF(ISBLANK(INDEX('Policy Characteristics'!D:D,MATCH($C2891,'Policy Characteristics'!$C:$C,0))),"",INDEX('Policy Characteristics'!D:D,MATCH($C2891,'Policy Characteristics'!$C:$C,0)))</f>
        <v>Fuel Taxes or Subsidies</v>
      </c>
      <c r="K2891" s="254" t="str">
        <f>IF(ISBLANK(INDEX('Policy Characteristics'!E:E,MATCH($C2891,'Policy Characteristics'!$C:$C,0))),"",INDEX('Policy Characteristics'!E:E,MATCH($C2891,'Policy Characteristics'!$C:$C,0)))</f>
        <v>cross fuel tax</v>
      </c>
      <c r="L2891" s="261">
        <f>IF(ISBLANK(INDEX('Policy Characteristics'!F:F,MATCH($C2891,'Policy Characteristics'!$C:$C,0))),"",INDEX('Policy Characteristics'!F:F,MATCH($C2891,'Policy Characteristics'!$C:$C,0)))</f>
        <v>-0.9</v>
      </c>
      <c r="M2891" s="261">
        <f>IF(ISBLANK(INDEX('Policy Characteristics'!G:G,MATCH($C2891,'Policy Characteristics'!$C:$C,0))),"",INDEX('Policy Characteristics'!G:G,MATCH($C2891,'Policy Characteristics'!$C:$C,0)))</f>
        <v>0.9</v>
      </c>
      <c r="N2891" s="261">
        <f>IF(ISBLANK(INDEX('Policy Characteristics'!H:H,MATCH($C2891,'Policy Characteristics'!$C:$C,0))),"",INDEX('Policy Characteristics'!H:H,MATCH($C2891,'Policy Characteristics'!$C:$C,0)))</f>
        <v>0.01</v>
      </c>
      <c r="O2891" s="254" t="str">
        <f>IF(ISBLANK(INDEX('Policy Characteristics'!I:I,MATCH($C2891,'Policy Characteristics'!$C:$C,0))),"",INDEX('Policy Characteristics'!I:I,MATCH($C2891,'Policy Characteristics'!$C:$C,0)))</f>
        <v>% of BAU price</v>
      </c>
      <c r="P2891" s="254" t="str">
        <f>IF(ISBLANK(INDEX('Policy Characteristics'!J:J,MATCH($C2891,'Policy Characteristics'!$C:$C,0))),"",INDEX('Policy Characteristics'!J:J,MATCH($C2891,'Policy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1" s="254" t="str">
        <f>IF(ISBLANK(INDEX('Policy Characteristics'!K:K,MATCH($C2891,'Policy Characteristics'!$C:$C,0))),"",INDEX('Policy Characteristics'!K:K,MATCH($C2891,'Policy Characteristics'!$C:$C,0)))</f>
        <v>fuels.html#fuel-taxes</v>
      </c>
      <c r="R2891" s="254" t="str">
        <f>IF(ISBLANK(INDEX('Policy Characteristics'!L:L,MATCH($C2891,'Policy Characteristics'!$C:$C,0))),"",INDEX('Policy Characteristics'!L:L,MATCH($C2891,'Policy Characteristics'!$C:$C,0)))</f>
        <v>fuel-taxes.html</v>
      </c>
    </row>
    <row r="2892" spans="1:18" s="4" customFormat="1" x14ac:dyDescent="0.25">
      <c r="A2892" s="254" t="str">
        <f>IF(ISBLANK(INDEX('Policy Characteristics'!A:A,MATCH($C2892,'Policy Characteristics'!$C:$C,0))),"",INDEX('Policy Characteristics'!A:A,MATCH($C2892,'Policy Characteristics'!$C:$C,0)))</f>
        <v>Cross-Sector</v>
      </c>
      <c r="B2892" s="262" t="str">
        <f>IF(ISBLANK(INDEX('Policy Characteristics'!B:B,MATCH($C2892,'Policy Characteristics'!$C:$C,0))),"",INDEX('Policy Characteristics'!B:B,MATCH($C2892,'Policy Characteristics'!$C:$C,0)))</f>
        <v>Fuel Taxes or Subsidies</v>
      </c>
      <c r="C2892" s="320" t="str">
        <f t="shared" si="86"/>
        <v>Additional Fuel Tax or Subsidy Rate by Fuel</v>
      </c>
      <c r="D2892" s="45" t="s">
        <v>49</v>
      </c>
      <c r="E2892" s="45" t="s">
        <v>320</v>
      </c>
      <c r="F2892" s="45" t="s">
        <v>89</v>
      </c>
      <c r="G2892" s="45" t="s">
        <v>2556</v>
      </c>
      <c r="H2892" s="47">
        <v>2891</v>
      </c>
      <c r="I2892" s="324" t="s">
        <v>40</v>
      </c>
      <c r="J2892" s="255" t="str">
        <f>IF(ISBLANK(INDEX('Policy Characteristics'!D:D,MATCH($C2892,'Policy Characteristics'!$C:$C,0))),"",INDEX('Policy Characteristics'!D:D,MATCH($C2892,'Policy Characteristics'!$C:$C,0)))</f>
        <v>Fuel Taxes or Subsidies</v>
      </c>
      <c r="K2892" s="254" t="str">
        <f>IF(ISBLANK(INDEX('Policy Characteristics'!E:E,MATCH($C2892,'Policy Characteristics'!$C:$C,0))),"",INDEX('Policy Characteristics'!E:E,MATCH($C2892,'Policy Characteristics'!$C:$C,0)))</f>
        <v>cross fuel tax</v>
      </c>
      <c r="L2892" s="261">
        <f>IF(ISBLANK(INDEX('Policy Characteristics'!F:F,MATCH($C2892,'Policy Characteristics'!$C:$C,0))),"",INDEX('Policy Characteristics'!F:F,MATCH($C2892,'Policy Characteristics'!$C:$C,0)))</f>
        <v>-0.9</v>
      </c>
      <c r="M2892" s="261">
        <f>IF(ISBLANK(INDEX('Policy Characteristics'!G:G,MATCH($C2892,'Policy Characteristics'!$C:$C,0))),"",INDEX('Policy Characteristics'!G:G,MATCH($C2892,'Policy Characteristics'!$C:$C,0)))</f>
        <v>0.9</v>
      </c>
      <c r="N2892" s="261">
        <f>IF(ISBLANK(INDEX('Policy Characteristics'!H:H,MATCH($C2892,'Policy Characteristics'!$C:$C,0))),"",INDEX('Policy Characteristics'!H:H,MATCH($C2892,'Policy Characteristics'!$C:$C,0)))</f>
        <v>0.01</v>
      </c>
      <c r="O2892" s="254" t="str">
        <f>IF(ISBLANK(INDEX('Policy Characteristics'!I:I,MATCH($C2892,'Policy Characteristics'!$C:$C,0))),"",INDEX('Policy Characteristics'!I:I,MATCH($C2892,'Policy Characteristics'!$C:$C,0)))</f>
        <v>% of BAU price</v>
      </c>
      <c r="P2892" s="254" t="str">
        <f>IF(ISBLANK(INDEX('Policy Characteristics'!J:J,MATCH($C2892,'Policy Characteristics'!$C:$C,0))),"",INDEX('Policy Characteristics'!J:J,MATCH($C2892,'Policy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2" s="254" t="str">
        <f>IF(ISBLANK(INDEX('Policy Characteristics'!K:K,MATCH($C2892,'Policy Characteristics'!$C:$C,0))),"",INDEX('Policy Characteristics'!K:K,MATCH($C2892,'Policy Characteristics'!$C:$C,0)))</f>
        <v>fuels.html#fuel-taxes</v>
      </c>
      <c r="R2892" s="254" t="str">
        <f>IF(ISBLANK(INDEX('Policy Characteristics'!L:L,MATCH($C2892,'Policy Characteristics'!$C:$C,0))),"",INDEX('Policy Characteristics'!L:L,MATCH($C2892,'Policy Characteristics'!$C:$C,0)))</f>
        <v>fuel-taxes.html</v>
      </c>
    </row>
    <row r="2893" spans="1:18" s="4" customFormat="1" x14ac:dyDescent="0.25">
      <c r="A2893" s="254" t="str">
        <f>IF(ISBLANK(INDEX('Policy Characteristics'!A:A,MATCH($C2893,'Policy Characteristics'!$C:$C,0))),"",INDEX('Policy Characteristics'!A:A,MATCH($C2893,'Policy Characteristics'!$C:$C,0)))</f>
        <v>Cross-Sector</v>
      </c>
      <c r="B2893" s="262" t="str">
        <f>IF(ISBLANK(INDEX('Policy Characteristics'!B:B,MATCH($C2893,'Policy Characteristics'!$C:$C,0))),"",INDEX('Policy Characteristics'!B:B,MATCH($C2893,'Policy Characteristics'!$C:$C,0)))</f>
        <v>Fuel Taxes or Subsidies</v>
      </c>
      <c r="C2893" s="320" t="str">
        <f t="shared" si="86"/>
        <v>Additional Fuel Tax or Subsidy Rate by Fuel</v>
      </c>
      <c r="D2893" s="6" t="s">
        <v>434</v>
      </c>
      <c r="E2893" s="45" t="s">
        <v>320</v>
      </c>
      <c r="F2893" s="6" t="s">
        <v>431</v>
      </c>
      <c r="G2893" s="45" t="s">
        <v>2556</v>
      </c>
      <c r="H2893" s="47">
        <v>2892</v>
      </c>
      <c r="I2893" s="325" t="s">
        <v>41</v>
      </c>
      <c r="J2893" s="255" t="str">
        <f>IF(ISBLANK(INDEX('Policy Characteristics'!D:D,MATCH($C2893,'Policy Characteristics'!$C:$C,0))),"",INDEX('Policy Characteristics'!D:D,MATCH($C2893,'Policy Characteristics'!$C:$C,0)))</f>
        <v>Fuel Taxes or Subsidies</v>
      </c>
      <c r="K2893" s="254" t="str">
        <f>IF(ISBLANK(INDEX('Policy Characteristics'!E:E,MATCH($C2893,'Policy Characteristics'!$C:$C,0))),"",INDEX('Policy Characteristics'!E:E,MATCH($C2893,'Policy Characteristics'!$C:$C,0)))</f>
        <v>cross fuel tax</v>
      </c>
      <c r="L2893" s="261">
        <f>IF(ISBLANK(INDEX('Policy Characteristics'!F:F,MATCH($C2893,'Policy Characteristics'!$C:$C,0))),"",INDEX('Policy Characteristics'!F:F,MATCH($C2893,'Policy Characteristics'!$C:$C,0)))</f>
        <v>-0.9</v>
      </c>
      <c r="M2893" s="261">
        <f>IF(ISBLANK(INDEX('Policy Characteristics'!G:G,MATCH($C2893,'Policy Characteristics'!$C:$C,0))),"",INDEX('Policy Characteristics'!G:G,MATCH($C2893,'Policy Characteristics'!$C:$C,0)))</f>
        <v>0.9</v>
      </c>
      <c r="N2893" s="261">
        <f>IF(ISBLANK(INDEX('Policy Characteristics'!H:H,MATCH($C2893,'Policy Characteristics'!$C:$C,0))),"",INDEX('Policy Characteristics'!H:H,MATCH($C2893,'Policy Characteristics'!$C:$C,0)))</f>
        <v>0.01</v>
      </c>
      <c r="O2893" s="254" t="str">
        <f>IF(ISBLANK(INDEX('Policy Characteristics'!I:I,MATCH($C2893,'Policy Characteristics'!$C:$C,0))),"",INDEX('Policy Characteristics'!I:I,MATCH($C2893,'Policy Characteristics'!$C:$C,0)))</f>
        <v>% of BAU price</v>
      </c>
      <c r="P2893" s="254" t="str">
        <f>IF(ISBLANK(INDEX('Policy Characteristics'!J:J,MATCH($C2893,'Policy Characteristics'!$C:$C,0))),"",INDEX('Policy Characteristics'!J:J,MATCH($C2893,'Policy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3" s="254" t="str">
        <f>IF(ISBLANK(INDEX('Policy Characteristics'!K:K,MATCH($C2893,'Policy Characteristics'!$C:$C,0))),"",INDEX('Policy Characteristics'!K:K,MATCH($C2893,'Policy Characteristics'!$C:$C,0)))</f>
        <v>fuels.html#fuel-taxes</v>
      </c>
      <c r="R2893" s="254" t="str">
        <f>IF(ISBLANK(INDEX('Policy Characteristics'!L:L,MATCH($C2893,'Policy Characteristics'!$C:$C,0))),"",INDEX('Policy Characteristics'!L:L,MATCH($C2893,'Policy Characteristics'!$C:$C,0)))</f>
        <v>fuel-taxes.html</v>
      </c>
    </row>
    <row r="2894" spans="1:18" s="4" customFormat="1" x14ac:dyDescent="0.25">
      <c r="A2894" s="254" t="str">
        <f>IF(ISBLANK(INDEX('Policy Characteristics'!A:A,MATCH($C2894,'Policy Characteristics'!$C:$C,0))),"",INDEX('Policy Characteristics'!A:A,MATCH($C2894,'Policy Characteristics'!$C:$C,0)))</f>
        <v>Cross-Sector</v>
      </c>
      <c r="B2894" s="262" t="str">
        <f>IF(ISBLANK(INDEX('Policy Characteristics'!B:B,MATCH($C2894,'Policy Characteristics'!$C:$C,0))),"",INDEX('Policy Characteristics'!B:B,MATCH($C2894,'Policy Characteristics'!$C:$C,0)))</f>
        <v>Fuel Taxes or Subsidies</v>
      </c>
      <c r="C2894" s="320" t="str">
        <f t="shared" si="86"/>
        <v>Additional Fuel Tax or Subsidy Rate by Fuel</v>
      </c>
      <c r="D2894" s="6" t="s">
        <v>43</v>
      </c>
      <c r="E2894" s="45" t="s">
        <v>320</v>
      </c>
      <c r="F2894" s="6" t="s">
        <v>83</v>
      </c>
      <c r="G2894" s="45" t="s">
        <v>2556</v>
      </c>
      <c r="H2894" s="47">
        <v>2893</v>
      </c>
      <c r="I2894" s="325" t="s">
        <v>40</v>
      </c>
      <c r="J2894" s="255" t="str">
        <f>IF(ISBLANK(INDEX('Policy Characteristics'!D:D,MATCH($C2894,'Policy Characteristics'!$C:$C,0))),"",INDEX('Policy Characteristics'!D:D,MATCH($C2894,'Policy Characteristics'!$C:$C,0)))</f>
        <v>Fuel Taxes or Subsidies</v>
      </c>
      <c r="K2894" s="254" t="str">
        <f>IF(ISBLANK(INDEX('Policy Characteristics'!E:E,MATCH($C2894,'Policy Characteristics'!$C:$C,0))),"",INDEX('Policy Characteristics'!E:E,MATCH($C2894,'Policy Characteristics'!$C:$C,0)))</f>
        <v>cross fuel tax</v>
      </c>
      <c r="L2894" s="261">
        <f>IF(ISBLANK(INDEX('Policy Characteristics'!F:F,MATCH($C2894,'Policy Characteristics'!$C:$C,0))),"",INDEX('Policy Characteristics'!F:F,MATCH($C2894,'Policy Characteristics'!$C:$C,0)))</f>
        <v>-0.9</v>
      </c>
      <c r="M2894" s="261">
        <f>IF(ISBLANK(INDEX('Policy Characteristics'!G:G,MATCH($C2894,'Policy Characteristics'!$C:$C,0))),"",INDEX('Policy Characteristics'!G:G,MATCH($C2894,'Policy Characteristics'!$C:$C,0)))</f>
        <v>0.9</v>
      </c>
      <c r="N2894" s="261">
        <f>IF(ISBLANK(INDEX('Policy Characteristics'!H:H,MATCH($C2894,'Policy Characteristics'!$C:$C,0))),"",INDEX('Policy Characteristics'!H:H,MATCH($C2894,'Policy Characteristics'!$C:$C,0)))</f>
        <v>0.01</v>
      </c>
      <c r="O2894" s="254" t="str">
        <f>IF(ISBLANK(INDEX('Policy Characteristics'!I:I,MATCH($C2894,'Policy Characteristics'!$C:$C,0))),"",INDEX('Policy Characteristics'!I:I,MATCH($C2894,'Policy Characteristics'!$C:$C,0)))</f>
        <v>% of BAU price</v>
      </c>
      <c r="P2894" s="254" t="str">
        <f>IF(ISBLANK(INDEX('Policy Characteristics'!J:J,MATCH($C2894,'Policy Characteristics'!$C:$C,0))),"",INDEX('Policy Characteristics'!J:J,MATCH($C2894,'Policy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4" s="254" t="str">
        <f>IF(ISBLANK(INDEX('Policy Characteristics'!K:K,MATCH($C2894,'Policy Characteristics'!$C:$C,0))),"",INDEX('Policy Characteristics'!K:K,MATCH($C2894,'Policy Characteristics'!$C:$C,0)))</f>
        <v>fuels.html#fuel-taxes</v>
      </c>
      <c r="R2894" s="254" t="str">
        <f>IF(ISBLANK(INDEX('Policy Characteristics'!L:L,MATCH($C2894,'Policy Characteristics'!$C:$C,0))),"",INDEX('Policy Characteristics'!L:L,MATCH($C2894,'Policy Characteristics'!$C:$C,0)))</f>
        <v>fuel-taxes.html</v>
      </c>
    </row>
    <row r="2895" spans="1:18" s="4" customFormat="1" x14ac:dyDescent="0.25">
      <c r="A2895" s="254" t="str">
        <f>IF(ISBLANK(INDEX('Policy Characteristics'!A:A,MATCH($C2895,'Policy Characteristics'!$C:$C,0))),"",INDEX('Policy Characteristics'!A:A,MATCH($C2895,'Policy Characteristics'!$C:$C,0)))</f>
        <v>Cross-Sector</v>
      </c>
      <c r="B2895" s="262" t="str">
        <f>IF(ISBLANK(INDEX('Policy Characteristics'!B:B,MATCH($C2895,'Policy Characteristics'!$C:$C,0))),"",INDEX('Policy Characteristics'!B:B,MATCH($C2895,'Policy Characteristics'!$C:$C,0)))</f>
        <v>Fuel Taxes or Subsidies</v>
      </c>
      <c r="C2895" s="320" t="str">
        <f t="shared" si="86"/>
        <v>Additional Fuel Tax or Subsidy Rate by Fuel</v>
      </c>
      <c r="D2895" s="6" t="s">
        <v>44</v>
      </c>
      <c r="E2895" s="45" t="s">
        <v>320</v>
      </c>
      <c r="F2895" s="6" t="s">
        <v>84</v>
      </c>
      <c r="G2895" s="45" t="s">
        <v>2556</v>
      </c>
      <c r="H2895" s="47">
        <v>2894</v>
      </c>
      <c r="I2895" s="325" t="s">
        <v>41</v>
      </c>
      <c r="J2895" s="255" t="str">
        <f>IF(ISBLANK(INDEX('Policy Characteristics'!D:D,MATCH($C2895,'Policy Characteristics'!$C:$C,0))),"",INDEX('Policy Characteristics'!D:D,MATCH($C2895,'Policy Characteristics'!$C:$C,0)))</f>
        <v>Fuel Taxes or Subsidies</v>
      </c>
      <c r="K2895" s="254" t="str">
        <f>IF(ISBLANK(INDEX('Policy Characteristics'!E:E,MATCH($C2895,'Policy Characteristics'!$C:$C,0))),"",INDEX('Policy Characteristics'!E:E,MATCH($C2895,'Policy Characteristics'!$C:$C,0)))</f>
        <v>cross fuel tax</v>
      </c>
      <c r="L2895" s="261">
        <f>IF(ISBLANK(INDEX('Policy Characteristics'!F:F,MATCH($C2895,'Policy Characteristics'!$C:$C,0))),"",INDEX('Policy Characteristics'!F:F,MATCH($C2895,'Policy Characteristics'!$C:$C,0)))</f>
        <v>-0.9</v>
      </c>
      <c r="M2895" s="261">
        <f>IF(ISBLANK(INDEX('Policy Characteristics'!G:G,MATCH($C2895,'Policy Characteristics'!$C:$C,0))),"",INDEX('Policy Characteristics'!G:G,MATCH($C2895,'Policy Characteristics'!$C:$C,0)))</f>
        <v>0.9</v>
      </c>
      <c r="N2895" s="261">
        <f>IF(ISBLANK(INDEX('Policy Characteristics'!H:H,MATCH($C2895,'Policy Characteristics'!$C:$C,0))),"",INDEX('Policy Characteristics'!H:H,MATCH($C2895,'Policy Characteristics'!$C:$C,0)))</f>
        <v>0.01</v>
      </c>
      <c r="O2895" s="254" t="str">
        <f>IF(ISBLANK(INDEX('Policy Characteristics'!I:I,MATCH($C2895,'Policy Characteristics'!$C:$C,0))),"",INDEX('Policy Characteristics'!I:I,MATCH($C2895,'Policy Characteristics'!$C:$C,0)))</f>
        <v>% of BAU price</v>
      </c>
      <c r="P2895" s="254" t="str">
        <f>IF(ISBLANK(INDEX('Policy Characteristics'!J:J,MATCH($C2895,'Policy Characteristics'!$C:$C,0))),"",INDEX('Policy Characteristics'!J:J,MATCH($C2895,'Policy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5" s="254" t="str">
        <f>IF(ISBLANK(INDEX('Policy Characteristics'!K:K,MATCH($C2895,'Policy Characteristics'!$C:$C,0))),"",INDEX('Policy Characteristics'!K:K,MATCH($C2895,'Policy Characteristics'!$C:$C,0)))</f>
        <v>fuels.html#fuel-taxes</v>
      </c>
      <c r="R2895" s="254" t="str">
        <f>IF(ISBLANK(INDEX('Policy Characteristics'!L:L,MATCH($C2895,'Policy Characteristics'!$C:$C,0))),"",INDEX('Policy Characteristics'!L:L,MATCH($C2895,'Policy Characteristics'!$C:$C,0)))</f>
        <v>fuel-taxes.html</v>
      </c>
    </row>
    <row r="2896" spans="1:18" s="4" customFormat="1" x14ac:dyDescent="0.25">
      <c r="A2896" s="254" t="str">
        <f>IF(ISBLANK(INDEX('Policy Characteristics'!A:A,MATCH($C2896,'Policy Characteristics'!$C:$C,0))),"",INDEX('Policy Characteristics'!A:A,MATCH($C2896,'Policy Characteristics'!$C:$C,0)))</f>
        <v>Cross-Sector</v>
      </c>
      <c r="B2896" s="262" t="str">
        <f>IF(ISBLANK(INDEX('Policy Characteristics'!B:B,MATCH($C2896,'Policy Characteristics'!$C:$C,0))),"",INDEX('Policy Characteristics'!B:B,MATCH($C2896,'Policy Characteristics'!$C:$C,0)))</f>
        <v>Fuel Taxes or Subsidies</v>
      </c>
      <c r="C2896" s="320" t="str">
        <f t="shared" si="86"/>
        <v>Additional Fuel Tax or Subsidy Rate by Fuel</v>
      </c>
      <c r="D2896" s="6" t="s">
        <v>48</v>
      </c>
      <c r="E2896" s="45" t="s">
        <v>320</v>
      </c>
      <c r="F2896" s="6" t="s">
        <v>88</v>
      </c>
      <c r="G2896" s="45" t="s">
        <v>2556</v>
      </c>
      <c r="H2896" s="47">
        <v>2895</v>
      </c>
      <c r="I2896" s="325" t="s">
        <v>41</v>
      </c>
      <c r="J2896" s="255" t="str">
        <f>IF(ISBLANK(INDEX('Policy Characteristics'!D:D,MATCH($C2896,'Policy Characteristics'!$C:$C,0))),"",INDEX('Policy Characteristics'!D:D,MATCH($C2896,'Policy Characteristics'!$C:$C,0)))</f>
        <v>Fuel Taxes or Subsidies</v>
      </c>
      <c r="K2896" s="254" t="str">
        <f>IF(ISBLANK(INDEX('Policy Characteristics'!E:E,MATCH($C2896,'Policy Characteristics'!$C:$C,0))),"",INDEX('Policy Characteristics'!E:E,MATCH($C2896,'Policy Characteristics'!$C:$C,0)))</f>
        <v>cross fuel tax</v>
      </c>
      <c r="L2896" s="261">
        <f>IF(ISBLANK(INDEX('Policy Characteristics'!F:F,MATCH($C2896,'Policy Characteristics'!$C:$C,0))),"",INDEX('Policy Characteristics'!F:F,MATCH($C2896,'Policy Characteristics'!$C:$C,0)))</f>
        <v>-0.9</v>
      </c>
      <c r="M2896" s="261">
        <f>IF(ISBLANK(INDEX('Policy Characteristics'!G:G,MATCH($C2896,'Policy Characteristics'!$C:$C,0))),"",INDEX('Policy Characteristics'!G:G,MATCH($C2896,'Policy Characteristics'!$C:$C,0)))</f>
        <v>0.9</v>
      </c>
      <c r="N2896" s="261">
        <f>IF(ISBLANK(INDEX('Policy Characteristics'!H:H,MATCH($C2896,'Policy Characteristics'!$C:$C,0))),"",INDEX('Policy Characteristics'!H:H,MATCH($C2896,'Policy Characteristics'!$C:$C,0)))</f>
        <v>0.01</v>
      </c>
      <c r="O2896" s="254" t="str">
        <f>IF(ISBLANK(INDEX('Policy Characteristics'!I:I,MATCH($C2896,'Policy Characteristics'!$C:$C,0))),"",INDEX('Policy Characteristics'!I:I,MATCH($C2896,'Policy Characteristics'!$C:$C,0)))</f>
        <v>% of BAU price</v>
      </c>
      <c r="P2896" s="254" t="str">
        <f>IF(ISBLANK(INDEX('Policy Characteristics'!J:J,MATCH($C2896,'Policy Characteristics'!$C:$C,0))),"",INDEX('Policy Characteristics'!J:J,MATCH($C2896,'Policy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6" s="254" t="str">
        <f>IF(ISBLANK(INDEX('Policy Characteristics'!K:K,MATCH($C2896,'Policy Characteristics'!$C:$C,0))),"",INDEX('Policy Characteristics'!K:K,MATCH($C2896,'Policy Characteristics'!$C:$C,0)))</f>
        <v>fuels.html#fuel-taxes</v>
      </c>
      <c r="R2896" s="254" t="str">
        <f>IF(ISBLANK(INDEX('Policy Characteristics'!L:L,MATCH($C2896,'Policy Characteristics'!$C:$C,0))),"",INDEX('Policy Characteristics'!L:L,MATCH($C2896,'Policy Characteristics'!$C:$C,0)))</f>
        <v>fuel-taxes.html</v>
      </c>
    </row>
    <row r="2897" spans="1:18" s="4" customFormat="1" x14ac:dyDescent="0.25">
      <c r="A2897" s="254" t="str">
        <f>IF(ISBLANK(INDEX('Policy Characteristics'!A:A,MATCH($C2897,'Policy Characteristics'!$C:$C,0))),"",INDEX('Policy Characteristics'!A:A,MATCH($C2897,'Policy Characteristics'!$C:$C,0)))</f>
        <v>Cross-Sector</v>
      </c>
      <c r="B2897" s="262" t="str">
        <f>IF(ISBLANK(INDEX('Policy Characteristics'!B:B,MATCH($C2897,'Policy Characteristics'!$C:$C,0))),"",INDEX('Policy Characteristics'!B:B,MATCH($C2897,'Policy Characteristics'!$C:$C,0)))</f>
        <v>Fuel Taxes or Subsidies</v>
      </c>
      <c r="C2897" s="320" t="str">
        <f t="shared" si="86"/>
        <v>Additional Fuel Tax or Subsidy Rate by Fuel</v>
      </c>
      <c r="D2897" s="6" t="s">
        <v>50</v>
      </c>
      <c r="E2897" s="45" t="s">
        <v>320</v>
      </c>
      <c r="F2897" s="6" t="s">
        <v>91</v>
      </c>
      <c r="G2897" s="45" t="s">
        <v>2556</v>
      </c>
      <c r="H2897" s="47">
        <v>2896</v>
      </c>
      <c r="I2897" s="325" t="s">
        <v>41</v>
      </c>
      <c r="J2897" s="255" t="str">
        <f>IF(ISBLANK(INDEX('Policy Characteristics'!D:D,MATCH($C2897,'Policy Characteristics'!$C:$C,0))),"",INDEX('Policy Characteristics'!D:D,MATCH($C2897,'Policy Characteristics'!$C:$C,0)))</f>
        <v>Fuel Taxes or Subsidies</v>
      </c>
      <c r="K2897" s="254" t="str">
        <f>IF(ISBLANK(INDEX('Policy Characteristics'!E:E,MATCH($C2897,'Policy Characteristics'!$C:$C,0))),"",INDEX('Policy Characteristics'!E:E,MATCH($C2897,'Policy Characteristics'!$C:$C,0)))</f>
        <v>cross fuel tax</v>
      </c>
      <c r="L2897" s="261">
        <f>IF(ISBLANK(INDEX('Policy Characteristics'!F:F,MATCH($C2897,'Policy Characteristics'!$C:$C,0))),"",INDEX('Policy Characteristics'!F:F,MATCH($C2897,'Policy Characteristics'!$C:$C,0)))</f>
        <v>-0.9</v>
      </c>
      <c r="M2897" s="261">
        <f>IF(ISBLANK(INDEX('Policy Characteristics'!G:G,MATCH($C2897,'Policy Characteristics'!$C:$C,0))),"",INDEX('Policy Characteristics'!G:G,MATCH($C2897,'Policy Characteristics'!$C:$C,0)))</f>
        <v>0.9</v>
      </c>
      <c r="N2897" s="261">
        <f>IF(ISBLANK(INDEX('Policy Characteristics'!H:H,MATCH($C2897,'Policy Characteristics'!$C:$C,0))),"",INDEX('Policy Characteristics'!H:H,MATCH($C2897,'Policy Characteristics'!$C:$C,0)))</f>
        <v>0.01</v>
      </c>
      <c r="O2897" s="254" t="str">
        <f>IF(ISBLANK(INDEX('Policy Characteristics'!I:I,MATCH($C2897,'Policy Characteristics'!$C:$C,0))),"",INDEX('Policy Characteristics'!I:I,MATCH($C2897,'Policy Characteristics'!$C:$C,0)))</f>
        <v>% of BAU price</v>
      </c>
      <c r="P2897" s="254" t="str">
        <f>IF(ISBLANK(INDEX('Policy Characteristics'!J:J,MATCH($C2897,'Policy Characteristics'!$C:$C,0))),"",INDEX('Policy Characteristics'!J:J,MATCH($C2897,'Policy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7" s="254" t="str">
        <f>IF(ISBLANK(INDEX('Policy Characteristics'!K:K,MATCH($C2897,'Policy Characteristics'!$C:$C,0))),"",INDEX('Policy Characteristics'!K:K,MATCH($C2897,'Policy Characteristics'!$C:$C,0)))</f>
        <v>fuels.html#fuel-taxes</v>
      </c>
      <c r="R2897" s="254" t="str">
        <f>IF(ISBLANK(INDEX('Policy Characteristics'!L:L,MATCH($C2897,'Policy Characteristics'!$C:$C,0))),"",INDEX('Policy Characteristics'!L:L,MATCH($C2897,'Policy Characteristics'!$C:$C,0)))</f>
        <v>fuel-taxes.html</v>
      </c>
    </row>
    <row r="2898" spans="1:18" s="4" customFormat="1" x14ac:dyDescent="0.25">
      <c r="A2898" s="254" t="str">
        <f>IF(ISBLANK(INDEX('Policy Characteristics'!A:A,MATCH($C2898,'Policy Characteristics'!$C:$C,0))),"",INDEX('Policy Characteristics'!A:A,MATCH($C2898,'Policy Characteristics'!$C:$C,0)))</f>
        <v>Cross-Sector</v>
      </c>
      <c r="B2898" s="262" t="str">
        <f>IF(ISBLANK(INDEX('Policy Characteristics'!B:B,MATCH($C2898,'Policy Characteristics'!$C:$C,0))),"",INDEX('Policy Characteristics'!B:B,MATCH($C2898,'Policy Characteristics'!$C:$C,0)))</f>
        <v>Fuel Taxes or Subsidies</v>
      </c>
      <c r="C2898" s="320" t="str">
        <f t="shared" si="86"/>
        <v>Additional Fuel Tax or Subsidy Rate by Fuel</v>
      </c>
      <c r="D2898" s="6" t="s">
        <v>51</v>
      </c>
      <c r="E2898" s="45" t="s">
        <v>320</v>
      </c>
      <c r="F2898" s="6" t="s">
        <v>92</v>
      </c>
      <c r="G2898" s="45" t="s">
        <v>2556</v>
      </c>
      <c r="H2898" s="47">
        <v>2897</v>
      </c>
      <c r="I2898" s="325" t="s">
        <v>40</v>
      </c>
      <c r="J2898" s="255" t="str">
        <f>IF(ISBLANK(INDEX('Policy Characteristics'!D:D,MATCH($C2898,'Policy Characteristics'!$C:$C,0))),"",INDEX('Policy Characteristics'!D:D,MATCH($C2898,'Policy Characteristics'!$C:$C,0)))</f>
        <v>Fuel Taxes or Subsidies</v>
      </c>
      <c r="K2898" s="254" t="str">
        <f>IF(ISBLANK(INDEX('Policy Characteristics'!E:E,MATCH($C2898,'Policy Characteristics'!$C:$C,0))),"",INDEX('Policy Characteristics'!E:E,MATCH($C2898,'Policy Characteristics'!$C:$C,0)))</f>
        <v>cross fuel tax</v>
      </c>
      <c r="L2898" s="261">
        <f>IF(ISBLANK(INDEX('Policy Characteristics'!F:F,MATCH($C2898,'Policy Characteristics'!$C:$C,0))),"",INDEX('Policy Characteristics'!F:F,MATCH($C2898,'Policy Characteristics'!$C:$C,0)))</f>
        <v>-0.9</v>
      </c>
      <c r="M2898" s="261">
        <f>IF(ISBLANK(INDEX('Policy Characteristics'!G:G,MATCH($C2898,'Policy Characteristics'!$C:$C,0))),"",INDEX('Policy Characteristics'!G:G,MATCH($C2898,'Policy Characteristics'!$C:$C,0)))</f>
        <v>0.9</v>
      </c>
      <c r="N2898" s="261">
        <f>IF(ISBLANK(INDEX('Policy Characteristics'!H:H,MATCH($C2898,'Policy Characteristics'!$C:$C,0))),"",INDEX('Policy Characteristics'!H:H,MATCH($C2898,'Policy Characteristics'!$C:$C,0)))</f>
        <v>0.01</v>
      </c>
      <c r="O2898" s="254" t="str">
        <f>IF(ISBLANK(INDEX('Policy Characteristics'!I:I,MATCH($C2898,'Policy Characteristics'!$C:$C,0))),"",INDEX('Policy Characteristics'!I:I,MATCH($C2898,'Policy Characteristics'!$C:$C,0)))</f>
        <v>% of BAU price</v>
      </c>
      <c r="P2898" s="254" t="str">
        <f>IF(ISBLANK(INDEX('Policy Characteristics'!J:J,MATCH($C2898,'Policy Characteristics'!$C:$C,0))),"",INDEX('Policy Characteristics'!J:J,MATCH($C2898,'Policy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8" s="254" t="str">
        <f>IF(ISBLANK(INDEX('Policy Characteristics'!K:K,MATCH($C2898,'Policy Characteristics'!$C:$C,0))),"",INDEX('Policy Characteristics'!K:K,MATCH($C2898,'Policy Characteristics'!$C:$C,0)))</f>
        <v>fuels.html#fuel-taxes</v>
      </c>
      <c r="R2898" s="254" t="str">
        <f>IF(ISBLANK(INDEX('Policy Characteristics'!L:L,MATCH($C2898,'Policy Characteristics'!$C:$C,0))),"",INDEX('Policy Characteristics'!L:L,MATCH($C2898,'Policy Characteristics'!$C:$C,0)))</f>
        <v>fuel-taxes.html</v>
      </c>
    </row>
    <row r="2899" spans="1:18" s="4" customFormat="1" x14ac:dyDescent="0.25">
      <c r="A2899" s="254" t="str">
        <f>IF(ISBLANK(INDEX('Policy Characteristics'!A:A,MATCH($C2899,'Policy Characteristics'!$C:$C,0))),"",INDEX('Policy Characteristics'!A:A,MATCH($C2899,'Policy Characteristics'!$C:$C,0)))</f>
        <v>Cross-Sector</v>
      </c>
      <c r="B2899" s="262" t="str">
        <f>IF(ISBLANK(INDEX('Policy Characteristics'!B:B,MATCH($C2899,'Policy Characteristics'!$C:$C,0))),"",INDEX('Policy Characteristics'!B:B,MATCH($C2899,'Policy Characteristics'!$C:$C,0)))</f>
        <v>Fuel Taxes or Subsidies</v>
      </c>
      <c r="C2899" s="320" t="str">
        <f t="shared" si="86"/>
        <v>Additional Fuel Tax or Subsidy Rate by Fuel</v>
      </c>
      <c r="D2899" s="6" t="s">
        <v>52</v>
      </c>
      <c r="E2899" s="45" t="s">
        <v>320</v>
      </c>
      <c r="F2899" s="6" t="s">
        <v>93</v>
      </c>
      <c r="G2899" s="45" t="s">
        <v>2556</v>
      </c>
      <c r="H2899" s="47">
        <v>2898</v>
      </c>
      <c r="I2899" s="325" t="s">
        <v>41</v>
      </c>
      <c r="J2899" s="255" t="str">
        <f>IF(ISBLANK(INDEX('Policy Characteristics'!D:D,MATCH($C2899,'Policy Characteristics'!$C:$C,0))),"",INDEX('Policy Characteristics'!D:D,MATCH($C2899,'Policy Characteristics'!$C:$C,0)))</f>
        <v>Fuel Taxes or Subsidies</v>
      </c>
      <c r="K2899" s="254" t="str">
        <f>IF(ISBLANK(INDEX('Policy Characteristics'!E:E,MATCH($C2899,'Policy Characteristics'!$C:$C,0))),"",INDEX('Policy Characteristics'!E:E,MATCH($C2899,'Policy Characteristics'!$C:$C,0)))</f>
        <v>cross fuel tax</v>
      </c>
      <c r="L2899" s="261">
        <f>IF(ISBLANK(INDEX('Policy Characteristics'!F:F,MATCH($C2899,'Policy Characteristics'!$C:$C,0))),"",INDEX('Policy Characteristics'!F:F,MATCH($C2899,'Policy Characteristics'!$C:$C,0)))</f>
        <v>-0.9</v>
      </c>
      <c r="M2899" s="261">
        <f>IF(ISBLANK(INDEX('Policy Characteristics'!G:G,MATCH($C2899,'Policy Characteristics'!$C:$C,0))),"",INDEX('Policy Characteristics'!G:G,MATCH($C2899,'Policy Characteristics'!$C:$C,0)))</f>
        <v>0.9</v>
      </c>
      <c r="N2899" s="261">
        <f>IF(ISBLANK(INDEX('Policy Characteristics'!H:H,MATCH($C2899,'Policy Characteristics'!$C:$C,0))),"",INDEX('Policy Characteristics'!H:H,MATCH($C2899,'Policy Characteristics'!$C:$C,0)))</f>
        <v>0.01</v>
      </c>
      <c r="O2899" s="254" t="str">
        <f>IF(ISBLANK(INDEX('Policy Characteristics'!I:I,MATCH($C2899,'Policy Characteristics'!$C:$C,0))),"",INDEX('Policy Characteristics'!I:I,MATCH($C2899,'Policy Characteristics'!$C:$C,0)))</f>
        <v>% of BAU price</v>
      </c>
      <c r="P2899" s="254" t="str">
        <f>IF(ISBLANK(INDEX('Policy Characteristics'!J:J,MATCH($C2899,'Policy Characteristics'!$C:$C,0))),"",INDEX('Policy Characteristics'!J:J,MATCH($C2899,'Policy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899" s="254" t="str">
        <f>IF(ISBLANK(INDEX('Policy Characteristics'!K:K,MATCH($C2899,'Policy Characteristics'!$C:$C,0))),"",INDEX('Policy Characteristics'!K:K,MATCH($C2899,'Policy Characteristics'!$C:$C,0)))</f>
        <v>fuels.html#fuel-taxes</v>
      </c>
      <c r="R2899" s="254" t="str">
        <f>IF(ISBLANK(INDEX('Policy Characteristics'!L:L,MATCH($C2899,'Policy Characteristics'!$C:$C,0))),"",INDEX('Policy Characteristics'!L:L,MATCH($C2899,'Policy Characteristics'!$C:$C,0)))</f>
        <v>fuel-taxes.html</v>
      </c>
    </row>
    <row r="2900" spans="1:18" s="4" customFormat="1" x14ac:dyDescent="0.25">
      <c r="A2900" s="254" t="str">
        <f>IF(ISBLANK(INDEX('Policy Characteristics'!A:A,MATCH($C2900,'Policy Characteristics'!$C:$C,0))),"",INDEX('Policy Characteristics'!A:A,MATCH($C2900,'Policy Characteristics'!$C:$C,0)))</f>
        <v>Cross-Sector</v>
      </c>
      <c r="B2900" s="262" t="str">
        <f>IF(ISBLANK(INDEX('Policy Characteristics'!B:B,MATCH($C2900,'Policy Characteristics'!$C:$C,0))),"",INDEX('Policy Characteristics'!B:B,MATCH($C2900,'Policy Characteristics'!$C:$C,0)))</f>
        <v>Fuel Taxes or Subsidies</v>
      </c>
      <c r="C2900" s="320" t="str">
        <f t="shared" si="86"/>
        <v>Additional Fuel Tax or Subsidy Rate by Fuel</v>
      </c>
      <c r="D2900" s="6" t="s">
        <v>53</v>
      </c>
      <c r="E2900" s="45" t="s">
        <v>320</v>
      </c>
      <c r="F2900" s="6" t="s">
        <v>94</v>
      </c>
      <c r="G2900" s="45" t="s">
        <v>2556</v>
      </c>
      <c r="H2900" s="47">
        <v>2899</v>
      </c>
      <c r="I2900" s="325" t="s">
        <v>41</v>
      </c>
      <c r="J2900" s="255" t="str">
        <f>IF(ISBLANK(INDEX('Policy Characteristics'!D:D,MATCH($C2900,'Policy Characteristics'!$C:$C,0))),"",INDEX('Policy Characteristics'!D:D,MATCH($C2900,'Policy Characteristics'!$C:$C,0)))</f>
        <v>Fuel Taxes or Subsidies</v>
      </c>
      <c r="K2900" s="254" t="str">
        <f>IF(ISBLANK(INDEX('Policy Characteristics'!E:E,MATCH($C2900,'Policy Characteristics'!$C:$C,0))),"",INDEX('Policy Characteristics'!E:E,MATCH($C2900,'Policy Characteristics'!$C:$C,0)))</f>
        <v>cross fuel tax</v>
      </c>
      <c r="L2900" s="261">
        <f>IF(ISBLANK(INDEX('Policy Characteristics'!F:F,MATCH($C2900,'Policy Characteristics'!$C:$C,0))),"",INDEX('Policy Characteristics'!F:F,MATCH($C2900,'Policy Characteristics'!$C:$C,0)))</f>
        <v>-0.9</v>
      </c>
      <c r="M2900" s="261">
        <f>IF(ISBLANK(INDEX('Policy Characteristics'!G:G,MATCH($C2900,'Policy Characteristics'!$C:$C,0))),"",INDEX('Policy Characteristics'!G:G,MATCH($C2900,'Policy Characteristics'!$C:$C,0)))</f>
        <v>0.9</v>
      </c>
      <c r="N2900" s="261">
        <f>IF(ISBLANK(INDEX('Policy Characteristics'!H:H,MATCH($C2900,'Policy Characteristics'!$C:$C,0))),"",INDEX('Policy Characteristics'!H:H,MATCH($C2900,'Policy Characteristics'!$C:$C,0)))</f>
        <v>0.01</v>
      </c>
      <c r="O2900" s="254" t="str">
        <f>IF(ISBLANK(INDEX('Policy Characteristics'!I:I,MATCH($C2900,'Policy Characteristics'!$C:$C,0))),"",INDEX('Policy Characteristics'!I:I,MATCH($C2900,'Policy Characteristics'!$C:$C,0)))</f>
        <v>% of BAU price</v>
      </c>
      <c r="P2900" s="254" t="str">
        <f>IF(ISBLANK(INDEX('Policy Characteristics'!J:J,MATCH($C2900,'Policy Characteristics'!$C:$C,0))),"",INDEX('Policy Characteristics'!J:J,MATCH($C2900,'Policy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0" s="254" t="str">
        <f>IF(ISBLANK(INDEX('Policy Characteristics'!K:K,MATCH($C2900,'Policy Characteristics'!$C:$C,0))),"",INDEX('Policy Characteristics'!K:K,MATCH($C2900,'Policy Characteristics'!$C:$C,0)))</f>
        <v>fuels.html#fuel-taxes</v>
      </c>
      <c r="R2900" s="254" t="str">
        <f>IF(ISBLANK(INDEX('Policy Characteristics'!L:L,MATCH($C2900,'Policy Characteristics'!$C:$C,0))),"",INDEX('Policy Characteristics'!L:L,MATCH($C2900,'Policy Characteristics'!$C:$C,0)))</f>
        <v>fuel-taxes.html</v>
      </c>
    </row>
    <row r="2901" spans="1:18" x14ac:dyDescent="0.25">
      <c r="A2901" s="254" t="str">
        <f>IF(ISBLANK(INDEX('Policy Characteristics'!A:A,MATCH($C2901,'Policy Characteristics'!$C:$C,0))),"",INDEX('Policy Characteristics'!A:A,MATCH($C2901,'Policy Characteristics'!$C:$C,0)))</f>
        <v>Cross-Sector</v>
      </c>
      <c r="B2901" s="262" t="str">
        <f>IF(ISBLANK(INDEX('Policy Characteristics'!B:B,MATCH($C2901,'Policy Characteristics'!$C:$C,0))),"",INDEX('Policy Characteristics'!B:B,MATCH($C2901,'Policy Characteristics'!$C:$C,0)))</f>
        <v>Fuel Taxes or Subsidies</v>
      </c>
      <c r="C2901" s="320" t="str">
        <f t="shared" si="86"/>
        <v>Additional Fuel Tax or Subsidy Rate by Fuel</v>
      </c>
      <c r="D2901" s="6" t="s">
        <v>2449</v>
      </c>
      <c r="E2901" s="45" t="s">
        <v>320</v>
      </c>
      <c r="F2901" s="6" t="s">
        <v>2450</v>
      </c>
      <c r="G2901" s="45" t="s">
        <v>2556</v>
      </c>
      <c r="H2901" s="47">
        <v>2900</v>
      </c>
      <c r="I2901" s="325" t="s">
        <v>41</v>
      </c>
      <c r="J2901" s="255" t="str">
        <f>IF(ISBLANK(INDEX('Policy Characteristics'!D:D,MATCH($C2901,'Policy Characteristics'!$C:$C,0))),"",INDEX('Policy Characteristics'!D:D,MATCH($C2901,'Policy Characteristics'!$C:$C,0)))</f>
        <v>Fuel Taxes or Subsidies</v>
      </c>
      <c r="K2901" s="254" t="str">
        <f>IF(ISBLANK(INDEX('Policy Characteristics'!E:E,MATCH($C2901,'Policy Characteristics'!$C:$C,0))),"",INDEX('Policy Characteristics'!E:E,MATCH($C2901,'Policy Characteristics'!$C:$C,0)))</f>
        <v>cross fuel tax</v>
      </c>
      <c r="L2901" s="261">
        <f>IF(ISBLANK(INDEX('Policy Characteristics'!F:F,MATCH($C2901,'Policy Characteristics'!$C:$C,0))),"",INDEX('Policy Characteristics'!F:F,MATCH($C2901,'Policy Characteristics'!$C:$C,0)))</f>
        <v>-0.9</v>
      </c>
      <c r="M2901" s="261">
        <f>IF(ISBLANK(INDEX('Policy Characteristics'!G:G,MATCH($C2901,'Policy Characteristics'!$C:$C,0))),"",INDEX('Policy Characteristics'!G:G,MATCH($C2901,'Policy Characteristics'!$C:$C,0)))</f>
        <v>0.9</v>
      </c>
      <c r="N2901" s="261">
        <f>IF(ISBLANK(INDEX('Policy Characteristics'!H:H,MATCH($C2901,'Policy Characteristics'!$C:$C,0))),"",INDEX('Policy Characteristics'!H:H,MATCH($C2901,'Policy Characteristics'!$C:$C,0)))</f>
        <v>0.01</v>
      </c>
      <c r="O2901" s="254" t="str">
        <f>IF(ISBLANK(INDEX('Policy Characteristics'!I:I,MATCH($C2901,'Policy Characteristics'!$C:$C,0))),"",INDEX('Policy Characteristics'!I:I,MATCH($C2901,'Policy Characteristics'!$C:$C,0)))</f>
        <v>% of BAU price</v>
      </c>
      <c r="P2901" s="254" t="str">
        <f>IF(ISBLANK(INDEX('Policy Characteristics'!J:J,MATCH($C2901,'Policy Characteristics'!$C:$C,0))),"",INDEX('Policy Characteristics'!J:J,MATCH($C2901,'Policy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1" s="254" t="str">
        <f>IF(ISBLANK(INDEX('Policy Characteristics'!K:K,MATCH($C2901,'Policy Characteristics'!$C:$C,0))),"",INDEX('Policy Characteristics'!K:K,MATCH($C2901,'Policy Characteristics'!$C:$C,0)))</f>
        <v>fuels.html#fuel-taxes</v>
      </c>
      <c r="R2901" s="254" t="str">
        <f>IF(ISBLANK(INDEX('Policy Characteristics'!L:L,MATCH($C2901,'Policy Characteristics'!$C:$C,0))),"",INDEX('Policy Characteristics'!L:L,MATCH($C2901,'Policy Characteristics'!$C:$C,0)))</f>
        <v>fuel-taxes.html</v>
      </c>
    </row>
    <row r="2902" spans="1:18" x14ac:dyDescent="0.25">
      <c r="A2902" s="254" t="str">
        <f>IF(ISBLANK(INDEX('Policy Characteristics'!A:A,MATCH($C2902,'Policy Characteristics'!$C:$C,0))),"",INDEX('Policy Characteristics'!A:A,MATCH($C2902,'Policy Characteristics'!$C:$C,0)))</f>
        <v>Cross-Sector</v>
      </c>
      <c r="B2902" s="262" t="str">
        <f>IF(ISBLANK(INDEX('Policy Characteristics'!B:B,MATCH($C2902,'Policy Characteristics'!$C:$C,0))),"",INDEX('Policy Characteristics'!B:B,MATCH($C2902,'Policy Characteristics'!$C:$C,0)))</f>
        <v>Fuel Taxes or Subsidies</v>
      </c>
      <c r="C2902" s="320" t="str">
        <f t="shared" si="86"/>
        <v>Additional Fuel Tax or Subsidy Rate by Fuel</v>
      </c>
      <c r="D2902" s="6" t="s">
        <v>71</v>
      </c>
      <c r="E2902" s="45" t="s">
        <v>320</v>
      </c>
      <c r="F2902" s="6" t="s">
        <v>95</v>
      </c>
      <c r="G2902" s="45" t="s">
        <v>2556</v>
      </c>
      <c r="H2902" s="47">
        <v>2901</v>
      </c>
      <c r="I2902" s="325" t="s">
        <v>41</v>
      </c>
      <c r="J2902" s="255" t="str">
        <f>IF(ISBLANK(INDEX('Policy Characteristics'!D:D,MATCH($C2902,'Policy Characteristics'!$C:$C,0))),"",INDEX('Policy Characteristics'!D:D,MATCH($C2902,'Policy Characteristics'!$C:$C,0)))</f>
        <v>Fuel Taxes or Subsidies</v>
      </c>
      <c r="K2902" s="254" t="str">
        <f>IF(ISBLANK(INDEX('Policy Characteristics'!E:E,MATCH($C2902,'Policy Characteristics'!$C:$C,0))),"",INDEX('Policy Characteristics'!E:E,MATCH($C2902,'Policy Characteristics'!$C:$C,0)))</f>
        <v>cross fuel tax</v>
      </c>
      <c r="L2902" s="261">
        <f>IF(ISBLANK(INDEX('Policy Characteristics'!F:F,MATCH($C2902,'Policy Characteristics'!$C:$C,0))),"",INDEX('Policy Characteristics'!F:F,MATCH($C2902,'Policy Characteristics'!$C:$C,0)))</f>
        <v>-0.9</v>
      </c>
      <c r="M2902" s="261">
        <f>IF(ISBLANK(INDEX('Policy Characteristics'!G:G,MATCH($C2902,'Policy Characteristics'!$C:$C,0))),"",INDEX('Policy Characteristics'!G:G,MATCH($C2902,'Policy Characteristics'!$C:$C,0)))</f>
        <v>0.9</v>
      </c>
      <c r="N2902" s="261">
        <f>IF(ISBLANK(INDEX('Policy Characteristics'!H:H,MATCH($C2902,'Policy Characteristics'!$C:$C,0))),"",INDEX('Policy Characteristics'!H:H,MATCH($C2902,'Policy Characteristics'!$C:$C,0)))</f>
        <v>0.01</v>
      </c>
      <c r="O2902" s="254" t="str">
        <f>IF(ISBLANK(INDEX('Policy Characteristics'!I:I,MATCH($C2902,'Policy Characteristics'!$C:$C,0))),"",INDEX('Policy Characteristics'!I:I,MATCH($C2902,'Policy Characteristics'!$C:$C,0)))</f>
        <v>% of BAU price</v>
      </c>
      <c r="P2902" s="254" t="str">
        <f>IF(ISBLANK(INDEX('Policy Characteristics'!J:J,MATCH($C2902,'Policy Characteristics'!$C:$C,0))),"",INDEX('Policy Characteristics'!J:J,MATCH($C2902,'Policy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2" s="254" t="str">
        <f>IF(ISBLANK(INDEX('Policy Characteristics'!K:K,MATCH($C2902,'Policy Characteristics'!$C:$C,0))),"",INDEX('Policy Characteristics'!K:K,MATCH($C2902,'Policy Characteristics'!$C:$C,0)))</f>
        <v>fuels.html#fuel-taxes</v>
      </c>
      <c r="R2902" s="254" t="str">
        <f>IF(ISBLANK(INDEX('Policy Characteristics'!L:L,MATCH($C2902,'Policy Characteristics'!$C:$C,0))),"",INDEX('Policy Characteristics'!L:L,MATCH($C2902,'Policy Characteristics'!$C:$C,0)))</f>
        <v>fuel-taxes.html</v>
      </c>
    </row>
    <row r="2903" spans="1:18" x14ac:dyDescent="0.25">
      <c r="A2903" s="254" t="str">
        <f>IF(ISBLANK(INDEX('Policy Characteristics'!A:A,MATCH($C2903,'Policy Characteristics'!$C:$C,0))),"",INDEX('Policy Characteristics'!A:A,MATCH($C2903,'Policy Characteristics'!$C:$C,0)))</f>
        <v>Cross-Sector</v>
      </c>
      <c r="B2903" s="262" t="str">
        <f>IF(ISBLANK(INDEX('Policy Characteristics'!B:B,MATCH($C2903,'Policy Characteristics'!$C:$C,0))),"",INDEX('Policy Characteristics'!B:B,MATCH($C2903,'Policy Characteristics'!$C:$C,0)))</f>
        <v>Fuel Taxes or Subsidies</v>
      </c>
      <c r="C2903" s="320" t="str">
        <f t="shared" si="86"/>
        <v>Additional Fuel Tax or Subsidy Rate by Fuel</v>
      </c>
      <c r="D2903" s="6" t="s">
        <v>427</v>
      </c>
      <c r="E2903" s="45" t="s">
        <v>320</v>
      </c>
      <c r="F2903" s="6" t="s">
        <v>428</v>
      </c>
      <c r="G2903" s="45" t="s">
        <v>2556</v>
      </c>
      <c r="H2903" s="47">
        <v>2902</v>
      </c>
      <c r="I2903" s="325" t="s">
        <v>41</v>
      </c>
      <c r="J2903" s="255" t="str">
        <f>IF(ISBLANK(INDEX('Policy Characteristics'!D:D,MATCH($C2903,'Policy Characteristics'!$C:$C,0))),"",INDEX('Policy Characteristics'!D:D,MATCH($C2903,'Policy Characteristics'!$C:$C,0)))</f>
        <v>Fuel Taxes or Subsidies</v>
      </c>
      <c r="K2903" s="254" t="str">
        <f>IF(ISBLANK(INDEX('Policy Characteristics'!E:E,MATCH($C2903,'Policy Characteristics'!$C:$C,0))),"",INDEX('Policy Characteristics'!E:E,MATCH($C2903,'Policy Characteristics'!$C:$C,0)))</f>
        <v>cross fuel tax</v>
      </c>
      <c r="L2903" s="261">
        <f>IF(ISBLANK(INDEX('Policy Characteristics'!F:F,MATCH($C2903,'Policy Characteristics'!$C:$C,0))),"",INDEX('Policy Characteristics'!F:F,MATCH($C2903,'Policy Characteristics'!$C:$C,0)))</f>
        <v>-0.9</v>
      </c>
      <c r="M2903" s="261">
        <f>IF(ISBLANK(INDEX('Policy Characteristics'!G:G,MATCH($C2903,'Policy Characteristics'!$C:$C,0))),"",INDEX('Policy Characteristics'!G:G,MATCH($C2903,'Policy Characteristics'!$C:$C,0)))</f>
        <v>0.9</v>
      </c>
      <c r="N2903" s="261">
        <f>IF(ISBLANK(INDEX('Policy Characteristics'!H:H,MATCH($C2903,'Policy Characteristics'!$C:$C,0))),"",INDEX('Policy Characteristics'!H:H,MATCH($C2903,'Policy Characteristics'!$C:$C,0)))</f>
        <v>0.01</v>
      </c>
      <c r="O2903" s="254" t="str">
        <f>IF(ISBLANK(INDEX('Policy Characteristics'!I:I,MATCH($C2903,'Policy Characteristics'!$C:$C,0))),"",INDEX('Policy Characteristics'!I:I,MATCH($C2903,'Policy Characteristics'!$C:$C,0)))</f>
        <v>% of BAU price</v>
      </c>
      <c r="P2903" s="254" t="str">
        <f>IF(ISBLANK(INDEX('Policy Characteristics'!J:J,MATCH($C2903,'Policy Characteristics'!$C:$C,0))),"",INDEX('Policy Characteristics'!J:J,MATCH($C2903,'Policy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3" s="254" t="str">
        <f>IF(ISBLANK(INDEX('Policy Characteristics'!K:K,MATCH($C2903,'Policy Characteristics'!$C:$C,0))),"",INDEX('Policy Characteristics'!K:K,MATCH($C2903,'Policy Characteristics'!$C:$C,0)))</f>
        <v>fuels.html#fuel-taxes</v>
      </c>
      <c r="R2903" s="254" t="str">
        <f>IF(ISBLANK(INDEX('Policy Characteristics'!L:L,MATCH($C2903,'Policy Characteristics'!$C:$C,0))),"",INDEX('Policy Characteristics'!L:L,MATCH($C2903,'Policy Characteristics'!$C:$C,0)))</f>
        <v>fuel-taxes.html</v>
      </c>
    </row>
    <row r="2904" spans="1:18" x14ac:dyDescent="0.25">
      <c r="A2904" s="254" t="str">
        <f>IF(ISBLANK(INDEX('Policy Characteristics'!A:A,MATCH($C2904,'Policy Characteristics'!$C:$C,0))),"",INDEX('Policy Characteristics'!A:A,MATCH($C2904,'Policy Characteristics'!$C:$C,0)))</f>
        <v>Cross-Sector</v>
      </c>
      <c r="B2904" s="262" t="str">
        <f>IF(ISBLANK(INDEX('Policy Characteristics'!B:B,MATCH($C2904,'Policy Characteristics'!$C:$C,0))),"",INDEX('Policy Characteristics'!B:B,MATCH($C2904,'Policy Characteristics'!$C:$C,0)))</f>
        <v>Fuel Taxes or Subsidies</v>
      </c>
      <c r="C2904" s="320" t="str">
        <f t="shared" si="86"/>
        <v>Additional Fuel Tax or Subsidy Rate by Fuel</v>
      </c>
      <c r="D2904" s="6" t="s">
        <v>2441</v>
      </c>
      <c r="E2904" s="45" t="s">
        <v>320</v>
      </c>
      <c r="F2904" s="6" t="s">
        <v>2445</v>
      </c>
      <c r="G2904" s="45" t="s">
        <v>2556</v>
      </c>
      <c r="H2904" s="47">
        <v>2903</v>
      </c>
      <c r="I2904" s="325" t="s">
        <v>41</v>
      </c>
      <c r="J2904" s="255" t="str">
        <f>IF(ISBLANK(INDEX('Policy Characteristics'!D:D,MATCH($C2904,'Policy Characteristics'!$C:$C,0))),"",INDEX('Policy Characteristics'!D:D,MATCH($C2904,'Policy Characteristics'!$C:$C,0)))</f>
        <v>Fuel Taxes or Subsidies</v>
      </c>
      <c r="K2904" s="254" t="str">
        <f>IF(ISBLANK(INDEX('Policy Characteristics'!E:E,MATCH($C2904,'Policy Characteristics'!$C:$C,0))),"",INDEX('Policy Characteristics'!E:E,MATCH($C2904,'Policy Characteristics'!$C:$C,0)))</f>
        <v>cross fuel tax</v>
      </c>
      <c r="L2904" s="261">
        <f>IF(ISBLANK(INDEX('Policy Characteristics'!F:F,MATCH($C2904,'Policy Characteristics'!$C:$C,0))),"",INDEX('Policy Characteristics'!F:F,MATCH($C2904,'Policy Characteristics'!$C:$C,0)))</f>
        <v>-0.9</v>
      </c>
      <c r="M2904" s="261">
        <f>IF(ISBLANK(INDEX('Policy Characteristics'!G:G,MATCH($C2904,'Policy Characteristics'!$C:$C,0))),"",INDEX('Policy Characteristics'!G:G,MATCH($C2904,'Policy Characteristics'!$C:$C,0)))</f>
        <v>0.9</v>
      </c>
      <c r="N2904" s="261">
        <f>IF(ISBLANK(INDEX('Policy Characteristics'!H:H,MATCH($C2904,'Policy Characteristics'!$C:$C,0))),"",INDEX('Policy Characteristics'!H:H,MATCH($C2904,'Policy Characteristics'!$C:$C,0)))</f>
        <v>0.01</v>
      </c>
      <c r="O2904" s="254" t="str">
        <f>IF(ISBLANK(INDEX('Policy Characteristics'!I:I,MATCH($C2904,'Policy Characteristics'!$C:$C,0))),"",INDEX('Policy Characteristics'!I:I,MATCH($C2904,'Policy Characteristics'!$C:$C,0)))</f>
        <v>% of BAU price</v>
      </c>
      <c r="P2904" s="254" t="str">
        <f>IF(ISBLANK(INDEX('Policy Characteristics'!J:J,MATCH($C2904,'Policy Characteristics'!$C:$C,0))),"",INDEX('Policy Characteristics'!J:J,MATCH($C2904,'Policy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4" s="254" t="str">
        <f>IF(ISBLANK(INDEX('Policy Characteristics'!K:K,MATCH($C2904,'Policy Characteristics'!$C:$C,0))),"",INDEX('Policy Characteristics'!K:K,MATCH($C2904,'Policy Characteristics'!$C:$C,0)))</f>
        <v>fuels.html#fuel-taxes</v>
      </c>
      <c r="R2904" s="254" t="str">
        <f>IF(ISBLANK(INDEX('Policy Characteristics'!L:L,MATCH($C2904,'Policy Characteristics'!$C:$C,0))),"",INDEX('Policy Characteristics'!L:L,MATCH($C2904,'Policy Characteristics'!$C:$C,0)))</f>
        <v>fuel-taxes.html</v>
      </c>
    </row>
    <row r="2905" spans="1:18" x14ac:dyDescent="0.25">
      <c r="A2905" s="254" t="str">
        <f>IF(ISBLANK(INDEX('Policy Characteristics'!A:A,MATCH($C2905,'Policy Characteristics'!$C:$C,0))),"",INDEX('Policy Characteristics'!A:A,MATCH($C2905,'Policy Characteristics'!$C:$C,0)))</f>
        <v>Cross-Sector</v>
      </c>
      <c r="B2905" s="262" t="str">
        <f>IF(ISBLANK(INDEX('Policy Characteristics'!B:B,MATCH($C2905,'Policy Characteristics'!$C:$C,0))),"",INDEX('Policy Characteristics'!B:B,MATCH($C2905,'Policy Characteristics'!$C:$C,0)))</f>
        <v>Fuel Taxes or Subsidies</v>
      </c>
      <c r="C2905" s="320" t="str">
        <f t="shared" si="86"/>
        <v>Additional Fuel Tax or Subsidy Rate by Fuel</v>
      </c>
      <c r="D2905" s="6" t="s">
        <v>2451</v>
      </c>
      <c r="E2905" s="45" t="s">
        <v>320</v>
      </c>
      <c r="F2905" s="6" t="s">
        <v>2452</v>
      </c>
      <c r="G2905" s="45" t="s">
        <v>2556</v>
      </c>
      <c r="H2905" s="47">
        <v>2904</v>
      </c>
      <c r="I2905" s="325" t="s">
        <v>41</v>
      </c>
      <c r="J2905" s="255" t="str">
        <f>IF(ISBLANK(INDEX('Policy Characteristics'!D:D,MATCH($C2905,'Policy Characteristics'!$C:$C,0))),"",INDEX('Policy Characteristics'!D:D,MATCH($C2905,'Policy Characteristics'!$C:$C,0)))</f>
        <v>Fuel Taxes or Subsidies</v>
      </c>
      <c r="K2905" s="254" t="str">
        <f>IF(ISBLANK(INDEX('Policy Characteristics'!E:E,MATCH($C2905,'Policy Characteristics'!$C:$C,0))),"",INDEX('Policy Characteristics'!E:E,MATCH($C2905,'Policy Characteristics'!$C:$C,0)))</f>
        <v>cross fuel tax</v>
      </c>
      <c r="L2905" s="261">
        <f>IF(ISBLANK(INDEX('Policy Characteristics'!F:F,MATCH($C2905,'Policy Characteristics'!$C:$C,0))),"",INDEX('Policy Characteristics'!F:F,MATCH($C2905,'Policy Characteristics'!$C:$C,0)))</f>
        <v>-0.9</v>
      </c>
      <c r="M2905" s="261">
        <f>IF(ISBLANK(INDEX('Policy Characteristics'!G:G,MATCH($C2905,'Policy Characteristics'!$C:$C,0))),"",INDEX('Policy Characteristics'!G:G,MATCH($C2905,'Policy Characteristics'!$C:$C,0)))</f>
        <v>0.9</v>
      </c>
      <c r="N2905" s="261">
        <f>IF(ISBLANK(INDEX('Policy Characteristics'!H:H,MATCH($C2905,'Policy Characteristics'!$C:$C,0))),"",INDEX('Policy Characteristics'!H:H,MATCH($C2905,'Policy Characteristics'!$C:$C,0)))</f>
        <v>0.01</v>
      </c>
      <c r="O2905" s="254" t="str">
        <f>IF(ISBLANK(INDEX('Policy Characteristics'!I:I,MATCH($C2905,'Policy Characteristics'!$C:$C,0))),"",INDEX('Policy Characteristics'!I:I,MATCH($C2905,'Policy Characteristics'!$C:$C,0)))</f>
        <v>% of BAU price</v>
      </c>
      <c r="P2905" s="254" t="str">
        <f>IF(ISBLANK(INDEX('Policy Characteristics'!J:J,MATCH($C2905,'Policy Characteristics'!$C:$C,0))),"",INDEX('Policy Characteristics'!J:J,MATCH($C2905,'Policy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5" s="254" t="str">
        <f>IF(ISBLANK(INDEX('Policy Characteristics'!K:K,MATCH($C2905,'Policy Characteristics'!$C:$C,0))),"",INDEX('Policy Characteristics'!K:K,MATCH($C2905,'Policy Characteristics'!$C:$C,0)))</f>
        <v>fuels.html#fuel-taxes</v>
      </c>
      <c r="R2905" s="254" t="str">
        <f>IF(ISBLANK(INDEX('Policy Characteristics'!L:L,MATCH($C2905,'Policy Characteristics'!$C:$C,0))),"",INDEX('Policy Characteristics'!L:L,MATCH($C2905,'Policy Characteristics'!$C:$C,0)))</f>
        <v>fuel-taxes.html</v>
      </c>
    </row>
    <row r="2906" spans="1:18" x14ac:dyDescent="0.25">
      <c r="A2906" s="254" t="str">
        <f>IF(ISBLANK(INDEX('Policy Characteristics'!A:A,MATCH($C2906,'Policy Characteristics'!$C:$C,0))),"",INDEX('Policy Characteristics'!A:A,MATCH($C2906,'Policy Characteristics'!$C:$C,0)))</f>
        <v>Cross-Sector</v>
      </c>
      <c r="B2906" s="262" t="str">
        <f>IF(ISBLANK(INDEX('Policy Characteristics'!B:B,MATCH($C2906,'Policy Characteristics'!$C:$C,0))),"",INDEX('Policy Characteristics'!B:B,MATCH($C2906,'Policy Characteristics'!$C:$C,0)))</f>
        <v>Fuel Taxes or Subsidies</v>
      </c>
      <c r="C2906" s="320" t="str">
        <f t="shared" ref="C2906:C2969" si="87">C$2841</f>
        <v>Additional Fuel Tax or Subsidy Rate by Fuel</v>
      </c>
      <c r="D2906" s="6" t="s">
        <v>2442</v>
      </c>
      <c r="E2906" s="45" t="s">
        <v>320</v>
      </c>
      <c r="F2906" s="6" t="s">
        <v>2446</v>
      </c>
      <c r="G2906" s="45" t="s">
        <v>2556</v>
      </c>
      <c r="H2906" s="47">
        <v>2905</v>
      </c>
      <c r="I2906" s="325" t="s">
        <v>41</v>
      </c>
      <c r="J2906" s="255" t="str">
        <f>IF(ISBLANK(INDEX('Policy Characteristics'!D:D,MATCH($C2906,'Policy Characteristics'!$C:$C,0))),"",INDEX('Policy Characteristics'!D:D,MATCH($C2906,'Policy Characteristics'!$C:$C,0)))</f>
        <v>Fuel Taxes or Subsidies</v>
      </c>
      <c r="K2906" s="254" t="str">
        <f>IF(ISBLANK(INDEX('Policy Characteristics'!E:E,MATCH($C2906,'Policy Characteristics'!$C:$C,0))),"",INDEX('Policy Characteristics'!E:E,MATCH($C2906,'Policy Characteristics'!$C:$C,0)))</f>
        <v>cross fuel tax</v>
      </c>
      <c r="L2906" s="261">
        <f>IF(ISBLANK(INDEX('Policy Characteristics'!F:F,MATCH($C2906,'Policy Characteristics'!$C:$C,0))),"",INDEX('Policy Characteristics'!F:F,MATCH($C2906,'Policy Characteristics'!$C:$C,0)))</f>
        <v>-0.9</v>
      </c>
      <c r="M2906" s="261">
        <f>IF(ISBLANK(INDEX('Policy Characteristics'!G:G,MATCH($C2906,'Policy Characteristics'!$C:$C,0))),"",INDEX('Policy Characteristics'!G:G,MATCH($C2906,'Policy Characteristics'!$C:$C,0)))</f>
        <v>0.9</v>
      </c>
      <c r="N2906" s="261">
        <f>IF(ISBLANK(INDEX('Policy Characteristics'!H:H,MATCH($C2906,'Policy Characteristics'!$C:$C,0))),"",INDEX('Policy Characteristics'!H:H,MATCH($C2906,'Policy Characteristics'!$C:$C,0)))</f>
        <v>0.01</v>
      </c>
      <c r="O2906" s="254" t="str">
        <f>IF(ISBLANK(INDEX('Policy Characteristics'!I:I,MATCH($C2906,'Policy Characteristics'!$C:$C,0))),"",INDEX('Policy Characteristics'!I:I,MATCH($C2906,'Policy Characteristics'!$C:$C,0)))</f>
        <v>% of BAU price</v>
      </c>
      <c r="P2906" s="254" t="str">
        <f>IF(ISBLANK(INDEX('Policy Characteristics'!J:J,MATCH($C2906,'Policy Characteristics'!$C:$C,0))),"",INDEX('Policy Characteristics'!J:J,MATCH($C2906,'Policy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6" s="254" t="str">
        <f>IF(ISBLANK(INDEX('Policy Characteristics'!K:K,MATCH($C2906,'Policy Characteristics'!$C:$C,0))),"",INDEX('Policy Characteristics'!K:K,MATCH($C2906,'Policy Characteristics'!$C:$C,0)))</f>
        <v>fuels.html#fuel-taxes</v>
      </c>
      <c r="R2906" s="254" t="str">
        <f>IF(ISBLANK(INDEX('Policy Characteristics'!L:L,MATCH($C2906,'Policy Characteristics'!$C:$C,0))),"",INDEX('Policy Characteristics'!L:L,MATCH($C2906,'Policy Characteristics'!$C:$C,0)))</f>
        <v>fuel-taxes.html</v>
      </c>
    </row>
    <row r="2907" spans="1:18" x14ac:dyDescent="0.25">
      <c r="A2907" s="254" t="str">
        <f>IF(ISBLANK(INDEX('Policy Characteristics'!A:A,MATCH($C2907,'Policy Characteristics'!$C:$C,0))),"",INDEX('Policy Characteristics'!A:A,MATCH($C2907,'Policy Characteristics'!$C:$C,0)))</f>
        <v>Cross-Sector</v>
      </c>
      <c r="B2907" s="262" t="str">
        <f>IF(ISBLANK(INDEX('Policy Characteristics'!B:B,MATCH($C2907,'Policy Characteristics'!$C:$C,0))),"",INDEX('Policy Characteristics'!B:B,MATCH($C2907,'Policy Characteristics'!$C:$C,0)))</f>
        <v>Fuel Taxes or Subsidies</v>
      </c>
      <c r="C2907" s="320" t="str">
        <f t="shared" si="87"/>
        <v>Additional Fuel Tax or Subsidy Rate by Fuel</v>
      </c>
      <c r="D2907" s="6" t="s">
        <v>2443</v>
      </c>
      <c r="E2907" s="45" t="s">
        <v>320</v>
      </c>
      <c r="F2907" s="6" t="s">
        <v>2447</v>
      </c>
      <c r="G2907" s="45" t="s">
        <v>2556</v>
      </c>
      <c r="H2907" s="47">
        <v>2906</v>
      </c>
      <c r="I2907" s="325" t="s">
        <v>41</v>
      </c>
      <c r="J2907" s="255" t="str">
        <f>IF(ISBLANK(INDEX('Policy Characteristics'!D:D,MATCH($C2907,'Policy Characteristics'!$C:$C,0))),"",INDEX('Policy Characteristics'!D:D,MATCH($C2907,'Policy Characteristics'!$C:$C,0)))</f>
        <v>Fuel Taxes or Subsidies</v>
      </c>
      <c r="K2907" s="254" t="str">
        <f>IF(ISBLANK(INDEX('Policy Characteristics'!E:E,MATCH($C2907,'Policy Characteristics'!$C:$C,0))),"",INDEX('Policy Characteristics'!E:E,MATCH($C2907,'Policy Characteristics'!$C:$C,0)))</f>
        <v>cross fuel tax</v>
      </c>
      <c r="L2907" s="261">
        <f>IF(ISBLANK(INDEX('Policy Characteristics'!F:F,MATCH($C2907,'Policy Characteristics'!$C:$C,0))),"",INDEX('Policy Characteristics'!F:F,MATCH($C2907,'Policy Characteristics'!$C:$C,0)))</f>
        <v>-0.9</v>
      </c>
      <c r="M2907" s="261">
        <f>IF(ISBLANK(INDEX('Policy Characteristics'!G:G,MATCH($C2907,'Policy Characteristics'!$C:$C,0))),"",INDEX('Policy Characteristics'!G:G,MATCH($C2907,'Policy Characteristics'!$C:$C,0)))</f>
        <v>0.9</v>
      </c>
      <c r="N2907" s="261">
        <f>IF(ISBLANK(INDEX('Policy Characteristics'!H:H,MATCH($C2907,'Policy Characteristics'!$C:$C,0))),"",INDEX('Policy Characteristics'!H:H,MATCH($C2907,'Policy Characteristics'!$C:$C,0)))</f>
        <v>0.01</v>
      </c>
      <c r="O2907" s="254" t="str">
        <f>IF(ISBLANK(INDEX('Policy Characteristics'!I:I,MATCH($C2907,'Policy Characteristics'!$C:$C,0))),"",INDEX('Policy Characteristics'!I:I,MATCH($C2907,'Policy Characteristics'!$C:$C,0)))</f>
        <v>% of BAU price</v>
      </c>
      <c r="P2907" s="254" t="str">
        <f>IF(ISBLANK(INDEX('Policy Characteristics'!J:J,MATCH($C2907,'Policy Characteristics'!$C:$C,0))),"",INDEX('Policy Characteristics'!J:J,MATCH($C2907,'Policy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7" s="254" t="str">
        <f>IF(ISBLANK(INDEX('Policy Characteristics'!K:K,MATCH($C2907,'Policy Characteristics'!$C:$C,0))),"",INDEX('Policy Characteristics'!K:K,MATCH($C2907,'Policy Characteristics'!$C:$C,0)))</f>
        <v>fuels.html#fuel-taxes</v>
      </c>
      <c r="R2907" s="254" t="str">
        <f>IF(ISBLANK(INDEX('Policy Characteristics'!L:L,MATCH($C2907,'Policy Characteristics'!$C:$C,0))),"",INDEX('Policy Characteristics'!L:L,MATCH($C2907,'Policy Characteristics'!$C:$C,0)))</f>
        <v>fuel-taxes.html</v>
      </c>
    </row>
    <row r="2908" spans="1:18" x14ac:dyDescent="0.25">
      <c r="A2908" s="254" t="str">
        <f>IF(ISBLANK(INDEX('Policy Characteristics'!A:A,MATCH($C2908,'Policy Characteristics'!$C:$C,0))),"",INDEX('Policy Characteristics'!A:A,MATCH($C2908,'Policy Characteristics'!$C:$C,0)))</f>
        <v>Cross-Sector</v>
      </c>
      <c r="B2908" s="262" t="str">
        <f>IF(ISBLANK(INDEX('Policy Characteristics'!B:B,MATCH($C2908,'Policy Characteristics'!$C:$C,0))),"",INDEX('Policy Characteristics'!B:B,MATCH($C2908,'Policy Characteristics'!$C:$C,0)))</f>
        <v>Fuel Taxes or Subsidies</v>
      </c>
      <c r="C2908" s="320" t="str">
        <f t="shared" si="87"/>
        <v>Additional Fuel Tax or Subsidy Rate by Fuel</v>
      </c>
      <c r="D2908" s="6" t="s">
        <v>2444</v>
      </c>
      <c r="E2908" s="45" t="s">
        <v>320</v>
      </c>
      <c r="F2908" s="6" t="s">
        <v>2448</v>
      </c>
      <c r="G2908" s="45" t="s">
        <v>2556</v>
      </c>
      <c r="H2908" s="47">
        <v>2907</v>
      </c>
      <c r="I2908" s="325" t="s">
        <v>41</v>
      </c>
      <c r="J2908" s="255" t="str">
        <f>IF(ISBLANK(INDEX('Policy Characteristics'!D:D,MATCH($C2908,'Policy Characteristics'!$C:$C,0))),"",INDEX('Policy Characteristics'!D:D,MATCH($C2908,'Policy Characteristics'!$C:$C,0)))</f>
        <v>Fuel Taxes or Subsidies</v>
      </c>
      <c r="K2908" s="254" t="str">
        <f>IF(ISBLANK(INDEX('Policy Characteristics'!E:E,MATCH($C2908,'Policy Characteristics'!$C:$C,0))),"",INDEX('Policy Characteristics'!E:E,MATCH($C2908,'Policy Characteristics'!$C:$C,0)))</f>
        <v>cross fuel tax</v>
      </c>
      <c r="L2908" s="261">
        <f>IF(ISBLANK(INDEX('Policy Characteristics'!F:F,MATCH($C2908,'Policy Characteristics'!$C:$C,0))),"",INDEX('Policy Characteristics'!F:F,MATCH($C2908,'Policy Characteristics'!$C:$C,0)))</f>
        <v>-0.9</v>
      </c>
      <c r="M2908" s="261">
        <f>IF(ISBLANK(INDEX('Policy Characteristics'!G:G,MATCH($C2908,'Policy Characteristics'!$C:$C,0))),"",INDEX('Policy Characteristics'!G:G,MATCH($C2908,'Policy Characteristics'!$C:$C,0)))</f>
        <v>0.9</v>
      </c>
      <c r="N2908" s="261">
        <f>IF(ISBLANK(INDEX('Policy Characteristics'!H:H,MATCH($C2908,'Policy Characteristics'!$C:$C,0))),"",INDEX('Policy Characteristics'!H:H,MATCH($C2908,'Policy Characteristics'!$C:$C,0)))</f>
        <v>0.01</v>
      </c>
      <c r="O2908" s="254" t="str">
        <f>IF(ISBLANK(INDEX('Policy Characteristics'!I:I,MATCH($C2908,'Policy Characteristics'!$C:$C,0))),"",INDEX('Policy Characteristics'!I:I,MATCH($C2908,'Policy Characteristics'!$C:$C,0)))</f>
        <v>% of BAU price</v>
      </c>
      <c r="P2908" s="254" t="str">
        <f>IF(ISBLANK(INDEX('Policy Characteristics'!J:J,MATCH($C2908,'Policy Characteristics'!$C:$C,0))),"",INDEX('Policy Characteristics'!J:J,MATCH($C2908,'Policy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8" s="254" t="str">
        <f>IF(ISBLANK(INDEX('Policy Characteristics'!K:K,MATCH($C2908,'Policy Characteristics'!$C:$C,0))),"",INDEX('Policy Characteristics'!K:K,MATCH($C2908,'Policy Characteristics'!$C:$C,0)))</f>
        <v>fuels.html#fuel-taxes</v>
      </c>
      <c r="R2908" s="254" t="str">
        <f>IF(ISBLANK(INDEX('Policy Characteristics'!L:L,MATCH($C2908,'Policy Characteristics'!$C:$C,0))),"",INDEX('Policy Characteristics'!L:L,MATCH($C2908,'Policy Characteristics'!$C:$C,0)))</f>
        <v>fuel-taxes.html</v>
      </c>
    </row>
    <row r="2909" spans="1:18" s="4" customFormat="1" x14ac:dyDescent="0.25">
      <c r="A2909" s="254" t="str">
        <f>IF(ISBLANK(INDEX('Policy Characteristics'!A:A,MATCH($C2909,'Policy Characteristics'!$C:$C,0))),"",INDEX('Policy Characteristics'!A:A,MATCH($C2909,'Policy Characteristics'!$C:$C,0)))</f>
        <v>Cross-Sector</v>
      </c>
      <c r="B2909" s="262" t="str">
        <f>IF(ISBLANK(INDEX('Policy Characteristics'!B:B,MATCH($C2909,'Policy Characteristics'!$C:$C,0))),"",INDEX('Policy Characteristics'!B:B,MATCH($C2909,'Policy Characteristics'!$C:$C,0)))</f>
        <v>Fuel Taxes or Subsidies</v>
      </c>
      <c r="C2909" s="320" t="str">
        <f t="shared" si="87"/>
        <v>Additional Fuel Tax or Subsidy Rate by Fuel</v>
      </c>
      <c r="D2909" s="45" t="s">
        <v>49</v>
      </c>
      <c r="E2909" s="45" t="s">
        <v>318</v>
      </c>
      <c r="F2909" s="45" t="s">
        <v>89</v>
      </c>
      <c r="G2909" s="45" t="s">
        <v>9</v>
      </c>
      <c r="H2909" s="47">
        <v>2908</v>
      </c>
      <c r="I2909" s="324" t="s">
        <v>40</v>
      </c>
      <c r="J2909" s="255" t="str">
        <f>IF(ISBLANK(INDEX('Policy Characteristics'!D:D,MATCH($C2909,'Policy Characteristics'!$C:$C,0))),"",INDEX('Policy Characteristics'!D:D,MATCH($C2909,'Policy Characteristics'!$C:$C,0)))</f>
        <v>Fuel Taxes or Subsidies</v>
      </c>
      <c r="K2909" s="254" t="str">
        <f>IF(ISBLANK(INDEX('Policy Characteristics'!E:E,MATCH($C2909,'Policy Characteristics'!$C:$C,0))),"",INDEX('Policy Characteristics'!E:E,MATCH($C2909,'Policy Characteristics'!$C:$C,0)))</f>
        <v>cross fuel tax</v>
      </c>
      <c r="L2909" s="261">
        <f>IF(ISBLANK(INDEX('Policy Characteristics'!F:F,MATCH($C2909,'Policy Characteristics'!$C:$C,0))),"",INDEX('Policy Characteristics'!F:F,MATCH($C2909,'Policy Characteristics'!$C:$C,0)))</f>
        <v>-0.9</v>
      </c>
      <c r="M2909" s="261">
        <f>IF(ISBLANK(INDEX('Policy Characteristics'!G:G,MATCH($C2909,'Policy Characteristics'!$C:$C,0))),"",INDEX('Policy Characteristics'!G:G,MATCH($C2909,'Policy Characteristics'!$C:$C,0)))</f>
        <v>0.9</v>
      </c>
      <c r="N2909" s="261">
        <f>IF(ISBLANK(INDEX('Policy Characteristics'!H:H,MATCH($C2909,'Policy Characteristics'!$C:$C,0))),"",INDEX('Policy Characteristics'!H:H,MATCH($C2909,'Policy Characteristics'!$C:$C,0)))</f>
        <v>0.01</v>
      </c>
      <c r="O2909" s="254" t="str">
        <f>IF(ISBLANK(INDEX('Policy Characteristics'!I:I,MATCH($C2909,'Policy Characteristics'!$C:$C,0))),"",INDEX('Policy Characteristics'!I:I,MATCH($C2909,'Policy Characteristics'!$C:$C,0)))</f>
        <v>% of BAU price</v>
      </c>
      <c r="P2909" s="254" t="str">
        <f>IF(ISBLANK(INDEX('Policy Characteristics'!J:J,MATCH($C2909,'Policy Characteristics'!$C:$C,0))),"",INDEX('Policy Characteristics'!J:J,MATCH($C2909,'Policy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09" s="254" t="str">
        <f>IF(ISBLANK(INDEX('Policy Characteristics'!K:K,MATCH($C2909,'Policy Characteristics'!$C:$C,0))),"",INDEX('Policy Characteristics'!K:K,MATCH($C2909,'Policy Characteristics'!$C:$C,0)))</f>
        <v>fuels.html#fuel-taxes</v>
      </c>
      <c r="R2909" s="254" t="str">
        <f>IF(ISBLANK(INDEX('Policy Characteristics'!L:L,MATCH($C2909,'Policy Characteristics'!$C:$C,0))),"",INDEX('Policy Characteristics'!L:L,MATCH($C2909,'Policy Characteristics'!$C:$C,0)))</f>
        <v>fuel-taxes.html</v>
      </c>
    </row>
    <row r="2910" spans="1:18" s="4" customFormat="1" x14ac:dyDescent="0.25">
      <c r="A2910" s="254" t="str">
        <f>IF(ISBLANK(INDEX('Policy Characteristics'!A:A,MATCH($C2910,'Policy Characteristics'!$C:$C,0))),"",INDEX('Policy Characteristics'!A:A,MATCH($C2910,'Policy Characteristics'!$C:$C,0)))</f>
        <v>Cross-Sector</v>
      </c>
      <c r="B2910" s="262" t="str">
        <f>IF(ISBLANK(INDEX('Policy Characteristics'!B:B,MATCH($C2910,'Policy Characteristics'!$C:$C,0))),"",INDEX('Policy Characteristics'!B:B,MATCH($C2910,'Policy Characteristics'!$C:$C,0)))</f>
        <v>Fuel Taxes or Subsidies</v>
      </c>
      <c r="C2910" s="320" t="str">
        <f t="shared" si="87"/>
        <v>Additional Fuel Tax or Subsidy Rate by Fuel</v>
      </c>
      <c r="D2910" s="6" t="s">
        <v>434</v>
      </c>
      <c r="E2910" s="45" t="s">
        <v>318</v>
      </c>
      <c r="F2910" s="6" t="s">
        <v>431</v>
      </c>
      <c r="G2910" s="45" t="s">
        <v>9</v>
      </c>
      <c r="H2910" s="47">
        <v>2909</v>
      </c>
      <c r="I2910" s="325" t="s">
        <v>40</v>
      </c>
      <c r="J2910" s="255" t="str">
        <f>IF(ISBLANK(INDEX('Policy Characteristics'!D:D,MATCH($C2910,'Policy Characteristics'!$C:$C,0))),"",INDEX('Policy Characteristics'!D:D,MATCH($C2910,'Policy Characteristics'!$C:$C,0)))</f>
        <v>Fuel Taxes or Subsidies</v>
      </c>
      <c r="K2910" s="254" t="str">
        <f>IF(ISBLANK(INDEX('Policy Characteristics'!E:E,MATCH($C2910,'Policy Characteristics'!$C:$C,0))),"",INDEX('Policy Characteristics'!E:E,MATCH($C2910,'Policy Characteristics'!$C:$C,0)))</f>
        <v>cross fuel tax</v>
      </c>
      <c r="L2910" s="261">
        <f>IF(ISBLANK(INDEX('Policy Characteristics'!F:F,MATCH($C2910,'Policy Characteristics'!$C:$C,0))),"",INDEX('Policy Characteristics'!F:F,MATCH($C2910,'Policy Characteristics'!$C:$C,0)))</f>
        <v>-0.9</v>
      </c>
      <c r="M2910" s="261">
        <f>IF(ISBLANK(INDEX('Policy Characteristics'!G:G,MATCH($C2910,'Policy Characteristics'!$C:$C,0))),"",INDEX('Policy Characteristics'!G:G,MATCH($C2910,'Policy Characteristics'!$C:$C,0)))</f>
        <v>0.9</v>
      </c>
      <c r="N2910" s="261">
        <f>IF(ISBLANK(INDEX('Policy Characteristics'!H:H,MATCH($C2910,'Policy Characteristics'!$C:$C,0))),"",INDEX('Policy Characteristics'!H:H,MATCH($C2910,'Policy Characteristics'!$C:$C,0)))</f>
        <v>0.01</v>
      </c>
      <c r="O2910" s="254" t="str">
        <f>IF(ISBLANK(INDEX('Policy Characteristics'!I:I,MATCH($C2910,'Policy Characteristics'!$C:$C,0))),"",INDEX('Policy Characteristics'!I:I,MATCH($C2910,'Policy Characteristics'!$C:$C,0)))</f>
        <v>% of BAU price</v>
      </c>
      <c r="P2910" s="254" t="str">
        <f>IF(ISBLANK(INDEX('Policy Characteristics'!J:J,MATCH($C2910,'Policy Characteristics'!$C:$C,0))),"",INDEX('Policy Characteristics'!J:J,MATCH($C2910,'Policy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0" s="254" t="str">
        <f>IF(ISBLANK(INDEX('Policy Characteristics'!K:K,MATCH($C2910,'Policy Characteristics'!$C:$C,0))),"",INDEX('Policy Characteristics'!K:K,MATCH($C2910,'Policy Characteristics'!$C:$C,0)))</f>
        <v>fuels.html#fuel-taxes</v>
      </c>
      <c r="R2910" s="254" t="str">
        <f>IF(ISBLANK(INDEX('Policy Characteristics'!L:L,MATCH($C2910,'Policy Characteristics'!$C:$C,0))),"",INDEX('Policy Characteristics'!L:L,MATCH($C2910,'Policy Characteristics'!$C:$C,0)))</f>
        <v>fuel-taxes.html</v>
      </c>
    </row>
    <row r="2911" spans="1:18" s="4" customFormat="1" x14ac:dyDescent="0.25">
      <c r="A2911" s="254" t="str">
        <f>IF(ISBLANK(INDEX('Policy Characteristics'!A:A,MATCH($C2911,'Policy Characteristics'!$C:$C,0))),"",INDEX('Policy Characteristics'!A:A,MATCH($C2911,'Policy Characteristics'!$C:$C,0)))</f>
        <v>Cross-Sector</v>
      </c>
      <c r="B2911" s="262" t="str">
        <f>IF(ISBLANK(INDEX('Policy Characteristics'!B:B,MATCH($C2911,'Policy Characteristics'!$C:$C,0))),"",INDEX('Policy Characteristics'!B:B,MATCH($C2911,'Policy Characteristics'!$C:$C,0)))</f>
        <v>Fuel Taxes or Subsidies</v>
      </c>
      <c r="C2911" s="320" t="str">
        <f t="shared" si="87"/>
        <v>Additional Fuel Tax or Subsidy Rate by Fuel</v>
      </c>
      <c r="D2911" s="6" t="s">
        <v>43</v>
      </c>
      <c r="E2911" s="45" t="s">
        <v>318</v>
      </c>
      <c r="F2911" s="6" t="s">
        <v>83</v>
      </c>
      <c r="G2911" s="45" t="s">
        <v>9</v>
      </c>
      <c r="H2911" s="47">
        <v>2910</v>
      </c>
      <c r="I2911" s="325" t="s">
        <v>40</v>
      </c>
      <c r="J2911" s="255" t="str">
        <f>IF(ISBLANK(INDEX('Policy Characteristics'!D:D,MATCH($C2911,'Policy Characteristics'!$C:$C,0))),"",INDEX('Policy Characteristics'!D:D,MATCH($C2911,'Policy Characteristics'!$C:$C,0)))</f>
        <v>Fuel Taxes or Subsidies</v>
      </c>
      <c r="K2911" s="254" t="str">
        <f>IF(ISBLANK(INDEX('Policy Characteristics'!E:E,MATCH($C2911,'Policy Characteristics'!$C:$C,0))),"",INDEX('Policy Characteristics'!E:E,MATCH($C2911,'Policy Characteristics'!$C:$C,0)))</f>
        <v>cross fuel tax</v>
      </c>
      <c r="L2911" s="261">
        <f>IF(ISBLANK(INDEX('Policy Characteristics'!F:F,MATCH($C2911,'Policy Characteristics'!$C:$C,0))),"",INDEX('Policy Characteristics'!F:F,MATCH($C2911,'Policy Characteristics'!$C:$C,0)))</f>
        <v>-0.9</v>
      </c>
      <c r="M2911" s="261">
        <f>IF(ISBLANK(INDEX('Policy Characteristics'!G:G,MATCH($C2911,'Policy Characteristics'!$C:$C,0))),"",INDEX('Policy Characteristics'!G:G,MATCH($C2911,'Policy Characteristics'!$C:$C,0)))</f>
        <v>0.9</v>
      </c>
      <c r="N2911" s="261">
        <f>IF(ISBLANK(INDEX('Policy Characteristics'!H:H,MATCH($C2911,'Policy Characteristics'!$C:$C,0))),"",INDEX('Policy Characteristics'!H:H,MATCH($C2911,'Policy Characteristics'!$C:$C,0)))</f>
        <v>0.01</v>
      </c>
      <c r="O2911" s="254" t="str">
        <f>IF(ISBLANK(INDEX('Policy Characteristics'!I:I,MATCH($C2911,'Policy Characteristics'!$C:$C,0))),"",INDEX('Policy Characteristics'!I:I,MATCH($C2911,'Policy Characteristics'!$C:$C,0)))</f>
        <v>% of BAU price</v>
      </c>
      <c r="P2911" s="254" t="str">
        <f>IF(ISBLANK(INDEX('Policy Characteristics'!J:J,MATCH($C2911,'Policy Characteristics'!$C:$C,0))),"",INDEX('Policy Characteristics'!J:J,MATCH($C2911,'Policy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1" s="254" t="str">
        <f>IF(ISBLANK(INDEX('Policy Characteristics'!K:K,MATCH($C2911,'Policy Characteristics'!$C:$C,0))),"",INDEX('Policy Characteristics'!K:K,MATCH($C2911,'Policy Characteristics'!$C:$C,0)))</f>
        <v>fuels.html#fuel-taxes</v>
      </c>
      <c r="R2911" s="254" t="str">
        <f>IF(ISBLANK(INDEX('Policy Characteristics'!L:L,MATCH($C2911,'Policy Characteristics'!$C:$C,0))),"",INDEX('Policy Characteristics'!L:L,MATCH($C2911,'Policy Characteristics'!$C:$C,0)))</f>
        <v>fuel-taxes.html</v>
      </c>
    </row>
    <row r="2912" spans="1:18" s="4" customFormat="1" x14ac:dyDescent="0.25">
      <c r="A2912" s="254" t="str">
        <f>IF(ISBLANK(INDEX('Policy Characteristics'!A:A,MATCH($C2912,'Policy Characteristics'!$C:$C,0))),"",INDEX('Policy Characteristics'!A:A,MATCH($C2912,'Policy Characteristics'!$C:$C,0)))</f>
        <v>Cross-Sector</v>
      </c>
      <c r="B2912" s="262" t="str">
        <f>IF(ISBLANK(INDEX('Policy Characteristics'!B:B,MATCH($C2912,'Policy Characteristics'!$C:$C,0))),"",INDEX('Policy Characteristics'!B:B,MATCH($C2912,'Policy Characteristics'!$C:$C,0)))</f>
        <v>Fuel Taxes or Subsidies</v>
      </c>
      <c r="C2912" s="320" t="str">
        <f t="shared" si="87"/>
        <v>Additional Fuel Tax or Subsidy Rate by Fuel</v>
      </c>
      <c r="D2912" s="6" t="s">
        <v>44</v>
      </c>
      <c r="E2912" s="45" t="s">
        <v>318</v>
      </c>
      <c r="F2912" s="6" t="s">
        <v>84</v>
      </c>
      <c r="G2912" s="45" t="s">
        <v>9</v>
      </c>
      <c r="H2912" s="47">
        <v>2911</v>
      </c>
      <c r="I2912" s="325" t="s">
        <v>41</v>
      </c>
      <c r="J2912" s="255" t="str">
        <f>IF(ISBLANK(INDEX('Policy Characteristics'!D:D,MATCH($C2912,'Policy Characteristics'!$C:$C,0))),"",INDEX('Policy Characteristics'!D:D,MATCH($C2912,'Policy Characteristics'!$C:$C,0)))</f>
        <v>Fuel Taxes or Subsidies</v>
      </c>
      <c r="K2912" s="254" t="str">
        <f>IF(ISBLANK(INDEX('Policy Characteristics'!E:E,MATCH($C2912,'Policy Characteristics'!$C:$C,0))),"",INDEX('Policy Characteristics'!E:E,MATCH($C2912,'Policy Characteristics'!$C:$C,0)))</f>
        <v>cross fuel tax</v>
      </c>
      <c r="L2912" s="261">
        <f>IF(ISBLANK(INDEX('Policy Characteristics'!F:F,MATCH($C2912,'Policy Characteristics'!$C:$C,0))),"",INDEX('Policy Characteristics'!F:F,MATCH($C2912,'Policy Characteristics'!$C:$C,0)))</f>
        <v>-0.9</v>
      </c>
      <c r="M2912" s="261">
        <f>IF(ISBLANK(INDEX('Policy Characteristics'!G:G,MATCH($C2912,'Policy Characteristics'!$C:$C,0))),"",INDEX('Policy Characteristics'!G:G,MATCH($C2912,'Policy Characteristics'!$C:$C,0)))</f>
        <v>0.9</v>
      </c>
      <c r="N2912" s="261">
        <f>IF(ISBLANK(INDEX('Policy Characteristics'!H:H,MATCH($C2912,'Policy Characteristics'!$C:$C,0))),"",INDEX('Policy Characteristics'!H:H,MATCH($C2912,'Policy Characteristics'!$C:$C,0)))</f>
        <v>0.01</v>
      </c>
      <c r="O2912" s="254" t="str">
        <f>IF(ISBLANK(INDEX('Policy Characteristics'!I:I,MATCH($C2912,'Policy Characteristics'!$C:$C,0))),"",INDEX('Policy Characteristics'!I:I,MATCH($C2912,'Policy Characteristics'!$C:$C,0)))</f>
        <v>% of BAU price</v>
      </c>
      <c r="P2912" s="254" t="str">
        <f>IF(ISBLANK(INDEX('Policy Characteristics'!J:J,MATCH($C2912,'Policy Characteristics'!$C:$C,0))),"",INDEX('Policy Characteristics'!J:J,MATCH($C2912,'Policy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2" s="254" t="str">
        <f>IF(ISBLANK(INDEX('Policy Characteristics'!K:K,MATCH($C2912,'Policy Characteristics'!$C:$C,0))),"",INDEX('Policy Characteristics'!K:K,MATCH($C2912,'Policy Characteristics'!$C:$C,0)))</f>
        <v>fuels.html#fuel-taxes</v>
      </c>
      <c r="R2912" s="254" t="str">
        <f>IF(ISBLANK(INDEX('Policy Characteristics'!L:L,MATCH($C2912,'Policy Characteristics'!$C:$C,0))),"",INDEX('Policy Characteristics'!L:L,MATCH($C2912,'Policy Characteristics'!$C:$C,0)))</f>
        <v>fuel-taxes.html</v>
      </c>
    </row>
    <row r="2913" spans="1:18" s="4" customFormat="1" x14ac:dyDescent="0.25">
      <c r="A2913" s="254" t="str">
        <f>IF(ISBLANK(INDEX('Policy Characteristics'!A:A,MATCH($C2913,'Policy Characteristics'!$C:$C,0))),"",INDEX('Policy Characteristics'!A:A,MATCH($C2913,'Policy Characteristics'!$C:$C,0)))</f>
        <v>Cross-Sector</v>
      </c>
      <c r="B2913" s="262" t="str">
        <f>IF(ISBLANK(INDEX('Policy Characteristics'!B:B,MATCH($C2913,'Policy Characteristics'!$C:$C,0))),"",INDEX('Policy Characteristics'!B:B,MATCH($C2913,'Policy Characteristics'!$C:$C,0)))</f>
        <v>Fuel Taxes or Subsidies</v>
      </c>
      <c r="C2913" s="320" t="str">
        <f t="shared" si="87"/>
        <v>Additional Fuel Tax or Subsidy Rate by Fuel</v>
      </c>
      <c r="D2913" s="6" t="s">
        <v>48</v>
      </c>
      <c r="E2913" s="45" t="s">
        <v>318</v>
      </c>
      <c r="F2913" s="6" t="s">
        <v>88</v>
      </c>
      <c r="G2913" s="45" t="s">
        <v>9</v>
      </c>
      <c r="H2913" s="47">
        <v>2912</v>
      </c>
      <c r="I2913" s="325" t="s">
        <v>41</v>
      </c>
      <c r="J2913" s="255" t="str">
        <f>IF(ISBLANK(INDEX('Policy Characteristics'!D:D,MATCH($C2913,'Policy Characteristics'!$C:$C,0))),"",INDEX('Policy Characteristics'!D:D,MATCH($C2913,'Policy Characteristics'!$C:$C,0)))</f>
        <v>Fuel Taxes or Subsidies</v>
      </c>
      <c r="K2913" s="254" t="str">
        <f>IF(ISBLANK(INDEX('Policy Characteristics'!E:E,MATCH($C2913,'Policy Characteristics'!$C:$C,0))),"",INDEX('Policy Characteristics'!E:E,MATCH($C2913,'Policy Characteristics'!$C:$C,0)))</f>
        <v>cross fuel tax</v>
      </c>
      <c r="L2913" s="261">
        <f>IF(ISBLANK(INDEX('Policy Characteristics'!F:F,MATCH($C2913,'Policy Characteristics'!$C:$C,0))),"",INDEX('Policy Characteristics'!F:F,MATCH($C2913,'Policy Characteristics'!$C:$C,0)))</f>
        <v>-0.9</v>
      </c>
      <c r="M2913" s="261">
        <f>IF(ISBLANK(INDEX('Policy Characteristics'!G:G,MATCH($C2913,'Policy Characteristics'!$C:$C,0))),"",INDEX('Policy Characteristics'!G:G,MATCH($C2913,'Policy Characteristics'!$C:$C,0)))</f>
        <v>0.9</v>
      </c>
      <c r="N2913" s="261">
        <f>IF(ISBLANK(INDEX('Policy Characteristics'!H:H,MATCH($C2913,'Policy Characteristics'!$C:$C,0))),"",INDEX('Policy Characteristics'!H:H,MATCH($C2913,'Policy Characteristics'!$C:$C,0)))</f>
        <v>0.01</v>
      </c>
      <c r="O2913" s="254" t="str">
        <f>IF(ISBLANK(INDEX('Policy Characteristics'!I:I,MATCH($C2913,'Policy Characteristics'!$C:$C,0))),"",INDEX('Policy Characteristics'!I:I,MATCH($C2913,'Policy Characteristics'!$C:$C,0)))</f>
        <v>% of BAU price</v>
      </c>
      <c r="P2913" s="254" t="str">
        <f>IF(ISBLANK(INDEX('Policy Characteristics'!J:J,MATCH($C2913,'Policy Characteristics'!$C:$C,0))),"",INDEX('Policy Characteristics'!J:J,MATCH($C2913,'Policy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3" s="254" t="str">
        <f>IF(ISBLANK(INDEX('Policy Characteristics'!K:K,MATCH($C2913,'Policy Characteristics'!$C:$C,0))),"",INDEX('Policy Characteristics'!K:K,MATCH($C2913,'Policy Characteristics'!$C:$C,0)))</f>
        <v>fuels.html#fuel-taxes</v>
      </c>
      <c r="R2913" s="254" t="str">
        <f>IF(ISBLANK(INDEX('Policy Characteristics'!L:L,MATCH($C2913,'Policy Characteristics'!$C:$C,0))),"",INDEX('Policy Characteristics'!L:L,MATCH($C2913,'Policy Characteristics'!$C:$C,0)))</f>
        <v>fuel-taxes.html</v>
      </c>
    </row>
    <row r="2914" spans="1:18" s="4" customFormat="1" x14ac:dyDescent="0.25">
      <c r="A2914" s="254" t="str">
        <f>IF(ISBLANK(INDEX('Policy Characteristics'!A:A,MATCH($C2914,'Policy Characteristics'!$C:$C,0))),"",INDEX('Policy Characteristics'!A:A,MATCH($C2914,'Policy Characteristics'!$C:$C,0)))</f>
        <v>Cross-Sector</v>
      </c>
      <c r="B2914" s="262" t="str">
        <f>IF(ISBLANK(INDEX('Policy Characteristics'!B:B,MATCH($C2914,'Policy Characteristics'!$C:$C,0))),"",INDEX('Policy Characteristics'!B:B,MATCH($C2914,'Policy Characteristics'!$C:$C,0)))</f>
        <v>Fuel Taxes or Subsidies</v>
      </c>
      <c r="C2914" s="320" t="str">
        <f t="shared" si="87"/>
        <v>Additional Fuel Tax or Subsidy Rate by Fuel</v>
      </c>
      <c r="D2914" s="6" t="s">
        <v>50</v>
      </c>
      <c r="E2914" s="45" t="s">
        <v>318</v>
      </c>
      <c r="F2914" s="6" t="s">
        <v>91</v>
      </c>
      <c r="G2914" s="45" t="s">
        <v>9</v>
      </c>
      <c r="H2914" s="47">
        <v>2913</v>
      </c>
      <c r="I2914" s="325" t="s">
        <v>41</v>
      </c>
      <c r="J2914" s="255" t="str">
        <f>IF(ISBLANK(INDEX('Policy Characteristics'!D:D,MATCH($C2914,'Policy Characteristics'!$C:$C,0))),"",INDEX('Policy Characteristics'!D:D,MATCH($C2914,'Policy Characteristics'!$C:$C,0)))</f>
        <v>Fuel Taxes or Subsidies</v>
      </c>
      <c r="K2914" s="254" t="str">
        <f>IF(ISBLANK(INDEX('Policy Characteristics'!E:E,MATCH($C2914,'Policy Characteristics'!$C:$C,0))),"",INDEX('Policy Characteristics'!E:E,MATCH($C2914,'Policy Characteristics'!$C:$C,0)))</f>
        <v>cross fuel tax</v>
      </c>
      <c r="L2914" s="261">
        <f>IF(ISBLANK(INDEX('Policy Characteristics'!F:F,MATCH($C2914,'Policy Characteristics'!$C:$C,0))),"",INDEX('Policy Characteristics'!F:F,MATCH($C2914,'Policy Characteristics'!$C:$C,0)))</f>
        <v>-0.9</v>
      </c>
      <c r="M2914" s="261">
        <f>IF(ISBLANK(INDEX('Policy Characteristics'!G:G,MATCH($C2914,'Policy Characteristics'!$C:$C,0))),"",INDEX('Policy Characteristics'!G:G,MATCH($C2914,'Policy Characteristics'!$C:$C,0)))</f>
        <v>0.9</v>
      </c>
      <c r="N2914" s="261">
        <f>IF(ISBLANK(INDEX('Policy Characteristics'!H:H,MATCH($C2914,'Policy Characteristics'!$C:$C,0))),"",INDEX('Policy Characteristics'!H:H,MATCH($C2914,'Policy Characteristics'!$C:$C,0)))</f>
        <v>0.01</v>
      </c>
      <c r="O2914" s="254" t="str">
        <f>IF(ISBLANK(INDEX('Policy Characteristics'!I:I,MATCH($C2914,'Policy Characteristics'!$C:$C,0))),"",INDEX('Policy Characteristics'!I:I,MATCH($C2914,'Policy Characteristics'!$C:$C,0)))</f>
        <v>% of BAU price</v>
      </c>
      <c r="P2914" s="254" t="str">
        <f>IF(ISBLANK(INDEX('Policy Characteristics'!J:J,MATCH($C2914,'Policy Characteristics'!$C:$C,0))),"",INDEX('Policy Characteristics'!J:J,MATCH($C2914,'Policy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4" s="254" t="str">
        <f>IF(ISBLANK(INDEX('Policy Characteristics'!K:K,MATCH($C2914,'Policy Characteristics'!$C:$C,0))),"",INDEX('Policy Characteristics'!K:K,MATCH($C2914,'Policy Characteristics'!$C:$C,0)))</f>
        <v>fuels.html#fuel-taxes</v>
      </c>
      <c r="R2914" s="254" t="str">
        <f>IF(ISBLANK(INDEX('Policy Characteristics'!L:L,MATCH($C2914,'Policy Characteristics'!$C:$C,0))),"",INDEX('Policy Characteristics'!L:L,MATCH($C2914,'Policy Characteristics'!$C:$C,0)))</f>
        <v>fuel-taxes.html</v>
      </c>
    </row>
    <row r="2915" spans="1:18" s="4" customFormat="1" x14ac:dyDescent="0.25">
      <c r="A2915" s="254" t="str">
        <f>IF(ISBLANK(INDEX('Policy Characteristics'!A:A,MATCH($C2915,'Policy Characteristics'!$C:$C,0))),"",INDEX('Policy Characteristics'!A:A,MATCH($C2915,'Policy Characteristics'!$C:$C,0)))</f>
        <v>Cross-Sector</v>
      </c>
      <c r="B2915" s="262" t="str">
        <f>IF(ISBLANK(INDEX('Policy Characteristics'!B:B,MATCH($C2915,'Policy Characteristics'!$C:$C,0))),"",INDEX('Policy Characteristics'!B:B,MATCH($C2915,'Policy Characteristics'!$C:$C,0)))</f>
        <v>Fuel Taxes or Subsidies</v>
      </c>
      <c r="C2915" s="320" t="str">
        <f t="shared" si="87"/>
        <v>Additional Fuel Tax or Subsidy Rate by Fuel</v>
      </c>
      <c r="D2915" s="6" t="s">
        <v>51</v>
      </c>
      <c r="E2915" s="45" t="s">
        <v>318</v>
      </c>
      <c r="F2915" s="6" t="s">
        <v>92</v>
      </c>
      <c r="G2915" s="45" t="s">
        <v>9</v>
      </c>
      <c r="H2915" s="47">
        <v>2914</v>
      </c>
      <c r="I2915" s="325" t="s">
        <v>40</v>
      </c>
      <c r="J2915" s="255" t="str">
        <f>IF(ISBLANK(INDEX('Policy Characteristics'!D:D,MATCH($C2915,'Policy Characteristics'!$C:$C,0))),"",INDEX('Policy Characteristics'!D:D,MATCH($C2915,'Policy Characteristics'!$C:$C,0)))</f>
        <v>Fuel Taxes or Subsidies</v>
      </c>
      <c r="K2915" s="254" t="str">
        <f>IF(ISBLANK(INDEX('Policy Characteristics'!E:E,MATCH($C2915,'Policy Characteristics'!$C:$C,0))),"",INDEX('Policy Characteristics'!E:E,MATCH($C2915,'Policy Characteristics'!$C:$C,0)))</f>
        <v>cross fuel tax</v>
      </c>
      <c r="L2915" s="261">
        <f>IF(ISBLANK(INDEX('Policy Characteristics'!F:F,MATCH($C2915,'Policy Characteristics'!$C:$C,0))),"",INDEX('Policy Characteristics'!F:F,MATCH($C2915,'Policy Characteristics'!$C:$C,0)))</f>
        <v>-0.9</v>
      </c>
      <c r="M2915" s="261">
        <f>IF(ISBLANK(INDEX('Policy Characteristics'!G:G,MATCH($C2915,'Policy Characteristics'!$C:$C,0))),"",INDEX('Policy Characteristics'!G:G,MATCH($C2915,'Policy Characteristics'!$C:$C,0)))</f>
        <v>0.9</v>
      </c>
      <c r="N2915" s="261">
        <f>IF(ISBLANK(INDEX('Policy Characteristics'!H:H,MATCH($C2915,'Policy Characteristics'!$C:$C,0))),"",INDEX('Policy Characteristics'!H:H,MATCH($C2915,'Policy Characteristics'!$C:$C,0)))</f>
        <v>0.01</v>
      </c>
      <c r="O2915" s="254" t="str">
        <f>IF(ISBLANK(INDEX('Policy Characteristics'!I:I,MATCH($C2915,'Policy Characteristics'!$C:$C,0))),"",INDEX('Policy Characteristics'!I:I,MATCH($C2915,'Policy Characteristics'!$C:$C,0)))</f>
        <v>% of BAU price</v>
      </c>
      <c r="P2915" s="254" t="str">
        <f>IF(ISBLANK(INDEX('Policy Characteristics'!J:J,MATCH($C2915,'Policy Characteristics'!$C:$C,0))),"",INDEX('Policy Characteristics'!J:J,MATCH($C2915,'Policy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5" s="254" t="str">
        <f>IF(ISBLANK(INDEX('Policy Characteristics'!K:K,MATCH($C2915,'Policy Characteristics'!$C:$C,0))),"",INDEX('Policy Characteristics'!K:K,MATCH($C2915,'Policy Characteristics'!$C:$C,0)))</f>
        <v>fuels.html#fuel-taxes</v>
      </c>
      <c r="R2915" s="254" t="str">
        <f>IF(ISBLANK(INDEX('Policy Characteristics'!L:L,MATCH($C2915,'Policy Characteristics'!$C:$C,0))),"",INDEX('Policy Characteristics'!L:L,MATCH($C2915,'Policy Characteristics'!$C:$C,0)))</f>
        <v>fuel-taxes.html</v>
      </c>
    </row>
    <row r="2916" spans="1:18" s="4" customFormat="1" x14ac:dyDescent="0.25">
      <c r="A2916" s="254" t="str">
        <f>IF(ISBLANK(INDEX('Policy Characteristics'!A:A,MATCH($C2916,'Policy Characteristics'!$C:$C,0))),"",INDEX('Policy Characteristics'!A:A,MATCH($C2916,'Policy Characteristics'!$C:$C,0)))</f>
        <v>Cross-Sector</v>
      </c>
      <c r="B2916" s="262" t="str">
        <f>IF(ISBLANK(INDEX('Policy Characteristics'!B:B,MATCH($C2916,'Policy Characteristics'!$C:$C,0))),"",INDEX('Policy Characteristics'!B:B,MATCH($C2916,'Policy Characteristics'!$C:$C,0)))</f>
        <v>Fuel Taxes or Subsidies</v>
      </c>
      <c r="C2916" s="320" t="str">
        <f t="shared" si="87"/>
        <v>Additional Fuel Tax or Subsidy Rate by Fuel</v>
      </c>
      <c r="D2916" s="6" t="s">
        <v>52</v>
      </c>
      <c r="E2916" s="45" t="s">
        <v>318</v>
      </c>
      <c r="F2916" s="6" t="s">
        <v>93</v>
      </c>
      <c r="G2916" s="45" t="s">
        <v>9</v>
      </c>
      <c r="H2916" s="47">
        <v>2915</v>
      </c>
      <c r="I2916" s="325" t="s">
        <v>41</v>
      </c>
      <c r="J2916" s="255" t="str">
        <f>IF(ISBLANK(INDEX('Policy Characteristics'!D:D,MATCH($C2916,'Policy Characteristics'!$C:$C,0))),"",INDEX('Policy Characteristics'!D:D,MATCH($C2916,'Policy Characteristics'!$C:$C,0)))</f>
        <v>Fuel Taxes or Subsidies</v>
      </c>
      <c r="K2916" s="254" t="str">
        <f>IF(ISBLANK(INDEX('Policy Characteristics'!E:E,MATCH($C2916,'Policy Characteristics'!$C:$C,0))),"",INDEX('Policy Characteristics'!E:E,MATCH($C2916,'Policy Characteristics'!$C:$C,0)))</f>
        <v>cross fuel tax</v>
      </c>
      <c r="L2916" s="261">
        <f>IF(ISBLANK(INDEX('Policy Characteristics'!F:F,MATCH($C2916,'Policy Characteristics'!$C:$C,0))),"",INDEX('Policy Characteristics'!F:F,MATCH($C2916,'Policy Characteristics'!$C:$C,0)))</f>
        <v>-0.9</v>
      </c>
      <c r="M2916" s="261">
        <f>IF(ISBLANK(INDEX('Policy Characteristics'!G:G,MATCH($C2916,'Policy Characteristics'!$C:$C,0))),"",INDEX('Policy Characteristics'!G:G,MATCH($C2916,'Policy Characteristics'!$C:$C,0)))</f>
        <v>0.9</v>
      </c>
      <c r="N2916" s="261">
        <f>IF(ISBLANK(INDEX('Policy Characteristics'!H:H,MATCH($C2916,'Policy Characteristics'!$C:$C,0))),"",INDEX('Policy Characteristics'!H:H,MATCH($C2916,'Policy Characteristics'!$C:$C,0)))</f>
        <v>0.01</v>
      </c>
      <c r="O2916" s="254" t="str">
        <f>IF(ISBLANK(INDEX('Policy Characteristics'!I:I,MATCH($C2916,'Policy Characteristics'!$C:$C,0))),"",INDEX('Policy Characteristics'!I:I,MATCH($C2916,'Policy Characteristics'!$C:$C,0)))</f>
        <v>% of BAU price</v>
      </c>
      <c r="P2916" s="254" t="str">
        <f>IF(ISBLANK(INDEX('Policy Characteristics'!J:J,MATCH($C2916,'Policy Characteristics'!$C:$C,0))),"",INDEX('Policy Characteristics'!J:J,MATCH($C2916,'Policy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6" s="254" t="str">
        <f>IF(ISBLANK(INDEX('Policy Characteristics'!K:K,MATCH($C2916,'Policy Characteristics'!$C:$C,0))),"",INDEX('Policy Characteristics'!K:K,MATCH($C2916,'Policy Characteristics'!$C:$C,0)))</f>
        <v>fuels.html#fuel-taxes</v>
      </c>
      <c r="R2916" s="254" t="str">
        <f>IF(ISBLANK(INDEX('Policy Characteristics'!L:L,MATCH($C2916,'Policy Characteristics'!$C:$C,0))),"",INDEX('Policy Characteristics'!L:L,MATCH($C2916,'Policy Characteristics'!$C:$C,0)))</f>
        <v>fuel-taxes.html</v>
      </c>
    </row>
    <row r="2917" spans="1:18" s="4" customFormat="1" x14ac:dyDescent="0.25">
      <c r="A2917" s="254" t="str">
        <f>IF(ISBLANK(INDEX('Policy Characteristics'!A:A,MATCH($C2917,'Policy Characteristics'!$C:$C,0))),"",INDEX('Policy Characteristics'!A:A,MATCH($C2917,'Policy Characteristics'!$C:$C,0)))</f>
        <v>Cross-Sector</v>
      </c>
      <c r="B2917" s="262" t="str">
        <f>IF(ISBLANK(INDEX('Policy Characteristics'!B:B,MATCH($C2917,'Policy Characteristics'!$C:$C,0))),"",INDEX('Policy Characteristics'!B:B,MATCH($C2917,'Policy Characteristics'!$C:$C,0)))</f>
        <v>Fuel Taxes or Subsidies</v>
      </c>
      <c r="C2917" s="320" t="str">
        <f t="shared" si="87"/>
        <v>Additional Fuel Tax or Subsidy Rate by Fuel</v>
      </c>
      <c r="D2917" s="6" t="s">
        <v>53</v>
      </c>
      <c r="E2917" s="45" t="s">
        <v>318</v>
      </c>
      <c r="F2917" s="6" t="s">
        <v>94</v>
      </c>
      <c r="G2917" s="45" t="s">
        <v>9</v>
      </c>
      <c r="H2917" s="47">
        <v>2916</v>
      </c>
      <c r="I2917" s="325" t="s">
        <v>41</v>
      </c>
      <c r="J2917" s="255" t="str">
        <f>IF(ISBLANK(INDEX('Policy Characteristics'!D:D,MATCH($C2917,'Policy Characteristics'!$C:$C,0))),"",INDEX('Policy Characteristics'!D:D,MATCH($C2917,'Policy Characteristics'!$C:$C,0)))</f>
        <v>Fuel Taxes or Subsidies</v>
      </c>
      <c r="K2917" s="254" t="str">
        <f>IF(ISBLANK(INDEX('Policy Characteristics'!E:E,MATCH($C2917,'Policy Characteristics'!$C:$C,0))),"",INDEX('Policy Characteristics'!E:E,MATCH($C2917,'Policy Characteristics'!$C:$C,0)))</f>
        <v>cross fuel tax</v>
      </c>
      <c r="L2917" s="261">
        <f>IF(ISBLANK(INDEX('Policy Characteristics'!F:F,MATCH($C2917,'Policy Characteristics'!$C:$C,0))),"",INDEX('Policy Characteristics'!F:F,MATCH($C2917,'Policy Characteristics'!$C:$C,0)))</f>
        <v>-0.9</v>
      </c>
      <c r="M2917" s="261">
        <f>IF(ISBLANK(INDEX('Policy Characteristics'!G:G,MATCH($C2917,'Policy Characteristics'!$C:$C,0))),"",INDEX('Policy Characteristics'!G:G,MATCH($C2917,'Policy Characteristics'!$C:$C,0)))</f>
        <v>0.9</v>
      </c>
      <c r="N2917" s="261">
        <f>IF(ISBLANK(INDEX('Policy Characteristics'!H:H,MATCH($C2917,'Policy Characteristics'!$C:$C,0))),"",INDEX('Policy Characteristics'!H:H,MATCH($C2917,'Policy Characteristics'!$C:$C,0)))</f>
        <v>0.01</v>
      </c>
      <c r="O2917" s="254" t="str">
        <f>IF(ISBLANK(INDEX('Policy Characteristics'!I:I,MATCH($C2917,'Policy Characteristics'!$C:$C,0))),"",INDEX('Policy Characteristics'!I:I,MATCH($C2917,'Policy Characteristics'!$C:$C,0)))</f>
        <v>% of BAU price</v>
      </c>
      <c r="P2917" s="254" t="str">
        <f>IF(ISBLANK(INDEX('Policy Characteristics'!J:J,MATCH($C2917,'Policy Characteristics'!$C:$C,0))),"",INDEX('Policy Characteristics'!J:J,MATCH($C2917,'Policy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7" s="254" t="str">
        <f>IF(ISBLANK(INDEX('Policy Characteristics'!K:K,MATCH($C2917,'Policy Characteristics'!$C:$C,0))),"",INDEX('Policy Characteristics'!K:K,MATCH($C2917,'Policy Characteristics'!$C:$C,0)))</f>
        <v>fuels.html#fuel-taxes</v>
      </c>
      <c r="R2917" s="254" t="str">
        <f>IF(ISBLANK(INDEX('Policy Characteristics'!L:L,MATCH($C2917,'Policy Characteristics'!$C:$C,0))),"",INDEX('Policy Characteristics'!L:L,MATCH($C2917,'Policy Characteristics'!$C:$C,0)))</f>
        <v>fuel-taxes.html</v>
      </c>
    </row>
    <row r="2918" spans="1:18" x14ac:dyDescent="0.25">
      <c r="A2918" s="254" t="str">
        <f>IF(ISBLANK(INDEX('Policy Characteristics'!A:A,MATCH($C2918,'Policy Characteristics'!$C:$C,0))),"",INDEX('Policy Characteristics'!A:A,MATCH($C2918,'Policy Characteristics'!$C:$C,0)))</f>
        <v>Cross-Sector</v>
      </c>
      <c r="B2918" s="262" t="str">
        <f>IF(ISBLANK(INDEX('Policy Characteristics'!B:B,MATCH($C2918,'Policy Characteristics'!$C:$C,0))),"",INDEX('Policy Characteristics'!B:B,MATCH($C2918,'Policy Characteristics'!$C:$C,0)))</f>
        <v>Fuel Taxes or Subsidies</v>
      </c>
      <c r="C2918" s="320" t="str">
        <f t="shared" si="87"/>
        <v>Additional Fuel Tax or Subsidy Rate by Fuel</v>
      </c>
      <c r="D2918" s="6" t="s">
        <v>2449</v>
      </c>
      <c r="E2918" s="45" t="s">
        <v>318</v>
      </c>
      <c r="F2918" s="6" t="s">
        <v>2450</v>
      </c>
      <c r="G2918" s="45" t="s">
        <v>9</v>
      </c>
      <c r="H2918" s="47">
        <v>2917</v>
      </c>
      <c r="I2918" s="325" t="s">
        <v>40</v>
      </c>
      <c r="J2918" s="255" t="str">
        <f>IF(ISBLANK(INDEX('Policy Characteristics'!D:D,MATCH($C2918,'Policy Characteristics'!$C:$C,0))),"",INDEX('Policy Characteristics'!D:D,MATCH($C2918,'Policy Characteristics'!$C:$C,0)))</f>
        <v>Fuel Taxes or Subsidies</v>
      </c>
      <c r="K2918" s="254" t="str">
        <f>IF(ISBLANK(INDEX('Policy Characteristics'!E:E,MATCH($C2918,'Policy Characteristics'!$C:$C,0))),"",INDEX('Policy Characteristics'!E:E,MATCH($C2918,'Policy Characteristics'!$C:$C,0)))</f>
        <v>cross fuel tax</v>
      </c>
      <c r="L2918" s="261">
        <f>IF(ISBLANK(INDEX('Policy Characteristics'!F:F,MATCH($C2918,'Policy Characteristics'!$C:$C,0))),"",INDEX('Policy Characteristics'!F:F,MATCH($C2918,'Policy Characteristics'!$C:$C,0)))</f>
        <v>-0.9</v>
      </c>
      <c r="M2918" s="261">
        <f>IF(ISBLANK(INDEX('Policy Characteristics'!G:G,MATCH($C2918,'Policy Characteristics'!$C:$C,0))),"",INDEX('Policy Characteristics'!G:G,MATCH($C2918,'Policy Characteristics'!$C:$C,0)))</f>
        <v>0.9</v>
      </c>
      <c r="N2918" s="261">
        <f>IF(ISBLANK(INDEX('Policy Characteristics'!H:H,MATCH($C2918,'Policy Characteristics'!$C:$C,0))),"",INDEX('Policy Characteristics'!H:H,MATCH($C2918,'Policy Characteristics'!$C:$C,0)))</f>
        <v>0.01</v>
      </c>
      <c r="O2918" s="254" t="str">
        <f>IF(ISBLANK(INDEX('Policy Characteristics'!I:I,MATCH($C2918,'Policy Characteristics'!$C:$C,0))),"",INDEX('Policy Characteristics'!I:I,MATCH($C2918,'Policy Characteristics'!$C:$C,0)))</f>
        <v>% of BAU price</v>
      </c>
      <c r="P2918" s="254" t="str">
        <f>IF(ISBLANK(INDEX('Policy Characteristics'!J:J,MATCH($C2918,'Policy Characteristics'!$C:$C,0))),"",INDEX('Policy Characteristics'!J:J,MATCH($C2918,'Policy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8" s="254" t="str">
        <f>IF(ISBLANK(INDEX('Policy Characteristics'!K:K,MATCH($C2918,'Policy Characteristics'!$C:$C,0))),"",INDEX('Policy Characteristics'!K:K,MATCH($C2918,'Policy Characteristics'!$C:$C,0)))</f>
        <v>fuels.html#fuel-taxes</v>
      </c>
      <c r="R2918" s="254" t="str">
        <f>IF(ISBLANK(INDEX('Policy Characteristics'!L:L,MATCH($C2918,'Policy Characteristics'!$C:$C,0))),"",INDEX('Policy Characteristics'!L:L,MATCH($C2918,'Policy Characteristics'!$C:$C,0)))</f>
        <v>fuel-taxes.html</v>
      </c>
    </row>
    <row r="2919" spans="1:18" x14ac:dyDescent="0.25">
      <c r="A2919" s="254" t="str">
        <f>IF(ISBLANK(INDEX('Policy Characteristics'!A:A,MATCH($C2919,'Policy Characteristics'!$C:$C,0))),"",INDEX('Policy Characteristics'!A:A,MATCH($C2919,'Policy Characteristics'!$C:$C,0)))</f>
        <v>Cross-Sector</v>
      </c>
      <c r="B2919" s="262" t="str">
        <f>IF(ISBLANK(INDEX('Policy Characteristics'!B:B,MATCH($C2919,'Policy Characteristics'!$C:$C,0))),"",INDEX('Policy Characteristics'!B:B,MATCH($C2919,'Policy Characteristics'!$C:$C,0)))</f>
        <v>Fuel Taxes or Subsidies</v>
      </c>
      <c r="C2919" s="320" t="str">
        <f t="shared" si="87"/>
        <v>Additional Fuel Tax or Subsidy Rate by Fuel</v>
      </c>
      <c r="D2919" s="6" t="s">
        <v>71</v>
      </c>
      <c r="E2919" s="45" t="s">
        <v>318</v>
      </c>
      <c r="F2919" s="6" t="s">
        <v>95</v>
      </c>
      <c r="G2919" s="45" t="s">
        <v>9</v>
      </c>
      <c r="H2919" s="47">
        <v>2918</v>
      </c>
      <c r="I2919" s="325" t="s">
        <v>41</v>
      </c>
      <c r="J2919" s="255" t="str">
        <f>IF(ISBLANK(INDEX('Policy Characteristics'!D:D,MATCH($C2919,'Policy Characteristics'!$C:$C,0))),"",INDEX('Policy Characteristics'!D:D,MATCH($C2919,'Policy Characteristics'!$C:$C,0)))</f>
        <v>Fuel Taxes or Subsidies</v>
      </c>
      <c r="K2919" s="254" t="str">
        <f>IF(ISBLANK(INDEX('Policy Characteristics'!E:E,MATCH($C2919,'Policy Characteristics'!$C:$C,0))),"",INDEX('Policy Characteristics'!E:E,MATCH($C2919,'Policy Characteristics'!$C:$C,0)))</f>
        <v>cross fuel tax</v>
      </c>
      <c r="L2919" s="261">
        <f>IF(ISBLANK(INDEX('Policy Characteristics'!F:F,MATCH($C2919,'Policy Characteristics'!$C:$C,0))),"",INDEX('Policy Characteristics'!F:F,MATCH($C2919,'Policy Characteristics'!$C:$C,0)))</f>
        <v>-0.9</v>
      </c>
      <c r="M2919" s="261">
        <f>IF(ISBLANK(INDEX('Policy Characteristics'!G:G,MATCH($C2919,'Policy Characteristics'!$C:$C,0))),"",INDEX('Policy Characteristics'!G:G,MATCH($C2919,'Policy Characteristics'!$C:$C,0)))</f>
        <v>0.9</v>
      </c>
      <c r="N2919" s="261">
        <f>IF(ISBLANK(INDEX('Policy Characteristics'!H:H,MATCH($C2919,'Policy Characteristics'!$C:$C,0))),"",INDEX('Policy Characteristics'!H:H,MATCH($C2919,'Policy Characteristics'!$C:$C,0)))</f>
        <v>0.01</v>
      </c>
      <c r="O2919" s="254" t="str">
        <f>IF(ISBLANK(INDEX('Policy Characteristics'!I:I,MATCH($C2919,'Policy Characteristics'!$C:$C,0))),"",INDEX('Policy Characteristics'!I:I,MATCH($C2919,'Policy Characteristics'!$C:$C,0)))</f>
        <v>% of BAU price</v>
      </c>
      <c r="P2919" s="254" t="str">
        <f>IF(ISBLANK(INDEX('Policy Characteristics'!J:J,MATCH($C2919,'Policy Characteristics'!$C:$C,0))),"",INDEX('Policy Characteristics'!J:J,MATCH($C2919,'Policy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19" s="254" t="str">
        <f>IF(ISBLANK(INDEX('Policy Characteristics'!K:K,MATCH($C2919,'Policy Characteristics'!$C:$C,0))),"",INDEX('Policy Characteristics'!K:K,MATCH($C2919,'Policy Characteristics'!$C:$C,0)))</f>
        <v>fuels.html#fuel-taxes</v>
      </c>
      <c r="R2919" s="254" t="str">
        <f>IF(ISBLANK(INDEX('Policy Characteristics'!L:L,MATCH($C2919,'Policy Characteristics'!$C:$C,0))),"",INDEX('Policy Characteristics'!L:L,MATCH($C2919,'Policy Characteristics'!$C:$C,0)))</f>
        <v>fuel-taxes.html</v>
      </c>
    </row>
    <row r="2920" spans="1:18" x14ac:dyDescent="0.25">
      <c r="A2920" s="254" t="str">
        <f>IF(ISBLANK(INDEX('Policy Characteristics'!A:A,MATCH($C2920,'Policy Characteristics'!$C:$C,0))),"",INDEX('Policy Characteristics'!A:A,MATCH($C2920,'Policy Characteristics'!$C:$C,0)))</f>
        <v>Cross-Sector</v>
      </c>
      <c r="B2920" s="262" t="str">
        <f>IF(ISBLANK(INDEX('Policy Characteristics'!B:B,MATCH($C2920,'Policy Characteristics'!$C:$C,0))),"",INDEX('Policy Characteristics'!B:B,MATCH($C2920,'Policy Characteristics'!$C:$C,0)))</f>
        <v>Fuel Taxes or Subsidies</v>
      </c>
      <c r="C2920" s="320" t="str">
        <f t="shared" si="87"/>
        <v>Additional Fuel Tax or Subsidy Rate by Fuel</v>
      </c>
      <c r="D2920" s="6" t="s">
        <v>427</v>
      </c>
      <c r="E2920" s="45" t="s">
        <v>318</v>
      </c>
      <c r="F2920" s="6" t="s">
        <v>428</v>
      </c>
      <c r="G2920" s="45" t="s">
        <v>9</v>
      </c>
      <c r="H2920" s="47">
        <v>2919</v>
      </c>
      <c r="I2920" s="325" t="s">
        <v>41</v>
      </c>
      <c r="J2920" s="255" t="str">
        <f>IF(ISBLANK(INDEX('Policy Characteristics'!D:D,MATCH($C2920,'Policy Characteristics'!$C:$C,0))),"",INDEX('Policy Characteristics'!D:D,MATCH($C2920,'Policy Characteristics'!$C:$C,0)))</f>
        <v>Fuel Taxes or Subsidies</v>
      </c>
      <c r="K2920" s="254" t="str">
        <f>IF(ISBLANK(INDEX('Policy Characteristics'!E:E,MATCH($C2920,'Policy Characteristics'!$C:$C,0))),"",INDEX('Policy Characteristics'!E:E,MATCH($C2920,'Policy Characteristics'!$C:$C,0)))</f>
        <v>cross fuel tax</v>
      </c>
      <c r="L2920" s="261">
        <f>IF(ISBLANK(INDEX('Policy Characteristics'!F:F,MATCH($C2920,'Policy Characteristics'!$C:$C,0))),"",INDEX('Policy Characteristics'!F:F,MATCH($C2920,'Policy Characteristics'!$C:$C,0)))</f>
        <v>-0.9</v>
      </c>
      <c r="M2920" s="261">
        <f>IF(ISBLANK(INDEX('Policy Characteristics'!G:G,MATCH($C2920,'Policy Characteristics'!$C:$C,0))),"",INDEX('Policy Characteristics'!G:G,MATCH($C2920,'Policy Characteristics'!$C:$C,0)))</f>
        <v>0.9</v>
      </c>
      <c r="N2920" s="261">
        <f>IF(ISBLANK(INDEX('Policy Characteristics'!H:H,MATCH($C2920,'Policy Characteristics'!$C:$C,0))),"",INDEX('Policy Characteristics'!H:H,MATCH($C2920,'Policy Characteristics'!$C:$C,0)))</f>
        <v>0.01</v>
      </c>
      <c r="O2920" s="254" t="str">
        <f>IF(ISBLANK(INDEX('Policy Characteristics'!I:I,MATCH($C2920,'Policy Characteristics'!$C:$C,0))),"",INDEX('Policy Characteristics'!I:I,MATCH($C2920,'Policy Characteristics'!$C:$C,0)))</f>
        <v>% of BAU price</v>
      </c>
      <c r="P2920" s="254" t="str">
        <f>IF(ISBLANK(INDEX('Policy Characteristics'!J:J,MATCH($C2920,'Policy Characteristics'!$C:$C,0))),"",INDEX('Policy Characteristics'!J:J,MATCH($C2920,'Policy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0" s="254" t="str">
        <f>IF(ISBLANK(INDEX('Policy Characteristics'!K:K,MATCH($C2920,'Policy Characteristics'!$C:$C,0))),"",INDEX('Policy Characteristics'!K:K,MATCH($C2920,'Policy Characteristics'!$C:$C,0)))</f>
        <v>fuels.html#fuel-taxes</v>
      </c>
      <c r="R2920" s="254" t="str">
        <f>IF(ISBLANK(INDEX('Policy Characteristics'!L:L,MATCH($C2920,'Policy Characteristics'!$C:$C,0))),"",INDEX('Policy Characteristics'!L:L,MATCH($C2920,'Policy Characteristics'!$C:$C,0)))</f>
        <v>fuel-taxes.html</v>
      </c>
    </row>
    <row r="2921" spans="1:18" x14ac:dyDescent="0.25">
      <c r="A2921" s="254" t="str">
        <f>IF(ISBLANK(INDEX('Policy Characteristics'!A:A,MATCH($C2921,'Policy Characteristics'!$C:$C,0))),"",INDEX('Policy Characteristics'!A:A,MATCH($C2921,'Policy Characteristics'!$C:$C,0)))</f>
        <v>Cross-Sector</v>
      </c>
      <c r="B2921" s="262" t="str">
        <f>IF(ISBLANK(INDEX('Policy Characteristics'!B:B,MATCH($C2921,'Policy Characteristics'!$C:$C,0))),"",INDEX('Policy Characteristics'!B:B,MATCH($C2921,'Policy Characteristics'!$C:$C,0)))</f>
        <v>Fuel Taxes or Subsidies</v>
      </c>
      <c r="C2921" s="320" t="str">
        <f t="shared" si="87"/>
        <v>Additional Fuel Tax or Subsidy Rate by Fuel</v>
      </c>
      <c r="D2921" s="6" t="s">
        <v>2441</v>
      </c>
      <c r="E2921" s="45" t="s">
        <v>318</v>
      </c>
      <c r="F2921" s="6" t="s">
        <v>2445</v>
      </c>
      <c r="G2921" s="45" t="s">
        <v>9</v>
      </c>
      <c r="H2921" s="47">
        <v>2920</v>
      </c>
      <c r="I2921" s="325" t="s">
        <v>41</v>
      </c>
      <c r="J2921" s="255" t="str">
        <f>IF(ISBLANK(INDEX('Policy Characteristics'!D:D,MATCH($C2921,'Policy Characteristics'!$C:$C,0))),"",INDEX('Policy Characteristics'!D:D,MATCH($C2921,'Policy Characteristics'!$C:$C,0)))</f>
        <v>Fuel Taxes or Subsidies</v>
      </c>
      <c r="K2921" s="254" t="str">
        <f>IF(ISBLANK(INDEX('Policy Characteristics'!E:E,MATCH($C2921,'Policy Characteristics'!$C:$C,0))),"",INDEX('Policy Characteristics'!E:E,MATCH($C2921,'Policy Characteristics'!$C:$C,0)))</f>
        <v>cross fuel tax</v>
      </c>
      <c r="L2921" s="261">
        <f>IF(ISBLANK(INDEX('Policy Characteristics'!F:F,MATCH($C2921,'Policy Characteristics'!$C:$C,0))),"",INDEX('Policy Characteristics'!F:F,MATCH($C2921,'Policy Characteristics'!$C:$C,0)))</f>
        <v>-0.9</v>
      </c>
      <c r="M2921" s="261">
        <f>IF(ISBLANK(INDEX('Policy Characteristics'!G:G,MATCH($C2921,'Policy Characteristics'!$C:$C,0))),"",INDEX('Policy Characteristics'!G:G,MATCH($C2921,'Policy Characteristics'!$C:$C,0)))</f>
        <v>0.9</v>
      </c>
      <c r="N2921" s="261">
        <f>IF(ISBLANK(INDEX('Policy Characteristics'!H:H,MATCH($C2921,'Policy Characteristics'!$C:$C,0))),"",INDEX('Policy Characteristics'!H:H,MATCH($C2921,'Policy Characteristics'!$C:$C,0)))</f>
        <v>0.01</v>
      </c>
      <c r="O2921" s="254" t="str">
        <f>IF(ISBLANK(INDEX('Policy Characteristics'!I:I,MATCH($C2921,'Policy Characteristics'!$C:$C,0))),"",INDEX('Policy Characteristics'!I:I,MATCH($C2921,'Policy Characteristics'!$C:$C,0)))</f>
        <v>% of BAU price</v>
      </c>
      <c r="P2921" s="254" t="str">
        <f>IF(ISBLANK(INDEX('Policy Characteristics'!J:J,MATCH($C2921,'Policy Characteristics'!$C:$C,0))),"",INDEX('Policy Characteristics'!J:J,MATCH($C2921,'Policy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1" s="254" t="str">
        <f>IF(ISBLANK(INDEX('Policy Characteristics'!K:K,MATCH($C2921,'Policy Characteristics'!$C:$C,0))),"",INDEX('Policy Characteristics'!K:K,MATCH($C2921,'Policy Characteristics'!$C:$C,0)))</f>
        <v>fuels.html#fuel-taxes</v>
      </c>
      <c r="R2921" s="254" t="str">
        <f>IF(ISBLANK(INDEX('Policy Characteristics'!L:L,MATCH($C2921,'Policy Characteristics'!$C:$C,0))),"",INDEX('Policy Characteristics'!L:L,MATCH($C2921,'Policy Characteristics'!$C:$C,0)))</f>
        <v>fuel-taxes.html</v>
      </c>
    </row>
    <row r="2922" spans="1:18" x14ac:dyDescent="0.25">
      <c r="A2922" s="254" t="str">
        <f>IF(ISBLANK(INDEX('Policy Characteristics'!A:A,MATCH($C2922,'Policy Characteristics'!$C:$C,0))),"",INDEX('Policy Characteristics'!A:A,MATCH($C2922,'Policy Characteristics'!$C:$C,0)))</f>
        <v>Cross-Sector</v>
      </c>
      <c r="B2922" s="262" t="str">
        <f>IF(ISBLANK(INDEX('Policy Characteristics'!B:B,MATCH($C2922,'Policy Characteristics'!$C:$C,0))),"",INDEX('Policy Characteristics'!B:B,MATCH($C2922,'Policy Characteristics'!$C:$C,0)))</f>
        <v>Fuel Taxes or Subsidies</v>
      </c>
      <c r="C2922" s="320" t="str">
        <f t="shared" si="87"/>
        <v>Additional Fuel Tax or Subsidy Rate by Fuel</v>
      </c>
      <c r="D2922" s="6" t="s">
        <v>2451</v>
      </c>
      <c r="E2922" s="45" t="s">
        <v>318</v>
      </c>
      <c r="F2922" s="6" t="s">
        <v>2452</v>
      </c>
      <c r="G2922" s="45" t="s">
        <v>9</v>
      </c>
      <c r="H2922" s="47">
        <v>2921</v>
      </c>
      <c r="I2922" s="325" t="s">
        <v>40</v>
      </c>
      <c r="J2922" s="255" t="str">
        <f>IF(ISBLANK(INDEX('Policy Characteristics'!D:D,MATCH($C2922,'Policy Characteristics'!$C:$C,0))),"",INDEX('Policy Characteristics'!D:D,MATCH($C2922,'Policy Characteristics'!$C:$C,0)))</f>
        <v>Fuel Taxes or Subsidies</v>
      </c>
      <c r="K2922" s="254" t="str">
        <f>IF(ISBLANK(INDEX('Policy Characteristics'!E:E,MATCH($C2922,'Policy Characteristics'!$C:$C,0))),"",INDEX('Policy Characteristics'!E:E,MATCH($C2922,'Policy Characteristics'!$C:$C,0)))</f>
        <v>cross fuel tax</v>
      </c>
      <c r="L2922" s="261">
        <f>IF(ISBLANK(INDEX('Policy Characteristics'!F:F,MATCH($C2922,'Policy Characteristics'!$C:$C,0))),"",INDEX('Policy Characteristics'!F:F,MATCH($C2922,'Policy Characteristics'!$C:$C,0)))</f>
        <v>-0.9</v>
      </c>
      <c r="M2922" s="261">
        <f>IF(ISBLANK(INDEX('Policy Characteristics'!G:G,MATCH($C2922,'Policy Characteristics'!$C:$C,0))),"",INDEX('Policy Characteristics'!G:G,MATCH($C2922,'Policy Characteristics'!$C:$C,0)))</f>
        <v>0.9</v>
      </c>
      <c r="N2922" s="261">
        <f>IF(ISBLANK(INDEX('Policy Characteristics'!H:H,MATCH($C2922,'Policy Characteristics'!$C:$C,0))),"",INDEX('Policy Characteristics'!H:H,MATCH($C2922,'Policy Characteristics'!$C:$C,0)))</f>
        <v>0.01</v>
      </c>
      <c r="O2922" s="254" t="str">
        <f>IF(ISBLANK(INDEX('Policy Characteristics'!I:I,MATCH($C2922,'Policy Characteristics'!$C:$C,0))),"",INDEX('Policy Characteristics'!I:I,MATCH($C2922,'Policy Characteristics'!$C:$C,0)))</f>
        <v>% of BAU price</v>
      </c>
      <c r="P2922" s="254" t="str">
        <f>IF(ISBLANK(INDEX('Policy Characteristics'!J:J,MATCH($C2922,'Policy Characteristics'!$C:$C,0))),"",INDEX('Policy Characteristics'!J:J,MATCH($C2922,'Policy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2" s="254" t="str">
        <f>IF(ISBLANK(INDEX('Policy Characteristics'!K:K,MATCH($C2922,'Policy Characteristics'!$C:$C,0))),"",INDEX('Policy Characteristics'!K:K,MATCH($C2922,'Policy Characteristics'!$C:$C,0)))</f>
        <v>fuels.html#fuel-taxes</v>
      </c>
      <c r="R2922" s="254" t="str">
        <f>IF(ISBLANK(INDEX('Policy Characteristics'!L:L,MATCH($C2922,'Policy Characteristics'!$C:$C,0))),"",INDEX('Policy Characteristics'!L:L,MATCH($C2922,'Policy Characteristics'!$C:$C,0)))</f>
        <v>fuel-taxes.html</v>
      </c>
    </row>
    <row r="2923" spans="1:18" x14ac:dyDescent="0.25">
      <c r="A2923" s="254" t="str">
        <f>IF(ISBLANK(INDEX('Policy Characteristics'!A:A,MATCH($C2923,'Policy Characteristics'!$C:$C,0))),"",INDEX('Policy Characteristics'!A:A,MATCH($C2923,'Policy Characteristics'!$C:$C,0)))</f>
        <v>Cross-Sector</v>
      </c>
      <c r="B2923" s="262" t="str">
        <f>IF(ISBLANK(INDEX('Policy Characteristics'!B:B,MATCH($C2923,'Policy Characteristics'!$C:$C,0))),"",INDEX('Policy Characteristics'!B:B,MATCH($C2923,'Policy Characteristics'!$C:$C,0)))</f>
        <v>Fuel Taxes or Subsidies</v>
      </c>
      <c r="C2923" s="320" t="str">
        <f t="shared" si="87"/>
        <v>Additional Fuel Tax or Subsidy Rate by Fuel</v>
      </c>
      <c r="D2923" s="6" t="s">
        <v>2442</v>
      </c>
      <c r="E2923" s="45" t="s">
        <v>318</v>
      </c>
      <c r="F2923" s="6" t="s">
        <v>2446</v>
      </c>
      <c r="G2923" s="45" t="s">
        <v>9</v>
      </c>
      <c r="H2923" s="47">
        <v>2922</v>
      </c>
      <c r="I2923" s="325" t="s">
        <v>40</v>
      </c>
      <c r="J2923" s="255" t="str">
        <f>IF(ISBLANK(INDEX('Policy Characteristics'!D:D,MATCH($C2923,'Policy Characteristics'!$C:$C,0))),"",INDEX('Policy Characteristics'!D:D,MATCH($C2923,'Policy Characteristics'!$C:$C,0)))</f>
        <v>Fuel Taxes or Subsidies</v>
      </c>
      <c r="K2923" s="254" t="str">
        <f>IF(ISBLANK(INDEX('Policy Characteristics'!E:E,MATCH($C2923,'Policy Characteristics'!$C:$C,0))),"",INDEX('Policy Characteristics'!E:E,MATCH($C2923,'Policy Characteristics'!$C:$C,0)))</f>
        <v>cross fuel tax</v>
      </c>
      <c r="L2923" s="261">
        <f>IF(ISBLANK(INDEX('Policy Characteristics'!F:F,MATCH($C2923,'Policy Characteristics'!$C:$C,0))),"",INDEX('Policy Characteristics'!F:F,MATCH($C2923,'Policy Characteristics'!$C:$C,0)))</f>
        <v>-0.9</v>
      </c>
      <c r="M2923" s="261">
        <f>IF(ISBLANK(INDEX('Policy Characteristics'!G:G,MATCH($C2923,'Policy Characteristics'!$C:$C,0))),"",INDEX('Policy Characteristics'!G:G,MATCH($C2923,'Policy Characteristics'!$C:$C,0)))</f>
        <v>0.9</v>
      </c>
      <c r="N2923" s="261">
        <f>IF(ISBLANK(INDEX('Policy Characteristics'!H:H,MATCH($C2923,'Policy Characteristics'!$C:$C,0))),"",INDEX('Policy Characteristics'!H:H,MATCH($C2923,'Policy Characteristics'!$C:$C,0)))</f>
        <v>0.01</v>
      </c>
      <c r="O2923" s="254" t="str">
        <f>IF(ISBLANK(INDEX('Policy Characteristics'!I:I,MATCH($C2923,'Policy Characteristics'!$C:$C,0))),"",INDEX('Policy Characteristics'!I:I,MATCH($C2923,'Policy Characteristics'!$C:$C,0)))</f>
        <v>% of BAU price</v>
      </c>
      <c r="P2923" s="254" t="str">
        <f>IF(ISBLANK(INDEX('Policy Characteristics'!J:J,MATCH($C2923,'Policy Characteristics'!$C:$C,0))),"",INDEX('Policy Characteristics'!J:J,MATCH($C2923,'Policy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3" s="254" t="str">
        <f>IF(ISBLANK(INDEX('Policy Characteristics'!K:K,MATCH($C2923,'Policy Characteristics'!$C:$C,0))),"",INDEX('Policy Characteristics'!K:K,MATCH($C2923,'Policy Characteristics'!$C:$C,0)))</f>
        <v>fuels.html#fuel-taxes</v>
      </c>
      <c r="R2923" s="254" t="str">
        <f>IF(ISBLANK(INDEX('Policy Characteristics'!L:L,MATCH($C2923,'Policy Characteristics'!$C:$C,0))),"",INDEX('Policy Characteristics'!L:L,MATCH($C2923,'Policy Characteristics'!$C:$C,0)))</f>
        <v>fuel-taxes.html</v>
      </c>
    </row>
    <row r="2924" spans="1:18" x14ac:dyDescent="0.25">
      <c r="A2924" s="254" t="str">
        <f>IF(ISBLANK(INDEX('Policy Characteristics'!A:A,MATCH($C2924,'Policy Characteristics'!$C:$C,0))),"",INDEX('Policy Characteristics'!A:A,MATCH($C2924,'Policy Characteristics'!$C:$C,0)))</f>
        <v>Cross-Sector</v>
      </c>
      <c r="B2924" s="262" t="str">
        <f>IF(ISBLANK(INDEX('Policy Characteristics'!B:B,MATCH($C2924,'Policy Characteristics'!$C:$C,0))),"",INDEX('Policy Characteristics'!B:B,MATCH($C2924,'Policy Characteristics'!$C:$C,0)))</f>
        <v>Fuel Taxes or Subsidies</v>
      </c>
      <c r="C2924" s="320" t="str">
        <f t="shared" si="87"/>
        <v>Additional Fuel Tax or Subsidy Rate by Fuel</v>
      </c>
      <c r="D2924" s="6" t="s">
        <v>2443</v>
      </c>
      <c r="E2924" s="45" t="s">
        <v>318</v>
      </c>
      <c r="F2924" s="6" t="s">
        <v>2447</v>
      </c>
      <c r="G2924" s="45" t="s">
        <v>9</v>
      </c>
      <c r="H2924" s="47">
        <v>2923</v>
      </c>
      <c r="I2924" s="325" t="s">
        <v>41</v>
      </c>
      <c r="J2924" s="255" t="str">
        <f>IF(ISBLANK(INDEX('Policy Characteristics'!D:D,MATCH($C2924,'Policy Characteristics'!$C:$C,0))),"",INDEX('Policy Characteristics'!D:D,MATCH($C2924,'Policy Characteristics'!$C:$C,0)))</f>
        <v>Fuel Taxes or Subsidies</v>
      </c>
      <c r="K2924" s="254" t="str">
        <f>IF(ISBLANK(INDEX('Policy Characteristics'!E:E,MATCH($C2924,'Policy Characteristics'!$C:$C,0))),"",INDEX('Policy Characteristics'!E:E,MATCH($C2924,'Policy Characteristics'!$C:$C,0)))</f>
        <v>cross fuel tax</v>
      </c>
      <c r="L2924" s="261">
        <f>IF(ISBLANK(INDEX('Policy Characteristics'!F:F,MATCH($C2924,'Policy Characteristics'!$C:$C,0))),"",INDEX('Policy Characteristics'!F:F,MATCH($C2924,'Policy Characteristics'!$C:$C,0)))</f>
        <v>-0.9</v>
      </c>
      <c r="M2924" s="261">
        <f>IF(ISBLANK(INDEX('Policy Characteristics'!G:G,MATCH($C2924,'Policy Characteristics'!$C:$C,0))),"",INDEX('Policy Characteristics'!G:G,MATCH($C2924,'Policy Characteristics'!$C:$C,0)))</f>
        <v>0.9</v>
      </c>
      <c r="N2924" s="261">
        <f>IF(ISBLANK(INDEX('Policy Characteristics'!H:H,MATCH($C2924,'Policy Characteristics'!$C:$C,0))),"",INDEX('Policy Characteristics'!H:H,MATCH($C2924,'Policy Characteristics'!$C:$C,0)))</f>
        <v>0.01</v>
      </c>
      <c r="O2924" s="254" t="str">
        <f>IF(ISBLANK(INDEX('Policy Characteristics'!I:I,MATCH($C2924,'Policy Characteristics'!$C:$C,0))),"",INDEX('Policy Characteristics'!I:I,MATCH($C2924,'Policy Characteristics'!$C:$C,0)))</f>
        <v>% of BAU price</v>
      </c>
      <c r="P2924" s="254" t="str">
        <f>IF(ISBLANK(INDEX('Policy Characteristics'!J:J,MATCH($C2924,'Policy Characteristics'!$C:$C,0))),"",INDEX('Policy Characteristics'!J:J,MATCH($C2924,'Policy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4" s="254" t="str">
        <f>IF(ISBLANK(INDEX('Policy Characteristics'!K:K,MATCH($C2924,'Policy Characteristics'!$C:$C,0))),"",INDEX('Policy Characteristics'!K:K,MATCH($C2924,'Policy Characteristics'!$C:$C,0)))</f>
        <v>fuels.html#fuel-taxes</v>
      </c>
      <c r="R2924" s="254" t="str">
        <f>IF(ISBLANK(INDEX('Policy Characteristics'!L:L,MATCH($C2924,'Policy Characteristics'!$C:$C,0))),"",INDEX('Policy Characteristics'!L:L,MATCH($C2924,'Policy Characteristics'!$C:$C,0)))</f>
        <v>fuel-taxes.html</v>
      </c>
    </row>
    <row r="2925" spans="1:18" x14ac:dyDescent="0.25">
      <c r="A2925" s="254" t="str">
        <f>IF(ISBLANK(INDEX('Policy Characteristics'!A:A,MATCH($C2925,'Policy Characteristics'!$C:$C,0))),"",INDEX('Policy Characteristics'!A:A,MATCH($C2925,'Policy Characteristics'!$C:$C,0)))</f>
        <v>Cross-Sector</v>
      </c>
      <c r="B2925" s="262" t="str">
        <f>IF(ISBLANK(INDEX('Policy Characteristics'!B:B,MATCH($C2925,'Policy Characteristics'!$C:$C,0))),"",INDEX('Policy Characteristics'!B:B,MATCH($C2925,'Policy Characteristics'!$C:$C,0)))</f>
        <v>Fuel Taxes or Subsidies</v>
      </c>
      <c r="C2925" s="320" t="str">
        <f t="shared" si="87"/>
        <v>Additional Fuel Tax or Subsidy Rate by Fuel</v>
      </c>
      <c r="D2925" s="6" t="s">
        <v>2444</v>
      </c>
      <c r="E2925" s="45" t="s">
        <v>318</v>
      </c>
      <c r="F2925" s="6" t="s">
        <v>2448</v>
      </c>
      <c r="G2925" s="45" t="s">
        <v>9</v>
      </c>
      <c r="H2925" s="47">
        <v>2924</v>
      </c>
      <c r="I2925" s="325" t="s">
        <v>40</v>
      </c>
      <c r="J2925" s="255" t="str">
        <f>IF(ISBLANK(INDEX('Policy Characteristics'!D:D,MATCH($C2925,'Policy Characteristics'!$C:$C,0))),"",INDEX('Policy Characteristics'!D:D,MATCH($C2925,'Policy Characteristics'!$C:$C,0)))</f>
        <v>Fuel Taxes or Subsidies</v>
      </c>
      <c r="K2925" s="254" t="str">
        <f>IF(ISBLANK(INDEX('Policy Characteristics'!E:E,MATCH($C2925,'Policy Characteristics'!$C:$C,0))),"",INDEX('Policy Characteristics'!E:E,MATCH($C2925,'Policy Characteristics'!$C:$C,0)))</f>
        <v>cross fuel tax</v>
      </c>
      <c r="L2925" s="261">
        <f>IF(ISBLANK(INDEX('Policy Characteristics'!F:F,MATCH($C2925,'Policy Characteristics'!$C:$C,0))),"",INDEX('Policy Characteristics'!F:F,MATCH($C2925,'Policy Characteristics'!$C:$C,0)))</f>
        <v>-0.9</v>
      </c>
      <c r="M2925" s="261">
        <f>IF(ISBLANK(INDEX('Policy Characteristics'!G:G,MATCH($C2925,'Policy Characteristics'!$C:$C,0))),"",INDEX('Policy Characteristics'!G:G,MATCH($C2925,'Policy Characteristics'!$C:$C,0)))</f>
        <v>0.9</v>
      </c>
      <c r="N2925" s="261">
        <f>IF(ISBLANK(INDEX('Policy Characteristics'!H:H,MATCH($C2925,'Policy Characteristics'!$C:$C,0))),"",INDEX('Policy Characteristics'!H:H,MATCH($C2925,'Policy Characteristics'!$C:$C,0)))</f>
        <v>0.01</v>
      </c>
      <c r="O2925" s="254" t="str">
        <f>IF(ISBLANK(INDEX('Policy Characteristics'!I:I,MATCH($C2925,'Policy Characteristics'!$C:$C,0))),"",INDEX('Policy Characteristics'!I:I,MATCH($C2925,'Policy Characteristics'!$C:$C,0)))</f>
        <v>% of BAU price</v>
      </c>
      <c r="P2925" s="254" t="str">
        <f>IF(ISBLANK(INDEX('Policy Characteristics'!J:J,MATCH($C2925,'Policy Characteristics'!$C:$C,0))),"",INDEX('Policy Characteristics'!J:J,MATCH($C2925,'Policy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5" s="254" t="str">
        <f>IF(ISBLANK(INDEX('Policy Characteristics'!K:K,MATCH($C2925,'Policy Characteristics'!$C:$C,0))),"",INDEX('Policy Characteristics'!K:K,MATCH($C2925,'Policy Characteristics'!$C:$C,0)))</f>
        <v>fuels.html#fuel-taxes</v>
      </c>
      <c r="R2925" s="254" t="str">
        <f>IF(ISBLANK(INDEX('Policy Characteristics'!L:L,MATCH($C2925,'Policy Characteristics'!$C:$C,0))),"",INDEX('Policy Characteristics'!L:L,MATCH($C2925,'Policy Characteristics'!$C:$C,0)))</f>
        <v>fuel-taxes.html</v>
      </c>
    </row>
    <row r="2926" spans="1:18" s="4" customFormat="1" x14ac:dyDescent="0.25">
      <c r="A2926" s="254" t="str">
        <f>IF(ISBLANK(INDEX('Policy Characteristics'!A:A,MATCH($C2926,'Policy Characteristics'!$C:$C,0))),"",INDEX('Policy Characteristics'!A:A,MATCH($C2926,'Policy Characteristics'!$C:$C,0)))</f>
        <v>Cross-Sector</v>
      </c>
      <c r="B2926" s="262" t="str">
        <f>IF(ISBLANK(INDEX('Policy Characteristics'!B:B,MATCH($C2926,'Policy Characteristics'!$C:$C,0))),"",INDEX('Policy Characteristics'!B:B,MATCH($C2926,'Policy Characteristics'!$C:$C,0)))</f>
        <v>Fuel Taxes or Subsidies</v>
      </c>
      <c r="C2926" s="320" t="str">
        <f t="shared" si="87"/>
        <v>Additional Fuel Tax or Subsidy Rate by Fuel</v>
      </c>
      <c r="D2926" s="45" t="s">
        <v>49</v>
      </c>
      <c r="E2926" s="45" t="s">
        <v>2465</v>
      </c>
      <c r="F2926" s="45" t="s">
        <v>89</v>
      </c>
      <c r="G2926" s="45" t="s">
        <v>2458</v>
      </c>
      <c r="H2926" s="47">
        <v>2925</v>
      </c>
      <c r="I2926" s="324" t="s">
        <v>40</v>
      </c>
      <c r="J2926" s="255" t="str">
        <f>IF(ISBLANK(INDEX('Policy Characteristics'!D:D,MATCH($C2926,'Policy Characteristics'!$C:$C,0))),"",INDEX('Policy Characteristics'!D:D,MATCH($C2926,'Policy Characteristics'!$C:$C,0)))</f>
        <v>Fuel Taxes or Subsidies</v>
      </c>
      <c r="K2926" s="254" t="str">
        <f>IF(ISBLANK(INDEX('Policy Characteristics'!E:E,MATCH($C2926,'Policy Characteristics'!$C:$C,0))),"",INDEX('Policy Characteristics'!E:E,MATCH($C2926,'Policy Characteristics'!$C:$C,0)))</f>
        <v>cross fuel tax</v>
      </c>
      <c r="L2926" s="261">
        <f>IF(ISBLANK(INDEX('Policy Characteristics'!F:F,MATCH($C2926,'Policy Characteristics'!$C:$C,0))),"",INDEX('Policy Characteristics'!F:F,MATCH($C2926,'Policy Characteristics'!$C:$C,0)))</f>
        <v>-0.9</v>
      </c>
      <c r="M2926" s="261">
        <f>IF(ISBLANK(INDEX('Policy Characteristics'!G:G,MATCH($C2926,'Policy Characteristics'!$C:$C,0))),"",INDEX('Policy Characteristics'!G:G,MATCH($C2926,'Policy Characteristics'!$C:$C,0)))</f>
        <v>0.9</v>
      </c>
      <c r="N2926" s="261">
        <f>IF(ISBLANK(INDEX('Policy Characteristics'!H:H,MATCH($C2926,'Policy Characteristics'!$C:$C,0))),"",INDEX('Policy Characteristics'!H:H,MATCH($C2926,'Policy Characteristics'!$C:$C,0)))</f>
        <v>0.01</v>
      </c>
      <c r="O2926" s="254" t="str">
        <f>IF(ISBLANK(INDEX('Policy Characteristics'!I:I,MATCH($C2926,'Policy Characteristics'!$C:$C,0))),"",INDEX('Policy Characteristics'!I:I,MATCH($C2926,'Policy Characteristics'!$C:$C,0)))</f>
        <v>% of BAU price</v>
      </c>
      <c r="P2926" s="254" t="str">
        <f>IF(ISBLANK(INDEX('Policy Characteristics'!J:J,MATCH($C2926,'Policy Characteristics'!$C:$C,0))),"",INDEX('Policy Characteristics'!J:J,MATCH($C2926,'Policy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6" s="254" t="str">
        <f>IF(ISBLANK(INDEX('Policy Characteristics'!K:K,MATCH($C2926,'Policy Characteristics'!$C:$C,0))),"",INDEX('Policy Characteristics'!K:K,MATCH($C2926,'Policy Characteristics'!$C:$C,0)))</f>
        <v>fuels.html#fuel-taxes</v>
      </c>
      <c r="R2926" s="254" t="str">
        <f>IF(ISBLANK(INDEX('Policy Characteristics'!L:L,MATCH($C2926,'Policy Characteristics'!$C:$C,0))),"",INDEX('Policy Characteristics'!L:L,MATCH($C2926,'Policy Characteristics'!$C:$C,0)))</f>
        <v>fuel-taxes.html</v>
      </c>
    </row>
    <row r="2927" spans="1:18" s="4" customFormat="1" x14ac:dyDescent="0.25">
      <c r="A2927" s="254" t="str">
        <f>IF(ISBLANK(INDEX('Policy Characteristics'!A:A,MATCH($C2927,'Policy Characteristics'!$C:$C,0))),"",INDEX('Policy Characteristics'!A:A,MATCH($C2927,'Policy Characteristics'!$C:$C,0)))</f>
        <v>Cross-Sector</v>
      </c>
      <c r="B2927" s="262" t="str">
        <f>IF(ISBLANK(INDEX('Policy Characteristics'!B:B,MATCH($C2927,'Policy Characteristics'!$C:$C,0))),"",INDEX('Policy Characteristics'!B:B,MATCH($C2927,'Policy Characteristics'!$C:$C,0)))</f>
        <v>Fuel Taxes or Subsidies</v>
      </c>
      <c r="C2927" s="320" t="str">
        <f t="shared" si="87"/>
        <v>Additional Fuel Tax or Subsidy Rate by Fuel</v>
      </c>
      <c r="D2927" s="6" t="s">
        <v>434</v>
      </c>
      <c r="E2927" s="45" t="s">
        <v>2465</v>
      </c>
      <c r="F2927" s="6" t="s">
        <v>431</v>
      </c>
      <c r="G2927" s="45" t="s">
        <v>2458</v>
      </c>
      <c r="H2927" s="47">
        <v>2926</v>
      </c>
      <c r="I2927" s="325" t="s">
        <v>41</v>
      </c>
      <c r="J2927" s="255" t="str">
        <f>IF(ISBLANK(INDEX('Policy Characteristics'!D:D,MATCH($C2927,'Policy Characteristics'!$C:$C,0))),"",INDEX('Policy Characteristics'!D:D,MATCH($C2927,'Policy Characteristics'!$C:$C,0)))</f>
        <v>Fuel Taxes or Subsidies</v>
      </c>
      <c r="K2927" s="254" t="str">
        <f>IF(ISBLANK(INDEX('Policy Characteristics'!E:E,MATCH($C2927,'Policy Characteristics'!$C:$C,0))),"",INDEX('Policy Characteristics'!E:E,MATCH($C2927,'Policy Characteristics'!$C:$C,0)))</f>
        <v>cross fuel tax</v>
      </c>
      <c r="L2927" s="261">
        <f>IF(ISBLANK(INDEX('Policy Characteristics'!F:F,MATCH($C2927,'Policy Characteristics'!$C:$C,0))),"",INDEX('Policy Characteristics'!F:F,MATCH($C2927,'Policy Characteristics'!$C:$C,0)))</f>
        <v>-0.9</v>
      </c>
      <c r="M2927" s="261">
        <f>IF(ISBLANK(INDEX('Policy Characteristics'!G:G,MATCH($C2927,'Policy Characteristics'!$C:$C,0))),"",INDEX('Policy Characteristics'!G:G,MATCH($C2927,'Policy Characteristics'!$C:$C,0)))</f>
        <v>0.9</v>
      </c>
      <c r="N2927" s="261">
        <f>IF(ISBLANK(INDEX('Policy Characteristics'!H:H,MATCH($C2927,'Policy Characteristics'!$C:$C,0))),"",INDEX('Policy Characteristics'!H:H,MATCH($C2927,'Policy Characteristics'!$C:$C,0)))</f>
        <v>0.01</v>
      </c>
      <c r="O2927" s="254" t="str">
        <f>IF(ISBLANK(INDEX('Policy Characteristics'!I:I,MATCH($C2927,'Policy Characteristics'!$C:$C,0))),"",INDEX('Policy Characteristics'!I:I,MATCH($C2927,'Policy Characteristics'!$C:$C,0)))</f>
        <v>% of BAU price</v>
      </c>
      <c r="P2927" s="254" t="str">
        <f>IF(ISBLANK(INDEX('Policy Characteristics'!J:J,MATCH($C2927,'Policy Characteristics'!$C:$C,0))),"",INDEX('Policy Characteristics'!J:J,MATCH($C2927,'Policy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7" s="254" t="str">
        <f>IF(ISBLANK(INDEX('Policy Characteristics'!K:K,MATCH($C2927,'Policy Characteristics'!$C:$C,0))),"",INDEX('Policy Characteristics'!K:K,MATCH($C2927,'Policy Characteristics'!$C:$C,0)))</f>
        <v>fuels.html#fuel-taxes</v>
      </c>
      <c r="R2927" s="254" t="str">
        <f>IF(ISBLANK(INDEX('Policy Characteristics'!L:L,MATCH($C2927,'Policy Characteristics'!$C:$C,0))),"",INDEX('Policy Characteristics'!L:L,MATCH($C2927,'Policy Characteristics'!$C:$C,0)))</f>
        <v>fuel-taxes.html</v>
      </c>
    </row>
    <row r="2928" spans="1:18" s="4" customFormat="1" x14ac:dyDescent="0.25">
      <c r="A2928" s="254" t="str">
        <f>IF(ISBLANK(INDEX('Policy Characteristics'!A:A,MATCH($C2928,'Policy Characteristics'!$C:$C,0))),"",INDEX('Policy Characteristics'!A:A,MATCH($C2928,'Policy Characteristics'!$C:$C,0)))</f>
        <v>Cross-Sector</v>
      </c>
      <c r="B2928" s="262" t="str">
        <f>IF(ISBLANK(INDEX('Policy Characteristics'!B:B,MATCH($C2928,'Policy Characteristics'!$C:$C,0))),"",INDEX('Policy Characteristics'!B:B,MATCH($C2928,'Policy Characteristics'!$C:$C,0)))</f>
        <v>Fuel Taxes or Subsidies</v>
      </c>
      <c r="C2928" s="320" t="str">
        <f t="shared" si="87"/>
        <v>Additional Fuel Tax or Subsidy Rate by Fuel</v>
      </c>
      <c r="D2928" s="6" t="s">
        <v>43</v>
      </c>
      <c r="E2928" s="45" t="s">
        <v>2465</v>
      </c>
      <c r="F2928" s="6" t="s">
        <v>83</v>
      </c>
      <c r="G2928" s="45" t="s">
        <v>2458</v>
      </c>
      <c r="H2928" s="47">
        <v>2927</v>
      </c>
      <c r="I2928" s="325" t="s">
        <v>40</v>
      </c>
      <c r="J2928" s="255" t="str">
        <f>IF(ISBLANK(INDEX('Policy Characteristics'!D:D,MATCH($C2928,'Policy Characteristics'!$C:$C,0))),"",INDEX('Policy Characteristics'!D:D,MATCH($C2928,'Policy Characteristics'!$C:$C,0)))</f>
        <v>Fuel Taxes or Subsidies</v>
      </c>
      <c r="K2928" s="254" t="str">
        <f>IF(ISBLANK(INDEX('Policy Characteristics'!E:E,MATCH($C2928,'Policy Characteristics'!$C:$C,0))),"",INDEX('Policy Characteristics'!E:E,MATCH($C2928,'Policy Characteristics'!$C:$C,0)))</f>
        <v>cross fuel tax</v>
      </c>
      <c r="L2928" s="261">
        <f>IF(ISBLANK(INDEX('Policy Characteristics'!F:F,MATCH($C2928,'Policy Characteristics'!$C:$C,0))),"",INDEX('Policy Characteristics'!F:F,MATCH($C2928,'Policy Characteristics'!$C:$C,0)))</f>
        <v>-0.9</v>
      </c>
      <c r="M2928" s="261">
        <f>IF(ISBLANK(INDEX('Policy Characteristics'!G:G,MATCH($C2928,'Policy Characteristics'!$C:$C,0))),"",INDEX('Policy Characteristics'!G:G,MATCH($C2928,'Policy Characteristics'!$C:$C,0)))</f>
        <v>0.9</v>
      </c>
      <c r="N2928" s="261">
        <f>IF(ISBLANK(INDEX('Policy Characteristics'!H:H,MATCH($C2928,'Policy Characteristics'!$C:$C,0))),"",INDEX('Policy Characteristics'!H:H,MATCH($C2928,'Policy Characteristics'!$C:$C,0)))</f>
        <v>0.01</v>
      </c>
      <c r="O2928" s="254" t="str">
        <f>IF(ISBLANK(INDEX('Policy Characteristics'!I:I,MATCH($C2928,'Policy Characteristics'!$C:$C,0))),"",INDEX('Policy Characteristics'!I:I,MATCH($C2928,'Policy Characteristics'!$C:$C,0)))</f>
        <v>% of BAU price</v>
      </c>
      <c r="P2928" s="254" t="str">
        <f>IF(ISBLANK(INDEX('Policy Characteristics'!J:J,MATCH($C2928,'Policy Characteristics'!$C:$C,0))),"",INDEX('Policy Characteristics'!J:J,MATCH($C2928,'Policy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8" s="254" t="str">
        <f>IF(ISBLANK(INDEX('Policy Characteristics'!K:K,MATCH($C2928,'Policy Characteristics'!$C:$C,0))),"",INDEX('Policy Characteristics'!K:K,MATCH($C2928,'Policy Characteristics'!$C:$C,0)))</f>
        <v>fuels.html#fuel-taxes</v>
      </c>
      <c r="R2928" s="254" t="str">
        <f>IF(ISBLANK(INDEX('Policy Characteristics'!L:L,MATCH($C2928,'Policy Characteristics'!$C:$C,0))),"",INDEX('Policy Characteristics'!L:L,MATCH($C2928,'Policy Characteristics'!$C:$C,0)))</f>
        <v>fuel-taxes.html</v>
      </c>
    </row>
    <row r="2929" spans="1:18" s="4" customFormat="1" x14ac:dyDescent="0.25">
      <c r="A2929" s="254" t="str">
        <f>IF(ISBLANK(INDEX('Policy Characteristics'!A:A,MATCH($C2929,'Policy Characteristics'!$C:$C,0))),"",INDEX('Policy Characteristics'!A:A,MATCH($C2929,'Policy Characteristics'!$C:$C,0)))</f>
        <v>Cross-Sector</v>
      </c>
      <c r="B2929" s="262" t="str">
        <f>IF(ISBLANK(INDEX('Policy Characteristics'!B:B,MATCH($C2929,'Policy Characteristics'!$C:$C,0))),"",INDEX('Policy Characteristics'!B:B,MATCH($C2929,'Policy Characteristics'!$C:$C,0)))</f>
        <v>Fuel Taxes or Subsidies</v>
      </c>
      <c r="C2929" s="320" t="str">
        <f t="shared" si="87"/>
        <v>Additional Fuel Tax or Subsidy Rate by Fuel</v>
      </c>
      <c r="D2929" s="6" t="s">
        <v>44</v>
      </c>
      <c r="E2929" s="45" t="s">
        <v>2465</v>
      </c>
      <c r="F2929" s="6" t="s">
        <v>84</v>
      </c>
      <c r="G2929" s="45" t="s">
        <v>2458</v>
      </c>
      <c r="H2929" s="47">
        <v>2928</v>
      </c>
      <c r="I2929" s="325" t="s">
        <v>41</v>
      </c>
      <c r="J2929" s="255" t="str">
        <f>IF(ISBLANK(INDEX('Policy Characteristics'!D:D,MATCH($C2929,'Policy Characteristics'!$C:$C,0))),"",INDEX('Policy Characteristics'!D:D,MATCH($C2929,'Policy Characteristics'!$C:$C,0)))</f>
        <v>Fuel Taxes or Subsidies</v>
      </c>
      <c r="K2929" s="254" t="str">
        <f>IF(ISBLANK(INDEX('Policy Characteristics'!E:E,MATCH($C2929,'Policy Characteristics'!$C:$C,0))),"",INDEX('Policy Characteristics'!E:E,MATCH($C2929,'Policy Characteristics'!$C:$C,0)))</f>
        <v>cross fuel tax</v>
      </c>
      <c r="L2929" s="261">
        <f>IF(ISBLANK(INDEX('Policy Characteristics'!F:F,MATCH($C2929,'Policy Characteristics'!$C:$C,0))),"",INDEX('Policy Characteristics'!F:F,MATCH($C2929,'Policy Characteristics'!$C:$C,0)))</f>
        <v>-0.9</v>
      </c>
      <c r="M2929" s="261">
        <f>IF(ISBLANK(INDEX('Policy Characteristics'!G:G,MATCH($C2929,'Policy Characteristics'!$C:$C,0))),"",INDEX('Policy Characteristics'!G:G,MATCH($C2929,'Policy Characteristics'!$C:$C,0)))</f>
        <v>0.9</v>
      </c>
      <c r="N2929" s="261">
        <f>IF(ISBLANK(INDEX('Policy Characteristics'!H:H,MATCH($C2929,'Policy Characteristics'!$C:$C,0))),"",INDEX('Policy Characteristics'!H:H,MATCH($C2929,'Policy Characteristics'!$C:$C,0)))</f>
        <v>0.01</v>
      </c>
      <c r="O2929" s="254" t="str">
        <f>IF(ISBLANK(INDEX('Policy Characteristics'!I:I,MATCH($C2929,'Policy Characteristics'!$C:$C,0))),"",INDEX('Policy Characteristics'!I:I,MATCH($C2929,'Policy Characteristics'!$C:$C,0)))</f>
        <v>% of BAU price</v>
      </c>
      <c r="P2929" s="254" t="str">
        <f>IF(ISBLANK(INDEX('Policy Characteristics'!J:J,MATCH($C2929,'Policy Characteristics'!$C:$C,0))),"",INDEX('Policy Characteristics'!J:J,MATCH($C2929,'Policy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29" s="254" t="str">
        <f>IF(ISBLANK(INDEX('Policy Characteristics'!K:K,MATCH($C2929,'Policy Characteristics'!$C:$C,0))),"",INDEX('Policy Characteristics'!K:K,MATCH($C2929,'Policy Characteristics'!$C:$C,0)))</f>
        <v>fuels.html#fuel-taxes</v>
      </c>
      <c r="R2929" s="254" t="str">
        <f>IF(ISBLANK(INDEX('Policy Characteristics'!L:L,MATCH($C2929,'Policy Characteristics'!$C:$C,0))),"",INDEX('Policy Characteristics'!L:L,MATCH($C2929,'Policy Characteristics'!$C:$C,0)))</f>
        <v>fuel-taxes.html</v>
      </c>
    </row>
    <row r="2930" spans="1:18" s="4" customFormat="1" x14ac:dyDescent="0.25">
      <c r="A2930" s="254" t="str">
        <f>IF(ISBLANK(INDEX('Policy Characteristics'!A:A,MATCH($C2930,'Policy Characteristics'!$C:$C,0))),"",INDEX('Policy Characteristics'!A:A,MATCH($C2930,'Policy Characteristics'!$C:$C,0)))</f>
        <v>Cross-Sector</v>
      </c>
      <c r="B2930" s="262" t="str">
        <f>IF(ISBLANK(INDEX('Policy Characteristics'!B:B,MATCH($C2930,'Policy Characteristics'!$C:$C,0))),"",INDEX('Policy Characteristics'!B:B,MATCH($C2930,'Policy Characteristics'!$C:$C,0)))</f>
        <v>Fuel Taxes or Subsidies</v>
      </c>
      <c r="C2930" s="320" t="str">
        <f t="shared" si="87"/>
        <v>Additional Fuel Tax or Subsidy Rate by Fuel</v>
      </c>
      <c r="D2930" s="6" t="s">
        <v>48</v>
      </c>
      <c r="E2930" s="45" t="s">
        <v>2465</v>
      </c>
      <c r="F2930" s="6" t="s">
        <v>88</v>
      </c>
      <c r="G2930" s="45" t="s">
        <v>2458</v>
      </c>
      <c r="H2930" s="47">
        <v>2929</v>
      </c>
      <c r="I2930" s="325" t="s">
        <v>41</v>
      </c>
      <c r="J2930" s="255" t="str">
        <f>IF(ISBLANK(INDEX('Policy Characteristics'!D:D,MATCH($C2930,'Policy Characteristics'!$C:$C,0))),"",INDEX('Policy Characteristics'!D:D,MATCH($C2930,'Policy Characteristics'!$C:$C,0)))</f>
        <v>Fuel Taxes or Subsidies</v>
      </c>
      <c r="K2930" s="254" t="str">
        <f>IF(ISBLANK(INDEX('Policy Characteristics'!E:E,MATCH($C2930,'Policy Characteristics'!$C:$C,0))),"",INDEX('Policy Characteristics'!E:E,MATCH($C2930,'Policy Characteristics'!$C:$C,0)))</f>
        <v>cross fuel tax</v>
      </c>
      <c r="L2930" s="261">
        <f>IF(ISBLANK(INDEX('Policy Characteristics'!F:F,MATCH($C2930,'Policy Characteristics'!$C:$C,0))),"",INDEX('Policy Characteristics'!F:F,MATCH($C2930,'Policy Characteristics'!$C:$C,0)))</f>
        <v>-0.9</v>
      </c>
      <c r="M2930" s="261">
        <f>IF(ISBLANK(INDEX('Policy Characteristics'!G:G,MATCH($C2930,'Policy Characteristics'!$C:$C,0))),"",INDEX('Policy Characteristics'!G:G,MATCH($C2930,'Policy Characteristics'!$C:$C,0)))</f>
        <v>0.9</v>
      </c>
      <c r="N2930" s="261">
        <f>IF(ISBLANK(INDEX('Policy Characteristics'!H:H,MATCH($C2930,'Policy Characteristics'!$C:$C,0))),"",INDEX('Policy Characteristics'!H:H,MATCH($C2930,'Policy Characteristics'!$C:$C,0)))</f>
        <v>0.01</v>
      </c>
      <c r="O2930" s="254" t="str">
        <f>IF(ISBLANK(INDEX('Policy Characteristics'!I:I,MATCH($C2930,'Policy Characteristics'!$C:$C,0))),"",INDEX('Policy Characteristics'!I:I,MATCH($C2930,'Policy Characteristics'!$C:$C,0)))</f>
        <v>% of BAU price</v>
      </c>
      <c r="P2930" s="254" t="str">
        <f>IF(ISBLANK(INDEX('Policy Characteristics'!J:J,MATCH($C2930,'Policy Characteristics'!$C:$C,0))),"",INDEX('Policy Characteristics'!J:J,MATCH($C2930,'Policy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0" s="254" t="str">
        <f>IF(ISBLANK(INDEX('Policy Characteristics'!K:K,MATCH($C2930,'Policy Characteristics'!$C:$C,0))),"",INDEX('Policy Characteristics'!K:K,MATCH($C2930,'Policy Characteristics'!$C:$C,0)))</f>
        <v>fuels.html#fuel-taxes</v>
      </c>
      <c r="R2930" s="254" t="str">
        <f>IF(ISBLANK(INDEX('Policy Characteristics'!L:L,MATCH($C2930,'Policy Characteristics'!$C:$C,0))),"",INDEX('Policy Characteristics'!L:L,MATCH($C2930,'Policy Characteristics'!$C:$C,0)))</f>
        <v>fuel-taxes.html</v>
      </c>
    </row>
    <row r="2931" spans="1:18" s="4" customFormat="1" x14ac:dyDescent="0.25">
      <c r="A2931" s="254" t="str">
        <f>IF(ISBLANK(INDEX('Policy Characteristics'!A:A,MATCH($C2931,'Policy Characteristics'!$C:$C,0))),"",INDEX('Policy Characteristics'!A:A,MATCH($C2931,'Policy Characteristics'!$C:$C,0)))</f>
        <v>Cross-Sector</v>
      </c>
      <c r="B2931" s="262" t="str">
        <f>IF(ISBLANK(INDEX('Policy Characteristics'!B:B,MATCH($C2931,'Policy Characteristics'!$C:$C,0))),"",INDEX('Policy Characteristics'!B:B,MATCH($C2931,'Policy Characteristics'!$C:$C,0)))</f>
        <v>Fuel Taxes or Subsidies</v>
      </c>
      <c r="C2931" s="320" t="str">
        <f t="shared" si="87"/>
        <v>Additional Fuel Tax or Subsidy Rate by Fuel</v>
      </c>
      <c r="D2931" s="6" t="s">
        <v>50</v>
      </c>
      <c r="E2931" s="45" t="s">
        <v>2465</v>
      </c>
      <c r="F2931" s="6" t="s">
        <v>91</v>
      </c>
      <c r="G2931" s="45" t="s">
        <v>2458</v>
      </c>
      <c r="H2931" s="47">
        <v>2930</v>
      </c>
      <c r="I2931" s="325" t="s">
        <v>41</v>
      </c>
      <c r="J2931" s="255" t="str">
        <f>IF(ISBLANK(INDEX('Policy Characteristics'!D:D,MATCH($C2931,'Policy Characteristics'!$C:$C,0))),"",INDEX('Policy Characteristics'!D:D,MATCH($C2931,'Policy Characteristics'!$C:$C,0)))</f>
        <v>Fuel Taxes or Subsidies</v>
      </c>
      <c r="K2931" s="254" t="str">
        <f>IF(ISBLANK(INDEX('Policy Characteristics'!E:E,MATCH($C2931,'Policy Characteristics'!$C:$C,0))),"",INDEX('Policy Characteristics'!E:E,MATCH($C2931,'Policy Characteristics'!$C:$C,0)))</f>
        <v>cross fuel tax</v>
      </c>
      <c r="L2931" s="261">
        <f>IF(ISBLANK(INDEX('Policy Characteristics'!F:F,MATCH($C2931,'Policy Characteristics'!$C:$C,0))),"",INDEX('Policy Characteristics'!F:F,MATCH($C2931,'Policy Characteristics'!$C:$C,0)))</f>
        <v>-0.9</v>
      </c>
      <c r="M2931" s="261">
        <f>IF(ISBLANK(INDEX('Policy Characteristics'!G:G,MATCH($C2931,'Policy Characteristics'!$C:$C,0))),"",INDEX('Policy Characteristics'!G:G,MATCH($C2931,'Policy Characteristics'!$C:$C,0)))</f>
        <v>0.9</v>
      </c>
      <c r="N2931" s="261">
        <f>IF(ISBLANK(INDEX('Policy Characteristics'!H:H,MATCH($C2931,'Policy Characteristics'!$C:$C,0))),"",INDEX('Policy Characteristics'!H:H,MATCH($C2931,'Policy Characteristics'!$C:$C,0)))</f>
        <v>0.01</v>
      </c>
      <c r="O2931" s="254" t="str">
        <f>IF(ISBLANK(INDEX('Policy Characteristics'!I:I,MATCH($C2931,'Policy Characteristics'!$C:$C,0))),"",INDEX('Policy Characteristics'!I:I,MATCH($C2931,'Policy Characteristics'!$C:$C,0)))</f>
        <v>% of BAU price</v>
      </c>
      <c r="P2931" s="254" t="str">
        <f>IF(ISBLANK(INDEX('Policy Characteristics'!J:J,MATCH($C2931,'Policy Characteristics'!$C:$C,0))),"",INDEX('Policy Characteristics'!J:J,MATCH($C2931,'Policy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1" s="254" t="str">
        <f>IF(ISBLANK(INDEX('Policy Characteristics'!K:K,MATCH($C2931,'Policy Characteristics'!$C:$C,0))),"",INDEX('Policy Characteristics'!K:K,MATCH($C2931,'Policy Characteristics'!$C:$C,0)))</f>
        <v>fuels.html#fuel-taxes</v>
      </c>
      <c r="R2931" s="254" t="str">
        <f>IF(ISBLANK(INDEX('Policy Characteristics'!L:L,MATCH($C2931,'Policy Characteristics'!$C:$C,0))),"",INDEX('Policy Characteristics'!L:L,MATCH($C2931,'Policy Characteristics'!$C:$C,0)))</f>
        <v>fuel-taxes.html</v>
      </c>
    </row>
    <row r="2932" spans="1:18" s="4" customFormat="1" x14ac:dyDescent="0.25">
      <c r="A2932" s="254" t="str">
        <f>IF(ISBLANK(INDEX('Policy Characteristics'!A:A,MATCH($C2932,'Policy Characteristics'!$C:$C,0))),"",INDEX('Policy Characteristics'!A:A,MATCH($C2932,'Policy Characteristics'!$C:$C,0)))</f>
        <v>Cross-Sector</v>
      </c>
      <c r="B2932" s="262" t="str">
        <f>IF(ISBLANK(INDEX('Policy Characteristics'!B:B,MATCH($C2932,'Policy Characteristics'!$C:$C,0))),"",INDEX('Policy Characteristics'!B:B,MATCH($C2932,'Policy Characteristics'!$C:$C,0)))</f>
        <v>Fuel Taxes or Subsidies</v>
      </c>
      <c r="C2932" s="320" t="str">
        <f t="shared" si="87"/>
        <v>Additional Fuel Tax or Subsidy Rate by Fuel</v>
      </c>
      <c r="D2932" s="6" t="s">
        <v>51</v>
      </c>
      <c r="E2932" s="45" t="s">
        <v>2465</v>
      </c>
      <c r="F2932" s="6" t="s">
        <v>92</v>
      </c>
      <c r="G2932" s="45" t="s">
        <v>2458</v>
      </c>
      <c r="H2932" s="47">
        <v>2931</v>
      </c>
      <c r="I2932" s="325" t="s">
        <v>41</v>
      </c>
      <c r="J2932" s="255" t="str">
        <f>IF(ISBLANK(INDEX('Policy Characteristics'!D:D,MATCH($C2932,'Policy Characteristics'!$C:$C,0))),"",INDEX('Policy Characteristics'!D:D,MATCH($C2932,'Policy Characteristics'!$C:$C,0)))</f>
        <v>Fuel Taxes or Subsidies</v>
      </c>
      <c r="K2932" s="254" t="str">
        <f>IF(ISBLANK(INDEX('Policy Characteristics'!E:E,MATCH($C2932,'Policy Characteristics'!$C:$C,0))),"",INDEX('Policy Characteristics'!E:E,MATCH($C2932,'Policy Characteristics'!$C:$C,0)))</f>
        <v>cross fuel tax</v>
      </c>
      <c r="L2932" s="261">
        <f>IF(ISBLANK(INDEX('Policy Characteristics'!F:F,MATCH($C2932,'Policy Characteristics'!$C:$C,0))),"",INDEX('Policy Characteristics'!F:F,MATCH($C2932,'Policy Characteristics'!$C:$C,0)))</f>
        <v>-0.9</v>
      </c>
      <c r="M2932" s="261">
        <f>IF(ISBLANK(INDEX('Policy Characteristics'!G:G,MATCH($C2932,'Policy Characteristics'!$C:$C,0))),"",INDEX('Policy Characteristics'!G:G,MATCH($C2932,'Policy Characteristics'!$C:$C,0)))</f>
        <v>0.9</v>
      </c>
      <c r="N2932" s="261">
        <f>IF(ISBLANK(INDEX('Policy Characteristics'!H:H,MATCH($C2932,'Policy Characteristics'!$C:$C,0))),"",INDEX('Policy Characteristics'!H:H,MATCH($C2932,'Policy Characteristics'!$C:$C,0)))</f>
        <v>0.01</v>
      </c>
      <c r="O2932" s="254" t="str">
        <f>IF(ISBLANK(INDEX('Policy Characteristics'!I:I,MATCH($C2932,'Policy Characteristics'!$C:$C,0))),"",INDEX('Policy Characteristics'!I:I,MATCH($C2932,'Policy Characteristics'!$C:$C,0)))</f>
        <v>% of BAU price</v>
      </c>
      <c r="P2932" s="254" t="str">
        <f>IF(ISBLANK(INDEX('Policy Characteristics'!J:J,MATCH($C2932,'Policy Characteristics'!$C:$C,0))),"",INDEX('Policy Characteristics'!J:J,MATCH($C2932,'Policy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2" s="254" t="str">
        <f>IF(ISBLANK(INDEX('Policy Characteristics'!K:K,MATCH($C2932,'Policy Characteristics'!$C:$C,0))),"",INDEX('Policy Characteristics'!K:K,MATCH($C2932,'Policy Characteristics'!$C:$C,0)))</f>
        <v>fuels.html#fuel-taxes</v>
      </c>
      <c r="R2932" s="254" t="str">
        <f>IF(ISBLANK(INDEX('Policy Characteristics'!L:L,MATCH($C2932,'Policy Characteristics'!$C:$C,0))),"",INDEX('Policy Characteristics'!L:L,MATCH($C2932,'Policy Characteristics'!$C:$C,0)))</f>
        <v>fuel-taxes.html</v>
      </c>
    </row>
    <row r="2933" spans="1:18" s="4" customFormat="1" x14ac:dyDescent="0.25">
      <c r="A2933" s="254" t="str">
        <f>IF(ISBLANK(INDEX('Policy Characteristics'!A:A,MATCH($C2933,'Policy Characteristics'!$C:$C,0))),"",INDEX('Policy Characteristics'!A:A,MATCH($C2933,'Policy Characteristics'!$C:$C,0)))</f>
        <v>Cross-Sector</v>
      </c>
      <c r="B2933" s="262" t="str">
        <f>IF(ISBLANK(INDEX('Policy Characteristics'!B:B,MATCH($C2933,'Policy Characteristics'!$C:$C,0))),"",INDEX('Policy Characteristics'!B:B,MATCH($C2933,'Policy Characteristics'!$C:$C,0)))</f>
        <v>Fuel Taxes or Subsidies</v>
      </c>
      <c r="C2933" s="320" t="str">
        <f t="shared" si="87"/>
        <v>Additional Fuel Tax or Subsidy Rate by Fuel</v>
      </c>
      <c r="D2933" s="6" t="s">
        <v>52</v>
      </c>
      <c r="E2933" s="45" t="s">
        <v>2465</v>
      </c>
      <c r="F2933" s="6" t="s">
        <v>93</v>
      </c>
      <c r="G2933" s="45" t="s">
        <v>2458</v>
      </c>
      <c r="H2933" s="47">
        <v>2932</v>
      </c>
      <c r="I2933" s="325" t="s">
        <v>41</v>
      </c>
      <c r="J2933" s="255" t="str">
        <f>IF(ISBLANK(INDEX('Policy Characteristics'!D:D,MATCH($C2933,'Policy Characteristics'!$C:$C,0))),"",INDEX('Policy Characteristics'!D:D,MATCH($C2933,'Policy Characteristics'!$C:$C,0)))</f>
        <v>Fuel Taxes or Subsidies</v>
      </c>
      <c r="K2933" s="254" t="str">
        <f>IF(ISBLANK(INDEX('Policy Characteristics'!E:E,MATCH($C2933,'Policy Characteristics'!$C:$C,0))),"",INDEX('Policy Characteristics'!E:E,MATCH($C2933,'Policy Characteristics'!$C:$C,0)))</f>
        <v>cross fuel tax</v>
      </c>
      <c r="L2933" s="261">
        <f>IF(ISBLANK(INDEX('Policy Characteristics'!F:F,MATCH($C2933,'Policy Characteristics'!$C:$C,0))),"",INDEX('Policy Characteristics'!F:F,MATCH($C2933,'Policy Characteristics'!$C:$C,0)))</f>
        <v>-0.9</v>
      </c>
      <c r="M2933" s="261">
        <f>IF(ISBLANK(INDEX('Policy Characteristics'!G:G,MATCH($C2933,'Policy Characteristics'!$C:$C,0))),"",INDEX('Policy Characteristics'!G:G,MATCH($C2933,'Policy Characteristics'!$C:$C,0)))</f>
        <v>0.9</v>
      </c>
      <c r="N2933" s="261">
        <f>IF(ISBLANK(INDEX('Policy Characteristics'!H:H,MATCH($C2933,'Policy Characteristics'!$C:$C,0))),"",INDEX('Policy Characteristics'!H:H,MATCH($C2933,'Policy Characteristics'!$C:$C,0)))</f>
        <v>0.01</v>
      </c>
      <c r="O2933" s="254" t="str">
        <f>IF(ISBLANK(INDEX('Policy Characteristics'!I:I,MATCH($C2933,'Policy Characteristics'!$C:$C,0))),"",INDEX('Policy Characteristics'!I:I,MATCH($C2933,'Policy Characteristics'!$C:$C,0)))</f>
        <v>% of BAU price</v>
      </c>
      <c r="P2933" s="254" t="str">
        <f>IF(ISBLANK(INDEX('Policy Characteristics'!J:J,MATCH($C2933,'Policy Characteristics'!$C:$C,0))),"",INDEX('Policy Characteristics'!J:J,MATCH($C2933,'Policy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3" s="254" t="str">
        <f>IF(ISBLANK(INDEX('Policy Characteristics'!K:K,MATCH($C2933,'Policy Characteristics'!$C:$C,0))),"",INDEX('Policy Characteristics'!K:K,MATCH($C2933,'Policy Characteristics'!$C:$C,0)))</f>
        <v>fuels.html#fuel-taxes</v>
      </c>
      <c r="R2933" s="254" t="str">
        <f>IF(ISBLANK(INDEX('Policy Characteristics'!L:L,MATCH($C2933,'Policy Characteristics'!$C:$C,0))),"",INDEX('Policy Characteristics'!L:L,MATCH($C2933,'Policy Characteristics'!$C:$C,0)))</f>
        <v>fuel-taxes.html</v>
      </c>
    </row>
    <row r="2934" spans="1:18" s="4" customFormat="1" x14ac:dyDescent="0.25">
      <c r="A2934" s="254" t="str">
        <f>IF(ISBLANK(INDEX('Policy Characteristics'!A:A,MATCH($C2934,'Policy Characteristics'!$C:$C,0))),"",INDEX('Policy Characteristics'!A:A,MATCH($C2934,'Policy Characteristics'!$C:$C,0)))</f>
        <v>Cross-Sector</v>
      </c>
      <c r="B2934" s="262" t="str">
        <f>IF(ISBLANK(INDEX('Policy Characteristics'!B:B,MATCH($C2934,'Policy Characteristics'!$C:$C,0))),"",INDEX('Policy Characteristics'!B:B,MATCH($C2934,'Policy Characteristics'!$C:$C,0)))</f>
        <v>Fuel Taxes or Subsidies</v>
      </c>
      <c r="C2934" s="320" t="str">
        <f t="shared" si="87"/>
        <v>Additional Fuel Tax or Subsidy Rate by Fuel</v>
      </c>
      <c r="D2934" s="6" t="s">
        <v>53</v>
      </c>
      <c r="E2934" s="45" t="s">
        <v>2465</v>
      </c>
      <c r="F2934" s="6" t="s">
        <v>94</v>
      </c>
      <c r="G2934" s="45" t="s">
        <v>2458</v>
      </c>
      <c r="H2934" s="47">
        <v>2933</v>
      </c>
      <c r="I2934" s="325" t="s">
        <v>41</v>
      </c>
      <c r="J2934" s="255" t="str">
        <f>IF(ISBLANK(INDEX('Policy Characteristics'!D:D,MATCH($C2934,'Policy Characteristics'!$C:$C,0))),"",INDEX('Policy Characteristics'!D:D,MATCH($C2934,'Policy Characteristics'!$C:$C,0)))</f>
        <v>Fuel Taxes or Subsidies</v>
      </c>
      <c r="K2934" s="254" t="str">
        <f>IF(ISBLANK(INDEX('Policy Characteristics'!E:E,MATCH($C2934,'Policy Characteristics'!$C:$C,0))),"",INDEX('Policy Characteristics'!E:E,MATCH($C2934,'Policy Characteristics'!$C:$C,0)))</f>
        <v>cross fuel tax</v>
      </c>
      <c r="L2934" s="261">
        <f>IF(ISBLANK(INDEX('Policy Characteristics'!F:F,MATCH($C2934,'Policy Characteristics'!$C:$C,0))),"",INDEX('Policy Characteristics'!F:F,MATCH($C2934,'Policy Characteristics'!$C:$C,0)))</f>
        <v>-0.9</v>
      </c>
      <c r="M2934" s="261">
        <f>IF(ISBLANK(INDEX('Policy Characteristics'!G:G,MATCH($C2934,'Policy Characteristics'!$C:$C,0))),"",INDEX('Policy Characteristics'!G:G,MATCH($C2934,'Policy Characteristics'!$C:$C,0)))</f>
        <v>0.9</v>
      </c>
      <c r="N2934" s="261">
        <f>IF(ISBLANK(INDEX('Policy Characteristics'!H:H,MATCH($C2934,'Policy Characteristics'!$C:$C,0))),"",INDEX('Policy Characteristics'!H:H,MATCH($C2934,'Policy Characteristics'!$C:$C,0)))</f>
        <v>0.01</v>
      </c>
      <c r="O2934" s="254" t="str">
        <f>IF(ISBLANK(INDEX('Policy Characteristics'!I:I,MATCH($C2934,'Policy Characteristics'!$C:$C,0))),"",INDEX('Policy Characteristics'!I:I,MATCH($C2934,'Policy Characteristics'!$C:$C,0)))</f>
        <v>% of BAU price</v>
      </c>
      <c r="P2934" s="254" t="str">
        <f>IF(ISBLANK(INDEX('Policy Characteristics'!J:J,MATCH($C2934,'Policy Characteristics'!$C:$C,0))),"",INDEX('Policy Characteristics'!J:J,MATCH($C2934,'Policy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4" s="254" t="str">
        <f>IF(ISBLANK(INDEX('Policy Characteristics'!K:K,MATCH($C2934,'Policy Characteristics'!$C:$C,0))),"",INDEX('Policy Characteristics'!K:K,MATCH($C2934,'Policy Characteristics'!$C:$C,0)))</f>
        <v>fuels.html#fuel-taxes</v>
      </c>
      <c r="R2934" s="254" t="str">
        <f>IF(ISBLANK(INDEX('Policy Characteristics'!L:L,MATCH($C2934,'Policy Characteristics'!$C:$C,0))),"",INDEX('Policy Characteristics'!L:L,MATCH($C2934,'Policy Characteristics'!$C:$C,0)))</f>
        <v>fuel-taxes.html</v>
      </c>
    </row>
    <row r="2935" spans="1:18" x14ac:dyDescent="0.25">
      <c r="A2935" s="254" t="str">
        <f>IF(ISBLANK(INDEX('Policy Characteristics'!A:A,MATCH($C2935,'Policy Characteristics'!$C:$C,0))),"",INDEX('Policy Characteristics'!A:A,MATCH($C2935,'Policy Characteristics'!$C:$C,0)))</f>
        <v>Cross-Sector</v>
      </c>
      <c r="B2935" s="262" t="str">
        <f>IF(ISBLANK(INDEX('Policy Characteristics'!B:B,MATCH($C2935,'Policy Characteristics'!$C:$C,0))),"",INDEX('Policy Characteristics'!B:B,MATCH($C2935,'Policy Characteristics'!$C:$C,0)))</f>
        <v>Fuel Taxes or Subsidies</v>
      </c>
      <c r="C2935" s="320" t="str">
        <f t="shared" si="87"/>
        <v>Additional Fuel Tax or Subsidy Rate by Fuel</v>
      </c>
      <c r="D2935" s="6" t="s">
        <v>2449</v>
      </c>
      <c r="E2935" s="45" t="s">
        <v>2465</v>
      </c>
      <c r="F2935" s="6" t="s">
        <v>2450</v>
      </c>
      <c r="G2935" s="45" t="s">
        <v>2458</v>
      </c>
      <c r="H2935" s="47">
        <v>2934</v>
      </c>
      <c r="I2935" s="325" t="s">
        <v>41</v>
      </c>
      <c r="J2935" s="255" t="str">
        <f>IF(ISBLANK(INDEX('Policy Characteristics'!D:D,MATCH($C2935,'Policy Characteristics'!$C:$C,0))),"",INDEX('Policy Characteristics'!D:D,MATCH($C2935,'Policy Characteristics'!$C:$C,0)))</f>
        <v>Fuel Taxes or Subsidies</v>
      </c>
      <c r="K2935" s="254" t="str">
        <f>IF(ISBLANK(INDEX('Policy Characteristics'!E:E,MATCH($C2935,'Policy Characteristics'!$C:$C,0))),"",INDEX('Policy Characteristics'!E:E,MATCH($C2935,'Policy Characteristics'!$C:$C,0)))</f>
        <v>cross fuel tax</v>
      </c>
      <c r="L2935" s="261">
        <f>IF(ISBLANK(INDEX('Policy Characteristics'!F:F,MATCH($C2935,'Policy Characteristics'!$C:$C,0))),"",INDEX('Policy Characteristics'!F:F,MATCH($C2935,'Policy Characteristics'!$C:$C,0)))</f>
        <v>-0.9</v>
      </c>
      <c r="M2935" s="261">
        <f>IF(ISBLANK(INDEX('Policy Characteristics'!G:G,MATCH($C2935,'Policy Characteristics'!$C:$C,0))),"",INDEX('Policy Characteristics'!G:G,MATCH($C2935,'Policy Characteristics'!$C:$C,0)))</f>
        <v>0.9</v>
      </c>
      <c r="N2935" s="261">
        <f>IF(ISBLANK(INDEX('Policy Characteristics'!H:H,MATCH($C2935,'Policy Characteristics'!$C:$C,0))),"",INDEX('Policy Characteristics'!H:H,MATCH($C2935,'Policy Characteristics'!$C:$C,0)))</f>
        <v>0.01</v>
      </c>
      <c r="O2935" s="254" t="str">
        <f>IF(ISBLANK(INDEX('Policy Characteristics'!I:I,MATCH($C2935,'Policy Characteristics'!$C:$C,0))),"",INDEX('Policy Characteristics'!I:I,MATCH($C2935,'Policy Characteristics'!$C:$C,0)))</f>
        <v>% of BAU price</v>
      </c>
      <c r="P2935" s="254" t="str">
        <f>IF(ISBLANK(INDEX('Policy Characteristics'!J:J,MATCH($C2935,'Policy Characteristics'!$C:$C,0))),"",INDEX('Policy Characteristics'!J:J,MATCH($C2935,'Policy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5" s="254" t="str">
        <f>IF(ISBLANK(INDEX('Policy Characteristics'!K:K,MATCH($C2935,'Policy Characteristics'!$C:$C,0))),"",INDEX('Policy Characteristics'!K:K,MATCH($C2935,'Policy Characteristics'!$C:$C,0)))</f>
        <v>fuels.html#fuel-taxes</v>
      </c>
      <c r="R2935" s="254" t="str">
        <f>IF(ISBLANK(INDEX('Policy Characteristics'!L:L,MATCH($C2935,'Policy Characteristics'!$C:$C,0))),"",INDEX('Policy Characteristics'!L:L,MATCH($C2935,'Policy Characteristics'!$C:$C,0)))</f>
        <v>fuel-taxes.html</v>
      </c>
    </row>
    <row r="2936" spans="1:18" x14ac:dyDescent="0.25">
      <c r="A2936" s="254" t="str">
        <f>IF(ISBLANK(INDEX('Policy Characteristics'!A:A,MATCH($C2936,'Policy Characteristics'!$C:$C,0))),"",INDEX('Policy Characteristics'!A:A,MATCH($C2936,'Policy Characteristics'!$C:$C,0)))</f>
        <v>Cross-Sector</v>
      </c>
      <c r="B2936" s="262" t="str">
        <f>IF(ISBLANK(INDEX('Policy Characteristics'!B:B,MATCH($C2936,'Policy Characteristics'!$C:$C,0))),"",INDEX('Policy Characteristics'!B:B,MATCH($C2936,'Policy Characteristics'!$C:$C,0)))</f>
        <v>Fuel Taxes or Subsidies</v>
      </c>
      <c r="C2936" s="320" t="str">
        <f t="shared" si="87"/>
        <v>Additional Fuel Tax or Subsidy Rate by Fuel</v>
      </c>
      <c r="D2936" s="6" t="s">
        <v>71</v>
      </c>
      <c r="E2936" s="45" t="s">
        <v>2465</v>
      </c>
      <c r="F2936" s="6" t="s">
        <v>95</v>
      </c>
      <c r="G2936" s="45" t="s">
        <v>2458</v>
      </c>
      <c r="H2936" s="47">
        <v>2935</v>
      </c>
      <c r="I2936" s="325" t="s">
        <v>41</v>
      </c>
      <c r="J2936" s="255" t="str">
        <f>IF(ISBLANK(INDEX('Policy Characteristics'!D:D,MATCH($C2936,'Policy Characteristics'!$C:$C,0))),"",INDEX('Policy Characteristics'!D:D,MATCH($C2936,'Policy Characteristics'!$C:$C,0)))</f>
        <v>Fuel Taxes or Subsidies</v>
      </c>
      <c r="K2936" s="254" t="str">
        <f>IF(ISBLANK(INDEX('Policy Characteristics'!E:E,MATCH($C2936,'Policy Characteristics'!$C:$C,0))),"",INDEX('Policy Characteristics'!E:E,MATCH($C2936,'Policy Characteristics'!$C:$C,0)))</f>
        <v>cross fuel tax</v>
      </c>
      <c r="L2936" s="261">
        <f>IF(ISBLANK(INDEX('Policy Characteristics'!F:F,MATCH($C2936,'Policy Characteristics'!$C:$C,0))),"",INDEX('Policy Characteristics'!F:F,MATCH($C2936,'Policy Characteristics'!$C:$C,0)))</f>
        <v>-0.9</v>
      </c>
      <c r="M2936" s="261">
        <f>IF(ISBLANK(INDEX('Policy Characteristics'!G:G,MATCH($C2936,'Policy Characteristics'!$C:$C,0))),"",INDEX('Policy Characteristics'!G:G,MATCH($C2936,'Policy Characteristics'!$C:$C,0)))</f>
        <v>0.9</v>
      </c>
      <c r="N2936" s="261">
        <f>IF(ISBLANK(INDEX('Policy Characteristics'!H:H,MATCH($C2936,'Policy Characteristics'!$C:$C,0))),"",INDEX('Policy Characteristics'!H:H,MATCH($C2936,'Policy Characteristics'!$C:$C,0)))</f>
        <v>0.01</v>
      </c>
      <c r="O2936" s="254" t="str">
        <f>IF(ISBLANK(INDEX('Policy Characteristics'!I:I,MATCH($C2936,'Policy Characteristics'!$C:$C,0))),"",INDEX('Policy Characteristics'!I:I,MATCH($C2936,'Policy Characteristics'!$C:$C,0)))</f>
        <v>% of BAU price</v>
      </c>
      <c r="P2936" s="254" t="str">
        <f>IF(ISBLANK(INDEX('Policy Characteristics'!J:J,MATCH($C2936,'Policy Characteristics'!$C:$C,0))),"",INDEX('Policy Characteristics'!J:J,MATCH($C2936,'Policy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6" s="254" t="str">
        <f>IF(ISBLANK(INDEX('Policy Characteristics'!K:K,MATCH($C2936,'Policy Characteristics'!$C:$C,0))),"",INDEX('Policy Characteristics'!K:K,MATCH($C2936,'Policy Characteristics'!$C:$C,0)))</f>
        <v>fuels.html#fuel-taxes</v>
      </c>
      <c r="R2936" s="254" t="str">
        <f>IF(ISBLANK(INDEX('Policy Characteristics'!L:L,MATCH($C2936,'Policy Characteristics'!$C:$C,0))),"",INDEX('Policy Characteristics'!L:L,MATCH($C2936,'Policy Characteristics'!$C:$C,0)))</f>
        <v>fuel-taxes.html</v>
      </c>
    </row>
    <row r="2937" spans="1:18" x14ac:dyDescent="0.25">
      <c r="A2937" s="254" t="str">
        <f>IF(ISBLANK(INDEX('Policy Characteristics'!A:A,MATCH($C2937,'Policy Characteristics'!$C:$C,0))),"",INDEX('Policy Characteristics'!A:A,MATCH($C2937,'Policy Characteristics'!$C:$C,0)))</f>
        <v>Cross-Sector</v>
      </c>
      <c r="B2937" s="262" t="str">
        <f>IF(ISBLANK(INDEX('Policy Characteristics'!B:B,MATCH($C2937,'Policy Characteristics'!$C:$C,0))),"",INDEX('Policy Characteristics'!B:B,MATCH($C2937,'Policy Characteristics'!$C:$C,0)))</f>
        <v>Fuel Taxes or Subsidies</v>
      </c>
      <c r="C2937" s="320" t="str">
        <f t="shared" si="87"/>
        <v>Additional Fuel Tax or Subsidy Rate by Fuel</v>
      </c>
      <c r="D2937" s="6" t="s">
        <v>427</v>
      </c>
      <c r="E2937" s="45" t="s">
        <v>2465</v>
      </c>
      <c r="F2937" s="6" t="s">
        <v>428</v>
      </c>
      <c r="G2937" s="45" t="s">
        <v>2458</v>
      </c>
      <c r="H2937" s="47">
        <v>2936</v>
      </c>
      <c r="I2937" s="325" t="s">
        <v>41</v>
      </c>
      <c r="J2937" s="255" t="str">
        <f>IF(ISBLANK(INDEX('Policy Characteristics'!D:D,MATCH($C2937,'Policy Characteristics'!$C:$C,0))),"",INDEX('Policy Characteristics'!D:D,MATCH($C2937,'Policy Characteristics'!$C:$C,0)))</f>
        <v>Fuel Taxes or Subsidies</v>
      </c>
      <c r="K2937" s="254" t="str">
        <f>IF(ISBLANK(INDEX('Policy Characteristics'!E:E,MATCH($C2937,'Policy Characteristics'!$C:$C,0))),"",INDEX('Policy Characteristics'!E:E,MATCH($C2937,'Policy Characteristics'!$C:$C,0)))</f>
        <v>cross fuel tax</v>
      </c>
      <c r="L2937" s="261">
        <f>IF(ISBLANK(INDEX('Policy Characteristics'!F:F,MATCH($C2937,'Policy Characteristics'!$C:$C,0))),"",INDEX('Policy Characteristics'!F:F,MATCH($C2937,'Policy Characteristics'!$C:$C,0)))</f>
        <v>-0.9</v>
      </c>
      <c r="M2937" s="261">
        <f>IF(ISBLANK(INDEX('Policy Characteristics'!G:G,MATCH($C2937,'Policy Characteristics'!$C:$C,0))),"",INDEX('Policy Characteristics'!G:G,MATCH($C2937,'Policy Characteristics'!$C:$C,0)))</f>
        <v>0.9</v>
      </c>
      <c r="N2937" s="261">
        <f>IF(ISBLANK(INDEX('Policy Characteristics'!H:H,MATCH($C2937,'Policy Characteristics'!$C:$C,0))),"",INDEX('Policy Characteristics'!H:H,MATCH($C2937,'Policy Characteristics'!$C:$C,0)))</f>
        <v>0.01</v>
      </c>
      <c r="O2937" s="254" t="str">
        <f>IF(ISBLANK(INDEX('Policy Characteristics'!I:I,MATCH($C2937,'Policy Characteristics'!$C:$C,0))),"",INDEX('Policy Characteristics'!I:I,MATCH($C2937,'Policy Characteristics'!$C:$C,0)))</f>
        <v>% of BAU price</v>
      </c>
      <c r="P2937" s="254" t="str">
        <f>IF(ISBLANK(INDEX('Policy Characteristics'!J:J,MATCH($C2937,'Policy Characteristics'!$C:$C,0))),"",INDEX('Policy Characteristics'!J:J,MATCH($C2937,'Policy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7" s="254" t="str">
        <f>IF(ISBLANK(INDEX('Policy Characteristics'!K:K,MATCH($C2937,'Policy Characteristics'!$C:$C,0))),"",INDEX('Policy Characteristics'!K:K,MATCH($C2937,'Policy Characteristics'!$C:$C,0)))</f>
        <v>fuels.html#fuel-taxes</v>
      </c>
      <c r="R2937" s="254" t="str">
        <f>IF(ISBLANK(INDEX('Policy Characteristics'!L:L,MATCH($C2937,'Policy Characteristics'!$C:$C,0))),"",INDEX('Policy Characteristics'!L:L,MATCH($C2937,'Policy Characteristics'!$C:$C,0)))</f>
        <v>fuel-taxes.html</v>
      </c>
    </row>
    <row r="2938" spans="1:18" x14ac:dyDescent="0.25">
      <c r="A2938" s="254" t="str">
        <f>IF(ISBLANK(INDEX('Policy Characteristics'!A:A,MATCH($C2938,'Policy Characteristics'!$C:$C,0))),"",INDEX('Policy Characteristics'!A:A,MATCH($C2938,'Policy Characteristics'!$C:$C,0)))</f>
        <v>Cross-Sector</v>
      </c>
      <c r="B2938" s="262" t="str">
        <f>IF(ISBLANK(INDEX('Policy Characteristics'!B:B,MATCH($C2938,'Policy Characteristics'!$C:$C,0))),"",INDEX('Policy Characteristics'!B:B,MATCH($C2938,'Policy Characteristics'!$C:$C,0)))</f>
        <v>Fuel Taxes or Subsidies</v>
      </c>
      <c r="C2938" s="320" t="str">
        <f t="shared" si="87"/>
        <v>Additional Fuel Tax or Subsidy Rate by Fuel</v>
      </c>
      <c r="D2938" s="6" t="s">
        <v>2441</v>
      </c>
      <c r="E2938" s="45" t="s">
        <v>2465</v>
      </c>
      <c r="F2938" s="6" t="s">
        <v>2445</v>
      </c>
      <c r="G2938" s="45" t="s">
        <v>2458</v>
      </c>
      <c r="H2938" s="47">
        <v>2937</v>
      </c>
      <c r="I2938" s="325" t="s">
        <v>41</v>
      </c>
      <c r="J2938" s="255" t="str">
        <f>IF(ISBLANK(INDEX('Policy Characteristics'!D:D,MATCH($C2938,'Policy Characteristics'!$C:$C,0))),"",INDEX('Policy Characteristics'!D:D,MATCH($C2938,'Policy Characteristics'!$C:$C,0)))</f>
        <v>Fuel Taxes or Subsidies</v>
      </c>
      <c r="K2938" s="254" t="str">
        <f>IF(ISBLANK(INDEX('Policy Characteristics'!E:E,MATCH($C2938,'Policy Characteristics'!$C:$C,0))),"",INDEX('Policy Characteristics'!E:E,MATCH($C2938,'Policy Characteristics'!$C:$C,0)))</f>
        <v>cross fuel tax</v>
      </c>
      <c r="L2938" s="261">
        <f>IF(ISBLANK(INDEX('Policy Characteristics'!F:F,MATCH($C2938,'Policy Characteristics'!$C:$C,0))),"",INDEX('Policy Characteristics'!F:F,MATCH($C2938,'Policy Characteristics'!$C:$C,0)))</f>
        <v>-0.9</v>
      </c>
      <c r="M2938" s="261">
        <f>IF(ISBLANK(INDEX('Policy Characteristics'!G:G,MATCH($C2938,'Policy Characteristics'!$C:$C,0))),"",INDEX('Policy Characteristics'!G:G,MATCH($C2938,'Policy Characteristics'!$C:$C,0)))</f>
        <v>0.9</v>
      </c>
      <c r="N2938" s="261">
        <f>IF(ISBLANK(INDEX('Policy Characteristics'!H:H,MATCH($C2938,'Policy Characteristics'!$C:$C,0))),"",INDEX('Policy Characteristics'!H:H,MATCH($C2938,'Policy Characteristics'!$C:$C,0)))</f>
        <v>0.01</v>
      </c>
      <c r="O2938" s="254" t="str">
        <f>IF(ISBLANK(INDEX('Policy Characteristics'!I:I,MATCH($C2938,'Policy Characteristics'!$C:$C,0))),"",INDEX('Policy Characteristics'!I:I,MATCH($C2938,'Policy Characteristics'!$C:$C,0)))</f>
        <v>% of BAU price</v>
      </c>
      <c r="P2938" s="254" t="str">
        <f>IF(ISBLANK(INDEX('Policy Characteristics'!J:J,MATCH($C2938,'Policy Characteristics'!$C:$C,0))),"",INDEX('Policy Characteristics'!J:J,MATCH($C2938,'Policy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8" s="254" t="str">
        <f>IF(ISBLANK(INDEX('Policy Characteristics'!K:K,MATCH($C2938,'Policy Characteristics'!$C:$C,0))),"",INDEX('Policy Characteristics'!K:K,MATCH($C2938,'Policy Characteristics'!$C:$C,0)))</f>
        <v>fuels.html#fuel-taxes</v>
      </c>
      <c r="R2938" s="254" t="str">
        <f>IF(ISBLANK(INDEX('Policy Characteristics'!L:L,MATCH($C2938,'Policy Characteristics'!$C:$C,0))),"",INDEX('Policy Characteristics'!L:L,MATCH($C2938,'Policy Characteristics'!$C:$C,0)))</f>
        <v>fuel-taxes.html</v>
      </c>
    </row>
    <row r="2939" spans="1:18" x14ac:dyDescent="0.25">
      <c r="A2939" s="254" t="str">
        <f>IF(ISBLANK(INDEX('Policy Characteristics'!A:A,MATCH($C2939,'Policy Characteristics'!$C:$C,0))),"",INDEX('Policy Characteristics'!A:A,MATCH($C2939,'Policy Characteristics'!$C:$C,0)))</f>
        <v>Cross-Sector</v>
      </c>
      <c r="B2939" s="262" t="str">
        <f>IF(ISBLANK(INDEX('Policy Characteristics'!B:B,MATCH($C2939,'Policy Characteristics'!$C:$C,0))),"",INDEX('Policy Characteristics'!B:B,MATCH($C2939,'Policy Characteristics'!$C:$C,0)))</f>
        <v>Fuel Taxes or Subsidies</v>
      </c>
      <c r="C2939" s="320" t="str">
        <f t="shared" si="87"/>
        <v>Additional Fuel Tax or Subsidy Rate by Fuel</v>
      </c>
      <c r="D2939" s="6" t="s">
        <v>2451</v>
      </c>
      <c r="E2939" s="45" t="s">
        <v>2465</v>
      </c>
      <c r="F2939" s="6" t="s">
        <v>2452</v>
      </c>
      <c r="G2939" s="45" t="s">
        <v>2458</v>
      </c>
      <c r="H2939" s="47">
        <v>2938</v>
      </c>
      <c r="I2939" s="325" t="s">
        <v>41</v>
      </c>
      <c r="J2939" s="255" t="str">
        <f>IF(ISBLANK(INDEX('Policy Characteristics'!D:D,MATCH($C2939,'Policy Characteristics'!$C:$C,0))),"",INDEX('Policy Characteristics'!D:D,MATCH($C2939,'Policy Characteristics'!$C:$C,0)))</f>
        <v>Fuel Taxes or Subsidies</v>
      </c>
      <c r="K2939" s="254" t="str">
        <f>IF(ISBLANK(INDEX('Policy Characteristics'!E:E,MATCH($C2939,'Policy Characteristics'!$C:$C,0))),"",INDEX('Policy Characteristics'!E:E,MATCH($C2939,'Policy Characteristics'!$C:$C,0)))</f>
        <v>cross fuel tax</v>
      </c>
      <c r="L2939" s="261">
        <f>IF(ISBLANK(INDEX('Policy Characteristics'!F:F,MATCH($C2939,'Policy Characteristics'!$C:$C,0))),"",INDEX('Policy Characteristics'!F:F,MATCH($C2939,'Policy Characteristics'!$C:$C,0)))</f>
        <v>-0.9</v>
      </c>
      <c r="M2939" s="261">
        <f>IF(ISBLANK(INDEX('Policy Characteristics'!G:G,MATCH($C2939,'Policy Characteristics'!$C:$C,0))),"",INDEX('Policy Characteristics'!G:G,MATCH($C2939,'Policy Characteristics'!$C:$C,0)))</f>
        <v>0.9</v>
      </c>
      <c r="N2939" s="261">
        <f>IF(ISBLANK(INDEX('Policy Characteristics'!H:H,MATCH($C2939,'Policy Characteristics'!$C:$C,0))),"",INDEX('Policy Characteristics'!H:H,MATCH($C2939,'Policy Characteristics'!$C:$C,0)))</f>
        <v>0.01</v>
      </c>
      <c r="O2939" s="254" t="str">
        <f>IF(ISBLANK(INDEX('Policy Characteristics'!I:I,MATCH($C2939,'Policy Characteristics'!$C:$C,0))),"",INDEX('Policy Characteristics'!I:I,MATCH($C2939,'Policy Characteristics'!$C:$C,0)))</f>
        <v>% of BAU price</v>
      </c>
      <c r="P2939" s="254" t="str">
        <f>IF(ISBLANK(INDEX('Policy Characteristics'!J:J,MATCH($C2939,'Policy Characteristics'!$C:$C,0))),"",INDEX('Policy Characteristics'!J:J,MATCH($C2939,'Policy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39" s="254" t="str">
        <f>IF(ISBLANK(INDEX('Policy Characteristics'!K:K,MATCH($C2939,'Policy Characteristics'!$C:$C,0))),"",INDEX('Policy Characteristics'!K:K,MATCH($C2939,'Policy Characteristics'!$C:$C,0)))</f>
        <v>fuels.html#fuel-taxes</v>
      </c>
      <c r="R2939" s="254" t="str">
        <f>IF(ISBLANK(INDEX('Policy Characteristics'!L:L,MATCH($C2939,'Policy Characteristics'!$C:$C,0))),"",INDEX('Policy Characteristics'!L:L,MATCH($C2939,'Policy Characteristics'!$C:$C,0)))</f>
        <v>fuel-taxes.html</v>
      </c>
    </row>
    <row r="2940" spans="1:18" x14ac:dyDescent="0.25">
      <c r="A2940" s="254" t="str">
        <f>IF(ISBLANK(INDEX('Policy Characteristics'!A:A,MATCH($C2940,'Policy Characteristics'!$C:$C,0))),"",INDEX('Policy Characteristics'!A:A,MATCH($C2940,'Policy Characteristics'!$C:$C,0)))</f>
        <v>Cross-Sector</v>
      </c>
      <c r="B2940" s="262" t="str">
        <f>IF(ISBLANK(INDEX('Policy Characteristics'!B:B,MATCH($C2940,'Policy Characteristics'!$C:$C,0))),"",INDEX('Policy Characteristics'!B:B,MATCH($C2940,'Policy Characteristics'!$C:$C,0)))</f>
        <v>Fuel Taxes or Subsidies</v>
      </c>
      <c r="C2940" s="320" t="str">
        <f t="shared" si="87"/>
        <v>Additional Fuel Tax or Subsidy Rate by Fuel</v>
      </c>
      <c r="D2940" s="6" t="s">
        <v>2442</v>
      </c>
      <c r="E2940" s="45" t="s">
        <v>2465</v>
      </c>
      <c r="F2940" s="6" t="s">
        <v>2446</v>
      </c>
      <c r="G2940" s="45" t="s">
        <v>2458</v>
      </c>
      <c r="H2940" s="47">
        <v>2939</v>
      </c>
      <c r="I2940" s="325" t="s">
        <v>41</v>
      </c>
      <c r="J2940" s="255" t="str">
        <f>IF(ISBLANK(INDEX('Policy Characteristics'!D:D,MATCH($C2940,'Policy Characteristics'!$C:$C,0))),"",INDEX('Policy Characteristics'!D:D,MATCH($C2940,'Policy Characteristics'!$C:$C,0)))</f>
        <v>Fuel Taxes or Subsidies</v>
      </c>
      <c r="K2940" s="254" t="str">
        <f>IF(ISBLANK(INDEX('Policy Characteristics'!E:E,MATCH($C2940,'Policy Characteristics'!$C:$C,0))),"",INDEX('Policy Characteristics'!E:E,MATCH($C2940,'Policy Characteristics'!$C:$C,0)))</f>
        <v>cross fuel tax</v>
      </c>
      <c r="L2940" s="261">
        <f>IF(ISBLANK(INDEX('Policy Characteristics'!F:F,MATCH($C2940,'Policy Characteristics'!$C:$C,0))),"",INDEX('Policy Characteristics'!F:F,MATCH($C2940,'Policy Characteristics'!$C:$C,0)))</f>
        <v>-0.9</v>
      </c>
      <c r="M2940" s="261">
        <f>IF(ISBLANK(INDEX('Policy Characteristics'!G:G,MATCH($C2940,'Policy Characteristics'!$C:$C,0))),"",INDEX('Policy Characteristics'!G:G,MATCH($C2940,'Policy Characteristics'!$C:$C,0)))</f>
        <v>0.9</v>
      </c>
      <c r="N2940" s="261">
        <f>IF(ISBLANK(INDEX('Policy Characteristics'!H:H,MATCH($C2940,'Policy Characteristics'!$C:$C,0))),"",INDEX('Policy Characteristics'!H:H,MATCH($C2940,'Policy Characteristics'!$C:$C,0)))</f>
        <v>0.01</v>
      </c>
      <c r="O2940" s="254" t="str">
        <f>IF(ISBLANK(INDEX('Policy Characteristics'!I:I,MATCH($C2940,'Policy Characteristics'!$C:$C,0))),"",INDEX('Policy Characteristics'!I:I,MATCH($C2940,'Policy Characteristics'!$C:$C,0)))</f>
        <v>% of BAU price</v>
      </c>
      <c r="P2940" s="254" t="str">
        <f>IF(ISBLANK(INDEX('Policy Characteristics'!J:J,MATCH($C2940,'Policy Characteristics'!$C:$C,0))),"",INDEX('Policy Characteristics'!J:J,MATCH($C2940,'Policy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0" s="254" t="str">
        <f>IF(ISBLANK(INDEX('Policy Characteristics'!K:K,MATCH($C2940,'Policy Characteristics'!$C:$C,0))),"",INDEX('Policy Characteristics'!K:K,MATCH($C2940,'Policy Characteristics'!$C:$C,0)))</f>
        <v>fuels.html#fuel-taxes</v>
      </c>
      <c r="R2940" s="254" t="str">
        <f>IF(ISBLANK(INDEX('Policy Characteristics'!L:L,MATCH($C2940,'Policy Characteristics'!$C:$C,0))),"",INDEX('Policy Characteristics'!L:L,MATCH($C2940,'Policy Characteristics'!$C:$C,0)))</f>
        <v>fuel-taxes.html</v>
      </c>
    </row>
    <row r="2941" spans="1:18" x14ac:dyDescent="0.25">
      <c r="A2941" s="254" t="str">
        <f>IF(ISBLANK(INDEX('Policy Characteristics'!A:A,MATCH($C2941,'Policy Characteristics'!$C:$C,0))),"",INDEX('Policy Characteristics'!A:A,MATCH($C2941,'Policy Characteristics'!$C:$C,0)))</f>
        <v>Cross-Sector</v>
      </c>
      <c r="B2941" s="262" t="str">
        <f>IF(ISBLANK(INDEX('Policy Characteristics'!B:B,MATCH($C2941,'Policy Characteristics'!$C:$C,0))),"",INDEX('Policy Characteristics'!B:B,MATCH($C2941,'Policy Characteristics'!$C:$C,0)))</f>
        <v>Fuel Taxes or Subsidies</v>
      </c>
      <c r="C2941" s="320" t="str">
        <f t="shared" si="87"/>
        <v>Additional Fuel Tax or Subsidy Rate by Fuel</v>
      </c>
      <c r="D2941" s="6" t="s">
        <v>2443</v>
      </c>
      <c r="E2941" s="45" t="s">
        <v>2465</v>
      </c>
      <c r="F2941" s="6" t="s">
        <v>2447</v>
      </c>
      <c r="G2941" s="45" t="s">
        <v>2458</v>
      </c>
      <c r="H2941" s="47">
        <v>2940</v>
      </c>
      <c r="I2941" s="325" t="s">
        <v>41</v>
      </c>
      <c r="J2941" s="255" t="str">
        <f>IF(ISBLANK(INDEX('Policy Characteristics'!D:D,MATCH($C2941,'Policy Characteristics'!$C:$C,0))),"",INDEX('Policy Characteristics'!D:D,MATCH($C2941,'Policy Characteristics'!$C:$C,0)))</f>
        <v>Fuel Taxes or Subsidies</v>
      </c>
      <c r="K2941" s="254" t="str">
        <f>IF(ISBLANK(INDEX('Policy Characteristics'!E:E,MATCH($C2941,'Policy Characteristics'!$C:$C,0))),"",INDEX('Policy Characteristics'!E:E,MATCH($C2941,'Policy Characteristics'!$C:$C,0)))</f>
        <v>cross fuel tax</v>
      </c>
      <c r="L2941" s="261">
        <f>IF(ISBLANK(INDEX('Policy Characteristics'!F:F,MATCH($C2941,'Policy Characteristics'!$C:$C,0))),"",INDEX('Policy Characteristics'!F:F,MATCH($C2941,'Policy Characteristics'!$C:$C,0)))</f>
        <v>-0.9</v>
      </c>
      <c r="M2941" s="261">
        <f>IF(ISBLANK(INDEX('Policy Characteristics'!G:G,MATCH($C2941,'Policy Characteristics'!$C:$C,0))),"",INDEX('Policy Characteristics'!G:G,MATCH($C2941,'Policy Characteristics'!$C:$C,0)))</f>
        <v>0.9</v>
      </c>
      <c r="N2941" s="261">
        <f>IF(ISBLANK(INDEX('Policy Characteristics'!H:H,MATCH($C2941,'Policy Characteristics'!$C:$C,0))),"",INDEX('Policy Characteristics'!H:H,MATCH($C2941,'Policy Characteristics'!$C:$C,0)))</f>
        <v>0.01</v>
      </c>
      <c r="O2941" s="254" t="str">
        <f>IF(ISBLANK(INDEX('Policy Characteristics'!I:I,MATCH($C2941,'Policy Characteristics'!$C:$C,0))),"",INDEX('Policy Characteristics'!I:I,MATCH($C2941,'Policy Characteristics'!$C:$C,0)))</f>
        <v>% of BAU price</v>
      </c>
      <c r="P2941" s="254" t="str">
        <f>IF(ISBLANK(INDEX('Policy Characteristics'!J:J,MATCH($C2941,'Policy Characteristics'!$C:$C,0))),"",INDEX('Policy Characteristics'!J:J,MATCH($C2941,'Policy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1" s="254" t="str">
        <f>IF(ISBLANK(INDEX('Policy Characteristics'!K:K,MATCH($C2941,'Policy Characteristics'!$C:$C,0))),"",INDEX('Policy Characteristics'!K:K,MATCH($C2941,'Policy Characteristics'!$C:$C,0)))</f>
        <v>fuels.html#fuel-taxes</v>
      </c>
      <c r="R2941" s="254" t="str">
        <f>IF(ISBLANK(INDEX('Policy Characteristics'!L:L,MATCH($C2941,'Policy Characteristics'!$C:$C,0))),"",INDEX('Policy Characteristics'!L:L,MATCH($C2941,'Policy Characteristics'!$C:$C,0)))</f>
        <v>fuel-taxes.html</v>
      </c>
    </row>
    <row r="2942" spans="1:18" x14ac:dyDescent="0.25">
      <c r="A2942" s="254" t="str">
        <f>IF(ISBLANK(INDEX('Policy Characteristics'!A:A,MATCH($C2942,'Policy Characteristics'!$C:$C,0))),"",INDEX('Policy Characteristics'!A:A,MATCH($C2942,'Policy Characteristics'!$C:$C,0)))</f>
        <v>Cross-Sector</v>
      </c>
      <c r="B2942" s="262" t="str">
        <f>IF(ISBLANK(INDEX('Policy Characteristics'!B:B,MATCH($C2942,'Policy Characteristics'!$C:$C,0))),"",INDEX('Policy Characteristics'!B:B,MATCH($C2942,'Policy Characteristics'!$C:$C,0)))</f>
        <v>Fuel Taxes or Subsidies</v>
      </c>
      <c r="C2942" s="320" t="str">
        <f t="shared" si="87"/>
        <v>Additional Fuel Tax or Subsidy Rate by Fuel</v>
      </c>
      <c r="D2942" s="6" t="s">
        <v>2444</v>
      </c>
      <c r="E2942" s="45" t="s">
        <v>2465</v>
      </c>
      <c r="F2942" s="6" t="s">
        <v>2448</v>
      </c>
      <c r="G2942" s="45" t="s">
        <v>2458</v>
      </c>
      <c r="H2942" s="47">
        <v>2941</v>
      </c>
      <c r="I2942" s="325" t="s">
        <v>41</v>
      </c>
      <c r="J2942" s="255" t="str">
        <f>IF(ISBLANK(INDEX('Policy Characteristics'!D:D,MATCH($C2942,'Policy Characteristics'!$C:$C,0))),"",INDEX('Policy Characteristics'!D:D,MATCH($C2942,'Policy Characteristics'!$C:$C,0)))</f>
        <v>Fuel Taxes or Subsidies</v>
      </c>
      <c r="K2942" s="254" t="str">
        <f>IF(ISBLANK(INDEX('Policy Characteristics'!E:E,MATCH($C2942,'Policy Characteristics'!$C:$C,0))),"",INDEX('Policy Characteristics'!E:E,MATCH($C2942,'Policy Characteristics'!$C:$C,0)))</f>
        <v>cross fuel tax</v>
      </c>
      <c r="L2942" s="261">
        <f>IF(ISBLANK(INDEX('Policy Characteristics'!F:F,MATCH($C2942,'Policy Characteristics'!$C:$C,0))),"",INDEX('Policy Characteristics'!F:F,MATCH($C2942,'Policy Characteristics'!$C:$C,0)))</f>
        <v>-0.9</v>
      </c>
      <c r="M2942" s="261">
        <f>IF(ISBLANK(INDEX('Policy Characteristics'!G:G,MATCH($C2942,'Policy Characteristics'!$C:$C,0))),"",INDEX('Policy Characteristics'!G:G,MATCH($C2942,'Policy Characteristics'!$C:$C,0)))</f>
        <v>0.9</v>
      </c>
      <c r="N2942" s="261">
        <f>IF(ISBLANK(INDEX('Policy Characteristics'!H:H,MATCH($C2942,'Policy Characteristics'!$C:$C,0))),"",INDEX('Policy Characteristics'!H:H,MATCH($C2942,'Policy Characteristics'!$C:$C,0)))</f>
        <v>0.01</v>
      </c>
      <c r="O2942" s="254" t="str">
        <f>IF(ISBLANK(INDEX('Policy Characteristics'!I:I,MATCH($C2942,'Policy Characteristics'!$C:$C,0))),"",INDEX('Policy Characteristics'!I:I,MATCH($C2942,'Policy Characteristics'!$C:$C,0)))</f>
        <v>% of BAU price</v>
      </c>
      <c r="P2942" s="254" t="str">
        <f>IF(ISBLANK(INDEX('Policy Characteristics'!J:J,MATCH($C2942,'Policy Characteristics'!$C:$C,0))),"",INDEX('Policy Characteristics'!J:J,MATCH($C2942,'Policy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2" s="254" t="str">
        <f>IF(ISBLANK(INDEX('Policy Characteristics'!K:K,MATCH($C2942,'Policy Characteristics'!$C:$C,0))),"",INDEX('Policy Characteristics'!K:K,MATCH($C2942,'Policy Characteristics'!$C:$C,0)))</f>
        <v>fuels.html#fuel-taxes</v>
      </c>
      <c r="R2942" s="254" t="str">
        <f>IF(ISBLANK(INDEX('Policy Characteristics'!L:L,MATCH($C2942,'Policy Characteristics'!$C:$C,0))),"",INDEX('Policy Characteristics'!L:L,MATCH($C2942,'Policy Characteristics'!$C:$C,0)))</f>
        <v>fuel-taxes.html</v>
      </c>
    </row>
    <row r="2943" spans="1:18" s="4" customFormat="1" x14ac:dyDescent="0.25">
      <c r="A2943" s="254" t="str">
        <f>IF(ISBLANK(INDEX('Policy Characteristics'!A:A,MATCH($C2943,'Policy Characteristics'!$C:$C,0))),"",INDEX('Policy Characteristics'!A:A,MATCH($C2943,'Policy Characteristics'!$C:$C,0)))</f>
        <v>Cross-Sector</v>
      </c>
      <c r="B2943" s="262" t="str">
        <f>IF(ISBLANK(INDEX('Policy Characteristics'!B:B,MATCH($C2943,'Policy Characteristics'!$C:$C,0))),"",INDEX('Policy Characteristics'!B:B,MATCH($C2943,'Policy Characteristics'!$C:$C,0)))</f>
        <v>Fuel Taxes or Subsidies</v>
      </c>
      <c r="C2943" s="320" t="str">
        <f t="shared" si="87"/>
        <v>Additional Fuel Tax or Subsidy Rate by Fuel</v>
      </c>
      <c r="D2943" s="45" t="s">
        <v>49</v>
      </c>
      <c r="E2943" s="45" t="s">
        <v>3671</v>
      </c>
      <c r="F2943" s="45" t="s">
        <v>89</v>
      </c>
      <c r="G2943" s="45" t="s">
        <v>2406</v>
      </c>
      <c r="H2943" s="47">
        <v>2942</v>
      </c>
      <c r="I2943" s="324" t="s">
        <v>41</v>
      </c>
      <c r="J2943" s="255" t="str">
        <f>IF(ISBLANK(INDEX('Policy Characteristics'!D:D,MATCH($C2943,'Policy Characteristics'!$C:$C,0))),"",INDEX('Policy Characteristics'!D:D,MATCH($C2943,'Policy Characteristics'!$C:$C,0)))</f>
        <v>Fuel Taxes or Subsidies</v>
      </c>
      <c r="K2943" s="254" t="str">
        <f>IF(ISBLANK(INDEX('Policy Characteristics'!E:E,MATCH($C2943,'Policy Characteristics'!$C:$C,0))),"",INDEX('Policy Characteristics'!E:E,MATCH($C2943,'Policy Characteristics'!$C:$C,0)))</f>
        <v>cross fuel tax</v>
      </c>
      <c r="L2943" s="261">
        <f>IF(ISBLANK(INDEX('Policy Characteristics'!F:F,MATCH($C2943,'Policy Characteristics'!$C:$C,0))),"",INDEX('Policy Characteristics'!F:F,MATCH($C2943,'Policy Characteristics'!$C:$C,0)))</f>
        <v>-0.9</v>
      </c>
      <c r="M2943" s="261">
        <f>IF(ISBLANK(INDEX('Policy Characteristics'!G:G,MATCH($C2943,'Policy Characteristics'!$C:$C,0))),"",INDEX('Policy Characteristics'!G:G,MATCH($C2943,'Policy Characteristics'!$C:$C,0)))</f>
        <v>0.9</v>
      </c>
      <c r="N2943" s="261">
        <f>IF(ISBLANK(INDEX('Policy Characteristics'!H:H,MATCH($C2943,'Policy Characteristics'!$C:$C,0))),"",INDEX('Policy Characteristics'!H:H,MATCH($C2943,'Policy Characteristics'!$C:$C,0)))</f>
        <v>0.01</v>
      </c>
      <c r="O2943" s="254" t="str">
        <f>IF(ISBLANK(INDEX('Policy Characteristics'!I:I,MATCH($C2943,'Policy Characteristics'!$C:$C,0))),"",INDEX('Policy Characteristics'!I:I,MATCH($C2943,'Policy Characteristics'!$C:$C,0)))</f>
        <v>% of BAU price</v>
      </c>
      <c r="P2943" s="254" t="str">
        <f>IF(ISBLANK(INDEX('Policy Characteristics'!J:J,MATCH($C2943,'Policy Characteristics'!$C:$C,0))),"",INDEX('Policy Characteristics'!J:J,MATCH($C2943,'Policy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3" s="254" t="str">
        <f>IF(ISBLANK(INDEX('Policy Characteristics'!K:K,MATCH($C2943,'Policy Characteristics'!$C:$C,0))),"",INDEX('Policy Characteristics'!K:K,MATCH($C2943,'Policy Characteristics'!$C:$C,0)))</f>
        <v>fuels.html#fuel-taxes</v>
      </c>
      <c r="R2943" s="254" t="str">
        <f>IF(ISBLANK(INDEX('Policy Characteristics'!L:L,MATCH($C2943,'Policy Characteristics'!$C:$C,0))),"",INDEX('Policy Characteristics'!L:L,MATCH($C2943,'Policy Characteristics'!$C:$C,0)))</f>
        <v>fuel-taxes.html</v>
      </c>
    </row>
    <row r="2944" spans="1:18" s="4" customFormat="1" x14ac:dyDescent="0.25">
      <c r="A2944" s="254" t="str">
        <f>IF(ISBLANK(INDEX('Policy Characteristics'!A:A,MATCH($C2944,'Policy Characteristics'!$C:$C,0))),"",INDEX('Policy Characteristics'!A:A,MATCH($C2944,'Policy Characteristics'!$C:$C,0)))</f>
        <v>Cross-Sector</v>
      </c>
      <c r="B2944" s="262" t="str">
        <f>IF(ISBLANK(INDEX('Policy Characteristics'!B:B,MATCH($C2944,'Policy Characteristics'!$C:$C,0))),"",INDEX('Policy Characteristics'!B:B,MATCH($C2944,'Policy Characteristics'!$C:$C,0)))</f>
        <v>Fuel Taxes or Subsidies</v>
      </c>
      <c r="C2944" s="320" t="str">
        <f t="shared" si="87"/>
        <v>Additional Fuel Tax or Subsidy Rate by Fuel</v>
      </c>
      <c r="D2944" s="6" t="s">
        <v>434</v>
      </c>
      <c r="E2944" s="45" t="s">
        <v>3671</v>
      </c>
      <c r="F2944" s="6" t="s">
        <v>431</v>
      </c>
      <c r="G2944" s="45" t="s">
        <v>2406</v>
      </c>
      <c r="H2944" s="47">
        <v>2943</v>
      </c>
      <c r="I2944" s="324" t="s">
        <v>41</v>
      </c>
      <c r="J2944" s="255" t="str">
        <f>IF(ISBLANK(INDEX('Policy Characteristics'!D:D,MATCH($C2944,'Policy Characteristics'!$C:$C,0))),"",INDEX('Policy Characteristics'!D:D,MATCH($C2944,'Policy Characteristics'!$C:$C,0)))</f>
        <v>Fuel Taxes or Subsidies</v>
      </c>
      <c r="K2944" s="254" t="str">
        <f>IF(ISBLANK(INDEX('Policy Characteristics'!E:E,MATCH($C2944,'Policy Characteristics'!$C:$C,0))),"",INDEX('Policy Characteristics'!E:E,MATCH($C2944,'Policy Characteristics'!$C:$C,0)))</f>
        <v>cross fuel tax</v>
      </c>
      <c r="L2944" s="261">
        <f>IF(ISBLANK(INDEX('Policy Characteristics'!F:F,MATCH($C2944,'Policy Characteristics'!$C:$C,0))),"",INDEX('Policy Characteristics'!F:F,MATCH($C2944,'Policy Characteristics'!$C:$C,0)))</f>
        <v>-0.9</v>
      </c>
      <c r="M2944" s="261">
        <f>IF(ISBLANK(INDEX('Policy Characteristics'!G:G,MATCH($C2944,'Policy Characteristics'!$C:$C,0))),"",INDEX('Policy Characteristics'!G:G,MATCH($C2944,'Policy Characteristics'!$C:$C,0)))</f>
        <v>0.9</v>
      </c>
      <c r="N2944" s="261">
        <f>IF(ISBLANK(INDEX('Policy Characteristics'!H:H,MATCH($C2944,'Policy Characteristics'!$C:$C,0))),"",INDEX('Policy Characteristics'!H:H,MATCH($C2944,'Policy Characteristics'!$C:$C,0)))</f>
        <v>0.01</v>
      </c>
      <c r="O2944" s="254" t="str">
        <f>IF(ISBLANK(INDEX('Policy Characteristics'!I:I,MATCH($C2944,'Policy Characteristics'!$C:$C,0))),"",INDEX('Policy Characteristics'!I:I,MATCH($C2944,'Policy Characteristics'!$C:$C,0)))</f>
        <v>% of BAU price</v>
      </c>
      <c r="P2944" s="254" t="str">
        <f>IF(ISBLANK(INDEX('Policy Characteristics'!J:J,MATCH($C2944,'Policy Characteristics'!$C:$C,0))),"",INDEX('Policy Characteristics'!J:J,MATCH($C2944,'Policy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4" s="254" t="str">
        <f>IF(ISBLANK(INDEX('Policy Characteristics'!K:K,MATCH($C2944,'Policy Characteristics'!$C:$C,0))),"",INDEX('Policy Characteristics'!K:K,MATCH($C2944,'Policy Characteristics'!$C:$C,0)))</f>
        <v>fuels.html#fuel-taxes</v>
      </c>
      <c r="R2944" s="254" t="str">
        <f>IF(ISBLANK(INDEX('Policy Characteristics'!L:L,MATCH($C2944,'Policy Characteristics'!$C:$C,0))),"",INDEX('Policy Characteristics'!L:L,MATCH($C2944,'Policy Characteristics'!$C:$C,0)))</f>
        <v>fuel-taxes.html</v>
      </c>
    </row>
    <row r="2945" spans="1:18" s="4" customFormat="1" x14ac:dyDescent="0.25">
      <c r="A2945" s="254" t="str">
        <f>IF(ISBLANK(INDEX('Policy Characteristics'!A:A,MATCH($C2945,'Policy Characteristics'!$C:$C,0))),"",INDEX('Policy Characteristics'!A:A,MATCH($C2945,'Policy Characteristics'!$C:$C,0)))</f>
        <v>Cross-Sector</v>
      </c>
      <c r="B2945" s="262" t="str">
        <f>IF(ISBLANK(INDEX('Policy Characteristics'!B:B,MATCH($C2945,'Policy Characteristics'!$C:$C,0))),"",INDEX('Policy Characteristics'!B:B,MATCH($C2945,'Policy Characteristics'!$C:$C,0)))</f>
        <v>Fuel Taxes or Subsidies</v>
      </c>
      <c r="C2945" s="320" t="str">
        <f t="shared" si="87"/>
        <v>Additional Fuel Tax or Subsidy Rate by Fuel</v>
      </c>
      <c r="D2945" s="6" t="s">
        <v>43</v>
      </c>
      <c r="E2945" s="45" t="s">
        <v>3671</v>
      </c>
      <c r="F2945" s="6" t="s">
        <v>83</v>
      </c>
      <c r="G2945" s="45" t="s">
        <v>2406</v>
      </c>
      <c r="H2945" s="47">
        <v>2944</v>
      </c>
      <c r="I2945" s="324" t="s">
        <v>41</v>
      </c>
      <c r="J2945" s="255" t="str">
        <f>IF(ISBLANK(INDEX('Policy Characteristics'!D:D,MATCH($C2945,'Policy Characteristics'!$C:$C,0))),"",INDEX('Policy Characteristics'!D:D,MATCH($C2945,'Policy Characteristics'!$C:$C,0)))</f>
        <v>Fuel Taxes or Subsidies</v>
      </c>
      <c r="K2945" s="254" t="str">
        <f>IF(ISBLANK(INDEX('Policy Characteristics'!E:E,MATCH($C2945,'Policy Characteristics'!$C:$C,0))),"",INDEX('Policy Characteristics'!E:E,MATCH($C2945,'Policy Characteristics'!$C:$C,0)))</f>
        <v>cross fuel tax</v>
      </c>
      <c r="L2945" s="261">
        <f>IF(ISBLANK(INDEX('Policy Characteristics'!F:F,MATCH($C2945,'Policy Characteristics'!$C:$C,0))),"",INDEX('Policy Characteristics'!F:F,MATCH($C2945,'Policy Characteristics'!$C:$C,0)))</f>
        <v>-0.9</v>
      </c>
      <c r="M2945" s="261">
        <f>IF(ISBLANK(INDEX('Policy Characteristics'!G:G,MATCH($C2945,'Policy Characteristics'!$C:$C,0))),"",INDEX('Policy Characteristics'!G:G,MATCH($C2945,'Policy Characteristics'!$C:$C,0)))</f>
        <v>0.9</v>
      </c>
      <c r="N2945" s="261">
        <f>IF(ISBLANK(INDEX('Policy Characteristics'!H:H,MATCH($C2945,'Policy Characteristics'!$C:$C,0))),"",INDEX('Policy Characteristics'!H:H,MATCH($C2945,'Policy Characteristics'!$C:$C,0)))</f>
        <v>0.01</v>
      </c>
      <c r="O2945" s="254" t="str">
        <f>IF(ISBLANK(INDEX('Policy Characteristics'!I:I,MATCH($C2945,'Policy Characteristics'!$C:$C,0))),"",INDEX('Policy Characteristics'!I:I,MATCH($C2945,'Policy Characteristics'!$C:$C,0)))</f>
        <v>% of BAU price</v>
      </c>
      <c r="P2945" s="254" t="str">
        <f>IF(ISBLANK(INDEX('Policy Characteristics'!J:J,MATCH($C2945,'Policy Characteristics'!$C:$C,0))),"",INDEX('Policy Characteristics'!J:J,MATCH($C2945,'Policy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5" s="254" t="str">
        <f>IF(ISBLANK(INDEX('Policy Characteristics'!K:K,MATCH($C2945,'Policy Characteristics'!$C:$C,0))),"",INDEX('Policy Characteristics'!K:K,MATCH($C2945,'Policy Characteristics'!$C:$C,0)))</f>
        <v>fuels.html#fuel-taxes</v>
      </c>
      <c r="R2945" s="254" t="str">
        <f>IF(ISBLANK(INDEX('Policy Characteristics'!L:L,MATCH($C2945,'Policy Characteristics'!$C:$C,0))),"",INDEX('Policy Characteristics'!L:L,MATCH($C2945,'Policy Characteristics'!$C:$C,0)))</f>
        <v>fuel-taxes.html</v>
      </c>
    </row>
    <row r="2946" spans="1:18" s="4" customFormat="1" x14ac:dyDescent="0.25">
      <c r="A2946" s="254" t="str">
        <f>IF(ISBLANK(INDEX('Policy Characteristics'!A:A,MATCH($C2946,'Policy Characteristics'!$C:$C,0))),"",INDEX('Policy Characteristics'!A:A,MATCH($C2946,'Policy Characteristics'!$C:$C,0)))</f>
        <v>Cross-Sector</v>
      </c>
      <c r="B2946" s="262" t="str">
        <f>IF(ISBLANK(INDEX('Policy Characteristics'!B:B,MATCH($C2946,'Policy Characteristics'!$C:$C,0))),"",INDEX('Policy Characteristics'!B:B,MATCH($C2946,'Policy Characteristics'!$C:$C,0)))</f>
        <v>Fuel Taxes or Subsidies</v>
      </c>
      <c r="C2946" s="320" t="str">
        <f t="shared" si="87"/>
        <v>Additional Fuel Tax or Subsidy Rate by Fuel</v>
      </c>
      <c r="D2946" s="6" t="s">
        <v>44</v>
      </c>
      <c r="E2946" s="45" t="s">
        <v>3671</v>
      </c>
      <c r="F2946" s="6" t="s">
        <v>84</v>
      </c>
      <c r="G2946" s="45" t="s">
        <v>2406</v>
      </c>
      <c r="H2946" s="47">
        <v>2945</v>
      </c>
      <c r="I2946" s="324" t="s">
        <v>41</v>
      </c>
      <c r="J2946" s="255" t="str">
        <f>IF(ISBLANK(INDEX('Policy Characteristics'!D:D,MATCH($C2946,'Policy Characteristics'!$C:$C,0))),"",INDEX('Policy Characteristics'!D:D,MATCH($C2946,'Policy Characteristics'!$C:$C,0)))</f>
        <v>Fuel Taxes or Subsidies</v>
      </c>
      <c r="K2946" s="254" t="str">
        <f>IF(ISBLANK(INDEX('Policy Characteristics'!E:E,MATCH($C2946,'Policy Characteristics'!$C:$C,0))),"",INDEX('Policy Characteristics'!E:E,MATCH($C2946,'Policy Characteristics'!$C:$C,0)))</f>
        <v>cross fuel tax</v>
      </c>
      <c r="L2946" s="261">
        <f>IF(ISBLANK(INDEX('Policy Characteristics'!F:F,MATCH($C2946,'Policy Characteristics'!$C:$C,0))),"",INDEX('Policy Characteristics'!F:F,MATCH($C2946,'Policy Characteristics'!$C:$C,0)))</f>
        <v>-0.9</v>
      </c>
      <c r="M2946" s="261">
        <f>IF(ISBLANK(INDEX('Policy Characteristics'!G:G,MATCH($C2946,'Policy Characteristics'!$C:$C,0))),"",INDEX('Policy Characteristics'!G:G,MATCH($C2946,'Policy Characteristics'!$C:$C,0)))</f>
        <v>0.9</v>
      </c>
      <c r="N2946" s="261">
        <f>IF(ISBLANK(INDEX('Policy Characteristics'!H:H,MATCH($C2946,'Policy Characteristics'!$C:$C,0))),"",INDEX('Policy Characteristics'!H:H,MATCH($C2946,'Policy Characteristics'!$C:$C,0)))</f>
        <v>0.01</v>
      </c>
      <c r="O2946" s="254" t="str">
        <f>IF(ISBLANK(INDEX('Policy Characteristics'!I:I,MATCH($C2946,'Policy Characteristics'!$C:$C,0))),"",INDEX('Policy Characteristics'!I:I,MATCH($C2946,'Policy Characteristics'!$C:$C,0)))</f>
        <v>% of BAU price</v>
      </c>
      <c r="P2946" s="254" t="str">
        <f>IF(ISBLANK(INDEX('Policy Characteristics'!J:J,MATCH($C2946,'Policy Characteristics'!$C:$C,0))),"",INDEX('Policy Characteristics'!J:J,MATCH($C2946,'Policy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6" s="254" t="str">
        <f>IF(ISBLANK(INDEX('Policy Characteristics'!K:K,MATCH($C2946,'Policy Characteristics'!$C:$C,0))),"",INDEX('Policy Characteristics'!K:K,MATCH($C2946,'Policy Characteristics'!$C:$C,0)))</f>
        <v>fuels.html#fuel-taxes</v>
      </c>
      <c r="R2946" s="254" t="str">
        <f>IF(ISBLANK(INDEX('Policy Characteristics'!L:L,MATCH($C2946,'Policy Characteristics'!$C:$C,0))),"",INDEX('Policy Characteristics'!L:L,MATCH($C2946,'Policy Characteristics'!$C:$C,0)))</f>
        <v>fuel-taxes.html</v>
      </c>
    </row>
    <row r="2947" spans="1:18" s="4" customFormat="1" x14ac:dyDescent="0.25">
      <c r="A2947" s="254" t="str">
        <f>IF(ISBLANK(INDEX('Policy Characteristics'!A:A,MATCH($C2947,'Policy Characteristics'!$C:$C,0))),"",INDEX('Policy Characteristics'!A:A,MATCH($C2947,'Policy Characteristics'!$C:$C,0)))</f>
        <v>Cross-Sector</v>
      </c>
      <c r="B2947" s="262" t="str">
        <f>IF(ISBLANK(INDEX('Policy Characteristics'!B:B,MATCH($C2947,'Policy Characteristics'!$C:$C,0))),"",INDEX('Policy Characteristics'!B:B,MATCH($C2947,'Policy Characteristics'!$C:$C,0)))</f>
        <v>Fuel Taxes or Subsidies</v>
      </c>
      <c r="C2947" s="320" t="str">
        <f t="shared" si="87"/>
        <v>Additional Fuel Tax or Subsidy Rate by Fuel</v>
      </c>
      <c r="D2947" s="6" t="s">
        <v>48</v>
      </c>
      <c r="E2947" s="45" t="s">
        <v>3671</v>
      </c>
      <c r="F2947" s="6" t="s">
        <v>88</v>
      </c>
      <c r="G2947" s="45" t="s">
        <v>2406</v>
      </c>
      <c r="H2947" s="47">
        <v>2946</v>
      </c>
      <c r="I2947" s="324" t="s">
        <v>41</v>
      </c>
      <c r="J2947" s="255" t="str">
        <f>IF(ISBLANK(INDEX('Policy Characteristics'!D:D,MATCH($C2947,'Policy Characteristics'!$C:$C,0))),"",INDEX('Policy Characteristics'!D:D,MATCH($C2947,'Policy Characteristics'!$C:$C,0)))</f>
        <v>Fuel Taxes or Subsidies</v>
      </c>
      <c r="K2947" s="254" t="str">
        <f>IF(ISBLANK(INDEX('Policy Characteristics'!E:E,MATCH($C2947,'Policy Characteristics'!$C:$C,0))),"",INDEX('Policy Characteristics'!E:E,MATCH($C2947,'Policy Characteristics'!$C:$C,0)))</f>
        <v>cross fuel tax</v>
      </c>
      <c r="L2947" s="261">
        <f>IF(ISBLANK(INDEX('Policy Characteristics'!F:F,MATCH($C2947,'Policy Characteristics'!$C:$C,0))),"",INDEX('Policy Characteristics'!F:F,MATCH($C2947,'Policy Characteristics'!$C:$C,0)))</f>
        <v>-0.9</v>
      </c>
      <c r="M2947" s="261">
        <f>IF(ISBLANK(INDEX('Policy Characteristics'!G:G,MATCH($C2947,'Policy Characteristics'!$C:$C,0))),"",INDEX('Policy Characteristics'!G:G,MATCH($C2947,'Policy Characteristics'!$C:$C,0)))</f>
        <v>0.9</v>
      </c>
      <c r="N2947" s="261">
        <f>IF(ISBLANK(INDEX('Policy Characteristics'!H:H,MATCH($C2947,'Policy Characteristics'!$C:$C,0))),"",INDEX('Policy Characteristics'!H:H,MATCH($C2947,'Policy Characteristics'!$C:$C,0)))</f>
        <v>0.01</v>
      </c>
      <c r="O2947" s="254" t="str">
        <f>IF(ISBLANK(INDEX('Policy Characteristics'!I:I,MATCH($C2947,'Policy Characteristics'!$C:$C,0))),"",INDEX('Policy Characteristics'!I:I,MATCH($C2947,'Policy Characteristics'!$C:$C,0)))</f>
        <v>% of BAU price</v>
      </c>
      <c r="P2947" s="254" t="str">
        <f>IF(ISBLANK(INDEX('Policy Characteristics'!J:J,MATCH($C2947,'Policy Characteristics'!$C:$C,0))),"",INDEX('Policy Characteristics'!J:J,MATCH($C2947,'Policy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7" s="254" t="str">
        <f>IF(ISBLANK(INDEX('Policy Characteristics'!K:K,MATCH($C2947,'Policy Characteristics'!$C:$C,0))),"",INDEX('Policy Characteristics'!K:K,MATCH($C2947,'Policy Characteristics'!$C:$C,0)))</f>
        <v>fuels.html#fuel-taxes</v>
      </c>
      <c r="R2947" s="254" t="str">
        <f>IF(ISBLANK(INDEX('Policy Characteristics'!L:L,MATCH($C2947,'Policy Characteristics'!$C:$C,0))),"",INDEX('Policy Characteristics'!L:L,MATCH($C2947,'Policy Characteristics'!$C:$C,0)))</f>
        <v>fuel-taxes.html</v>
      </c>
    </row>
    <row r="2948" spans="1:18" s="4" customFormat="1" x14ac:dyDescent="0.25">
      <c r="A2948" s="254" t="str">
        <f>IF(ISBLANK(INDEX('Policy Characteristics'!A:A,MATCH($C2948,'Policy Characteristics'!$C:$C,0))),"",INDEX('Policy Characteristics'!A:A,MATCH($C2948,'Policy Characteristics'!$C:$C,0)))</f>
        <v>Cross-Sector</v>
      </c>
      <c r="B2948" s="262" t="str">
        <f>IF(ISBLANK(INDEX('Policy Characteristics'!B:B,MATCH($C2948,'Policy Characteristics'!$C:$C,0))),"",INDEX('Policy Characteristics'!B:B,MATCH($C2948,'Policy Characteristics'!$C:$C,0)))</f>
        <v>Fuel Taxes or Subsidies</v>
      </c>
      <c r="C2948" s="320" t="str">
        <f t="shared" si="87"/>
        <v>Additional Fuel Tax or Subsidy Rate by Fuel</v>
      </c>
      <c r="D2948" s="6" t="s">
        <v>50</v>
      </c>
      <c r="E2948" s="45" t="s">
        <v>3671</v>
      </c>
      <c r="F2948" s="6" t="s">
        <v>91</v>
      </c>
      <c r="G2948" s="45" t="s">
        <v>2406</v>
      </c>
      <c r="H2948" s="47">
        <v>2947</v>
      </c>
      <c r="I2948" s="324" t="s">
        <v>41</v>
      </c>
      <c r="J2948" s="255" t="str">
        <f>IF(ISBLANK(INDEX('Policy Characteristics'!D:D,MATCH($C2948,'Policy Characteristics'!$C:$C,0))),"",INDEX('Policy Characteristics'!D:D,MATCH($C2948,'Policy Characteristics'!$C:$C,0)))</f>
        <v>Fuel Taxes or Subsidies</v>
      </c>
      <c r="K2948" s="254" t="str">
        <f>IF(ISBLANK(INDEX('Policy Characteristics'!E:E,MATCH($C2948,'Policy Characteristics'!$C:$C,0))),"",INDEX('Policy Characteristics'!E:E,MATCH($C2948,'Policy Characteristics'!$C:$C,0)))</f>
        <v>cross fuel tax</v>
      </c>
      <c r="L2948" s="261">
        <f>IF(ISBLANK(INDEX('Policy Characteristics'!F:F,MATCH($C2948,'Policy Characteristics'!$C:$C,0))),"",INDEX('Policy Characteristics'!F:F,MATCH($C2948,'Policy Characteristics'!$C:$C,0)))</f>
        <v>-0.9</v>
      </c>
      <c r="M2948" s="261">
        <f>IF(ISBLANK(INDEX('Policy Characteristics'!G:G,MATCH($C2948,'Policy Characteristics'!$C:$C,0))),"",INDEX('Policy Characteristics'!G:G,MATCH($C2948,'Policy Characteristics'!$C:$C,0)))</f>
        <v>0.9</v>
      </c>
      <c r="N2948" s="261">
        <f>IF(ISBLANK(INDEX('Policy Characteristics'!H:H,MATCH($C2948,'Policy Characteristics'!$C:$C,0))),"",INDEX('Policy Characteristics'!H:H,MATCH($C2948,'Policy Characteristics'!$C:$C,0)))</f>
        <v>0.01</v>
      </c>
      <c r="O2948" s="254" t="str">
        <f>IF(ISBLANK(INDEX('Policy Characteristics'!I:I,MATCH($C2948,'Policy Characteristics'!$C:$C,0))),"",INDEX('Policy Characteristics'!I:I,MATCH($C2948,'Policy Characteristics'!$C:$C,0)))</f>
        <v>% of BAU price</v>
      </c>
      <c r="P2948" s="254" t="str">
        <f>IF(ISBLANK(INDEX('Policy Characteristics'!J:J,MATCH($C2948,'Policy Characteristics'!$C:$C,0))),"",INDEX('Policy Characteristics'!J:J,MATCH($C2948,'Policy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8" s="254" t="str">
        <f>IF(ISBLANK(INDEX('Policy Characteristics'!K:K,MATCH($C2948,'Policy Characteristics'!$C:$C,0))),"",INDEX('Policy Characteristics'!K:K,MATCH($C2948,'Policy Characteristics'!$C:$C,0)))</f>
        <v>fuels.html#fuel-taxes</v>
      </c>
      <c r="R2948" s="254" t="str">
        <f>IF(ISBLANK(INDEX('Policy Characteristics'!L:L,MATCH($C2948,'Policy Characteristics'!$C:$C,0))),"",INDEX('Policy Characteristics'!L:L,MATCH($C2948,'Policy Characteristics'!$C:$C,0)))</f>
        <v>fuel-taxes.html</v>
      </c>
    </row>
    <row r="2949" spans="1:18" s="4" customFormat="1" x14ac:dyDescent="0.25">
      <c r="A2949" s="254" t="str">
        <f>IF(ISBLANK(INDEX('Policy Characteristics'!A:A,MATCH($C2949,'Policy Characteristics'!$C:$C,0))),"",INDEX('Policy Characteristics'!A:A,MATCH($C2949,'Policy Characteristics'!$C:$C,0)))</f>
        <v>Cross-Sector</v>
      </c>
      <c r="B2949" s="262" t="str">
        <f>IF(ISBLANK(INDEX('Policy Characteristics'!B:B,MATCH($C2949,'Policy Characteristics'!$C:$C,0))),"",INDEX('Policy Characteristics'!B:B,MATCH($C2949,'Policy Characteristics'!$C:$C,0)))</f>
        <v>Fuel Taxes or Subsidies</v>
      </c>
      <c r="C2949" s="320" t="str">
        <f t="shared" si="87"/>
        <v>Additional Fuel Tax or Subsidy Rate by Fuel</v>
      </c>
      <c r="D2949" s="6" t="s">
        <v>51</v>
      </c>
      <c r="E2949" s="45" t="s">
        <v>3671</v>
      </c>
      <c r="F2949" s="6" t="s">
        <v>92</v>
      </c>
      <c r="G2949" s="45" t="s">
        <v>2406</v>
      </c>
      <c r="H2949" s="47">
        <v>2948</v>
      </c>
      <c r="I2949" s="324" t="s">
        <v>41</v>
      </c>
      <c r="J2949" s="255" t="str">
        <f>IF(ISBLANK(INDEX('Policy Characteristics'!D:D,MATCH($C2949,'Policy Characteristics'!$C:$C,0))),"",INDEX('Policy Characteristics'!D:D,MATCH($C2949,'Policy Characteristics'!$C:$C,0)))</f>
        <v>Fuel Taxes or Subsidies</v>
      </c>
      <c r="K2949" s="254" t="str">
        <f>IF(ISBLANK(INDEX('Policy Characteristics'!E:E,MATCH($C2949,'Policy Characteristics'!$C:$C,0))),"",INDEX('Policy Characteristics'!E:E,MATCH($C2949,'Policy Characteristics'!$C:$C,0)))</f>
        <v>cross fuel tax</v>
      </c>
      <c r="L2949" s="261">
        <f>IF(ISBLANK(INDEX('Policy Characteristics'!F:F,MATCH($C2949,'Policy Characteristics'!$C:$C,0))),"",INDEX('Policy Characteristics'!F:F,MATCH($C2949,'Policy Characteristics'!$C:$C,0)))</f>
        <v>-0.9</v>
      </c>
      <c r="M2949" s="261">
        <f>IF(ISBLANK(INDEX('Policy Characteristics'!G:G,MATCH($C2949,'Policy Characteristics'!$C:$C,0))),"",INDEX('Policy Characteristics'!G:G,MATCH($C2949,'Policy Characteristics'!$C:$C,0)))</f>
        <v>0.9</v>
      </c>
      <c r="N2949" s="261">
        <f>IF(ISBLANK(INDEX('Policy Characteristics'!H:H,MATCH($C2949,'Policy Characteristics'!$C:$C,0))),"",INDEX('Policy Characteristics'!H:H,MATCH($C2949,'Policy Characteristics'!$C:$C,0)))</f>
        <v>0.01</v>
      </c>
      <c r="O2949" s="254" t="str">
        <f>IF(ISBLANK(INDEX('Policy Characteristics'!I:I,MATCH($C2949,'Policy Characteristics'!$C:$C,0))),"",INDEX('Policy Characteristics'!I:I,MATCH($C2949,'Policy Characteristics'!$C:$C,0)))</f>
        <v>% of BAU price</v>
      </c>
      <c r="P2949" s="254" t="str">
        <f>IF(ISBLANK(INDEX('Policy Characteristics'!J:J,MATCH($C2949,'Policy Characteristics'!$C:$C,0))),"",INDEX('Policy Characteristics'!J:J,MATCH($C2949,'Policy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49" s="254" t="str">
        <f>IF(ISBLANK(INDEX('Policy Characteristics'!K:K,MATCH($C2949,'Policy Characteristics'!$C:$C,0))),"",INDEX('Policy Characteristics'!K:K,MATCH($C2949,'Policy Characteristics'!$C:$C,0)))</f>
        <v>fuels.html#fuel-taxes</v>
      </c>
      <c r="R2949" s="254" t="str">
        <f>IF(ISBLANK(INDEX('Policy Characteristics'!L:L,MATCH($C2949,'Policy Characteristics'!$C:$C,0))),"",INDEX('Policy Characteristics'!L:L,MATCH($C2949,'Policy Characteristics'!$C:$C,0)))</f>
        <v>fuel-taxes.html</v>
      </c>
    </row>
    <row r="2950" spans="1:18" s="4" customFormat="1" x14ac:dyDescent="0.25">
      <c r="A2950" s="254" t="str">
        <f>IF(ISBLANK(INDEX('Policy Characteristics'!A:A,MATCH($C2950,'Policy Characteristics'!$C:$C,0))),"",INDEX('Policy Characteristics'!A:A,MATCH($C2950,'Policy Characteristics'!$C:$C,0)))</f>
        <v>Cross-Sector</v>
      </c>
      <c r="B2950" s="262" t="str">
        <f>IF(ISBLANK(INDEX('Policy Characteristics'!B:B,MATCH($C2950,'Policy Characteristics'!$C:$C,0))),"",INDEX('Policy Characteristics'!B:B,MATCH($C2950,'Policy Characteristics'!$C:$C,0)))</f>
        <v>Fuel Taxes or Subsidies</v>
      </c>
      <c r="C2950" s="320" t="str">
        <f t="shared" si="87"/>
        <v>Additional Fuel Tax or Subsidy Rate by Fuel</v>
      </c>
      <c r="D2950" s="6" t="s">
        <v>52</v>
      </c>
      <c r="E2950" s="45" t="s">
        <v>3671</v>
      </c>
      <c r="F2950" s="6" t="s">
        <v>93</v>
      </c>
      <c r="G2950" s="45" t="s">
        <v>2406</v>
      </c>
      <c r="H2950" s="47">
        <v>2949</v>
      </c>
      <c r="I2950" s="324" t="s">
        <v>41</v>
      </c>
      <c r="J2950" s="255" t="str">
        <f>IF(ISBLANK(INDEX('Policy Characteristics'!D:D,MATCH($C2950,'Policy Characteristics'!$C:$C,0))),"",INDEX('Policy Characteristics'!D:D,MATCH($C2950,'Policy Characteristics'!$C:$C,0)))</f>
        <v>Fuel Taxes or Subsidies</v>
      </c>
      <c r="K2950" s="254" t="str">
        <f>IF(ISBLANK(INDEX('Policy Characteristics'!E:E,MATCH($C2950,'Policy Characteristics'!$C:$C,0))),"",INDEX('Policy Characteristics'!E:E,MATCH($C2950,'Policy Characteristics'!$C:$C,0)))</f>
        <v>cross fuel tax</v>
      </c>
      <c r="L2950" s="261">
        <f>IF(ISBLANK(INDEX('Policy Characteristics'!F:F,MATCH($C2950,'Policy Characteristics'!$C:$C,0))),"",INDEX('Policy Characteristics'!F:F,MATCH($C2950,'Policy Characteristics'!$C:$C,0)))</f>
        <v>-0.9</v>
      </c>
      <c r="M2950" s="261">
        <f>IF(ISBLANK(INDEX('Policy Characteristics'!G:G,MATCH($C2950,'Policy Characteristics'!$C:$C,0))),"",INDEX('Policy Characteristics'!G:G,MATCH($C2950,'Policy Characteristics'!$C:$C,0)))</f>
        <v>0.9</v>
      </c>
      <c r="N2950" s="261">
        <f>IF(ISBLANK(INDEX('Policy Characteristics'!H:H,MATCH($C2950,'Policy Characteristics'!$C:$C,0))),"",INDEX('Policy Characteristics'!H:H,MATCH($C2950,'Policy Characteristics'!$C:$C,0)))</f>
        <v>0.01</v>
      </c>
      <c r="O2950" s="254" t="str">
        <f>IF(ISBLANK(INDEX('Policy Characteristics'!I:I,MATCH($C2950,'Policy Characteristics'!$C:$C,0))),"",INDEX('Policy Characteristics'!I:I,MATCH($C2950,'Policy Characteristics'!$C:$C,0)))</f>
        <v>% of BAU price</v>
      </c>
      <c r="P2950" s="254" t="str">
        <f>IF(ISBLANK(INDEX('Policy Characteristics'!J:J,MATCH($C2950,'Policy Characteristics'!$C:$C,0))),"",INDEX('Policy Characteristics'!J:J,MATCH($C2950,'Policy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0" s="254" t="str">
        <f>IF(ISBLANK(INDEX('Policy Characteristics'!K:K,MATCH($C2950,'Policy Characteristics'!$C:$C,0))),"",INDEX('Policy Characteristics'!K:K,MATCH($C2950,'Policy Characteristics'!$C:$C,0)))</f>
        <v>fuels.html#fuel-taxes</v>
      </c>
      <c r="R2950" s="254" t="str">
        <f>IF(ISBLANK(INDEX('Policy Characteristics'!L:L,MATCH($C2950,'Policy Characteristics'!$C:$C,0))),"",INDEX('Policy Characteristics'!L:L,MATCH($C2950,'Policy Characteristics'!$C:$C,0)))</f>
        <v>fuel-taxes.html</v>
      </c>
    </row>
    <row r="2951" spans="1:18" s="4" customFormat="1" x14ac:dyDescent="0.25">
      <c r="A2951" s="254" t="str">
        <f>IF(ISBLANK(INDEX('Policy Characteristics'!A:A,MATCH($C2951,'Policy Characteristics'!$C:$C,0))),"",INDEX('Policy Characteristics'!A:A,MATCH($C2951,'Policy Characteristics'!$C:$C,0)))</f>
        <v>Cross-Sector</v>
      </c>
      <c r="B2951" s="262" t="str">
        <f>IF(ISBLANK(INDEX('Policy Characteristics'!B:B,MATCH($C2951,'Policy Characteristics'!$C:$C,0))),"",INDEX('Policy Characteristics'!B:B,MATCH($C2951,'Policy Characteristics'!$C:$C,0)))</f>
        <v>Fuel Taxes or Subsidies</v>
      </c>
      <c r="C2951" s="320" t="str">
        <f t="shared" si="87"/>
        <v>Additional Fuel Tax or Subsidy Rate by Fuel</v>
      </c>
      <c r="D2951" s="6" t="s">
        <v>53</v>
      </c>
      <c r="E2951" s="45" t="s">
        <v>3671</v>
      </c>
      <c r="F2951" s="6" t="s">
        <v>94</v>
      </c>
      <c r="G2951" s="45" t="s">
        <v>2406</v>
      </c>
      <c r="H2951" s="47">
        <v>2950</v>
      </c>
      <c r="I2951" s="324" t="s">
        <v>41</v>
      </c>
      <c r="J2951" s="255" t="str">
        <f>IF(ISBLANK(INDEX('Policy Characteristics'!D:D,MATCH($C2951,'Policy Characteristics'!$C:$C,0))),"",INDEX('Policy Characteristics'!D:D,MATCH($C2951,'Policy Characteristics'!$C:$C,0)))</f>
        <v>Fuel Taxes or Subsidies</v>
      </c>
      <c r="K2951" s="254" t="str">
        <f>IF(ISBLANK(INDEX('Policy Characteristics'!E:E,MATCH($C2951,'Policy Characteristics'!$C:$C,0))),"",INDEX('Policy Characteristics'!E:E,MATCH($C2951,'Policy Characteristics'!$C:$C,0)))</f>
        <v>cross fuel tax</v>
      </c>
      <c r="L2951" s="261">
        <f>IF(ISBLANK(INDEX('Policy Characteristics'!F:F,MATCH($C2951,'Policy Characteristics'!$C:$C,0))),"",INDEX('Policy Characteristics'!F:F,MATCH($C2951,'Policy Characteristics'!$C:$C,0)))</f>
        <v>-0.9</v>
      </c>
      <c r="M2951" s="261">
        <f>IF(ISBLANK(INDEX('Policy Characteristics'!G:G,MATCH($C2951,'Policy Characteristics'!$C:$C,0))),"",INDEX('Policy Characteristics'!G:G,MATCH($C2951,'Policy Characteristics'!$C:$C,0)))</f>
        <v>0.9</v>
      </c>
      <c r="N2951" s="261">
        <f>IF(ISBLANK(INDEX('Policy Characteristics'!H:H,MATCH($C2951,'Policy Characteristics'!$C:$C,0))),"",INDEX('Policy Characteristics'!H:H,MATCH($C2951,'Policy Characteristics'!$C:$C,0)))</f>
        <v>0.01</v>
      </c>
      <c r="O2951" s="254" t="str">
        <f>IF(ISBLANK(INDEX('Policy Characteristics'!I:I,MATCH($C2951,'Policy Characteristics'!$C:$C,0))),"",INDEX('Policy Characteristics'!I:I,MATCH($C2951,'Policy Characteristics'!$C:$C,0)))</f>
        <v>% of BAU price</v>
      </c>
      <c r="P2951" s="254" t="str">
        <f>IF(ISBLANK(INDEX('Policy Characteristics'!J:J,MATCH($C2951,'Policy Characteristics'!$C:$C,0))),"",INDEX('Policy Characteristics'!J:J,MATCH($C2951,'Policy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1" s="254" t="str">
        <f>IF(ISBLANK(INDEX('Policy Characteristics'!K:K,MATCH($C2951,'Policy Characteristics'!$C:$C,0))),"",INDEX('Policy Characteristics'!K:K,MATCH($C2951,'Policy Characteristics'!$C:$C,0)))</f>
        <v>fuels.html#fuel-taxes</v>
      </c>
      <c r="R2951" s="254" t="str">
        <f>IF(ISBLANK(INDEX('Policy Characteristics'!L:L,MATCH($C2951,'Policy Characteristics'!$C:$C,0))),"",INDEX('Policy Characteristics'!L:L,MATCH($C2951,'Policy Characteristics'!$C:$C,0)))</f>
        <v>fuel-taxes.html</v>
      </c>
    </row>
    <row r="2952" spans="1:18" x14ac:dyDescent="0.25">
      <c r="A2952" s="254" t="str">
        <f>IF(ISBLANK(INDEX('Policy Characteristics'!A:A,MATCH($C2952,'Policy Characteristics'!$C:$C,0))),"",INDEX('Policy Characteristics'!A:A,MATCH($C2952,'Policy Characteristics'!$C:$C,0)))</f>
        <v>Cross-Sector</v>
      </c>
      <c r="B2952" s="262" t="str">
        <f>IF(ISBLANK(INDEX('Policy Characteristics'!B:B,MATCH($C2952,'Policy Characteristics'!$C:$C,0))),"",INDEX('Policy Characteristics'!B:B,MATCH($C2952,'Policy Characteristics'!$C:$C,0)))</f>
        <v>Fuel Taxes or Subsidies</v>
      </c>
      <c r="C2952" s="320" t="str">
        <f t="shared" si="87"/>
        <v>Additional Fuel Tax or Subsidy Rate by Fuel</v>
      </c>
      <c r="D2952" s="6" t="s">
        <v>2449</v>
      </c>
      <c r="E2952" s="45" t="s">
        <v>3671</v>
      </c>
      <c r="F2952" s="6" t="s">
        <v>2450</v>
      </c>
      <c r="G2952" s="45" t="s">
        <v>2406</v>
      </c>
      <c r="H2952" s="47">
        <v>2951</v>
      </c>
      <c r="I2952" s="324" t="s">
        <v>41</v>
      </c>
      <c r="J2952" s="255" t="str">
        <f>IF(ISBLANK(INDEX('Policy Characteristics'!D:D,MATCH($C2952,'Policy Characteristics'!$C:$C,0))),"",INDEX('Policy Characteristics'!D:D,MATCH($C2952,'Policy Characteristics'!$C:$C,0)))</f>
        <v>Fuel Taxes or Subsidies</v>
      </c>
      <c r="K2952" s="254" t="str">
        <f>IF(ISBLANK(INDEX('Policy Characteristics'!E:E,MATCH($C2952,'Policy Characteristics'!$C:$C,0))),"",INDEX('Policy Characteristics'!E:E,MATCH($C2952,'Policy Characteristics'!$C:$C,0)))</f>
        <v>cross fuel tax</v>
      </c>
      <c r="L2952" s="261">
        <f>IF(ISBLANK(INDEX('Policy Characteristics'!F:F,MATCH($C2952,'Policy Characteristics'!$C:$C,0))),"",INDEX('Policy Characteristics'!F:F,MATCH($C2952,'Policy Characteristics'!$C:$C,0)))</f>
        <v>-0.9</v>
      </c>
      <c r="M2952" s="261">
        <f>IF(ISBLANK(INDEX('Policy Characteristics'!G:G,MATCH($C2952,'Policy Characteristics'!$C:$C,0))),"",INDEX('Policy Characteristics'!G:G,MATCH($C2952,'Policy Characteristics'!$C:$C,0)))</f>
        <v>0.9</v>
      </c>
      <c r="N2952" s="261">
        <f>IF(ISBLANK(INDEX('Policy Characteristics'!H:H,MATCH($C2952,'Policy Characteristics'!$C:$C,0))),"",INDEX('Policy Characteristics'!H:H,MATCH($C2952,'Policy Characteristics'!$C:$C,0)))</f>
        <v>0.01</v>
      </c>
      <c r="O2952" s="254" t="str">
        <f>IF(ISBLANK(INDEX('Policy Characteristics'!I:I,MATCH($C2952,'Policy Characteristics'!$C:$C,0))),"",INDEX('Policy Characteristics'!I:I,MATCH($C2952,'Policy Characteristics'!$C:$C,0)))</f>
        <v>% of BAU price</v>
      </c>
      <c r="P2952" s="254" t="str">
        <f>IF(ISBLANK(INDEX('Policy Characteristics'!J:J,MATCH($C2952,'Policy Characteristics'!$C:$C,0))),"",INDEX('Policy Characteristics'!J:J,MATCH($C2952,'Policy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2" s="254" t="str">
        <f>IF(ISBLANK(INDEX('Policy Characteristics'!K:K,MATCH($C2952,'Policy Characteristics'!$C:$C,0))),"",INDEX('Policy Characteristics'!K:K,MATCH($C2952,'Policy Characteristics'!$C:$C,0)))</f>
        <v>fuels.html#fuel-taxes</v>
      </c>
      <c r="R2952" s="254" t="str">
        <f>IF(ISBLANK(INDEX('Policy Characteristics'!L:L,MATCH($C2952,'Policy Characteristics'!$C:$C,0))),"",INDEX('Policy Characteristics'!L:L,MATCH($C2952,'Policy Characteristics'!$C:$C,0)))</f>
        <v>fuel-taxes.html</v>
      </c>
    </row>
    <row r="2953" spans="1:18" x14ac:dyDescent="0.25">
      <c r="A2953" s="254" t="str">
        <f>IF(ISBLANK(INDEX('Policy Characteristics'!A:A,MATCH($C2953,'Policy Characteristics'!$C:$C,0))),"",INDEX('Policy Characteristics'!A:A,MATCH($C2953,'Policy Characteristics'!$C:$C,0)))</f>
        <v>Cross-Sector</v>
      </c>
      <c r="B2953" s="262" t="str">
        <f>IF(ISBLANK(INDEX('Policy Characteristics'!B:B,MATCH($C2953,'Policy Characteristics'!$C:$C,0))),"",INDEX('Policy Characteristics'!B:B,MATCH($C2953,'Policy Characteristics'!$C:$C,0)))</f>
        <v>Fuel Taxes or Subsidies</v>
      </c>
      <c r="C2953" s="320" t="str">
        <f t="shared" si="87"/>
        <v>Additional Fuel Tax or Subsidy Rate by Fuel</v>
      </c>
      <c r="D2953" s="6" t="s">
        <v>71</v>
      </c>
      <c r="E2953" s="45" t="s">
        <v>3671</v>
      </c>
      <c r="F2953" s="6" t="s">
        <v>95</v>
      </c>
      <c r="G2953" s="45" t="s">
        <v>2406</v>
      </c>
      <c r="H2953" s="47">
        <v>2952</v>
      </c>
      <c r="I2953" s="324" t="s">
        <v>41</v>
      </c>
      <c r="J2953" s="255" t="str">
        <f>IF(ISBLANK(INDEX('Policy Characteristics'!D:D,MATCH($C2953,'Policy Characteristics'!$C:$C,0))),"",INDEX('Policy Characteristics'!D:D,MATCH($C2953,'Policy Characteristics'!$C:$C,0)))</f>
        <v>Fuel Taxes or Subsidies</v>
      </c>
      <c r="K2953" s="254" t="str">
        <f>IF(ISBLANK(INDEX('Policy Characteristics'!E:E,MATCH($C2953,'Policy Characteristics'!$C:$C,0))),"",INDEX('Policy Characteristics'!E:E,MATCH($C2953,'Policy Characteristics'!$C:$C,0)))</f>
        <v>cross fuel tax</v>
      </c>
      <c r="L2953" s="261">
        <f>IF(ISBLANK(INDEX('Policy Characteristics'!F:F,MATCH($C2953,'Policy Characteristics'!$C:$C,0))),"",INDEX('Policy Characteristics'!F:F,MATCH($C2953,'Policy Characteristics'!$C:$C,0)))</f>
        <v>-0.9</v>
      </c>
      <c r="M2953" s="261">
        <f>IF(ISBLANK(INDEX('Policy Characteristics'!G:G,MATCH($C2953,'Policy Characteristics'!$C:$C,0))),"",INDEX('Policy Characteristics'!G:G,MATCH($C2953,'Policy Characteristics'!$C:$C,0)))</f>
        <v>0.9</v>
      </c>
      <c r="N2953" s="261">
        <f>IF(ISBLANK(INDEX('Policy Characteristics'!H:H,MATCH($C2953,'Policy Characteristics'!$C:$C,0))),"",INDEX('Policy Characteristics'!H:H,MATCH($C2953,'Policy Characteristics'!$C:$C,0)))</f>
        <v>0.01</v>
      </c>
      <c r="O2953" s="254" t="str">
        <f>IF(ISBLANK(INDEX('Policy Characteristics'!I:I,MATCH($C2953,'Policy Characteristics'!$C:$C,0))),"",INDEX('Policy Characteristics'!I:I,MATCH($C2953,'Policy Characteristics'!$C:$C,0)))</f>
        <v>% of BAU price</v>
      </c>
      <c r="P2953" s="254" t="str">
        <f>IF(ISBLANK(INDEX('Policy Characteristics'!J:J,MATCH($C2953,'Policy Characteristics'!$C:$C,0))),"",INDEX('Policy Characteristics'!J:J,MATCH($C2953,'Policy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3" s="254" t="str">
        <f>IF(ISBLANK(INDEX('Policy Characteristics'!K:K,MATCH($C2953,'Policy Characteristics'!$C:$C,0))),"",INDEX('Policy Characteristics'!K:K,MATCH($C2953,'Policy Characteristics'!$C:$C,0)))</f>
        <v>fuels.html#fuel-taxes</v>
      </c>
      <c r="R2953" s="254" t="str">
        <f>IF(ISBLANK(INDEX('Policy Characteristics'!L:L,MATCH($C2953,'Policy Characteristics'!$C:$C,0))),"",INDEX('Policy Characteristics'!L:L,MATCH($C2953,'Policy Characteristics'!$C:$C,0)))</f>
        <v>fuel-taxes.html</v>
      </c>
    </row>
    <row r="2954" spans="1:18" x14ac:dyDescent="0.25">
      <c r="A2954" s="254" t="str">
        <f>IF(ISBLANK(INDEX('Policy Characteristics'!A:A,MATCH($C2954,'Policy Characteristics'!$C:$C,0))),"",INDEX('Policy Characteristics'!A:A,MATCH($C2954,'Policy Characteristics'!$C:$C,0)))</f>
        <v>Cross-Sector</v>
      </c>
      <c r="B2954" s="262" t="str">
        <f>IF(ISBLANK(INDEX('Policy Characteristics'!B:B,MATCH($C2954,'Policy Characteristics'!$C:$C,0))),"",INDEX('Policy Characteristics'!B:B,MATCH($C2954,'Policy Characteristics'!$C:$C,0)))</f>
        <v>Fuel Taxes or Subsidies</v>
      </c>
      <c r="C2954" s="320" t="str">
        <f t="shared" si="87"/>
        <v>Additional Fuel Tax or Subsidy Rate by Fuel</v>
      </c>
      <c r="D2954" s="6" t="s">
        <v>427</v>
      </c>
      <c r="E2954" s="45" t="s">
        <v>3671</v>
      </c>
      <c r="F2954" s="6" t="s">
        <v>428</v>
      </c>
      <c r="G2954" s="45" t="s">
        <v>2406</v>
      </c>
      <c r="H2954" s="47">
        <v>2953</v>
      </c>
      <c r="I2954" s="324" t="s">
        <v>41</v>
      </c>
      <c r="J2954" s="255" t="str">
        <f>IF(ISBLANK(INDEX('Policy Characteristics'!D:D,MATCH($C2954,'Policy Characteristics'!$C:$C,0))),"",INDEX('Policy Characteristics'!D:D,MATCH($C2954,'Policy Characteristics'!$C:$C,0)))</f>
        <v>Fuel Taxes or Subsidies</v>
      </c>
      <c r="K2954" s="254" t="str">
        <f>IF(ISBLANK(INDEX('Policy Characteristics'!E:E,MATCH($C2954,'Policy Characteristics'!$C:$C,0))),"",INDEX('Policy Characteristics'!E:E,MATCH($C2954,'Policy Characteristics'!$C:$C,0)))</f>
        <v>cross fuel tax</v>
      </c>
      <c r="L2954" s="261">
        <f>IF(ISBLANK(INDEX('Policy Characteristics'!F:F,MATCH($C2954,'Policy Characteristics'!$C:$C,0))),"",INDEX('Policy Characteristics'!F:F,MATCH($C2954,'Policy Characteristics'!$C:$C,0)))</f>
        <v>-0.9</v>
      </c>
      <c r="M2954" s="261">
        <f>IF(ISBLANK(INDEX('Policy Characteristics'!G:G,MATCH($C2954,'Policy Characteristics'!$C:$C,0))),"",INDEX('Policy Characteristics'!G:G,MATCH($C2954,'Policy Characteristics'!$C:$C,0)))</f>
        <v>0.9</v>
      </c>
      <c r="N2954" s="261">
        <f>IF(ISBLANK(INDEX('Policy Characteristics'!H:H,MATCH($C2954,'Policy Characteristics'!$C:$C,0))),"",INDEX('Policy Characteristics'!H:H,MATCH($C2954,'Policy Characteristics'!$C:$C,0)))</f>
        <v>0.01</v>
      </c>
      <c r="O2954" s="254" t="str">
        <f>IF(ISBLANK(INDEX('Policy Characteristics'!I:I,MATCH($C2954,'Policy Characteristics'!$C:$C,0))),"",INDEX('Policy Characteristics'!I:I,MATCH($C2954,'Policy Characteristics'!$C:$C,0)))</f>
        <v>% of BAU price</v>
      </c>
      <c r="P2954" s="254" t="str">
        <f>IF(ISBLANK(INDEX('Policy Characteristics'!J:J,MATCH($C2954,'Policy Characteristics'!$C:$C,0))),"",INDEX('Policy Characteristics'!J:J,MATCH($C2954,'Policy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4" s="254" t="str">
        <f>IF(ISBLANK(INDEX('Policy Characteristics'!K:K,MATCH($C2954,'Policy Characteristics'!$C:$C,0))),"",INDEX('Policy Characteristics'!K:K,MATCH($C2954,'Policy Characteristics'!$C:$C,0)))</f>
        <v>fuels.html#fuel-taxes</v>
      </c>
      <c r="R2954" s="254" t="str">
        <f>IF(ISBLANK(INDEX('Policy Characteristics'!L:L,MATCH($C2954,'Policy Characteristics'!$C:$C,0))),"",INDEX('Policy Characteristics'!L:L,MATCH($C2954,'Policy Characteristics'!$C:$C,0)))</f>
        <v>fuel-taxes.html</v>
      </c>
    </row>
    <row r="2955" spans="1:18" x14ac:dyDescent="0.25">
      <c r="A2955" s="254" t="str">
        <f>IF(ISBLANK(INDEX('Policy Characteristics'!A:A,MATCH($C2955,'Policy Characteristics'!$C:$C,0))),"",INDEX('Policy Characteristics'!A:A,MATCH($C2955,'Policy Characteristics'!$C:$C,0)))</f>
        <v>Cross-Sector</v>
      </c>
      <c r="B2955" s="262" t="str">
        <f>IF(ISBLANK(INDEX('Policy Characteristics'!B:B,MATCH($C2955,'Policy Characteristics'!$C:$C,0))),"",INDEX('Policy Characteristics'!B:B,MATCH($C2955,'Policy Characteristics'!$C:$C,0)))</f>
        <v>Fuel Taxes or Subsidies</v>
      </c>
      <c r="C2955" s="320" t="str">
        <f t="shared" si="87"/>
        <v>Additional Fuel Tax or Subsidy Rate by Fuel</v>
      </c>
      <c r="D2955" s="6" t="s">
        <v>2441</v>
      </c>
      <c r="E2955" s="45" t="s">
        <v>3671</v>
      </c>
      <c r="F2955" s="6" t="s">
        <v>2445</v>
      </c>
      <c r="G2955" s="45" t="s">
        <v>2406</v>
      </c>
      <c r="H2955" s="47">
        <v>2954</v>
      </c>
      <c r="I2955" s="324" t="s">
        <v>41</v>
      </c>
      <c r="J2955" s="255" t="str">
        <f>IF(ISBLANK(INDEX('Policy Characteristics'!D:D,MATCH($C2955,'Policy Characteristics'!$C:$C,0))),"",INDEX('Policy Characteristics'!D:D,MATCH($C2955,'Policy Characteristics'!$C:$C,0)))</f>
        <v>Fuel Taxes or Subsidies</v>
      </c>
      <c r="K2955" s="254" t="str">
        <f>IF(ISBLANK(INDEX('Policy Characteristics'!E:E,MATCH($C2955,'Policy Characteristics'!$C:$C,0))),"",INDEX('Policy Characteristics'!E:E,MATCH($C2955,'Policy Characteristics'!$C:$C,0)))</f>
        <v>cross fuel tax</v>
      </c>
      <c r="L2955" s="261">
        <f>IF(ISBLANK(INDEX('Policy Characteristics'!F:F,MATCH($C2955,'Policy Characteristics'!$C:$C,0))),"",INDEX('Policy Characteristics'!F:F,MATCH($C2955,'Policy Characteristics'!$C:$C,0)))</f>
        <v>-0.9</v>
      </c>
      <c r="M2955" s="261">
        <f>IF(ISBLANK(INDEX('Policy Characteristics'!G:G,MATCH($C2955,'Policy Characteristics'!$C:$C,0))),"",INDEX('Policy Characteristics'!G:G,MATCH($C2955,'Policy Characteristics'!$C:$C,0)))</f>
        <v>0.9</v>
      </c>
      <c r="N2955" s="261">
        <f>IF(ISBLANK(INDEX('Policy Characteristics'!H:H,MATCH($C2955,'Policy Characteristics'!$C:$C,0))),"",INDEX('Policy Characteristics'!H:H,MATCH($C2955,'Policy Characteristics'!$C:$C,0)))</f>
        <v>0.01</v>
      </c>
      <c r="O2955" s="254" t="str">
        <f>IF(ISBLANK(INDEX('Policy Characteristics'!I:I,MATCH($C2955,'Policy Characteristics'!$C:$C,0))),"",INDEX('Policy Characteristics'!I:I,MATCH($C2955,'Policy Characteristics'!$C:$C,0)))</f>
        <v>% of BAU price</v>
      </c>
      <c r="P2955" s="254" t="str">
        <f>IF(ISBLANK(INDEX('Policy Characteristics'!J:J,MATCH($C2955,'Policy Characteristics'!$C:$C,0))),"",INDEX('Policy Characteristics'!J:J,MATCH($C2955,'Policy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5" s="254" t="str">
        <f>IF(ISBLANK(INDEX('Policy Characteristics'!K:K,MATCH($C2955,'Policy Characteristics'!$C:$C,0))),"",INDEX('Policy Characteristics'!K:K,MATCH($C2955,'Policy Characteristics'!$C:$C,0)))</f>
        <v>fuels.html#fuel-taxes</v>
      </c>
      <c r="R2955" s="254" t="str">
        <f>IF(ISBLANK(INDEX('Policy Characteristics'!L:L,MATCH($C2955,'Policy Characteristics'!$C:$C,0))),"",INDEX('Policy Characteristics'!L:L,MATCH($C2955,'Policy Characteristics'!$C:$C,0)))</f>
        <v>fuel-taxes.html</v>
      </c>
    </row>
    <row r="2956" spans="1:18" x14ac:dyDescent="0.25">
      <c r="A2956" s="254" t="str">
        <f>IF(ISBLANK(INDEX('Policy Characteristics'!A:A,MATCH($C2956,'Policy Characteristics'!$C:$C,0))),"",INDEX('Policy Characteristics'!A:A,MATCH($C2956,'Policy Characteristics'!$C:$C,0)))</f>
        <v>Cross-Sector</v>
      </c>
      <c r="B2956" s="262" t="str">
        <f>IF(ISBLANK(INDEX('Policy Characteristics'!B:B,MATCH($C2956,'Policy Characteristics'!$C:$C,0))),"",INDEX('Policy Characteristics'!B:B,MATCH($C2956,'Policy Characteristics'!$C:$C,0)))</f>
        <v>Fuel Taxes or Subsidies</v>
      </c>
      <c r="C2956" s="320" t="str">
        <f t="shared" si="87"/>
        <v>Additional Fuel Tax or Subsidy Rate by Fuel</v>
      </c>
      <c r="D2956" s="6" t="s">
        <v>2451</v>
      </c>
      <c r="E2956" s="45" t="s">
        <v>3671</v>
      </c>
      <c r="F2956" s="6" t="s">
        <v>2452</v>
      </c>
      <c r="G2956" s="45" t="s">
        <v>2406</v>
      </c>
      <c r="H2956" s="47">
        <v>2955</v>
      </c>
      <c r="I2956" s="324" t="s">
        <v>41</v>
      </c>
      <c r="J2956" s="255" t="str">
        <f>IF(ISBLANK(INDEX('Policy Characteristics'!D:D,MATCH($C2956,'Policy Characteristics'!$C:$C,0))),"",INDEX('Policy Characteristics'!D:D,MATCH($C2956,'Policy Characteristics'!$C:$C,0)))</f>
        <v>Fuel Taxes or Subsidies</v>
      </c>
      <c r="K2956" s="254" t="str">
        <f>IF(ISBLANK(INDEX('Policy Characteristics'!E:E,MATCH($C2956,'Policy Characteristics'!$C:$C,0))),"",INDEX('Policy Characteristics'!E:E,MATCH($C2956,'Policy Characteristics'!$C:$C,0)))</f>
        <v>cross fuel tax</v>
      </c>
      <c r="L2956" s="261">
        <f>IF(ISBLANK(INDEX('Policy Characteristics'!F:F,MATCH($C2956,'Policy Characteristics'!$C:$C,0))),"",INDEX('Policy Characteristics'!F:F,MATCH($C2956,'Policy Characteristics'!$C:$C,0)))</f>
        <v>-0.9</v>
      </c>
      <c r="M2956" s="261">
        <f>IF(ISBLANK(INDEX('Policy Characteristics'!G:G,MATCH($C2956,'Policy Characteristics'!$C:$C,0))),"",INDEX('Policy Characteristics'!G:G,MATCH($C2956,'Policy Characteristics'!$C:$C,0)))</f>
        <v>0.9</v>
      </c>
      <c r="N2956" s="261">
        <f>IF(ISBLANK(INDEX('Policy Characteristics'!H:H,MATCH($C2956,'Policy Characteristics'!$C:$C,0))),"",INDEX('Policy Characteristics'!H:H,MATCH($C2956,'Policy Characteristics'!$C:$C,0)))</f>
        <v>0.01</v>
      </c>
      <c r="O2956" s="254" t="str">
        <f>IF(ISBLANK(INDEX('Policy Characteristics'!I:I,MATCH($C2956,'Policy Characteristics'!$C:$C,0))),"",INDEX('Policy Characteristics'!I:I,MATCH($C2956,'Policy Characteristics'!$C:$C,0)))</f>
        <v>% of BAU price</v>
      </c>
      <c r="P2956" s="254" t="str">
        <f>IF(ISBLANK(INDEX('Policy Characteristics'!J:J,MATCH($C2956,'Policy Characteristics'!$C:$C,0))),"",INDEX('Policy Characteristics'!J:J,MATCH($C2956,'Policy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6" s="254" t="str">
        <f>IF(ISBLANK(INDEX('Policy Characteristics'!K:K,MATCH($C2956,'Policy Characteristics'!$C:$C,0))),"",INDEX('Policy Characteristics'!K:K,MATCH($C2956,'Policy Characteristics'!$C:$C,0)))</f>
        <v>fuels.html#fuel-taxes</v>
      </c>
      <c r="R2956" s="254" t="str">
        <f>IF(ISBLANK(INDEX('Policy Characteristics'!L:L,MATCH($C2956,'Policy Characteristics'!$C:$C,0))),"",INDEX('Policy Characteristics'!L:L,MATCH($C2956,'Policy Characteristics'!$C:$C,0)))</f>
        <v>fuel-taxes.html</v>
      </c>
    </row>
    <row r="2957" spans="1:18" x14ac:dyDescent="0.25">
      <c r="A2957" s="254" t="str">
        <f>IF(ISBLANK(INDEX('Policy Characteristics'!A:A,MATCH($C2957,'Policy Characteristics'!$C:$C,0))),"",INDEX('Policy Characteristics'!A:A,MATCH($C2957,'Policy Characteristics'!$C:$C,0)))</f>
        <v>Cross-Sector</v>
      </c>
      <c r="B2957" s="262" t="str">
        <f>IF(ISBLANK(INDEX('Policy Characteristics'!B:B,MATCH($C2957,'Policy Characteristics'!$C:$C,0))),"",INDEX('Policy Characteristics'!B:B,MATCH($C2957,'Policy Characteristics'!$C:$C,0)))</f>
        <v>Fuel Taxes or Subsidies</v>
      </c>
      <c r="C2957" s="320" t="str">
        <f t="shared" si="87"/>
        <v>Additional Fuel Tax or Subsidy Rate by Fuel</v>
      </c>
      <c r="D2957" s="6" t="s">
        <v>2442</v>
      </c>
      <c r="E2957" s="45" t="s">
        <v>3671</v>
      </c>
      <c r="F2957" s="6" t="s">
        <v>2446</v>
      </c>
      <c r="G2957" s="45" t="s">
        <v>2406</v>
      </c>
      <c r="H2957" s="47">
        <v>2956</v>
      </c>
      <c r="I2957" s="324" t="s">
        <v>41</v>
      </c>
      <c r="J2957" s="255" t="str">
        <f>IF(ISBLANK(INDEX('Policy Characteristics'!D:D,MATCH($C2957,'Policy Characteristics'!$C:$C,0))),"",INDEX('Policy Characteristics'!D:D,MATCH($C2957,'Policy Characteristics'!$C:$C,0)))</f>
        <v>Fuel Taxes or Subsidies</v>
      </c>
      <c r="K2957" s="254" t="str">
        <f>IF(ISBLANK(INDEX('Policy Characteristics'!E:E,MATCH($C2957,'Policy Characteristics'!$C:$C,0))),"",INDEX('Policy Characteristics'!E:E,MATCH($C2957,'Policy Characteristics'!$C:$C,0)))</f>
        <v>cross fuel tax</v>
      </c>
      <c r="L2957" s="261">
        <f>IF(ISBLANK(INDEX('Policy Characteristics'!F:F,MATCH($C2957,'Policy Characteristics'!$C:$C,0))),"",INDEX('Policy Characteristics'!F:F,MATCH($C2957,'Policy Characteristics'!$C:$C,0)))</f>
        <v>-0.9</v>
      </c>
      <c r="M2957" s="261">
        <f>IF(ISBLANK(INDEX('Policy Characteristics'!G:G,MATCH($C2957,'Policy Characteristics'!$C:$C,0))),"",INDEX('Policy Characteristics'!G:G,MATCH($C2957,'Policy Characteristics'!$C:$C,0)))</f>
        <v>0.9</v>
      </c>
      <c r="N2957" s="261">
        <f>IF(ISBLANK(INDEX('Policy Characteristics'!H:H,MATCH($C2957,'Policy Characteristics'!$C:$C,0))),"",INDEX('Policy Characteristics'!H:H,MATCH($C2957,'Policy Characteristics'!$C:$C,0)))</f>
        <v>0.01</v>
      </c>
      <c r="O2957" s="254" t="str">
        <f>IF(ISBLANK(INDEX('Policy Characteristics'!I:I,MATCH($C2957,'Policy Characteristics'!$C:$C,0))),"",INDEX('Policy Characteristics'!I:I,MATCH($C2957,'Policy Characteristics'!$C:$C,0)))</f>
        <v>% of BAU price</v>
      </c>
      <c r="P2957" s="254" t="str">
        <f>IF(ISBLANK(INDEX('Policy Characteristics'!J:J,MATCH($C2957,'Policy Characteristics'!$C:$C,0))),"",INDEX('Policy Characteristics'!J:J,MATCH($C2957,'Policy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7" s="254" t="str">
        <f>IF(ISBLANK(INDEX('Policy Characteristics'!K:K,MATCH($C2957,'Policy Characteristics'!$C:$C,0))),"",INDEX('Policy Characteristics'!K:K,MATCH($C2957,'Policy Characteristics'!$C:$C,0)))</f>
        <v>fuels.html#fuel-taxes</v>
      </c>
      <c r="R2957" s="254" t="str">
        <f>IF(ISBLANK(INDEX('Policy Characteristics'!L:L,MATCH($C2957,'Policy Characteristics'!$C:$C,0))),"",INDEX('Policy Characteristics'!L:L,MATCH($C2957,'Policy Characteristics'!$C:$C,0)))</f>
        <v>fuel-taxes.html</v>
      </c>
    </row>
    <row r="2958" spans="1:18" x14ac:dyDescent="0.25">
      <c r="A2958" s="254" t="str">
        <f>IF(ISBLANK(INDEX('Policy Characteristics'!A:A,MATCH($C2958,'Policy Characteristics'!$C:$C,0))),"",INDEX('Policy Characteristics'!A:A,MATCH($C2958,'Policy Characteristics'!$C:$C,0)))</f>
        <v>Cross-Sector</v>
      </c>
      <c r="B2958" s="262" t="str">
        <f>IF(ISBLANK(INDEX('Policy Characteristics'!B:B,MATCH($C2958,'Policy Characteristics'!$C:$C,0))),"",INDEX('Policy Characteristics'!B:B,MATCH($C2958,'Policy Characteristics'!$C:$C,0)))</f>
        <v>Fuel Taxes or Subsidies</v>
      </c>
      <c r="C2958" s="320" t="str">
        <f t="shared" si="87"/>
        <v>Additional Fuel Tax or Subsidy Rate by Fuel</v>
      </c>
      <c r="D2958" s="6" t="s">
        <v>2443</v>
      </c>
      <c r="E2958" s="45" t="s">
        <v>3671</v>
      </c>
      <c r="F2958" s="6" t="s">
        <v>2447</v>
      </c>
      <c r="G2958" s="45" t="s">
        <v>2406</v>
      </c>
      <c r="H2958" s="47">
        <v>2957</v>
      </c>
      <c r="I2958" s="324" t="s">
        <v>41</v>
      </c>
      <c r="J2958" s="255" t="str">
        <f>IF(ISBLANK(INDEX('Policy Characteristics'!D:D,MATCH($C2958,'Policy Characteristics'!$C:$C,0))),"",INDEX('Policy Characteristics'!D:D,MATCH($C2958,'Policy Characteristics'!$C:$C,0)))</f>
        <v>Fuel Taxes or Subsidies</v>
      </c>
      <c r="K2958" s="254" t="str">
        <f>IF(ISBLANK(INDEX('Policy Characteristics'!E:E,MATCH($C2958,'Policy Characteristics'!$C:$C,0))),"",INDEX('Policy Characteristics'!E:E,MATCH($C2958,'Policy Characteristics'!$C:$C,0)))</f>
        <v>cross fuel tax</v>
      </c>
      <c r="L2958" s="261">
        <f>IF(ISBLANK(INDEX('Policy Characteristics'!F:F,MATCH($C2958,'Policy Characteristics'!$C:$C,0))),"",INDEX('Policy Characteristics'!F:F,MATCH($C2958,'Policy Characteristics'!$C:$C,0)))</f>
        <v>-0.9</v>
      </c>
      <c r="M2958" s="261">
        <f>IF(ISBLANK(INDEX('Policy Characteristics'!G:G,MATCH($C2958,'Policy Characteristics'!$C:$C,0))),"",INDEX('Policy Characteristics'!G:G,MATCH($C2958,'Policy Characteristics'!$C:$C,0)))</f>
        <v>0.9</v>
      </c>
      <c r="N2958" s="261">
        <f>IF(ISBLANK(INDEX('Policy Characteristics'!H:H,MATCH($C2958,'Policy Characteristics'!$C:$C,0))),"",INDEX('Policy Characteristics'!H:H,MATCH($C2958,'Policy Characteristics'!$C:$C,0)))</f>
        <v>0.01</v>
      </c>
      <c r="O2958" s="254" t="str">
        <f>IF(ISBLANK(INDEX('Policy Characteristics'!I:I,MATCH($C2958,'Policy Characteristics'!$C:$C,0))),"",INDEX('Policy Characteristics'!I:I,MATCH($C2958,'Policy Characteristics'!$C:$C,0)))</f>
        <v>% of BAU price</v>
      </c>
      <c r="P2958" s="254" t="str">
        <f>IF(ISBLANK(INDEX('Policy Characteristics'!J:J,MATCH($C2958,'Policy Characteristics'!$C:$C,0))),"",INDEX('Policy Characteristics'!J:J,MATCH($C2958,'Policy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8" s="254" t="str">
        <f>IF(ISBLANK(INDEX('Policy Characteristics'!K:K,MATCH($C2958,'Policy Characteristics'!$C:$C,0))),"",INDEX('Policy Characteristics'!K:K,MATCH($C2958,'Policy Characteristics'!$C:$C,0)))</f>
        <v>fuels.html#fuel-taxes</v>
      </c>
      <c r="R2958" s="254" t="str">
        <f>IF(ISBLANK(INDEX('Policy Characteristics'!L:L,MATCH($C2958,'Policy Characteristics'!$C:$C,0))),"",INDEX('Policy Characteristics'!L:L,MATCH($C2958,'Policy Characteristics'!$C:$C,0)))</f>
        <v>fuel-taxes.html</v>
      </c>
    </row>
    <row r="2959" spans="1:18" x14ac:dyDescent="0.25">
      <c r="A2959" s="254" t="str">
        <f>IF(ISBLANK(INDEX('Policy Characteristics'!A:A,MATCH($C2959,'Policy Characteristics'!$C:$C,0))),"",INDEX('Policy Characteristics'!A:A,MATCH($C2959,'Policy Characteristics'!$C:$C,0)))</f>
        <v>Cross-Sector</v>
      </c>
      <c r="B2959" s="262" t="str">
        <f>IF(ISBLANK(INDEX('Policy Characteristics'!B:B,MATCH($C2959,'Policy Characteristics'!$C:$C,0))),"",INDEX('Policy Characteristics'!B:B,MATCH($C2959,'Policy Characteristics'!$C:$C,0)))</f>
        <v>Fuel Taxes or Subsidies</v>
      </c>
      <c r="C2959" s="320" t="str">
        <f t="shared" si="87"/>
        <v>Additional Fuel Tax or Subsidy Rate by Fuel</v>
      </c>
      <c r="D2959" s="6" t="s">
        <v>2444</v>
      </c>
      <c r="E2959" s="45" t="s">
        <v>3671</v>
      </c>
      <c r="F2959" s="6" t="s">
        <v>2448</v>
      </c>
      <c r="G2959" s="45" t="s">
        <v>2406</v>
      </c>
      <c r="H2959" s="47">
        <v>2958</v>
      </c>
      <c r="I2959" s="324" t="s">
        <v>41</v>
      </c>
      <c r="J2959" s="255" t="str">
        <f>IF(ISBLANK(INDEX('Policy Characteristics'!D:D,MATCH($C2959,'Policy Characteristics'!$C:$C,0))),"",INDEX('Policy Characteristics'!D:D,MATCH($C2959,'Policy Characteristics'!$C:$C,0)))</f>
        <v>Fuel Taxes or Subsidies</v>
      </c>
      <c r="K2959" s="254" t="str">
        <f>IF(ISBLANK(INDEX('Policy Characteristics'!E:E,MATCH($C2959,'Policy Characteristics'!$C:$C,0))),"",INDEX('Policy Characteristics'!E:E,MATCH($C2959,'Policy Characteristics'!$C:$C,0)))</f>
        <v>cross fuel tax</v>
      </c>
      <c r="L2959" s="261">
        <f>IF(ISBLANK(INDEX('Policy Characteristics'!F:F,MATCH($C2959,'Policy Characteristics'!$C:$C,0))),"",INDEX('Policy Characteristics'!F:F,MATCH($C2959,'Policy Characteristics'!$C:$C,0)))</f>
        <v>-0.9</v>
      </c>
      <c r="M2959" s="261">
        <f>IF(ISBLANK(INDEX('Policy Characteristics'!G:G,MATCH($C2959,'Policy Characteristics'!$C:$C,0))),"",INDEX('Policy Characteristics'!G:G,MATCH($C2959,'Policy Characteristics'!$C:$C,0)))</f>
        <v>0.9</v>
      </c>
      <c r="N2959" s="261">
        <f>IF(ISBLANK(INDEX('Policy Characteristics'!H:H,MATCH($C2959,'Policy Characteristics'!$C:$C,0))),"",INDEX('Policy Characteristics'!H:H,MATCH($C2959,'Policy Characteristics'!$C:$C,0)))</f>
        <v>0.01</v>
      </c>
      <c r="O2959" s="254" t="str">
        <f>IF(ISBLANK(INDEX('Policy Characteristics'!I:I,MATCH($C2959,'Policy Characteristics'!$C:$C,0))),"",INDEX('Policy Characteristics'!I:I,MATCH($C2959,'Policy Characteristics'!$C:$C,0)))</f>
        <v>% of BAU price</v>
      </c>
      <c r="P2959" s="254" t="str">
        <f>IF(ISBLANK(INDEX('Policy Characteristics'!J:J,MATCH($C2959,'Policy Characteristics'!$C:$C,0))),"",INDEX('Policy Characteristics'!J:J,MATCH($C2959,'Policy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59" s="254" t="str">
        <f>IF(ISBLANK(INDEX('Policy Characteristics'!K:K,MATCH($C2959,'Policy Characteristics'!$C:$C,0))),"",INDEX('Policy Characteristics'!K:K,MATCH($C2959,'Policy Characteristics'!$C:$C,0)))</f>
        <v>fuels.html#fuel-taxes</v>
      </c>
      <c r="R2959" s="254" t="str">
        <f>IF(ISBLANK(INDEX('Policy Characteristics'!L:L,MATCH($C2959,'Policy Characteristics'!$C:$C,0))),"",INDEX('Policy Characteristics'!L:L,MATCH($C2959,'Policy Characteristics'!$C:$C,0)))</f>
        <v>fuel-taxes.html</v>
      </c>
    </row>
    <row r="2960" spans="1:18" s="4" customFormat="1" x14ac:dyDescent="0.25">
      <c r="A2960" s="254" t="str">
        <f>IF(ISBLANK(INDEX('Policy Characteristics'!A:A,MATCH($C2960,'Policy Characteristics'!$C:$C,0))),"",INDEX('Policy Characteristics'!A:A,MATCH($C2960,'Policy Characteristics'!$C:$C,0)))</f>
        <v>Cross-Sector</v>
      </c>
      <c r="B2960" s="262" t="str">
        <f>IF(ISBLANK(INDEX('Policy Characteristics'!B:B,MATCH($C2960,'Policy Characteristics'!$C:$C,0))),"",INDEX('Policy Characteristics'!B:B,MATCH($C2960,'Policy Characteristics'!$C:$C,0)))</f>
        <v>Fuel Taxes or Subsidies</v>
      </c>
      <c r="C2960" s="320" t="str">
        <f t="shared" si="87"/>
        <v>Additional Fuel Tax or Subsidy Rate by Fuel</v>
      </c>
      <c r="D2960" s="45" t="s">
        <v>49</v>
      </c>
      <c r="E2960" s="45" t="s">
        <v>3672</v>
      </c>
      <c r="F2960" s="45" t="s">
        <v>89</v>
      </c>
      <c r="G2960" s="45" t="s">
        <v>2763</v>
      </c>
      <c r="H2960" s="47">
        <v>2959</v>
      </c>
      <c r="I2960" s="324" t="s">
        <v>40</v>
      </c>
      <c r="J2960" s="255" t="str">
        <f>IF(ISBLANK(INDEX('Policy Characteristics'!D:D,MATCH($C2960,'Policy Characteristics'!$C:$C,0))),"",INDEX('Policy Characteristics'!D:D,MATCH($C2960,'Policy Characteristics'!$C:$C,0)))</f>
        <v>Fuel Taxes or Subsidies</v>
      </c>
      <c r="K2960" s="254" t="str">
        <f>IF(ISBLANK(INDEX('Policy Characteristics'!E:E,MATCH($C2960,'Policy Characteristics'!$C:$C,0))),"",INDEX('Policy Characteristics'!E:E,MATCH($C2960,'Policy Characteristics'!$C:$C,0)))</f>
        <v>cross fuel tax</v>
      </c>
      <c r="L2960" s="261">
        <f>IF(ISBLANK(INDEX('Policy Characteristics'!F:F,MATCH($C2960,'Policy Characteristics'!$C:$C,0))),"",INDEX('Policy Characteristics'!F:F,MATCH($C2960,'Policy Characteristics'!$C:$C,0)))</f>
        <v>-0.9</v>
      </c>
      <c r="M2960" s="261">
        <f>IF(ISBLANK(INDEX('Policy Characteristics'!G:G,MATCH($C2960,'Policy Characteristics'!$C:$C,0))),"",INDEX('Policy Characteristics'!G:G,MATCH($C2960,'Policy Characteristics'!$C:$C,0)))</f>
        <v>0.9</v>
      </c>
      <c r="N2960" s="261">
        <f>IF(ISBLANK(INDEX('Policy Characteristics'!H:H,MATCH($C2960,'Policy Characteristics'!$C:$C,0))),"",INDEX('Policy Characteristics'!H:H,MATCH($C2960,'Policy Characteristics'!$C:$C,0)))</f>
        <v>0.01</v>
      </c>
      <c r="O2960" s="254" t="str">
        <f>IF(ISBLANK(INDEX('Policy Characteristics'!I:I,MATCH($C2960,'Policy Characteristics'!$C:$C,0))),"",INDEX('Policy Characteristics'!I:I,MATCH($C2960,'Policy Characteristics'!$C:$C,0)))</f>
        <v>% of BAU price</v>
      </c>
      <c r="P2960" s="254" t="str">
        <f>IF(ISBLANK(INDEX('Policy Characteristics'!J:J,MATCH($C2960,'Policy Characteristics'!$C:$C,0))),"",INDEX('Policy Characteristics'!J:J,MATCH($C2960,'Policy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0" s="254" t="str">
        <f>IF(ISBLANK(INDEX('Policy Characteristics'!K:K,MATCH($C2960,'Policy Characteristics'!$C:$C,0))),"",INDEX('Policy Characteristics'!K:K,MATCH($C2960,'Policy Characteristics'!$C:$C,0)))</f>
        <v>fuels.html#fuel-taxes</v>
      </c>
      <c r="R2960" s="254" t="str">
        <f>IF(ISBLANK(INDEX('Policy Characteristics'!L:L,MATCH($C2960,'Policy Characteristics'!$C:$C,0))),"",INDEX('Policy Characteristics'!L:L,MATCH($C2960,'Policy Characteristics'!$C:$C,0)))</f>
        <v>fuel-taxes.html</v>
      </c>
    </row>
    <row r="2961" spans="1:18" s="4" customFormat="1" x14ac:dyDescent="0.25">
      <c r="A2961" s="254" t="str">
        <f>IF(ISBLANK(INDEX('Policy Characteristics'!A:A,MATCH($C2961,'Policy Characteristics'!$C:$C,0))),"",INDEX('Policy Characteristics'!A:A,MATCH($C2961,'Policy Characteristics'!$C:$C,0)))</f>
        <v>Cross-Sector</v>
      </c>
      <c r="B2961" s="262" t="str">
        <f>IF(ISBLANK(INDEX('Policy Characteristics'!B:B,MATCH($C2961,'Policy Characteristics'!$C:$C,0))),"",INDEX('Policy Characteristics'!B:B,MATCH($C2961,'Policy Characteristics'!$C:$C,0)))</f>
        <v>Fuel Taxes or Subsidies</v>
      </c>
      <c r="C2961" s="320" t="str">
        <f t="shared" si="87"/>
        <v>Additional Fuel Tax or Subsidy Rate by Fuel</v>
      </c>
      <c r="D2961" s="6" t="s">
        <v>434</v>
      </c>
      <c r="E2961" s="45" t="s">
        <v>3672</v>
      </c>
      <c r="F2961" s="6" t="s">
        <v>431</v>
      </c>
      <c r="G2961" s="45" t="s">
        <v>2763</v>
      </c>
      <c r="H2961" s="47">
        <v>2960</v>
      </c>
      <c r="I2961" s="325" t="s">
        <v>41</v>
      </c>
      <c r="J2961" s="255" t="str">
        <f>IF(ISBLANK(INDEX('Policy Characteristics'!D:D,MATCH($C2961,'Policy Characteristics'!$C:$C,0))),"",INDEX('Policy Characteristics'!D:D,MATCH($C2961,'Policy Characteristics'!$C:$C,0)))</f>
        <v>Fuel Taxes or Subsidies</v>
      </c>
      <c r="K2961" s="254" t="str">
        <f>IF(ISBLANK(INDEX('Policy Characteristics'!E:E,MATCH($C2961,'Policy Characteristics'!$C:$C,0))),"",INDEX('Policy Characteristics'!E:E,MATCH($C2961,'Policy Characteristics'!$C:$C,0)))</f>
        <v>cross fuel tax</v>
      </c>
      <c r="L2961" s="261">
        <f>IF(ISBLANK(INDEX('Policy Characteristics'!F:F,MATCH($C2961,'Policy Characteristics'!$C:$C,0))),"",INDEX('Policy Characteristics'!F:F,MATCH($C2961,'Policy Characteristics'!$C:$C,0)))</f>
        <v>-0.9</v>
      </c>
      <c r="M2961" s="261">
        <f>IF(ISBLANK(INDEX('Policy Characteristics'!G:G,MATCH($C2961,'Policy Characteristics'!$C:$C,0))),"",INDEX('Policy Characteristics'!G:G,MATCH($C2961,'Policy Characteristics'!$C:$C,0)))</f>
        <v>0.9</v>
      </c>
      <c r="N2961" s="261">
        <f>IF(ISBLANK(INDEX('Policy Characteristics'!H:H,MATCH($C2961,'Policy Characteristics'!$C:$C,0))),"",INDEX('Policy Characteristics'!H:H,MATCH($C2961,'Policy Characteristics'!$C:$C,0)))</f>
        <v>0.01</v>
      </c>
      <c r="O2961" s="254" t="str">
        <f>IF(ISBLANK(INDEX('Policy Characteristics'!I:I,MATCH($C2961,'Policy Characteristics'!$C:$C,0))),"",INDEX('Policy Characteristics'!I:I,MATCH($C2961,'Policy Characteristics'!$C:$C,0)))</f>
        <v>% of BAU price</v>
      </c>
      <c r="P2961" s="254" t="str">
        <f>IF(ISBLANK(INDEX('Policy Characteristics'!J:J,MATCH($C2961,'Policy Characteristics'!$C:$C,0))),"",INDEX('Policy Characteristics'!J:J,MATCH($C2961,'Policy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1" s="254" t="str">
        <f>IF(ISBLANK(INDEX('Policy Characteristics'!K:K,MATCH($C2961,'Policy Characteristics'!$C:$C,0))),"",INDEX('Policy Characteristics'!K:K,MATCH($C2961,'Policy Characteristics'!$C:$C,0)))</f>
        <v>fuels.html#fuel-taxes</v>
      </c>
      <c r="R2961" s="254" t="str">
        <f>IF(ISBLANK(INDEX('Policy Characteristics'!L:L,MATCH($C2961,'Policy Characteristics'!$C:$C,0))),"",INDEX('Policy Characteristics'!L:L,MATCH($C2961,'Policy Characteristics'!$C:$C,0)))</f>
        <v>fuel-taxes.html</v>
      </c>
    </row>
    <row r="2962" spans="1:18" s="4" customFormat="1" x14ac:dyDescent="0.25">
      <c r="A2962" s="254" t="str">
        <f>IF(ISBLANK(INDEX('Policy Characteristics'!A:A,MATCH($C2962,'Policy Characteristics'!$C:$C,0))),"",INDEX('Policy Characteristics'!A:A,MATCH($C2962,'Policy Characteristics'!$C:$C,0)))</f>
        <v>Cross-Sector</v>
      </c>
      <c r="B2962" s="262" t="str">
        <f>IF(ISBLANK(INDEX('Policy Characteristics'!B:B,MATCH($C2962,'Policy Characteristics'!$C:$C,0))),"",INDEX('Policy Characteristics'!B:B,MATCH($C2962,'Policy Characteristics'!$C:$C,0)))</f>
        <v>Fuel Taxes or Subsidies</v>
      </c>
      <c r="C2962" s="320" t="str">
        <f t="shared" si="87"/>
        <v>Additional Fuel Tax or Subsidy Rate by Fuel</v>
      </c>
      <c r="D2962" s="6" t="s">
        <v>43</v>
      </c>
      <c r="E2962" s="45" t="s">
        <v>3672</v>
      </c>
      <c r="F2962" s="6" t="s">
        <v>83</v>
      </c>
      <c r="G2962" s="45" t="s">
        <v>2763</v>
      </c>
      <c r="H2962" s="47">
        <v>2961</v>
      </c>
      <c r="I2962" s="325" t="s">
        <v>41</v>
      </c>
      <c r="J2962" s="255" t="str">
        <f>IF(ISBLANK(INDEX('Policy Characteristics'!D:D,MATCH($C2962,'Policy Characteristics'!$C:$C,0))),"",INDEX('Policy Characteristics'!D:D,MATCH($C2962,'Policy Characteristics'!$C:$C,0)))</f>
        <v>Fuel Taxes or Subsidies</v>
      </c>
      <c r="K2962" s="254" t="str">
        <f>IF(ISBLANK(INDEX('Policy Characteristics'!E:E,MATCH($C2962,'Policy Characteristics'!$C:$C,0))),"",INDEX('Policy Characteristics'!E:E,MATCH($C2962,'Policy Characteristics'!$C:$C,0)))</f>
        <v>cross fuel tax</v>
      </c>
      <c r="L2962" s="261">
        <f>IF(ISBLANK(INDEX('Policy Characteristics'!F:F,MATCH($C2962,'Policy Characteristics'!$C:$C,0))),"",INDEX('Policy Characteristics'!F:F,MATCH($C2962,'Policy Characteristics'!$C:$C,0)))</f>
        <v>-0.9</v>
      </c>
      <c r="M2962" s="261">
        <f>IF(ISBLANK(INDEX('Policy Characteristics'!G:G,MATCH($C2962,'Policy Characteristics'!$C:$C,0))),"",INDEX('Policy Characteristics'!G:G,MATCH($C2962,'Policy Characteristics'!$C:$C,0)))</f>
        <v>0.9</v>
      </c>
      <c r="N2962" s="261">
        <f>IF(ISBLANK(INDEX('Policy Characteristics'!H:H,MATCH($C2962,'Policy Characteristics'!$C:$C,0))),"",INDEX('Policy Characteristics'!H:H,MATCH($C2962,'Policy Characteristics'!$C:$C,0)))</f>
        <v>0.01</v>
      </c>
      <c r="O2962" s="254" t="str">
        <f>IF(ISBLANK(INDEX('Policy Characteristics'!I:I,MATCH($C2962,'Policy Characteristics'!$C:$C,0))),"",INDEX('Policy Characteristics'!I:I,MATCH($C2962,'Policy Characteristics'!$C:$C,0)))</f>
        <v>% of BAU price</v>
      </c>
      <c r="P2962" s="254" t="str">
        <f>IF(ISBLANK(INDEX('Policy Characteristics'!J:J,MATCH($C2962,'Policy Characteristics'!$C:$C,0))),"",INDEX('Policy Characteristics'!J:J,MATCH($C2962,'Policy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2" s="254" t="str">
        <f>IF(ISBLANK(INDEX('Policy Characteristics'!K:K,MATCH($C2962,'Policy Characteristics'!$C:$C,0))),"",INDEX('Policy Characteristics'!K:K,MATCH($C2962,'Policy Characteristics'!$C:$C,0)))</f>
        <v>fuels.html#fuel-taxes</v>
      </c>
      <c r="R2962" s="254" t="str">
        <f>IF(ISBLANK(INDEX('Policy Characteristics'!L:L,MATCH($C2962,'Policy Characteristics'!$C:$C,0))),"",INDEX('Policy Characteristics'!L:L,MATCH($C2962,'Policy Characteristics'!$C:$C,0)))</f>
        <v>fuel-taxes.html</v>
      </c>
    </row>
    <row r="2963" spans="1:18" s="4" customFormat="1" x14ac:dyDescent="0.25">
      <c r="A2963" s="254" t="str">
        <f>IF(ISBLANK(INDEX('Policy Characteristics'!A:A,MATCH($C2963,'Policy Characteristics'!$C:$C,0))),"",INDEX('Policy Characteristics'!A:A,MATCH($C2963,'Policy Characteristics'!$C:$C,0)))</f>
        <v>Cross-Sector</v>
      </c>
      <c r="B2963" s="262" t="str">
        <f>IF(ISBLANK(INDEX('Policy Characteristics'!B:B,MATCH($C2963,'Policy Characteristics'!$C:$C,0))),"",INDEX('Policy Characteristics'!B:B,MATCH($C2963,'Policy Characteristics'!$C:$C,0)))</f>
        <v>Fuel Taxes or Subsidies</v>
      </c>
      <c r="C2963" s="320" t="str">
        <f t="shared" si="87"/>
        <v>Additional Fuel Tax or Subsidy Rate by Fuel</v>
      </c>
      <c r="D2963" s="6" t="s">
        <v>44</v>
      </c>
      <c r="E2963" s="45" t="s">
        <v>3672</v>
      </c>
      <c r="F2963" s="6" t="s">
        <v>84</v>
      </c>
      <c r="G2963" s="45" t="s">
        <v>2763</v>
      </c>
      <c r="H2963" s="47">
        <v>2962</v>
      </c>
      <c r="I2963" s="325" t="s">
        <v>41</v>
      </c>
      <c r="J2963" s="255" t="str">
        <f>IF(ISBLANK(INDEX('Policy Characteristics'!D:D,MATCH($C2963,'Policy Characteristics'!$C:$C,0))),"",INDEX('Policy Characteristics'!D:D,MATCH($C2963,'Policy Characteristics'!$C:$C,0)))</f>
        <v>Fuel Taxes or Subsidies</v>
      </c>
      <c r="K2963" s="254" t="str">
        <f>IF(ISBLANK(INDEX('Policy Characteristics'!E:E,MATCH($C2963,'Policy Characteristics'!$C:$C,0))),"",INDEX('Policy Characteristics'!E:E,MATCH($C2963,'Policy Characteristics'!$C:$C,0)))</f>
        <v>cross fuel tax</v>
      </c>
      <c r="L2963" s="261">
        <f>IF(ISBLANK(INDEX('Policy Characteristics'!F:F,MATCH($C2963,'Policy Characteristics'!$C:$C,0))),"",INDEX('Policy Characteristics'!F:F,MATCH($C2963,'Policy Characteristics'!$C:$C,0)))</f>
        <v>-0.9</v>
      </c>
      <c r="M2963" s="261">
        <f>IF(ISBLANK(INDEX('Policy Characteristics'!G:G,MATCH($C2963,'Policy Characteristics'!$C:$C,0))),"",INDEX('Policy Characteristics'!G:G,MATCH($C2963,'Policy Characteristics'!$C:$C,0)))</f>
        <v>0.9</v>
      </c>
      <c r="N2963" s="261">
        <f>IF(ISBLANK(INDEX('Policy Characteristics'!H:H,MATCH($C2963,'Policy Characteristics'!$C:$C,0))),"",INDEX('Policy Characteristics'!H:H,MATCH($C2963,'Policy Characteristics'!$C:$C,0)))</f>
        <v>0.01</v>
      </c>
      <c r="O2963" s="254" t="str">
        <f>IF(ISBLANK(INDEX('Policy Characteristics'!I:I,MATCH($C2963,'Policy Characteristics'!$C:$C,0))),"",INDEX('Policy Characteristics'!I:I,MATCH($C2963,'Policy Characteristics'!$C:$C,0)))</f>
        <v>% of BAU price</v>
      </c>
      <c r="P2963" s="254" t="str">
        <f>IF(ISBLANK(INDEX('Policy Characteristics'!J:J,MATCH($C2963,'Policy Characteristics'!$C:$C,0))),"",INDEX('Policy Characteristics'!J:J,MATCH($C2963,'Policy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3" s="254" t="str">
        <f>IF(ISBLANK(INDEX('Policy Characteristics'!K:K,MATCH($C2963,'Policy Characteristics'!$C:$C,0))),"",INDEX('Policy Characteristics'!K:K,MATCH($C2963,'Policy Characteristics'!$C:$C,0)))</f>
        <v>fuels.html#fuel-taxes</v>
      </c>
      <c r="R2963" s="254" t="str">
        <f>IF(ISBLANK(INDEX('Policy Characteristics'!L:L,MATCH($C2963,'Policy Characteristics'!$C:$C,0))),"",INDEX('Policy Characteristics'!L:L,MATCH($C2963,'Policy Characteristics'!$C:$C,0)))</f>
        <v>fuel-taxes.html</v>
      </c>
    </row>
    <row r="2964" spans="1:18" s="4" customFormat="1" x14ac:dyDescent="0.25">
      <c r="A2964" s="254" t="str">
        <f>IF(ISBLANK(INDEX('Policy Characteristics'!A:A,MATCH($C2964,'Policy Characteristics'!$C:$C,0))),"",INDEX('Policy Characteristics'!A:A,MATCH($C2964,'Policy Characteristics'!$C:$C,0)))</f>
        <v>Cross-Sector</v>
      </c>
      <c r="B2964" s="262" t="str">
        <f>IF(ISBLANK(INDEX('Policy Characteristics'!B:B,MATCH($C2964,'Policy Characteristics'!$C:$C,0))),"",INDEX('Policy Characteristics'!B:B,MATCH($C2964,'Policy Characteristics'!$C:$C,0)))</f>
        <v>Fuel Taxes or Subsidies</v>
      </c>
      <c r="C2964" s="320" t="str">
        <f t="shared" si="87"/>
        <v>Additional Fuel Tax or Subsidy Rate by Fuel</v>
      </c>
      <c r="D2964" s="6" t="s">
        <v>48</v>
      </c>
      <c r="E2964" s="45" t="s">
        <v>3672</v>
      </c>
      <c r="F2964" s="6" t="s">
        <v>88</v>
      </c>
      <c r="G2964" s="45" t="s">
        <v>2763</v>
      </c>
      <c r="H2964" s="47">
        <v>2963</v>
      </c>
      <c r="I2964" s="325" t="s">
        <v>41</v>
      </c>
      <c r="J2964" s="255" t="str">
        <f>IF(ISBLANK(INDEX('Policy Characteristics'!D:D,MATCH($C2964,'Policy Characteristics'!$C:$C,0))),"",INDEX('Policy Characteristics'!D:D,MATCH($C2964,'Policy Characteristics'!$C:$C,0)))</f>
        <v>Fuel Taxes or Subsidies</v>
      </c>
      <c r="K2964" s="254" t="str">
        <f>IF(ISBLANK(INDEX('Policy Characteristics'!E:E,MATCH($C2964,'Policy Characteristics'!$C:$C,0))),"",INDEX('Policy Characteristics'!E:E,MATCH($C2964,'Policy Characteristics'!$C:$C,0)))</f>
        <v>cross fuel tax</v>
      </c>
      <c r="L2964" s="261">
        <f>IF(ISBLANK(INDEX('Policy Characteristics'!F:F,MATCH($C2964,'Policy Characteristics'!$C:$C,0))),"",INDEX('Policy Characteristics'!F:F,MATCH($C2964,'Policy Characteristics'!$C:$C,0)))</f>
        <v>-0.9</v>
      </c>
      <c r="M2964" s="261">
        <f>IF(ISBLANK(INDEX('Policy Characteristics'!G:G,MATCH($C2964,'Policy Characteristics'!$C:$C,0))),"",INDEX('Policy Characteristics'!G:G,MATCH($C2964,'Policy Characteristics'!$C:$C,0)))</f>
        <v>0.9</v>
      </c>
      <c r="N2964" s="261">
        <f>IF(ISBLANK(INDEX('Policy Characteristics'!H:H,MATCH($C2964,'Policy Characteristics'!$C:$C,0))),"",INDEX('Policy Characteristics'!H:H,MATCH($C2964,'Policy Characteristics'!$C:$C,0)))</f>
        <v>0.01</v>
      </c>
      <c r="O2964" s="254" t="str">
        <f>IF(ISBLANK(INDEX('Policy Characteristics'!I:I,MATCH($C2964,'Policy Characteristics'!$C:$C,0))),"",INDEX('Policy Characteristics'!I:I,MATCH($C2964,'Policy Characteristics'!$C:$C,0)))</f>
        <v>% of BAU price</v>
      </c>
      <c r="P2964" s="254" t="str">
        <f>IF(ISBLANK(INDEX('Policy Characteristics'!J:J,MATCH($C2964,'Policy Characteristics'!$C:$C,0))),"",INDEX('Policy Characteristics'!J:J,MATCH($C2964,'Policy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4" s="254" t="str">
        <f>IF(ISBLANK(INDEX('Policy Characteristics'!K:K,MATCH($C2964,'Policy Characteristics'!$C:$C,0))),"",INDEX('Policy Characteristics'!K:K,MATCH($C2964,'Policy Characteristics'!$C:$C,0)))</f>
        <v>fuels.html#fuel-taxes</v>
      </c>
      <c r="R2964" s="254" t="str">
        <f>IF(ISBLANK(INDEX('Policy Characteristics'!L:L,MATCH($C2964,'Policy Characteristics'!$C:$C,0))),"",INDEX('Policy Characteristics'!L:L,MATCH($C2964,'Policy Characteristics'!$C:$C,0)))</f>
        <v>fuel-taxes.html</v>
      </c>
    </row>
    <row r="2965" spans="1:18" s="4" customFormat="1" x14ac:dyDescent="0.25">
      <c r="A2965" s="254" t="str">
        <f>IF(ISBLANK(INDEX('Policy Characteristics'!A:A,MATCH($C2965,'Policy Characteristics'!$C:$C,0))),"",INDEX('Policy Characteristics'!A:A,MATCH($C2965,'Policy Characteristics'!$C:$C,0)))</f>
        <v>Cross-Sector</v>
      </c>
      <c r="B2965" s="262" t="str">
        <f>IF(ISBLANK(INDEX('Policy Characteristics'!B:B,MATCH($C2965,'Policy Characteristics'!$C:$C,0))),"",INDEX('Policy Characteristics'!B:B,MATCH($C2965,'Policy Characteristics'!$C:$C,0)))</f>
        <v>Fuel Taxes or Subsidies</v>
      </c>
      <c r="C2965" s="320" t="str">
        <f t="shared" si="87"/>
        <v>Additional Fuel Tax or Subsidy Rate by Fuel</v>
      </c>
      <c r="D2965" s="6" t="s">
        <v>50</v>
      </c>
      <c r="E2965" s="45" t="s">
        <v>3672</v>
      </c>
      <c r="F2965" s="6" t="s">
        <v>91</v>
      </c>
      <c r="G2965" s="45" t="s">
        <v>2763</v>
      </c>
      <c r="H2965" s="47">
        <v>2964</v>
      </c>
      <c r="I2965" s="325" t="s">
        <v>41</v>
      </c>
      <c r="J2965" s="255" t="str">
        <f>IF(ISBLANK(INDEX('Policy Characteristics'!D:D,MATCH($C2965,'Policy Characteristics'!$C:$C,0))),"",INDEX('Policy Characteristics'!D:D,MATCH($C2965,'Policy Characteristics'!$C:$C,0)))</f>
        <v>Fuel Taxes or Subsidies</v>
      </c>
      <c r="K2965" s="254" t="str">
        <f>IF(ISBLANK(INDEX('Policy Characteristics'!E:E,MATCH($C2965,'Policy Characteristics'!$C:$C,0))),"",INDEX('Policy Characteristics'!E:E,MATCH($C2965,'Policy Characteristics'!$C:$C,0)))</f>
        <v>cross fuel tax</v>
      </c>
      <c r="L2965" s="261">
        <f>IF(ISBLANK(INDEX('Policy Characteristics'!F:F,MATCH($C2965,'Policy Characteristics'!$C:$C,0))),"",INDEX('Policy Characteristics'!F:F,MATCH($C2965,'Policy Characteristics'!$C:$C,0)))</f>
        <v>-0.9</v>
      </c>
      <c r="M2965" s="261">
        <f>IF(ISBLANK(INDEX('Policy Characteristics'!G:G,MATCH($C2965,'Policy Characteristics'!$C:$C,0))),"",INDEX('Policy Characteristics'!G:G,MATCH($C2965,'Policy Characteristics'!$C:$C,0)))</f>
        <v>0.9</v>
      </c>
      <c r="N2965" s="261">
        <f>IF(ISBLANK(INDEX('Policy Characteristics'!H:H,MATCH($C2965,'Policy Characteristics'!$C:$C,0))),"",INDEX('Policy Characteristics'!H:H,MATCH($C2965,'Policy Characteristics'!$C:$C,0)))</f>
        <v>0.01</v>
      </c>
      <c r="O2965" s="254" t="str">
        <f>IF(ISBLANK(INDEX('Policy Characteristics'!I:I,MATCH($C2965,'Policy Characteristics'!$C:$C,0))),"",INDEX('Policy Characteristics'!I:I,MATCH($C2965,'Policy Characteristics'!$C:$C,0)))</f>
        <v>% of BAU price</v>
      </c>
      <c r="P2965" s="254" t="str">
        <f>IF(ISBLANK(INDEX('Policy Characteristics'!J:J,MATCH($C2965,'Policy Characteristics'!$C:$C,0))),"",INDEX('Policy Characteristics'!J:J,MATCH($C2965,'Policy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5" s="254" t="str">
        <f>IF(ISBLANK(INDEX('Policy Characteristics'!K:K,MATCH($C2965,'Policy Characteristics'!$C:$C,0))),"",INDEX('Policy Characteristics'!K:K,MATCH($C2965,'Policy Characteristics'!$C:$C,0)))</f>
        <v>fuels.html#fuel-taxes</v>
      </c>
      <c r="R2965" s="254" t="str">
        <f>IF(ISBLANK(INDEX('Policy Characteristics'!L:L,MATCH($C2965,'Policy Characteristics'!$C:$C,0))),"",INDEX('Policy Characteristics'!L:L,MATCH($C2965,'Policy Characteristics'!$C:$C,0)))</f>
        <v>fuel-taxes.html</v>
      </c>
    </row>
    <row r="2966" spans="1:18" s="4" customFormat="1" x14ac:dyDescent="0.25">
      <c r="A2966" s="254" t="str">
        <f>IF(ISBLANK(INDEX('Policy Characteristics'!A:A,MATCH($C2966,'Policy Characteristics'!$C:$C,0))),"",INDEX('Policy Characteristics'!A:A,MATCH($C2966,'Policy Characteristics'!$C:$C,0)))</f>
        <v>Cross-Sector</v>
      </c>
      <c r="B2966" s="262" t="str">
        <f>IF(ISBLANK(INDEX('Policy Characteristics'!B:B,MATCH($C2966,'Policy Characteristics'!$C:$C,0))),"",INDEX('Policy Characteristics'!B:B,MATCH($C2966,'Policy Characteristics'!$C:$C,0)))</f>
        <v>Fuel Taxes or Subsidies</v>
      </c>
      <c r="C2966" s="320" t="str">
        <f t="shared" si="87"/>
        <v>Additional Fuel Tax or Subsidy Rate by Fuel</v>
      </c>
      <c r="D2966" s="6" t="s">
        <v>51</v>
      </c>
      <c r="E2966" s="45" t="s">
        <v>3672</v>
      </c>
      <c r="F2966" s="6" t="s">
        <v>92</v>
      </c>
      <c r="G2966" s="45" t="s">
        <v>2763</v>
      </c>
      <c r="H2966" s="47">
        <v>2965</v>
      </c>
      <c r="I2966" s="325" t="s">
        <v>41</v>
      </c>
      <c r="J2966" s="255" t="str">
        <f>IF(ISBLANK(INDEX('Policy Characteristics'!D:D,MATCH($C2966,'Policy Characteristics'!$C:$C,0))),"",INDEX('Policy Characteristics'!D:D,MATCH($C2966,'Policy Characteristics'!$C:$C,0)))</f>
        <v>Fuel Taxes or Subsidies</v>
      </c>
      <c r="K2966" s="254" t="str">
        <f>IF(ISBLANK(INDEX('Policy Characteristics'!E:E,MATCH($C2966,'Policy Characteristics'!$C:$C,0))),"",INDEX('Policy Characteristics'!E:E,MATCH($C2966,'Policy Characteristics'!$C:$C,0)))</f>
        <v>cross fuel tax</v>
      </c>
      <c r="L2966" s="261">
        <f>IF(ISBLANK(INDEX('Policy Characteristics'!F:F,MATCH($C2966,'Policy Characteristics'!$C:$C,0))),"",INDEX('Policy Characteristics'!F:F,MATCH($C2966,'Policy Characteristics'!$C:$C,0)))</f>
        <v>-0.9</v>
      </c>
      <c r="M2966" s="261">
        <f>IF(ISBLANK(INDEX('Policy Characteristics'!G:G,MATCH($C2966,'Policy Characteristics'!$C:$C,0))),"",INDEX('Policy Characteristics'!G:G,MATCH($C2966,'Policy Characteristics'!$C:$C,0)))</f>
        <v>0.9</v>
      </c>
      <c r="N2966" s="261">
        <f>IF(ISBLANK(INDEX('Policy Characteristics'!H:H,MATCH($C2966,'Policy Characteristics'!$C:$C,0))),"",INDEX('Policy Characteristics'!H:H,MATCH($C2966,'Policy Characteristics'!$C:$C,0)))</f>
        <v>0.01</v>
      </c>
      <c r="O2966" s="254" t="str">
        <f>IF(ISBLANK(INDEX('Policy Characteristics'!I:I,MATCH($C2966,'Policy Characteristics'!$C:$C,0))),"",INDEX('Policy Characteristics'!I:I,MATCH($C2966,'Policy Characteristics'!$C:$C,0)))</f>
        <v>% of BAU price</v>
      </c>
      <c r="P2966" s="254" t="str">
        <f>IF(ISBLANK(INDEX('Policy Characteristics'!J:J,MATCH($C2966,'Policy Characteristics'!$C:$C,0))),"",INDEX('Policy Characteristics'!J:J,MATCH($C2966,'Policy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6" s="254" t="str">
        <f>IF(ISBLANK(INDEX('Policy Characteristics'!K:K,MATCH($C2966,'Policy Characteristics'!$C:$C,0))),"",INDEX('Policy Characteristics'!K:K,MATCH($C2966,'Policy Characteristics'!$C:$C,0)))</f>
        <v>fuels.html#fuel-taxes</v>
      </c>
      <c r="R2966" s="254" t="str">
        <f>IF(ISBLANK(INDEX('Policy Characteristics'!L:L,MATCH($C2966,'Policy Characteristics'!$C:$C,0))),"",INDEX('Policy Characteristics'!L:L,MATCH($C2966,'Policy Characteristics'!$C:$C,0)))</f>
        <v>fuel-taxes.html</v>
      </c>
    </row>
    <row r="2967" spans="1:18" s="4" customFormat="1" x14ac:dyDescent="0.25">
      <c r="A2967" s="254" t="str">
        <f>IF(ISBLANK(INDEX('Policy Characteristics'!A:A,MATCH($C2967,'Policy Characteristics'!$C:$C,0))),"",INDEX('Policy Characteristics'!A:A,MATCH($C2967,'Policy Characteristics'!$C:$C,0)))</f>
        <v>Cross-Sector</v>
      </c>
      <c r="B2967" s="262" t="str">
        <f>IF(ISBLANK(INDEX('Policy Characteristics'!B:B,MATCH($C2967,'Policy Characteristics'!$C:$C,0))),"",INDEX('Policy Characteristics'!B:B,MATCH($C2967,'Policy Characteristics'!$C:$C,0)))</f>
        <v>Fuel Taxes or Subsidies</v>
      </c>
      <c r="C2967" s="320" t="str">
        <f t="shared" si="87"/>
        <v>Additional Fuel Tax or Subsidy Rate by Fuel</v>
      </c>
      <c r="D2967" s="6" t="s">
        <v>52</v>
      </c>
      <c r="E2967" s="45" t="s">
        <v>3672</v>
      </c>
      <c r="F2967" s="6" t="s">
        <v>93</v>
      </c>
      <c r="G2967" s="45" t="s">
        <v>2763</v>
      </c>
      <c r="H2967" s="47">
        <v>2966</v>
      </c>
      <c r="I2967" s="325" t="s">
        <v>41</v>
      </c>
      <c r="J2967" s="255" t="str">
        <f>IF(ISBLANK(INDEX('Policy Characteristics'!D:D,MATCH($C2967,'Policy Characteristics'!$C:$C,0))),"",INDEX('Policy Characteristics'!D:D,MATCH($C2967,'Policy Characteristics'!$C:$C,0)))</f>
        <v>Fuel Taxes or Subsidies</v>
      </c>
      <c r="K2967" s="254" t="str">
        <f>IF(ISBLANK(INDEX('Policy Characteristics'!E:E,MATCH($C2967,'Policy Characteristics'!$C:$C,0))),"",INDEX('Policy Characteristics'!E:E,MATCH($C2967,'Policy Characteristics'!$C:$C,0)))</f>
        <v>cross fuel tax</v>
      </c>
      <c r="L2967" s="261">
        <f>IF(ISBLANK(INDEX('Policy Characteristics'!F:F,MATCH($C2967,'Policy Characteristics'!$C:$C,0))),"",INDEX('Policy Characteristics'!F:F,MATCH($C2967,'Policy Characteristics'!$C:$C,0)))</f>
        <v>-0.9</v>
      </c>
      <c r="M2967" s="261">
        <f>IF(ISBLANK(INDEX('Policy Characteristics'!G:G,MATCH($C2967,'Policy Characteristics'!$C:$C,0))),"",INDEX('Policy Characteristics'!G:G,MATCH($C2967,'Policy Characteristics'!$C:$C,0)))</f>
        <v>0.9</v>
      </c>
      <c r="N2967" s="261">
        <f>IF(ISBLANK(INDEX('Policy Characteristics'!H:H,MATCH($C2967,'Policy Characteristics'!$C:$C,0))),"",INDEX('Policy Characteristics'!H:H,MATCH($C2967,'Policy Characteristics'!$C:$C,0)))</f>
        <v>0.01</v>
      </c>
      <c r="O2967" s="254" t="str">
        <f>IF(ISBLANK(INDEX('Policy Characteristics'!I:I,MATCH($C2967,'Policy Characteristics'!$C:$C,0))),"",INDEX('Policy Characteristics'!I:I,MATCH($C2967,'Policy Characteristics'!$C:$C,0)))</f>
        <v>% of BAU price</v>
      </c>
      <c r="P2967" s="254" t="str">
        <f>IF(ISBLANK(INDEX('Policy Characteristics'!J:J,MATCH($C2967,'Policy Characteristics'!$C:$C,0))),"",INDEX('Policy Characteristics'!J:J,MATCH($C2967,'Policy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7" s="254" t="str">
        <f>IF(ISBLANK(INDEX('Policy Characteristics'!K:K,MATCH($C2967,'Policy Characteristics'!$C:$C,0))),"",INDEX('Policy Characteristics'!K:K,MATCH($C2967,'Policy Characteristics'!$C:$C,0)))</f>
        <v>fuels.html#fuel-taxes</v>
      </c>
      <c r="R2967" s="254" t="str">
        <f>IF(ISBLANK(INDEX('Policy Characteristics'!L:L,MATCH($C2967,'Policy Characteristics'!$C:$C,0))),"",INDEX('Policy Characteristics'!L:L,MATCH($C2967,'Policy Characteristics'!$C:$C,0)))</f>
        <v>fuel-taxes.html</v>
      </c>
    </row>
    <row r="2968" spans="1:18" s="4" customFormat="1" x14ac:dyDescent="0.25">
      <c r="A2968" s="254" t="str">
        <f>IF(ISBLANK(INDEX('Policy Characteristics'!A:A,MATCH($C2968,'Policy Characteristics'!$C:$C,0))),"",INDEX('Policy Characteristics'!A:A,MATCH($C2968,'Policy Characteristics'!$C:$C,0)))</f>
        <v>Cross-Sector</v>
      </c>
      <c r="B2968" s="262" t="str">
        <f>IF(ISBLANK(INDEX('Policy Characteristics'!B:B,MATCH($C2968,'Policy Characteristics'!$C:$C,0))),"",INDEX('Policy Characteristics'!B:B,MATCH($C2968,'Policy Characteristics'!$C:$C,0)))</f>
        <v>Fuel Taxes or Subsidies</v>
      </c>
      <c r="C2968" s="320" t="str">
        <f t="shared" si="87"/>
        <v>Additional Fuel Tax or Subsidy Rate by Fuel</v>
      </c>
      <c r="D2968" s="6" t="s">
        <v>53</v>
      </c>
      <c r="E2968" s="45" t="s">
        <v>3672</v>
      </c>
      <c r="F2968" s="6" t="s">
        <v>94</v>
      </c>
      <c r="G2968" s="45" t="s">
        <v>2763</v>
      </c>
      <c r="H2968" s="47">
        <v>2967</v>
      </c>
      <c r="I2968" s="325" t="s">
        <v>41</v>
      </c>
      <c r="J2968" s="255" t="str">
        <f>IF(ISBLANK(INDEX('Policy Characteristics'!D:D,MATCH($C2968,'Policy Characteristics'!$C:$C,0))),"",INDEX('Policy Characteristics'!D:D,MATCH($C2968,'Policy Characteristics'!$C:$C,0)))</f>
        <v>Fuel Taxes or Subsidies</v>
      </c>
      <c r="K2968" s="254" t="str">
        <f>IF(ISBLANK(INDEX('Policy Characteristics'!E:E,MATCH($C2968,'Policy Characteristics'!$C:$C,0))),"",INDEX('Policy Characteristics'!E:E,MATCH($C2968,'Policy Characteristics'!$C:$C,0)))</f>
        <v>cross fuel tax</v>
      </c>
      <c r="L2968" s="261">
        <f>IF(ISBLANK(INDEX('Policy Characteristics'!F:F,MATCH($C2968,'Policy Characteristics'!$C:$C,0))),"",INDEX('Policy Characteristics'!F:F,MATCH($C2968,'Policy Characteristics'!$C:$C,0)))</f>
        <v>-0.9</v>
      </c>
      <c r="M2968" s="261">
        <f>IF(ISBLANK(INDEX('Policy Characteristics'!G:G,MATCH($C2968,'Policy Characteristics'!$C:$C,0))),"",INDEX('Policy Characteristics'!G:G,MATCH($C2968,'Policy Characteristics'!$C:$C,0)))</f>
        <v>0.9</v>
      </c>
      <c r="N2968" s="261">
        <f>IF(ISBLANK(INDEX('Policy Characteristics'!H:H,MATCH($C2968,'Policy Characteristics'!$C:$C,0))),"",INDEX('Policy Characteristics'!H:H,MATCH($C2968,'Policy Characteristics'!$C:$C,0)))</f>
        <v>0.01</v>
      </c>
      <c r="O2968" s="254" t="str">
        <f>IF(ISBLANK(INDEX('Policy Characteristics'!I:I,MATCH($C2968,'Policy Characteristics'!$C:$C,0))),"",INDEX('Policy Characteristics'!I:I,MATCH($C2968,'Policy Characteristics'!$C:$C,0)))</f>
        <v>% of BAU price</v>
      </c>
      <c r="P2968" s="254" t="str">
        <f>IF(ISBLANK(INDEX('Policy Characteristics'!J:J,MATCH($C2968,'Policy Characteristics'!$C:$C,0))),"",INDEX('Policy Characteristics'!J:J,MATCH($C2968,'Policy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8" s="254" t="str">
        <f>IF(ISBLANK(INDEX('Policy Characteristics'!K:K,MATCH($C2968,'Policy Characteristics'!$C:$C,0))),"",INDEX('Policy Characteristics'!K:K,MATCH($C2968,'Policy Characteristics'!$C:$C,0)))</f>
        <v>fuels.html#fuel-taxes</v>
      </c>
      <c r="R2968" s="254" t="str">
        <f>IF(ISBLANK(INDEX('Policy Characteristics'!L:L,MATCH($C2968,'Policy Characteristics'!$C:$C,0))),"",INDEX('Policy Characteristics'!L:L,MATCH($C2968,'Policy Characteristics'!$C:$C,0)))</f>
        <v>fuel-taxes.html</v>
      </c>
    </row>
    <row r="2969" spans="1:18" x14ac:dyDescent="0.25">
      <c r="A2969" s="254" t="str">
        <f>IF(ISBLANK(INDEX('Policy Characteristics'!A:A,MATCH($C2969,'Policy Characteristics'!$C:$C,0))),"",INDEX('Policy Characteristics'!A:A,MATCH($C2969,'Policy Characteristics'!$C:$C,0)))</f>
        <v>Cross-Sector</v>
      </c>
      <c r="B2969" s="262" t="str">
        <f>IF(ISBLANK(INDEX('Policy Characteristics'!B:B,MATCH($C2969,'Policy Characteristics'!$C:$C,0))),"",INDEX('Policy Characteristics'!B:B,MATCH($C2969,'Policy Characteristics'!$C:$C,0)))</f>
        <v>Fuel Taxes or Subsidies</v>
      </c>
      <c r="C2969" s="320" t="str">
        <f t="shared" si="87"/>
        <v>Additional Fuel Tax or Subsidy Rate by Fuel</v>
      </c>
      <c r="D2969" s="6" t="s">
        <v>2449</v>
      </c>
      <c r="E2969" s="45" t="s">
        <v>3672</v>
      </c>
      <c r="F2969" s="6" t="s">
        <v>2450</v>
      </c>
      <c r="G2969" s="45" t="s">
        <v>2763</v>
      </c>
      <c r="H2969" s="47">
        <v>2968</v>
      </c>
      <c r="I2969" s="325" t="s">
        <v>41</v>
      </c>
      <c r="J2969" s="255" t="str">
        <f>IF(ISBLANK(INDEX('Policy Characteristics'!D:D,MATCH($C2969,'Policy Characteristics'!$C:$C,0))),"",INDEX('Policy Characteristics'!D:D,MATCH($C2969,'Policy Characteristics'!$C:$C,0)))</f>
        <v>Fuel Taxes or Subsidies</v>
      </c>
      <c r="K2969" s="254" t="str">
        <f>IF(ISBLANK(INDEX('Policy Characteristics'!E:E,MATCH($C2969,'Policy Characteristics'!$C:$C,0))),"",INDEX('Policy Characteristics'!E:E,MATCH($C2969,'Policy Characteristics'!$C:$C,0)))</f>
        <v>cross fuel tax</v>
      </c>
      <c r="L2969" s="261">
        <f>IF(ISBLANK(INDEX('Policy Characteristics'!F:F,MATCH($C2969,'Policy Characteristics'!$C:$C,0))),"",INDEX('Policy Characteristics'!F:F,MATCH($C2969,'Policy Characteristics'!$C:$C,0)))</f>
        <v>-0.9</v>
      </c>
      <c r="M2969" s="261">
        <f>IF(ISBLANK(INDEX('Policy Characteristics'!G:G,MATCH($C2969,'Policy Characteristics'!$C:$C,0))),"",INDEX('Policy Characteristics'!G:G,MATCH($C2969,'Policy Characteristics'!$C:$C,0)))</f>
        <v>0.9</v>
      </c>
      <c r="N2969" s="261">
        <f>IF(ISBLANK(INDEX('Policy Characteristics'!H:H,MATCH($C2969,'Policy Characteristics'!$C:$C,0))),"",INDEX('Policy Characteristics'!H:H,MATCH($C2969,'Policy Characteristics'!$C:$C,0)))</f>
        <v>0.01</v>
      </c>
      <c r="O2969" s="254" t="str">
        <f>IF(ISBLANK(INDEX('Policy Characteristics'!I:I,MATCH($C2969,'Policy Characteristics'!$C:$C,0))),"",INDEX('Policy Characteristics'!I:I,MATCH($C2969,'Policy Characteristics'!$C:$C,0)))</f>
        <v>% of BAU price</v>
      </c>
      <c r="P2969" s="254" t="str">
        <f>IF(ISBLANK(INDEX('Policy Characteristics'!J:J,MATCH($C2969,'Policy Characteristics'!$C:$C,0))),"",INDEX('Policy Characteristics'!J:J,MATCH($C2969,'Policy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69" s="254" t="str">
        <f>IF(ISBLANK(INDEX('Policy Characteristics'!K:K,MATCH($C2969,'Policy Characteristics'!$C:$C,0))),"",INDEX('Policy Characteristics'!K:K,MATCH($C2969,'Policy Characteristics'!$C:$C,0)))</f>
        <v>fuels.html#fuel-taxes</v>
      </c>
      <c r="R2969" s="254" t="str">
        <f>IF(ISBLANK(INDEX('Policy Characteristics'!L:L,MATCH($C2969,'Policy Characteristics'!$C:$C,0))),"",INDEX('Policy Characteristics'!L:L,MATCH($C2969,'Policy Characteristics'!$C:$C,0)))</f>
        <v>fuel-taxes.html</v>
      </c>
    </row>
    <row r="2970" spans="1:18" x14ac:dyDescent="0.25">
      <c r="A2970" s="254" t="str">
        <f>IF(ISBLANK(INDEX('Policy Characteristics'!A:A,MATCH($C2970,'Policy Characteristics'!$C:$C,0))),"",INDEX('Policy Characteristics'!A:A,MATCH($C2970,'Policy Characteristics'!$C:$C,0)))</f>
        <v>Cross-Sector</v>
      </c>
      <c r="B2970" s="262" t="str">
        <f>IF(ISBLANK(INDEX('Policy Characteristics'!B:B,MATCH($C2970,'Policy Characteristics'!$C:$C,0))),"",INDEX('Policy Characteristics'!B:B,MATCH($C2970,'Policy Characteristics'!$C:$C,0)))</f>
        <v>Fuel Taxes or Subsidies</v>
      </c>
      <c r="C2970" s="320" t="str">
        <f t="shared" ref="C2970:C2976" si="88">C$2841</f>
        <v>Additional Fuel Tax or Subsidy Rate by Fuel</v>
      </c>
      <c r="D2970" s="6" t="s">
        <v>71</v>
      </c>
      <c r="E2970" s="45" t="s">
        <v>3672</v>
      </c>
      <c r="F2970" s="6" t="s">
        <v>95</v>
      </c>
      <c r="G2970" s="45" t="s">
        <v>2763</v>
      </c>
      <c r="H2970" s="47">
        <v>2969</v>
      </c>
      <c r="I2970" s="325" t="s">
        <v>41</v>
      </c>
      <c r="J2970" s="255" t="str">
        <f>IF(ISBLANK(INDEX('Policy Characteristics'!D:D,MATCH($C2970,'Policy Characteristics'!$C:$C,0))),"",INDEX('Policy Characteristics'!D:D,MATCH($C2970,'Policy Characteristics'!$C:$C,0)))</f>
        <v>Fuel Taxes or Subsidies</v>
      </c>
      <c r="K2970" s="254" t="str">
        <f>IF(ISBLANK(INDEX('Policy Characteristics'!E:E,MATCH($C2970,'Policy Characteristics'!$C:$C,0))),"",INDEX('Policy Characteristics'!E:E,MATCH($C2970,'Policy Characteristics'!$C:$C,0)))</f>
        <v>cross fuel tax</v>
      </c>
      <c r="L2970" s="261">
        <f>IF(ISBLANK(INDEX('Policy Characteristics'!F:F,MATCH($C2970,'Policy Characteristics'!$C:$C,0))),"",INDEX('Policy Characteristics'!F:F,MATCH($C2970,'Policy Characteristics'!$C:$C,0)))</f>
        <v>-0.9</v>
      </c>
      <c r="M2970" s="261">
        <f>IF(ISBLANK(INDEX('Policy Characteristics'!G:G,MATCH($C2970,'Policy Characteristics'!$C:$C,0))),"",INDEX('Policy Characteristics'!G:G,MATCH($C2970,'Policy Characteristics'!$C:$C,0)))</f>
        <v>0.9</v>
      </c>
      <c r="N2970" s="261">
        <f>IF(ISBLANK(INDEX('Policy Characteristics'!H:H,MATCH($C2970,'Policy Characteristics'!$C:$C,0))),"",INDEX('Policy Characteristics'!H:H,MATCH($C2970,'Policy Characteristics'!$C:$C,0)))</f>
        <v>0.01</v>
      </c>
      <c r="O2970" s="254" t="str">
        <f>IF(ISBLANK(INDEX('Policy Characteristics'!I:I,MATCH($C2970,'Policy Characteristics'!$C:$C,0))),"",INDEX('Policy Characteristics'!I:I,MATCH($C2970,'Policy Characteristics'!$C:$C,0)))</f>
        <v>% of BAU price</v>
      </c>
      <c r="P2970" s="254" t="str">
        <f>IF(ISBLANK(INDEX('Policy Characteristics'!J:J,MATCH($C2970,'Policy Characteristics'!$C:$C,0))),"",INDEX('Policy Characteristics'!J:J,MATCH($C2970,'Policy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0" s="254" t="str">
        <f>IF(ISBLANK(INDEX('Policy Characteristics'!K:K,MATCH($C2970,'Policy Characteristics'!$C:$C,0))),"",INDEX('Policy Characteristics'!K:K,MATCH($C2970,'Policy Characteristics'!$C:$C,0)))</f>
        <v>fuels.html#fuel-taxes</v>
      </c>
      <c r="R2970" s="254" t="str">
        <f>IF(ISBLANK(INDEX('Policy Characteristics'!L:L,MATCH($C2970,'Policy Characteristics'!$C:$C,0))),"",INDEX('Policy Characteristics'!L:L,MATCH($C2970,'Policy Characteristics'!$C:$C,0)))</f>
        <v>fuel-taxes.html</v>
      </c>
    </row>
    <row r="2971" spans="1:18" x14ac:dyDescent="0.25">
      <c r="A2971" s="254" t="str">
        <f>IF(ISBLANK(INDEX('Policy Characteristics'!A:A,MATCH($C2971,'Policy Characteristics'!$C:$C,0))),"",INDEX('Policy Characteristics'!A:A,MATCH($C2971,'Policy Characteristics'!$C:$C,0)))</f>
        <v>Cross-Sector</v>
      </c>
      <c r="B2971" s="262" t="str">
        <f>IF(ISBLANK(INDEX('Policy Characteristics'!B:B,MATCH($C2971,'Policy Characteristics'!$C:$C,0))),"",INDEX('Policy Characteristics'!B:B,MATCH($C2971,'Policy Characteristics'!$C:$C,0)))</f>
        <v>Fuel Taxes or Subsidies</v>
      </c>
      <c r="C2971" s="320" t="str">
        <f t="shared" si="88"/>
        <v>Additional Fuel Tax or Subsidy Rate by Fuel</v>
      </c>
      <c r="D2971" s="6" t="s">
        <v>427</v>
      </c>
      <c r="E2971" s="45" t="s">
        <v>3672</v>
      </c>
      <c r="F2971" s="6" t="s">
        <v>428</v>
      </c>
      <c r="G2971" s="45" t="s">
        <v>2763</v>
      </c>
      <c r="H2971" s="47">
        <v>2970</v>
      </c>
      <c r="I2971" s="325" t="s">
        <v>41</v>
      </c>
      <c r="J2971" s="255" t="str">
        <f>IF(ISBLANK(INDEX('Policy Characteristics'!D:D,MATCH($C2971,'Policy Characteristics'!$C:$C,0))),"",INDEX('Policy Characteristics'!D:D,MATCH($C2971,'Policy Characteristics'!$C:$C,0)))</f>
        <v>Fuel Taxes or Subsidies</v>
      </c>
      <c r="K2971" s="254" t="str">
        <f>IF(ISBLANK(INDEX('Policy Characteristics'!E:E,MATCH($C2971,'Policy Characteristics'!$C:$C,0))),"",INDEX('Policy Characteristics'!E:E,MATCH($C2971,'Policy Characteristics'!$C:$C,0)))</f>
        <v>cross fuel tax</v>
      </c>
      <c r="L2971" s="261">
        <f>IF(ISBLANK(INDEX('Policy Characteristics'!F:F,MATCH($C2971,'Policy Characteristics'!$C:$C,0))),"",INDEX('Policy Characteristics'!F:F,MATCH($C2971,'Policy Characteristics'!$C:$C,0)))</f>
        <v>-0.9</v>
      </c>
      <c r="M2971" s="261">
        <f>IF(ISBLANK(INDEX('Policy Characteristics'!G:G,MATCH($C2971,'Policy Characteristics'!$C:$C,0))),"",INDEX('Policy Characteristics'!G:G,MATCH($C2971,'Policy Characteristics'!$C:$C,0)))</f>
        <v>0.9</v>
      </c>
      <c r="N2971" s="261">
        <f>IF(ISBLANK(INDEX('Policy Characteristics'!H:H,MATCH($C2971,'Policy Characteristics'!$C:$C,0))),"",INDEX('Policy Characteristics'!H:H,MATCH($C2971,'Policy Characteristics'!$C:$C,0)))</f>
        <v>0.01</v>
      </c>
      <c r="O2971" s="254" t="str">
        <f>IF(ISBLANK(INDEX('Policy Characteristics'!I:I,MATCH($C2971,'Policy Characteristics'!$C:$C,0))),"",INDEX('Policy Characteristics'!I:I,MATCH($C2971,'Policy Characteristics'!$C:$C,0)))</f>
        <v>% of BAU price</v>
      </c>
      <c r="P2971" s="254" t="str">
        <f>IF(ISBLANK(INDEX('Policy Characteristics'!J:J,MATCH($C2971,'Policy Characteristics'!$C:$C,0))),"",INDEX('Policy Characteristics'!J:J,MATCH($C2971,'Policy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1" s="254" t="str">
        <f>IF(ISBLANK(INDEX('Policy Characteristics'!K:K,MATCH($C2971,'Policy Characteristics'!$C:$C,0))),"",INDEX('Policy Characteristics'!K:K,MATCH($C2971,'Policy Characteristics'!$C:$C,0)))</f>
        <v>fuels.html#fuel-taxes</v>
      </c>
      <c r="R2971" s="254" t="str">
        <f>IF(ISBLANK(INDEX('Policy Characteristics'!L:L,MATCH($C2971,'Policy Characteristics'!$C:$C,0))),"",INDEX('Policy Characteristics'!L:L,MATCH($C2971,'Policy Characteristics'!$C:$C,0)))</f>
        <v>fuel-taxes.html</v>
      </c>
    </row>
    <row r="2972" spans="1:18" x14ac:dyDescent="0.25">
      <c r="A2972" s="254" t="str">
        <f>IF(ISBLANK(INDEX('Policy Characteristics'!A:A,MATCH($C2972,'Policy Characteristics'!$C:$C,0))),"",INDEX('Policy Characteristics'!A:A,MATCH($C2972,'Policy Characteristics'!$C:$C,0)))</f>
        <v>Cross-Sector</v>
      </c>
      <c r="B2972" s="262" t="str">
        <f>IF(ISBLANK(INDEX('Policy Characteristics'!B:B,MATCH($C2972,'Policy Characteristics'!$C:$C,0))),"",INDEX('Policy Characteristics'!B:B,MATCH($C2972,'Policy Characteristics'!$C:$C,0)))</f>
        <v>Fuel Taxes or Subsidies</v>
      </c>
      <c r="C2972" s="320" t="str">
        <f t="shared" si="88"/>
        <v>Additional Fuel Tax or Subsidy Rate by Fuel</v>
      </c>
      <c r="D2972" s="6" t="s">
        <v>2441</v>
      </c>
      <c r="E2972" s="45" t="s">
        <v>3672</v>
      </c>
      <c r="F2972" s="6" t="s">
        <v>2445</v>
      </c>
      <c r="G2972" s="45" t="s">
        <v>2763</v>
      </c>
      <c r="H2972" s="47">
        <v>2971</v>
      </c>
      <c r="I2972" s="325" t="s">
        <v>41</v>
      </c>
      <c r="J2972" s="255" t="str">
        <f>IF(ISBLANK(INDEX('Policy Characteristics'!D:D,MATCH($C2972,'Policy Characteristics'!$C:$C,0))),"",INDEX('Policy Characteristics'!D:D,MATCH($C2972,'Policy Characteristics'!$C:$C,0)))</f>
        <v>Fuel Taxes or Subsidies</v>
      </c>
      <c r="K2972" s="254" t="str">
        <f>IF(ISBLANK(INDEX('Policy Characteristics'!E:E,MATCH($C2972,'Policy Characteristics'!$C:$C,0))),"",INDEX('Policy Characteristics'!E:E,MATCH($C2972,'Policy Characteristics'!$C:$C,0)))</f>
        <v>cross fuel tax</v>
      </c>
      <c r="L2972" s="261">
        <f>IF(ISBLANK(INDEX('Policy Characteristics'!F:F,MATCH($C2972,'Policy Characteristics'!$C:$C,0))),"",INDEX('Policy Characteristics'!F:F,MATCH($C2972,'Policy Characteristics'!$C:$C,0)))</f>
        <v>-0.9</v>
      </c>
      <c r="M2972" s="261">
        <f>IF(ISBLANK(INDEX('Policy Characteristics'!G:G,MATCH($C2972,'Policy Characteristics'!$C:$C,0))),"",INDEX('Policy Characteristics'!G:G,MATCH($C2972,'Policy Characteristics'!$C:$C,0)))</f>
        <v>0.9</v>
      </c>
      <c r="N2972" s="261">
        <f>IF(ISBLANK(INDEX('Policy Characteristics'!H:H,MATCH($C2972,'Policy Characteristics'!$C:$C,0))),"",INDEX('Policy Characteristics'!H:H,MATCH($C2972,'Policy Characteristics'!$C:$C,0)))</f>
        <v>0.01</v>
      </c>
      <c r="O2972" s="254" t="str">
        <f>IF(ISBLANK(INDEX('Policy Characteristics'!I:I,MATCH($C2972,'Policy Characteristics'!$C:$C,0))),"",INDEX('Policy Characteristics'!I:I,MATCH($C2972,'Policy Characteristics'!$C:$C,0)))</f>
        <v>% of BAU price</v>
      </c>
      <c r="P2972" s="254" t="str">
        <f>IF(ISBLANK(INDEX('Policy Characteristics'!J:J,MATCH($C2972,'Policy Characteristics'!$C:$C,0))),"",INDEX('Policy Characteristics'!J:J,MATCH($C2972,'Policy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2" s="254" t="str">
        <f>IF(ISBLANK(INDEX('Policy Characteristics'!K:K,MATCH($C2972,'Policy Characteristics'!$C:$C,0))),"",INDEX('Policy Characteristics'!K:K,MATCH($C2972,'Policy Characteristics'!$C:$C,0)))</f>
        <v>fuels.html#fuel-taxes</v>
      </c>
      <c r="R2972" s="254" t="str">
        <f>IF(ISBLANK(INDEX('Policy Characteristics'!L:L,MATCH($C2972,'Policy Characteristics'!$C:$C,0))),"",INDEX('Policy Characteristics'!L:L,MATCH($C2972,'Policy Characteristics'!$C:$C,0)))</f>
        <v>fuel-taxes.html</v>
      </c>
    </row>
    <row r="2973" spans="1:18" x14ac:dyDescent="0.25">
      <c r="A2973" s="254" t="str">
        <f>IF(ISBLANK(INDEX('Policy Characteristics'!A:A,MATCH($C2973,'Policy Characteristics'!$C:$C,0))),"",INDEX('Policy Characteristics'!A:A,MATCH($C2973,'Policy Characteristics'!$C:$C,0)))</f>
        <v>Cross-Sector</v>
      </c>
      <c r="B2973" s="262" t="str">
        <f>IF(ISBLANK(INDEX('Policy Characteristics'!B:B,MATCH($C2973,'Policy Characteristics'!$C:$C,0))),"",INDEX('Policy Characteristics'!B:B,MATCH($C2973,'Policy Characteristics'!$C:$C,0)))</f>
        <v>Fuel Taxes or Subsidies</v>
      </c>
      <c r="C2973" s="320" t="str">
        <f t="shared" si="88"/>
        <v>Additional Fuel Tax or Subsidy Rate by Fuel</v>
      </c>
      <c r="D2973" s="6" t="s">
        <v>2451</v>
      </c>
      <c r="E2973" s="45" t="s">
        <v>3672</v>
      </c>
      <c r="F2973" s="6" t="s">
        <v>2452</v>
      </c>
      <c r="G2973" s="45" t="s">
        <v>2763</v>
      </c>
      <c r="H2973" s="47">
        <v>2972</v>
      </c>
      <c r="I2973" s="325" t="s">
        <v>41</v>
      </c>
      <c r="J2973" s="255" t="str">
        <f>IF(ISBLANK(INDEX('Policy Characteristics'!D:D,MATCH($C2973,'Policy Characteristics'!$C:$C,0))),"",INDEX('Policy Characteristics'!D:D,MATCH($C2973,'Policy Characteristics'!$C:$C,0)))</f>
        <v>Fuel Taxes or Subsidies</v>
      </c>
      <c r="K2973" s="254" t="str">
        <f>IF(ISBLANK(INDEX('Policy Characteristics'!E:E,MATCH($C2973,'Policy Characteristics'!$C:$C,0))),"",INDEX('Policy Characteristics'!E:E,MATCH($C2973,'Policy Characteristics'!$C:$C,0)))</f>
        <v>cross fuel tax</v>
      </c>
      <c r="L2973" s="261">
        <f>IF(ISBLANK(INDEX('Policy Characteristics'!F:F,MATCH($C2973,'Policy Characteristics'!$C:$C,0))),"",INDEX('Policy Characteristics'!F:F,MATCH($C2973,'Policy Characteristics'!$C:$C,0)))</f>
        <v>-0.9</v>
      </c>
      <c r="M2973" s="261">
        <f>IF(ISBLANK(INDEX('Policy Characteristics'!G:G,MATCH($C2973,'Policy Characteristics'!$C:$C,0))),"",INDEX('Policy Characteristics'!G:G,MATCH($C2973,'Policy Characteristics'!$C:$C,0)))</f>
        <v>0.9</v>
      </c>
      <c r="N2973" s="261">
        <f>IF(ISBLANK(INDEX('Policy Characteristics'!H:H,MATCH($C2973,'Policy Characteristics'!$C:$C,0))),"",INDEX('Policy Characteristics'!H:H,MATCH($C2973,'Policy Characteristics'!$C:$C,0)))</f>
        <v>0.01</v>
      </c>
      <c r="O2973" s="254" t="str">
        <f>IF(ISBLANK(INDEX('Policy Characteristics'!I:I,MATCH($C2973,'Policy Characteristics'!$C:$C,0))),"",INDEX('Policy Characteristics'!I:I,MATCH($C2973,'Policy Characteristics'!$C:$C,0)))</f>
        <v>% of BAU price</v>
      </c>
      <c r="P2973" s="254" t="str">
        <f>IF(ISBLANK(INDEX('Policy Characteristics'!J:J,MATCH($C2973,'Policy Characteristics'!$C:$C,0))),"",INDEX('Policy Characteristics'!J:J,MATCH($C2973,'Policy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3" s="254" t="str">
        <f>IF(ISBLANK(INDEX('Policy Characteristics'!K:K,MATCH($C2973,'Policy Characteristics'!$C:$C,0))),"",INDEX('Policy Characteristics'!K:K,MATCH($C2973,'Policy Characteristics'!$C:$C,0)))</f>
        <v>fuels.html#fuel-taxes</v>
      </c>
      <c r="R2973" s="254" t="str">
        <f>IF(ISBLANK(INDEX('Policy Characteristics'!L:L,MATCH($C2973,'Policy Characteristics'!$C:$C,0))),"",INDEX('Policy Characteristics'!L:L,MATCH($C2973,'Policy Characteristics'!$C:$C,0)))</f>
        <v>fuel-taxes.html</v>
      </c>
    </row>
    <row r="2974" spans="1:18" x14ac:dyDescent="0.25">
      <c r="A2974" s="254" t="str">
        <f>IF(ISBLANK(INDEX('Policy Characteristics'!A:A,MATCH($C2974,'Policy Characteristics'!$C:$C,0))),"",INDEX('Policy Characteristics'!A:A,MATCH($C2974,'Policy Characteristics'!$C:$C,0)))</f>
        <v>Cross-Sector</v>
      </c>
      <c r="B2974" s="262" t="str">
        <f>IF(ISBLANK(INDEX('Policy Characteristics'!B:B,MATCH($C2974,'Policy Characteristics'!$C:$C,0))),"",INDEX('Policy Characteristics'!B:B,MATCH($C2974,'Policy Characteristics'!$C:$C,0)))</f>
        <v>Fuel Taxes or Subsidies</v>
      </c>
      <c r="C2974" s="320" t="str">
        <f t="shared" si="88"/>
        <v>Additional Fuel Tax or Subsidy Rate by Fuel</v>
      </c>
      <c r="D2974" s="6" t="s">
        <v>2442</v>
      </c>
      <c r="E2974" s="45" t="s">
        <v>3672</v>
      </c>
      <c r="F2974" s="6" t="s">
        <v>2446</v>
      </c>
      <c r="G2974" s="45" t="s">
        <v>2763</v>
      </c>
      <c r="H2974" s="47">
        <v>2973</v>
      </c>
      <c r="I2974" s="325" t="s">
        <v>41</v>
      </c>
      <c r="J2974" s="255" t="str">
        <f>IF(ISBLANK(INDEX('Policy Characteristics'!D:D,MATCH($C2974,'Policy Characteristics'!$C:$C,0))),"",INDEX('Policy Characteristics'!D:D,MATCH($C2974,'Policy Characteristics'!$C:$C,0)))</f>
        <v>Fuel Taxes or Subsidies</v>
      </c>
      <c r="K2974" s="254" t="str">
        <f>IF(ISBLANK(INDEX('Policy Characteristics'!E:E,MATCH($C2974,'Policy Characteristics'!$C:$C,0))),"",INDEX('Policy Characteristics'!E:E,MATCH($C2974,'Policy Characteristics'!$C:$C,0)))</f>
        <v>cross fuel tax</v>
      </c>
      <c r="L2974" s="261">
        <f>IF(ISBLANK(INDEX('Policy Characteristics'!F:F,MATCH($C2974,'Policy Characteristics'!$C:$C,0))),"",INDEX('Policy Characteristics'!F:F,MATCH($C2974,'Policy Characteristics'!$C:$C,0)))</f>
        <v>-0.9</v>
      </c>
      <c r="M2974" s="261">
        <f>IF(ISBLANK(INDEX('Policy Characteristics'!G:G,MATCH($C2974,'Policy Characteristics'!$C:$C,0))),"",INDEX('Policy Characteristics'!G:G,MATCH($C2974,'Policy Characteristics'!$C:$C,0)))</f>
        <v>0.9</v>
      </c>
      <c r="N2974" s="261">
        <f>IF(ISBLANK(INDEX('Policy Characteristics'!H:H,MATCH($C2974,'Policy Characteristics'!$C:$C,0))),"",INDEX('Policy Characteristics'!H:H,MATCH($C2974,'Policy Characteristics'!$C:$C,0)))</f>
        <v>0.01</v>
      </c>
      <c r="O2974" s="254" t="str">
        <f>IF(ISBLANK(INDEX('Policy Characteristics'!I:I,MATCH($C2974,'Policy Characteristics'!$C:$C,0))),"",INDEX('Policy Characteristics'!I:I,MATCH($C2974,'Policy Characteristics'!$C:$C,0)))</f>
        <v>% of BAU price</v>
      </c>
      <c r="P2974" s="254" t="str">
        <f>IF(ISBLANK(INDEX('Policy Characteristics'!J:J,MATCH($C2974,'Policy Characteristics'!$C:$C,0))),"",INDEX('Policy Characteristics'!J:J,MATCH($C2974,'Policy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4" s="254" t="str">
        <f>IF(ISBLANK(INDEX('Policy Characteristics'!K:K,MATCH($C2974,'Policy Characteristics'!$C:$C,0))),"",INDEX('Policy Characteristics'!K:K,MATCH($C2974,'Policy Characteristics'!$C:$C,0)))</f>
        <v>fuels.html#fuel-taxes</v>
      </c>
      <c r="R2974" s="254" t="str">
        <f>IF(ISBLANK(INDEX('Policy Characteristics'!L:L,MATCH($C2974,'Policy Characteristics'!$C:$C,0))),"",INDEX('Policy Characteristics'!L:L,MATCH($C2974,'Policy Characteristics'!$C:$C,0)))</f>
        <v>fuel-taxes.html</v>
      </c>
    </row>
    <row r="2975" spans="1:18" x14ac:dyDescent="0.25">
      <c r="A2975" s="254" t="str">
        <f>IF(ISBLANK(INDEX('Policy Characteristics'!A:A,MATCH($C2975,'Policy Characteristics'!$C:$C,0))),"",INDEX('Policy Characteristics'!A:A,MATCH($C2975,'Policy Characteristics'!$C:$C,0)))</f>
        <v>Cross-Sector</v>
      </c>
      <c r="B2975" s="262" t="str">
        <f>IF(ISBLANK(INDEX('Policy Characteristics'!B:B,MATCH($C2975,'Policy Characteristics'!$C:$C,0))),"",INDEX('Policy Characteristics'!B:B,MATCH($C2975,'Policy Characteristics'!$C:$C,0)))</f>
        <v>Fuel Taxes or Subsidies</v>
      </c>
      <c r="C2975" s="320" t="str">
        <f t="shared" si="88"/>
        <v>Additional Fuel Tax or Subsidy Rate by Fuel</v>
      </c>
      <c r="D2975" s="6" t="s">
        <v>2443</v>
      </c>
      <c r="E2975" s="45" t="s">
        <v>3672</v>
      </c>
      <c r="F2975" s="6" t="s">
        <v>2447</v>
      </c>
      <c r="G2975" s="45" t="s">
        <v>2763</v>
      </c>
      <c r="H2975" s="47">
        <v>2974</v>
      </c>
      <c r="I2975" s="325" t="s">
        <v>41</v>
      </c>
      <c r="J2975" s="255" t="str">
        <f>IF(ISBLANK(INDEX('Policy Characteristics'!D:D,MATCH($C2975,'Policy Characteristics'!$C:$C,0))),"",INDEX('Policy Characteristics'!D:D,MATCH($C2975,'Policy Characteristics'!$C:$C,0)))</f>
        <v>Fuel Taxes or Subsidies</v>
      </c>
      <c r="K2975" s="254" t="str">
        <f>IF(ISBLANK(INDEX('Policy Characteristics'!E:E,MATCH($C2975,'Policy Characteristics'!$C:$C,0))),"",INDEX('Policy Characteristics'!E:E,MATCH($C2975,'Policy Characteristics'!$C:$C,0)))</f>
        <v>cross fuel tax</v>
      </c>
      <c r="L2975" s="261">
        <f>IF(ISBLANK(INDEX('Policy Characteristics'!F:F,MATCH($C2975,'Policy Characteristics'!$C:$C,0))),"",INDEX('Policy Characteristics'!F:F,MATCH($C2975,'Policy Characteristics'!$C:$C,0)))</f>
        <v>-0.9</v>
      </c>
      <c r="M2975" s="261">
        <f>IF(ISBLANK(INDEX('Policy Characteristics'!G:G,MATCH($C2975,'Policy Characteristics'!$C:$C,0))),"",INDEX('Policy Characteristics'!G:G,MATCH($C2975,'Policy Characteristics'!$C:$C,0)))</f>
        <v>0.9</v>
      </c>
      <c r="N2975" s="261">
        <f>IF(ISBLANK(INDEX('Policy Characteristics'!H:H,MATCH($C2975,'Policy Characteristics'!$C:$C,0))),"",INDEX('Policy Characteristics'!H:H,MATCH($C2975,'Policy Characteristics'!$C:$C,0)))</f>
        <v>0.01</v>
      </c>
      <c r="O2975" s="254" t="str">
        <f>IF(ISBLANK(INDEX('Policy Characteristics'!I:I,MATCH($C2975,'Policy Characteristics'!$C:$C,0))),"",INDEX('Policy Characteristics'!I:I,MATCH($C2975,'Policy Characteristics'!$C:$C,0)))</f>
        <v>% of BAU price</v>
      </c>
      <c r="P2975" s="254" t="str">
        <f>IF(ISBLANK(INDEX('Policy Characteristics'!J:J,MATCH($C2975,'Policy Characteristics'!$C:$C,0))),"",INDEX('Policy Characteristics'!J:J,MATCH($C2975,'Policy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5" s="254" t="str">
        <f>IF(ISBLANK(INDEX('Policy Characteristics'!K:K,MATCH($C2975,'Policy Characteristics'!$C:$C,0))),"",INDEX('Policy Characteristics'!K:K,MATCH($C2975,'Policy Characteristics'!$C:$C,0)))</f>
        <v>fuels.html#fuel-taxes</v>
      </c>
      <c r="R2975" s="254" t="str">
        <f>IF(ISBLANK(INDEX('Policy Characteristics'!L:L,MATCH($C2975,'Policy Characteristics'!$C:$C,0))),"",INDEX('Policy Characteristics'!L:L,MATCH($C2975,'Policy Characteristics'!$C:$C,0)))</f>
        <v>fuel-taxes.html</v>
      </c>
    </row>
    <row r="2976" spans="1:18" x14ac:dyDescent="0.25">
      <c r="A2976" s="254" t="str">
        <f>IF(ISBLANK(INDEX('Policy Characteristics'!A:A,MATCH($C2976,'Policy Characteristics'!$C:$C,0))),"",INDEX('Policy Characteristics'!A:A,MATCH($C2976,'Policy Characteristics'!$C:$C,0)))</f>
        <v>Cross-Sector</v>
      </c>
      <c r="B2976" s="262" t="str">
        <f>IF(ISBLANK(INDEX('Policy Characteristics'!B:B,MATCH($C2976,'Policy Characteristics'!$C:$C,0))),"",INDEX('Policy Characteristics'!B:B,MATCH($C2976,'Policy Characteristics'!$C:$C,0)))</f>
        <v>Fuel Taxes or Subsidies</v>
      </c>
      <c r="C2976" s="320" t="str">
        <f t="shared" si="88"/>
        <v>Additional Fuel Tax or Subsidy Rate by Fuel</v>
      </c>
      <c r="D2976" s="6" t="s">
        <v>2444</v>
      </c>
      <c r="E2976" s="45" t="s">
        <v>3672</v>
      </c>
      <c r="F2976" s="6" t="s">
        <v>2448</v>
      </c>
      <c r="G2976" s="45" t="s">
        <v>2763</v>
      </c>
      <c r="H2976" s="47">
        <v>2975</v>
      </c>
      <c r="I2976" s="325" t="s">
        <v>41</v>
      </c>
      <c r="J2976" s="255" t="str">
        <f>IF(ISBLANK(INDEX('Policy Characteristics'!D:D,MATCH($C2976,'Policy Characteristics'!$C:$C,0))),"",INDEX('Policy Characteristics'!D:D,MATCH($C2976,'Policy Characteristics'!$C:$C,0)))</f>
        <v>Fuel Taxes or Subsidies</v>
      </c>
      <c r="K2976" s="254" t="str">
        <f>IF(ISBLANK(INDEX('Policy Characteristics'!E:E,MATCH($C2976,'Policy Characteristics'!$C:$C,0))),"",INDEX('Policy Characteristics'!E:E,MATCH($C2976,'Policy Characteristics'!$C:$C,0)))</f>
        <v>cross fuel tax</v>
      </c>
      <c r="L2976" s="261">
        <f>IF(ISBLANK(INDEX('Policy Characteristics'!F:F,MATCH($C2976,'Policy Characteristics'!$C:$C,0))),"",INDEX('Policy Characteristics'!F:F,MATCH($C2976,'Policy Characteristics'!$C:$C,0)))</f>
        <v>-0.9</v>
      </c>
      <c r="M2976" s="261">
        <f>IF(ISBLANK(INDEX('Policy Characteristics'!G:G,MATCH($C2976,'Policy Characteristics'!$C:$C,0))),"",INDEX('Policy Characteristics'!G:G,MATCH($C2976,'Policy Characteristics'!$C:$C,0)))</f>
        <v>0.9</v>
      </c>
      <c r="N2976" s="261">
        <f>IF(ISBLANK(INDEX('Policy Characteristics'!H:H,MATCH($C2976,'Policy Characteristics'!$C:$C,0))),"",INDEX('Policy Characteristics'!H:H,MATCH($C2976,'Policy Characteristics'!$C:$C,0)))</f>
        <v>0.01</v>
      </c>
      <c r="O2976" s="254" t="str">
        <f>IF(ISBLANK(INDEX('Policy Characteristics'!I:I,MATCH($C2976,'Policy Characteristics'!$C:$C,0))),"",INDEX('Policy Characteristics'!I:I,MATCH($C2976,'Policy Characteristics'!$C:$C,0)))</f>
        <v>% of BAU price</v>
      </c>
      <c r="P2976" s="254" t="str">
        <f>IF(ISBLANK(INDEX('Policy Characteristics'!J:J,MATCH($C2976,'Policy Characteristics'!$C:$C,0))),"",INDEX('Policy Characteristics'!J:J,MATCH($C2976,'Policy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2976" s="254" t="str">
        <f>IF(ISBLANK(INDEX('Policy Characteristics'!K:K,MATCH($C2976,'Policy Characteristics'!$C:$C,0))),"",INDEX('Policy Characteristics'!K:K,MATCH($C2976,'Policy Characteristics'!$C:$C,0)))</f>
        <v>fuels.html#fuel-taxes</v>
      </c>
      <c r="R2976" s="254" t="str">
        <f>IF(ISBLANK(INDEX('Policy Characteristics'!L:L,MATCH($C2976,'Policy Characteristics'!$C:$C,0))),"",INDEX('Policy Characteristics'!L:L,MATCH($C2976,'Policy Characteristics'!$C:$C,0)))</f>
        <v>fuel-taxes.html</v>
      </c>
    </row>
    <row r="2977" spans="1:18" x14ac:dyDescent="0.25">
      <c r="A2977" s="254" t="str">
        <f>IF(ISBLANK(INDEX('Policy Characteristics'!A:A,MATCH($C2977,'Policy Characteristics'!$C:$C,0))),"",INDEX('Policy Characteristics'!A:A,MATCH($C2977,'Policy Characteristics'!$C:$C,0)))</f>
        <v>Cross-Sector</v>
      </c>
      <c r="B2977" s="262" t="str">
        <f>IF(ISBLANK(INDEX('Policy Characteristics'!B:B,MATCH($C2977,'Policy Characteristics'!$C:$C,0))),"",INDEX('Policy Characteristics'!B:B,MATCH($C2977,'Policy Characteristics'!$C:$C,0)))</f>
        <v>Non BAU Carbon Tax Vehicle Qualification</v>
      </c>
      <c r="C2977" t="s">
        <v>3630</v>
      </c>
      <c r="H2977" s="47">
        <v>2976</v>
      </c>
      <c r="I2977" s="322" t="s">
        <v>40</v>
      </c>
      <c r="J2977" s="255" t="str">
        <f>IF(ISBLANK(INDEX('Policy Characteristics'!D:D,MATCH($C2977,'Policy Characteristics'!$C:$C,0))),"",INDEX('Policy Characteristics'!D:D,MATCH($C2977,'Policy Characteristics'!$C:$C,0)))</f>
        <v/>
      </c>
      <c r="K2977" s="254" t="str">
        <f>IF(ISBLANK(INDEX('Policy Characteristics'!E:E,MATCH($C2977,'Policy Characteristics'!$C:$C,0))),"",INDEX('Policy Characteristics'!E:E,MATCH($C2977,'Policy Characteristics'!$C:$C,0)))</f>
        <v/>
      </c>
      <c r="L2977" s="261">
        <f>IF(ISBLANK(INDEX('Policy Characteristics'!F:F,MATCH($C2977,'Policy Characteristics'!$C:$C,0))),"",INDEX('Policy Characteristics'!F:F,MATCH($C2977,'Policy Characteristics'!$C:$C,0)))</f>
        <v>0</v>
      </c>
      <c r="M2977" s="261">
        <f>IF(ISBLANK(INDEX('Policy Characteristics'!G:G,MATCH($C2977,'Policy Characteristics'!$C:$C,0))),"",INDEX('Policy Characteristics'!G:G,MATCH($C2977,'Policy Characteristics'!$C:$C,0)))</f>
        <v>1</v>
      </c>
      <c r="N2977" s="261">
        <f>IF(ISBLANK(INDEX('Policy Characteristics'!H:H,MATCH($C2977,'Policy Characteristics'!$C:$C,0))),"",INDEX('Policy Characteristics'!H:H,MATCH($C2977,'Policy Characteristics'!$C:$C,0)))</f>
        <v>1</v>
      </c>
      <c r="O2977" s="254" t="str">
        <f>IF(ISBLANK(INDEX('Policy Characteristics'!I:I,MATCH($C2977,'Policy Characteristics'!$C:$C,0))),"",INDEX('Policy Characteristics'!I:I,MATCH($C2977,'Policy Characteristics'!$C:$C,0)))</f>
        <v>on/off</v>
      </c>
      <c r="P2977" s="254" t="str">
        <f>IF(ISBLANK(INDEX('Policy Characteristics'!J:J,MATCH($C2977,'Policy Characteristics'!$C:$C,0))),"",INDEX('Policy Characteristics'!J:J,MATCH($C2977,'Policy Characteristics'!$C:$C,0)))</f>
        <v xml:space="preserve">**Description:** This lever determines which vehicle types are captured under the scope of a carbon tax. In some regions, only certain vehicle types are covered by a carbon tax or cap. </v>
      </c>
      <c r="Q2977" s="254" t="str">
        <f>IF(ISBLANK(INDEX('Policy Characteristics'!K:K,MATCH($C2977,'Policy Characteristics'!$C:$C,0))),"",INDEX('Policy Characteristics'!K:K,MATCH($C2977,'Policy Characteristics'!$C:$C,0)))</f>
        <v/>
      </c>
      <c r="R2977" s="254" t="str">
        <f>IF(ISBLANK(INDEX('Policy Characteristics'!L:L,MATCH($C2977,'Policy Characteristics'!$C:$C,0))),"",INDEX('Policy Characteristics'!L:L,MATCH($C2977,'Policy Characteristics'!$C:$C,0)))</f>
        <v/>
      </c>
    </row>
    <row r="2978" spans="1:18" x14ac:dyDescent="0.25">
      <c r="A2978" s="254" t="str">
        <f>IF(ISBLANK(INDEX('Policy Characteristics'!A:A,MATCH($C2978,'Policy Characteristics'!$C:$C,0))),"",INDEX('Policy Characteristics'!A:A,MATCH($C2978,'Policy Characteristics'!$C:$C,0)))</f>
        <v>Cross-Sector</v>
      </c>
      <c r="B2978" s="262" t="str">
        <f>IF(ISBLANK(INDEX('Policy Characteristics'!B:B,MATCH($C2978,'Policy Characteristics'!$C:$C,0))),"",INDEX('Policy Characteristics'!B:B,MATCH($C2978,'Policy Characteristics'!$C:$C,0)))</f>
        <v>Non BAU Carbon Tax Industry Qualification</v>
      </c>
      <c r="C2978" t="s">
        <v>3631</v>
      </c>
      <c r="H2978" s="47">
        <v>2977</v>
      </c>
      <c r="I2978" s="322" t="s">
        <v>40</v>
      </c>
      <c r="J2978" s="255" t="str">
        <f>IF(ISBLANK(INDEX('Policy Characteristics'!D:D,MATCH($C2978,'Policy Characteristics'!$C:$C,0))),"",INDEX('Policy Characteristics'!D:D,MATCH($C2978,'Policy Characteristics'!$C:$C,0)))</f>
        <v/>
      </c>
      <c r="K2978" s="254" t="str">
        <f>IF(ISBLANK(INDEX('Policy Characteristics'!E:E,MATCH($C2978,'Policy Characteristics'!$C:$C,0))),"",INDEX('Policy Characteristics'!E:E,MATCH($C2978,'Policy Characteristics'!$C:$C,0)))</f>
        <v/>
      </c>
      <c r="L2978" s="261">
        <f>IF(ISBLANK(INDEX('Policy Characteristics'!F:F,MATCH($C2978,'Policy Characteristics'!$C:$C,0))),"",INDEX('Policy Characteristics'!F:F,MATCH($C2978,'Policy Characteristics'!$C:$C,0)))</f>
        <v>0</v>
      </c>
      <c r="M2978" s="261">
        <f>IF(ISBLANK(INDEX('Policy Characteristics'!G:G,MATCH($C2978,'Policy Characteristics'!$C:$C,0))),"",INDEX('Policy Characteristics'!G:G,MATCH($C2978,'Policy Characteristics'!$C:$C,0)))</f>
        <v>1</v>
      </c>
      <c r="N2978" s="261">
        <f>IF(ISBLANK(INDEX('Policy Characteristics'!H:H,MATCH($C2978,'Policy Characteristics'!$C:$C,0))),"",INDEX('Policy Characteristics'!H:H,MATCH($C2978,'Policy Characteristics'!$C:$C,0)))</f>
        <v>1</v>
      </c>
      <c r="O2978" s="254" t="str">
        <f>IF(ISBLANK(INDEX('Policy Characteristics'!I:I,MATCH($C2978,'Policy Characteristics'!$C:$C,0))),"",INDEX('Policy Characteristics'!I:I,MATCH($C2978,'Policy Characteristics'!$C:$C,0)))</f>
        <v>on/off</v>
      </c>
      <c r="P2978" s="254" t="str">
        <f>IF(ISBLANK(INDEX('Policy Characteristics'!J:J,MATCH($C2978,'Policy Characteristics'!$C:$C,0))),"",INDEX('Policy Characteristics'!J:J,MATCH($C2978,'Policy Characteristics'!$C:$C,0)))</f>
        <v xml:space="preserve">**Description:** This lever determines which industry categories are captured under the scope of a carbon tax. In some regions, only certain industries are covered by a carbon tax or cap. </v>
      </c>
      <c r="Q2978" s="254" t="str">
        <f>IF(ISBLANK(INDEX('Policy Characteristics'!K:K,MATCH($C2978,'Policy Characteristics'!$C:$C,0))),"",INDEX('Policy Characteristics'!K:K,MATCH($C2978,'Policy Characteristics'!$C:$C,0)))</f>
        <v/>
      </c>
      <c r="R2978" s="254" t="str">
        <f>IF(ISBLANK(INDEX('Policy Characteristics'!L:L,MATCH($C2978,'Policy Characteristics'!$C:$C,0))),"",INDEX('Policy Characteristics'!L:L,MATCH($C2978,'Policy Characteristics'!$C:$C,0)))</f>
        <v/>
      </c>
    </row>
    <row r="2979" spans="1:18" x14ac:dyDescent="0.25">
      <c r="A2979" s="254" t="str">
        <f>IF(ISBLANK(INDEX('Policy Characteristics'!A:A,MATCH($C2979,'Policy Characteristics'!$C:$C,0))),"",INDEX('Policy Characteristics'!A:A,MATCH($C2979,'Policy Characteristics'!$C:$C,0)))</f>
        <v>Cross-Sector</v>
      </c>
      <c r="B2979" s="262" t="str">
        <f>IF(ISBLANK(INDEX('Policy Characteristics'!B:B,MATCH($C2979,'Policy Characteristics'!$C:$C,0))),"",INDEX('Policy Characteristics'!B:B,MATCH($C2979,'Policy Characteristics'!$C:$C,0)))</f>
        <v>Non BAU CBAM Industry Qualification</v>
      </c>
      <c r="C2979" t="s">
        <v>3632</v>
      </c>
      <c r="H2979" s="47">
        <v>2978</v>
      </c>
      <c r="I2979" s="322" t="s">
        <v>40</v>
      </c>
      <c r="J2979" s="255" t="str">
        <f>IF(ISBLANK(INDEX('Policy Characteristics'!D:D,MATCH($C2979,'Policy Characteristics'!$C:$C,0))),"",INDEX('Policy Characteristics'!D:D,MATCH($C2979,'Policy Characteristics'!$C:$C,0)))</f>
        <v/>
      </c>
      <c r="K2979" s="254" t="str">
        <f>IF(ISBLANK(INDEX('Policy Characteristics'!E:E,MATCH($C2979,'Policy Characteristics'!$C:$C,0))),"",INDEX('Policy Characteristics'!E:E,MATCH($C2979,'Policy Characteristics'!$C:$C,0)))</f>
        <v/>
      </c>
      <c r="L2979" s="261">
        <f>IF(ISBLANK(INDEX('Policy Characteristics'!F:F,MATCH($C2979,'Policy Characteristics'!$C:$C,0))),"",INDEX('Policy Characteristics'!F:F,MATCH($C2979,'Policy Characteristics'!$C:$C,0)))</f>
        <v>0</v>
      </c>
      <c r="M2979" s="261">
        <f>IF(ISBLANK(INDEX('Policy Characteristics'!G:G,MATCH($C2979,'Policy Characteristics'!$C:$C,0))),"",INDEX('Policy Characteristics'!G:G,MATCH($C2979,'Policy Characteristics'!$C:$C,0)))</f>
        <v>1</v>
      </c>
      <c r="N2979" s="261">
        <f>IF(ISBLANK(INDEX('Policy Characteristics'!H:H,MATCH($C2979,'Policy Characteristics'!$C:$C,0))),"",INDEX('Policy Characteristics'!H:H,MATCH($C2979,'Policy Characteristics'!$C:$C,0)))</f>
        <v>1</v>
      </c>
      <c r="O2979" s="254" t="str">
        <f>IF(ISBLANK(INDEX('Policy Characteristics'!I:I,MATCH($C2979,'Policy Characteristics'!$C:$C,0))),"",INDEX('Policy Characteristics'!I:I,MATCH($C2979,'Policy Characteristics'!$C:$C,0)))</f>
        <v>on/off</v>
      </c>
      <c r="P2979" s="254" t="str">
        <f>IF(ISBLANK(INDEX('Policy Characteristics'!J:J,MATCH($C2979,'Policy Characteristics'!$C:$C,0))),"",INDEX('Policy Characteristics'!J:J,MATCH($C2979,'Policy Characteristics'!$C:$C,0)))</f>
        <v>**Description:** This lever determines which industry categories are captured under the scope of a carbon border adjustment mechanism. In some regions, only certain industries are covered by a border mechanism.</v>
      </c>
      <c r="Q2979" s="254" t="str">
        <f>IF(ISBLANK(INDEX('Policy Characteristics'!K:K,MATCH($C2979,'Policy Characteristics'!$C:$C,0))),"",INDEX('Policy Characteristics'!K:K,MATCH($C2979,'Policy Characteristics'!$C:$C,0)))</f>
        <v/>
      </c>
      <c r="R2979" s="254" t="str">
        <f>IF(ISBLANK(INDEX('Policy Characteristics'!L:L,MATCH($C2979,'Policy Characteristics'!$C:$C,0))),"",INDEX('Policy Characteristics'!L:L,MATCH($C2979,'Policy Characteristics'!$C:$C,0)))</f>
        <v/>
      </c>
    </row>
    <row r="2980" spans="1:18" x14ac:dyDescent="0.25">
      <c r="A2980" s="254" t="str">
        <f>IF(ISBLANK(INDEX('Policy Characteristics'!A:A,MATCH($C2980,'Policy Characteristics'!$C:$C,0))),"",INDEX('Policy Characteristics'!A:A,MATCH($C2980,'Policy Characteristics'!$C:$C,0)))</f>
        <v>Research and Development</v>
      </c>
      <c r="B2980" s="262" t="str">
        <f>IF(ISBLANK(INDEX('Policy Characteristics'!B:B,MATCH($C2980,'Policy Characteristics'!$C:$C,0))),"",INDEX('Policy Characteristics'!B:B,MATCH($C2980,'Policy Characteristics'!$C:$C,0)))</f>
        <v>Capital Cost Reduction</v>
      </c>
      <c r="C2980" t="s">
        <v>273</v>
      </c>
      <c r="D2980" s="45" t="s">
        <v>109</v>
      </c>
      <c r="E2980" s="45"/>
      <c r="F2980" s="45" t="s">
        <v>300</v>
      </c>
      <c r="G2980" s="45"/>
      <c r="H2980" s="47">
        <v>2979</v>
      </c>
      <c r="I2980" s="324" t="s">
        <v>40</v>
      </c>
      <c r="J2980" s="255" t="str">
        <f>IF(ISBLANK(INDEX('Policy Characteristics'!D:D,MATCH($C2980,'Policy Characteristics'!$C:$C,0))),"",INDEX('Policy Characteristics'!D:D,MATCH($C2980,'Policy Characteristics'!$C:$C,0)))</f>
        <v>R&amp;D Capital Cost Reductions</v>
      </c>
      <c r="K2980" s="254" t="str">
        <f>IF(ISBLANK(INDEX('Policy Characteristics'!E:E,MATCH($C2980,'Policy Characteristics'!$C:$C,0))),"",INDEX('Policy Characteristics'!E:E,MATCH($C2980,'Policy Characteristics'!$C:$C,0)))</f>
        <v>RnD building capital cost reduction</v>
      </c>
      <c r="L2980" s="261">
        <f>IF(ISBLANK(INDEX('Policy Characteristics'!F:F,MATCH($C2980,'Policy Characteristics'!$C:$C,0))),"",INDEX('Policy Characteristics'!F:F,MATCH($C2980,'Policy Characteristics'!$C:$C,0)))</f>
        <v>0</v>
      </c>
      <c r="M2980" s="261">
        <f>IF(ISBLANK(INDEX('Policy Characteristics'!G:G,MATCH($C2980,'Policy Characteristics'!$C:$C,0))),"",INDEX('Policy Characteristics'!G:G,MATCH($C2980,'Policy Characteristics'!$C:$C,0)))</f>
        <v>0.4</v>
      </c>
      <c r="N2980" s="261">
        <f>IF(ISBLANK(INDEX('Policy Characteristics'!H:H,MATCH($C2980,'Policy Characteristics'!$C:$C,0))),"",INDEX('Policy Characteristics'!H:H,MATCH($C2980,'Policy Characteristics'!$C:$C,0)))</f>
        <v>0.01</v>
      </c>
      <c r="O2980" s="254" t="str">
        <f>IF(ISBLANK(INDEX('Policy Characteristics'!I:I,MATCH($C2980,'Policy Characteristics'!$C:$C,0))),"",INDEX('Policy Characteristics'!I:I,MATCH($C2980,'Policy Characteristics'!$C:$C,0)))</f>
        <v>% reduction in cost</v>
      </c>
      <c r="P2980" s="254" t="str">
        <f>IF(ISBLANK(INDEX('Policy Characteristics'!J:J,MATCH($C2980,'Policy Characteristics'!$C:$C,0))),"",INDEX('Policy Characteristics'!J:J,MATCH($C2980,'Policy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0" s="254" t="str">
        <f>IF(ISBLANK(INDEX('Policy Characteristics'!K:K,MATCH($C2980,'Policy Characteristics'!$C:$C,0))),"",INDEX('Policy Characteristics'!K:K,MATCH($C2980,'Policy Characteristics'!$C:$C,0)))</f>
        <v>architectural-design.html#rnd</v>
      </c>
      <c r="R2980" s="254" t="str">
        <f>IF(ISBLANK(INDEX('Policy Characteristics'!L:L,MATCH($C2980,'Policy Characteristics'!$C:$C,0))),"",INDEX('Policy Characteristics'!L:L,MATCH($C2980,'Policy Characteristics'!$C:$C,0)))</f>
        <v>research-and-development.html</v>
      </c>
    </row>
    <row r="2981" spans="1:18" x14ac:dyDescent="0.25">
      <c r="A2981" s="254" t="str">
        <f>IF(ISBLANK(INDEX('Policy Characteristics'!A:A,MATCH($C2981,'Policy Characteristics'!$C:$C,0))),"",INDEX('Policy Characteristics'!A:A,MATCH($C2981,'Policy Characteristics'!$C:$C,0)))</f>
        <v>Research and Development</v>
      </c>
      <c r="B2981" s="262" t="str">
        <f>IF(ISBLANK(INDEX('Policy Characteristics'!B:B,MATCH($C2981,'Policy Characteristics'!$C:$C,0))),"",INDEX('Policy Characteristics'!B:B,MATCH($C2981,'Policy Characteristics'!$C:$C,0)))</f>
        <v>Capital Cost Reduction</v>
      </c>
      <c r="C2981" s="254" t="str">
        <f t="shared" ref="C2981:C2985" si="89">C$2980</f>
        <v>RnD Building Capital Cost Perc Reduction</v>
      </c>
      <c r="D2981" s="45" t="s">
        <v>110</v>
      </c>
      <c r="E2981" s="45"/>
      <c r="F2981" s="45" t="s">
        <v>301</v>
      </c>
      <c r="G2981" s="45"/>
      <c r="H2981" s="47">
        <v>2980</v>
      </c>
      <c r="I2981" s="324" t="s">
        <v>40</v>
      </c>
      <c r="J2981" s="255" t="str">
        <f>IF(ISBLANK(INDEX('Policy Characteristics'!D:D,MATCH($C2981,'Policy Characteristics'!$C:$C,0))),"",INDEX('Policy Characteristics'!D:D,MATCH($C2981,'Policy Characteristics'!$C:$C,0)))</f>
        <v>R&amp;D Capital Cost Reductions</v>
      </c>
      <c r="K2981" s="254" t="str">
        <f>IF(ISBLANK(INDEX('Policy Characteristics'!E:E,MATCH($C2981,'Policy Characteristics'!$C:$C,0))),"",INDEX('Policy Characteristics'!E:E,MATCH($C2981,'Policy Characteristics'!$C:$C,0)))</f>
        <v>RnD building capital cost reduction</v>
      </c>
      <c r="L2981" s="261">
        <f>IF(ISBLANK(INDEX('Policy Characteristics'!F:F,MATCH($C2981,'Policy Characteristics'!$C:$C,0))),"",INDEX('Policy Characteristics'!F:F,MATCH($C2981,'Policy Characteristics'!$C:$C,0)))</f>
        <v>0</v>
      </c>
      <c r="M2981" s="261">
        <f>IF(ISBLANK(INDEX('Policy Characteristics'!G:G,MATCH($C2981,'Policy Characteristics'!$C:$C,0))),"",INDEX('Policy Characteristics'!G:G,MATCH($C2981,'Policy Characteristics'!$C:$C,0)))</f>
        <v>0.4</v>
      </c>
      <c r="N2981" s="261">
        <f>IF(ISBLANK(INDEX('Policy Characteristics'!H:H,MATCH($C2981,'Policy Characteristics'!$C:$C,0))),"",INDEX('Policy Characteristics'!H:H,MATCH($C2981,'Policy Characteristics'!$C:$C,0)))</f>
        <v>0.01</v>
      </c>
      <c r="O2981" s="254" t="str">
        <f>IF(ISBLANK(INDEX('Policy Characteristics'!I:I,MATCH($C2981,'Policy Characteristics'!$C:$C,0))),"",INDEX('Policy Characteristics'!I:I,MATCH($C2981,'Policy Characteristics'!$C:$C,0)))</f>
        <v>% reduction in cost</v>
      </c>
      <c r="P2981" s="254" t="str">
        <f>IF(ISBLANK(INDEX('Policy Characteristics'!J:J,MATCH($C2981,'Policy Characteristics'!$C:$C,0))),"",INDEX('Policy Characteristics'!J:J,MATCH($C2981,'Policy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1" s="254" t="str">
        <f>IF(ISBLANK(INDEX('Policy Characteristics'!K:K,MATCH($C2981,'Policy Characteristics'!$C:$C,0))),"",INDEX('Policy Characteristics'!K:K,MATCH($C2981,'Policy Characteristics'!$C:$C,0)))</f>
        <v>architectural-design.html#rnd</v>
      </c>
      <c r="R2981" s="254" t="str">
        <f>IF(ISBLANK(INDEX('Policy Characteristics'!L:L,MATCH($C2981,'Policy Characteristics'!$C:$C,0))),"",INDEX('Policy Characteristics'!L:L,MATCH($C2981,'Policy Characteristics'!$C:$C,0)))</f>
        <v>research-and-development.html</v>
      </c>
    </row>
    <row r="2982" spans="1:18" x14ac:dyDescent="0.25">
      <c r="A2982" s="254" t="str">
        <f>IF(ISBLANK(INDEX('Policy Characteristics'!A:A,MATCH($C2982,'Policy Characteristics'!$C:$C,0))),"",INDEX('Policy Characteristics'!A:A,MATCH($C2982,'Policy Characteristics'!$C:$C,0)))</f>
        <v>Research and Development</v>
      </c>
      <c r="B2982" s="262" t="str">
        <f>IF(ISBLANK(INDEX('Policy Characteristics'!B:B,MATCH($C2982,'Policy Characteristics'!$C:$C,0))),"",INDEX('Policy Characteristics'!B:B,MATCH($C2982,'Policy Characteristics'!$C:$C,0)))</f>
        <v>Capital Cost Reduction</v>
      </c>
      <c r="C2982" s="254" t="str">
        <f t="shared" si="89"/>
        <v>RnD Building Capital Cost Perc Reduction</v>
      </c>
      <c r="D2982" s="45" t="s">
        <v>111</v>
      </c>
      <c r="E2982" s="45"/>
      <c r="F2982" s="45" t="s">
        <v>302</v>
      </c>
      <c r="G2982" s="45"/>
      <c r="H2982" s="47">
        <v>2981</v>
      </c>
      <c r="I2982" s="324" t="s">
        <v>40</v>
      </c>
      <c r="J2982" s="255" t="str">
        <f>IF(ISBLANK(INDEX('Policy Characteristics'!D:D,MATCH($C2982,'Policy Characteristics'!$C:$C,0))),"",INDEX('Policy Characteristics'!D:D,MATCH($C2982,'Policy Characteristics'!$C:$C,0)))</f>
        <v>R&amp;D Capital Cost Reductions</v>
      </c>
      <c r="K2982" s="254" t="str">
        <f>IF(ISBLANK(INDEX('Policy Characteristics'!E:E,MATCH($C2982,'Policy Characteristics'!$C:$C,0))),"",INDEX('Policy Characteristics'!E:E,MATCH($C2982,'Policy Characteristics'!$C:$C,0)))</f>
        <v>RnD building capital cost reduction</v>
      </c>
      <c r="L2982" s="261">
        <f>IF(ISBLANK(INDEX('Policy Characteristics'!F:F,MATCH($C2982,'Policy Characteristics'!$C:$C,0))),"",INDEX('Policy Characteristics'!F:F,MATCH($C2982,'Policy Characteristics'!$C:$C,0)))</f>
        <v>0</v>
      </c>
      <c r="M2982" s="261">
        <f>IF(ISBLANK(INDEX('Policy Characteristics'!G:G,MATCH($C2982,'Policy Characteristics'!$C:$C,0))),"",INDEX('Policy Characteristics'!G:G,MATCH($C2982,'Policy Characteristics'!$C:$C,0)))</f>
        <v>0.4</v>
      </c>
      <c r="N2982" s="261">
        <f>IF(ISBLANK(INDEX('Policy Characteristics'!H:H,MATCH($C2982,'Policy Characteristics'!$C:$C,0))),"",INDEX('Policy Characteristics'!H:H,MATCH($C2982,'Policy Characteristics'!$C:$C,0)))</f>
        <v>0.01</v>
      </c>
      <c r="O2982" s="254" t="str">
        <f>IF(ISBLANK(INDEX('Policy Characteristics'!I:I,MATCH($C2982,'Policy Characteristics'!$C:$C,0))),"",INDEX('Policy Characteristics'!I:I,MATCH($C2982,'Policy Characteristics'!$C:$C,0)))</f>
        <v>% reduction in cost</v>
      </c>
      <c r="P2982" s="254" t="str">
        <f>IF(ISBLANK(INDEX('Policy Characteristics'!J:J,MATCH($C2982,'Policy Characteristics'!$C:$C,0))),"",INDEX('Policy Characteristics'!J:J,MATCH($C2982,'Policy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2" s="254" t="str">
        <f>IF(ISBLANK(INDEX('Policy Characteristics'!K:K,MATCH($C2982,'Policy Characteristics'!$C:$C,0))),"",INDEX('Policy Characteristics'!K:K,MATCH($C2982,'Policy Characteristics'!$C:$C,0)))</f>
        <v>architectural-design.html#rnd</v>
      </c>
      <c r="R2982" s="254" t="str">
        <f>IF(ISBLANK(INDEX('Policy Characteristics'!L:L,MATCH($C2982,'Policy Characteristics'!$C:$C,0))),"",INDEX('Policy Characteristics'!L:L,MATCH($C2982,'Policy Characteristics'!$C:$C,0)))</f>
        <v>research-and-development.html</v>
      </c>
    </row>
    <row r="2983" spans="1:18" x14ac:dyDescent="0.25">
      <c r="A2983" s="254" t="str">
        <f>IF(ISBLANK(INDEX('Policy Characteristics'!A:A,MATCH($C2983,'Policy Characteristics'!$C:$C,0))),"",INDEX('Policy Characteristics'!A:A,MATCH($C2983,'Policy Characteristics'!$C:$C,0)))</f>
        <v>Research and Development</v>
      </c>
      <c r="B2983" s="262" t="str">
        <f>IF(ISBLANK(INDEX('Policy Characteristics'!B:B,MATCH($C2983,'Policy Characteristics'!$C:$C,0))),"",INDEX('Policy Characteristics'!B:B,MATCH($C2983,'Policy Characteristics'!$C:$C,0)))</f>
        <v>Capital Cost Reduction</v>
      </c>
      <c r="C2983" s="254" t="str">
        <f t="shared" si="89"/>
        <v>RnD Building Capital Cost Perc Reduction</v>
      </c>
      <c r="D2983" s="45" t="s">
        <v>112</v>
      </c>
      <c r="E2983" s="45"/>
      <c r="F2983" s="45" t="s">
        <v>303</v>
      </c>
      <c r="G2983" s="45"/>
      <c r="H2983" s="47">
        <v>2982</v>
      </c>
      <c r="I2983" s="324" t="s">
        <v>40</v>
      </c>
      <c r="J2983" s="255" t="str">
        <f>IF(ISBLANK(INDEX('Policy Characteristics'!D:D,MATCH($C2983,'Policy Characteristics'!$C:$C,0))),"",INDEX('Policy Characteristics'!D:D,MATCH($C2983,'Policy Characteristics'!$C:$C,0)))</f>
        <v>R&amp;D Capital Cost Reductions</v>
      </c>
      <c r="K2983" s="254" t="str">
        <f>IF(ISBLANK(INDEX('Policy Characteristics'!E:E,MATCH($C2983,'Policy Characteristics'!$C:$C,0))),"",INDEX('Policy Characteristics'!E:E,MATCH($C2983,'Policy Characteristics'!$C:$C,0)))</f>
        <v>RnD building capital cost reduction</v>
      </c>
      <c r="L2983" s="261">
        <f>IF(ISBLANK(INDEX('Policy Characteristics'!F:F,MATCH($C2983,'Policy Characteristics'!$C:$C,0))),"",INDEX('Policy Characteristics'!F:F,MATCH($C2983,'Policy Characteristics'!$C:$C,0)))</f>
        <v>0</v>
      </c>
      <c r="M2983" s="261">
        <f>IF(ISBLANK(INDEX('Policy Characteristics'!G:G,MATCH($C2983,'Policy Characteristics'!$C:$C,0))),"",INDEX('Policy Characteristics'!G:G,MATCH($C2983,'Policy Characteristics'!$C:$C,0)))</f>
        <v>0.4</v>
      </c>
      <c r="N2983" s="261">
        <f>IF(ISBLANK(INDEX('Policy Characteristics'!H:H,MATCH($C2983,'Policy Characteristics'!$C:$C,0))),"",INDEX('Policy Characteristics'!H:H,MATCH($C2983,'Policy Characteristics'!$C:$C,0)))</f>
        <v>0.01</v>
      </c>
      <c r="O2983" s="254" t="str">
        <f>IF(ISBLANK(INDEX('Policy Characteristics'!I:I,MATCH($C2983,'Policy Characteristics'!$C:$C,0))),"",INDEX('Policy Characteristics'!I:I,MATCH($C2983,'Policy Characteristics'!$C:$C,0)))</f>
        <v>% reduction in cost</v>
      </c>
      <c r="P2983" s="254" t="str">
        <f>IF(ISBLANK(INDEX('Policy Characteristics'!J:J,MATCH($C2983,'Policy Characteristics'!$C:$C,0))),"",INDEX('Policy Characteristics'!J:J,MATCH($C2983,'Policy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3" s="254" t="str">
        <f>IF(ISBLANK(INDEX('Policy Characteristics'!K:K,MATCH($C2983,'Policy Characteristics'!$C:$C,0))),"",INDEX('Policy Characteristics'!K:K,MATCH($C2983,'Policy Characteristics'!$C:$C,0)))</f>
        <v>architectural-design.html#rnd</v>
      </c>
      <c r="R2983" s="254" t="str">
        <f>IF(ISBLANK(INDEX('Policy Characteristics'!L:L,MATCH($C2983,'Policy Characteristics'!$C:$C,0))),"",INDEX('Policy Characteristics'!L:L,MATCH($C2983,'Policy Characteristics'!$C:$C,0)))</f>
        <v>research-and-development.html</v>
      </c>
    </row>
    <row r="2984" spans="1:18" x14ac:dyDescent="0.25">
      <c r="A2984" s="254" t="str">
        <f>IF(ISBLANK(INDEX('Policy Characteristics'!A:A,MATCH($C2984,'Policy Characteristics'!$C:$C,0))),"",INDEX('Policy Characteristics'!A:A,MATCH($C2984,'Policy Characteristics'!$C:$C,0)))</f>
        <v>Research and Development</v>
      </c>
      <c r="B2984" s="262" t="str">
        <f>IF(ISBLANK(INDEX('Policy Characteristics'!B:B,MATCH($C2984,'Policy Characteristics'!$C:$C,0))),"",INDEX('Policy Characteristics'!B:B,MATCH($C2984,'Policy Characteristics'!$C:$C,0)))</f>
        <v>Capital Cost Reduction</v>
      </c>
      <c r="C2984" s="254" t="str">
        <f t="shared" si="89"/>
        <v>RnD Building Capital Cost Perc Reduction</v>
      </c>
      <c r="D2984" s="45" t="s">
        <v>113</v>
      </c>
      <c r="E2984" s="45"/>
      <c r="F2984" s="45" t="s">
        <v>304</v>
      </c>
      <c r="G2984" s="45"/>
      <c r="H2984" s="47">
        <v>2983</v>
      </c>
      <c r="I2984" s="324" t="s">
        <v>40</v>
      </c>
      <c r="J2984" s="255" t="str">
        <f>IF(ISBLANK(INDEX('Policy Characteristics'!D:D,MATCH($C2984,'Policy Characteristics'!$C:$C,0))),"",INDEX('Policy Characteristics'!D:D,MATCH($C2984,'Policy Characteristics'!$C:$C,0)))</f>
        <v>R&amp;D Capital Cost Reductions</v>
      </c>
      <c r="K2984" s="254" t="str">
        <f>IF(ISBLANK(INDEX('Policy Characteristics'!E:E,MATCH($C2984,'Policy Characteristics'!$C:$C,0))),"",INDEX('Policy Characteristics'!E:E,MATCH($C2984,'Policy Characteristics'!$C:$C,0)))</f>
        <v>RnD building capital cost reduction</v>
      </c>
      <c r="L2984" s="261">
        <f>IF(ISBLANK(INDEX('Policy Characteristics'!F:F,MATCH($C2984,'Policy Characteristics'!$C:$C,0))),"",INDEX('Policy Characteristics'!F:F,MATCH($C2984,'Policy Characteristics'!$C:$C,0)))</f>
        <v>0</v>
      </c>
      <c r="M2984" s="261">
        <f>IF(ISBLANK(INDEX('Policy Characteristics'!G:G,MATCH($C2984,'Policy Characteristics'!$C:$C,0))),"",INDEX('Policy Characteristics'!G:G,MATCH($C2984,'Policy Characteristics'!$C:$C,0)))</f>
        <v>0.4</v>
      </c>
      <c r="N2984" s="261">
        <f>IF(ISBLANK(INDEX('Policy Characteristics'!H:H,MATCH($C2984,'Policy Characteristics'!$C:$C,0))),"",INDEX('Policy Characteristics'!H:H,MATCH($C2984,'Policy Characteristics'!$C:$C,0)))</f>
        <v>0.01</v>
      </c>
      <c r="O2984" s="254" t="str">
        <f>IF(ISBLANK(INDEX('Policy Characteristics'!I:I,MATCH($C2984,'Policy Characteristics'!$C:$C,0))),"",INDEX('Policy Characteristics'!I:I,MATCH($C2984,'Policy Characteristics'!$C:$C,0)))</f>
        <v>% reduction in cost</v>
      </c>
      <c r="P2984" s="254" t="str">
        <f>IF(ISBLANK(INDEX('Policy Characteristics'!J:J,MATCH($C2984,'Policy Characteristics'!$C:$C,0))),"",INDEX('Policy Characteristics'!J:J,MATCH($C2984,'Policy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4" s="254" t="str">
        <f>IF(ISBLANK(INDEX('Policy Characteristics'!K:K,MATCH($C2984,'Policy Characteristics'!$C:$C,0))),"",INDEX('Policy Characteristics'!K:K,MATCH($C2984,'Policy Characteristics'!$C:$C,0)))</f>
        <v>architectural-design.html#rnd</v>
      </c>
      <c r="R2984" s="254" t="str">
        <f>IF(ISBLANK(INDEX('Policy Characteristics'!L:L,MATCH($C2984,'Policy Characteristics'!$C:$C,0))),"",INDEX('Policy Characteristics'!L:L,MATCH($C2984,'Policy Characteristics'!$C:$C,0)))</f>
        <v>research-and-development.html</v>
      </c>
    </row>
    <row r="2985" spans="1:18" x14ac:dyDescent="0.25">
      <c r="A2985" s="254" t="str">
        <f>IF(ISBLANK(INDEX('Policy Characteristics'!A:A,MATCH($C2985,'Policy Characteristics'!$C:$C,0))),"",INDEX('Policy Characteristics'!A:A,MATCH($C2985,'Policy Characteristics'!$C:$C,0)))</f>
        <v>Research and Development</v>
      </c>
      <c r="B2985" s="262" t="str">
        <f>IF(ISBLANK(INDEX('Policy Characteristics'!B:B,MATCH($C2985,'Policy Characteristics'!$C:$C,0))),"",INDEX('Policy Characteristics'!B:B,MATCH($C2985,'Policy Characteristics'!$C:$C,0)))</f>
        <v>Capital Cost Reduction</v>
      </c>
      <c r="C2985" s="254" t="str">
        <f t="shared" si="89"/>
        <v>RnD Building Capital Cost Perc Reduction</v>
      </c>
      <c r="D2985" s="45" t="s">
        <v>114</v>
      </c>
      <c r="E2985" s="45"/>
      <c r="F2985" s="45" t="s">
        <v>305</v>
      </c>
      <c r="G2985" s="45"/>
      <c r="H2985" s="47">
        <v>2984</v>
      </c>
      <c r="I2985" s="324" t="s">
        <v>40</v>
      </c>
      <c r="J2985" s="255" t="str">
        <f>IF(ISBLANK(INDEX('Policy Characteristics'!D:D,MATCH($C2985,'Policy Characteristics'!$C:$C,0))),"",INDEX('Policy Characteristics'!D:D,MATCH($C2985,'Policy Characteristics'!$C:$C,0)))</f>
        <v>R&amp;D Capital Cost Reductions</v>
      </c>
      <c r="K2985" s="254" t="str">
        <f>IF(ISBLANK(INDEX('Policy Characteristics'!E:E,MATCH($C2985,'Policy Characteristics'!$C:$C,0))),"",INDEX('Policy Characteristics'!E:E,MATCH($C2985,'Policy Characteristics'!$C:$C,0)))</f>
        <v>RnD building capital cost reduction</v>
      </c>
      <c r="L2985" s="261">
        <f>IF(ISBLANK(INDEX('Policy Characteristics'!F:F,MATCH($C2985,'Policy Characteristics'!$C:$C,0))),"",INDEX('Policy Characteristics'!F:F,MATCH($C2985,'Policy Characteristics'!$C:$C,0)))</f>
        <v>0</v>
      </c>
      <c r="M2985" s="261">
        <f>IF(ISBLANK(INDEX('Policy Characteristics'!G:G,MATCH($C2985,'Policy Characteristics'!$C:$C,0))),"",INDEX('Policy Characteristics'!G:G,MATCH($C2985,'Policy Characteristics'!$C:$C,0)))</f>
        <v>0.4</v>
      </c>
      <c r="N2985" s="261">
        <f>IF(ISBLANK(INDEX('Policy Characteristics'!H:H,MATCH($C2985,'Policy Characteristics'!$C:$C,0))),"",INDEX('Policy Characteristics'!H:H,MATCH($C2985,'Policy Characteristics'!$C:$C,0)))</f>
        <v>0.01</v>
      </c>
      <c r="O2985" s="254" t="str">
        <f>IF(ISBLANK(INDEX('Policy Characteristics'!I:I,MATCH($C2985,'Policy Characteristics'!$C:$C,0))),"",INDEX('Policy Characteristics'!I:I,MATCH($C2985,'Policy Characteristics'!$C:$C,0)))</f>
        <v>% reduction in cost</v>
      </c>
      <c r="P2985" s="254" t="str">
        <f>IF(ISBLANK(INDEX('Policy Characteristics'!J:J,MATCH($C2985,'Policy Characteristics'!$C:$C,0))),"",INDEX('Policy Characteristics'!J:J,MATCH($C2985,'Policy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5" s="254" t="str">
        <f>IF(ISBLANK(INDEX('Policy Characteristics'!K:K,MATCH($C2985,'Policy Characteristics'!$C:$C,0))),"",INDEX('Policy Characteristics'!K:K,MATCH($C2985,'Policy Characteristics'!$C:$C,0)))</f>
        <v>architectural-design.html#rnd</v>
      </c>
      <c r="R2985" s="254" t="str">
        <f>IF(ISBLANK(INDEX('Policy Characteristics'!L:L,MATCH($C2985,'Policy Characteristics'!$C:$C,0))),"",INDEX('Policy Characteristics'!L:L,MATCH($C2985,'Policy Characteristics'!$C:$C,0)))</f>
        <v>research-and-development.html</v>
      </c>
    </row>
    <row r="2986" spans="1:18" x14ac:dyDescent="0.25">
      <c r="A2986" s="254" t="str">
        <f>IF(ISBLANK(INDEX('Policy Characteristics'!A:A,MATCH($C2986,'Policy Characteristics'!$C:$C,0))),"",INDEX('Policy Characteristics'!A:A,MATCH($C2986,'Policy Characteristics'!$C:$C,0)))</f>
        <v>Research and Development</v>
      </c>
      <c r="B2986" s="262" t="str">
        <f>IF(ISBLANK(INDEX('Policy Characteristics'!B:B,MATCH($C2986,'Policy Characteristics'!$C:$C,0))),"",INDEX('Policy Characteristics'!B:B,MATCH($C2986,'Policy Characteristics'!$C:$C,0)))</f>
        <v>Capital Cost Reduction</v>
      </c>
      <c r="C2986" t="s">
        <v>274</v>
      </c>
      <c r="D2986" s="45"/>
      <c r="E2986" s="45"/>
      <c r="F2986" s="45" t="s">
        <v>23</v>
      </c>
      <c r="G2986" s="45"/>
      <c r="H2986" s="47">
        <v>2985</v>
      </c>
      <c r="I2986" s="324" t="s">
        <v>40</v>
      </c>
      <c r="J2986" s="255" t="str">
        <f>IF(ISBLANK(INDEX('Policy Characteristics'!D:D,MATCH($C2986,'Policy Characteristics'!$C:$C,0))),"",INDEX('Policy Characteristics'!D:D,MATCH($C2986,'Policy Characteristics'!$C:$C,0)))</f>
        <v>R&amp;D Capital Cost Reductions</v>
      </c>
      <c r="K2986" s="254" t="str">
        <f>IF(ISBLANK(INDEX('Policy Characteristics'!E:E,MATCH($C2986,'Policy Characteristics'!$C:$C,0))),"",INDEX('Policy Characteristics'!E:E,MATCH($C2986,'Policy Characteristics'!$C:$C,0)))</f>
        <v>RnD CCS capital cost reduction</v>
      </c>
      <c r="L2986" s="261">
        <f>IF(ISBLANK(INDEX('Policy Characteristics'!F:F,MATCH($C2986,'Policy Characteristics'!$C:$C,0))),"",INDEX('Policy Characteristics'!F:F,MATCH($C2986,'Policy Characteristics'!$C:$C,0)))</f>
        <v>0</v>
      </c>
      <c r="M2986" s="261">
        <f>IF(ISBLANK(INDEX('Policy Characteristics'!G:G,MATCH($C2986,'Policy Characteristics'!$C:$C,0))),"",INDEX('Policy Characteristics'!G:G,MATCH($C2986,'Policy Characteristics'!$C:$C,0)))</f>
        <v>0.4</v>
      </c>
      <c r="N2986" s="261">
        <f>IF(ISBLANK(INDEX('Policy Characteristics'!H:H,MATCH($C2986,'Policy Characteristics'!$C:$C,0))),"",INDEX('Policy Characteristics'!H:H,MATCH($C2986,'Policy Characteristics'!$C:$C,0)))</f>
        <v>0.01</v>
      </c>
      <c r="O2986" s="254" t="str">
        <f>IF(ISBLANK(INDEX('Policy Characteristics'!I:I,MATCH($C2986,'Policy Characteristics'!$C:$C,0))),"",INDEX('Policy Characteristics'!I:I,MATCH($C2986,'Policy Characteristics'!$C:$C,0)))</f>
        <v>% reduction in cost</v>
      </c>
      <c r="P2986" s="254" t="str">
        <f>IF(ISBLANK(INDEX('Policy Characteristics'!J:J,MATCH($C2986,'Policy Characteristics'!$C:$C,0))),"",INDEX('Policy Characteristics'!J:J,MATCH($C2986,'Policy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6" s="254" t="str">
        <f>IF(ISBLANK(INDEX('Policy Characteristics'!K:K,MATCH($C2986,'Policy Characteristics'!$C:$C,0))),"",INDEX('Policy Characteristics'!K:K,MATCH($C2986,'Policy Characteristics'!$C:$C,0)))</f>
        <v>architectural-design.html#rnd</v>
      </c>
      <c r="R2986" s="254" t="str">
        <f>IF(ISBLANK(INDEX('Policy Characteristics'!L:L,MATCH($C2986,'Policy Characteristics'!$C:$C,0))),"",INDEX('Policy Characteristics'!L:L,MATCH($C2986,'Policy Characteristics'!$C:$C,0)))</f>
        <v>research-and-development.html</v>
      </c>
    </row>
    <row r="2987" spans="1:18" x14ac:dyDescent="0.25">
      <c r="A2987" s="254" t="str">
        <f>IF(ISBLANK(INDEX('Policy Characteristics'!A:A,MATCH($C2987,'Policy Characteristics'!$C:$C,0))),"",INDEX('Policy Characteristics'!A:A,MATCH($C2987,'Policy Characteristics'!$C:$C,0)))</f>
        <v>Research and Development</v>
      </c>
      <c r="B2987" s="262" t="str">
        <f>IF(ISBLANK(INDEX('Policy Characteristics'!B:B,MATCH($C2987,'Policy Characteristics'!$C:$C,0))),"",INDEX('Policy Characteristics'!B:B,MATCH($C2987,'Policy Characteristics'!$C:$C,0)))</f>
        <v>Capital Cost Reduction</v>
      </c>
      <c r="C2987" t="s">
        <v>275</v>
      </c>
      <c r="D2987" s="45" t="s">
        <v>432</v>
      </c>
      <c r="E2987" s="45"/>
      <c r="F2987" s="45" t="s">
        <v>435</v>
      </c>
      <c r="G2987" s="45"/>
      <c r="H2987" s="47">
        <v>2986</v>
      </c>
      <c r="I2987" s="324" t="s">
        <v>40</v>
      </c>
      <c r="J2987" s="255" t="str">
        <f>IF(ISBLANK(INDEX('Policy Characteristics'!D:D,MATCH($C2987,'Policy Characteristics'!$C:$C,0))),"",INDEX('Policy Characteristics'!D:D,MATCH($C2987,'Policy Characteristics'!$C:$C,0)))</f>
        <v>R&amp;D Capital Cost Reductions</v>
      </c>
      <c r="K2987" s="254" t="str">
        <f>IF(ISBLANK(INDEX('Policy Characteristics'!E:E,MATCH($C2987,'Policy Characteristics'!$C:$C,0))),"",INDEX('Policy Characteristics'!E:E,MATCH($C2987,'Policy Characteristics'!$C:$C,0)))</f>
        <v>RnD electricity capital cost reduction</v>
      </c>
      <c r="L2987" s="261">
        <f>IF(ISBLANK(INDEX('Policy Characteristics'!F:F,MATCH($C2987,'Policy Characteristics'!$C:$C,0))),"",INDEX('Policy Characteristics'!F:F,MATCH($C2987,'Policy Characteristics'!$C:$C,0)))</f>
        <v>0</v>
      </c>
      <c r="M2987" s="261">
        <f>IF(ISBLANK(INDEX('Policy Characteristics'!G:G,MATCH($C2987,'Policy Characteristics'!$C:$C,0))),"",INDEX('Policy Characteristics'!G:G,MATCH($C2987,'Policy Characteristics'!$C:$C,0)))</f>
        <v>0.4</v>
      </c>
      <c r="N2987" s="261">
        <f>IF(ISBLANK(INDEX('Policy Characteristics'!H:H,MATCH($C2987,'Policy Characteristics'!$C:$C,0))),"",INDEX('Policy Characteristics'!H:H,MATCH($C2987,'Policy Characteristics'!$C:$C,0)))</f>
        <v>0.01</v>
      </c>
      <c r="O2987" s="254" t="str">
        <f>IF(ISBLANK(INDEX('Policy Characteristics'!I:I,MATCH($C2987,'Policy Characteristics'!$C:$C,0))),"",INDEX('Policy Characteristics'!I:I,MATCH($C2987,'Policy Characteristics'!$C:$C,0)))</f>
        <v>% reduction in cost</v>
      </c>
      <c r="P2987" s="254" t="str">
        <f>IF(ISBLANK(INDEX('Policy Characteristics'!J:J,MATCH($C2987,'Policy Characteristics'!$C:$C,0))),"",INDEX('Policy Characteristics'!J:J,MATCH($C2987,'Policy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7" s="254" t="str">
        <f>IF(ISBLANK(INDEX('Policy Characteristics'!K:K,MATCH($C2987,'Policy Characteristics'!$C:$C,0))),"",INDEX('Policy Characteristics'!K:K,MATCH($C2987,'Policy Characteristics'!$C:$C,0)))</f>
        <v>architectural-design.html#rnd</v>
      </c>
      <c r="R2987" s="254" t="str">
        <f>IF(ISBLANK(INDEX('Policy Characteristics'!L:L,MATCH($C2987,'Policy Characteristics'!$C:$C,0))),"",INDEX('Policy Characteristics'!L:L,MATCH($C2987,'Policy Characteristics'!$C:$C,0)))</f>
        <v>research-and-development.html</v>
      </c>
    </row>
    <row r="2988" spans="1:18" x14ac:dyDescent="0.25">
      <c r="A2988" s="254" t="str">
        <f>IF(ISBLANK(INDEX('Policy Characteristics'!A:A,MATCH($C2988,'Policy Characteristics'!$C:$C,0))),"",INDEX('Policy Characteristics'!A:A,MATCH($C2988,'Policy Characteristics'!$C:$C,0)))</f>
        <v>Research and Development</v>
      </c>
      <c r="B2988" s="262" t="str">
        <f>IF(ISBLANK(INDEX('Policy Characteristics'!B:B,MATCH($C2988,'Policy Characteristics'!$C:$C,0))),"",INDEX('Policy Characteristics'!B:B,MATCH($C2988,'Policy Characteristics'!$C:$C,0)))</f>
        <v>Capital Cost Reduction</v>
      </c>
      <c r="C2988" s="254" t="str">
        <f t="shared" ref="C2988:C3010" si="90">C$2987</f>
        <v>RnD Electricity Capital Cost Perc Reduction</v>
      </c>
      <c r="D2988" s="6" t="s">
        <v>3441</v>
      </c>
      <c r="E2988" s="45"/>
      <c r="F2988" s="6" t="s">
        <v>3453</v>
      </c>
      <c r="G2988" s="45"/>
      <c r="H2988" s="47">
        <v>2987</v>
      </c>
      <c r="I2988" s="324" t="s">
        <v>40</v>
      </c>
      <c r="J2988" s="255" t="str">
        <f>IF(ISBLANK(INDEX('Policy Characteristics'!D:D,MATCH($C2988,'Policy Characteristics'!$C:$C,0))),"",INDEX('Policy Characteristics'!D:D,MATCH($C2988,'Policy Characteristics'!$C:$C,0)))</f>
        <v>R&amp;D Capital Cost Reductions</v>
      </c>
      <c r="K2988" s="254" t="str">
        <f>IF(ISBLANK(INDEX('Policy Characteristics'!E:E,MATCH($C2988,'Policy Characteristics'!$C:$C,0))),"",INDEX('Policy Characteristics'!E:E,MATCH($C2988,'Policy Characteristics'!$C:$C,0)))</f>
        <v>RnD electricity capital cost reduction</v>
      </c>
      <c r="L2988" s="261">
        <f>IF(ISBLANK(INDEX('Policy Characteristics'!F:F,MATCH($C2988,'Policy Characteristics'!$C:$C,0))),"",INDEX('Policy Characteristics'!F:F,MATCH($C2988,'Policy Characteristics'!$C:$C,0)))</f>
        <v>0</v>
      </c>
      <c r="M2988" s="261">
        <f>IF(ISBLANK(INDEX('Policy Characteristics'!G:G,MATCH($C2988,'Policy Characteristics'!$C:$C,0))),"",INDEX('Policy Characteristics'!G:G,MATCH($C2988,'Policy Characteristics'!$C:$C,0)))</f>
        <v>0.4</v>
      </c>
      <c r="N2988" s="261">
        <f>IF(ISBLANK(INDEX('Policy Characteristics'!H:H,MATCH($C2988,'Policy Characteristics'!$C:$C,0))),"",INDEX('Policy Characteristics'!H:H,MATCH($C2988,'Policy Characteristics'!$C:$C,0)))</f>
        <v>0.01</v>
      </c>
      <c r="O2988" s="254" t="str">
        <f>IF(ISBLANK(INDEX('Policy Characteristics'!I:I,MATCH($C2988,'Policy Characteristics'!$C:$C,0))),"",INDEX('Policy Characteristics'!I:I,MATCH($C2988,'Policy Characteristics'!$C:$C,0)))</f>
        <v>% reduction in cost</v>
      </c>
      <c r="P2988" s="254" t="str">
        <f>IF(ISBLANK(INDEX('Policy Characteristics'!J:J,MATCH($C2988,'Policy Characteristics'!$C:$C,0))),"",INDEX('Policy Characteristics'!J:J,MATCH($C2988,'Policy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8" s="254" t="str">
        <f>IF(ISBLANK(INDEX('Policy Characteristics'!K:K,MATCH($C2988,'Policy Characteristics'!$C:$C,0))),"",INDEX('Policy Characteristics'!K:K,MATCH($C2988,'Policy Characteristics'!$C:$C,0)))</f>
        <v>architectural-design.html#rnd</v>
      </c>
      <c r="R2988" s="254" t="str">
        <f>IF(ISBLANK(INDEX('Policy Characteristics'!L:L,MATCH($C2988,'Policy Characteristics'!$C:$C,0))),"",INDEX('Policy Characteristics'!L:L,MATCH($C2988,'Policy Characteristics'!$C:$C,0)))</f>
        <v>research-and-development.html</v>
      </c>
    </row>
    <row r="2989" spans="1:18" x14ac:dyDescent="0.25">
      <c r="A2989" s="254" t="str">
        <f>IF(ISBLANK(INDEX('Policy Characteristics'!A:A,MATCH($C2989,'Policy Characteristics'!$C:$C,0))),"",INDEX('Policy Characteristics'!A:A,MATCH($C2989,'Policy Characteristics'!$C:$C,0)))</f>
        <v>Research and Development</v>
      </c>
      <c r="B2989" s="262" t="str">
        <f>IF(ISBLANK(INDEX('Policy Characteristics'!B:B,MATCH($C2989,'Policy Characteristics'!$C:$C,0))),"",INDEX('Policy Characteristics'!B:B,MATCH($C2989,'Policy Characteristics'!$C:$C,0)))</f>
        <v>Capital Cost Reduction</v>
      </c>
      <c r="C2989" s="254" t="str">
        <f t="shared" si="90"/>
        <v>RnD Electricity Capital Cost Perc Reduction</v>
      </c>
      <c r="D2989" s="6" t="s">
        <v>3442</v>
      </c>
      <c r="E2989" s="45"/>
      <c r="F2989" s="6" t="s">
        <v>3454</v>
      </c>
      <c r="G2989" s="45"/>
      <c r="H2989" s="47">
        <v>2988</v>
      </c>
      <c r="I2989" s="324" t="s">
        <v>40</v>
      </c>
      <c r="J2989" s="255" t="str">
        <f>IF(ISBLANK(INDEX('Policy Characteristics'!D:D,MATCH($C2989,'Policy Characteristics'!$C:$C,0))),"",INDEX('Policy Characteristics'!D:D,MATCH($C2989,'Policy Characteristics'!$C:$C,0)))</f>
        <v>R&amp;D Capital Cost Reductions</v>
      </c>
      <c r="K2989" s="254" t="str">
        <f>IF(ISBLANK(INDEX('Policy Characteristics'!E:E,MATCH($C2989,'Policy Characteristics'!$C:$C,0))),"",INDEX('Policy Characteristics'!E:E,MATCH($C2989,'Policy Characteristics'!$C:$C,0)))</f>
        <v>RnD electricity capital cost reduction</v>
      </c>
      <c r="L2989" s="261">
        <f>IF(ISBLANK(INDEX('Policy Characteristics'!F:F,MATCH($C2989,'Policy Characteristics'!$C:$C,0))),"",INDEX('Policy Characteristics'!F:F,MATCH($C2989,'Policy Characteristics'!$C:$C,0)))</f>
        <v>0</v>
      </c>
      <c r="M2989" s="261">
        <f>IF(ISBLANK(INDEX('Policy Characteristics'!G:G,MATCH($C2989,'Policy Characteristics'!$C:$C,0))),"",INDEX('Policy Characteristics'!G:G,MATCH($C2989,'Policy Characteristics'!$C:$C,0)))</f>
        <v>0.4</v>
      </c>
      <c r="N2989" s="261">
        <f>IF(ISBLANK(INDEX('Policy Characteristics'!H:H,MATCH($C2989,'Policy Characteristics'!$C:$C,0))),"",INDEX('Policy Characteristics'!H:H,MATCH($C2989,'Policy Characteristics'!$C:$C,0)))</f>
        <v>0.01</v>
      </c>
      <c r="O2989" s="254" t="str">
        <f>IF(ISBLANK(INDEX('Policy Characteristics'!I:I,MATCH($C2989,'Policy Characteristics'!$C:$C,0))),"",INDEX('Policy Characteristics'!I:I,MATCH($C2989,'Policy Characteristics'!$C:$C,0)))</f>
        <v>% reduction in cost</v>
      </c>
      <c r="P2989" s="254" t="str">
        <f>IF(ISBLANK(INDEX('Policy Characteristics'!J:J,MATCH($C2989,'Policy Characteristics'!$C:$C,0))),"",INDEX('Policy Characteristics'!J:J,MATCH($C2989,'Policy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89" s="254" t="str">
        <f>IF(ISBLANK(INDEX('Policy Characteristics'!K:K,MATCH($C2989,'Policy Characteristics'!$C:$C,0))),"",INDEX('Policy Characteristics'!K:K,MATCH($C2989,'Policy Characteristics'!$C:$C,0)))</f>
        <v>architectural-design.html#rnd</v>
      </c>
      <c r="R2989" s="254" t="str">
        <f>IF(ISBLANK(INDEX('Policy Characteristics'!L:L,MATCH($C2989,'Policy Characteristics'!$C:$C,0))),"",INDEX('Policy Characteristics'!L:L,MATCH($C2989,'Policy Characteristics'!$C:$C,0)))</f>
        <v>research-and-development.html</v>
      </c>
    </row>
    <row r="2990" spans="1:18" x14ac:dyDescent="0.25">
      <c r="A2990" s="254" t="str">
        <f>IF(ISBLANK(INDEX('Policy Characteristics'!A:A,MATCH($C2990,'Policy Characteristics'!$C:$C,0))),"",INDEX('Policy Characteristics'!A:A,MATCH($C2990,'Policy Characteristics'!$C:$C,0)))</f>
        <v>Research and Development</v>
      </c>
      <c r="B2990" s="262" t="str">
        <f>IF(ISBLANK(INDEX('Policy Characteristics'!B:B,MATCH($C2990,'Policy Characteristics'!$C:$C,0))),"",INDEX('Policy Characteristics'!B:B,MATCH($C2990,'Policy Characteristics'!$C:$C,0)))</f>
        <v>Capital Cost Reduction</v>
      </c>
      <c r="C2990" s="254" t="str">
        <f t="shared" si="90"/>
        <v>RnD Electricity Capital Cost Perc Reduction</v>
      </c>
      <c r="D2990" s="6" t="s">
        <v>72</v>
      </c>
      <c r="E2990" s="45"/>
      <c r="F2990" s="6" t="s">
        <v>3455</v>
      </c>
      <c r="G2990" s="45"/>
      <c r="H2990" s="47">
        <v>2989</v>
      </c>
      <c r="I2990" s="324" t="s">
        <v>40</v>
      </c>
      <c r="J2990" s="255" t="str">
        <f>IF(ISBLANK(INDEX('Policy Characteristics'!D:D,MATCH($C2990,'Policy Characteristics'!$C:$C,0))),"",INDEX('Policy Characteristics'!D:D,MATCH($C2990,'Policy Characteristics'!$C:$C,0)))</f>
        <v>R&amp;D Capital Cost Reductions</v>
      </c>
      <c r="K2990" s="254" t="str">
        <f>IF(ISBLANK(INDEX('Policy Characteristics'!E:E,MATCH($C2990,'Policy Characteristics'!$C:$C,0))),"",INDEX('Policy Characteristics'!E:E,MATCH($C2990,'Policy Characteristics'!$C:$C,0)))</f>
        <v>RnD electricity capital cost reduction</v>
      </c>
      <c r="L2990" s="261">
        <f>IF(ISBLANK(INDEX('Policy Characteristics'!F:F,MATCH($C2990,'Policy Characteristics'!$C:$C,0))),"",INDEX('Policy Characteristics'!F:F,MATCH($C2990,'Policy Characteristics'!$C:$C,0)))</f>
        <v>0</v>
      </c>
      <c r="M2990" s="261">
        <f>IF(ISBLANK(INDEX('Policy Characteristics'!G:G,MATCH($C2990,'Policy Characteristics'!$C:$C,0))),"",INDEX('Policy Characteristics'!G:G,MATCH($C2990,'Policy Characteristics'!$C:$C,0)))</f>
        <v>0.4</v>
      </c>
      <c r="N2990" s="261">
        <f>IF(ISBLANK(INDEX('Policy Characteristics'!H:H,MATCH($C2990,'Policy Characteristics'!$C:$C,0))),"",INDEX('Policy Characteristics'!H:H,MATCH($C2990,'Policy Characteristics'!$C:$C,0)))</f>
        <v>0.01</v>
      </c>
      <c r="O2990" s="254" t="str">
        <f>IF(ISBLANK(INDEX('Policy Characteristics'!I:I,MATCH($C2990,'Policy Characteristics'!$C:$C,0))),"",INDEX('Policy Characteristics'!I:I,MATCH($C2990,'Policy Characteristics'!$C:$C,0)))</f>
        <v>% reduction in cost</v>
      </c>
      <c r="P2990" s="254" t="str">
        <f>IF(ISBLANK(INDEX('Policy Characteristics'!J:J,MATCH($C2990,'Policy Characteristics'!$C:$C,0))),"",INDEX('Policy Characteristics'!J:J,MATCH($C2990,'Policy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0" s="254" t="str">
        <f>IF(ISBLANK(INDEX('Policy Characteristics'!K:K,MATCH($C2990,'Policy Characteristics'!$C:$C,0))),"",INDEX('Policy Characteristics'!K:K,MATCH($C2990,'Policy Characteristics'!$C:$C,0)))</f>
        <v>architectural-design.html#rnd</v>
      </c>
      <c r="R2990" s="254" t="str">
        <f>IF(ISBLANK(INDEX('Policy Characteristics'!L:L,MATCH($C2990,'Policy Characteristics'!$C:$C,0))),"",INDEX('Policy Characteristics'!L:L,MATCH($C2990,'Policy Characteristics'!$C:$C,0)))</f>
        <v>research-and-development.html</v>
      </c>
    </row>
    <row r="2991" spans="1:18" x14ac:dyDescent="0.25">
      <c r="A2991" s="254" t="str">
        <f>IF(ISBLANK(INDEX('Policy Characteristics'!A:A,MATCH($C2991,'Policy Characteristics'!$C:$C,0))),"",INDEX('Policy Characteristics'!A:A,MATCH($C2991,'Policy Characteristics'!$C:$C,0)))</f>
        <v>Research and Development</v>
      </c>
      <c r="B2991" s="262" t="str">
        <f>IF(ISBLANK(INDEX('Policy Characteristics'!B:B,MATCH($C2991,'Policy Characteristics'!$C:$C,0))),"",INDEX('Policy Characteristics'!B:B,MATCH($C2991,'Policy Characteristics'!$C:$C,0)))</f>
        <v>Capital Cost Reduction</v>
      </c>
      <c r="C2991" s="254" t="str">
        <f t="shared" si="90"/>
        <v>RnD Electricity Capital Cost Perc Reduction</v>
      </c>
      <c r="D2991" s="6" t="s">
        <v>73</v>
      </c>
      <c r="E2991" s="45"/>
      <c r="F2991" s="6" t="s">
        <v>306</v>
      </c>
      <c r="G2991" s="45"/>
      <c r="H2991" s="47">
        <v>2990</v>
      </c>
      <c r="I2991" s="324" t="s">
        <v>40</v>
      </c>
      <c r="J2991" s="255" t="str">
        <f>IF(ISBLANK(INDEX('Policy Characteristics'!D:D,MATCH($C2991,'Policy Characteristics'!$C:$C,0))),"",INDEX('Policy Characteristics'!D:D,MATCH($C2991,'Policy Characteristics'!$C:$C,0)))</f>
        <v>R&amp;D Capital Cost Reductions</v>
      </c>
      <c r="K2991" s="254" t="str">
        <f>IF(ISBLANK(INDEX('Policy Characteristics'!E:E,MATCH($C2991,'Policy Characteristics'!$C:$C,0))),"",INDEX('Policy Characteristics'!E:E,MATCH($C2991,'Policy Characteristics'!$C:$C,0)))</f>
        <v>RnD electricity capital cost reduction</v>
      </c>
      <c r="L2991" s="261">
        <f>IF(ISBLANK(INDEX('Policy Characteristics'!F:F,MATCH($C2991,'Policy Characteristics'!$C:$C,0))),"",INDEX('Policy Characteristics'!F:F,MATCH($C2991,'Policy Characteristics'!$C:$C,0)))</f>
        <v>0</v>
      </c>
      <c r="M2991" s="261">
        <f>IF(ISBLANK(INDEX('Policy Characteristics'!G:G,MATCH($C2991,'Policy Characteristics'!$C:$C,0))),"",INDEX('Policy Characteristics'!G:G,MATCH($C2991,'Policy Characteristics'!$C:$C,0)))</f>
        <v>0.4</v>
      </c>
      <c r="N2991" s="261">
        <f>IF(ISBLANK(INDEX('Policy Characteristics'!H:H,MATCH($C2991,'Policy Characteristics'!$C:$C,0))),"",INDEX('Policy Characteristics'!H:H,MATCH($C2991,'Policy Characteristics'!$C:$C,0)))</f>
        <v>0.01</v>
      </c>
      <c r="O2991" s="254" t="str">
        <f>IF(ISBLANK(INDEX('Policy Characteristics'!I:I,MATCH($C2991,'Policy Characteristics'!$C:$C,0))),"",INDEX('Policy Characteristics'!I:I,MATCH($C2991,'Policy Characteristics'!$C:$C,0)))</f>
        <v>% reduction in cost</v>
      </c>
      <c r="P2991" s="254" t="str">
        <f>IF(ISBLANK(INDEX('Policy Characteristics'!J:J,MATCH($C2991,'Policy Characteristics'!$C:$C,0))),"",INDEX('Policy Characteristics'!J:J,MATCH($C2991,'Policy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1" s="254" t="str">
        <f>IF(ISBLANK(INDEX('Policy Characteristics'!K:K,MATCH($C2991,'Policy Characteristics'!$C:$C,0))),"",INDEX('Policy Characteristics'!K:K,MATCH($C2991,'Policy Characteristics'!$C:$C,0)))</f>
        <v>architectural-design.html#rnd</v>
      </c>
      <c r="R2991" s="254" t="str">
        <f>IF(ISBLANK(INDEX('Policy Characteristics'!L:L,MATCH($C2991,'Policy Characteristics'!$C:$C,0))),"",INDEX('Policy Characteristics'!L:L,MATCH($C2991,'Policy Characteristics'!$C:$C,0)))</f>
        <v>research-and-development.html</v>
      </c>
    </row>
    <row r="2992" spans="1:18" x14ac:dyDescent="0.25">
      <c r="A2992" s="254" t="str">
        <f>IF(ISBLANK(INDEX('Policy Characteristics'!A:A,MATCH($C2992,'Policy Characteristics'!$C:$C,0))),"",INDEX('Policy Characteristics'!A:A,MATCH($C2992,'Policy Characteristics'!$C:$C,0)))</f>
        <v>Research and Development</v>
      </c>
      <c r="B2992" s="262" t="str">
        <f>IF(ISBLANK(INDEX('Policy Characteristics'!B:B,MATCH($C2992,'Policy Characteristics'!$C:$C,0))),"",INDEX('Policy Characteristics'!B:B,MATCH($C2992,'Policy Characteristics'!$C:$C,0)))</f>
        <v>Capital Cost Reduction</v>
      </c>
      <c r="C2992" s="254" t="str">
        <f t="shared" si="90"/>
        <v>RnD Electricity Capital Cost Perc Reduction</v>
      </c>
      <c r="D2992" s="6" t="s">
        <v>433</v>
      </c>
      <c r="E2992" s="45"/>
      <c r="F2992" s="6" t="s">
        <v>437</v>
      </c>
      <c r="G2992" s="45"/>
      <c r="H2992" s="47">
        <v>2991</v>
      </c>
      <c r="I2992" s="324" t="s">
        <v>40</v>
      </c>
      <c r="J2992" s="255" t="str">
        <f>IF(ISBLANK(INDEX('Policy Characteristics'!D:D,MATCH($C2992,'Policy Characteristics'!$C:$C,0))),"",INDEX('Policy Characteristics'!D:D,MATCH($C2992,'Policy Characteristics'!$C:$C,0)))</f>
        <v>R&amp;D Capital Cost Reductions</v>
      </c>
      <c r="K2992" s="254" t="str">
        <f>IF(ISBLANK(INDEX('Policy Characteristics'!E:E,MATCH($C2992,'Policy Characteristics'!$C:$C,0))),"",INDEX('Policy Characteristics'!E:E,MATCH($C2992,'Policy Characteristics'!$C:$C,0)))</f>
        <v>RnD electricity capital cost reduction</v>
      </c>
      <c r="L2992" s="261">
        <f>IF(ISBLANK(INDEX('Policy Characteristics'!F:F,MATCH($C2992,'Policy Characteristics'!$C:$C,0))),"",INDEX('Policy Characteristics'!F:F,MATCH($C2992,'Policy Characteristics'!$C:$C,0)))</f>
        <v>0</v>
      </c>
      <c r="M2992" s="261">
        <f>IF(ISBLANK(INDEX('Policy Characteristics'!G:G,MATCH($C2992,'Policy Characteristics'!$C:$C,0))),"",INDEX('Policy Characteristics'!G:G,MATCH($C2992,'Policy Characteristics'!$C:$C,0)))</f>
        <v>0.4</v>
      </c>
      <c r="N2992" s="261">
        <f>IF(ISBLANK(INDEX('Policy Characteristics'!H:H,MATCH($C2992,'Policy Characteristics'!$C:$C,0))),"",INDEX('Policy Characteristics'!H:H,MATCH($C2992,'Policy Characteristics'!$C:$C,0)))</f>
        <v>0.01</v>
      </c>
      <c r="O2992" s="254" t="str">
        <f>IF(ISBLANK(INDEX('Policy Characteristics'!I:I,MATCH($C2992,'Policy Characteristics'!$C:$C,0))),"",INDEX('Policy Characteristics'!I:I,MATCH($C2992,'Policy Characteristics'!$C:$C,0)))</f>
        <v>% reduction in cost</v>
      </c>
      <c r="P2992" s="254" t="str">
        <f>IF(ISBLANK(INDEX('Policy Characteristics'!J:J,MATCH($C2992,'Policy Characteristics'!$C:$C,0))),"",INDEX('Policy Characteristics'!J:J,MATCH($C2992,'Policy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2" s="254" t="str">
        <f>IF(ISBLANK(INDEX('Policy Characteristics'!K:K,MATCH($C2992,'Policy Characteristics'!$C:$C,0))),"",INDEX('Policy Characteristics'!K:K,MATCH($C2992,'Policy Characteristics'!$C:$C,0)))</f>
        <v>architectural-design.html#rnd</v>
      </c>
      <c r="R2992" s="254" t="str">
        <f>IF(ISBLANK(INDEX('Policy Characteristics'!L:L,MATCH($C2992,'Policy Characteristics'!$C:$C,0))),"",INDEX('Policy Characteristics'!L:L,MATCH($C2992,'Policy Characteristics'!$C:$C,0)))</f>
        <v>research-and-development.html</v>
      </c>
    </row>
    <row r="2993" spans="1:18" x14ac:dyDescent="0.25">
      <c r="A2993" s="254" t="str">
        <f>IF(ISBLANK(INDEX('Policy Characteristics'!A:A,MATCH($C2993,'Policy Characteristics'!$C:$C,0))),"",INDEX('Policy Characteristics'!A:A,MATCH($C2993,'Policy Characteristics'!$C:$C,0)))</f>
        <v>Research and Development</v>
      </c>
      <c r="B2993" s="262" t="str">
        <f>IF(ISBLANK(INDEX('Policy Characteristics'!B:B,MATCH($C2993,'Policy Characteristics'!$C:$C,0))),"",INDEX('Policy Characteristics'!B:B,MATCH($C2993,'Policy Characteristics'!$C:$C,0)))</f>
        <v>Capital Cost Reduction</v>
      </c>
      <c r="C2993" s="254" t="str">
        <f t="shared" si="90"/>
        <v>RnD Electricity Capital Cost Perc Reduction</v>
      </c>
      <c r="D2993" s="6" t="s">
        <v>74</v>
      </c>
      <c r="E2993" s="45"/>
      <c r="F2993" s="6" t="s">
        <v>307</v>
      </c>
      <c r="G2993" s="45"/>
      <c r="H2993" s="47">
        <v>2992</v>
      </c>
      <c r="I2993" s="324" t="s">
        <v>40</v>
      </c>
      <c r="J2993" s="255" t="str">
        <f>IF(ISBLANK(INDEX('Policy Characteristics'!D:D,MATCH($C2993,'Policy Characteristics'!$C:$C,0))),"",INDEX('Policy Characteristics'!D:D,MATCH($C2993,'Policy Characteristics'!$C:$C,0)))</f>
        <v>R&amp;D Capital Cost Reductions</v>
      </c>
      <c r="K2993" s="254" t="str">
        <f>IF(ISBLANK(INDEX('Policy Characteristics'!E:E,MATCH($C2993,'Policy Characteristics'!$C:$C,0))),"",INDEX('Policy Characteristics'!E:E,MATCH($C2993,'Policy Characteristics'!$C:$C,0)))</f>
        <v>RnD electricity capital cost reduction</v>
      </c>
      <c r="L2993" s="261">
        <f>IF(ISBLANK(INDEX('Policy Characteristics'!F:F,MATCH($C2993,'Policy Characteristics'!$C:$C,0))),"",INDEX('Policy Characteristics'!F:F,MATCH($C2993,'Policy Characteristics'!$C:$C,0)))</f>
        <v>0</v>
      </c>
      <c r="M2993" s="261">
        <f>IF(ISBLANK(INDEX('Policy Characteristics'!G:G,MATCH($C2993,'Policy Characteristics'!$C:$C,0))),"",INDEX('Policy Characteristics'!G:G,MATCH($C2993,'Policy Characteristics'!$C:$C,0)))</f>
        <v>0.4</v>
      </c>
      <c r="N2993" s="261">
        <f>IF(ISBLANK(INDEX('Policy Characteristics'!H:H,MATCH($C2993,'Policy Characteristics'!$C:$C,0))),"",INDEX('Policy Characteristics'!H:H,MATCH($C2993,'Policy Characteristics'!$C:$C,0)))</f>
        <v>0.01</v>
      </c>
      <c r="O2993" s="254" t="str">
        <f>IF(ISBLANK(INDEX('Policy Characteristics'!I:I,MATCH($C2993,'Policy Characteristics'!$C:$C,0))),"",INDEX('Policy Characteristics'!I:I,MATCH($C2993,'Policy Characteristics'!$C:$C,0)))</f>
        <v>% reduction in cost</v>
      </c>
      <c r="P2993" s="254" t="str">
        <f>IF(ISBLANK(INDEX('Policy Characteristics'!J:J,MATCH($C2993,'Policy Characteristics'!$C:$C,0))),"",INDEX('Policy Characteristics'!J:J,MATCH($C2993,'Policy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3" s="254" t="str">
        <f>IF(ISBLANK(INDEX('Policy Characteristics'!K:K,MATCH($C2993,'Policy Characteristics'!$C:$C,0))),"",INDEX('Policy Characteristics'!K:K,MATCH($C2993,'Policy Characteristics'!$C:$C,0)))</f>
        <v>architectural-design.html#rnd</v>
      </c>
      <c r="R2993" s="254" t="str">
        <f>IF(ISBLANK(INDEX('Policy Characteristics'!L:L,MATCH($C2993,'Policy Characteristics'!$C:$C,0))),"",INDEX('Policy Characteristics'!L:L,MATCH($C2993,'Policy Characteristics'!$C:$C,0)))</f>
        <v>research-and-development.html</v>
      </c>
    </row>
    <row r="2994" spans="1:18" x14ac:dyDescent="0.25">
      <c r="A2994" s="254" t="str">
        <f>IF(ISBLANK(INDEX('Policy Characteristics'!A:A,MATCH($C2994,'Policy Characteristics'!$C:$C,0))),"",INDEX('Policy Characteristics'!A:A,MATCH($C2994,'Policy Characteristics'!$C:$C,0)))</f>
        <v>Research and Development</v>
      </c>
      <c r="B2994" s="262" t="str">
        <f>IF(ISBLANK(INDEX('Policy Characteristics'!B:B,MATCH($C2994,'Policy Characteristics'!$C:$C,0))),"",INDEX('Policy Characteristics'!B:B,MATCH($C2994,'Policy Characteristics'!$C:$C,0)))</f>
        <v>Capital Cost Reduction</v>
      </c>
      <c r="C2994" s="254" t="str">
        <f t="shared" si="90"/>
        <v>RnD Electricity Capital Cost Perc Reduction</v>
      </c>
      <c r="D2994" s="6" t="s">
        <v>75</v>
      </c>
      <c r="E2994" s="45"/>
      <c r="F2994" s="6" t="s">
        <v>308</v>
      </c>
      <c r="G2994" s="45"/>
      <c r="H2994" s="47">
        <v>2993</v>
      </c>
      <c r="I2994" s="324" t="s">
        <v>40</v>
      </c>
      <c r="J2994" s="255" t="str">
        <f>IF(ISBLANK(INDEX('Policy Characteristics'!D:D,MATCH($C2994,'Policy Characteristics'!$C:$C,0))),"",INDEX('Policy Characteristics'!D:D,MATCH($C2994,'Policy Characteristics'!$C:$C,0)))</f>
        <v>R&amp;D Capital Cost Reductions</v>
      </c>
      <c r="K2994" s="254" t="str">
        <f>IF(ISBLANK(INDEX('Policy Characteristics'!E:E,MATCH($C2994,'Policy Characteristics'!$C:$C,0))),"",INDEX('Policy Characteristics'!E:E,MATCH($C2994,'Policy Characteristics'!$C:$C,0)))</f>
        <v>RnD electricity capital cost reduction</v>
      </c>
      <c r="L2994" s="261">
        <f>IF(ISBLANK(INDEX('Policy Characteristics'!F:F,MATCH($C2994,'Policy Characteristics'!$C:$C,0))),"",INDEX('Policy Characteristics'!F:F,MATCH($C2994,'Policy Characteristics'!$C:$C,0)))</f>
        <v>0</v>
      </c>
      <c r="M2994" s="261">
        <f>IF(ISBLANK(INDEX('Policy Characteristics'!G:G,MATCH($C2994,'Policy Characteristics'!$C:$C,0))),"",INDEX('Policy Characteristics'!G:G,MATCH($C2994,'Policy Characteristics'!$C:$C,0)))</f>
        <v>0.4</v>
      </c>
      <c r="N2994" s="261">
        <f>IF(ISBLANK(INDEX('Policy Characteristics'!H:H,MATCH($C2994,'Policy Characteristics'!$C:$C,0))),"",INDEX('Policy Characteristics'!H:H,MATCH($C2994,'Policy Characteristics'!$C:$C,0)))</f>
        <v>0.01</v>
      </c>
      <c r="O2994" s="254" t="str">
        <f>IF(ISBLANK(INDEX('Policy Characteristics'!I:I,MATCH($C2994,'Policy Characteristics'!$C:$C,0))),"",INDEX('Policy Characteristics'!I:I,MATCH($C2994,'Policy Characteristics'!$C:$C,0)))</f>
        <v>% reduction in cost</v>
      </c>
      <c r="P2994" s="254" t="str">
        <f>IF(ISBLANK(INDEX('Policy Characteristics'!J:J,MATCH($C2994,'Policy Characteristics'!$C:$C,0))),"",INDEX('Policy Characteristics'!J:J,MATCH($C2994,'Policy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4" s="254" t="str">
        <f>IF(ISBLANK(INDEX('Policy Characteristics'!K:K,MATCH($C2994,'Policy Characteristics'!$C:$C,0))),"",INDEX('Policy Characteristics'!K:K,MATCH($C2994,'Policy Characteristics'!$C:$C,0)))</f>
        <v>architectural-design.html#rnd</v>
      </c>
      <c r="R2994" s="254" t="str">
        <f>IF(ISBLANK(INDEX('Policy Characteristics'!L:L,MATCH($C2994,'Policy Characteristics'!$C:$C,0))),"",INDEX('Policy Characteristics'!L:L,MATCH($C2994,'Policy Characteristics'!$C:$C,0)))</f>
        <v>research-and-development.html</v>
      </c>
    </row>
    <row r="2995" spans="1:18" x14ac:dyDescent="0.25">
      <c r="A2995" s="254" t="str">
        <f>IF(ISBLANK(INDEX('Policy Characteristics'!A:A,MATCH($C2995,'Policy Characteristics'!$C:$C,0))),"",INDEX('Policy Characteristics'!A:A,MATCH($C2995,'Policy Characteristics'!$C:$C,0)))</f>
        <v>Research and Development</v>
      </c>
      <c r="B2995" s="262" t="str">
        <f>IF(ISBLANK(INDEX('Policy Characteristics'!B:B,MATCH($C2995,'Policy Characteristics'!$C:$C,0))),"",INDEX('Policy Characteristics'!B:B,MATCH($C2995,'Policy Characteristics'!$C:$C,0)))</f>
        <v>Capital Cost Reduction</v>
      </c>
      <c r="C2995" s="254" t="str">
        <f t="shared" si="90"/>
        <v>RnD Electricity Capital Cost Perc Reduction</v>
      </c>
      <c r="D2995" s="6" t="s">
        <v>76</v>
      </c>
      <c r="E2995" s="45"/>
      <c r="F2995" s="6" t="s">
        <v>309</v>
      </c>
      <c r="G2995" s="45"/>
      <c r="H2995" s="47">
        <v>2994</v>
      </c>
      <c r="I2995" s="324" t="s">
        <v>40</v>
      </c>
      <c r="J2995" s="255" t="str">
        <f>IF(ISBLANK(INDEX('Policy Characteristics'!D:D,MATCH($C2995,'Policy Characteristics'!$C:$C,0))),"",INDEX('Policy Characteristics'!D:D,MATCH($C2995,'Policy Characteristics'!$C:$C,0)))</f>
        <v>R&amp;D Capital Cost Reductions</v>
      </c>
      <c r="K2995" s="254" t="str">
        <f>IF(ISBLANK(INDEX('Policy Characteristics'!E:E,MATCH($C2995,'Policy Characteristics'!$C:$C,0))),"",INDEX('Policy Characteristics'!E:E,MATCH($C2995,'Policy Characteristics'!$C:$C,0)))</f>
        <v>RnD electricity capital cost reduction</v>
      </c>
      <c r="L2995" s="261">
        <f>IF(ISBLANK(INDEX('Policy Characteristics'!F:F,MATCH($C2995,'Policy Characteristics'!$C:$C,0))),"",INDEX('Policy Characteristics'!F:F,MATCH($C2995,'Policy Characteristics'!$C:$C,0)))</f>
        <v>0</v>
      </c>
      <c r="M2995" s="261">
        <f>IF(ISBLANK(INDEX('Policy Characteristics'!G:G,MATCH($C2995,'Policy Characteristics'!$C:$C,0))),"",INDEX('Policy Characteristics'!G:G,MATCH($C2995,'Policy Characteristics'!$C:$C,0)))</f>
        <v>0.4</v>
      </c>
      <c r="N2995" s="261">
        <f>IF(ISBLANK(INDEX('Policy Characteristics'!H:H,MATCH($C2995,'Policy Characteristics'!$C:$C,0))),"",INDEX('Policy Characteristics'!H:H,MATCH($C2995,'Policy Characteristics'!$C:$C,0)))</f>
        <v>0.01</v>
      </c>
      <c r="O2995" s="254" t="str">
        <f>IF(ISBLANK(INDEX('Policy Characteristics'!I:I,MATCH($C2995,'Policy Characteristics'!$C:$C,0))),"",INDEX('Policy Characteristics'!I:I,MATCH($C2995,'Policy Characteristics'!$C:$C,0)))</f>
        <v>% reduction in cost</v>
      </c>
      <c r="P2995" s="254" t="str">
        <f>IF(ISBLANK(INDEX('Policy Characteristics'!J:J,MATCH($C2995,'Policy Characteristics'!$C:$C,0))),"",INDEX('Policy Characteristics'!J:J,MATCH($C2995,'Policy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5" s="254" t="str">
        <f>IF(ISBLANK(INDEX('Policy Characteristics'!K:K,MATCH($C2995,'Policy Characteristics'!$C:$C,0))),"",INDEX('Policy Characteristics'!K:K,MATCH($C2995,'Policy Characteristics'!$C:$C,0)))</f>
        <v>architectural-design.html#rnd</v>
      </c>
      <c r="R2995" s="254" t="str">
        <f>IF(ISBLANK(INDEX('Policy Characteristics'!L:L,MATCH($C2995,'Policy Characteristics'!$C:$C,0))),"",INDEX('Policy Characteristics'!L:L,MATCH($C2995,'Policy Characteristics'!$C:$C,0)))</f>
        <v>research-and-development.html</v>
      </c>
    </row>
    <row r="2996" spans="1:18" x14ac:dyDescent="0.25">
      <c r="A2996" s="254" t="str">
        <f>IF(ISBLANK(INDEX('Policy Characteristics'!A:A,MATCH($C2996,'Policy Characteristics'!$C:$C,0))),"",INDEX('Policy Characteristics'!A:A,MATCH($C2996,'Policy Characteristics'!$C:$C,0)))</f>
        <v>Research and Development</v>
      </c>
      <c r="B2996" s="262" t="str">
        <f>IF(ISBLANK(INDEX('Policy Characteristics'!B:B,MATCH($C2996,'Policy Characteristics'!$C:$C,0))),"",INDEX('Policy Characteristics'!B:B,MATCH($C2996,'Policy Characteristics'!$C:$C,0)))</f>
        <v>Capital Cost Reduction</v>
      </c>
      <c r="C2996" s="254" t="str">
        <f t="shared" si="90"/>
        <v>RnD Electricity Capital Cost Perc Reduction</v>
      </c>
      <c r="D2996" s="6" t="s">
        <v>2403</v>
      </c>
      <c r="E2996" s="45"/>
      <c r="F2996" s="6" t="s">
        <v>3456</v>
      </c>
      <c r="G2996" s="45"/>
      <c r="H2996" s="47">
        <v>2995</v>
      </c>
      <c r="I2996" s="324" t="s">
        <v>40</v>
      </c>
      <c r="J2996" s="255" t="str">
        <f>IF(ISBLANK(INDEX('Policy Characteristics'!D:D,MATCH($C2996,'Policy Characteristics'!$C:$C,0))),"",INDEX('Policy Characteristics'!D:D,MATCH($C2996,'Policy Characteristics'!$C:$C,0)))</f>
        <v>R&amp;D Capital Cost Reductions</v>
      </c>
      <c r="K2996" s="254" t="str">
        <f>IF(ISBLANK(INDEX('Policy Characteristics'!E:E,MATCH($C2996,'Policy Characteristics'!$C:$C,0))),"",INDEX('Policy Characteristics'!E:E,MATCH($C2996,'Policy Characteristics'!$C:$C,0)))</f>
        <v>RnD electricity capital cost reduction</v>
      </c>
      <c r="L2996" s="261">
        <f>IF(ISBLANK(INDEX('Policy Characteristics'!F:F,MATCH($C2996,'Policy Characteristics'!$C:$C,0))),"",INDEX('Policy Characteristics'!F:F,MATCH($C2996,'Policy Characteristics'!$C:$C,0)))</f>
        <v>0</v>
      </c>
      <c r="M2996" s="261">
        <f>IF(ISBLANK(INDEX('Policy Characteristics'!G:G,MATCH($C2996,'Policy Characteristics'!$C:$C,0))),"",INDEX('Policy Characteristics'!G:G,MATCH($C2996,'Policy Characteristics'!$C:$C,0)))</f>
        <v>0.4</v>
      </c>
      <c r="N2996" s="261">
        <f>IF(ISBLANK(INDEX('Policy Characteristics'!H:H,MATCH($C2996,'Policy Characteristics'!$C:$C,0))),"",INDEX('Policy Characteristics'!H:H,MATCH($C2996,'Policy Characteristics'!$C:$C,0)))</f>
        <v>0.01</v>
      </c>
      <c r="O2996" s="254" t="str">
        <f>IF(ISBLANK(INDEX('Policy Characteristics'!I:I,MATCH($C2996,'Policy Characteristics'!$C:$C,0))),"",INDEX('Policy Characteristics'!I:I,MATCH($C2996,'Policy Characteristics'!$C:$C,0)))</f>
        <v>% reduction in cost</v>
      </c>
      <c r="P2996" s="254" t="str">
        <f>IF(ISBLANK(INDEX('Policy Characteristics'!J:J,MATCH($C2996,'Policy Characteristics'!$C:$C,0))),"",INDEX('Policy Characteristics'!J:J,MATCH($C2996,'Policy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6" s="254" t="str">
        <f>IF(ISBLANK(INDEX('Policy Characteristics'!K:K,MATCH($C2996,'Policy Characteristics'!$C:$C,0))),"",INDEX('Policy Characteristics'!K:K,MATCH($C2996,'Policy Characteristics'!$C:$C,0)))</f>
        <v>architectural-design.html#rnd</v>
      </c>
      <c r="R2996" s="254" t="str">
        <f>IF(ISBLANK(INDEX('Policy Characteristics'!L:L,MATCH($C2996,'Policy Characteristics'!$C:$C,0))),"",INDEX('Policy Characteristics'!L:L,MATCH($C2996,'Policy Characteristics'!$C:$C,0)))</f>
        <v>research-and-development.html</v>
      </c>
    </row>
    <row r="2997" spans="1:18" x14ac:dyDescent="0.25">
      <c r="A2997" s="254" t="str">
        <f>IF(ISBLANK(INDEX('Policy Characteristics'!A:A,MATCH($C2997,'Policy Characteristics'!$C:$C,0))),"",INDEX('Policy Characteristics'!A:A,MATCH($C2997,'Policy Characteristics'!$C:$C,0)))</f>
        <v>Research and Development</v>
      </c>
      <c r="B2997" s="262" t="str">
        <f>IF(ISBLANK(INDEX('Policy Characteristics'!B:B,MATCH($C2997,'Policy Characteristics'!$C:$C,0))),"",INDEX('Policy Characteristics'!B:B,MATCH($C2997,'Policy Characteristics'!$C:$C,0)))</f>
        <v>Capital Cost Reduction</v>
      </c>
      <c r="C2997" s="254" t="str">
        <f t="shared" si="90"/>
        <v>RnD Electricity Capital Cost Perc Reduction</v>
      </c>
      <c r="D2997" s="6" t="s">
        <v>293</v>
      </c>
      <c r="E2997" s="45"/>
      <c r="F2997" s="6" t="s">
        <v>3457</v>
      </c>
      <c r="G2997" s="45"/>
      <c r="H2997" s="47">
        <v>2996</v>
      </c>
      <c r="I2997" s="324" t="s">
        <v>40</v>
      </c>
      <c r="J2997" s="255" t="str">
        <f>IF(ISBLANK(INDEX('Policy Characteristics'!D:D,MATCH($C2997,'Policy Characteristics'!$C:$C,0))),"",INDEX('Policy Characteristics'!D:D,MATCH($C2997,'Policy Characteristics'!$C:$C,0)))</f>
        <v>R&amp;D Capital Cost Reductions</v>
      </c>
      <c r="K2997" s="254" t="str">
        <f>IF(ISBLANK(INDEX('Policy Characteristics'!E:E,MATCH($C2997,'Policy Characteristics'!$C:$C,0))),"",INDEX('Policy Characteristics'!E:E,MATCH($C2997,'Policy Characteristics'!$C:$C,0)))</f>
        <v>RnD electricity capital cost reduction</v>
      </c>
      <c r="L2997" s="261">
        <f>IF(ISBLANK(INDEX('Policy Characteristics'!F:F,MATCH($C2997,'Policy Characteristics'!$C:$C,0))),"",INDEX('Policy Characteristics'!F:F,MATCH($C2997,'Policy Characteristics'!$C:$C,0)))</f>
        <v>0</v>
      </c>
      <c r="M2997" s="261">
        <f>IF(ISBLANK(INDEX('Policy Characteristics'!G:G,MATCH($C2997,'Policy Characteristics'!$C:$C,0))),"",INDEX('Policy Characteristics'!G:G,MATCH($C2997,'Policy Characteristics'!$C:$C,0)))</f>
        <v>0.4</v>
      </c>
      <c r="N2997" s="261">
        <f>IF(ISBLANK(INDEX('Policy Characteristics'!H:H,MATCH($C2997,'Policy Characteristics'!$C:$C,0))),"",INDEX('Policy Characteristics'!H:H,MATCH($C2997,'Policy Characteristics'!$C:$C,0)))</f>
        <v>0.01</v>
      </c>
      <c r="O2997" s="254" t="str">
        <f>IF(ISBLANK(INDEX('Policy Characteristics'!I:I,MATCH($C2997,'Policy Characteristics'!$C:$C,0))),"",INDEX('Policy Characteristics'!I:I,MATCH($C2997,'Policy Characteristics'!$C:$C,0)))</f>
        <v>% reduction in cost</v>
      </c>
      <c r="P2997" s="254" t="str">
        <f>IF(ISBLANK(INDEX('Policy Characteristics'!J:J,MATCH($C2997,'Policy Characteristics'!$C:$C,0))),"",INDEX('Policy Characteristics'!J:J,MATCH($C2997,'Policy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7" s="254" t="str">
        <f>IF(ISBLANK(INDEX('Policy Characteristics'!K:K,MATCH($C2997,'Policy Characteristics'!$C:$C,0))),"",INDEX('Policy Characteristics'!K:K,MATCH($C2997,'Policy Characteristics'!$C:$C,0)))</f>
        <v>architectural-design.html#rnd</v>
      </c>
      <c r="R2997" s="254" t="str">
        <f>IF(ISBLANK(INDEX('Policy Characteristics'!L:L,MATCH($C2997,'Policy Characteristics'!$C:$C,0))),"",INDEX('Policy Characteristics'!L:L,MATCH($C2997,'Policy Characteristics'!$C:$C,0)))</f>
        <v>research-and-development.html</v>
      </c>
    </row>
    <row r="2998" spans="1:18" x14ac:dyDescent="0.25">
      <c r="A2998" s="254" t="str">
        <f>IF(ISBLANK(INDEX('Policy Characteristics'!A:A,MATCH($C2998,'Policy Characteristics'!$C:$C,0))),"",INDEX('Policy Characteristics'!A:A,MATCH($C2998,'Policy Characteristics'!$C:$C,0)))</f>
        <v>Research and Development</v>
      </c>
      <c r="B2998" s="262" t="str">
        <f>IF(ISBLANK(INDEX('Policy Characteristics'!B:B,MATCH($C2998,'Policy Characteristics'!$C:$C,0))),"",INDEX('Policy Characteristics'!B:B,MATCH($C2998,'Policy Characteristics'!$C:$C,0)))</f>
        <v>Capital Cost Reduction</v>
      </c>
      <c r="C2998" s="254" t="str">
        <f t="shared" si="90"/>
        <v>RnD Electricity Capital Cost Perc Reduction</v>
      </c>
      <c r="D2998" s="6" t="s">
        <v>294</v>
      </c>
      <c r="E2998" s="45"/>
      <c r="F2998" s="6" t="s">
        <v>2242</v>
      </c>
      <c r="G2998" s="45"/>
      <c r="H2998" s="47">
        <v>2997</v>
      </c>
      <c r="I2998" s="324" t="s">
        <v>40</v>
      </c>
      <c r="J2998" s="255" t="str">
        <f>IF(ISBLANK(INDEX('Policy Characteristics'!D:D,MATCH($C2998,'Policy Characteristics'!$C:$C,0))),"",INDEX('Policy Characteristics'!D:D,MATCH($C2998,'Policy Characteristics'!$C:$C,0)))</f>
        <v>R&amp;D Capital Cost Reductions</v>
      </c>
      <c r="K2998" s="254" t="str">
        <f>IF(ISBLANK(INDEX('Policy Characteristics'!E:E,MATCH($C2998,'Policy Characteristics'!$C:$C,0))),"",INDEX('Policy Characteristics'!E:E,MATCH($C2998,'Policy Characteristics'!$C:$C,0)))</f>
        <v>RnD electricity capital cost reduction</v>
      </c>
      <c r="L2998" s="261">
        <f>IF(ISBLANK(INDEX('Policy Characteristics'!F:F,MATCH($C2998,'Policy Characteristics'!$C:$C,0))),"",INDEX('Policy Characteristics'!F:F,MATCH($C2998,'Policy Characteristics'!$C:$C,0)))</f>
        <v>0</v>
      </c>
      <c r="M2998" s="261">
        <f>IF(ISBLANK(INDEX('Policy Characteristics'!G:G,MATCH($C2998,'Policy Characteristics'!$C:$C,0))),"",INDEX('Policy Characteristics'!G:G,MATCH($C2998,'Policy Characteristics'!$C:$C,0)))</f>
        <v>0.4</v>
      </c>
      <c r="N2998" s="261">
        <f>IF(ISBLANK(INDEX('Policy Characteristics'!H:H,MATCH($C2998,'Policy Characteristics'!$C:$C,0))),"",INDEX('Policy Characteristics'!H:H,MATCH($C2998,'Policy Characteristics'!$C:$C,0)))</f>
        <v>0.01</v>
      </c>
      <c r="O2998" s="254" t="str">
        <f>IF(ISBLANK(INDEX('Policy Characteristics'!I:I,MATCH($C2998,'Policy Characteristics'!$C:$C,0))),"",INDEX('Policy Characteristics'!I:I,MATCH($C2998,'Policy Characteristics'!$C:$C,0)))</f>
        <v>% reduction in cost</v>
      </c>
      <c r="P2998" s="254" t="str">
        <f>IF(ISBLANK(INDEX('Policy Characteristics'!J:J,MATCH($C2998,'Policy Characteristics'!$C:$C,0))),"",INDEX('Policy Characteristics'!J:J,MATCH($C2998,'Policy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8" s="254" t="str">
        <f>IF(ISBLANK(INDEX('Policy Characteristics'!K:K,MATCH($C2998,'Policy Characteristics'!$C:$C,0))),"",INDEX('Policy Characteristics'!K:K,MATCH($C2998,'Policy Characteristics'!$C:$C,0)))</f>
        <v>architectural-design.html#rnd</v>
      </c>
      <c r="R2998" s="254" t="str">
        <f>IF(ISBLANK(INDEX('Policy Characteristics'!L:L,MATCH($C2998,'Policy Characteristics'!$C:$C,0))),"",INDEX('Policy Characteristics'!L:L,MATCH($C2998,'Policy Characteristics'!$C:$C,0)))</f>
        <v>research-and-development.html</v>
      </c>
    </row>
    <row r="2999" spans="1:18" x14ac:dyDescent="0.25">
      <c r="A2999" s="254" t="str">
        <f>IF(ISBLANK(INDEX('Policy Characteristics'!A:A,MATCH($C2999,'Policy Characteristics'!$C:$C,0))),"",INDEX('Policy Characteristics'!A:A,MATCH($C2999,'Policy Characteristics'!$C:$C,0)))</f>
        <v>Research and Development</v>
      </c>
      <c r="B2999" s="262" t="str">
        <f>IF(ISBLANK(INDEX('Policy Characteristics'!B:B,MATCH($C2999,'Policy Characteristics'!$C:$C,0))),"",INDEX('Policy Characteristics'!B:B,MATCH($C2999,'Policy Characteristics'!$C:$C,0)))</f>
        <v>Capital Cost Reduction</v>
      </c>
      <c r="C2999" s="254" t="str">
        <f t="shared" si="90"/>
        <v>RnD Electricity Capital Cost Perc Reduction</v>
      </c>
      <c r="D2999" s="6" t="s">
        <v>429</v>
      </c>
      <c r="E2999" s="45"/>
      <c r="F2999" s="6" t="s">
        <v>430</v>
      </c>
      <c r="G2999" s="45"/>
      <c r="H2999" s="47">
        <v>2998</v>
      </c>
      <c r="I2999" s="324" t="s">
        <v>40</v>
      </c>
      <c r="J2999" s="255" t="str">
        <f>IF(ISBLANK(INDEX('Policy Characteristics'!D:D,MATCH($C2999,'Policy Characteristics'!$C:$C,0))),"",INDEX('Policy Characteristics'!D:D,MATCH($C2999,'Policy Characteristics'!$C:$C,0)))</f>
        <v>R&amp;D Capital Cost Reductions</v>
      </c>
      <c r="K2999" s="254" t="str">
        <f>IF(ISBLANK(INDEX('Policy Characteristics'!E:E,MATCH($C2999,'Policy Characteristics'!$C:$C,0))),"",INDEX('Policy Characteristics'!E:E,MATCH($C2999,'Policy Characteristics'!$C:$C,0)))</f>
        <v>RnD electricity capital cost reduction</v>
      </c>
      <c r="L2999" s="261">
        <f>IF(ISBLANK(INDEX('Policy Characteristics'!F:F,MATCH($C2999,'Policy Characteristics'!$C:$C,0))),"",INDEX('Policy Characteristics'!F:F,MATCH($C2999,'Policy Characteristics'!$C:$C,0)))</f>
        <v>0</v>
      </c>
      <c r="M2999" s="261">
        <f>IF(ISBLANK(INDEX('Policy Characteristics'!G:G,MATCH($C2999,'Policy Characteristics'!$C:$C,0))),"",INDEX('Policy Characteristics'!G:G,MATCH($C2999,'Policy Characteristics'!$C:$C,0)))</f>
        <v>0.4</v>
      </c>
      <c r="N2999" s="261">
        <f>IF(ISBLANK(INDEX('Policy Characteristics'!H:H,MATCH($C2999,'Policy Characteristics'!$C:$C,0))),"",INDEX('Policy Characteristics'!H:H,MATCH($C2999,'Policy Characteristics'!$C:$C,0)))</f>
        <v>0.01</v>
      </c>
      <c r="O2999" s="254" t="str">
        <f>IF(ISBLANK(INDEX('Policy Characteristics'!I:I,MATCH($C2999,'Policy Characteristics'!$C:$C,0))),"",INDEX('Policy Characteristics'!I:I,MATCH($C2999,'Policy Characteristics'!$C:$C,0)))</f>
        <v>% reduction in cost</v>
      </c>
      <c r="P2999" s="254" t="str">
        <f>IF(ISBLANK(INDEX('Policy Characteristics'!J:J,MATCH($C2999,'Policy Characteristics'!$C:$C,0))),"",INDEX('Policy Characteristics'!J:J,MATCH($C2999,'Policy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2999" s="254" t="str">
        <f>IF(ISBLANK(INDEX('Policy Characteristics'!K:K,MATCH($C2999,'Policy Characteristics'!$C:$C,0))),"",INDEX('Policy Characteristics'!K:K,MATCH($C2999,'Policy Characteristics'!$C:$C,0)))</f>
        <v>architectural-design.html#rnd</v>
      </c>
      <c r="R2999" s="254" t="str">
        <f>IF(ISBLANK(INDEX('Policy Characteristics'!L:L,MATCH($C2999,'Policy Characteristics'!$C:$C,0))),"",INDEX('Policy Characteristics'!L:L,MATCH($C2999,'Policy Characteristics'!$C:$C,0)))</f>
        <v>research-and-development.html</v>
      </c>
    </row>
    <row r="3000" spans="1:18" x14ac:dyDescent="0.25">
      <c r="A3000" s="254" t="str">
        <f>IF(ISBLANK(INDEX('Policy Characteristics'!A:A,MATCH($C3000,'Policy Characteristics'!$C:$C,0))),"",INDEX('Policy Characteristics'!A:A,MATCH($C3000,'Policy Characteristics'!$C:$C,0)))</f>
        <v>Research and Development</v>
      </c>
      <c r="B3000" s="262" t="str">
        <f>IF(ISBLANK(INDEX('Policy Characteristics'!B:B,MATCH($C3000,'Policy Characteristics'!$C:$C,0))),"",INDEX('Policy Characteristics'!B:B,MATCH($C3000,'Policy Characteristics'!$C:$C,0)))</f>
        <v>Capital Cost Reduction</v>
      </c>
      <c r="C3000" s="254" t="str">
        <f t="shared" si="90"/>
        <v>RnD Electricity Capital Cost Perc Reduction</v>
      </c>
      <c r="D3000" s="6" t="s">
        <v>438</v>
      </c>
      <c r="E3000" s="45"/>
      <c r="F3000" s="6" t="s">
        <v>440</v>
      </c>
      <c r="G3000" s="45"/>
      <c r="H3000" s="47">
        <v>2999</v>
      </c>
      <c r="I3000" s="324" t="s">
        <v>40</v>
      </c>
      <c r="J3000" s="255" t="str">
        <f>IF(ISBLANK(INDEX('Policy Characteristics'!D:D,MATCH($C3000,'Policy Characteristics'!$C:$C,0))),"",INDEX('Policy Characteristics'!D:D,MATCH($C3000,'Policy Characteristics'!$C:$C,0)))</f>
        <v>R&amp;D Capital Cost Reductions</v>
      </c>
      <c r="K3000" s="254" t="str">
        <f>IF(ISBLANK(INDEX('Policy Characteristics'!E:E,MATCH($C3000,'Policy Characteristics'!$C:$C,0))),"",INDEX('Policy Characteristics'!E:E,MATCH($C3000,'Policy Characteristics'!$C:$C,0)))</f>
        <v>RnD electricity capital cost reduction</v>
      </c>
      <c r="L3000" s="261">
        <f>IF(ISBLANK(INDEX('Policy Characteristics'!F:F,MATCH($C3000,'Policy Characteristics'!$C:$C,0))),"",INDEX('Policy Characteristics'!F:F,MATCH($C3000,'Policy Characteristics'!$C:$C,0)))</f>
        <v>0</v>
      </c>
      <c r="M3000" s="261">
        <f>IF(ISBLANK(INDEX('Policy Characteristics'!G:G,MATCH($C3000,'Policy Characteristics'!$C:$C,0))),"",INDEX('Policy Characteristics'!G:G,MATCH($C3000,'Policy Characteristics'!$C:$C,0)))</f>
        <v>0.4</v>
      </c>
      <c r="N3000" s="261">
        <f>IF(ISBLANK(INDEX('Policy Characteristics'!H:H,MATCH($C3000,'Policy Characteristics'!$C:$C,0))),"",INDEX('Policy Characteristics'!H:H,MATCH($C3000,'Policy Characteristics'!$C:$C,0)))</f>
        <v>0.01</v>
      </c>
      <c r="O3000" s="254" t="str">
        <f>IF(ISBLANK(INDEX('Policy Characteristics'!I:I,MATCH($C3000,'Policy Characteristics'!$C:$C,0))),"",INDEX('Policy Characteristics'!I:I,MATCH($C3000,'Policy Characteristics'!$C:$C,0)))</f>
        <v>% reduction in cost</v>
      </c>
      <c r="P3000" s="254" t="str">
        <f>IF(ISBLANK(INDEX('Policy Characteristics'!J:J,MATCH($C3000,'Policy Characteristics'!$C:$C,0))),"",INDEX('Policy Characteristics'!J:J,MATCH($C3000,'Policy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0" s="254" t="str">
        <f>IF(ISBLANK(INDEX('Policy Characteristics'!K:K,MATCH($C3000,'Policy Characteristics'!$C:$C,0))),"",INDEX('Policy Characteristics'!K:K,MATCH($C3000,'Policy Characteristics'!$C:$C,0)))</f>
        <v>architectural-design.html#rnd</v>
      </c>
      <c r="R3000" s="254" t="str">
        <f>IF(ISBLANK(INDEX('Policy Characteristics'!L:L,MATCH($C3000,'Policy Characteristics'!$C:$C,0))),"",INDEX('Policy Characteristics'!L:L,MATCH($C3000,'Policy Characteristics'!$C:$C,0)))</f>
        <v>research-and-development.html</v>
      </c>
    </row>
    <row r="3001" spans="1:18" x14ac:dyDescent="0.25">
      <c r="A3001" s="254" t="str">
        <f>IF(ISBLANK(INDEX('Policy Characteristics'!A:A,MATCH($C3001,'Policy Characteristics'!$C:$C,0))),"",INDEX('Policy Characteristics'!A:A,MATCH($C3001,'Policy Characteristics'!$C:$C,0)))</f>
        <v>Research and Development</v>
      </c>
      <c r="B3001" s="262" t="str">
        <f>IF(ISBLANK(INDEX('Policy Characteristics'!B:B,MATCH($C3001,'Policy Characteristics'!$C:$C,0))),"",INDEX('Policy Characteristics'!B:B,MATCH($C3001,'Policy Characteristics'!$C:$C,0)))</f>
        <v>Capital Cost Reduction</v>
      </c>
      <c r="C3001" s="254" t="str">
        <f t="shared" si="90"/>
        <v>RnD Electricity Capital Cost Perc Reduction</v>
      </c>
      <c r="D3001" s="6" t="s">
        <v>2718</v>
      </c>
      <c r="E3001" s="45"/>
      <c r="F3001" s="6" t="s">
        <v>3458</v>
      </c>
      <c r="G3001" s="45"/>
      <c r="H3001" s="47">
        <v>3000</v>
      </c>
      <c r="I3001" s="324" t="s">
        <v>41</v>
      </c>
      <c r="J3001" s="255" t="str">
        <f>IF(ISBLANK(INDEX('Policy Characteristics'!D:D,MATCH($C3001,'Policy Characteristics'!$C:$C,0))),"",INDEX('Policy Characteristics'!D:D,MATCH($C3001,'Policy Characteristics'!$C:$C,0)))</f>
        <v>R&amp;D Capital Cost Reductions</v>
      </c>
      <c r="K3001" s="254" t="str">
        <f>IF(ISBLANK(INDEX('Policy Characteristics'!E:E,MATCH($C3001,'Policy Characteristics'!$C:$C,0))),"",INDEX('Policy Characteristics'!E:E,MATCH($C3001,'Policy Characteristics'!$C:$C,0)))</f>
        <v>RnD electricity capital cost reduction</v>
      </c>
      <c r="L3001" s="261">
        <f>IF(ISBLANK(INDEX('Policy Characteristics'!F:F,MATCH($C3001,'Policy Characteristics'!$C:$C,0))),"",INDEX('Policy Characteristics'!F:F,MATCH($C3001,'Policy Characteristics'!$C:$C,0)))</f>
        <v>0</v>
      </c>
      <c r="M3001" s="261">
        <f>IF(ISBLANK(INDEX('Policy Characteristics'!G:G,MATCH($C3001,'Policy Characteristics'!$C:$C,0))),"",INDEX('Policy Characteristics'!G:G,MATCH($C3001,'Policy Characteristics'!$C:$C,0)))</f>
        <v>0.4</v>
      </c>
      <c r="N3001" s="261">
        <f>IF(ISBLANK(INDEX('Policy Characteristics'!H:H,MATCH($C3001,'Policy Characteristics'!$C:$C,0))),"",INDEX('Policy Characteristics'!H:H,MATCH($C3001,'Policy Characteristics'!$C:$C,0)))</f>
        <v>0.01</v>
      </c>
      <c r="O3001" s="254" t="str">
        <f>IF(ISBLANK(INDEX('Policy Characteristics'!I:I,MATCH($C3001,'Policy Characteristics'!$C:$C,0))),"",INDEX('Policy Characteristics'!I:I,MATCH($C3001,'Policy Characteristics'!$C:$C,0)))</f>
        <v>% reduction in cost</v>
      </c>
      <c r="P3001" s="254" t="str">
        <f>IF(ISBLANK(INDEX('Policy Characteristics'!J:J,MATCH($C3001,'Policy Characteristics'!$C:$C,0))),"",INDEX('Policy Characteristics'!J:J,MATCH($C3001,'Policy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1" s="254" t="str">
        <f>IF(ISBLANK(INDEX('Policy Characteristics'!K:K,MATCH($C3001,'Policy Characteristics'!$C:$C,0))),"",INDEX('Policy Characteristics'!K:K,MATCH($C3001,'Policy Characteristics'!$C:$C,0)))</f>
        <v>architectural-design.html#rnd</v>
      </c>
      <c r="R3001" s="254" t="str">
        <f>IF(ISBLANK(INDEX('Policy Characteristics'!L:L,MATCH($C3001,'Policy Characteristics'!$C:$C,0))),"",INDEX('Policy Characteristics'!L:L,MATCH($C3001,'Policy Characteristics'!$C:$C,0)))</f>
        <v>research-and-development.html</v>
      </c>
    </row>
    <row r="3002" spans="1:18" x14ac:dyDescent="0.25">
      <c r="A3002" s="254" t="str">
        <f>IF(ISBLANK(INDEX('Policy Characteristics'!A:A,MATCH($C3002,'Policy Characteristics'!$C:$C,0))),"",INDEX('Policy Characteristics'!A:A,MATCH($C3002,'Policy Characteristics'!$C:$C,0)))</f>
        <v>Research and Development</v>
      </c>
      <c r="B3002" s="262" t="str">
        <f>IF(ISBLANK(INDEX('Policy Characteristics'!B:B,MATCH($C3002,'Policy Characteristics'!$C:$C,0))),"",INDEX('Policy Characteristics'!B:B,MATCH($C3002,'Policy Characteristics'!$C:$C,0)))</f>
        <v>Capital Cost Reduction</v>
      </c>
      <c r="C3002" s="254" t="str">
        <f t="shared" si="90"/>
        <v>RnD Electricity Capital Cost Perc Reduction</v>
      </c>
      <c r="D3002" s="6" t="s">
        <v>2719</v>
      </c>
      <c r="E3002" s="45"/>
      <c r="F3002" s="6" t="s">
        <v>3459</v>
      </c>
      <c r="G3002" s="45"/>
      <c r="H3002" s="47">
        <v>3001</v>
      </c>
      <c r="I3002" s="324" t="s">
        <v>41</v>
      </c>
      <c r="J3002" s="255" t="str">
        <f>IF(ISBLANK(INDEX('Policy Characteristics'!D:D,MATCH($C3002,'Policy Characteristics'!$C:$C,0))),"",INDEX('Policy Characteristics'!D:D,MATCH($C3002,'Policy Characteristics'!$C:$C,0)))</f>
        <v>R&amp;D Capital Cost Reductions</v>
      </c>
      <c r="K3002" s="254" t="str">
        <f>IF(ISBLANK(INDEX('Policy Characteristics'!E:E,MATCH($C3002,'Policy Characteristics'!$C:$C,0))),"",INDEX('Policy Characteristics'!E:E,MATCH($C3002,'Policy Characteristics'!$C:$C,0)))</f>
        <v>RnD electricity capital cost reduction</v>
      </c>
      <c r="L3002" s="261">
        <f>IF(ISBLANK(INDEX('Policy Characteristics'!F:F,MATCH($C3002,'Policy Characteristics'!$C:$C,0))),"",INDEX('Policy Characteristics'!F:F,MATCH($C3002,'Policy Characteristics'!$C:$C,0)))</f>
        <v>0</v>
      </c>
      <c r="M3002" s="261">
        <f>IF(ISBLANK(INDEX('Policy Characteristics'!G:G,MATCH($C3002,'Policy Characteristics'!$C:$C,0))),"",INDEX('Policy Characteristics'!G:G,MATCH($C3002,'Policy Characteristics'!$C:$C,0)))</f>
        <v>0.4</v>
      </c>
      <c r="N3002" s="261">
        <f>IF(ISBLANK(INDEX('Policy Characteristics'!H:H,MATCH($C3002,'Policy Characteristics'!$C:$C,0))),"",INDEX('Policy Characteristics'!H:H,MATCH($C3002,'Policy Characteristics'!$C:$C,0)))</f>
        <v>0.01</v>
      </c>
      <c r="O3002" s="254" t="str">
        <f>IF(ISBLANK(INDEX('Policy Characteristics'!I:I,MATCH($C3002,'Policy Characteristics'!$C:$C,0))),"",INDEX('Policy Characteristics'!I:I,MATCH($C3002,'Policy Characteristics'!$C:$C,0)))</f>
        <v>% reduction in cost</v>
      </c>
      <c r="P3002" s="254" t="str">
        <f>IF(ISBLANK(INDEX('Policy Characteristics'!J:J,MATCH($C3002,'Policy Characteristics'!$C:$C,0))),"",INDEX('Policy Characteristics'!J:J,MATCH($C3002,'Policy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2" s="254" t="str">
        <f>IF(ISBLANK(INDEX('Policy Characteristics'!K:K,MATCH($C3002,'Policy Characteristics'!$C:$C,0))),"",INDEX('Policy Characteristics'!K:K,MATCH($C3002,'Policy Characteristics'!$C:$C,0)))</f>
        <v>architectural-design.html#rnd</v>
      </c>
      <c r="R3002" s="254" t="str">
        <f>IF(ISBLANK(INDEX('Policy Characteristics'!L:L,MATCH($C3002,'Policy Characteristics'!$C:$C,0))),"",INDEX('Policy Characteristics'!L:L,MATCH($C3002,'Policy Characteristics'!$C:$C,0)))</f>
        <v>research-and-development.html</v>
      </c>
    </row>
    <row r="3003" spans="1:18" x14ac:dyDescent="0.25">
      <c r="A3003" s="254" t="str">
        <f>IF(ISBLANK(INDEX('Policy Characteristics'!A:A,MATCH($C3003,'Policy Characteristics'!$C:$C,0))),"",INDEX('Policy Characteristics'!A:A,MATCH($C3003,'Policy Characteristics'!$C:$C,0)))</f>
        <v>Research and Development</v>
      </c>
      <c r="B3003" s="262" t="str">
        <f>IF(ISBLANK(INDEX('Policy Characteristics'!B:B,MATCH($C3003,'Policy Characteristics'!$C:$C,0))),"",INDEX('Policy Characteristics'!B:B,MATCH($C3003,'Policy Characteristics'!$C:$C,0)))</f>
        <v>Capital Cost Reduction</v>
      </c>
      <c r="C3003" s="254" t="str">
        <f t="shared" si="90"/>
        <v>RnD Electricity Capital Cost Perc Reduction</v>
      </c>
      <c r="D3003" s="6" t="s">
        <v>2720</v>
      </c>
      <c r="E3003" s="45"/>
      <c r="F3003" s="6" t="s">
        <v>3460</v>
      </c>
      <c r="G3003" s="45"/>
      <c r="H3003" s="47">
        <v>3002</v>
      </c>
      <c r="I3003" s="324" t="s">
        <v>40</v>
      </c>
      <c r="J3003" s="255" t="str">
        <f>IF(ISBLANK(INDEX('Policy Characteristics'!D:D,MATCH($C3003,'Policy Characteristics'!$C:$C,0))),"",INDEX('Policy Characteristics'!D:D,MATCH($C3003,'Policy Characteristics'!$C:$C,0)))</f>
        <v>R&amp;D Capital Cost Reductions</v>
      </c>
      <c r="K3003" s="254" t="str">
        <f>IF(ISBLANK(INDEX('Policy Characteristics'!E:E,MATCH($C3003,'Policy Characteristics'!$C:$C,0))),"",INDEX('Policy Characteristics'!E:E,MATCH($C3003,'Policy Characteristics'!$C:$C,0)))</f>
        <v>RnD electricity capital cost reduction</v>
      </c>
      <c r="L3003" s="261">
        <f>IF(ISBLANK(INDEX('Policy Characteristics'!F:F,MATCH($C3003,'Policy Characteristics'!$C:$C,0))),"",INDEX('Policy Characteristics'!F:F,MATCH($C3003,'Policy Characteristics'!$C:$C,0)))</f>
        <v>0</v>
      </c>
      <c r="M3003" s="261">
        <f>IF(ISBLANK(INDEX('Policy Characteristics'!G:G,MATCH($C3003,'Policy Characteristics'!$C:$C,0))),"",INDEX('Policy Characteristics'!G:G,MATCH($C3003,'Policy Characteristics'!$C:$C,0)))</f>
        <v>0.4</v>
      </c>
      <c r="N3003" s="261">
        <f>IF(ISBLANK(INDEX('Policy Characteristics'!H:H,MATCH($C3003,'Policy Characteristics'!$C:$C,0))),"",INDEX('Policy Characteristics'!H:H,MATCH($C3003,'Policy Characteristics'!$C:$C,0)))</f>
        <v>0.01</v>
      </c>
      <c r="O3003" s="254" t="str">
        <f>IF(ISBLANK(INDEX('Policy Characteristics'!I:I,MATCH($C3003,'Policy Characteristics'!$C:$C,0))),"",INDEX('Policy Characteristics'!I:I,MATCH($C3003,'Policy Characteristics'!$C:$C,0)))</f>
        <v>% reduction in cost</v>
      </c>
      <c r="P3003" s="254" t="str">
        <f>IF(ISBLANK(INDEX('Policy Characteristics'!J:J,MATCH($C3003,'Policy Characteristics'!$C:$C,0))),"",INDEX('Policy Characteristics'!J:J,MATCH($C3003,'Policy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3" s="254" t="str">
        <f>IF(ISBLANK(INDEX('Policy Characteristics'!K:K,MATCH($C3003,'Policy Characteristics'!$C:$C,0))),"",INDEX('Policy Characteristics'!K:K,MATCH($C3003,'Policy Characteristics'!$C:$C,0)))</f>
        <v>architectural-design.html#rnd</v>
      </c>
      <c r="R3003" s="254" t="str">
        <f>IF(ISBLANK(INDEX('Policy Characteristics'!L:L,MATCH($C3003,'Policy Characteristics'!$C:$C,0))),"",INDEX('Policy Characteristics'!L:L,MATCH($C3003,'Policy Characteristics'!$C:$C,0)))</f>
        <v>research-and-development.html</v>
      </c>
    </row>
    <row r="3004" spans="1:18" x14ac:dyDescent="0.25">
      <c r="A3004" s="254" t="str">
        <f>IF(ISBLANK(INDEX('Policy Characteristics'!A:A,MATCH($C3004,'Policy Characteristics'!$C:$C,0))),"",INDEX('Policy Characteristics'!A:A,MATCH($C3004,'Policy Characteristics'!$C:$C,0)))</f>
        <v>Research and Development</v>
      </c>
      <c r="B3004" s="262" t="str">
        <f>IF(ISBLANK(INDEX('Policy Characteristics'!B:B,MATCH($C3004,'Policy Characteristics'!$C:$C,0))),"",INDEX('Policy Characteristics'!B:B,MATCH($C3004,'Policy Characteristics'!$C:$C,0)))</f>
        <v>Capital Cost Reduction</v>
      </c>
      <c r="C3004" s="254" t="str">
        <f t="shared" si="90"/>
        <v>RnD Electricity Capital Cost Perc Reduction</v>
      </c>
      <c r="D3004" s="6" t="s">
        <v>3440</v>
      </c>
      <c r="E3004" s="45"/>
      <c r="F3004" s="6" t="s">
        <v>3461</v>
      </c>
      <c r="G3004" s="45"/>
      <c r="H3004" s="47">
        <v>3003</v>
      </c>
      <c r="I3004" s="324" t="s">
        <v>40</v>
      </c>
      <c r="J3004" s="255" t="str">
        <f>IF(ISBLANK(INDEX('Policy Characteristics'!D:D,MATCH($C3004,'Policy Characteristics'!$C:$C,0))),"",INDEX('Policy Characteristics'!D:D,MATCH($C3004,'Policy Characteristics'!$C:$C,0)))</f>
        <v>R&amp;D Capital Cost Reductions</v>
      </c>
      <c r="K3004" s="254" t="str">
        <f>IF(ISBLANK(INDEX('Policy Characteristics'!E:E,MATCH($C3004,'Policy Characteristics'!$C:$C,0))),"",INDEX('Policy Characteristics'!E:E,MATCH($C3004,'Policy Characteristics'!$C:$C,0)))</f>
        <v>RnD electricity capital cost reduction</v>
      </c>
      <c r="L3004" s="261">
        <f>IF(ISBLANK(INDEX('Policy Characteristics'!F:F,MATCH($C3004,'Policy Characteristics'!$C:$C,0))),"",INDEX('Policy Characteristics'!F:F,MATCH($C3004,'Policy Characteristics'!$C:$C,0)))</f>
        <v>0</v>
      </c>
      <c r="M3004" s="261">
        <f>IF(ISBLANK(INDEX('Policy Characteristics'!G:G,MATCH($C3004,'Policy Characteristics'!$C:$C,0))),"",INDEX('Policy Characteristics'!G:G,MATCH($C3004,'Policy Characteristics'!$C:$C,0)))</f>
        <v>0.4</v>
      </c>
      <c r="N3004" s="261">
        <f>IF(ISBLANK(INDEX('Policy Characteristics'!H:H,MATCH($C3004,'Policy Characteristics'!$C:$C,0))),"",INDEX('Policy Characteristics'!H:H,MATCH($C3004,'Policy Characteristics'!$C:$C,0)))</f>
        <v>0.01</v>
      </c>
      <c r="O3004" s="254" t="str">
        <f>IF(ISBLANK(INDEX('Policy Characteristics'!I:I,MATCH($C3004,'Policy Characteristics'!$C:$C,0))),"",INDEX('Policy Characteristics'!I:I,MATCH($C3004,'Policy Characteristics'!$C:$C,0)))</f>
        <v>% reduction in cost</v>
      </c>
      <c r="P3004" s="254" t="str">
        <f>IF(ISBLANK(INDEX('Policy Characteristics'!J:J,MATCH($C3004,'Policy Characteristics'!$C:$C,0))),"",INDEX('Policy Characteristics'!J:J,MATCH($C3004,'Policy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4" s="254" t="str">
        <f>IF(ISBLANK(INDEX('Policy Characteristics'!K:K,MATCH($C3004,'Policy Characteristics'!$C:$C,0))),"",INDEX('Policy Characteristics'!K:K,MATCH($C3004,'Policy Characteristics'!$C:$C,0)))</f>
        <v>architectural-design.html#rnd</v>
      </c>
      <c r="R3004" s="254" t="str">
        <f>IF(ISBLANK(INDEX('Policy Characteristics'!L:L,MATCH($C3004,'Policy Characteristics'!$C:$C,0))),"",INDEX('Policy Characteristics'!L:L,MATCH($C3004,'Policy Characteristics'!$C:$C,0)))</f>
        <v>research-and-development.html</v>
      </c>
    </row>
    <row r="3005" spans="1:18" x14ac:dyDescent="0.25">
      <c r="A3005" s="254" t="str">
        <f>IF(ISBLANK(INDEX('Policy Characteristics'!A:A,MATCH($C3005,'Policy Characteristics'!$C:$C,0))),"",INDEX('Policy Characteristics'!A:A,MATCH($C3005,'Policy Characteristics'!$C:$C,0)))</f>
        <v>Research and Development</v>
      </c>
      <c r="B3005" s="262" t="str">
        <f>IF(ISBLANK(INDEX('Policy Characteristics'!B:B,MATCH($C3005,'Policy Characteristics'!$C:$C,0))),"",INDEX('Policy Characteristics'!B:B,MATCH($C3005,'Policy Characteristics'!$C:$C,0)))</f>
        <v>Capital Cost Reduction</v>
      </c>
      <c r="C3005" s="254" t="str">
        <f t="shared" si="90"/>
        <v>RnD Electricity Capital Cost Perc Reduction</v>
      </c>
      <c r="D3005" s="6" t="s">
        <v>3443</v>
      </c>
      <c r="E3005" s="45"/>
      <c r="F3005" s="6" t="s">
        <v>3462</v>
      </c>
      <c r="G3005" s="45"/>
      <c r="H3005" s="47">
        <v>3004</v>
      </c>
      <c r="I3005" s="324" t="s">
        <v>40</v>
      </c>
      <c r="J3005" s="255" t="str">
        <f>IF(ISBLANK(INDEX('Policy Characteristics'!D:D,MATCH($C3005,'Policy Characteristics'!$C:$C,0))),"",INDEX('Policy Characteristics'!D:D,MATCH($C3005,'Policy Characteristics'!$C:$C,0)))</f>
        <v>R&amp;D Capital Cost Reductions</v>
      </c>
      <c r="K3005" s="254" t="str">
        <f>IF(ISBLANK(INDEX('Policy Characteristics'!E:E,MATCH($C3005,'Policy Characteristics'!$C:$C,0))),"",INDEX('Policy Characteristics'!E:E,MATCH($C3005,'Policy Characteristics'!$C:$C,0)))</f>
        <v>RnD electricity capital cost reduction</v>
      </c>
      <c r="L3005" s="261">
        <f>IF(ISBLANK(INDEX('Policy Characteristics'!F:F,MATCH($C3005,'Policy Characteristics'!$C:$C,0))),"",INDEX('Policy Characteristics'!F:F,MATCH($C3005,'Policy Characteristics'!$C:$C,0)))</f>
        <v>0</v>
      </c>
      <c r="M3005" s="261">
        <f>IF(ISBLANK(INDEX('Policy Characteristics'!G:G,MATCH($C3005,'Policy Characteristics'!$C:$C,0))),"",INDEX('Policy Characteristics'!G:G,MATCH($C3005,'Policy Characteristics'!$C:$C,0)))</f>
        <v>0.4</v>
      </c>
      <c r="N3005" s="261">
        <f>IF(ISBLANK(INDEX('Policy Characteristics'!H:H,MATCH($C3005,'Policy Characteristics'!$C:$C,0))),"",INDEX('Policy Characteristics'!H:H,MATCH($C3005,'Policy Characteristics'!$C:$C,0)))</f>
        <v>0.01</v>
      </c>
      <c r="O3005" s="254" t="str">
        <f>IF(ISBLANK(INDEX('Policy Characteristics'!I:I,MATCH($C3005,'Policy Characteristics'!$C:$C,0))),"",INDEX('Policy Characteristics'!I:I,MATCH($C3005,'Policy Characteristics'!$C:$C,0)))</f>
        <v>% reduction in cost</v>
      </c>
      <c r="P3005" s="254" t="str">
        <f>IF(ISBLANK(INDEX('Policy Characteristics'!J:J,MATCH($C3005,'Policy Characteristics'!$C:$C,0))),"",INDEX('Policy Characteristics'!J:J,MATCH($C3005,'Policy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5" s="254" t="str">
        <f>IF(ISBLANK(INDEX('Policy Characteristics'!K:K,MATCH($C3005,'Policy Characteristics'!$C:$C,0))),"",INDEX('Policy Characteristics'!K:K,MATCH($C3005,'Policy Characteristics'!$C:$C,0)))</f>
        <v>architectural-design.html#rnd</v>
      </c>
      <c r="R3005" s="254" t="str">
        <f>IF(ISBLANK(INDEX('Policy Characteristics'!L:L,MATCH($C3005,'Policy Characteristics'!$C:$C,0))),"",INDEX('Policy Characteristics'!L:L,MATCH($C3005,'Policy Characteristics'!$C:$C,0)))</f>
        <v>research-and-development.html</v>
      </c>
    </row>
    <row r="3006" spans="1:18" x14ac:dyDescent="0.25">
      <c r="A3006" s="254" t="str">
        <f>IF(ISBLANK(INDEX('Policy Characteristics'!A:A,MATCH($C3006,'Policy Characteristics'!$C:$C,0))),"",INDEX('Policy Characteristics'!A:A,MATCH($C3006,'Policy Characteristics'!$C:$C,0)))</f>
        <v>Research and Development</v>
      </c>
      <c r="B3006" s="262" t="str">
        <f>IF(ISBLANK(INDEX('Policy Characteristics'!B:B,MATCH($C3006,'Policy Characteristics'!$C:$C,0))),"",INDEX('Policy Characteristics'!B:B,MATCH($C3006,'Policy Characteristics'!$C:$C,0)))</f>
        <v>Capital Cost Reduction</v>
      </c>
      <c r="C3006" s="254" t="str">
        <f t="shared" si="90"/>
        <v>RnD Electricity Capital Cost Perc Reduction</v>
      </c>
      <c r="D3006" s="6" t="s">
        <v>3444</v>
      </c>
      <c r="E3006" s="45"/>
      <c r="F3006" s="6" t="s">
        <v>3463</v>
      </c>
      <c r="G3006" s="45"/>
      <c r="H3006" s="47">
        <v>3005</v>
      </c>
      <c r="I3006" s="324" t="s">
        <v>40</v>
      </c>
      <c r="J3006" s="255" t="str">
        <f>IF(ISBLANK(INDEX('Policy Characteristics'!D:D,MATCH($C3006,'Policy Characteristics'!$C:$C,0))),"",INDEX('Policy Characteristics'!D:D,MATCH($C3006,'Policy Characteristics'!$C:$C,0)))</f>
        <v>R&amp;D Capital Cost Reductions</v>
      </c>
      <c r="K3006" s="254" t="str">
        <f>IF(ISBLANK(INDEX('Policy Characteristics'!E:E,MATCH($C3006,'Policy Characteristics'!$C:$C,0))),"",INDEX('Policy Characteristics'!E:E,MATCH($C3006,'Policy Characteristics'!$C:$C,0)))</f>
        <v>RnD electricity capital cost reduction</v>
      </c>
      <c r="L3006" s="261">
        <f>IF(ISBLANK(INDEX('Policy Characteristics'!F:F,MATCH($C3006,'Policy Characteristics'!$C:$C,0))),"",INDEX('Policy Characteristics'!F:F,MATCH($C3006,'Policy Characteristics'!$C:$C,0)))</f>
        <v>0</v>
      </c>
      <c r="M3006" s="261">
        <f>IF(ISBLANK(INDEX('Policy Characteristics'!G:G,MATCH($C3006,'Policy Characteristics'!$C:$C,0))),"",INDEX('Policy Characteristics'!G:G,MATCH($C3006,'Policy Characteristics'!$C:$C,0)))</f>
        <v>0.4</v>
      </c>
      <c r="N3006" s="261">
        <f>IF(ISBLANK(INDEX('Policy Characteristics'!H:H,MATCH($C3006,'Policy Characteristics'!$C:$C,0))),"",INDEX('Policy Characteristics'!H:H,MATCH($C3006,'Policy Characteristics'!$C:$C,0)))</f>
        <v>0.01</v>
      </c>
      <c r="O3006" s="254" t="str">
        <f>IF(ISBLANK(INDEX('Policy Characteristics'!I:I,MATCH($C3006,'Policy Characteristics'!$C:$C,0))),"",INDEX('Policy Characteristics'!I:I,MATCH($C3006,'Policy Characteristics'!$C:$C,0)))</f>
        <v>% reduction in cost</v>
      </c>
      <c r="P3006" s="254" t="str">
        <f>IF(ISBLANK(INDEX('Policy Characteristics'!J:J,MATCH($C3006,'Policy Characteristics'!$C:$C,0))),"",INDEX('Policy Characteristics'!J:J,MATCH($C3006,'Policy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6" s="254" t="str">
        <f>IF(ISBLANK(INDEX('Policy Characteristics'!K:K,MATCH($C3006,'Policy Characteristics'!$C:$C,0))),"",INDEX('Policy Characteristics'!K:K,MATCH($C3006,'Policy Characteristics'!$C:$C,0)))</f>
        <v>architectural-design.html#rnd</v>
      </c>
      <c r="R3006" s="254" t="str">
        <f>IF(ISBLANK(INDEX('Policy Characteristics'!L:L,MATCH($C3006,'Policy Characteristics'!$C:$C,0))),"",INDEX('Policy Characteristics'!L:L,MATCH($C3006,'Policy Characteristics'!$C:$C,0)))</f>
        <v>research-and-development.html</v>
      </c>
    </row>
    <row r="3007" spans="1:18" x14ac:dyDescent="0.25">
      <c r="A3007" s="254" t="str">
        <f>IF(ISBLANK(INDEX('Policy Characteristics'!A:A,MATCH($C3007,'Policy Characteristics'!$C:$C,0))),"",INDEX('Policy Characteristics'!A:A,MATCH($C3007,'Policy Characteristics'!$C:$C,0)))</f>
        <v>Research and Development</v>
      </c>
      <c r="B3007" s="262" t="str">
        <f>IF(ISBLANK(INDEX('Policy Characteristics'!B:B,MATCH($C3007,'Policy Characteristics'!$C:$C,0))),"",INDEX('Policy Characteristics'!B:B,MATCH($C3007,'Policy Characteristics'!$C:$C,0)))</f>
        <v>Capital Cost Reduction</v>
      </c>
      <c r="C3007" s="254" t="str">
        <f t="shared" si="90"/>
        <v>RnD Electricity Capital Cost Perc Reduction</v>
      </c>
      <c r="D3007" s="6" t="s">
        <v>3445</v>
      </c>
      <c r="E3007" s="45"/>
      <c r="F3007" s="6" t="s">
        <v>3464</v>
      </c>
      <c r="G3007" s="45"/>
      <c r="H3007" s="47">
        <v>3006</v>
      </c>
      <c r="I3007" s="324" t="s">
        <v>40</v>
      </c>
      <c r="J3007" s="255" t="str">
        <f>IF(ISBLANK(INDEX('Policy Characteristics'!D:D,MATCH($C3007,'Policy Characteristics'!$C:$C,0))),"",INDEX('Policy Characteristics'!D:D,MATCH($C3007,'Policy Characteristics'!$C:$C,0)))</f>
        <v>R&amp;D Capital Cost Reductions</v>
      </c>
      <c r="K3007" s="254" t="str">
        <f>IF(ISBLANK(INDEX('Policy Characteristics'!E:E,MATCH($C3007,'Policy Characteristics'!$C:$C,0))),"",INDEX('Policy Characteristics'!E:E,MATCH($C3007,'Policy Characteristics'!$C:$C,0)))</f>
        <v>RnD electricity capital cost reduction</v>
      </c>
      <c r="L3007" s="261">
        <f>IF(ISBLANK(INDEX('Policy Characteristics'!F:F,MATCH($C3007,'Policy Characteristics'!$C:$C,0))),"",INDEX('Policy Characteristics'!F:F,MATCH($C3007,'Policy Characteristics'!$C:$C,0)))</f>
        <v>0</v>
      </c>
      <c r="M3007" s="261">
        <f>IF(ISBLANK(INDEX('Policy Characteristics'!G:G,MATCH($C3007,'Policy Characteristics'!$C:$C,0))),"",INDEX('Policy Characteristics'!G:G,MATCH($C3007,'Policy Characteristics'!$C:$C,0)))</f>
        <v>0.4</v>
      </c>
      <c r="N3007" s="261">
        <f>IF(ISBLANK(INDEX('Policy Characteristics'!H:H,MATCH($C3007,'Policy Characteristics'!$C:$C,0))),"",INDEX('Policy Characteristics'!H:H,MATCH($C3007,'Policy Characteristics'!$C:$C,0)))</f>
        <v>0.01</v>
      </c>
      <c r="O3007" s="254" t="str">
        <f>IF(ISBLANK(INDEX('Policy Characteristics'!I:I,MATCH($C3007,'Policy Characteristics'!$C:$C,0))),"",INDEX('Policy Characteristics'!I:I,MATCH($C3007,'Policy Characteristics'!$C:$C,0)))</f>
        <v>% reduction in cost</v>
      </c>
      <c r="P3007" s="254" t="str">
        <f>IF(ISBLANK(INDEX('Policy Characteristics'!J:J,MATCH($C3007,'Policy Characteristics'!$C:$C,0))),"",INDEX('Policy Characteristics'!J:J,MATCH($C3007,'Policy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7" s="254" t="str">
        <f>IF(ISBLANK(INDEX('Policy Characteristics'!K:K,MATCH($C3007,'Policy Characteristics'!$C:$C,0))),"",INDEX('Policy Characteristics'!K:K,MATCH($C3007,'Policy Characteristics'!$C:$C,0)))</f>
        <v>architectural-design.html#rnd</v>
      </c>
      <c r="R3007" s="254" t="str">
        <f>IF(ISBLANK(INDEX('Policy Characteristics'!L:L,MATCH($C3007,'Policy Characteristics'!$C:$C,0))),"",INDEX('Policy Characteristics'!L:L,MATCH($C3007,'Policy Characteristics'!$C:$C,0)))</f>
        <v>research-and-development.html</v>
      </c>
    </row>
    <row r="3008" spans="1:18" x14ac:dyDescent="0.25">
      <c r="A3008" s="254" t="str">
        <f>IF(ISBLANK(INDEX('Policy Characteristics'!A:A,MATCH($C3008,'Policy Characteristics'!$C:$C,0))),"",INDEX('Policy Characteristics'!A:A,MATCH($C3008,'Policy Characteristics'!$C:$C,0)))</f>
        <v>Research and Development</v>
      </c>
      <c r="B3008" s="262" t="str">
        <f>IF(ISBLANK(INDEX('Policy Characteristics'!B:B,MATCH($C3008,'Policy Characteristics'!$C:$C,0))),"",INDEX('Policy Characteristics'!B:B,MATCH($C3008,'Policy Characteristics'!$C:$C,0)))</f>
        <v>Capital Cost Reduction</v>
      </c>
      <c r="C3008" s="254" t="str">
        <f t="shared" si="90"/>
        <v>RnD Electricity Capital Cost Perc Reduction</v>
      </c>
      <c r="D3008" s="6" t="s">
        <v>3446</v>
      </c>
      <c r="E3008" s="45"/>
      <c r="F3008" s="6" t="s">
        <v>3465</v>
      </c>
      <c r="G3008" s="45"/>
      <c r="H3008" s="47">
        <v>3007</v>
      </c>
      <c r="I3008" s="324" t="s">
        <v>40</v>
      </c>
      <c r="J3008" s="255" t="str">
        <f>IF(ISBLANK(INDEX('Policy Characteristics'!D:D,MATCH($C3008,'Policy Characteristics'!$C:$C,0))),"",INDEX('Policy Characteristics'!D:D,MATCH($C3008,'Policy Characteristics'!$C:$C,0)))</f>
        <v>R&amp;D Capital Cost Reductions</v>
      </c>
      <c r="K3008" s="254" t="str">
        <f>IF(ISBLANK(INDEX('Policy Characteristics'!E:E,MATCH($C3008,'Policy Characteristics'!$C:$C,0))),"",INDEX('Policy Characteristics'!E:E,MATCH($C3008,'Policy Characteristics'!$C:$C,0)))</f>
        <v>RnD electricity capital cost reduction</v>
      </c>
      <c r="L3008" s="261">
        <f>IF(ISBLANK(INDEX('Policy Characteristics'!F:F,MATCH($C3008,'Policy Characteristics'!$C:$C,0))),"",INDEX('Policy Characteristics'!F:F,MATCH($C3008,'Policy Characteristics'!$C:$C,0)))</f>
        <v>0</v>
      </c>
      <c r="M3008" s="261">
        <f>IF(ISBLANK(INDEX('Policy Characteristics'!G:G,MATCH($C3008,'Policy Characteristics'!$C:$C,0))),"",INDEX('Policy Characteristics'!G:G,MATCH($C3008,'Policy Characteristics'!$C:$C,0)))</f>
        <v>0.4</v>
      </c>
      <c r="N3008" s="261">
        <f>IF(ISBLANK(INDEX('Policy Characteristics'!H:H,MATCH($C3008,'Policy Characteristics'!$C:$C,0))),"",INDEX('Policy Characteristics'!H:H,MATCH($C3008,'Policy Characteristics'!$C:$C,0)))</f>
        <v>0.01</v>
      </c>
      <c r="O3008" s="254" t="str">
        <f>IF(ISBLANK(INDEX('Policy Characteristics'!I:I,MATCH($C3008,'Policy Characteristics'!$C:$C,0))),"",INDEX('Policy Characteristics'!I:I,MATCH($C3008,'Policy Characteristics'!$C:$C,0)))</f>
        <v>% reduction in cost</v>
      </c>
      <c r="P3008" s="254" t="str">
        <f>IF(ISBLANK(INDEX('Policy Characteristics'!J:J,MATCH($C3008,'Policy Characteristics'!$C:$C,0))),"",INDEX('Policy Characteristics'!J:J,MATCH($C3008,'Policy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8" s="254" t="str">
        <f>IF(ISBLANK(INDEX('Policy Characteristics'!K:K,MATCH($C3008,'Policy Characteristics'!$C:$C,0))),"",INDEX('Policy Characteristics'!K:K,MATCH($C3008,'Policy Characteristics'!$C:$C,0)))</f>
        <v>architectural-design.html#rnd</v>
      </c>
      <c r="R3008" s="254" t="str">
        <f>IF(ISBLANK(INDEX('Policy Characteristics'!L:L,MATCH($C3008,'Policy Characteristics'!$C:$C,0))),"",INDEX('Policy Characteristics'!L:L,MATCH($C3008,'Policy Characteristics'!$C:$C,0)))</f>
        <v>research-and-development.html</v>
      </c>
    </row>
    <row r="3009" spans="1:18" x14ac:dyDescent="0.25">
      <c r="A3009" s="254" t="str">
        <f>IF(ISBLANK(INDEX('Policy Characteristics'!A:A,MATCH($C3009,'Policy Characteristics'!$C:$C,0))),"",INDEX('Policy Characteristics'!A:A,MATCH($C3009,'Policy Characteristics'!$C:$C,0)))</f>
        <v>Research and Development</v>
      </c>
      <c r="B3009" s="262" t="str">
        <f>IF(ISBLANK(INDEX('Policy Characteristics'!B:B,MATCH($C3009,'Policy Characteristics'!$C:$C,0))),"",INDEX('Policy Characteristics'!B:B,MATCH($C3009,'Policy Characteristics'!$C:$C,0)))</f>
        <v>Capital Cost Reduction</v>
      </c>
      <c r="C3009" s="254" t="str">
        <f t="shared" si="90"/>
        <v>RnD Electricity Capital Cost Perc Reduction</v>
      </c>
      <c r="D3009" s="6" t="s">
        <v>3514</v>
      </c>
      <c r="E3009" s="45"/>
      <c r="F3009" s="6" t="s">
        <v>3516</v>
      </c>
      <c r="G3009" s="45"/>
      <c r="H3009" s="47">
        <v>3008</v>
      </c>
      <c r="I3009" s="324" t="s">
        <v>40</v>
      </c>
      <c r="J3009" s="255" t="str">
        <f>IF(ISBLANK(INDEX('Policy Characteristics'!D:D,MATCH($C3009,'Policy Characteristics'!$C:$C,0))),"",INDEX('Policy Characteristics'!D:D,MATCH($C3009,'Policy Characteristics'!$C:$C,0)))</f>
        <v>R&amp;D Capital Cost Reductions</v>
      </c>
      <c r="K3009" s="254" t="str">
        <f>IF(ISBLANK(INDEX('Policy Characteristics'!E:E,MATCH($C3009,'Policy Characteristics'!$C:$C,0))),"",INDEX('Policy Characteristics'!E:E,MATCH($C3009,'Policy Characteristics'!$C:$C,0)))</f>
        <v>RnD electricity capital cost reduction</v>
      </c>
      <c r="L3009" s="261">
        <f>IF(ISBLANK(INDEX('Policy Characteristics'!F:F,MATCH($C3009,'Policy Characteristics'!$C:$C,0))),"",INDEX('Policy Characteristics'!F:F,MATCH($C3009,'Policy Characteristics'!$C:$C,0)))</f>
        <v>0</v>
      </c>
      <c r="M3009" s="261">
        <f>IF(ISBLANK(INDEX('Policy Characteristics'!G:G,MATCH($C3009,'Policy Characteristics'!$C:$C,0))),"",INDEX('Policy Characteristics'!G:G,MATCH($C3009,'Policy Characteristics'!$C:$C,0)))</f>
        <v>0.4</v>
      </c>
      <c r="N3009" s="261">
        <f>IF(ISBLANK(INDEX('Policy Characteristics'!H:H,MATCH($C3009,'Policy Characteristics'!$C:$C,0))),"",INDEX('Policy Characteristics'!H:H,MATCH($C3009,'Policy Characteristics'!$C:$C,0)))</f>
        <v>0.01</v>
      </c>
      <c r="O3009" s="254" t="str">
        <f>IF(ISBLANK(INDEX('Policy Characteristics'!I:I,MATCH($C3009,'Policy Characteristics'!$C:$C,0))),"",INDEX('Policy Characteristics'!I:I,MATCH($C3009,'Policy Characteristics'!$C:$C,0)))</f>
        <v>% reduction in cost</v>
      </c>
      <c r="P3009" s="254" t="str">
        <f>IF(ISBLANK(INDEX('Policy Characteristics'!J:J,MATCH($C3009,'Policy Characteristics'!$C:$C,0))),"",INDEX('Policy Characteristics'!J:J,MATCH($C3009,'Policy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09" s="254" t="str">
        <f>IF(ISBLANK(INDEX('Policy Characteristics'!K:K,MATCH($C3009,'Policy Characteristics'!$C:$C,0))),"",INDEX('Policy Characteristics'!K:K,MATCH($C3009,'Policy Characteristics'!$C:$C,0)))</f>
        <v>architectural-design.html#rnd</v>
      </c>
      <c r="R3009" s="254" t="str">
        <f>IF(ISBLANK(INDEX('Policy Characteristics'!L:L,MATCH($C3009,'Policy Characteristics'!$C:$C,0))),"",INDEX('Policy Characteristics'!L:L,MATCH($C3009,'Policy Characteristics'!$C:$C,0)))</f>
        <v>research-and-development.html</v>
      </c>
    </row>
    <row r="3010" spans="1:18" x14ac:dyDescent="0.25">
      <c r="A3010" s="254" t="str">
        <f>IF(ISBLANK(INDEX('Policy Characteristics'!A:A,MATCH($C3010,'Policy Characteristics'!$C:$C,0))),"",INDEX('Policy Characteristics'!A:A,MATCH($C3010,'Policy Characteristics'!$C:$C,0)))</f>
        <v>Research and Development</v>
      </c>
      <c r="B3010" s="262" t="str">
        <f>IF(ISBLANK(INDEX('Policy Characteristics'!B:B,MATCH($C3010,'Policy Characteristics'!$C:$C,0))),"",INDEX('Policy Characteristics'!B:B,MATCH($C3010,'Policy Characteristics'!$C:$C,0)))</f>
        <v>Capital Cost Reduction</v>
      </c>
      <c r="C3010" s="254" t="str">
        <f t="shared" si="90"/>
        <v>RnD Electricity Capital Cost Perc Reduction</v>
      </c>
      <c r="D3010" s="6" t="s">
        <v>3515</v>
      </c>
      <c r="E3010" s="45"/>
      <c r="F3010" s="6" t="s">
        <v>3517</v>
      </c>
      <c r="G3010" s="45"/>
      <c r="H3010" s="47">
        <v>3009</v>
      </c>
      <c r="I3010" s="324" t="s">
        <v>40</v>
      </c>
      <c r="J3010" s="255" t="str">
        <f>IF(ISBLANK(INDEX('Policy Characteristics'!D:D,MATCH($C3010,'Policy Characteristics'!$C:$C,0))),"",INDEX('Policy Characteristics'!D:D,MATCH($C3010,'Policy Characteristics'!$C:$C,0)))</f>
        <v>R&amp;D Capital Cost Reductions</v>
      </c>
      <c r="K3010" s="254" t="str">
        <f>IF(ISBLANK(INDEX('Policy Characteristics'!E:E,MATCH($C3010,'Policy Characteristics'!$C:$C,0))),"",INDEX('Policy Characteristics'!E:E,MATCH($C3010,'Policy Characteristics'!$C:$C,0)))</f>
        <v>RnD electricity capital cost reduction</v>
      </c>
      <c r="L3010" s="261">
        <f>IF(ISBLANK(INDEX('Policy Characteristics'!F:F,MATCH($C3010,'Policy Characteristics'!$C:$C,0))),"",INDEX('Policy Characteristics'!F:F,MATCH($C3010,'Policy Characteristics'!$C:$C,0)))</f>
        <v>0</v>
      </c>
      <c r="M3010" s="261">
        <f>IF(ISBLANK(INDEX('Policy Characteristics'!G:G,MATCH($C3010,'Policy Characteristics'!$C:$C,0))),"",INDEX('Policy Characteristics'!G:G,MATCH($C3010,'Policy Characteristics'!$C:$C,0)))</f>
        <v>0.4</v>
      </c>
      <c r="N3010" s="261">
        <f>IF(ISBLANK(INDEX('Policy Characteristics'!H:H,MATCH($C3010,'Policy Characteristics'!$C:$C,0))),"",INDEX('Policy Characteristics'!H:H,MATCH($C3010,'Policy Characteristics'!$C:$C,0)))</f>
        <v>0.01</v>
      </c>
      <c r="O3010" s="254" t="str">
        <f>IF(ISBLANK(INDEX('Policy Characteristics'!I:I,MATCH($C3010,'Policy Characteristics'!$C:$C,0))),"",INDEX('Policy Characteristics'!I:I,MATCH($C3010,'Policy Characteristics'!$C:$C,0)))</f>
        <v>% reduction in cost</v>
      </c>
      <c r="P3010" s="254" t="str">
        <f>IF(ISBLANK(INDEX('Policy Characteristics'!J:J,MATCH($C3010,'Policy Characteristics'!$C:$C,0))),"",INDEX('Policy Characteristics'!J:J,MATCH($C3010,'Policy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0" s="254" t="str">
        <f>IF(ISBLANK(INDEX('Policy Characteristics'!K:K,MATCH($C3010,'Policy Characteristics'!$C:$C,0))),"",INDEX('Policy Characteristics'!K:K,MATCH($C3010,'Policy Characteristics'!$C:$C,0)))</f>
        <v>architectural-design.html#rnd</v>
      </c>
      <c r="R3010" s="254" t="str">
        <f>IF(ISBLANK(INDEX('Policy Characteristics'!L:L,MATCH($C3010,'Policy Characteristics'!$C:$C,0))),"",INDEX('Policy Characteristics'!L:L,MATCH($C3010,'Policy Characteristics'!$C:$C,0)))</f>
        <v>research-and-development.html</v>
      </c>
    </row>
    <row r="3011" spans="1:18" x14ac:dyDescent="0.25">
      <c r="A3011" s="254" t="str">
        <f>IF(ISBLANK(INDEX('Policy Characteristics'!A:A,MATCH($C3011,'Policy Characteristics'!$C:$C,0))),"",INDEX('Policy Characteristics'!A:A,MATCH($C3011,'Policy Characteristics'!$C:$C,0)))</f>
        <v>Research and Development</v>
      </c>
      <c r="B3011" s="262" t="str">
        <f>IF(ISBLANK(INDEX('Policy Characteristics'!B:B,MATCH($C3011,'Policy Characteristics'!$C:$C,0))),"",INDEX('Policy Characteristics'!B:B,MATCH($C3011,'Policy Characteristics'!$C:$C,0)))</f>
        <v>Capital Cost Reduction</v>
      </c>
      <c r="C3011" t="s">
        <v>276</v>
      </c>
      <c r="D3011" s="45" t="s">
        <v>3467</v>
      </c>
      <c r="E3011" s="45" t="s">
        <v>2377</v>
      </c>
      <c r="F3011" t="s">
        <v>3473</v>
      </c>
      <c r="G3011" s="45" t="s">
        <v>89</v>
      </c>
      <c r="H3011" s="47">
        <v>3010</v>
      </c>
      <c r="I3011" s="324" t="s">
        <v>40</v>
      </c>
      <c r="J3011" s="255" t="str">
        <f>IF(ISBLANK(INDEX('Policy Characteristics'!D:D,MATCH($C3011,'Policy Characteristics'!$C:$C,0))),"",INDEX('Policy Characteristics'!D:D,MATCH($C3011,'Policy Characteristics'!$C:$C,0)))</f>
        <v>R&amp;D Capital Cost Reductions</v>
      </c>
      <c r="K3011" s="254" t="str">
        <f>IF(ISBLANK(INDEX('Policy Characteristics'!E:E,MATCH($C3011,'Policy Characteristics'!$C:$C,0))),"",INDEX('Policy Characteristics'!E:E,MATCH($C3011,'Policy Characteristics'!$C:$C,0)))</f>
        <v>RnD industry capital cost reduction</v>
      </c>
      <c r="L3011" s="261">
        <f>IF(ISBLANK(INDEX('Policy Characteristics'!F:F,MATCH($C3011,'Policy Characteristics'!$C:$C,0))),"",INDEX('Policy Characteristics'!F:F,MATCH($C3011,'Policy Characteristics'!$C:$C,0)))</f>
        <v>0</v>
      </c>
      <c r="M3011" s="261">
        <f>IF(ISBLANK(INDEX('Policy Characteristics'!G:G,MATCH($C3011,'Policy Characteristics'!$C:$C,0))),"",INDEX('Policy Characteristics'!G:G,MATCH($C3011,'Policy Characteristics'!$C:$C,0)))</f>
        <v>0.4</v>
      </c>
      <c r="N3011" s="261">
        <f>IF(ISBLANK(INDEX('Policy Characteristics'!H:H,MATCH($C3011,'Policy Characteristics'!$C:$C,0))),"",INDEX('Policy Characteristics'!H:H,MATCH($C3011,'Policy Characteristics'!$C:$C,0)))</f>
        <v>0.01</v>
      </c>
      <c r="O3011" s="254" t="str">
        <f>IF(ISBLANK(INDEX('Policy Characteristics'!I:I,MATCH($C3011,'Policy Characteristics'!$C:$C,0))),"",INDEX('Policy Characteristics'!I:I,MATCH($C3011,'Policy Characteristics'!$C:$C,0)))</f>
        <v>% reduction in cost</v>
      </c>
      <c r="P3011" s="254" t="str">
        <f>IF(ISBLANK(INDEX('Policy Characteristics'!J:J,MATCH($C3011,'Policy Characteristics'!$C:$C,0))),"",INDEX('Policy Characteristics'!J:J,MATCH($C3011,'Policy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1" s="254" t="str">
        <f>IF(ISBLANK(INDEX('Policy Characteristics'!K:K,MATCH($C3011,'Policy Characteristics'!$C:$C,0))),"",INDEX('Policy Characteristics'!K:K,MATCH($C3011,'Policy Characteristics'!$C:$C,0)))</f>
        <v>architectural-design.html#rnd</v>
      </c>
      <c r="R3011" s="254" t="str">
        <f>IF(ISBLANK(INDEX('Policy Characteristics'!L:L,MATCH($C3011,'Policy Characteristics'!$C:$C,0))),"",INDEX('Policy Characteristics'!L:L,MATCH($C3011,'Policy Characteristics'!$C:$C,0)))</f>
        <v>research-and-development.html</v>
      </c>
    </row>
    <row r="3012" spans="1:18" x14ac:dyDescent="0.25">
      <c r="A3012" s="254" t="str">
        <f>IF(ISBLANK(INDEX('Policy Characteristics'!A:A,MATCH($C3012,'Policy Characteristics'!$C:$C,0))),"",INDEX('Policy Characteristics'!A:A,MATCH($C3012,'Policy Characteristics'!$C:$C,0)))</f>
        <v>Research and Development</v>
      </c>
      <c r="B3012" s="262" t="str">
        <f>IF(ISBLANK(INDEX('Policy Characteristics'!B:B,MATCH($C3012,'Policy Characteristics'!$C:$C,0))),"",INDEX('Policy Characteristics'!B:B,MATCH($C3012,'Policy Characteristics'!$C:$C,0)))</f>
        <v>Capital Cost Reduction</v>
      </c>
      <c r="C3012" s="254" t="str">
        <f t="shared" ref="C3012:C3075" si="91">C$3011</f>
        <v>RnD Industry Capital Cost Perc Reduction</v>
      </c>
      <c r="D3012" s="45" t="s">
        <v>3467</v>
      </c>
      <c r="E3012" s="45" t="s">
        <v>2378</v>
      </c>
      <c r="F3012" t="s">
        <v>3473</v>
      </c>
      <c r="G3012" s="45" t="s">
        <v>2609</v>
      </c>
      <c r="H3012" s="47">
        <v>3011</v>
      </c>
      <c r="I3012" s="324" t="s">
        <v>41</v>
      </c>
      <c r="J3012" s="255" t="str">
        <f>IF(ISBLANK(INDEX('Policy Characteristics'!D:D,MATCH($C3012,'Policy Characteristics'!$C:$C,0))),"",INDEX('Policy Characteristics'!D:D,MATCH($C3012,'Policy Characteristics'!$C:$C,0)))</f>
        <v>R&amp;D Capital Cost Reductions</v>
      </c>
      <c r="K3012" s="254" t="str">
        <f>IF(ISBLANK(INDEX('Policy Characteristics'!E:E,MATCH($C3012,'Policy Characteristics'!$C:$C,0))),"",INDEX('Policy Characteristics'!E:E,MATCH($C3012,'Policy Characteristics'!$C:$C,0)))</f>
        <v>RnD industry capital cost reduction</v>
      </c>
      <c r="L3012" s="261">
        <f>IF(ISBLANK(INDEX('Policy Characteristics'!F:F,MATCH($C3012,'Policy Characteristics'!$C:$C,0))),"",INDEX('Policy Characteristics'!F:F,MATCH($C3012,'Policy Characteristics'!$C:$C,0)))</f>
        <v>0</v>
      </c>
      <c r="M3012" s="261">
        <f>IF(ISBLANK(INDEX('Policy Characteristics'!G:G,MATCH($C3012,'Policy Characteristics'!$C:$C,0))),"",INDEX('Policy Characteristics'!G:G,MATCH($C3012,'Policy Characteristics'!$C:$C,0)))</f>
        <v>0.4</v>
      </c>
      <c r="N3012" s="261">
        <f>IF(ISBLANK(INDEX('Policy Characteristics'!H:H,MATCH($C3012,'Policy Characteristics'!$C:$C,0))),"",INDEX('Policy Characteristics'!H:H,MATCH($C3012,'Policy Characteristics'!$C:$C,0)))</f>
        <v>0.01</v>
      </c>
      <c r="O3012" s="254" t="str">
        <f>IF(ISBLANK(INDEX('Policy Characteristics'!I:I,MATCH($C3012,'Policy Characteristics'!$C:$C,0))),"",INDEX('Policy Characteristics'!I:I,MATCH($C3012,'Policy Characteristics'!$C:$C,0)))</f>
        <v>% reduction in cost</v>
      </c>
      <c r="P3012" s="254" t="str">
        <f>IF(ISBLANK(INDEX('Policy Characteristics'!J:J,MATCH($C3012,'Policy Characteristics'!$C:$C,0))),"",INDEX('Policy Characteristics'!J:J,MATCH($C3012,'Policy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2" s="254" t="str">
        <f>IF(ISBLANK(INDEX('Policy Characteristics'!K:K,MATCH($C3012,'Policy Characteristics'!$C:$C,0))),"",INDEX('Policy Characteristics'!K:K,MATCH($C3012,'Policy Characteristics'!$C:$C,0)))</f>
        <v>architectural-design.html#rnd</v>
      </c>
      <c r="R3012" s="254" t="str">
        <f>IF(ISBLANK(INDEX('Policy Characteristics'!L:L,MATCH($C3012,'Policy Characteristics'!$C:$C,0))),"",INDEX('Policy Characteristics'!L:L,MATCH($C3012,'Policy Characteristics'!$C:$C,0)))</f>
        <v>research-and-development.html</v>
      </c>
    </row>
    <row r="3013" spans="1:18" x14ac:dyDescent="0.25">
      <c r="A3013" s="254" t="str">
        <f>IF(ISBLANK(INDEX('Policy Characteristics'!A:A,MATCH($C3013,'Policy Characteristics'!$C:$C,0))),"",INDEX('Policy Characteristics'!A:A,MATCH($C3013,'Policy Characteristics'!$C:$C,0)))</f>
        <v>Research and Development</v>
      </c>
      <c r="B3013" s="262" t="str">
        <f>IF(ISBLANK(INDEX('Policy Characteristics'!B:B,MATCH($C3013,'Policy Characteristics'!$C:$C,0))),"",INDEX('Policy Characteristics'!B:B,MATCH($C3013,'Policy Characteristics'!$C:$C,0)))</f>
        <v>Capital Cost Reduction</v>
      </c>
      <c r="C3013" s="254" t="str">
        <f t="shared" si="91"/>
        <v>RnD Industry Capital Cost Perc Reduction</v>
      </c>
      <c r="D3013" s="45" t="s">
        <v>3467</v>
      </c>
      <c r="E3013" s="45" t="s">
        <v>2379</v>
      </c>
      <c r="F3013" t="s">
        <v>3473</v>
      </c>
      <c r="G3013" s="45" t="s">
        <v>83</v>
      </c>
      <c r="H3013" s="47">
        <v>3012</v>
      </c>
      <c r="I3013" s="324" t="s">
        <v>41</v>
      </c>
      <c r="J3013" s="255" t="str">
        <f>IF(ISBLANK(INDEX('Policy Characteristics'!D:D,MATCH($C3013,'Policy Characteristics'!$C:$C,0))),"",INDEX('Policy Characteristics'!D:D,MATCH($C3013,'Policy Characteristics'!$C:$C,0)))</f>
        <v>R&amp;D Capital Cost Reductions</v>
      </c>
      <c r="K3013" s="254" t="str">
        <f>IF(ISBLANK(INDEX('Policy Characteristics'!E:E,MATCH($C3013,'Policy Characteristics'!$C:$C,0))),"",INDEX('Policy Characteristics'!E:E,MATCH($C3013,'Policy Characteristics'!$C:$C,0)))</f>
        <v>RnD industry capital cost reduction</v>
      </c>
      <c r="L3013" s="261">
        <f>IF(ISBLANK(INDEX('Policy Characteristics'!F:F,MATCH($C3013,'Policy Characteristics'!$C:$C,0))),"",INDEX('Policy Characteristics'!F:F,MATCH($C3013,'Policy Characteristics'!$C:$C,0)))</f>
        <v>0</v>
      </c>
      <c r="M3013" s="261">
        <f>IF(ISBLANK(INDEX('Policy Characteristics'!G:G,MATCH($C3013,'Policy Characteristics'!$C:$C,0))),"",INDEX('Policy Characteristics'!G:G,MATCH($C3013,'Policy Characteristics'!$C:$C,0)))</f>
        <v>0.4</v>
      </c>
      <c r="N3013" s="261">
        <f>IF(ISBLANK(INDEX('Policy Characteristics'!H:H,MATCH($C3013,'Policy Characteristics'!$C:$C,0))),"",INDEX('Policy Characteristics'!H:H,MATCH($C3013,'Policy Characteristics'!$C:$C,0)))</f>
        <v>0.01</v>
      </c>
      <c r="O3013" s="254" t="str">
        <f>IF(ISBLANK(INDEX('Policy Characteristics'!I:I,MATCH($C3013,'Policy Characteristics'!$C:$C,0))),"",INDEX('Policy Characteristics'!I:I,MATCH($C3013,'Policy Characteristics'!$C:$C,0)))</f>
        <v>% reduction in cost</v>
      </c>
      <c r="P3013" s="254" t="str">
        <f>IF(ISBLANK(INDEX('Policy Characteristics'!J:J,MATCH($C3013,'Policy Characteristics'!$C:$C,0))),"",INDEX('Policy Characteristics'!J:J,MATCH($C3013,'Policy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3" s="254" t="str">
        <f>IF(ISBLANK(INDEX('Policy Characteristics'!K:K,MATCH($C3013,'Policy Characteristics'!$C:$C,0))),"",INDEX('Policy Characteristics'!K:K,MATCH($C3013,'Policy Characteristics'!$C:$C,0)))</f>
        <v>architectural-design.html#rnd</v>
      </c>
      <c r="R3013" s="254" t="str">
        <f>IF(ISBLANK(INDEX('Policy Characteristics'!L:L,MATCH($C3013,'Policy Characteristics'!$C:$C,0))),"",INDEX('Policy Characteristics'!L:L,MATCH($C3013,'Policy Characteristics'!$C:$C,0)))</f>
        <v>research-and-development.html</v>
      </c>
    </row>
    <row r="3014" spans="1:18" x14ac:dyDescent="0.25">
      <c r="A3014" s="254" t="str">
        <f>IF(ISBLANK(INDEX('Policy Characteristics'!A:A,MATCH($C3014,'Policy Characteristics'!$C:$C,0))),"",INDEX('Policy Characteristics'!A:A,MATCH($C3014,'Policy Characteristics'!$C:$C,0)))</f>
        <v>Research and Development</v>
      </c>
      <c r="B3014" s="262" t="str">
        <f>IF(ISBLANK(INDEX('Policy Characteristics'!B:B,MATCH($C3014,'Policy Characteristics'!$C:$C,0))),"",INDEX('Policy Characteristics'!B:B,MATCH($C3014,'Policy Characteristics'!$C:$C,0)))</f>
        <v>Capital Cost Reduction</v>
      </c>
      <c r="C3014" s="254" t="str">
        <f t="shared" si="91"/>
        <v>RnD Industry Capital Cost Perc Reduction</v>
      </c>
      <c r="D3014" s="45" t="s">
        <v>3467</v>
      </c>
      <c r="E3014" s="45" t="s">
        <v>2380</v>
      </c>
      <c r="F3014" t="s">
        <v>3473</v>
      </c>
      <c r="G3014" s="45" t="s">
        <v>88</v>
      </c>
      <c r="H3014" s="47">
        <v>3013</v>
      </c>
      <c r="I3014" s="324" t="s">
        <v>41</v>
      </c>
      <c r="J3014" s="255" t="str">
        <f>IF(ISBLANK(INDEX('Policy Characteristics'!D:D,MATCH($C3014,'Policy Characteristics'!$C:$C,0))),"",INDEX('Policy Characteristics'!D:D,MATCH($C3014,'Policy Characteristics'!$C:$C,0)))</f>
        <v>R&amp;D Capital Cost Reductions</v>
      </c>
      <c r="K3014" s="254" t="str">
        <f>IF(ISBLANK(INDEX('Policy Characteristics'!E:E,MATCH($C3014,'Policy Characteristics'!$C:$C,0))),"",INDEX('Policy Characteristics'!E:E,MATCH($C3014,'Policy Characteristics'!$C:$C,0)))</f>
        <v>RnD industry capital cost reduction</v>
      </c>
      <c r="L3014" s="261">
        <f>IF(ISBLANK(INDEX('Policy Characteristics'!F:F,MATCH($C3014,'Policy Characteristics'!$C:$C,0))),"",INDEX('Policy Characteristics'!F:F,MATCH($C3014,'Policy Characteristics'!$C:$C,0)))</f>
        <v>0</v>
      </c>
      <c r="M3014" s="261">
        <f>IF(ISBLANK(INDEX('Policy Characteristics'!G:G,MATCH($C3014,'Policy Characteristics'!$C:$C,0))),"",INDEX('Policy Characteristics'!G:G,MATCH($C3014,'Policy Characteristics'!$C:$C,0)))</f>
        <v>0.4</v>
      </c>
      <c r="N3014" s="261">
        <f>IF(ISBLANK(INDEX('Policy Characteristics'!H:H,MATCH($C3014,'Policy Characteristics'!$C:$C,0))),"",INDEX('Policy Characteristics'!H:H,MATCH($C3014,'Policy Characteristics'!$C:$C,0)))</f>
        <v>0.01</v>
      </c>
      <c r="O3014" s="254" t="str">
        <f>IF(ISBLANK(INDEX('Policy Characteristics'!I:I,MATCH($C3014,'Policy Characteristics'!$C:$C,0))),"",INDEX('Policy Characteristics'!I:I,MATCH($C3014,'Policy Characteristics'!$C:$C,0)))</f>
        <v>% reduction in cost</v>
      </c>
      <c r="P3014" s="254" t="str">
        <f>IF(ISBLANK(INDEX('Policy Characteristics'!J:J,MATCH($C3014,'Policy Characteristics'!$C:$C,0))),"",INDEX('Policy Characteristics'!J:J,MATCH($C3014,'Policy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4" s="254" t="str">
        <f>IF(ISBLANK(INDEX('Policy Characteristics'!K:K,MATCH($C3014,'Policy Characteristics'!$C:$C,0))),"",INDEX('Policy Characteristics'!K:K,MATCH($C3014,'Policy Characteristics'!$C:$C,0)))</f>
        <v>architectural-design.html#rnd</v>
      </c>
      <c r="R3014" s="254" t="str">
        <f>IF(ISBLANK(INDEX('Policy Characteristics'!L:L,MATCH($C3014,'Policy Characteristics'!$C:$C,0))),"",INDEX('Policy Characteristics'!L:L,MATCH($C3014,'Policy Characteristics'!$C:$C,0)))</f>
        <v>research-and-development.html</v>
      </c>
    </row>
    <row r="3015" spans="1:18" x14ac:dyDescent="0.25">
      <c r="A3015" s="254" t="str">
        <f>IF(ISBLANK(INDEX('Policy Characteristics'!A:A,MATCH($C3015,'Policy Characteristics'!$C:$C,0))),"",INDEX('Policy Characteristics'!A:A,MATCH($C3015,'Policy Characteristics'!$C:$C,0)))</f>
        <v>Research and Development</v>
      </c>
      <c r="B3015" s="262" t="str">
        <f>IF(ISBLANK(INDEX('Policy Characteristics'!B:B,MATCH($C3015,'Policy Characteristics'!$C:$C,0))),"",INDEX('Policy Characteristics'!B:B,MATCH($C3015,'Policy Characteristics'!$C:$C,0)))</f>
        <v>Capital Cost Reduction</v>
      </c>
      <c r="C3015" s="254" t="str">
        <f t="shared" si="91"/>
        <v>RnD Industry Capital Cost Perc Reduction</v>
      </c>
      <c r="D3015" s="45" t="s">
        <v>3467</v>
      </c>
      <c r="E3015" s="45" t="s">
        <v>2381</v>
      </c>
      <c r="F3015" t="s">
        <v>3473</v>
      </c>
      <c r="G3015" s="45" t="s">
        <v>3893</v>
      </c>
      <c r="H3015" s="47">
        <v>3014</v>
      </c>
      <c r="I3015" s="324" t="s">
        <v>41</v>
      </c>
      <c r="J3015" s="255" t="str">
        <f>IF(ISBLANK(INDEX('Policy Characteristics'!D:D,MATCH($C3015,'Policy Characteristics'!$C:$C,0))),"",INDEX('Policy Characteristics'!D:D,MATCH($C3015,'Policy Characteristics'!$C:$C,0)))</f>
        <v>R&amp;D Capital Cost Reductions</v>
      </c>
      <c r="K3015" s="254" t="str">
        <f>IF(ISBLANK(INDEX('Policy Characteristics'!E:E,MATCH($C3015,'Policy Characteristics'!$C:$C,0))),"",INDEX('Policy Characteristics'!E:E,MATCH($C3015,'Policy Characteristics'!$C:$C,0)))</f>
        <v>RnD industry capital cost reduction</v>
      </c>
      <c r="L3015" s="261">
        <f>IF(ISBLANK(INDEX('Policy Characteristics'!F:F,MATCH($C3015,'Policy Characteristics'!$C:$C,0))),"",INDEX('Policy Characteristics'!F:F,MATCH($C3015,'Policy Characteristics'!$C:$C,0)))</f>
        <v>0</v>
      </c>
      <c r="M3015" s="261">
        <f>IF(ISBLANK(INDEX('Policy Characteristics'!G:G,MATCH($C3015,'Policy Characteristics'!$C:$C,0))),"",INDEX('Policy Characteristics'!G:G,MATCH($C3015,'Policy Characteristics'!$C:$C,0)))</f>
        <v>0.4</v>
      </c>
      <c r="N3015" s="261">
        <f>IF(ISBLANK(INDEX('Policy Characteristics'!H:H,MATCH($C3015,'Policy Characteristics'!$C:$C,0))),"",INDEX('Policy Characteristics'!H:H,MATCH($C3015,'Policy Characteristics'!$C:$C,0)))</f>
        <v>0.01</v>
      </c>
      <c r="O3015" s="254" t="str">
        <f>IF(ISBLANK(INDEX('Policy Characteristics'!I:I,MATCH($C3015,'Policy Characteristics'!$C:$C,0))),"",INDEX('Policy Characteristics'!I:I,MATCH($C3015,'Policy Characteristics'!$C:$C,0)))</f>
        <v>% reduction in cost</v>
      </c>
      <c r="P3015" s="254" t="str">
        <f>IF(ISBLANK(INDEX('Policy Characteristics'!J:J,MATCH($C3015,'Policy Characteristics'!$C:$C,0))),"",INDEX('Policy Characteristics'!J:J,MATCH($C3015,'Policy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5" s="254" t="str">
        <f>IF(ISBLANK(INDEX('Policy Characteristics'!K:K,MATCH($C3015,'Policy Characteristics'!$C:$C,0))),"",INDEX('Policy Characteristics'!K:K,MATCH($C3015,'Policy Characteristics'!$C:$C,0)))</f>
        <v>architectural-design.html#rnd</v>
      </c>
      <c r="R3015" s="254" t="str">
        <f>IF(ISBLANK(INDEX('Policy Characteristics'!L:L,MATCH($C3015,'Policy Characteristics'!$C:$C,0))),"",INDEX('Policy Characteristics'!L:L,MATCH($C3015,'Policy Characteristics'!$C:$C,0)))</f>
        <v>research-and-development.html</v>
      </c>
    </row>
    <row r="3016" spans="1:18" x14ac:dyDescent="0.25">
      <c r="A3016" s="254" t="str">
        <f>IF(ISBLANK(INDEX('Policy Characteristics'!A:A,MATCH($C3016,'Policy Characteristics'!$C:$C,0))),"",INDEX('Policy Characteristics'!A:A,MATCH($C3016,'Policy Characteristics'!$C:$C,0)))</f>
        <v>Research and Development</v>
      </c>
      <c r="B3016" s="262" t="str">
        <f>IF(ISBLANK(INDEX('Policy Characteristics'!B:B,MATCH($C3016,'Policy Characteristics'!$C:$C,0))),"",INDEX('Policy Characteristics'!B:B,MATCH($C3016,'Policy Characteristics'!$C:$C,0)))</f>
        <v>Capital Cost Reduction</v>
      </c>
      <c r="C3016" s="254" t="str">
        <f t="shared" si="91"/>
        <v>RnD Industry Capital Cost Perc Reduction</v>
      </c>
      <c r="D3016" s="45" t="s">
        <v>3467</v>
      </c>
      <c r="E3016" s="45" t="s">
        <v>2382</v>
      </c>
      <c r="F3016" t="s">
        <v>3473</v>
      </c>
      <c r="G3016" s="45" t="s">
        <v>95</v>
      </c>
      <c r="H3016" s="47">
        <v>3015</v>
      </c>
      <c r="I3016" s="324" t="s">
        <v>41</v>
      </c>
      <c r="J3016" s="255" t="str">
        <f>IF(ISBLANK(INDEX('Policy Characteristics'!D:D,MATCH($C3016,'Policy Characteristics'!$C:$C,0))),"",INDEX('Policy Characteristics'!D:D,MATCH($C3016,'Policy Characteristics'!$C:$C,0)))</f>
        <v>R&amp;D Capital Cost Reductions</v>
      </c>
      <c r="K3016" s="254" t="str">
        <f>IF(ISBLANK(INDEX('Policy Characteristics'!E:E,MATCH($C3016,'Policy Characteristics'!$C:$C,0))),"",INDEX('Policy Characteristics'!E:E,MATCH($C3016,'Policy Characteristics'!$C:$C,0)))</f>
        <v>RnD industry capital cost reduction</v>
      </c>
      <c r="L3016" s="261">
        <f>IF(ISBLANK(INDEX('Policy Characteristics'!F:F,MATCH($C3016,'Policy Characteristics'!$C:$C,0))),"",INDEX('Policy Characteristics'!F:F,MATCH($C3016,'Policy Characteristics'!$C:$C,0)))</f>
        <v>0</v>
      </c>
      <c r="M3016" s="261">
        <f>IF(ISBLANK(INDEX('Policy Characteristics'!G:G,MATCH($C3016,'Policy Characteristics'!$C:$C,0))),"",INDEX('Policy Characteristics'!G:G,MATCH($C3016,'Policy Characteristics'!$C:$C,0)))</f>
        <v>0.4</v>
      </c>
      <c r="N3016" s="261">
        <f>IF(ISBLANK(INDEX('Policy Characteristics'!H:H,MATCH($C3016,'Policy Characteristics'!$C:$C,0))),"",INDEX('Policy Characteristics'!H:H,MATCH($C3016,'Policy Characteristics'!$C:$C,0)))</f>
        <v>0.01</v>
      </c>
      <c r="O3016" s="254" t="str">
        <f>IF(ISBLANK(INDEX('Policy Characteristics'!I:I,MATCH($C3016,'Policy Characteristics'!$C:$C,0))),"",INDEX('Policy Characteristics'!I:I,MATCH($C3016,'Policy Characteristics'!$C:$C,0)))</f>
        <v>% reduction in cost</v>
      </c>
      <c r="P3016" s="254" t="str">
        <f>IF(ISBLANK(INDEX('Policy Characteristics'!J:J,MATCH($C3016,'Policy Characteristics'!$C:$C,0))),"",INDEX('Policy Characteristics'!J:J,MATCH($C3016,'Policy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6" s="254" t="str">
        <f>IF(ISBLANK(INDEX('Policy Characteristics'!K:K,MATCH($C3016,'Policy Characteristics'!$C:$C,0))),"",INDEX('Policy Characteristics'!K:K,MATCH($C3016,'Policy Characteristics'!$C:$C,0)))</f>
        <v>architectural-design.html#rnd</v>
      </c>
      <c r="R3016" s="254" t="str">
        <f>IF(ISBLANK(INDEX('Policy Characteristics'!L:L,MATCH($C3016,'Policy Characteristics'!$C:$C,0))),"",INDEX('Policy Characteristics'!L:L,MATCH($C3016,'Policy Characteristics'!$C:$C,0)))</f>
        <v>research-and-development.html</v>
      </c>
    </row>
    <row r="3017" spans="1:18" x14ac:dyDescent="0.25">
      <c r="A3017" s="254" t="str">
        <f>IF(ISBLANK(INDEX('Policy Characteristics'!A:A,MATCH($C3017,'Policy Characteristics'!$C:$C,0))),"",INDEX('Policy Characteristics'!A:A,MATCH($C3017,'Policy Characteristics'!$C:$C,0)))</f>
        <v>Research and Development</v>
      </c>
      <c r="B3017" s="262" t="str">
        <f>IF(ISBLANK(INDEX('Policy Characteristics'!B:B,MATCH($C3017,'Policy Characteristics'!$C:$C,0))),"",INDEX('Policy Characteristics'!B:B,MATCH($C3017,'Policy Characteristics'!$C:$C,0)))</f>
        <v>Capital Cost Reduction</v>
      </c>
      <c r="C3017" s="254" t="str">
        <f t="shared" si="91"/>
        <v>RnD Industry Capital Cost Perc Reduction</v>
      </c>
      <c r="D3017" s="45" t="s">
        <v>3467</v>
      </c>
      <c r="E3017" s="45" t="s">
        <v>2676</v>
      </c>
      <c r="F3017" t="s">
        <v>3473</v>
      </c>
      <c r="G3017" s="45" t="s">
        <v>2445</v>
      </c>
      <c r="H3017" s="47">
        <v>3016</v>
      </c>
      <c r="I3017" s="324" t="s">
        <v>41</v>
      </c>
      <c r="J3017" s="255" t="str">
        <f>IF(ISBLANK(INDEX('Policy Characteristics'!D:D,MATCH($C3017,'Policy Characteristics'!$C:$C,0))),"",INDEX('Policy Characteristics'!D:D,MATCH($C3017,'Policy Characteristics'!$C:$C,0)))</f>
        <v>R&amp;D Capital Cost Reductions</v>
      </c>
      <c r="K3017" s="254" t="str">
        <f>IF(ISBLANK(INDEX('Policy Characteristics'!E:E,MATCH($C3017,'Policy Characteristics'!$C:$C,0))),"",INDEX('Policy Characteristics'!E:E,MATCH($C3017,'Policy Characteristics'!$C:$C,0)))</f>
        <v>RnD industry capital cost reduction</v>
      </c>
      <c r="L3017" s="261">
        <f>IF(ISBLANK(INDEX('Policy Characteristics'!F:F,MATCH($C3017,'Policy Characteristics'!$C:$C,0))),"",INDEX('Policy Characteristics'!F:F,MATCH($C3017,'Policy Characteristics'!$C:$C,0)))</f>
        <v>0</v>
      </c>
      <c r="M3017" s="261">
        <f>IF(ISBLANK(INDEX('Policy Characteristics'!G:G,MATCH($C3017,'Policy Characteristics'!$C:$C,0))),"",INDEX('Policy Characteristics'!G:G,MATCH($C3017,'Policy Characteristics'!$C:$C,0)))</f>
        <v>0.4</v>
      </c>
      <c r="N3017" s="261">
        <f>IF(ISBLANK(INDEX('Policy Characteristics'!H:H,MATCH($C3017,'Policy Characteristics'!$C:$C,0))),"",INDEX('Policy Characteristics'!H:H,MATCH($C3017,'Policy Characteristics'!$C:$C,0)))</f>
        <v>0.01</v>
      </c>
      <c r="O3017" s="254" t="str">
        <f>IF(ISBLANK(INDEX('Policy Characteristics'!I:I,MATCH($C3017,'Policy Characteristics'!$C:$C,0))),"",INDEX('Policy Characteristics'!I:I,MATCH($C3017,'Policy Characteristics'!$C:$C,0)))</f>
        <v>% reduction in cost</v>
      </c>
      <c r="P3017" s="254" t="str">
        <f>IF(ISBLANK(INDEX('Policy Characteristics'!J:J,MATCH($C3017,'Policy Characteristics'!$C:$C,0))),"",INDEX('Policy Characteristics'!J:J,MATCH($C3017,'Policy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7" s="254" t="str">
        <f>IF(ISBLANK(INDEX('Policy Characteristics'!K:K,MATCH($C3017,'Policy Characteristics'!$C:$C,0))),"",INDEX('Policy Characteristics'!K:K,MATCH($C3017,'Policy Characteristics'!$C:$C,0)))</f>
        <v>architectural-design.html#rnd</v>
      </c>
      <c r="R3017" s="254" t="str">
        <f>IF(ISBLANK(INDEX('Policy Characteristics'!L:L,MATCH($C3017,'Policy Characteristics'!$C:$C,0))),"",INDEX('Policy Characteristics'!L:L,MATCH($C3017,'Policy Characteristics'!$C:$C,0)))</f>
        <v>research-and-development.html</v>
      </c>
    </row>
    <row r="3018" spans="1:18" x14ac:dyDescent="0.25">
      <c r="A3018" s="254" t="str">
        <f>IF(ISBLANK(INDEX('Policy Characteristics'!A:A,MATCH($C3018,'Policy Characteristics'!$C:$C,0))),"",INDEX('Policy Characteristics'!A:A,MATCH($C3018,'Policy Characteristics'!$C:$C,0)))</f>
        <v>Research and Development</v>
      </c>
      <c r="B3018" s="262" t="str">
        <f>IF(ISBLANK(INDEX('Policy Characteristics'!B:B,MATCH($C3018,'Policy Characteristics'!$C:$C,0))),"",INDEX('Policy Characteristics'!B:B,MATCH($C3018,'Policy Characteristics'!$C:$C,0)))</f>
        <v>Capital Cost Reduction</v>
      </c>
      <c r="C3018" s="254" t="str">
        <f t="shared" si="91"/>
        <v>RnD Industry Capital Cost Perc Reduction</v>
      </c>
      <c r="D3018" s="45" t="s">
        <v>3467</v>
      </c>
      <c r="E3018" s="45" t="s">
        <v>2677</v>
      </c>
      <c r="F3018" t="s">
        <v>3473</v>
      </c>
      <c r="G3018" s="45" t="s">
        <v>2562</v>
      </c>
      <c r="H3018" s="47">
        <v>3017</v>
      </c>
      <c r="I3018" s="324" t="s">
        <v>41</v>
      </c>
      <c r="J3018" s="255" t="str">
        <f>IF(ISBLANK(INDEX('Policy Characteristics'!D:D,MATCH($C3018,'Policy Characteristics'!$C:$C,0))),"",INDEX('Policy Characteristics'!D:D,MATCH($C3018,'Policy Characteristics'!$C:$C,0)))</f>
        <v>R&amp;D Capital Cost Reductions</v>
      </c>
      <c r="K3018" s="254" t="str">
        <f>IF(ISBLANK(INDEX('Policy Characteristics'!E:E,MATCH($C3018,'Policy Characteristics'!$C:$C,0))),"",INDEX('Policy Characteristics'!E:E,MATCH($C3018,'Policy Characteristics'!$C:$C,0)))</f>
        <v>RnD industry capital cost reduction</v>
      </c>
      <c r="L3018" s="261">
        <f>IF(ISBLANK(INDEX('Policy Characteristics'!F:F,MATCH($C3018,'Policy Characteristics'!$C:$C,0))),"",INDEX('Policy Characteristics'!F:F,MATCH($C3018,'Policy Characteristics'!$C:$C,0)))</f>
        <v>0</v>
      </c>
      <c r="M3018" s="261">
        <f>IF(ISBLANK(INDEX('Policy Characteristics'!G:G,MATCH($C3018,'Policy Characteristics'!$C:$C,0))),"",INDEX('Policy Characteristics'!G:G,MATCH($C3018,'Policy Characteristics'!$C:$C,0)))</f>
        <v>0.4</v>
      </c>
      <c r="N3018" s="261">
        <f>IF(ISBLANK(INDEX('Policy Characteristics'!H:H,MATCH($C3018,'Policy Characteristics'!$C:$C,0))),"",INDEX('Policy Characteristics'!H:H,MATCH($C3018,'Policy Characteristics'!$C:$C,0)))</f>
        <v>0.01</v>
      </c>
      <c r="O3018" s="254" t="str">
        <f>IF(ISBLANK(INDEX('Policy Characteristics'!I:I,MATCH($C3018,'Policy Characteristics'!$C:$C,0))),"",INDEX('Policy Characteristics'!I:I,MATCH($C3018,'Policy Characteristics'!$C:$C,0)))</f>
        <v>% reduction in cost</v>
      </c>
      <c r="P3018" s="254" t="str">
        <f>IF(ISBLANK(INDEX('Policy Characteristics'!J:J,MATCH($C3018,'Policy Characteristics'!$C:$C,0))),"",INDEX('Policy Characteristics'!J:J,MATCH($C3018,'Policy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8" s="254" t="str">
        <f>IF(ISBLANK(INDEX('Policy Characteristics'!K:K,MATCH($C3018,'Policy Characteristics'!$C:$C,0))),"",INDEX('Policy Characteristics'!K:K,MATCH($C3018,'Policy Characteristics'!$C:$C,0)))</f>
        <v>architectural-design.html#rnd</v>
      </c>
      <c r="R3018" s="254" t="str">
        <f>IF(ISBLANK(INDEX('Policy Characteristics'!L:L,MATCH($C3018,'Policy Characteristics'!$C:$C,0))),"",INDEX('Policy Characteristics'!L:L,MATCH($C3018,'Policy Characteristics'!$C:$C,0)))</f>
        <v>research-and-development.html</v>
      </c>
    </row>
    <row r="3019" spans="1:18" x14ac:dyDescent="0.25">
      <c r="A3019" s="254" t="str">
        <f>IF(ISBLANK(INDEX('Policy Characteristics'!A:A,MATCH($C3019,'Policy Characteristics'!$C:$C,0))),"",INDEX('Policy Characteristics'!A:A,MATCH($C3019,'Policy Characteristics'!$C:$C,0)))</f>
        <v>Research and Development</v>
      </c>
      <c r="B3019" s="262" t="str">
        <f>IF(ISBLANK(INDEX('Policy Characteristics'!B:B,MATCH($C3019,'Policy Characteristics'!$C:$C,0))),"",INDEX('Policy Characteristics'!B:B,MATCH($C3019,'Policy Characteristics'!$C:$C,0)))</f>
        <v>Capital Cost Reduction</v>
      </c>
      <c r="C3019" s="254" t="str">
        <f t="shared" si="91"/>
        <v>RnD Industry Capital Cost Perc Reduction</v>
      </c>
      <c r="D3019" s="45" t="s">
        <v>3467</v>
      </c>
      <c r="E3019" s="45" t="s">
        <v>2678</v>
      </c>
      <c r="F3019" t="s">
        <v>3473</v>
      </c>
      <c r="G3019" s="45" t="s">
        <v>2624</v>
      </c>
      <c r="H3019" s="47">
        <v>3018</v>
      </c>
      <c r="I3019" s="324" t="s">
        <v>41</v>
      </c>
      <c r="J3019" s="255" t="str">
        <f>IF(ISBLANK(INDEX('Policy Characteristics'!D:D,MATCH($C3019,'Policy Characteristics'!$C:$C,0))),"",INDEX('Policy Characteristics'!D:D,MATCH($C3019,'Policy Characteristics'!$C:$C,0)))</f>
        <v>R&amp;D Capital Cost Reductions</v>
      </c>
      <c r="K3019" s="254" t="str">
        <f>IF(ISBLANK(INDEX('Policy Characteristics'!E:E,MATCH($C3019,'Policy Characteristics'!$C:$C,0))),"",INDEX('Policy Characteristics'!E:E,MATCH($C3019,'Policy Characteristics'!$C:$C,0)))</f>
        <v>RnD industry capital cost reduction</v>
      </c>
      <c r="L3019" s="261">
        <f>IF(ISBLANK(INDEX('Policy Characteristics'!F:F,MATCH($C3019,'Policy Characteristics'!$C:$C,0))),"",INDEX('Policy Characteristics'!F:F,MATCH($C3019,'Policy Characteristics'!$C:$C,0)))</f>
        <v>0</v>
      </c>
      <c r="M3019" s="261">
        <f>IF(ISBLANK(INDEX('Policy Characteristics'!G:G,MATCH($C3019,'Policy Characteristics'!$C:$C,0))),"",INDEX('Policy Characteristics'!G:G,MATCH($C3019,'Policy Characteristics'!$C:$C,0)))</f>
        <v>0.4</v>
      </c>
      <c r="N3019" s="261">
        <f>IF(ISBLANK(INDEX('Policy Characteristics'!H:H,MATCH($C3019,'Policy Characteristics'!$C:$C,0))),"",INDEX('Policy Characteristics'!H:H,MATCH($C3019,'Policy Characteristics'!$C:$C,0)))</f>
        <v>0.01</v>
      </c>
      <c r="O3019" s="254" t="str">
        <f>IF(ISBLANK(INDEX('Policy Characteristics'!I:I,MATCH($C3019,'Policy Characteristics'!$C:$C,0))),"",INDEX('Policy Characteristics'!I:I,MATCH($C3019,'Policy Characteristics'!$C:$C,0)))</f>
        <v>% reduction in cost</v>
      </c>
      <c r="P3019" s="254" t="str">
        <f>IF(ISBLANK(INDEX('Policy Characteristics'!J:J,MATCH($C3019,'Policy Characteristics'!$C:$C,0))),"",INDEX('Policy Characteristics'!J:J,MATCH($C3019,'Policy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19" s="254" t="str">
        <f>IF(ISBLANK(INDEX('Policy Characteristics'!K:K,MATCH($C3019,'Policy Characteristics'!$C:$C,0))),"",INDEX('Policy Characteristics'!K:K,MATCH($C3019,'Policy Characteristics'!$C:$C,0)))</f>
        <v>architectural-design.html#rnd</v>
      </c>
      <c r="R3019" s="254" t="str">
        <f>IF(ISBLANK(INDEX('Policy Characteristics'!L:L,MATCH($C3019,'Policy Characteristics'!$C:$C,0))),"",INDEX('Policy Characteristics'!L:L,MATCH($C3019,'Policy Characteristics'!$C:$C,0)))</f>
        <v>research-and-development.html</v>
      </c>
    </row>
    <row r="3020" spans="1:18" x14ac:dyDescent="0.25">
      <c r="A3020" s="254" t="str">
        <f>IF(ISBLANK(INDEX('Policy Characteristics'!A:A,MATCH($C3020,'Policy Characteristics'!$C:$C,0))),"",INDEX('Policy Characteristics'!A:A,MATCH($C3020,'Policy Characteristics'!$C:$C,0)))</f>
        <v>Research and Development</v>
      </c>
      <c r="B3020" s="262" t="str">
        <f>IF(ISBLANK(INDEX('Policy Characteristics'!B:B,MATCH($C3020,'Policy Characteristics'!$C:$C,0))),"",INDEX('Policy Characteristics'!B:B,MATCH($C3020,'Policy Characteristics'!$C:$C,0)))</f>
        <v>Capital Cost Reduction</v>
      </c>
      <c r="C3020" s="254" t="str">
        <f t="shared" si="91"/>
        <v>RnD Industry Capital Cost Perc Reduction</v>
      </c>
      <c r="D3020" s="45" t="s">
        <v>3467</v>
      </c>
      <c r="E3020" s="45" t="s">
        <v>2675</v>
      </c>
      <c r="F3020" t="s">
        <v>3473</v>
      </c>
      <c r="G3020" s="45" t="s">
        <v>2448</v>
      </c>
      <c r="H3020" s="47">
        <v>3019</v>
      </c>
      <c r="I3020" s="324" t="s">
        <v>41</v>
      </c>
      <c r="J3020" s="255" t="str">
        <f>IF(ISBLANK(INDEX('Policy Characteristics'!D:D,MATCH($C3020,'Policy Characteristics'!$C:$C,0))),"",INDEX('Policy Characteristics'!D:D,MATCH($C3020,'Policy Characteristics'!$C:$C,0)))</f>
        <v>R&amp;D Capital Cost Reductions</v>
      </c>
      <c r="K3020" s="254" t="str">
        <f>IF(ISBLANK(INDEX('Policy Characteristics'!E:E,MATCH($C3020,'Policy Characteristics'!$C:$C,0))),"",INDEX('Policy Characteristics'!E:E,MATCH($C3020,'Policy Characteristics'!$C:$C,0)))</f>
        <v>RnD industry capital cost reduction</v>
      </c>
      <c r="L3020" s="261">
        <f>IF(ISBLANK(INDEX('Policy Characteristics'!F:F,MATCH($C3020,'Policy Characteristics'!$C:$C,0))),"",INDEX('Policy Characteristics'!F:F,MATCH($C3020,'Policy Characteristics'!$C:$C,0)))</f>
        <v>0</v>
      </c>
      <c r="M3020" s="261">
        <f>IF(ISBLANK(INDEX('Policy Characteristics'!G:G,MATCH($C3020,'Policy Characteristics'!$C:$C,0))),"",INDEX('Policy Characteristics'!G:G,MATCH($C3020,'Policy Characteristics'!$C:$C,0)))</f>
        <v>0.4</v>
      </c>
      <c r="N3020" s="261">
        <f>IF(ISBLANK(INDEX('Policy Characteristics'!H:H,MATCH($C3020,'Policy Characteristics'!$C:$C,0))),"",INDEX('Policy Characteristics'!H:H,MATCH($C3020,'Policy Characteristics'!$C:$C,0)))</f>
        <v>0.01</v>
      </c>
      <c r="O3020" s="254" t="str">
        <f>IF(ISBLANK(INDEX('Policy Characteristics'!I:I,MATCH($C3020,'Policy Characteristics'!$C:$C,0))),"",INDEX('Policy Characteristics'!I:I,MATCH($C3020,'Policy Characteristics'!$C:$C,0)))</f>
        <v>% reduction in cost</v>
      </c>
      <c r="P3020" s="254" t="str">
        <f>IF(ISBLANK(INDEX('Policy Characteristics'!J:J,MATCH($C3020,'Policy Characteristics'!$C:$C,0))),"",INDEX('Policy Characteristics'!J:J,MATCH($C3020,'Policy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0" s="254" t="str">
        <f>IF(ISBLANK(INDEX('Policy Characteristics'!K:K,MATCH($C3020,'Policy Characteristics'!$C:$C,0))),"",INDEX('Policy Characteristics'!K:K,MATCH($C3020,'Policy Characteristics'!$C:$C,0)))</f>
        <v>architectural-design.html#rnd</v>
      </c>
      <c r="R3020" s="254" t="str">
        <f>IF(ISBLANK(INDEX('Policy Characteristics'!L:L,MATCH($C3020,'Policy Characteristics'!$C:$C,0))),"",INDEX('Policy Characteristics'!L:L,MATCH($C3020,'Policy Characteristics'!$C:$C,0)))</f>
        <v>research-and-development.html</v>
      </c>
    </row>
    <row r="3021" spans="1:18" x14ac:dyDescent="0.25">
      <c r="A3021" s="254" t="str">
        <f>IF(ISBLANK(INDEX('Policy Characteristics'!A:A,MATCH($C3021,'Policy Characteristics'!$C:$C,0))),"",INDEX('Policy Characteristics'!A:A,MATCH($C3021,'Policy Characteristics'!$C:$C,0)))</f>
        <v>Research and Development</v>
      </c>
      <c r="B3021" s="262" t="str">
        <f>IF(ISBLANK(INDEX('Policy Characteristics'!B:B,MATCH($C3021,'Policy Characteristics'!$C:$C,0))),"",INDEX('Policy Characteristics'!B:B,MATCH($C3021,'Policy Characteristics'!$C:$C,0)))</f>
        <v>Capital Cost Reduction</v>
      </c>
      <c r="C3021" s="254" t="str">
        <f t="shared" si="91"/>
        <v>RnD Industry Capital Cost Perc Reduction</v>
      </c>
      <c r="D3021" s="45" t="s">
        <v>3467</v>
      </c>
      <c r="E3021" s="45" t="s">
        <v>3891</v>
      </c>
      <c r="F3021" t="s">
        <v>3473</v>
      </c>
      <c r="G3021" s="45" t="s">
        <v>3894</v>
      </c>
      <c r="H3021" s="47">
        <v>3020</v>
      </c>
      <c r="I3021" s="324" t="s">
        <v>41</v>
      </c>
      <c r="J3021" s="255" t="str">
        <f>IF(ISBLANK(INDEX('Policy Characteristics'!D:D,MATCH($C3021,'Policy Characteristics'!$C:$C,0))),"",INDEX('Policy Characteristics'!D:D,MATCH($C3021,'Policy Characteristics'!$C:$C,0)))</f>
        <v>R&amp;D Capital Cost Reductions</v>
      </c>
      <c r="K3021" s="254" t="str">
        <f>IF(ISBLANK(INDEX('Policy Characteristics'!E:E,MATCH($C3021,'Policy Characteristics'!$C:$C,0))),"",INDEX('Policy Characteristics'!E:E,MATCH($C3021,'Policy Characteristics'!$C:$C,0)))</f>
        <v>RnD industry capital cost reduction</v>
      </c>
      <c r="L3021" s="261">
        <f>IF(ISBLANK(INDEX('Policy Characteristics'!F:F,MATCH($C3021,'Policy Characteristics'!$C:$C,0))),"",INDEX('Policy Characteristics'!F:F,MATCH($C3021,'Policy Characteristics'!$C:$C,0)))</f>
        <v>0</v>
      </c>
      <c r="M3021" s="261">
        <f>IF(ISBLANK(INDEX('Policy Characteristics'!G:G,MATCH($C3021,'Policy Characteristics'!$C:$C,0))),"",INDEX('Policy Characteristics'!G:G,MATCH($C3021,'Policy Characteristics'!$C:$C,0)))</f>
        <v>0.4</v>
      </c>
      <c r="N3021" s="261">
        <f>IF(ISBLANK(INDEX('Policy Characteristics'!H:H,MATCH($C3021,'Policy Characteristics'!$C:$C,0))),"",INDEX('Policy Characteristics'!H:H,MATCH($C3021,'Policy Characteristics'!$C:$C,0)))</f>
        <v>0.01</v>
      </c>
      <c r="O3021" s="254" t="str">
        <f>IF(ISBLANK(INDEX('Policy Characteristics'!I:I,MATCH($C3021,'Policy Characteristics'!$C:$C,0))),"",INDEX('Policy Characteristics'!I:I,MATCH($C3021,'Policy Characteristics'!$C:$C,0)))</f>
        <v>% reduction in cost</v>
      </c>
      <c r="P3021" s="254" t="str">
        <f>IF(ISBLANK(INDEX('Policy Characteristics'!J:J,MATCH($C3021,'Policy Characteristics'!$C:$C,0))),"",INDEX('Policy Characteristics'!J:J,MATCH($C3021,'Policy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1" s="254" t="str">
        <f>IF(ISBLANK(INDEX('Policy Characteristics'!K:K,MATCH($C3021,'Policy Characteristics'!$C:$C,0))),"",INDEX('Policy Characteristics'!K:K,MATCH($C3021,'Policy Characteristics'!$C:$C,0)))</f>
        <v>architectural-design.html#rnd</v>
      </c>
      <c r="R3021" s="254" t="str">
        <f>IF(ISBLANK(INDEX('Policy Characteristics'!L:L,MATCH($C3021,'Policy Characteristics'!$C:$C,0))),"",INDEX('Policy Characteristics'!L:L,MATCH($C3021,'Policy Characteristics'!$C:$C,0)))</f>
        <v>research-and-development.html</v>
      </c>
    </row>
    <row r="3022" spans="1:18" x14ac:dyDescent="0.25">
      <c r="A3022" s="254" t="str">
        <f>IF(ISBLANK(INDEX('Policy Characteristics'!A:A,MATCH($C3022,'Policy Characteristics'!$C:$C,0))),"",INDEX('Policy Characteristics'!A:A,MATCH($C3022,'Policy Characteristics'!$C:$C,0)))</f>
        <v>Research and Development</v>
      </c>
      <c r="B3022" s="262" t="str">
        <f>IF(ISBLANK(INDEX('Policy Characteristics'!B:B,MATCH($C3022,'Policy Characteristics'!$C:$C,0))),"",INDEX('Policy Characteristics'!B:B,MATCH($C3022,'Policy Characteristics'!$C:$C,0)))</f>
        <v>Capital Cost Reduction</v>
      </c>
      <c r="C3022" s="254" t="str">
        <f t="shared" si="91"/>
        <v>RnD Industry Capital Cost Perc Reduction</v>
      </c>
      <c r="D3022" s="45" t="s">
        <v>3467</v>
      </c>
      <c r="E3022" s="45" t="s">
        <v>3892</v>
      </c>
      <c r="F3022" t="s">
        <v>3473</v>
      </c>
      <c r="G3022" s="45" t="s">
        <v>3895</v>
      </c>
      <c r="H3022" s="47">
        <v>3021</v>
      </c>
      <c r="I3022" s="324" t="s">
        <v>41</v>
      </c>
      <c r="J3022" s="255" t="str">
        <f>IF(ISBLANK(INDEX('Policy Characteristics'!D:D,MATCH($C3022,'Policy Characteristics'!$C:$C,0))),"",INDEX('Policy Characteristics'!D:D,MATCH($C3022,'Policy Characteristics'!$C:$C,0)))</f>
        <v>R&amp;D Capital Cost Reductions</v>
      </c>
      <c r="K3022" s="254" t="str">
        <f>IF(ISBLANK(INDEX('Policy Characteristics'!E:E,MATCH($C3022,'Policy Characteristics'!$C:$C,0))),"",INDEX('Policy Characteristics'!E:E,MATCH($C3022,'Policy Characteristics'!$C:$C,0)))</f>
        <v>RnD industry capital cost reduction</v>
      </c>
      <c r="L3022" s="261">
        <f>IF(ISBLANK(INDEX('Policy Characteristics'!F:F,MATCH($C3022,'Policy Characteristics'!$C:$C,0))),"",INDEX('Policy Characteristics'!F:F,MATCH($C3022,'Policy Characteristics'!$C:$C,0)))</f>
        <v>0</v>
      </c>
      <c r="M3022" s="261">
        <f>IF(ISBLANK(INDEX('Policy Characteristics'!G:G,MATCH($C3022,'Policy Characteristics'!$C:$C,0))),"",INDEX('Policy Characteristics'!G:G,MATCH($C3022,'Policy Characteristics'!$C:$C,0)))</f>
        <v>0.4</v>
      </c>
      <c r="N3022" s="261">
        <f>IF(ISBLANK(INDEX('Policy Characteristics'!H:H,MATCH($C3022,'Policy Characteristics'!$C:$C,0))),"",INDEX('Policy Characteristics'!H:H,MATCH($C3022,'Policy Characteristics'!$C:$C,0)))</f>
        <v>0.01</v>
      </c>
      <c r="O3022" s="254" t="str">
        <f>IF(ISBLANK(INDEX('Policy Characteristics'!I:I,MATCH($C3022,'Policy Characteristics'!$C:$C,0))),"",INDEX('Policy Characteristics'!I:I,MATCH($C3022,'Policy Characteristics'!$C:$C,0)))</f>
        <v>% reduction in cost</v>
      </c>
      <c r="P3022" s="254" t="str">
        <f>IF(ISBLANK(INDEX('Policy Characteristics'!J:J,MATCH($C3022,'Policy Characteristics'!$C:$C,0))),"",INDEX('Policy Characteristics'!J:J,MATCH($C3022,'Policy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2" s="254" t="str">
        <f>IF(ISBLANK(INDEX('Policy Characteristics'!K:K,MATCH($C3022,'Policy Characteristics'!$C:$C,0))),"",INDEX('Policy Characteristics'!K:K,MATCH($C3022,'Policy Characteristics'!$C:$C,0)))</f>
        <v>architectural-design.html#rnd</v>
      </c>
      <c r="R3022" s="254" t="str">
        <f>IF(ISBLANK(INDEX('Policy Characteristics'!L:L,MATCH($C3022,'Policy Characteristics'!$C:$C,0))),"",INDEX('Policy Characteristics'!L:L,MATCH($C3022,'Policy Characteristics'!$C:$C,0)))</f>
        <v>research-and-development.html</v>
      </c>
    </row>
    <row r="3023" spans="1:18" x14ac:dyDescent="0.25">
      <c r="A3023" s="254" t="str">
        <f>IF(ISBLANK(INDEX('Policy Characteristics'!A:A,MATCH($C3023,'Policy Characteristics'!$C:$C,0))),"",INDEX('Policy Characteristics'!A:A,MATCH($C3023,'Policy Characteristics'!$C:$C,0)))</f>
        <v>Research and Development</v>
      </c>
      <c r="B3023" s="262" t="str">
        <f>IF(ISBLANK(INDEX('Policy Characteristics'!B:B,MATCH($C3023,'Policy Characteristics'!$C:$C,0))),"",INDEX('Policy Characteristics'!B:B,MATCH($C3023,'Policy Characteristics'!$C:$C,0)))</f>
        <v>Capital Cost Reduction</v>
      </c>
      <c r="C3023" s="254" t="str">
        <f t="shared" si="91"/>
        <v>RnD Industry Capital Cost Perc Reduction</v>
      </c>
      <c r="D3023" s="45" t="s">
        <v>3468</v>
      </c>
      <c r="E3023" s="45" t="s">
        <v>2377</v>
      </c>
      <c r="F3023" t="s">
        <v>3474</v>
      </c>
      <c r="G3023" s="45" t="s">
        <v>89</v>
      </c>
      <c r="H3023" s="47">
        <v>3022</v>
      </c>
      <c r="I3023" s="324" t="s">
        <v>40</v>
      </c>
      <c r="J3023" s="255" t="str">
        <f>IF(ISBLANK(INDEX('Policy Characteristics'!D:D,MATCH($C3023,'Policy Characteristics'!$C:$C,0))),"",INDEX('Policy Characteristics'!D:D,MATCH($C3023,'Policy Characteristics'!$C:$C,0)))</f>
        <v>R&amp;D Capital Cost Reductions</v>
      </c>
      <c r="K3023" s="254" t="str">
        <f>IF(ISBLANK(INDEX('Policy Characteristics'!E:E,MATCH($C3023,'Policy Characteristics'!$C:$C,0))),"",INDEX('Policy Characteristics'!E:E,MATCH($C3023,'Policy Characteristics'!$C:$C,0)))</f>
        <v>RnD industry capital cost reduction</v>
      </c>
      <c r="L3023" s="261">
        <f>IF(ISBLANK(INDEX('Policy Characteristics'!F:F,MATCH($C3023,'Policy Characteristics'!$C:$C,0))),"",INDEX('Policy Characteristics'!F:F,MATCH($C3023,'Policy Characteristics'!$C:$C,0)))</f>
        <v>0</v>
      </c>
      <c r="M3023" s="261">
        <f>IF(ISBLANK(INDEX('Policy Characteristics'!G:G,MATCH($C3023,'Policy Characteristics'!$C:$C,0))),"",INDEX('Policy Characteristics'!G:G,MATCH($C3023,'Policy Characteristics'!$C:$C,0)))</f>
        <v>0.4</v>
      </c>
      <c r="N3023" s="261">
        <f>IF(ISBLANK(INDEX('Policy Characteristics'!H:H,MATCH($C3023,'Policy Characteristics'!$C:$C,0))),"",INDEX('Policy Characteristics'!H:H,MATCH($C3023,'Policy Characteristics'!$C:$C,0)))</f>
        <v>0.01</v>
      </c>
      <c r="O3023" s="254" t="str">
        <f>IF(ISBLANK(INDEX('Policy Characteristics'!I:I,MATCH($C3023,'Policy Characteristics'!$C:$C,0))),"",INDEX('Policy Characteristics'!I:I,MATCH($C3023,'Policy Characteristics'!$C:$C,0)))</f>
        <v>% reduction in cost</v>
      </c>
      <c r="P3023" s="254" t="str">
        <f>IF(ISBLANK(INDEX('Policy Characteristics'!J:J,MATCH($C3023,'Policy Characteristics'!$C:$C,0))),"",INDEX('Policy Characteristics'!J:J,MATCH($C3023,'Policy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3" s="254" t="str">
        <f>IF(ISBLANK(INDEX('Policy Characteristics'!K:K,MATCH($C3023,'Policy Characteristics'!$C:$C,0))),"",INDEX('Policy Characteristics'!K:K,MATCH($C3023,'Policy Characteristics'!$C:$C,0)))</f>
        <v>architectural-design.html#rnd</v>
      </c>
      <c r="R3023" s="254" t="str">
        <f>IF(ISBLANK(INDEX('Policy Characteristics'!L:L,MATCH($C3023,'Policy Characteristics'!$C:$C,0))),"",INDEX('Policy Characteristics'!L:L,MATCH($C3023,'Policy Characteristics'!$C:$C,0)))</f>
        <v>research-and-development.html</v>
      </c>
    </row>
    <row r="3024" spans="1:18" x14ac:dyDescent="0.25">
      <c r="A3024" s="254" t="str">
        <f>IF(ISBLANK(INDEX('Policy Characteristics'!A:A,MATCH($C3024,'Policy Characteristics'!$C:$C,0))),"",INDEX('Policy Characteristics'!A:A,MATCH($C3024,'Policy Characteristics'!$C:$C,0)))</f>
        <v>Research and Development</v>
      </c>
      <c r="B3024" s="262" t="str">
        <f>IF(ISBLANK(INDEX('Policy Characteristics'!B:B,MATCH($C3024,'Policy Characteristics'!$C:$C,0))),"",INDEX('Policy Characteristics'!B:B,MATCH($C3024,'Policy Characteristics'!$C:$C,0)))</f>
        <v>Capital Cost Reduction</v>
      </c>
      <c r="C3024" s="254" t="str">
        <f t="shared" si="91"/>
        <v>RnD Industry Capital Cost Perc Reduction</v>
      </c>
      <c r="D3024" s="45" t="s">
        <v>3468</v>
      </c>
      <c r="E3024" s="45" t="s">
        <v>2378</v>
      </c>
      <c r="F3024" t="s">
        <v>3474</v>
      </c>
      <c r="G3024" s="45" t="s">
        <v>2609</v>
      </c>
      <c r="H3024" s="47">
        <v>3023</v>
      </c>
      <c r="I3024" s="324" t="s">
        <v>41</v>
      </c>
      <c r="J3024" s="255" t="str">
        <f>IF(ISBLANK(INDEX('Policy Characteristics'!D:D,MATCH($C3024,'Policy Characteristics'!$C:$C,0))),"",INDEX('Policy Characteristics'!D:D,MATCH($C3024,'Policy Characteristics'!$C:$C,0)))</f>
        <v>R&amp;D Capital Cost Reductions</v>
      </c>
      <c r="K3024" s="254" t="str">
        <f>IF(ISBLANK(INDEX('Policy Characteristics'!E:E,MATCH($C3024,'Policy Characteristics'!$C:$C,0))),"",INDEX('Policy Characteristics'!E:E,MATCH($C3024,'Policy Characteristics'!$C:$C,0)))</f>
        <v>RnD industry capital cost reduction</v>
      </c>
      <c r="L3024" s="261">
        <f>IF(ISBLANK(INDEX('Policy Characteristics'!F:F,MATCH($C3024,'Policy Characteristics'!$C:$C,0))),"",INDEX('Policy Characteristics'!F:F,MATCH($C3024,'Policy Characteristics'!$C:$C,0)))</f>
        <v>0</v>
      </c>
      <c r="M3024" s="261">
        <f>IF(ISBLANK(INDEX('Policy Characteristics'!G:G,MATCH($C3024,'Policy Characteristics'!$C:$C,0))),"",INDEX('Policy Characteristics'!G:G,MATCH($C3024,'Policy Characteristics'!$C:$C,0)))</f>
        <v>0.4</v>
      </c>
      <c r="N3024" s="261">
        <f>IF(ISBLANK(INDEX('Policy Characteristics'!H:H,MATCH($C3024,'Policy Characteristics'!$C:$C,0))),"",INDEX('Policy Characteristics'!H:H,MATCH($C3024,'Policy Characteristics'!$C:$C,0)))</f>
        <v>0.01</v>
      </c>
      <c r="O3024" s="254" t="str">
        <f>IF(ISBLANK(INDEX('Policy Characteristics'!I:I,MATCH($C3024,'Policy Characteristics'!$C:$C,0))),"",INDEX('Policy Characteristics'!I:I,MATCH($C3024,'Policy Characteristics'!$C:$C,0)))</f>
        <v>% reduction in cost</v>
      </c>
      <c r="P3024" s="254" t="str">
        <f>IF(ISBLANK(INDEX('Policy Characteristics'!J:J,MATCH($C3024,'Policy Characteristics'!$C:$C,0))),"",INDEX('Policy Characteristics'!J:J,MATCH($C3024,'Policy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4" s="254" t="str">
        <f>IF(ISBLANK(INDEX('Policy Characteristics'!K:K,MATCH($C3024,'Policy Characteristics'!$C:$C,0))),"",INDEX('Policy Characteristics'!K:K,MATCH($C3024,'Policy Characteristics'!$C:$C,0)))</f>
        <v>architectural-design.html#rnd</v>
      </c>
      <c r="R3024" s="254" t="str">
        <f>IF(ISBLANK(INDEX('Policy Characteristics'!L:L,MATCH($C3024,'Policy Characteristics'!$C:$C,0))),"",INDEX('Policy Characteristics'!L:L,MATCH($C3024,'Policy Characteristics'!$C:$C,0)))</f>
        <v>research-and-development.html</v>
      </c>
    </row>
    <row r="3025" spans="1:18" x14ac:dyDescent="0.25">
      <c r="A3025" s="254" t="str">
        <f>IF(ISBLANK(INDEX('Policy Characteristics'!A:A,MATCH($C3025,'Policy Characteristics'!$C:$C,0))),"",INDEX('Policy Characteristics'!A:A,MATCH($C3025,'Policy Characteristics'!$C:$C,0)))</f>
        <v>Research and Development</v>
      </c>
      <c r="B3025" s="262" t="str">
        <f>IF(ISBLANK(INDEX('Policy Characteristics'!B:B,MATCH($C3025,'Policy Characteristics'!$C:$C,0))),"",INDEX('Policy Characteristics'!B:B,MATCH($C3025,'Policy Characteristics'!$C:$C,0)))</f>
        <v>Capital Cost Reduction</v>
      </c>
      <c r="C3025" s="254" t="str">
        <f t="shared" si="91"/>
        <v>RnD Industry Capital Cost Perc Reduction</v>
      </c>
      <c r="D3025" s="45" t="s">
        <v>3468</v>
      </c>
      <c r="E3025" s="45" t="s">
        <v>2379</v>
      </c>
      <c r="F3025" t="s">
        <v>3474</v>
      </c>
      <c r="G3025" s="45" t="s">
        <v>83</v>
      </c>
      <c r="H3025" s="47">
        <v>3024</v>
      </c>
      <c r="I3025" s="324" t="s">
        <v>41</v>
      </c>
      <c r="J3025" s="255" t="str">
        <f>IF(ISBLANK(INDEX('Policy Characteristics'!D:D,MATCH($C3025,'Policy Characteristics'!$C:$C,0))),"",INDEX('Policy Characteristics'!D:D,MATCH($C3025,'Policy Characteristics'!$C:$C,0)))</f>
        <v>R&amp;D Capital Cost Reductions</v>
      </c>
      <c r="K3025" s="254" t="str">
        <f>IF(ISBLANK(INDEX('Policy Characteristics'!E:E,MATCH($C3025,'Policy Characteristics'!$C:$C,0))),"",INDEX('Policy Characteristics'!E:E,MATCH($C3025,'Policy Characteristics'!$C:$C,0)))</f>
        <v>RnD industry capital cost reduction</v>
      </c>
      <c r="L3025" s="261">
        <f>IF(ISBLANK(INDEX('Policy Characteristics'!F:F,MATCH($C3025,'Policy Characteristics'!$C:$C,0))),"",INDEX('Policy Characteristics'!F:F,MATCH($C3025,'Policy Characteristics'!$C:$C,0)))</f>
        <v>0</v>
      </c>
      <c r="M3025" s="261">
        <f>IF(ISBLANK(INDEX('Policy Characteristics'!G:G,MATCH($C3025,'Policy Characteristics'!$C:$C,0))),"",INDEX('Policy Characteristics'!G:G,MATCH($C3025,'Policy Characteristics'!$C:$C,0)))</f>
        <v>0.4</v>
      </c>
      <c r="N3025" s="261">
        <f>IF(ISBLANK(INDEX('Policy Characteristics'!H:H,MATCH($C3025,'Policy Characteristics'!$C:$C,0))),"",INDEX('Policy Characteristics'!H:H,MATCH($C3025,'Policy Characteristics'!$C:$C,0)))</f>
        <v>0.01</v>
      </c>
      <c r="O3025" s="254" t="str">
        <f>IF(ISBLANK(INDEX('Policy Characteristics'!I:I,MATCH($C3025,'Policy Characteristics'!$C:$C,0))),"",INDEX('Policy Characteristics'!I:I,MATCH($C3025,'Policy Characteristics'!$C:$C,0)))</f>
        <v>% reduction in cost</v>
      </c>
      <c r="P3025" s="254" t="str">
        <f>IF(ISBLANK(INDEX('Policy Characteristics'!J:J,MATCH($C3025,'Policy Characteristics'!$C:$C,0))),"",INDEX('Policy Characteristics'!J:J,MATCH($C3025,'Policy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5" s="254" t="str">
        <f>IF(ISBLANK(INDEX('Policy Characteristics'!K:K,MATCH($C3025,'Policy Characteristics'!$C:$C,0))),"",INDEX('Policy Characteristics'!K:K,MATCH($C3025,'Policy Characteristics'!$C:$C,0)))</f>
        <v>architectural-design.html#rnd</v>
      </c>
      <c r="R3025" s="254" t="str">
        <f>IF(ISBLANK(INDEX('Policy Characteristics'!L:L,MATCH($C3025,'Policy Characteristics'!$C:$C,0))),"",INDEX('Policy Characteristics'!L:L,MATCH($C3025,'Policy Characteristics'!$C:$C,0)))</f>
        <v>research-and-development.html</v>
      </c>
    </row>
    <row r="3026" spans="1:18" x14ac:dyDescent="0.25">
      <c r="A3026" s="254" t="str">
        <f>IF(ISBLANK(INDEX('Policy Characteristics'!A:A,MATCH($C3026,'Policy Characteristics'!$C:$C,0))),"",INDEX('Policy Characteristics'!A:A,MATCH($C3026,'Policy Characteristics'!$C:$C,0)))</f>
        <v>Research and Development</v>
      </c>
      <c r="B3026" s="262" t="str">
        <f>IF(ISBLANK(INDEX('Policy Characteristics'!B:B,MATCH($C3026,'Policy Characteristics'!$C:$C,0))),"",INDEX('Policy Characteristics'!B:B,MATCH($C3026,'Policy Characteristics'!$C:$C,0)))</f>
        <v>Capital Cost Reduction</v>
      </c>
      <c r="C3026" s="254" t="str">
        <f t="shared" si="91"/>
        <v>RnD Industry Capital Cost Perc Reduction</v>
      </c>
      <c r="D3026" s="45" t="s">
        <v>3468</v>
      </c>
      <c r="E3026" s="45" t="s">
        <v>2380</v>
      </c>
      <c r="F3026" t="s">
        <v>3474</v>
      </c>
      <c r="G3026" s="45" t="s">
        <v>88</v>
      </c>
      <c r="H3026" s="47">
        <v>3025</v>
      </c>
      <c r="I3026" s="324" t="s">
        <v>41</v>
      </c>
      <c r="J3026" s="255" t="str">
        <f>IF(ISBLANK(INDEX('Policy Characteristics'!D:D,MATCH($C3026,'Policy Characteristics'!$C:$C,0))),"",INDEX('Policy Characteristics'!D:D,MATCH($C3026,'Policy Characteristics'!$C:$C,0)))</f>
        <v>R&amp;D Capital Cost Reductions</v>
      </c>
      <c r="K3026" s="254" t="str">
        <f>IF(ISBLANK(INDEX('Policy Characteristics'!E:E,MATCH($C3026,'Policy Characteristics'!$C:$C,0))),"",INDEX('Policy Characteristics'!E:E,MATCH($C3026,'Policy Characteristics'!$C:$C,0)))</f>
        <v>RnD industry capital cost reduction</v>
      </c>
      <c r="L3026" s="261">
        <f>IF(ISBLANK(INDEX('Policy Characteristics'!F:F,MATCH($C3026,'Policy Characteristics'!$C:$C,0))),"",INDEX('Policy Characteristics'!F:F,MATCH($C3026,'Policy Characteristics'!$C:$C,0)))</f>
        <v>0</v>
      </c>
      <c r="M3026" s="261">
        <f>IF(ISBLANK(INDEX('Policy Characteristics'!G:G,MATCH($C3026,'Policy Characteristics'!$C:$C,0))),"",INDEX('Policy Characteristics'!G:G,MATCH($C3026,'Policy Characteristics'!$C:$C,0)))</f>
        <v>0.4</v>
      </c>
      <c r="N3026" s="261">
        <f>IF(ISBLANK(INDEX('Policy Characteristics'!H:H,MATCH($C3026,'Policy Characteristics'!$C:$C,0))),"",INDEX('Policy Characteristics'!H:H,MATCH($C3026,'Policy Characteristics'!$C:$C,0)))</f>
        <v>0.01</v>
      </c>
      <c r="O3026" s="254" t="str">
        <f>IF(ISBLANK(INDEX('Policy Characteristics'!I:I,MATCH($C3026,'Policy Characteristics'!$C:$C,0))),"",INDEX('Policy Characteristics'!I:I,MATCH($C3026,'Policy Characteristics'!$C:$C,0)))</f>
        <v>% reduction in cost</v>
      </c>
      <c r="P3026" s="254" t="str">
        <f>IF(ISBLANK(INDEX('Policy Characteristics'!J:J,MATCH($C3026,'Policy Characteristics'!$C:$C,0))),"",INDEX('Policy Characteristics'!J:J,MATCH($C3026,'Policy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6" s="254" t="str">
        <f>IF(ISBLANK(INDEX('Policy Characteristics'!K:K,MATCH($C3026,'Policy Characteristics'!$C:$C,0))),"",INDEX('Policy Characteristics'!K:K,MATCH($C3026,'Policy Characteristics'!$C:$C,0)))</f>
        <v>architectural-design.html#rnd</v>
      </c>
      <c r="R3026" s="254" t="str">
        <f>IF(ISBLANK(INDEX('Policy Characteristics'!L:L,MATCH($C3026,'Policy Characteristics'!$C:$C,0))),"",INDEX('Policy Characteristics'!L:L,MATCH($C3026,'Policy Characteristics'!$C:$C,0)))</f>
        <v>research-and-development.html</v>
      </c>
    </row>
    <row r="3027" spans="1:18" x14ac:dyDescent="0.25">
      <c r="A3027" s="254" t="str">
        <f>IF(ISBLANK(INDEX('Policy Characteristics'!A:A,MATCH($C3027,'Policy Characteristics'!$C:$C,0))),"",INDEX('Policy Characteristics'!A:A,MATCH($C3027,'Policy Characteristics'!$C:$C,0)))</f>
        <v>Research and Development</v>
      </c>
      <c r="B3027" s="262" t="str">
        <f>IF(ISBLANK(INDEX('Policy Characteristics'!B:B,MATCH($C3027,'Policy Characteristics'!$C:$C,0))),"",INDEX('Policy Characteristics'!B:B,MATCH($C3027,'Policy Characteristics'!$C:$C,0)))</f>
        <v>Capital Cost Reduction</v>
      </c>
      <c r="C3027" s="254" t="str">
        <f t="shared" si="91"/>
        <v>RnD Industry Capital Cost Perc Reduction</v>
      </c>
      <c r="D3027" s="45" t="s">
        <v>3468</v>
      </c>
      <c r="E3027" s="45" t="s">
        <v>2381</v>
      </c>
      <c r="F3027" t="s">
        <v>3474</v>
      </c>
      <c r="G3027" s="45" t="s">
        <v>3893</v>
      </c>
      <c r="H3027" s="47">
        <v>3026</v>
      </c>
      <c r="I3027" s="324" t="s">
        <v>41</v>
      </c>
      <c r="J3027" s="255" t="str">
        <f>IF(ISBLANK(INDEX('Policy Characteristics'!D:D,MATCH($C3027,'Policy Characteristics'!$C:$C,0))),"",INDEX('Policy Characteristics'!D:D,MATCH($C3027,'Policy Characteristics'!$C:$C,0)))</f>
        <v>R&amp;D Capital Cost Reductions</v>
      </c>
      <c r="K3027" s="254" t="str">
        <f>IF(ISBLANK(INDEX('Policy Characteristics'!E:E,MATCH($C3027,'Policy Characteristics'!$C:$C,0))),"",INDEX('Policy Characteristics'!E:E,MATCH($C3027,'Policy Characteristics'!$C:$C,0)))</f>
        <v>RnD industry capital cost reduction</v>
      </c>
      <c r="L3027" s="261">
        <f>IF(ISBLANK(INDEX('Policy Characteristics'!F:F,MATCH($C3027,'Policy Characteristics'!$C:$C,0))),"",INDEX('Policy Characteristics'!F:F,MATCH($C3027,'Policy Characteristics'!$C:$C,0)))</f>
        <v>0</v>
      </c>
      <c r="M3027" s="261">
        <f>IF(ISBLANK(INDEX('Policy Characteristics'!G:G,MATCH($C3027,'Policy Characteristics'!$C:$C,0))),"",INDEX('Policy Characteristics'!G:G,MATCH($C3027,'Policy Characteristics'!$C:$C,0)))</f>
        <v>0.4</v>
      </c>
      <c r="N3027" s="261">
        <f>IF(ISBLANK(INDEX('Policy Characteristics'!H:H,MATCH($C3027,'Policy Characteristics'!$C:$C,0))),"",INDEX('Policy Characteristics'!H:H,MATCH($C3027,'Policy Characteristics'!$C:$C,0)))</f>
        <v>0.01</v>
      </c>
      <c r="O3027" s="254" t="str">
        <f>IF(ISBLANK(INDEX('Policy Characteristics'!I:I,MATCH($C3027,'Policy Characteristics'!$C:$C,0))),"",INDEX('Policy Characteristics'!I:I,MATCH($C3027,'Policy Characteristics'!$C:$C,0)))</f>
        <v>% reduction in cost</v>
      </c>
      <c r="P3027" s="254" t="str">
        <f>IF(ISBLANK(INDEX('Policy Characteristics'!J:J,MATCH($C3027,'Policy Characteristics'!$C:$C,0))),"",INDEX('Policy Characteristics'!J:J,MATCH($C3027,'Policy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7" s="254" t="str">
        <f>IF(ISBLANK(INDEX('Policy Characteristics'!K:K,MATCH($C3027,'Policy Characteristics'!$C:$C,0))),"",INDEX('Policy Characteristics'!K:K,MATCH($C3027,'Policy Characteristics'!$C:$C,0)))</f>
        <v>architectural-design.html#rnd</v>
      </c>
      <c r="R3027" s="254" t="str">
        <f>IF(ISBLANK(INDEX('Policy Characteristics'!L:L,MATCH($C3027,'Policy Characteristics'!$C:$C,0))),"",INDEX('Policy Characteristics'!L:L,MATCH($C3027,'Policy Characteristics'!$C:$C,0)))</f>
        <v>research-and-development.html</v>
      </c>
    </row>
    <row r="3028" spans="1:18" x14ac:dyDescent="0.25">
      <c r="A3028" s="254" t="str">
        <f>IF(ISBLANK(INDEX('Policy Characteristics'!A:A,MATCH($C3028,'Policy Characteristics'!$C:$C,0))),"",INDEX('Policy Characteristics'!A:A,MATCH($C3028,'Policy Characteristics'!$C:$C,0)))</f>
        <v>Research and Development</v>
      </c>
      <c r="B3028" s="262" t="str">
        <f>IF(ISBLANK(INDEX('Policy Characteristics'!B:B,MATCH($C3028,'Policy Characteristics'!$C:$C,0))),"",INDEX('Policy Characteristics'!B:B,MATCH($C3028,'Policy Characteristics'!$C:$C,0)))</f>
        <v>Capital Cost Reduction</v>
      </c>
      <c r="C3028" s="254" t="str">
        <f t="shared" si="91"/>
        <v>RnD Industry Capital Cost Perc Reduction</v>
      </c>
      <c r="D3028" s="45" t="s">
        <v>3468</v>
      </c>
      <c r="E3028" s="45" t="s">
        <v>2382</v>
      </c>
      <c r="F3028" t="s">
        <v>3474</v>
      </c>
      <c r="G3028" s="45" t="s">
        <v>95</v>
      </c>
      <c r="H3028" s="47">
        <v>3027</v>
      </c>
      <c r="I3028" s="324" t="s">
        <v>41</v>
      </c>
      <c r="J3028" s="255" t="str">
        <f>IF(ISBLANK(INDEX('Policy Characteristics'!D:D,MATCH($C3028,'Policy Characteristics'!$C:$C,0))),"",INDEX('Policy Characteristics'!D:D,MATCH($C3028,'Policy Characteristics'!$C:$C,0)))</f>
        <v>R&amp;D Capital Cost Reductions</v>
      </c>
      <c r="K3028" s="254" t="str">
        <f>IF(ISBLANK(INDEX('Policy Characteristics'!E:E,MATCH($C3028,'Policy Characteristics'!$C:$C,0))),"",INDEX('Policy Characteristics'!E:E,MATCH($C3028,'Policy Characteristics'!$C:$C,0)))</f>
        <v>RnD industry capital cost reduction</v>
      </c>
      <c r="L3028" s="261">
        <f>IF(ISBLANK(INDEX('Policy Characteristics'!F:F,MATCH($C3028,'Policy Characteristics'!$C:$C,0))),"",INDEX('Policy Characteristics'!F:F,MATCH($C3028,'Policy Characteristics'!$C:$C,0)))</f>
        <v>0</v>
      </c>
      <c r="M3028" s="261">
        <f>IF(ISBLANK(INDEX('Policy Characteristics'!G:G,MATCH($C3028,'Policy Characteristics'!$C:$C,0))),"",INDEX('Policy Characteristics'!G:G,MATCH($C3028,'Policy Characteristics'!$C:$C,0)))</f>
        <v>0.4</v>
      </c>
      <c r="N3028" s="261">
        <f>IF(ISBLANK(INDEX('Policy Characteristics'!H:H,MATCH($C3028,'Policy Characteristics'!$C:$C,0))),"",INDEX('Policy Characteristics'!H:H,MATCH($C3028,'Policy Characteristics'!$C:$C,0)))</f>
        <v>0.01</v>
      </c>
      <c r="O3028" s="254" t="str">
        <f>IF(ISBLANK(INDEX('Policy Characteristics'!I:I,MATCH($C3028,'Policy Characteristics'!$C:$C,0))),"",INDEX('Policy Characteristics'!I:I,MATCH($C3028,'Policy Characteristics'!$C:$C,0)))</f>
        <v>% reduction in cost</v>
      </c>
      <c r="P3028" s="254" t="str">
        <f>IF(ISBLANK(INDEX('Policy Characteristics'!J:J,MATCH($C3028,'Policy Characteristics'!$C:$C,0))),"",INDEX('Policy Characteristics'!J:J,MATCH($C3028,'Policy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8" s="254" t="str">
        <f>IF(ISBLANK(INDEX('Policy Characteristics'!K:K,MATCH($C3028,'Policy Characteristics'!$C:$C,0))),"",INDEX('Policy Characteristics'!K:K,MATCH($C3028,'Policy Characteristics'!$C:$C,0)))</f>
        <v>architectural-design.html#rnd</v>
      </c>
      <c r="R3028" s="254" t="str">
        <f>IF(ISBLANK(INDEX('Policy Characteristics'!L:L,MATCH($C3028,'Policy Characteristics'!$C:$C,0))),"",INDEX('Policy Characteristics'!L:L,MATCH($C3028,'Policy Characteristics'!$C:$C,0)))</f>
        <v>research-and-development.html</v>
      </c>
    </row>
    <row r="3029" spans="1:18" x14ac:dyDescent="0.25">
      <c r="A3029" s="254" t="str">
        <f>IF(ISBLANK(INDEX('Policy Characteristics'!A:A,MATCH($C3029,'Policy Characteristics'!$C:$C,0))),"",INDEX('Policy Characteristics'!A:A,MATCH($C3029,'Policy Characteristics'!$C:$C,0)))</f>
        <v>Research and Development</v>
      </c>
      <c r="B3029" s="262" t="str">
        <f>IF(ISBLANK(INDEX('Policy Characteristics'!B:B,MATCH($C3029,'Policy Characteristics'!$C:$C,0))),"",INDEX('Policy Characteristics'!B:B,MATCH($C3029,'Policy Characteristics'!$C:$C,0)))</f>
        <v>Capital Cost Reduction</v>
      </c>
      <c r="C3029" s="254" t="str">
        <f t="shared" si="91"/>
        <v>RnD Industry Capital Cost Perc Reduction</v>
      </c>
      <c r="D3029" s="45" t="s">
        <v>3468</v>
      </c>
      <c r="E3029" s="45" t="s">
        <v>2676</v>
      </c>
      <c r="F3029" t="s">
        <v>3474</v>
      </c>
      <c r="G3029" s="45" t="s">
        <v>2445</v>
      </c>
      <c r="H3029" s="47">
        <v>3028</v>
      </c>
      <c r="I3029" s="324" t="s">
        <v>41</v>
      </c>
      <c r="J3029" s="255" t="str">
        <f>IF(ISBLANK(INDEX('Policy Characteristics'!D:D,MATCH($C3029,'Policy Characteristics'!$C:$C,0))),"",INDEX('Policy Characteristics'!D:D,MATCH($C3029,'Policy Characteristics'!$C:$C,0)))</f>
        <v>R&amp;D Capital Cost Reductions</v>
      </c>
      <c r="K3029" s="254" t="str">
        <f>IF(ISBLANK(INDEX('Policy Characteristics'!E:E,MATCH($C3029,'Policy Characteristics'!$C:$C,0))),"",INDEX('Policy Characteristics'!E:E,MATCH($C3029,'Policy Characteristics'!$C:$C,0)))</f>
        <v>RnD industry capital cost reduction</v>
      </c>
      <c r="L3029" s="261">
        <f>IF(ISBLANK(INDEX('Policy Characteristics'!F:F,MATCH($C3029,'Policy Characteristics'!$C:$C,0))),"",INDEX('Policy Characteristics'!F:F,MATCH($C3029,'Policy Characteristics'!$C:$C,0)))</f>
        <v>0</v>
      </c>
      <c r="M3029" s="261">
        <f>IF(ISBLANK(INDEX('Policy Characteristics'!G:G,MATCH($C3029,'Policy Characteristics'!$C:$C,0))),"",INDEX('Policy Characteristics'!G:G,MATCH($C3029,'Policy Characteristics'!$C:$C,0)))</f>
        <v>0.4</v>
      </c>
      <c r="N3029" s="261">
        <f>IF(ISBLANK(INDEX('Policy Characteristics'!H:H,MATCH($C3029,'Policy Characteristics'!$C:$C,0))),"",INDEX('Policy Characteristics'!H:H,MATCH($C3029,'Policy Characteristics'!$C:$C,0)))</f>
        <v>0.01</v>
      </c>
      <c r="O3029" s="254" t="str">
        <f>IF(ISBLANK(INDEX('Policy Characteristics'!I:I,MATCH($C3029,'Policy Characteristics'!$C:$C,0))),"",INDEX('Policy Characteristics'!I:I,MATCH($C3029,'Policy Characteristics'!$C:$C,0)))</f>
        <v>% reduction in cost</v>
      </c>
      <c r="P3029" s="254" t="str">
        <f>IF(ISBLANK(INDEX('Policy Characteristics'!J:J,MATCH($C3029,'Policy Characteristics'!$C:$C,0))),"",INDEX('Policy Characteristics'!J:J,MATCH($C3029,'Policy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29" s="254" t="str">
        <f>IF(ISBLANK(INDEX('Policy Characteristics'!K:K,MATCH($C3029,'Policy Characteristics'!$C:$C,0))),"",INDEX('Policy Characteristics'!K:K,MATCH($C3029,'Policy Characteristics'!$C:$C,0)))</f>
        <v>architectural-design.html#rnd</v>
      </c>
      <c r="R3029" s="254" t="str">
        <f>IF(ISBLANK(INDEX('Policy Characteristics'!L:L,MATCH($C3029,'Policy Characteristics'!$C:$C,0))),"",INDEX('Policy Characteristics'!L:L,MATCH($C3029,'Policy Characteristics'!$C:$C,0)))</f>
        <v>research-and-development.html</v>
      </c>
    </row>
    <row r="3030" spans="1:18" x14ac:dyDescent="0.25">
      <c r="A3030" s="254" t="str">
        <f>IF(ISBLANK(INDEX('Policy Characteristics'!A:A,MATCH($C3030,'Policy Characteristics'!$C:$C,0))),"",INDEX('Policy Characteristics'!A:A,MATCH($C3030,'Policy Characteristics'!$C:$C,0)))</f>
        <v>Research and Development</v>
      </c>
      <c r="B3030" s="262" t="str">
        <f>IF(ISBLANK(INDEX('Policy Characteristics'!B:B,MATCH($C3030,'Policy Characteristics'!$C:$C,0))),"",INDEX('Policy Characteristics'!B:B,MATCH($C3030,'Policy Characteristics'!$C:$C,0)))</f>
        <v>Capital Cost Reduction</v>
      </c>
      <c r="C3030" s="254" t="str">
        <f t="shared" si="91"/>
        <v>RnD Industry Capital Cost Perc Reduction</v>
      </c>
      <c r="D3030" s="45" t="s">
        <v>3468</v>
      </c>
      <c r="E3030" s="45" t="s">
        <v>2677</v>
      </c>
      <c r="F3030" t="s">
        <v>3474</v>
      </c>
      <c r="G3030" s="45" t="s">
        <v>2562</v>
      </c>
      <c r="H3030" s="47">
        <v>3029</v>
      </c>
      <c r="I3030" s="324" t="s">
        <v>41</v>
      </c>
      <c r="J3030" s="255" t="str">
        <f>IF(ISBLANK(INDEX('Policy Characteristics'!D:D,MATCH($C3030,'Policy Characteristics'!$C:$C,0))),"",INDEX('Policy Characteristics'!D:D,MATCH($C3030,'Policy Characteristics'!$C:$C,0)))</f>
        <v>R&amp;D Capital Cost Reductions</v>
      </c>
      <c r="K3030" s="254" t="str">
        <f>IF(ISBLANK(INDEX('Policy Characteristics'!E:E,MATCH($C3030,'Policy Characteristics'!$C:$C,0))),"",INDEX('Policy Characteristics'!E:E,MATCH($C3030,'Policy Characteristics'!$C:$C,0)))</f>
        <v>RnD industry capital cost reduction</v>
      </c>
      <c r="L3030" s="261">
        <f>IF(ISBLANK(INDEX('Policy Characteristics'!F:F,MATCH($C3030,'Policy Characteristics'!$C:$C,0))),"",INDEX('Policy Characteristics'!F:F,MATCH($C3030,'Policy Characteristics'!$C:$C,0)))</f>
        <v>0</v>
      </c>
      <c r="M3030" s="261">
        <f>IF(ISBLANK(INDEX('Policy Characteristics'!G:G,MATCH($C3030,'Policy Characteristics'!$C:$C,0))),"",INDEX('Policy Characteristics'!G:G,MATCH($C3030,'Policy Characteristics'!$C:$C,0)))</f>
        <v>0.4</v>
      </c>
      <c r="N3030" s="261">
        <f>IF(ISBLANK(INDEX('Policy Characteristics'!H:H,MATCH($C3030,'Policy Characteristics'!$C:$C,0))),"",INDEX('Policy Characteristics'!H:H,MATCH($C3030,'Policy Characteristics'!$C:$C,0)))</f>
        <v>0.01</v>
      </c>
      <c r="O3030" s="254" t="str">
        <f>IF(ISBLANK(INDEX('Policy Characteristics'!I:I,MATCH($C3030,'Policy Characteristics'!$C:$C,0))),"",INDEX('Policy Characteristics'!I:I,MATCH($C3030,'Policy Characteristics'!$C:$C,0)))</f>
        <v>% reduction in cost</v>
      </c>
      <c r="P3030" s="254" t="str">
        <f>IF(ISBLANK(INDEX('Policy Characteristics'!J:J,MATCH($C3030,'Policy Characteristics'!$C:$C,0))),"",INDEX('Policy Characteristics'!J:J,MATCH($C3030,'Policy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0" s="254" t="str">
        <f>IF(ISBLANK(INDEX('Policy Characteristics'!K:K,MATCH($C3030,'Policy Characteristics'!$C:$C,0))),"",INDEX('Policy Characteristics'!K:K,MATCH($C3030,'Policy Characteristics'!$C:$C,0)))</f>
        <v>architectural-design.html#rnd</v>
      </c>
      <c r="R3030" s="254" t="str">
        <f>IF(ISBLANK(INDEX('Policy Characteristics'!L:L,MATCH($C3030,'Policy Characteristics'!$C:$C,0))),"",INDEX('Policy Characteristics'!L:L,MATCH($C3030,'Policy Characteristics'!$C:$C,0)))</f>
        <v>research-and-development.html</v>
      </c>
    </row>
    <row r="3031" spans="1:18" x14ac:dyDescent="0.25">
      <c r="A3031" s="254" t="str">
        <f>IF(ISBLANK(INDEX('Policy Characteristics'!A:A,MATCH($C3031,'Policy Characteristics'!$C:$C,0))),"",INDEX('Policy Characteristics'!A:A,MATCH($C3031,'Policy Characteristics'!$C:$C,0)))</f>
        <v>Research and Development</v>
      </c>
      <c r="B3031" s="262" t="str">
        <f>IF(ISBLANK(INDEX('Policy Characteristics'!B:B,MATCH($C3031,'Policy Characteristics'!$C:$C,0))),"",INDEX('Policy Characteristics'!B:B,MATCH($C3031,'Policy Characteristics'!$C:$C,0)))</f>
        <v>Capital Cost Reduction</v>
      </c>
      <c r="C3031" s="254" t="str">
        <f t="shared" si="91"/>
        <v>RnD Industry Capital Cost Perc Reduction</v>
      </c>
      <c r="D3031" s="45" t="s">
        <v>3468</v>
      </c>
      <c r="E3031" s="45" t="s">
        <v>2678</v>
      </c>
      <c r="F3031" t="s">
        <v>3474</v>
      </c>
      <c r="G3031" s="45" t="s">
        <v>2624</v>
      </c>
      <c r="H3031" s="47">
        <v>3030</v>
      </c>
      <c r="I3031" s="324" t="s">
        <v>41</v>
      </c>
      <c r="J3031" s="255" t="str">
        <f>IF(ISBLANK(INDEX('Policy Characteristics'!D:D,MATCH($C3031,'Policy Characteristics'!$C:$C,0))),"",INDEX('Policy Characteristics'!D:D,MATCH($C3031,'Policy Characteristics'!$C:$C,0)))</f>
        <v>R&amp;D Capital Cost Reductions</v>
      </c>
      <c r="K3031" s="254" t="str">
        <f>IF(ISBLANK(INDEX('Policy Characteristics'!E:E,MATCH($C3031,'Policy Characteristics'!$C:$C,0))),"",INDEX('Policy Characteristics'!E:E,MATCH($C3031,'Policy Characteristics'!$C:$C,0)))</f>
        <v>RnD industry capital cost reduction</v>
      </c>
      <c r="L3031" s="261">
        <f>IF(ISBLANK(INDEX('Policy Characteristics'!F:F,MATCH($C3031,'Policy Characteristics'!$C:$C,0))),"",INDEX('Policy Characteristics'!F:F,MATCH($C3031,'Policy Characteristics'!$C:$C,0)))</f>
        <v>0</v>
      </c>
      <c r="M3031" s="261">
        <f>IF(ISBLANK(INDEX('Policy Characteristics'!G:G,MATCH($C3031,'Policy Characteristics'!$C:$C,0))),"",INDEX('Policy Characteristics'!G:G,MATCH($C3031,'Policy Characteristics'!$C:$C,0)))</f>
        <v>0.4</v>
      </c>
      <c r="N3031" s="261">
        <f>IF(ISBLANK(INDEX('Policy Characteristics'!H:H,MATCH($C3031,'Policy Characteristics'!$C:$C,0))),"",INDEX('Policy Characteristics'!H:H,MATCH($C3031,'Policy Characteristics'!$C:$C,0)))</f>
        <v>0.01</v>
      </c>
      <c r="O3031" s="254" t="str">
        <f>IF(ISBLANK(INDEX('Policy Characteristics'!I:I,MATCH($C3031,'Policy Characteristics'!$C:$C,0))),"",INDEX('Policy Characteristics'!I:I,MATCH($C3031,'Policy Characteristics'!$C:$C,0)))</f>
        <v>% reduction in cost</v>
      </c>
      <c r="P3031" s="254" t="str">
        <f>IF(ISBLANK(INDEX('Policy Characteristics'!J:J,MATCH($C3031,'Policy Characteristics'!$C:$C,0))),"",INDEX('Policy Characteristics'!J:J,MATCH($C3031,'Policy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1" s="254" t="str">
        <f>IF(ISBLANK(INDEX('Policy Characteristics'!K:K,MATCH($C3031,'Policy Characteristics'!$C:$C,0))),"",INDEX('Policy Characteristics'!K:K,MATCH($C3031,'Policy Characteristics'!$C:$C,0)))</f>
        <v>architectural-design.html#rnd</v>
      </c>
      <c r="R3031" s="254" t="str">
        <f>IF(ISBLANK(INDEX('Policy Characteristics'!L:L,MATCH($C3031,'Policy Characteristics'!$C:$C,0))),"",INDEX('Policy Characteristics'!L:L,MATCH($C3031,'Policy Characteristics'!$C:$C,0)))</f>
        <v>research-and-development.html</v>
      </c>
    </row>
    <row r="3032" spans="1:18" x14ac:dyDescent="0.25">
      <c r="A3032" s="254" t="str">
        <f>IF(ISBLANK(INDEX('Policy Characteristics'!A:A,MATCH($C3032,'Policy Characteristics'!$C:$C,0))),"",INDEX('Policy Characteristics'!A:A,MATCH($C3032,'Policy Characteristics'!$C:$C,0)))</f>
        <v>Research and Development</v>
      </c>
      <c r="B3032" s="262" t="str">
        <f>IF(ISBLANK(INDEX('Policy Characteristics'!B:B,MATCH($C3032,'Policy Characteristics'!$C:$C,0))),"",INDEX('Policy Characteristics'!B:B,MATCH($C3032,'Policy Characteristics'!$C:$C,0)))</f>
        <v>Capital Cost Reduction</v>
      </c>
      <c r="C3032" s="254" t="str">
        <f t="shared" si="91"/>
        <v>RnD Industry Capital Cost Perc Reduction</v>
      </c>
      <c r="D3032" s="45" t="s">
        <v>3468</v>
      </c>
      <c r="E3032" s="45" t="s">
        <v>2675</v>
      </c>
      <c r="F3032" t="s">
        <v>3474</v>
      </c>
      <c r="G3032" s="45" t="s">
        <v>2448</v>
      </c>
      <c r="H3032" s="47">
        <v>3031</v>
      </c>
      <c r="I3032" s="324" t="s">
        <v>41</v>
      </c>
      <c r="J3032" s="255" t="str">
        <f>IF(ISBLANK(INDEX('Policy Characteristics'!D:D,MATCH($C3032,'Policy Characteristics'!$C:$C,0))),"",INDEX('Policy Characteristics'!D:D,MATCH($C3032,'Policy Characteristics'!$C:$C,0)))</f>
        <v>R&amp;D Capital Cost Reductions</v>
      </c>
      <c r="K3032" s="254" t="str">
        <f>IF(ISBLANK(INDEX('Policy Characteristics'!E:E,MATCH($C3032,'Policy Characteristics'!$C:$C,0))),"",INDEX('Policy Characteristics'!E:E,MATCH($C3032,'Policy Characteristics'!$C:$C,0)))</f>
        <v>RnD industry capital cost reduction</v>
      </c>
      <c r="L3032" s="261">
        <f>IF(ISBLANK(INDEX('Policy Characteristics'!F:F,MATCH($C3032,'Policy Characteristics'!$C:$C,0))),"",INDEX('Policy Characteristics'!F:F,MATCH($C3032,'Policy Characteristics'!$C:$C,0)))</f>
        <v>0</v>
      </c>
      <c r="M3032" s="261">
        <f>IF(ISBLANK(INDEX('Policy Characteristics'!G:G,MATCH($C3032,'Policy Characteristics'!$C:$C,0))),"",INDEX('Policy Characteristics'!G:G,MATCH($C3032,'Policy Characteristics'!$C:$C,0)))</f>
        <v>0.4</v>
      </c>
      <c r="N3032" s="261">
        <f>IF(ISBLANK(INDEX('Policy Characteristics'!H:H,MATCH($C3032,'Policy Characteristics'!$C:$C,0))),"",INDEX('Policy Characteristics'!H:H,MATCH($C3032,'Policy Characteristics'!$C:$C,0)))</f>
        <v>0.01</v>
      </c>
      <c r="O3032" s="254" t="str">
        <f>IF(ISBLANK(INDEX('Policy Characteristics'!I:I,MATCH($C3032,'Policy Characteristics'!$C:$C,0))),"",INDEX('Policy Characteristics'!I:I,MATCH($C3032,'Policy Characteristics'!$C:$C,0)))</f>
        <v>% reduction in cost</v>
      </c>
      <c r="P3032" s="254" t="str">
        <f>IF(ISBLANK(INDEX('Policy Characteristics'!J:J,MATCH($C3032,'Policy Characteristics'!$C:$C,0))),"",INDEX('Policy Characteristics'!J:J,MATCH($C3032,'Policy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2" s="254" t="str">
        <f>IF(ISBLANK(INDEX('Policy Characteristics'!K:K,MATCH($C3032,'Policy Characteristics'!$C:$C,0))),"",INDEX('Policy Characteristics'!K:K,MATCH($C3032,'Policy Characteristics'!$C:$C,0)))</f>
        <v>architectural-design.html#rnd</v>
      </c>
      <c r="R3032" s="254" t="str">
        <f>IF(ISBLANK(INDEX('Policy Characteristics'!L:L,MATCH($C3032,'Policy Characteristics'!$C:$C,0))),"",INDEX('Policy Characteristics'!L:L,MATCH($C3032,'Policy Characteristics'!$C:$C,0)))</f>
        <v>research-and-development.html</v>
      </c>
    </row>
    <row r="3033" spans="1:18" x14ac:dyDescent="0.25">
      <c r="A3033" s="254" t="str">
        <f>IF(ISBLANK(INDEX('Policy Characteristics'!A:A,MATCH($C3033,'Policy Characteristics'!$C:$C,0))),"",INDEX('Policy Characteristics'!A:A,MATCH($C3033,'Policy Characteristics'!$C:$C,0)))</f>
        <v>Research and Development</v>
      </c>
      <c r="B3033" s="262" t="str">
        <f>IF(ISBLANK(INDEX('Policy Characteristics'!B:B,MATCH($C3033,'Policy Characteristics'!$C:$C,0))),"",INDEX('Policy Characteristics'!B:B,MATCH($C3033,'Policy Characteristics'!$C:$C,0)))</f>
        <v>Capital Cost Reduction</v>
      </c>
      <c r="C3033" s="254" t="str">
        <f t="shared" si="91"/>
        <v>RnD Industry Capital Cost Perc Reduction</v>
      </c>
      <c r="D3033" s="45" t="s">
        <v>3468</v>
      </c>
      <c r="E3033" s="45" t="s">
        <v>3891</v>
      </c>
      <c r="F3033" t="s">
        <v>3474</v>
      </c>
      <c r="G3033" s="45" t="s">
        <v>3894</v>
      </c>
      <c r="H3033" s="47">
        <v>3032</v>
      </c>
      <c r="I3033" s="324" t="s">
        <v>41</v>
      </c>
      <c r="J3033" s="255" t="str">
        <f>IF(ISBLANK(INDEX('Policy Characteristics'!D:D,MATCH($C3033,'Policy Characteristics'!$C:$C,0))),"",INDEX('Policy Characteristics'!D:D,MATCH($C3033,'Policy Characteristics'!$C:$C,0)))</f>
        <v>R&amp;D Capital Cost Reductions</v>
      </c>
      <c r="K3033" s="254" t="str">
        <f>IF(ISBLANK(INDEX('Policy Characteristics'!E:E,MATCH($C3033,'Policy Characteristics'!$C:$C,0))),"",INDEX('Policy Characteristics'!E:E,MATCH($C3033,'Policy Characteristics'!$C:$C,0)))</f>
        <v>RnD industry capital cost reduction</v>
      </c>
      <c r="L3033" s="261">
        <f>IF(ISBLANK(INDEX('Policy Characteristics'!F:F,MATCH($C3033,'Policy Characteristics'!$C:$C,0))),"",INDEX('Policy Characteristics'!F:F,MATCH($C3033,'Policy Characteristics'!$C:$C,0)))</f>
        <v>0</v>
      </c>
      <c r="M3033" s="261">
        <f>IF(ISBLANK(INDEX('Policy Characteristics'!G:G,MATCH($C3033,'Policy Characteristics'!$C:$C,0))),"",INDEX('Policy Characteristics'!G:G,MATCH($C3033,'Policy Characteristics'!$C:$C,0)))</f>
        <v>0.4</v>
      </c>
      <c r="N3033" s="261">
        <f>IF(ISBLANK(INDEX('Policy Characteristics'!H:H,MATCH($C3033,'Policy Characteristics'!$C:$C,0))),"",INDEX('Policy Characteristics'!H:H,MATCH($C3033,'Policy Characteristics'!$C:$C,0)))</f>
        <v>0.01</v>
      </c>
      <c r="O3033" s="254" t="str">
        <f>IF(ISBLANK(INDEX('Policy Characteristics'!I:I,MATCH($C3033,'Policy Characteristics'!$C:$C,0))),"",INDEX('Policy Characteristics'!I:I,MATCH($C3033,'Policy Characteristics'!$C:$C,0)))</f>
        <v>% reduction in cost</v>
      </c>
      <c r="P3033" s="254" t="str">
        <f>IF(ISBLANK(INDEX('Policy Characteristics'!J:J,MATCH($C3033,'Policy Characteristics'!$C:$C,0))),"",INDEX('Policy Characteristics'!J:J,MATCH($C3033,'Policy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3" s="254" t="str">
        <f>IF(ISBLANK(INDEX('Policy Characteristics'!K:K,MATCH($C3033,'Policy Characteristics'!$C:$C,0))),"",INDEX('Policy Characteristics'!K:K,MATCH($C3033,'Policy Characteristics'!$C:$C,0)))</f>
        <v>architectural-design.html#rnd</v>
      </c>
      <c r="R3033" s="254" t="str">
        <f>IF(ISBLANK(INDEX('Policy Characteristics'!L:L,MATCH($C3033,'Policy Characteristics'!$C:$C,0))),"",INDEX('Policy Characteristics'!L:L,MATCH($C3033,'Policy Characteristics'!$C:$C,0)))</f>
        <v>research-and-development.html</v>
      </c>
    </row>
    <row r="3034" spans="1:18" x14ac:dyDescent="0.25">
      <c r="A3034" s="254" t="str">
        <f>IF(ISBLANK(INDEX('Policy Characteristics'!A:A,MATCH($C3034,'Policy Characteristics'!$C:$C,0))),"",INDEX('Policy Characteristics'!A:A,MATCH($C3034,'Policy Characteristics'!$C:$C,0)))</f>
        <v>Research and Development</v>
      </c>
      <c r="B3034" s="262" t="str">
        <f>IF(ISBLANK(INDEX('Policy Characteristics'!B:B,MATCH($C3034,'Policy Characteristics'!$C:$C,0))),"",INDEX('Policy Characteristics'!B:B,MATCH($C3034,'Policy Characteristics'!$C:$C,0)))</f>
        <v>Capital Cost Reduction</v>
      </c>
      <c r="C3034" s="254" t="str">
        <f t="shared" si="91"/>
        <v>RnD Industry Capital Cost Perc Reduction</v>
      </c>
      <c r="D3034" s="45" t="s">
        <v>3468</v>
      </c>
      <c r="E3034" s="45" t="s">
        <v>3892</v>
      </c>
      <c r="F3034" t="s">
        <v>3474</v>
      </c>
      <c r="G3034" s="45" t="s">
        <v>3895</v>
      </c>
      <c r="H3034" s="47">
        <v>3033</v>
      </c>
      <c r="I3034" s="324" t="s">
        <v>41</v>
      </c>
      <c r="J3034" s="255" t="str">
        <f>IF(ISBLANK(INDEX('Policy Characteristics'!D:D,MATCH($C3034,'Policy Characteristics'!$C:$C,0))),"",INDEX('Policy Characteristics'!D:D,MATCH($C3034,'Policy Characteristics'!$C:$C,0)))</f>
        <v>R&amp;D Capital Cost Reductions</v>
      </c>
      <c r="K3034" s="254" t="str">
        <f>IF(ISBLANK(INDEX('Policy Characteristics'!E:E,MATCH($C3034,'Policy Characteristics'!$C:$C,0))),"",INDEX('Policy Characteristics'!E:E,MATCH($C3034,'Policy Characteristics'!$C:$C,0)))</f>
        <v>RnD industry capital cost reduction</v>
      </c>
      <c r="L3034" s="261">
        <f>IF(ISBLANK(INDEX('Policy Characteristics'!F:F,MATCH($C3034,'Policy Characteristics'!$C:$C,0))),"",INDEX('Policy Characteristics'!F:F,MATCH($C3034,'Policy Characteristics'!$C:$C,0)))</f>
        <v>0</v>
      </c>
      <c r="M3034" s="261">
        <f>IF(ISBLANK(INDEX('Policy Characteristics'!G:G,MATCH($C3034,'Policy Characteristics'!$C:$C,0))),"",INDEX('Policy Characteristics'!G:G,MATCH($C3034,'Policy Characteristics'!$C:$C,0)))</f>
        <v>0.4</v>
      </c>
      <c r="N3034" s="261">
        <f>IF(ISBLANK(INDEX('Policy Characteristics'!H:H,MATCH($C3034,'Policy Characteristics'!$C:$C,0))),"",INDEX('Policy Characteristics'!H:H,MATCH($C3034,'Policy Characteristics'!$C:$C,0)))</f>
        <v>0.01</v>
      </c>
      <c r="O3034" s="254" t="str">
        <f>IF(ISBLANK(INDEX('Policy Characteristics'!I:I,MATCH($C3034,'Policy Characteristics'!$C:$C,0))),"",INDEX('Policy Characteristics'!I:I,MATCH($C3034,'Policy Characteristics'!$C:$C,0)))</f>
        <v>% reduction in cost</v>
      </c>
      <c r="P3034" s="254" t="str">
        <f>IF(ISBLANK(INDEX('Policy Characteristics'!J:J,MATCH($C3034,'Policy Characteristics'!$C:$C,0))),"",INDEX('Policy Characteristics'!J:J,MATCH($C3034,'Policy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4" s="254" t="str">
        <f>IF(ISBLANK(INDEX('Policy Characteristics'!K:K,MATCH($C3034,'Policy Characteristics'!$C:$C,0))),"",INDEX('Policy Characteristics'!K:K,MATCH($C3034,'Policy Characteristics'!$C:$C,0)))</f>
        <v>architectural-design.html#rnd</v>
      </c>
      <c r="R3034" s="254" t="str">
        <f>IF(ISBLANK(INDEX('Policy Characteristics'!L:L,MATCH($C3034,'Policy Characteristics'!$C:$C,0))),"",INDEX('Policy Characteristics'!L:L,MATCH($C3034,'Policy Characteristics'!$C:$C,0)))</f>
        <v>research-and-development.html</v>
      </c>
    </row>
    <row r="3035" spans="1:18" x14ac:dyDescent="0.25">
      <c r="A3035" s="254" t="str">
        <f>IF(ISBLANK(INDEX('Policy Characteristics'!A:A,MATCH($C3035,'Policy Characteristics'!$C:$C,0))),"",INDEX('Policy Characteristics'!A:A,MATCH($C3035,'Policy Characteristics'!$C:$C,0)))</f>
        <v>Research and Development</v>
      </c>
      <c r="B3035" s="262" t="str">
        <f>IF(ISBLANK(INDEX('Policy Characteristics'!B:B,MATCH($C3035,'Policy Characteristics'!$C:$C,0))),"",INDEX('Policy Characteristics'!B:B,MATCH($C3035,'Policy Characteristics'!$C:$C,0)))</f>
        <v>Capital Cost Reduction</v>
      </c>
      <c r="C3035" s="254" t="str">
        <f t="shared" si="91"/>
        <v>RnD Industry Capital Cost Perc Reduction</v>
      </c>
      <c r="D3035" s="45" t="s">
        <v>3469</v>
      </c>
      <c r="E3035" s="45" t="s">
        <v>2377</v>
      </c>
      <c r="F3035" t="s">
        <v>3475</v>
      </c>
      <c r="G3035" s="45" t="s">
        <v>89</v>
      </c>
      <c r="H3035" s="47">
        <v>3034</v>
      </c>
      <c r="I3035" s="324" t="s">
        <v>40</v>
      </c>
      <c r="J3035" s="255" t="str">
        <f>IF(ISBLANK(INDEX('Policy Characteristics'!D:D,MATCH($C3035,'Policy Characteristics'!$C:$C,0))),"",INDEX('Policy Characteristics'!D:D,MATCH($C3035,'Policy Characteristics'!$C:$C,0)))</f>
        <v>R&amp;D Capital Cost Reductions</v>
      </c>
      <c r="K3035" s="254" t="str">
        <f>IF(ISBLANK(INDEX('Policy Characteristics'!E:E,MATCH($C3035,'Policy Characteristics'!$C:$C,0))),"",INDEX('Policy Characteristics'!E:E,MATCH($C3035,'Policy Characteristics'!$C:$C,0)))</f>
        <v>RnD industry capital cost reduction</v>
      </c>
      <c r="L3035" s="261">
        <f>IF(ISBLANK(INDEX('Policy Characteristics'!F:F,MATCH($C3035,'Policy Characteristics'!$C:$C,0))),"",INDEX('Policy Characteristics'!F:F,MATCH($C3035,'Policy Characteristics'!$C:$C,0)))</f>
        <v>0</v>
      </c>
      <c r="M3035" s="261">
        <f>IF(ISBLANK(INDEX('Policy Characteristics'!G:G,MATCH($C3035,'Policy Characteristics'!$C:$C,0))),"",INDEX('Policy Characteristics'!G:G,MATCH($C3035,'Policy Characteristics'!$C:$C,0)))</f>
        <v>0.4</v>
      </c>
      <c r="N3035" s="261">
        <f>IF(ISBLANK(INDEX('Policy Characteristics'!H:H,MATCH($C3035,'Policy Characteristics'!$C:$C,0))),"",INDEX('Policy Characteristics'!H:H,MATCH($C3035,'Policy Characteristics'!$C:$C,0)))</f>
        <v>0.01</v>
      </c>
      <c r="O3035" s="254" t="str">
        <f>IF(ISBLANK(INDEX('Policy Characteristics'!I:I,MATCH($C3035,'Policy Characteristics'!$C:$C,0))),"",INDEX('Policy Characteristics'!I:I,MATCH($C3035,'Policy Characteristics'!$C:$C,0)))</f>
        <v>% reduction in cost</v>
      </c>
      <c r="P3035" s="254" t="str">
        <f>IF(ISBLANK(INDEX('Policy Characteristics'!J:J,MATCH($C3035,'Policy Characteristics'!$C:$C,0))),"",INDEX('Policy Characteristics'!J:J,MATCH($C3035,'Policy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5" s="254" t="str">
        <f>IF(ISBLANK(INDEX('Policy Characteristics'!K:K,MATCH($C3035,'Policy Characteristics'!$C:$C,0))),"",INDEX('Policy Characteristics'!K:K,MATCH($C3035,'Policy Characteristics'!$C:$C,0)))</f>
        <v>architectural-design.html#rnd</v>
      </c>
      <c r="R3035" s="254" t="str">
        <f>IF(ISBLANK(INDEX('Policy Characteristics'!L:L,MATCH($C3035,'Policy Characteristics'!$C:$C,0))),"",INDEX('Policy Characteristics'!L:L,MATCH($C3035,'Policy Characteristics'!$C:$C,0)))</f>
        <v>research-and-development.html</v>
      </c>
    </row>
    <row r="3036" spans="1:18" x14ac:dyDescent="0.25">
      <c r="A3036" s="254" t="str">
        <f>IF(ISBLANK(INDEX('Policy Characteristics'!A:A,MATCH($C3036,'Policy Characteristics'!$C:$C,0))),"",INDEX('Policy Characteristics'!A:A,MATCH($C3036,'Policy Characteristics'!$C:$C,0)))</f>
        <v>Research and Development</v>
      </c>
      <c r="B3036" s="262" t="str">
        <f>IF(ISBLANK(INDEX('Policy Characteristics'!B:B,MATCH($C3036,'Policy Characteristics'!$C:$C,0))),"",INDEX('Policy Characteristics'!B:B,MATCH($C3036,'Policy Characteristics'!$C:$C,0)))</f>
        <v>Capital Cost Reduction</v>
      </c>
      <c r="C3036" s="254" t="str">
        <f t="shared" si="91"/>
        <v>RnD Industry Capital Cost Perc Reduction</v>
      </c>
      <c r="D3036" s="45" t="s">
        <v>3469</v>
      </c>
      <c r="E3036" s="45" t="s">
        <v>2378</v>
      </c>
      <c r="F3036" t="s">
        <v>3475</v>
      </c>
      <c r="G3036" s="45" t="s">
        <v>2609</v>
      </c>
      <c r="H3036" s="47">
        <v>3035</v>
      </c>
      <c r="I3036" s="324" t="s">
        <v>41</v>
      </c>
      <c r="J3036" s="255" t="str">
        <f>IF(ISBLANK(INDEX('Policy Characteristics'!D:D,MATCH($C3036,'Policy Characteristics'!$C:$C,0))),"",INDEX('Policy Characteristics'!D:D,MATCH($C3036,'Policy Characteristics'!$C:$C,0)))</f>
        <v>R&amp;D Capital Cost Reductions</v>
      </c>
      <c r="K3036" s="254" t="str">
        <f>IF(ISBLANK(INDEX('Policy Characteristics'!E:E,MATCH($C3036,'Policy Characteristics'!$C:$C,0))),"",INDEX('Policy Characteristics'!E:E,MATCH($C3036,'Policy Characteristics'!$C:$C,0)))</f>
        <v>RnD industry capital cost reduction</v>
      </c>
      <c r="L3036" s="261">
        <f>IF(ISBLANK(INDEX('Policy Characteristics'!F:F,MATCH($C3036,'Policy Characteristics'!$C:$C,0))),"",INDEX('Policy Characteristics'!F:F,MATCH($C3036,'Policy Characteristics'!$C:$C,0)))</f>
        <v>0</v>
      </c>
      <c r="M3036" s="261">
        <f>IF(ISBLANK(INDEX('Policy Characteristics'!G:G,MATCH($C3036,'Policy Characteristics'!$C:$C,0))),"",INDEX('Policy Characteristics'!G:G,MATCH($C3036,'Policy Characteristics'!$C:$C,0)))</f>
        <v>0.4</v>
      </c>
      <c r="N3036" s="261">
        <f>IF(ISBLANK(INDEX('Policy Characteristics'!H:H,MATCH($C3036,'Policy Characteristics'!$C:$C,0))),"",INDEX('Policy Characteristics'!H:H,MATCH($C3036,'Policy Characteristics'!$C:$C,0)))</f>
        <v>0.01</v>
      </c>
      <c r="O3036" s="254" t="str">
        <f>IF(ISBLANK(INDEX('Policy Characteristics'!I:I,MATCH($C3036,'Policy Characteristics'!$C:$C,0))),"",INDEX('Policy Characteristics'!I:I,MATCH($C3036,'Policy Characteristics'!$C:$C,0)))</f>
        <v>% reduction in cost</v>
      </c>
      <c r="P3036" s="254" t="str">
        <f>IF(ISBLANK(INDEX('Policy Characteristics'!J:J,MATCH($C3036,'Policy Characteristics'!$C:$C,0))),"",INDEX('Policy Characteristics'!J:J,MATCH($C3036,'Policy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6" s="254" t="str">
        <f>IF(ISBLANK(INDEX('Policy Characteristics'!K:K,MATCH($C3036,'Policy Characteristics'!$C:$C,0))),"",INDEX('Policy Characteristics'!K:K,MATCH($C3036,'Policy Characteristics'!$C:$C,0)))</f>
        <v>architectural-design.html#rnd</v>
      </c>
      <c r="R3036" s="254" t="str">
        <f>IF(ISBLANK(INDEX('Policy Characteristics'!L:L,MATCH($C3036,'Policy Characteristics'!$C:$C,0))),"",INDEX('Policy Characteristics'!L:L,MATCH($C3036,'Policy Characteristics'!$C:$C,0)))</f>
        <v>research-and-development.html</v>
      </c>
    </row>
    <row r="3037" spans="1:18" x14ac:dyDescent="0.25">
      <c r="A3037" s="254" t="str">
        <f>IF(ISBLANK(INDEX('Policy Characteristics'!A:A,MATCH($C3037,'Policy Characteristics'!$C:$C,0))),"",INDEX('Policy Characteristics'!A:A,MATCH($C3037,'Policy Characteristics'!$C:$C,0)))</f>
        <v>Research and Development</v>
      </c>
      <c r="B3037" s="262" t="str">
        <f>IF(ISBLANK(INDEX('Policy Characteristics'!B:B,MATCH($C3037,'Policy Characteristics'!$C:$C,0))),"",INDEX('Policy Characteristics'!B:B,MATCH($C3037,'Policy Characteristics'!$C:$C,0)))</f>
        <v>Capital Cost Reduction</v>
      </c>
      <c r="C3037" s="254" t="str">
        <f t="shared" si="91"/>
        <v>RnD Industry Capital Cost Perc Reduction</v>
      </c>
      <c r="D3037" s="45" t="s">
        <v>3469</v>
      </c>
      <c r="E3037" s="45" t="s">
        <v>2379</v>
      </c>
      <c r="F3037" t="s">
        <v>3475</v>
      </c>
      <c r="G3037" s="45" t="s">
        <v>83</v>
      </c>
      <c r="H3037" s="47">
        <v>3036</v>
      </c>
      <c r="I3037" s="324" t="s">
        <v>41</v>
      </c>
      <c r="J3037" s="255" t="str">
        <f>IF(ISBLANK(INDEX('Policy Characteristics'!D:D,MATCH($C3037,'Policy Characteristics'!$C:$C,0))),"",INDEX('Policy Characteristics'!D:D,MATCH($C3037,'Policy Characteristics'!$C:$C,0)))</f>
        <v>R&amp;D Capital Cost Reductions</v>
      </c>
      <c r="K3037" s="254" t="str">
        <f>IF(ISBLANK(INDEX('Policy Characteristics'!E:E,MATCH($C3037,'Policy Characteristics'!$C:$C,0))),"",INDEX('Policy Characteristics'!E:E,MATCH($C3037,'Policy Characteristics'!$C:$C,0)))</f>
        <v>RnD industry capital cost reduction</v>
      </c>
      <c r="L3037" s="261">
        <f>IF(ISBLANK(INDEX('Policy Characteristics'!F:F,MATCH($C3037,'Policy Characteristics'!$C:$C,0))),"",INDEX('Policy Characteristics'!F:F,MATCH($C3037,'Policy Characteristics'!$C:$C,0)))</f>
        <v>0</v>
      </c>
      <c r="M3037" s="261">
        <f>IF(ISBLANK(INDEX('Policy Characteristics'!G:G,MATCH($C3037,'Policy Characteristics'!$C:$C,0))),"",INDEX('Policy Characteristics'!G:G,MATCH($C3037,'Policy Characteristics'!$C:$C,0)))</f>
        <v>0.4</v>
      </c>
      <c r="N3037" s="261">
        <f>IF(ISBLANK(INDEX('Policy Characteristics'!H:H,MATCH($C3037,'Policy Characteristics'!$C:$C,0))),"",INDEX('Policy Characteristics'!H:H,MATCH($C3037,'Policy Characteristics'!$C:$C,0)))</f>
        <v>0.01</v>
      </c>
      <c r="O3037" s="254" t="str">
        <f>IF(ISBLANK(INDEX('Policy Characteristics'!I:I,MATCH($C3037,'Policy Characteristics'!$C:$C,0))),"",INDEX('Policy Characteristics'!I:I,MATCH($C3037,'Policy Characteristics'!$C:$C,0)))</f>
        <v>% reduction in cost</v>
      </c>
      <c r="P3037" s="254" t="str">
        <f>IF(ISBLANK(INDEX('Policy Characteristics'!J:J,MATCH($C3037,'Policy Characteristics'!$C:$C,0))),"",INDEX('Policy Characteristics'!J:J,MATCH($C3037,'Policy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7" s="254" t="str">
        <f>IF(ISBLANK(INDEX('Policy Characteristics'!K:K,MATCH($C3037,'Policy Characteristics'!$C:$C,0))),"",INDEX('Policy Characteristics'!K:K,MATCH($C3037,'Policy Characteristics'!$C:$C,0)))</f>
        <v>architectural-design.html#rnd</v>
      </c>
      <c r="R3037" s="254" t="str">
        <f>IF(ISBLANK(INDEX('Policy Characteristics'!L:L,MATCH($C3037,'Policy Characteristics'!$C:$C,0))),"",INDEX('Policy Characteristics'!L:L,MATCH($C3037,'Policy Characteristics'!$C:$C,0)))</f>
        <v>research-and-development.html</v>
      </c>
    </row>
    <row r="3038" spans="1:18" x14ac:dyDescent="0.25">
      <c r="A3038" s="254" t="str">
        <f>IF(ISBLANK(INDEX('Policy Characteristics'!A:A,MATCH($C3038,'Policy Characteristics'!$C:$C,0))),"",INDEX('Policy Characteristics'!A:A,MATCH($C3038,'Policy Characteristics'!$C:$C,0)))</f>
        <v>Research and Development</v>
      </c>
      <c r="B3038" s="262" t="str">
        <f>IF(ISBLANK(INDEX('Policy Characteristics'!B:B,MATCH($C3038,'Policy Characteristics'!$C:$C,0))),"",INDEX('Policy Characteristics'!B:B,MATCH($C3038,'Policy Characteristics'!$C:$C,0)))</f>
        <v>Capital Cost Reduction</v>
      </c>
      <c r="C3038" s="254" t="str">
        <f t="shared" si="91"/>
        <v>RnD Industry Capital Cost Perc Reduction</v>
      </c>
      <c r="D3038" s="45" t="s">
        <v>3469</v>
      </c>
      <c r="E3038" s="45" t="s">
        <v>2380</v>
      </c>
      <c r="F3038" t="s">
        <v>3475</v>
      </c>
      <c r="G3038" s="45" t="s">
        <v>88</v>
      </c>
      <c r="H3038" s="47">
        <v>3037</v>
      </c>
      <c r="I3038" s="324" t="s">
        <v>41</v>
      </c>
      <c r="J3038" s="255" t="str">
        <f>IF(ISBLANK(INDEX('Policy Characteristics'!D:D,MATCH($C3038,'Policy Characteristics'!$C:$C,0))),"",INDEX('Policy Characteristics'!D:D,MATCH($C3038,'Policy Characteristics'!$C:$C,0)))</f>
        <v>R&amp;D Capital Cost Reductions</v>
      </c>
      <c r="K3038" s="254" t="str">
        <f>IF(ISBLANK(INDEX('Policy Characteristics'!E:E,MATCH($C3038,'Policy Characteristics'!$C:$C,0))),"",INDEX('Policy Characteristics'!E:E,MATCH($C3038,'Policy Characteristics'!$C:$C,0)))</f>
        <v>RnD industry capital cost reduction</v>
      </c>
      <c r="L3038" s="261">
        <f>IF(ISBLANK(INDEX('Policy Characteristics'!F:F,MATCH($C3038,'Policy Characteristics'!$C:$C,0))),"",INDEX('Policy Characteristics'!F:F,MATCH($C3038,'Policy Characteristics'!$C:$C,0)))</f>
        <v>0</v>
      </c>
      <c r="M3038" s="261">
        <f>IF(ISBLANK(INDEX('Policy Characteristics'!G:G,MATCH($C3038,'Policy Characteristics'!$C:$C,0))),"",INDEX('Policy Characteristics'!G:G,MATCH($C3038,'Policy Characteristics'!$C:$C,0)))</f>
        <v>0.4</v>
      </c>
      <c r="N3038" s="261">
        <f>IF(ISBLANK(INDEX('Policy Characteristics'!H:H,MATCH($C3038,'Policy Characteristics'!$C:$C,0))),"",INDEX('Policy Characteristics'!H:H,MATCH($C3038,'Policy Characteristics'!$C:$C,0)))</f>
        <v>0.01</v>
      </c>
      <c r="O3038" s="254" t="str">
        <f>IF(ISBLANK(INDEX('Policy Characteristics'!I:I,MATCH($C3038,'Policy Characteristics'!$C:$C,0))),"",INDEX('Policy Characteristics'!I:I,MATCH($C3038,'Policy Characteristics'!$C:$C,0)))</f>
        <v>% reduction in cost</v>
      </c>
      <c r="P3038" s="254" t="str">
        <f>IF(ISBLANK(INDEX('Policy Characteristics'!J:J,MATCH($C3038,'Policy Characteristics'!$C:$C,0))),"",INDEX('Policy Characteristics'!J:J,MATCH($C3038,'Policy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8" s="254" t="str">
        <f>IF(ISBLANK(INDEX('Policy Characteristics'!K:K,MATCH($C3038,'Policy Characteristics'!$C:$C,0))),"",INDEX('Policy Characteristics'!K:K,MATCH($C3038,'Policy Characteristics'!$C:$C,0)))</f>
        <v>architectural-design.html#rnd</v>
      </c>
      <c r="R3038" s="254" t="str">
        <f>IF(ISBLANK(INDEX('Policy Characteristics'!L:L,MATCH($C3038,'Policy Characteristics'!$C:$C,0))),"",INDEX('Policy Characteristics'!L:L,MATCH($C3038,'Policy Characteristics'!$C:$C,0)))</f>
        <v>research-and-development.html</v>
      </c>
    </row>
    <row r="3039" spans="1:18" x14ac:dyDescent="0.25">
      <c r="A3039" s="254" t="str">
        <f>IF(ISBLANK(INDEX('Policy Characteristics'!A:A,MATCH($C3039,'Policy Characteristics'!$C:$C,0))),"",INDEX('Policy Characteristics'!A:A,MATCH($C3039,'Policy Characteristics'!$C:$C,0)))</f>
        <v>Research and Development</v>
      </c>
      <c r="B3039" s="262" t="str">
        <f>IF(ISBLANK(INDEX('Policy Characteristics'!B:B,MATCH($C3039,'Policy Characteristics'!$C:$C,0))),"",INDEX('Policy Characteristics'!B:B,MATCH($C3039,'Policy Characteristics'!$C:$C,0)))</f>
        <v>Capital Cost Reduction</v>
      </c>
      <c r="C3039" s="254" t="str">
        <f t="shared" si="91"/>
        <v>RnD Industry Capital Cost Perc Reduction</v>
      </c>
      <c r="D3039" s="45" t="s">
        <v>3469</v>
      </c>
      <c r="E3039" s="45" t="s">
        <v>2381</v>
      </c>
      <c r="F3039" t="s">
        <v>3475</v>
      </c>
      <c r="G3039" s="45" t="s">
        <v>3893</v>
      </c>
      <c r="H3039" s="47">
        <v>3038</v>
      </c>
      <c r="I3039" s="324" t="s">
        <v>41</v>
      </c>
      <c r="J3039" s="255" t="str">
        <f>IF(ISBLANK(INDEX('Policy Characteristics'!D:D,MATCH($C3039,'Policy Characteristics'!$C:$C,0))),"",INDEX('Policy Characteristics'!D:D,MATCH($C3039,'Policy Characteristics'!$C:$C,0)))</f>
        <v>R&amp;D Capital Cost Reductions</v>
      </c>
      <c r="K3039" s="254" t="str">
        <f>IF(ISBLANK(INDEX('Policy Characteristics'!E:E,MATCH($C3039,'Policy Characteristics'!$C:$C,0))),"",INDEX('Policy Characteristics'!E:E,MATCH($C3039,'Policy Characteristics'!$C:$C,0)))</f>
        <v>RnD industry capital cost reduction</v>
      </c>
      <c r="L3039" s="261">
        <f>IF(ISBLANK(INDEX('Policy Characteristics'!F:F,MATCH($C3039,'Policy Characteristics'!$C:$C,0))),"",INDEX('Policy Characteristics'!F:F,MATCH($C3039,'Policy Characteristics'!$C:$C,0)))</f>
        <v>0</v>
      </c>
      <c r="M3039" s="261">
        <f>IF(ISBLANK(INDEX('Policy Characteristics'!G:G,MATCH($C3039,'Policy Characteristics'!$C:$C,0))),"",INDEX('Policy Characteristics'!G:G,MATCH($C3039,'Policy Characteristics'!$C:$C,0)))</f>
        <v>0.4</v>
      </c>
      <c r="N3039" s="261">
        <f>IF(ISBLANK(INDEX('Policy Characteristics'!H:H,MATCH($C3039,'Policy Characteristics'!$C:$C,0))),"",INDEX('Policy Characteristics'!H:H,MATCH($C3039,'Policy Characteristics'!$C:$C,0)))</f>
        <v>0.01</v>
      </c>
      <c r="O3039" s="254" t="str">
        <f>IF(ISBLANK(INDEX('Policy Characteristics'!I:I,MATCH($C3039,'Policy Characteristics'!$C:$C,0))),"",INDEX('Policy Characteristics'!I:I,MATCH($C3039,'Policy Characteristics'!$C:$C,0)))</f>
        <v>% reduction in cost</v>
      </c>
      <c r="P3039" s="254" t="str">
        <f>IF(ISBLANK(INDEX('Policy Characteristics'!J:J,MATCH($C3039,'Policy Characteristics'!$C:$C,0))),"",INDEX('Policy Characteristics'!J:J,MATCH($C3039,'Policy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39" s="254" t="str">
        <f>IF(ISBLANK(INDEX('Policy Characteristics'!K:K,MATCH($C3039,'Policy Characteristics'!$C:$C,0))),"",INDEX('Policy Characteristics'!K:K,MATCH($C3039,'Policy Characteristics'!$C:$C,0)))</f>
        <v>architectural-design.html#rnd</v>
      </c>
      <c r="R3039" s="254" t="str">
        <f>IF(ISBLANK(INDEX('Policy Characteristics'!L:L,MATCH($C3039,'Policy Characteristics'!$C:$C,0))),"",INDEX('Policy Characteristics'!L:L,MATCH($C3039,'Policy Characteristics'!$C:$C,0)))</f>
        <v>research-and-development.html</v>
      </c>
    </row>
    <row r="3040" spans="1:18" x14ac:dyDescent="0.25">
      <c r="A3040" s="254" t="str">
        <f>IF(ISBLANK(INDEX('Policy Characteristics'!A:A,MATCH($C3040,'Policy Characteristics'!$C:$C,0))),"",INDEX('Policy Characteristics'!A:A,MATCH($C3040,'Policy Characteristics'!$C:$C,0)))</f>
        <v>Research and Development</v>
      </c>
      <c r="B3040" s="262" t="str">
        <f>IF(ISBLANK(INDEX('Policy Characteristics'!B:B,MATCH($C3040,'Policy Characteristics'!$C:$C,0))),"",INDEX('Policy Characteristics'!B:B,MATCH($C3040,'Policy Characteristics'!$C:$C,0)))</f>
        <v>Capital Cost Reduction</v>
      </c>
      <c r="C3040" s="254" t="str">
        <f t="shared" si="91"/>
        <v>RnD Industry Capital Cost Perc Reduction</v>
      </c>
      <c r="D3040" s="45" t="s">
        <v>3469</v>
      </c>
      <c r="E3040" s="45" t="s">
        <v>2382</v>
      </c>
      <c r="F3040" t="s">
        <v>3475</v>
      </c>
      <c r="G3040" s="45" t="s">
        <v>95</v>
      </c>
      <c r="H3040" s="47">
        <v>3039</v>
      </c>
      <c r="I3040" s="324" t="s">
        <v>41</v>
      </c>
      <c r="J3040" s="255" t="str">
        <f>IF(ISBLANK(INDEX('Policy Characteristics'!D:D,MATCH($C3040,'Policy Characteristics'!$C:$C,0))),"",INDEX('Policy Characteristics'!D:D,MATCH($C3040,'Policy Characteristics'!$C:$C,0)))</f>
        <v>R&amp;D Capital Cost Reductions</v>
      </c>
      <c r="K3040" s="254" t="str">
        <f>IF(ISBLANK(INDEX('Policy Characteristics'!E:E,MATCH($C3040,'Policy Characteristics'!$C:$C,0))),"",INDEX('Policy Characteristics'!E:E,MATCH($C3040,'Policy Characteristics'!$C:$C,0)))</f>
        <v>RnD industry capital cost reduction</v>
      </c>
      <c r="L3040" s="261">
        <f>IF(ISBLANK(INDEX('Policy Characteristics'!F:F,MATCH($C3040,'Policy Characteristics'!$C:$C,0))),"",INDEX('Policy Characteristics'!F:F,MATCH($C3040,'Policy Characteristics'!$C:$C,0)))</f>
        <v>0</v>
      </c>
      <c r="M3040" s="261">
        <f>IF(ISBLANK(INDEX('Policy Characteristics'!G:G,MATCH($C3040,'Policy Characteristics'!$C:$C,0))),"",INDEX('Policy Characteristics'!G:G,MATCH($C3040,'Policy Characteristics'!$C:$C,0)))</f>
        <v>0.4</v>
      </c>
      <c r="N3040" s="261">
        <f>IF(ISBLANK(INDEX('Policy Characteristics'!H:H,MATCH($C3040,'Policy Characteristics'!$C:$C,0))),"",INDEX('Policy Characteristics'!H:H,MATCH($C3040,'Policy Characteristics'!$C:$C,0)))</f>
        <v>0.01</v>
      </c>
      <c r="O3040" s="254" t="str">
        <f>IF(ISBLANK(INDEX('Policy Characteristics'!I:I,MATCH($C3040,'Policy Characteristics'!$C:$C,0))),"",INDEX('Policy Characteristics'!I:I,MATCH($C3040,'Policy Characteristics'!$C:$C,0)))</f>
        <v>% reduction in cost</v>
      </c>
      <c r="P3040" s="254" t="str">
        <f>IF(ISBLANK(INDEX('Policy Characteristics'!J:J,MATCH($C3040,'Policy Characteristics'!$C:$C,0))),"",INDEX('Policy Characteristics'!J:J,MATCH($C3040,'Policy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0" s="254" t="str">
        <f>IF(ISBLANK(INDEX('Policy Characteristics'!K:K,MATCH($C3040,'Policy Characteristics'!$C:$C,0))),"",INDEX('Policy Characteristics'!K:K,MATCH($C3040,'Policy Characteristics'!$C:$C,0)))</f>
        <v>architectural-design.html#rnd</v>
      </c>
      <c r="R3040" s="254" t="str">
        <f>IF(ISBLANK(INDEX('Policy Characteristics'!L:L,MATCH($C3040,'Policy Characteristics'!$C:$C,0))),"",INDEX('Policy Characteristics'!L:L,MATCH($C3040,'Policy Characteristics'!$C:$C,0)))</f>
        <v>research-and-development.html</v>
      </c>
    </row>
    <row r="3041" spans="1:18" x14ac:dyDescent="0.25">
      <c r="A3041" s="254" t="str">
        <f>IF(ISBLANK(INDEX('Policy Characteristics'!A:A,MATCH($C3041,'Policy Characteristics'!$C:$C,0))),"",INDEX('Policy Characteristics'!A:A,MATCH($C3041,'Policy Characteristics'!$C:$C,0)))</f>
        <v>Research and Development</v>
      </c>
      <c r="B3041" s="262" t="str">
        <f>IF(ISBLANK(INDEX('Policy Characteristics'!B:B,MATCH($C3041,'Policy Characteristics'!$C:$C,0))),"",INDEX('Policy Characteristics'!B:B,MATCH($C3041,'Policy Characteristics'!$C:$C,0)))</f>
        <v>Capital Cost Reduction</v>
      </c>
      <c r="C3041" s="254" t="str">
        <f t="shared" si="91"/>
        <v>RnD Industry Capital Cost Perc Reduction</v>
      </c>
      <c r="D3041" s="45" t="s">
        <v>3469</v>
      </c>
      <c r="E3041" s="45" t="s">
        <v>2676</v>
      </c>
      <c r="F3041" t="s">
        <v>3475</v>
      </c>
      <c r="G3041" s="45" t="s">
        <v>2445</v>
      </c>
      <c r="H3041" s="47">
        <v>3040</v>
      </c>
      <c r="I3041" s="324" t="s">
        <v>41</v>
      </c>
      <c r="J3041" s="255" t="str">
        <f>IF(ISBLANK(INDEX('Policy Characteristics'!D:D,MATCH($C3041,'Policy Characteristics'!$C:$C,0))),"",INDEX('Policy Characteristics'!D:D,MATCH($C3041,'Policy Characteristics'!$C:$C,0)))</f>
        <v>R&amp;D Capital Cost Reductions</v>
      </c>
      <c r="K3041" s="254" t="str">
        <f>IF(ISBLANK(INDEX('Policy Characteristics'!E:E,MATCH($C3041,'Policy Characteristics'!$C:$C,0))),"",INDEX('Policy Characteristics'!E:E,MATCH($C3041,'Policy Characteristics'!$C:$C,0)))</f>
        <v>RnD industry capital cost reduction</v>
      </c>
      <c r="L3041" s="261">
        <f>IF(ISBLANK(INDEX('Policy Characteristics'!F:F,MATCH($C3041,'Policy Characteristics'!$C:$C,0))),"",INDEX('Policy Characteristics'!F:F,MATCH($C3041,'Policy Characteristics'!$C:$C,0)))</f>
        <v>0</v>
      </c>
      <c r="M3041" s="261">
        <f>IF(ISBLANK(INDEX('Policy Characteristics'!G:G,MATCH($C3041,'Policy Characteristics'!$C:$C,0))),"",INDEX('Policy Characteristics'!G:G,MATCH($C3041,'Policy Characteristics'!$C:$C,0)))</f>
        <v>0.4</v>
      </c>
      <c r="N3041" s="261">
        <f>IF(ISBLANK(INDEX('Policy Characteristics'!H:H,MATCH($C3041,'Policy Characteristics'!$C:$C,0))),"",INDEX('Policy Characteristics'!H:H,MATCH($C3041,'Policy Characteristics'!$C:$C,0)))</f>
        <v>0.01</v>
      </c>
      <c r="O3041" s="254" t="str">
        <f>IF(ISBLANK(INDEX('Policy Characteristics'!I:I,MATCH($C3041,'Policy Characteristics'!$C:$C,0))),"",INDEX('Policy Characteristics'!I:I,MATCH($C3041,'Policy Characteristics'!$C:$C,0)))</f>
        <v>% reduction in cost</v>
      </c>
      <c r="P3041" s="254" t="str">
        <f>IF(ISBLANK(INDEX('Policy Characteristics'!J:J,MATCH($C3041,'Policy Characteristics'!$C:$C,0))),"",INDEX('Policy Characteristics'!J:J,MATCH($C3041,'Policy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1" s="254" t="str">
        <f>IF(ISBLANK(INDEX('Policy Characteristics'!K:K,MATCH($C3041,'Policy Characteristics'!$C:$C,0))),"",INDEX('Policy Characteristics'!K:K,MATCH($C3041,'Policy Characteristics'!$C:$C,0)))</f>
        <v>architectural-design.html#rnd</v>
      </c>
      <c r="R3041" s="254" t="str">
        <f>IF(ISBLANK(INDEX('Policy Characteristics'!L:L,MATCH($C3041,'Policy Characteristics'!$C:$C,0))),"",INDEX('Policy Characteristics'!L:L,MATCH($C3041,'Policy Characteristics'!$C:$C,0)))</f>
        <v>research-and-development.html</v>
      </c>
    </row>
    <row r="3042" spans="1:18" x14ac:dyDescent="0.25">
      <c r="A3042" s="254" t="str">
        <f>IF(ISBLANK(INDEX('Policy Characteristics'!A:A,MATCH($C3042,'Policy Characteristics'!$C:$C,0))),"",INDEX('Policy Characteristics'!A:A,MATCH($C3042,'Policy Characteristics'!$C:$C,0)))</f>
        <v>Research and Development</v>
      </c>
      <c r="B3042" s="262" t="str">
        <f>IF(ISBLANK(INDEX('Policy Characteristics'!B:B,MATCH($C3042,'Policy Characteristics'!$C:$C,0))),"",INDEX('Policy Characteristics'!B:B,MATCH($C3042,'Policy Characteristics'!$C:$C,0)))</f>
        <v>Capital Cost Reduction</v>
      </c>
      <c r="C3042" s="254" t="str">
        <f t="shared" si="91"/>
        <v>RnD Industry Capital Cost Perc Reduction</v>
      </c>
      <c r="D3042" s="45" t="s">
        <v>3469</v>
      </c>
      <c r="E3042" s="45" t="s">
        <v>2677</v>
      </c>
      <c r="F3042" t="s">
        <v>3475</v>
      </c>
      <c r="G3042" s="45" t="s">
        <v>2562</v>
      </c>
      <c r="H3042" s="47">
        <v>3041</v>
      </c>
      <c r="I3042" s="324" t="s">
        <v>41</v>
      </c>
      <c r="J3042" s="255" t="str">
        <f>IF(ISBLANK(INDEX('Policy Characteristics'!D:D,MATCH($C3042,'Policy Characteristics'!$C:$C,0))),"",INDEX('Policy Characteristics'!D:D,MATCH($C3042,'Policy Characteristics'!$C:$C,0)))</f>
        <v>R&amp;D Capital Cost Reductions</v>
      </c>
      <c r="K3042" s="254" t="str">
        <f>IF(ISBLANK(INDEX('Policy Characteristics'!E:E,MATCH($C3042,'Policy Characteristics'!$C:$C,0))),"",INDEX('Policy Characteristics'!E:E,MATCH($C3042,'Policy Characteristics'!$C:$C,0)))</f>
        <v>RnD industry capital cost reduction</v>
      </c>
      <c r="L3042" s="261">
        <f>IF(ISBLANK(INDEX('Policy Characteristics'!F:F,MATCH($C3042,'Policy Characteristics'!$C:$C,0))),"",INDEX('Policy Characteristics'!F:F,MATCH($C3042,'Policy Characteristics'!$C:$C,0)))</f>
        <v>0</v>
      </c>
      <c r="M3042" s="261">
        <f>IF(ISBLANK(INDEX('Policy Characteristics'!G:G,MATCH($C3042,'Policy Characteristics'!$C:$C,0))),"",INDEX('Policy Characteristics'!G:G,MATCH($C3042,'Policy Characteristics'!$C:$C,0)))</f>
        <v>0.4</v>
      </c>
      <c r="N3042" s="261">
        <f>IF(ISBLANK(INDEX('Policy Characteristics'!H:H,MATCH($C3042,'Policy Characteristics'!$C:$C,0))),"",INDEX('Policy Characteristics'!H:H,MATCH($C3042,'Policy Characteristics'!$C:$C,0)))</f>
        <v>0.01</v>
      </c>
      <c r="O3042" s="254" t="str">
        <f>IF(ISBLANK(INDEX('Policy Characteristics'!I:I,MATCH($C3042,'Policy Characteristics'!$C:$C,0))),"",INDEX('Policy Characteristics'!I:I,MATCH($C3042,'Policy Characteristics'!$C:$C,0)))</f>
        <v>% reduction in cost</v>
      </c>
      <c r="P3042" s="254" t="str">
        <f>IF(ISBLANK(INDEX('Policy Characteristics'!J:J,MATCH($C3042,'Policy Characteristics'!$C:$C,0))),"",INDEX('Policy Characteristics'!J:J,MATCH($C3042,'Policy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2" s="254" t="str">
        <f>IF(ISBLANK(INDEX('Policy Characteristics'!K:K,MATCH($C3042,'Policy Characteristics'!$C:$C,0))),"",INDEX('Policy Characteristics'!K:K,MATCH($C3042,'Policy Characteristics'!$C:$C,0)))</f>
        <v>architectural-design.html#rnd</v>
      </c>
      <c r="R3042" s="254" t="str">
        <f>IF(ISBLANK(INDEX('Policy Characteristics'!L:L,MATCH($C3042,'Policy Characteristics'!$C:$C,0))),"",INDEX('Policy Characteristics'!L:L,MATCH($C3042,'Policy Characteristics'!$C:$C,0)))</f>
        <v>research-and-development.html</v>
      </c>
    </row>
    <row r="3043" spans="1:18" x14ac:dyDescent="0.25">
      <c r="A3043" s="254" t="str">
        <f>IF(ISBLANK(INDEX('Policy Characteristics'!A:A,MATCH($C3043,'Policy Characteristics'!$C:$C,0))),"",INDEX('Policy Characteristics'!A:A,MATCH($C3043,'Policy Characteristics'!$C:$C,0)))</f>
        <v>Research and Development</v>
      </c>
      <c r="B3043" s="262" t="str">
        <f>IF(ISBLANK(INDEX('Policy Characteristics'!B:B,MATCH($C3043,'Policy Characteristics'!$C:$C,0))),"",INDEX('Policy Characteristics'!B:B,MATCH($C3043,'Policy Characteristics'!$C:$C,0)))</f>
        <v>Capital Cost Reduction</v>
      </c>
      <c r="C3043" s="254" t="str">
        <f t="shared" si="91"/>
        <v>RnD Industry Capital Cost Perc Reduction</v>
      </c>
      <c r="D3043" s="45" t="s">
        <v>3469</v>
      </c>
      <c r="E3043" s="45" t="s">
        <v>2678</v>
      </c>
      <c r="F3043" t="s">
        <v>3475</v>
      </c>
      <c r="G3043" s="45" t="s">
        <v>2624</v>
      </c>
      <c r="H3043" s="47">
        <v>3042</v>
      </c>
      <c r="I3043" s="324" t="s">
        <v>41</v>
      </c>
      <c r="J3043" s="255" t="str">
        <f>IF(ISBLANK(INDEX('Policy Characteristics'!D:D,MATCH($C3043,'Policy Characteristics'!$C:$C,0))),"",INDEX('Policy Characteristics'!D:D,MATCH($C3043,'Policy Characteristics'!$C:$C,0)))</f>
        <v>R&amp;D Capital Cost Reductions</v>
      </c>
      <c r="K3043" s="254" t="str">
        <f>IF(ISBLANK(INDEX('Policy Characteristics'!E:E,MATCH($C3043,'Policy Characteristics'!$C:$C,0))),"",INDEX('Policy Characteristics'!E:E,MATCH($C3043,'Policy Characteristics'!$C:$C,0)))</f>
        <v>RnD industry capital cost reduction</v>
      </c>
      <c r="L3043" s="261">
        <f>IF(ISBLANK(INDEX('Policy Characteristics'!F:F,MATCH($C3043,'Policy Characteristics'!$C:$C,0))),"",INDEX('Policy Characteristics'!F:F,MATCH($C3043,'Policy Characteristics'!$C:$C,0)))</f>
        <v>0</v>
      </c>
      <c r="M3043" s="261">
        <f>IF(ISBLANK(INDEX('Policy Characteristics'!G:G,MATCH($C3043,'Policy Characteristics'!$C:$C,0))),"",INDEX('Policy Characteristics'!G:G,MATCH($C3043,'Policy Characteristics'!$C:$C,0)))</f>
        <v>0.4</v>
      </c>
      <c r="N3043" s="261">
        <f>IF(ISBLANK(INDEX('Policy Characteristics'!H:H,MATCH($C3043,'Policy Characteristics'!$C:$C,0))),"",INDEX('Policy Characteristics'!H:H,MATCH($C3043,'Policy Characteristics'!$C:$C,0)))</f>
        <v>0.01</v>
      </c>
      <c r="O3043" s="254" t="str">
        <f>IF(ISBLANK(INDEX('Policy Characteristics'!I:I,MATCH($C3043,'Policy Characteristics'!$C:$C,0))),"",INDEX('Policy Characteristics'!I:I,MATCH($C3043,'Policy Characteristics'!$C:$C,0)))</f>
        <v>% reduction in cost</v>
      </c>
      <c r="P3043" s="254" t="str">
        <f>IF(ISBLANK(INDEX('Policy Characteristics'!J:J,MATCH($C3043,'Policy Characteristics'!$C:$C,0))),"",INDEX('Policy Characteristics'!J:J,MATCH($C3043,'Policy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3" s="254" t="str">
        <f>IF(ISBLANK(INDEX('Policy Characteristics'!K:K,MATCH($C3043,'Policy Characteristics'!$C:$C,0))),"",INDEX('Policy Characteristics'!K:K,MATCH($C3043,'Policy Characteristics'!$C:$C,0)))</f>
        <v>architectural-design.html#rnd</v>
      </c>
      <c r="R3043" s="254" t="str">
        <f>IF(ISBLANK(INDEX('Policy Characteristics'!L:L,MATCH($C3043,'Policy Characteristics'!$C:$C,0))),"",INDEX('Policy Characteristics'!L:L,MATCH($C3043,'Policy Characteristics'!$C:$C,0)))</f>
        <v>research-and-development.html</v>
      </c>
    </row>
    <row r="3044" spans="1:18" x14ac:dyDescent="0.25">
      <c r="A3044" s="254" t="str">
        <f>IF(ISBLANK(INDEX('Policy Characteristics'!A:A,MATCH($C3044,'Policy Characteristics'!$C:$C,0))),"",INDEX('Policy Characteristics'!A:A,MATCH($C3044,'Policy Characteristics'!$C:$C,0)))</f>
        <v>Research and Development</v>
      </c>
      <c r="B3044" s="262" t="str">
        <f>IF(ISBLANK(INDEX('Policy Characteristics'!B:B,MATCH($C3044,'Policy Characteristics'!$C:$C,0))),"",INDEX('Policy Characteristics'!B:B,MATCH($C3044,'Policy Characteristics'!$C:$C,0)))</f>
        <v>Capital Cost Reduction</v>
      </c>
      <c r="C3044" s="254" t="str">
        <f t="shared" si="91"/>
        <v>RnD Industry Capital Cost Perc Reduction</v>
      </c>
      <c r="D3044" s="45" t="s">
        <v>3469</v>
      </c>
      <c r="E3044" s="45" t="s">
        <v>2675</v>
      </c>
      <c r="F3044" t="s">
        <v>3475</v>
      </c>
      <c r="G3044" s="45" t="s">
        <v>2448</v>
      </c>
      <c r="H3044" s="47">
        <v>3043</v>
      </c>
      <c r="I3044" s="324" t="s">
        <v>41</v>
      </c>
      <c r="J3044" s="255" t="str">
        <f>IF(ISBLANK(INDEX('Policy Characteristics'!D:D,MATCH($C3044,'Policy Characteristics'!$C:$C,0))),"",INDEX('Policy Characteristics'!D:D,MATCH($C3044,'Policy Characteristics'!$C:$C,0)))</f>
        <v>R&amp;D Capital Cost Reductions</v>
      </c>
      <c r="K3044" s="254" t="str">
        <f>IF(ISBLANK(INDEX('Policy Characteristics'!E:E,MATCH($C3044,'Policy Characteristics'!$C:$C,0))),"",INDEX('Policy Characteristics'!E:E,MATCH($C3044,'Policy Characteristics'!$C:$C,0)))</f>
        <v>RnD industry capital cost reduction</v>
      </c>
      <c r="L3044" s="261">
        <f>IF(ISBLANK(INDEX('Policy Characteristics'!F:F,MATCH($C3044,'Policy Characteristics'!$C:$C,0))),"",INDEX('Policy Characteristics'!F:F,MATCH($C3044,'Policy Characteristics'!$C:$C,0)))</f>
        <v>0</v>
      </c>
      <c r="M3044" s="261">
        <f>IF(ISBLANK(INDEX('Policy Characteristics'!G:G,MATCH($C3044,'Policy Characteristics'!$C:$C,0))),"",INDEX('Policy Characteristics'!G:G,MATCH($C3044,'Policy Characteristics'!$C:$C,0)))</f>
        <v>0.4</v>
      </c>
      <c r="N3044" s="261">
        <f>IF(ISBLANK(INDEX('Policy Characteristics'!H:H,MATCH($C3044,'Policy Characteristics'!$C:$C,0))),"",INDEX('Policy Characteristics'!H:H,MATCH($C3044,'Policy Characteristics'!$C:$C,0)))</f>
        <v>0.01</v>
      </c>
      <c r="O3044" s="254" t="str">
        <f>IF(ISBLANK(INDEX('Policy Characteristics'!I:I,MATCH($C3044,'Policy Characteristics'!$C:$C,0))),"",INDEX('Policy Characteristics'!I:I,MATCH($C3044,'Policy Characteristics'!$C:$C,0)))</f>
        <v>% reduction in cost</v>
      </c>
      <c r="P3044" s="254" t="str">
        <f>IF(ISBLANK(INDEX('Policy Characteristics'!J:J,MATCH($C3044,'Policy Characteristics'!$C:$C,0))),"",INDEX('Policy Characteristics'!J:J,MATCH($C3044,'Policy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4" s="254" t="str">
        <f>IF(ISBLANK(INDEX('Policy Characteristics'!K:K,MATCH($C3044,'Policy Characteristics'!$C:$C,0))),"",INDEX('Policy Characteristics'!K:K,MATCH($C3044,'Policy Characteristics'!$C:$C,0)))</f>
        <v>architectural-design.html#rnd</v>
      </c>
      <c r="R3044" s="254" t="str">
        <f>IF(ISBLANK(INDEX('Policy Characteristics'!L:L,MATCH($C3044,'Policy Characteristics'!$C:$C,0))),"",INDEX('Policy Characteristics'!L:L,MATCH($C3044,'Policy Characteristics'!$C:$C,0)))</f>
        <v>research-and-development.html</v>
      </c>
    </row>
    <row r="3045" spans="1:18" x14ac:dyDescent="0.25">
      <c r="A3045" s="254" t="str">
        <f>IF(ISBLANK(INDEX('Policy Characteristics'!A:A,MATCH($C3045,'Policy Characteristics'!$C:$C,0))),"",INDEX('Policy Characteristics'!A:A,MATCH($C3045,'Policy Characteristics'!$C:$C,0)))</f>
        <v>Research and Development</v>
      </c>
      <c r="B3045" s="262" t="str">
        <f>IF(ISBLANK(INDEX('Policy Characteristics'!B:B,MATCH($C3045,'Policy Characteristics'!$C:$C,0))),"",INDEX('Policy Characteristics'!B:B,MATCH($C3045,'Policy Characteristics'!$C:$C,0)))</f>
        <v>Capital Cost Reduction</v>
      </c>
      <c r="C3045" s="254" t="str">
        <f t="shared" si="91"/>
        <v>RnD Industry Capital Cost Perc Reduction</v>
      </c>
      <c r="D3045" s="45" t="s">
        <v>3469</v>
      </c>
      <c r="E3045" s="45" t="s">
        <v>3891</v>
      </c>
      <c r="F3045" t="s">
        <v>3475</v>
      </c>
      <c r="G3045" s="45" t="s">
        <v>3894</v>
      </c>
      <c r="H3045" s="47">
        <v>3044</v>
      </c>
      <c r="I3045" s="324" t="s">
        <v>41</v>
      </c>
      <c r="J3045" s="255" t="str">
        <f>IF(ISBLANK(INDEX('Policy Characteristics'!D:D,MATCH($C3045,'Policy Characteristics'!$C:$C,0))),"",INDEX('Policy Characteristics'!D:D,MATCH($C3045,'Policy Characteristics'!$C:$C,0)))</f>
        <v>R&amp;D Capital Cost Reductions</v>
      </c>
      <c r="K3045" s="254" t="str">
        <f>IF(ISBLANK(INDEX('Policy Characteristics'!E:E,MATCH($C3045,'Policy Characteristics'!$C:$C,0))),"",INDEX('Policy Characteristics'!E:E,MATCH($C3045,'Policy Characteristics'!$C:$C,0)))</f>
        <v>RnD industry capital cost reduction</v>
      </c>
      <c r="L3045" s="261">
        <f>IF(ISBLANK(INDEX('Policy Characteristics'!F:F,MATCH($C3045,'Policy Characteristics'!$C:$C,0))),"",INDEX('Policy Characteristics'!F:F,MATCH($C3045,'Policy Characteristics'!$C:$C,0)))</f>
        <v>0</v>
      </c>
      <c r="M3045" s="261">
        <f>IF(ISBLANK(INDEX('Policy Characteristics'!G:G,MATCH($C3045,'Policy Characteristics'!$C:$C,0))),"",INDEX('Policy Characteristics'!G:G,MATCH($C3045,'Policy Characteristics'!$C:$C,0)))</f>
        <v>0.4</v>
      </c>
      <c r="N3045" s="261">
        <f>IF(ISBLANK(INDEX('Policy Characteristics'!H:H,MATCH($C3045,'Policy Characteristics'!$C:$C,0))),"",INDEX('Policy Characteristics'!H:H,MATCH($C3045,'Policy Characteristics'!$C:$C,0)))</f>
        <v>0.01</v>
      </c>
      <c r="O3045" s="254" t="str">
        <f>IF(ISBLANK(INDEX('Policy Characteristics'!I:I,MATCH($C3045,'Policy Characteristics'!$C:$C,0))),"",INDEX('Policy Characteristics'!I:I,MATCH($C3045,'Policy Characteristics'!$C:$C,0)))</f>
        <v>% reduction in cost</v>
      </c>
      <c r="P3045" s="254" t="str">
        <f>IF(ISBLANK(INDEX('Policy Characteristics'!J:J,MATCH($C3045,'Policy Characteristics'!$C:$C,0))),"",INDEX('Policy Characteristics'!J:J,MATCH($C3045,'Policy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5" s="254" t="str">
        <f>IF(ISBLANK(INDEX('Policy Characteristics'!K:K,MATCH($C3045,'Policy Characteristics'!$C:$C,0))),"",INDEX('Policy Characteristics'!K:K,MATCH($C3045,'Policy Characteristics'!$C:$C,0)))</f>
        <v>architectural-design.html#rnd</v>
      </c>
      <c r="R3045" s="254" t="str">
        <f>IF(ISBLANK(INDEX('Policy Characteristics'!L:L,MATCH($C3045,'Policy Characteristics'!$C:$C,0))),"",INDEX('Policy Characteristics'!L:L,MATCH($C3045,'Policy Characteristics'!$C:$C,0)))</f>
        <v>research-and-development.html</v>
      </c>
    </row>
    <row r="3046" spans="1:18" x14ac:dyDescent="0.25">
      <c r="A3046" s="254" t="str">
        <f>IF(ISBLANK(INDEX('Policy Characteristics'!A:A,MATCH($C3046,'Policy Characteristics'!$C:$C,0))),"",INDEX('Policy Characteristics'!A:A,MATCH($C3046,'Policy Characteristics'!$C:$C,0)))</f>
        <v>Research and Development</v>
      </c>
      <c r="B3046" s="262" t="str">
        <f>IF(ISBLANK(INDEX('Policy Characteristics'!B:B,MATCH($C3046,'Policy Characteristics'!$C:$C,0))),"",INDEX('Policy Characteristics'!B:B,MATCH($C3046,'Policy Characteristics'!$C:$C,0)))</f>
        <v>Capital Cost Reduction</v>
      </c>
      <c r="C3046" s="254" t="str">
        <f t="shared" si="91"/>
        <v>RnD Industry Capital Cost Perc Reduction</v>
      </c>
      <c r="D3046" s="45" t="s">
        <v>3469</v>
      </c>
      <c r="E3046" s="45" t="s">
        <v>3892</v>
      </c>
      <c r="F3046" t="s">
        <v>3475</v>
      </c>
      <c r="G3046" s="45" t="s">
        <v>3895</v>
      </c>
      <c r="H3046" s="47">
        <v>3045</v>
      </c>
      <c r="I3046" s="324" t="s">
        <v>41</v>
      </c>
      <c r="J3046" s="255" t="str">
        <f>IF(ISBLANK(INDEX('Policy Characteristics'!D:D,MATCH($C3046,'Policy Characteristics'!$C:$C,0))),"",INDEX('Policy Characteristics'!D:D,MATCH($C3046,'Policy Characteristics'!$C:$C,0)))</f>
        <v>R&amp;D Capital Cost Reductions</v>
      </c>
      <c r="K3046" s="254" t="str">
        <f>IF(ISBLANK(INDEX('Policy Characteristics'!E:E,MATCH($C3046,'Policy Characteristics'!$C:$C,0))),"",INDEX('Policy Characteristics'!E:E,MATCH($C3046,'Policy Characteristics'!$C:$C,0)))</f>
        <v>RnD industry capital cost reduction</v>
      </c>
      <c r="L3046" s="261">
        <f>IF(ISBLANK(INDEX('Policy Characteristics'!F:F,MATCH($C3046,'Policy Characteristics'!$C:$C,0))),"",INDEX('Policy Characteristics'!F:F,MATCH($C3046,'Policy Characteristics'!$C:$C,0)))</f>
        <v>0</v>
      </c>
      <c r="M3046" s="261">
        <f>IF(ISBLANK(INDEX('Policy Characteristics'!G:G,MATCH($C3046,'Policy Characteristics'!$C:$C,0))),"",INDEX('Policy Characteristics'!G:G,MATCH($C3046,'Policy Characteristics'!$C:$C,0)))</f>
        <v>0.4</v>
      </c>
      <c r="N3046" s="261">
        <f>IF(ISBLANK(INDEX('Policy Characteristics'!H:H,MATCH($C3046,'Policy Characteristics'!$C:$C,0))),"",INDEX('Policy Characteristics'!H:H,MATCH($C3046,'Policy Characteristics'!$C:$C,0)))</f>
        <v>0.01</v>
      </c>
      <c r="O3046" s="254" t="str">
        <f>IF(ISBLANK(INDEX('Policy Characteristics'!I:I,MATCH($C3046,'Policy Characteristics'!$C:$C,0))),"",INDEX('Policy Characteristics'!I:I,MATCH($C3046,'Policy Characteristics'!$C:$C,0)))</f>
        <v>% reduction in cost</v>
      </c>
      <c r="P3046" s="254" t="str">
        <f>IF(ISBLANK(INDEX('Policy Characteristics'!J:J,MATCH($C3046,'Policy Characteristics'!$C:$C,0))),"",INDEX('Policy Characteristics'!J:J,MATCH($C3046,'Policy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6" s="254" t="str">
        <f>IF(ISBLANK(INDEX('Policy Characteristics'!K:K,MATCH($C3046,'Policy Characteristics'!$C:$C,0))),"",INDEX('Policy Characteristics'!K:K,MATCH($C3046,'Policy Characteristics'!$C:$C,0)))</f>
        <v>architectural-design.html#rnd</v>
      </c>
      <c r="R3046" s="254" t="str">
        <f>IF(ISBLANK(INDEX('Policy Characteristics'!L:L,MATCH($C3046,'Policy Characteristics'!$C:$C,0))),"",INDEX('Policy Characteristics'!L:L,MATCH($C3046,'Policy Characteristics'!$C:$C,0)))</f>
        <v>research-and-development.html</v>
      </c>
    </row>
    <row r="3047" spans="1:18" x14ac:dyDescent="0.25">
      <c r="A3047" s="254" t="str">
        <f>IF(ISBLANK(INDEX('Policy Characteristics'!A:A,MATCH($C3047,'Policy Characteristics'!$C:$C,0))),"",INDEX('Policy Characteristics'!A:A,MATCH($C3047,'Policy Characteristics'!$C:$C,0)))</f>
        <v>Research and Development</v>
      </c>
      <c r="B3047" s="262" t="str">
        <f>IF(ISBLANK(INDEX('Policy Characteristics'!B:B,MATCH($C3047,'Policy Characteristics'!$C:$C,0))),"",INDEX('Policy Characteristics'!B:B,MATCH($C3047,'Policy Characteristics'!$C:$C,0)))</f>
        <v>Capital Cost Reduction</v>
      </c>
      <c r="C3047" s="254" t="str">
        <f t="shared" si="91"/>
        <v>RnD Industry Capital Cost Perc Reduction</v>
      </c>
      <c r="D3047" s="45" t="s">
        <v>3470</v>
      </c>
      <c r="E3047" s="45" t="s">
        <v>2377</v>
      </c>
      <c r="F3047" t="s">
        <v>3476</v>
      </c>
      <c r="G3047" s="45" t="s">
        <v>89</v>
      </c>
      <c r="H3047" s="47">
        <v>3046</v>
      </c>
      <c r="I3047" s="324" t="s">
        <v>40</v>
      </c>
      <c r="J3047" s="255" t="str">
        <f>IF(ISBLANK(INDEX('Policy Characteristics'!D:D,MATCH($C3047,'Policy Characteristics'!$C:$C,0))),"",INDEX('Policy Characteristics'!D:D,MATCH($C3047,'Policy Characteristics'!$C:$C,0)))</f>
        <v>R&amp;D Capital Cost Reductions</v>
      </c>
      <c r="K3047" s="254" t="str">
        <f>IF(ISBLANK(INDEX('Policy Characteristics'!E:E,MATCH($C3047,'Policy Characteristics'!$C:$C,0))),"",INDEX('Policy Characteristics'!E:E,MATCH($C3047,'Policy Characteristics'!$C:$C,0)))</f>
        <v>RnD industry capital cost reduction</v>
      </c>
      <c r="L3047" s="261">
        <f>IF(ISBLANK(INDEX('Policy Characteristics'!F:F,MATCH($C3047,'Policy Characteristics'!$C:$C,0))),"",INDEX('Policy Characteristics'!F:F,MATCH($C3047,'Policy Characteristics'!$C:$C,0)))</f>
        <v>0</v>
      </c>
      <c r="M3047" s="261">
        <f>IF(ISBLANK(INDEX('Policy Characteristics'!G:G,MATCH($C3047,'Policy Characteristics'!$C:$C,0))),"",INDEX('Policy Characteristics'!G:G,MATCH($C3047,'Policy Characteristics'!$C:$C,0)))</f>
        <v>0.4</v>
      </c>
      <c r="N3047" s="261">
        <f>IF(ISBLANK(INDEX('Policy Characteristics'!H:H,MATCH($C3047,'Policy Characteristics'!$C:$C,0))),"",INDEX('Policy Characteristics'!H:H,MATCH($C3047,'Policy Characteristics'!$C:$C,0)))</f>
        <v>0.01</v>
      </c>
      <c r="O3047" s="254" t="str">
        <f>IF(ISBLANK(INDEX('Policy Characteristics'!I:I,MATCH($C3047,'Policy Characteristics'!$C:$C,0))),"",INDEX('Policy Characteristics'!I:I,MATCH($C3047,'Policy Characteristics'!$C:$C,0)))</f>
        <v>% reduction in cost</v>
      </c>
      <c r="P3047" s="254" t="str">
        <f>IF(ISBLANK(INDEX('Policy Characteristics'!J:J,MATCH($C3047,'Policy Characteristics'!$C:$C,0))),"",INDEX('Policy Characteristics'!J:J,MATCH($C3047,'Policy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7" s="254" t="str">
        <f>IF(ISBLANK(INDEX('Policy Characteristics'!K:K,MATCH($C3047,'Policy Characteristics'!$C:$C,0))),"",INDEX('Policy Characteristics'!K:K,MATCH($C3047,'Policy Characteristics'!$C:$C,0)))</f>
        <v>architectural-design.html#rnd</v>
      </c>
      <c r="R3047" s="254" t="str">
        <f>IF(ISBLANK(INDEX('Policy Characteristics'!L:L,MATCH($C3047,'Policy Characteristics'!$C:$C,0))),"",INDEX('Policy Characteristics'!L:L,MATCH($C3047,'Policy Characteristics'!$C:$C,0)))</f>
        <v>research-and-development.html</v>
      </c>
    </row>
    <row r="3048" spans="1:18" x14ac:dyDescent="0.25">
      <c r="A3048" s="254" t="str">
        <f>IF(ISBLANK(INDEX('Policy Characteristics'!A:A,MATCH($C3048,'Policy Characteristics'!$C:$C,0))),"",INDEX('Policy Characteristics'!A:A,MATCH($C3048,'Policy Characteristics'!$C:$C,0)))</f>
        <v>Research and Development</v>
      </c>
      <c r="B3048" s="262" t="str">
        <f>IF(ISBLANK(INDEX('Policy Characteristics'!B:B,MATCH($C3048,'Policy Characteristics'!$C:$C,0))),"",INDEX('Policy Characteristics'!B:B,MATCH($C3048,'Policy Characteristics'!$C:$C,0)))</f>
        <v>Capital Cost Reduction</v>
      </c>
      <c r="C3048" s="254" t="str">
        <f t="shared" si="91"/>
        <v>RnD Industry Capital Cost Perc Reduction</v>
      </c>
      <c r="D3048" s="45" t="s">
        <v>3470</v>
      </c>
      <c r="E3048" s="45" t="s">
        <v>2378</v>
      </c>
      <c r="F3048" t="s">
        <v>3476</v>
      </c>
      <c r="G3048" s="45" t="s">
        <v>2609</v>
      </c>
      <c r="H3048" s="47">
        <v>3047</v>
      </c>
      <c r="I3048" s="324" t="s">
        <v>41</v>
      </c>
      <c r="J3048" s="255" t="str">
        <f>IF(ISBLANK(INDEX('Policy Characteristics'!D:D,MATCH($C3048,'Policy Characteristics'!$C:$C,0))),"",INDEX('Policy Characteristics'!D:D,MATCH($C3048,'Policy Characteristics'!$C:$C,0)))</f>
        <v>R&amp;D Capital Cost Reductions</v>
      </c>
      <c r="K3048" s="254" t="str">
        <f>IF(ISBLANK(INDEX('Policy Characteristics'!E:E,MATCH($C3048,'Policy Characteristics'!$C:$C,0))),"",INDEX('Policy Characteristics'!E:E,MATCH($C3048,'Policy Characteristics'!$C:$C,0)))</f>
        <v>RnD industry capital cost reduction</v>
      </c>
      <c r="L3048" s="261">
        <f>IF(ISBLANK(INDEX('Policy Characteristics'!F:F,MATCH($C3048,'Policy Characteristics'!$C:$C,0))),"",INDEX('Policy Characteristics'!F:F,MATCH($C3048,'Policy Characteristics'!$C:$C,0)))</f>
        <v>0</v>
      </c>
      <c r="M3048" s="261">
        <f>IF(ISBLANK(INDEX('Policy Characteristics'!G:G,MATCH($C3048,'Policy Characteristics'!$C:$C,0))),"",INDEX('Policy Characteristics'!G:G,MATCH($C3048,'Policy Characteristics'!$C:$C,0)))</f>
        <v>0.4</v>
      </c>
      <c r="N3048" s="261">
        <f>IF(ISBLANK(INDEX('Policy Characteristics'!H:H,MATCH($C3048,'Policy Characteristics'!$C:$C,0))),"",INDEX('Policy Characteristics'!H:H,MATCH($C3048,'Policy Characteristics'!$C:$C,0)))</f>
        <v>0.01</v>
      </c>
      <c r="O3048" s="254" t="str">
        <f>IF(ISBLANK(INDEX('Policy Characteristics'!I:I,MATCH($C3048,'Policy Characteristics'!$C:$C,0))),"",INDEX('Policy Characteristics'!I:I,MATCH($C3048,'Policy Characteristics'!$C:$C,0)))</f>
        <v>% reduction in cost</v>
      </c>
      <c r="P3048" s="254" t="str">
        <f>IF(ISBLANK(INDEX('Policy Characteristics'!J:J,MATCH($C3048,'Policy Characteristics'!$C:$C,0))),"",INDEX('Policy Characteristics'!J:J,MATCH($C3048,'Policy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8" s="254" t="str">
        <f>IF(ISBLANK(INDEX('Policy Characteristics'!K:K,MATCH($C3048,'Policy Characteristics'!$C:$C,0))),"",INDEX('Policy Characteristics'!K:K,MATCH($C3048,'Policy Characteristics'!$C:$C,0)))</f>
        <v>architectural-design.html#rnd</v>
      </c>
      <c r="R3048" s="254" t="str">
        <f>IF(ISBLANK(INDEX('Policy Characteristics'!L:L,MATCH($C3048,'Policy Characteristics'!$C:$C,0))),"",INDEX('Policy Characteristics'!L:L,MATCH($C3048,'Policy Characteristics'!$C:$C,0)))</f>
        <v>research-and-development.html</v>
      </c>
    </row>
    <row r="3049" spans="1:18" x14ac:dyDescent="0.25">
      <c r="A3049" s="254" t="str">
        <f>IF(ISBLANK(INDEX('Policy Characteristics'!A:A,MATCH($C3049,'Policy Characteristics'!$C:$C,0))),"",INDEX('Policy Characteristics'!A:A,MATCH($C3049,'Policy Characteristics'!$C:$C,0)))</f>
        <v>Research and Development</v>
      </c>
      <c r="B3049" s="262" t="str">
        <f>IF(ISBLANK(INDEX('Policy Characteristics'!B:B,MATCH($C3049,'Policy Characteristics'!$C:$C,0))),"",INDEX('Policy Characteristics'!B:B,MATCH($C3049,'Policy Characteristics'!$C:$C,0)))</f>
        <v>Capital Cost Reduction</v>
      </c>
      <c r="C3049" s="254" t="str">
        <f t="shared" si="91"/>
        <v>RnD Industry Capital Cost Perc Reduction</v>
      </c>
      <c r="D3049" s="45" t="s">
        <v>3470</v>
      </c>
      <c r="E3049" s="45" t="s">
        <v>2379</v>
      </c>
      <c r="F3049" t="s">
        <v>3476</v>
      </c>
      <c r="G3049" s="45" t="s">
        <v>83</v>
      </c>
      <c r="H3049" s="47">
        <v>3048</v>
      </c>
      <c r="I3049" s="324" t="s">
        <v>41</v>
      </c>
      <c r="J3049" s="255" t="str">
        <f>IF(ISBLANK(INDEX('Policy Characteristics'!D:D,MATCH($C3049,'Policy Characteristics'!$C:$C,0))),"",INDEX('Policy Characteristics'!D:D,MATCH($C3049,'Policy Characteristics'!$C:$C,0)))</f>
        <v>R&amp;D Capital Cost Reductions</v>
      </c>
      <c r="K3049" s="254" t="str">
        <f>IF(ISBLANK(INDEX('Policy Characteristics'!E:E,MATCH($C3049,'Policy Characteristics'!$C:$C,0))),"",INDEX('Policy Characteristics'!E:E,MATCH($C3049,'Policy Characteristics'!$C:$C,0)))</f>
        <v>RnD industry capital cost reduction</v>
      </c>
      <c r="L3049" s="261">
        <f>IF(ISBLANK(INDEX('Policy Characteristics'!F:F,MATCH($C3049,'Policy Characteristics'!$C:$C,0))),"",INDEX('Policy Characteristics'!F:F,MATCH($C3049,'Policy Characteristics'!$C:$C,0)))</f>
        <v>0</v>
      </c>
      <c r="M3049" s="261">
        <f>IF(ISBLANK(INDEX('Policy Characteristics'!G:G,MATCH($C3049,'Policy Characteristics'!$C:$C,0))),"",INDEX('Policy Characteristics'!G:G,MATCH($C3049,'Policy Characteristics'!$C:$C,0)))</f>
        <v>0.4</v>
      </c>
      <c r="N3049" s="261">
        <f>IF(ISBLANK(INDEX('Policy Characteristics'!H:H,MATCH($C3049,'Policy Characteristics'!$C:$C,0))),"",INDEX('Policy Characteristics'!H:H,MATCH($C3049,'Policy Characteristics'!$C:$C,0)))</f>
        <v>0.01</v>
      </c>
      <c r="O3049" s="254" t="str">
        <f>IF(ISBLANK(INDEX('Policy Characteristics'!I:I,MATCH($C3049,'Policy Characteristics'!$C:$C,0))),"",INDEX('Policy Characteristics'!I:I,MATCH($C3049,'Policy Characteristics'!$C:$C,0)))</f>
        <v>% reduction in cost</v>
      </c>
      <c r="P3049" s="254" t="str">
        <f>IF(ISBLANK(INDEX('Policy Characteristics'!J:J,MATCH($C3049,'Policy Characteristics'!$C:$C,0))),"",INDEX('Policy Characteristics'!J:J,MATCH($C3049,'Policy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49" s="254" t="str">
        <f>IF(ISBLANK(INDEX('Policy Characteristics'!K:K,MATCH($C3049,'Policy Characteristics'!$C:$C,0))),"",INDEX('Policy Characteristics'!K:K,MATCH($C3049,'Policy Characteristics'!$C:$C,0)))</f>
        <v>architectural-design.html#rnd</v>
      </c>
      <c r="R3049" s="254" t="str">
        <f>IF(ISBLANK(INDEX('Policy Characteristics'!L:L,MATCH($C3049,'Policy Characteristics'!$C:$C,0))),"",INDEX('Policy Characteristics'!L:L,MATCH($C3049,'Policy Characteristics'!$C:$C,0)))</f>
        <v>research-and-development.html</v>
      </c>
    </row>
    <row r="3050" spans="1:18" x14ac:dyDescent="0.25">
      <c r="A3050" s="254" t="str">
        <f>IF(ISBLANK(INDEX('Policy Characteristics'!A:A,MATCH($C3050,'Policy Characteristics'!$C:$C,0))),"",INDEX('Policy Characteristics'!A:A,MATCH($C3050,'Policy Characteristics'!$C:$C,0)))</f>
        <v>Research and Development</v>
      </c>
      <c r="B3050" s="262" t="str">
        <f>IF(ISBLANK(INDEX('Policy Characteristics'!B:B,MATCH($C3050,'Policy Characteristics'!$C:$C,0))),"",INDEX('Policy Characteristics'!B:B,MATCH($C3050,'Policy Characteristics'!$C:$C,0)))</f>
        <v>Capital Cost Reduction</v>
      </c>
      <c r="C3050" s="254" t="str">
        <f t="shared" si="91"/>
        <v>RnD Industry Capital Cost Perc Reduction</v>
      </c>
      <c r="D3050" s="45" t="s">
        <v>3470</v>
      </c>
      <c r="E3050" s="45" t="s">
        <v>2380</v>
      </c>
      <c r="F3050" t="s">
        <v>3476</v>
      </c>
      <c r="G3050" s="45" t="s">
        <v>88</v>
      </c>
      <c r="H3050" s="47">
        <v>3049</v>
      </c>
      <c r="I3050" s="324" t="s">
        <v>41</v>
      </c>
      <c r="J3050" s="255" t="str">
        <f>IF(ISBLANK(INDEX('Policy Characteristics'!D:D,MATCH($C3050,'Policy Characteristics'!$C:$C,0))),"",INDEX('Policy Characteristics'!D:D,MATCH($C3050,'Policy Characteristics'!$C:$C,0)))</f>
        <v>R&amp;D Capital Cost Reductions</v>
      </c>
      <c r="K3050" s="254" t="str">
        <f>IF(ISBLANK(INDEX('Policy Characteristics'!E:E,MATCH($C3050,'Policy Characteristics'!$C:$C,0))),"",INDEX('Policy Characteristics'!E:E,MATCH($C3050,'Policy Characteristics'!$C:$C,0)))</f>
        <v>RnD industry capital cost reduction</v>
      </c>
      <c r="L3050" s="261">
        <f>IF(ISBLANK(INDEX('Policy Characteristics'!F:F,MATCH($C3050,'Policy Characteristics'!$C:$C,0))),"",INDEX('Policy Characteristics'!F:F,MATCH($C3050,'Policy Characteristics'!$C:$C,0)))</f>
        <v>0</v>
      </c>
      <c r="M3050" s="261">
        <f>IF(ISBLANK(INDEX('Policy Characteristics'!G:G,MATCH($C3050,'Policy Characteristics'!$C:$C,0))),"",INDEX('Policy Characteristics'!G:G,MATCH($C3050,'Policy Characteristics'!$C:$C,0)))</f>
        <v>0.4</v>
      </c>
      <c r="N3050" s="261">
        <f>IF(ISBLANK(INDEX('Policy Characteristics'!H:H,MATCH($C3050,'Policy Characteristics'!$C:$C,0))),"",INDEX('Policy Characteristics'!H:H,MATCH($C3050,'Policy Characteristics'!$C:$C,0)))</f>
        <v>0.01</v>
      </c>
      <c r="O3050" s="254" t="str">
        <f>IF(ISBLANK(INDEX('Policy Characteristics'!I:I,MATCH($C3050,'Policy Characteristics'!$C:$C,0))),"",INDEX('Policy Characteristics'!I:I,MATCH($C3050,'Policy Characteristics'!$C:$C,0)))</f>
        <v>% reduction in cost</v>
      </c>
      <c r="P3050" s="254" t="str">
        <f>IF(ISBLANK(INDEX('Policy Characteristics'!J:J,MATCH($C3050,'Policy Characteristics'!$C:$C,0))),"",INDEX('Policy Characteristics'!J:J,MATCH($C3050,'Policy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0" s="254" t="str">
        <f>IF(ISBLANK(INDEX('Policy Characteristics'!K:K,MATCH($C3050,'Policy Characteristics'!$C:$C,0))),"",INDEX('Policy Characteristics'!K:K,MATCH($C3050,'Policy Characteristics'!$C:$C,0)))</f>
        <v>architectural-design.html#rnd</v>
      </c>
      <c r="R3050" s="254" t="str">
        <f>IF(ISBLANK(INDEX('Policy Characteristics'!L:L,MATCH($C3050,'Policy Characteristics'!$C:$C,0))),"",INDEX('Policy Characteristics'!L:L,MATCH($C3050,'Policy Characteristics'!$C:$C,0)))</f>
        <v>research-and-development.html</v>
      </c>
    </row>
    <row r="3051" spans="1:18" x14ac:dyDescent="0.25">
      <c r="A3051" s="254" t="str">
        <f>IF(ISBLANK(INDEX('Policy Characteristics'!A:A,MATCH($C3051,'Policy Characteristics'!$C:$C,0))),"",INDEX('Policy Characteristics'!A:A,MATCH($C3051,'Policy Characteristics'!$C:$C,0)))</f>
        <v>Research and Development</v>
      </c>
      <c r="B3051" s="262" t="str">
        <f>IF(ISBLANK(INDEX('Policy Characteristics'!B:B,MATCH($C3051,'Policy Characteristics'!$C:$C,0))),"",INDEX('Policy Characteristics'!B:B,MATCH($C3051,'Policy Characteristics'!$C:$C,0)))</f>
        <v>Capital Cost Reduction</v>
      </c>
      <c r="C3051" s="254" t="str">
        <f t="shared" si="91"/>
        <v>RnD Industry Capital Cost Perc Reduction</v>
      </c>
      <c r="D3051" s="45" t="s">
        <v>3470</v>
      </c>
      <c r="E3051" s="45" t="s">
        <v>2381</v>
      </c>
      <c r="F3051" t="s">
        <v>3476</v>
      </c>
      <c r="G3051" s="45" t="s">
        <v>3893</v>
      </c>
      <c r="H3051" s="47">
        <v>3050</v>
      </c>
      <c r="I3051" s="324" t="s">
        <v>41</v>
      </c>
      <c r="J3051" s="255" t="str">
        <f>IF(ISBLANK(INDEX('Policy Characteristics'!D:D,MATCH($C3051,'Policy Characteristics'!$C:$C,0))),"",INDEX('Policy Characteristics'!D:D,MATCH($C3051,'Policy Characteristics'!$C:$C,0)))</f>
        <v>R&amp;D Capital Cost Reductions</v>
      </c>
      <c r="K3051" s="254" t="str">
        <f>IF(ISBLANK(INDEX('Policy Characteristics'!E:E,MATCH($C3051,'Policy Characteristics'!$C:$C,0))),"",INDEX('Policy Characteristics'!E:E,MATCH($C3051,'Policy Characteristics'!$C:$C,0)))</f>
        <v>RnD industry capital cost reduction</v>
      </c>
      <c r="L3051" s="261">
        <f>IF(ISBLANK(INDEX('Policy Characteristics'!F:F,MATCH($C3051,'Policy Characteristics'!$C:$C,0))),"",INDEX('Policy Characteristics'!F:F,MATCH($C3051,'Policy Characteristics'!$C:$C,0)))</f>
        <v>0</v>
      </c>
      <c r="M3051" s="261">
        <f>IF(ISBLANK(INDEX('Policy Characteristics'!G:G,MATCH($C3051,'Policy Characteristics'!$C:$C,0))),"",INDEX('Policy Characteristics'!G:G,MATCH($C3051,'Policy Characteristics'!$C:$C,0)))</f>
        <v>0.4</v>
      </c>
      <c r="N3051" s="261">
        <f>IF(ISBLANK(INDEX('Policy Characteristics'!H:H,MATCH($C3051,'Policy Characteristics'!$C:$C,0))),"",INDEX('Policy Characteristics'!H:H,MATCH($C3051,'Policy Characteristics'!$C:$C,0)))</f>
        <v>0.01</v>
      </c>
      <c r="O3051" s="254" t="str">
        <f>IF(ISBLANK(INDEX('Policy Characteristics'!I:I,MATCH($C3051,'Policy Characteristics'!$C:$C,0))),"",INDEX('Policy Characteristics'!I:I,MATCH($C3051,'Policy Characteristics'!$C:$C,0)))</f>
        <v>% reduction in cost</v>
      </c>
      <c r="P3051" s="254" t="str">
        <f>IF(ISBLANK(INDEX('Policy Characteristics'!J:J,MATCH($C3051,'Policy Characteristics'!$C:$C,0))),"",INDEX('Policy Characteristics'!J:J,MATCH($C3051,'Policy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1" s="254" t="str">
        <f>IF(ISBLANK(INDEX('Policy Characteristics'!K:K,MATCH($C3051,'Policy Characteristics'!$C:$C,0))),"",INDEX('Policy Characteristics'!K:K,MATCH($C3051,'Policy Characteristics'!$C:$C,0)))</f>
        <v>architectural-design.html#rnd</v>
      </c>
      <c r="R3051" s="254" t="str">
        <f>IF(ISBLANK(INDEX('Policy Characteristics'!L:L,MATCH($C3051,'Policy Characteristics'!$C:$C,0))),"",INDEX('Policy Characteristics'!L:L,MATCH($C3051,'Policy Characteristics'!$C:$C,0)))</f>
        <v>research-and-development.html</v>
      </c>
    </row>
    <row r="3052" spans="1:18" x14ac:dyDescent="0.25">
      <c r="A3052" s="254" t="str">
        <f>IF(ISBLANK(INDEX('Policy Characteristics'!A:A,MATCH($C3052,'Policy Characteristics'!$C:$C,0))),"",INDEX('Policy Characteristics'!A:A,MATCH($C3052,'Policy Characteristics'!$C:$C,0)))</f>
        <v>Research and Development</v>
      </c>
      <c r="B3052" s="262" t="str">
        <f>IF(ISBLANK(INDEX('Policy Characteristics'!B:B,MATCH($C3052,'Policy Characteristics'!$C:$C,0))),"",INDEX('Policy Characteristics'!B:B,MATCH($C3052,'Policy Characteristics'!$C:$C,0)))</f>
        <v>Capital Cost Reduction</v>
      </c>
      <c r="C3052" s="254" t="str">
        <f t="shared" si="91"/>
        <v>RnD Industry Capital Cost Perc Reduction</v>
      </c>
      <c r="D3052" s="45" t="s">
        <v>3470</v>
      </c>
      <c r="E3052" s="45" t="s">
        <v>2382</v>
      </c>
      <c r="F3052" t="s">
        <v>3476</v>
      </c>
      <c r="G3052" s="45" t="s">
        <v>95</v>
      </c>
      <c r="H3052" s="47">
        <v>3051</v>
      </c>
      <c r="I3052" s="324" t="s">
        <v>41</v>
      </c>
      <c r="J3052" s="255" t="str">
        <f>IF(ISBLANK(INDEX('Policy Characteristics'!D:D,MATCH($C3052,'Policy Characteristics'!$C:$C,0))),"",INDEX('Policy Characteristics'!D:D,MATCH($C3052,'Policy Characteristics'!$C:$C,0)))</f>
        <v>R&amp;D Capital Cost Reductions</v>
      </c>
      <c r="K3052" s="254" t="str">
        <f>IF(ISBLANK(INDEX('Policy Characteristics'!E:E,MATCH($C3052,'Policy Characteristics'!$C:$C,0))),"",INDEX('Policy Characteristics'!E:E,MATCH($C3052,'Policy Characteristics'!$C:$C,0)))</f>
        <v>RnD industry capital cost reduction</v>
      </c>
      <c r="L3052" s="261">
        <f>IF(ISBLANK(INDEX('Policy Characteristics'!F:F,MATCH($C3052,'Policy Characteristics'!$C:$C,0))),"",INDEX('Policy Characteristics'!F:F,MATCH($C3052,'Policy Characteristics'!$C:$C,0)))</f>
        <v>0</v>
      </c>
      <c r="M3052" s="261">
        <f>IF(ISBLANK(INDEX('Policy Characteristics'!G:G,MATCH($C3052,'Policy Characteristics'!$C:$C,0))),"",INDEX('Policy Characteristics'!G:G,MATCH($C3052,'Policy Characteristics'!$C:$C,0)))</f>
        <v>0.4</v>
      </c>
      <c r="N3052" s="261">
        <f>IF(ISBLANK(INDEX('Policy Characteristics'!H:H,MATCH($C3052,'Policy Characteristics'!$C:$C,0))),"",INDEX('Policy Characteristics'!H:H,MATCH($C3052,'Policy Characteristics'!$C:$C,0)))</f>
        <v>0.01</v>
      </c>
      <c r="O3052" s="254" t="str">
        <f>IF(ISBLANK(INDEX('Policy Characteristics'!I:I,MATCH($C3052,'Policy Characteristics'!$C:$C,0))),"",INDEX('Policy Characteristics'!I:I,MATCH($C3052,'Policy Characteristics'!$C:$C,0)))</f>
        <v>% reduction in cost</v>
      </c>
      <c r="P3052" s="254" t="str">
        <f>IF(ISBLANK(INDEX('Policy Characteristics'!J:J,MATCH($C3052,'Policy Characteristics'!$C:$C,0))),"",INDEX('Policy Characteristics'!J:J,MATCH($C3052,'Policy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2" s="254" t="str">
        <f>IF(ISBLANK(INDEX('Policy Characteristics'!K:K,MATCH($C3052,'Policy Characteristics'!$C:$C,0))),"",INDEX('Policy Characteristics'!K:K,MATCH($C3052,'Policy Characteristics'!$C:$C,0)))</f>
        <v>architectural-design.html#rnd</v>
      </c>
      <c r="R3052" s="254" t="str">
        <f>IF(ISBLANK(INDEX('Policy Characteristics'!L:L,MATCH($C3052,'Policy Characteristics'!$C:$C,0))),"",INDEX('Policy Characteristics'!L:L,MATCH($C3052,'Policy Characteristics'!$C:$C,0)))</f>
        <v>research-and-development.html</v>
      </c>
    </row>
    <row r="3053" spans="1:18" x14ac:dyDescent="0.25">
      <c r="A3053" s="254" t="str">
        <f>IF(ISBLANK(INDEX('Policy Characteristics'!A:A,MATCH($C3053,'Policy Characteristics'!$C:$C,0))),"",INDEX('Policy Characteristics'!A:A,MATCH($C3053,'Policy Characteristics'!$C:$C,0)))</f>
        <v>Research and Development</v>
      </c>
      <c r="B3053" s="262" t="str">
        <f>IF(ISBLANK(INDEX('Policy Characteristics'!B:B,MATCH($C3053,'Policy Characteristics'!$C:$C,0))),"",INDEX('Policy Characteristics'!B:B,MATCH($C3053,'Policy Characteristics'!$C:$C,0)))</f>
        <v>Capital Cost Reduction</v>
      </c>
      <c r="C3053" s="254" t="str">
        <f t="shared" si="91"/>
        <v>RnD Industry Capital Cost Perc Reduction</v>
      </c>
      <c r="D3053" s="45" t="s">
        <v>3470</v>
      </c>
      <c r="E3053" s="45" t="s">
        <v>2676</v>
      </c>
      <c r="F3053" t="s">
        <v>3476</v>
      </c>
      <c r="G3053" s="45" t="s">
        <v>2445</v>
      </c>
      <c r="H3053" s="47">
        <v>3052</v>
      </c>
      <c r="I3053" s="324" t="s">
        <v>41</v>
      </c>
      <c r="J3053" s="255" t="str">
        <f>IF(ISBLANK(INDEX('Policy Characteristics'!D:D,MATCH($C3053,'Policy Characteristics'!$C:$C,0))),"",INDEX('Policy Characteristics'!D:D,MATCH($C3053,'Policy Characteristics'!$C:$C,0)))</f>
        <v>R&amp;D Capital Cost Reductions</v>
      </c>
      <c r="K3053" s="254" t="str">
        <f>IF(ISBLANK(INDEX('Policy Characteristics'!E:E,MATCH($C3053,'Policy Characteristics'!$C:$C,0))),"",INDEX('Policy Characteristics'!E:E,MATCH($C3053,'Policy Characteristics'!$C:$C,0)))</f>
        <v>RnD industry capital cost reduction</v>
      </c>
      <c r="L3053" s="261">
        <f>IF(ISBLANK(INDEX('Policy Characteristics'!F:F,MATCH($C3053,'Policy Characteristics'!$C:$C,0))),"",INDEX('Policy Characteristics'!F:F,MATCH($C3053,'Policy Characteristics'!$C:$C,0)))</f>
        <v>0</v>
      </c>
      <c r="M3053" s="261">
        <f>IF(ISBLANK(INDEX('Policy Characteristics'!G:G,MATCH($C3053,'Policy Characteristics'!$C:$C,0))),"",INDEX('Policy Characteristics'!G:G,MATCH($C3053,'Policy Characteristics'!$C:$C,0)))</f>
        <v>0.4</v>
      </c>
      <c r="N3053" s="261">
        <f>IF(ISBLANK(INDEX('Policy Characteristics'!H:H,MATCH($C3053,'Policy Characteristics'!$C:$C,0))),"",INDEX('Policy Characteristics'!H:H,MATCH($C3053,'Policy Characteristics'!$C:$C,0)))</f>
        <v>0.01</v>
      </c>
      <c r="O3053" s="254" t="str">
        <f>IF(ISBLANK(INDEX('Policy Characteristics'!I:I,MATCH($C3053,'Policy Characteristics'!$C:$C,0))),"",INDEX('Policy Characteristics'!I:I,MATCH($C3053,'Policy Characteristics'!$C:$C,0)))</f>
        <v>% reduction in cost</v>
      </c>
      <c r="P3053" s="254" t="str">
        <f>IF(ISBLANK(INDEX('Policy Characteristics'!J:J,MATCH($C3053,'Policy Characteristics'!$C:$C,0))),"",INDEX('Policy Characteristics'!J:J,MATCH($C3053,'Policy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3" s="254" t="str">
        <f>IF(ISBLANK(INDEX('Policy Characteristics'!K:K,MATCH($C3053,'Policy Characteristics'!$C:$C,0))),"",INDEX('Policy Characteristics'!K:K,MATCH($C3053,'Policy Characteristics'!$C:$C,0)))</f>
        <v>architectural-design.html#rnd</v>
      </c>
      <c r="R3053" s="254" t="str">
        <f>IF(ISBLANK(INDEX('Policy Characteristics'!L:L,MATCH($C3053,'Policy Characteristics'!$C:$C,0))),"",INDEX('Policy Characteristics'!L:L,MATCH($C3053,'Policy Characteristics'!$C:$C,0)))</f>
        <v>research-and-development.html</v>
      </c>
    </row>
    <row r="3054" spans="1:18" x14ac:dyDescent="0.25">
      <c r="A3054" s="254" t="str">
        <f>IF(ISBLANK(INDEX('Policy Characteristics'!A:A,MATCH($C3054,'Policy Characteristics'!$C:$C,0))),"",INDEX('Policy Characteristics'!A:A,MATCH($C3054,'Policy Characteristics'!$C:$C,0)))</f>
        <v>Research and Development</v>
      </c>
      <c r="B3054" s="262" t="str">
        <f>IF(ISBLANK(INDEX('Policy Characteristics'!B:B,MATCH($C3054,'Policy Characteristics'!$C:$C,0))),"",INDEX('Policy Characteristics'!B:B,MATCH($C3054,'Policy Characteristics'!$C:$C,0)))</f>
        <v>Capital Cost Reduction</v>
      </c>
      <c r="C3054" s="254" t="str">
        <f t="shared" si="91"/>
        <v>RnD Industry Capital Cost Perc Reduction</v>
      </c>
      <c r="D3054" s="45" t="s">
        <v>3470</v>
      </c>
      <c r="E3054" s="45" t="s">
        <v>2677</v>
      </c>
      <c r="F3054" t="s">
        <v>3476</v>
      </c>
      <c r="G3054" s="45" t="s">
        <v>2562</v>
      </c>
      <c r="H3054" s="47">
        <v>3053</v>
      </c>
      <c r="I3054" s="324" t="s">
        <v>41</v>
      </c>
      <c r="J3054" s="255" t="str">
        <f>IF(ISBLANK(INDEX('Policy Characteristics'!D:D,MATCH($C3054,'Policy Characteristics'!$C:$C,0))),"",INDEX('Policy Characteristics'!D:D,MATCH($C3054,'Policy Characteristics'!$C:$C,0)))</f>
        <v>R&amp;D Capital Cost Reductions</v>
      </c>
      <c r="K3054" s="254" t="str">
        <f>IF(ISBLANK(INDEX('Policy Characteristics'!E:E,MATCH($C3054,'Policy Characteristics'!$C:$C,0))),"",INDEX('Policy Characteristics'!E:E,MATCH($C3054,'Policy Characteristics'!$C:$C,0)))</f>
        <v>RnD industry capital cost reduction</v>
      </c>
      <c r="L3054" s="261">
        <f>IF(ISBLANK(INDEX('Policy Characteristics'!F:F,MATCH($C3054,'Policy Characteristics'!$C:$C,0))),"",INDEX('Policy Characteristics'!F:F,MATCH($C3054,'Policy Characteristics'!$C:$C,0)))</f>
        <v>0</v>
      </c>
      <c r="M3054" s="261">
        <f>IF(ISBLANK(INDEX('Policy Characteristics'!G:G,MATCH($C3054,'Policy Characteristics'!$C:$C,0))),"",INDEX('Policy Characteristics'!G:G,MATCH($C3054,'Policy Characteristics'!$C:$C,0)))</f>
        <v>0.4</v>
      </c>
      <c r="N3054" s="261">
        <f>IF(ISBLANK(INDEX('Policy Characteristics'!H:H,MATCH($C3054,'Policy Characteristics'!$C:$C,0))),"",INDEX('Policy Characteristics'!H:H,MATCH($C3054,'Policy Characteristics'!$C:$C,0)))</f>
        <v>0.01</v>
      </c>
      <c r="O3054" s="254" t="str">
        <f>IF(ISBLANK(INDEX('Policy Characteristics'!I:I,MATCH($C3054,'Policy Characteristics'!$C:$C,0))),"",INDEX('Policy Characteristics'!I:I,MATCH($C3054,'Policy Characteristics'!$C:$C,0)))</f>
        <v>% reduction in cost</v>
      </c>
      <c r="P3054" s="254" t="str">
        <f>IF(ISBLANK(INDEX('Policy Characteristics'!J:J,MATCH($C3054,'Policy Characteristics'!$C:$C,0))),"",INDEX('Policy Characteristics'!J:J,MATCH($C3054,'Policy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4" s="254" t="str">
        <f>IF(ISBLANK(INDEX('Policy Characteristics'!K:K,MATCH($C3054,'Policy Characteristics'!$C:$C,0))),"",INDEX('Policy Characteristics'!K:K,MATCH($C3054,'Policy Characteristics'!$C:$C,0)))</f>
        <v>architectural-design.html#rnd</v>
      </c>
      <c r="R3054" s="254" t="str">
        <f>IF(ISBLANK(INDEX('Policy Characteristics'!L:L,MATCH($C3054,'Policy Characteristics'!$C:$C,0))),"",INDEX('Policy Characteristics'!L:L,MATCH($C3054,'Policy Characteristics'!$C:$C,0)))</f>
        <v>research-and-development.html</v>
      </c>
    </row>
    <row r="3055" spans="1:18" x14ac:dyDescent="0.25">
      <c r="A3055" s="254" t="str">
        <f>IF(ISBLANK(INDEX('Policy Characteristics'!A:A,MATCH($C3055,'Policy Characteristics'!$C:$C,0))),"",INDEX('Policy Characteristics'!A:A,MATCH($C3055,'Policy Characteristics'!$C:$C,0)))</f>
        <v>Research and Development</v>
      </c>
      <c r="B3055" s="262" t="str">
        <f>IF(ISBLANK(INDEX('Policy Characteristics'!B:B,MATCH($C3055,'Policy Characteristics'!$C:$C,0))),"",INDEX('Policy Characteristics'!B:B,MATCH($C3055,'Policy Characteristics'!$C:$C,0)))</f>
        <v>Capital Cost Reduction</v>
      </c>
      <c r="C3055" s="254" t="str">
        <f t="shared" si="91"/>
        <v>RnD Industry Capital Cost Perc Reduction</v>
      </c>
      <c r="D3055" s="45" t="s">
        <v>3470</v>
      </c>
      <c r="E3055" s="45" t="s">
        <v>2678</v>
      </c>
      <c r="F3055" t="s">
        <v>3476</v>
      </c>
      <c r="G3055" s="45" t="s">
        <v>2624</v>
      </c>
      <c r="H3055" s="47">
        <v>3054</v>
      </c>
      <c r="I3055" s="324" t="s">
        <v>41</v>
      </c>
      <c r="J3055" s="255" t="str">
        <f>IF(ISBLANK(INDEX('Policy Characteristics'!D:D,MATCH($C3055,'Policy Characteristics'!$C:$C,0))),"",INDEX('Policy Characteristics'!D:D,MATCH($C3055,'Policy Characteristics'!$C:$C,0)))</f>
        <v>R&amp;D Capital Cost Reductions</v>
      </c>
      <c r="K3055" s="254" t="str">
        <f>IF(ISBLANK(INDEX('Policy Characteristics'!E:E,MATCH($C3055,'Policy Characteristics'!$C:$C,0))),"",INDEX('Policy Characteristics'!E:E,MATCH($C3055,'Policy Characteristics'!$C:$C,0)))</f>
        <v>RnD industry capital cost reduction</v>
      </c>
      <c r="L3055" s="261">
        <f>IF(ISBLANK(INDEX('Policy Characteristics'!F:F,MATCH($C3055,'Policy Characteristics'!$C:$C,0))),"",INDEX('Policy Characteristics'!F:F,MATCH($C3055,'Policy Characteristics'!$C:$C,0)))</f>
        <v>0</v>
      </c>
      <c r="M3055" s="261">
        <f>IF(ISBLANK(INDEX('Policy Characteristics'!G:G,MATCH($C3055,'Policy Characteristics'!$C:$C,0))),"",INDEX('Policy Characteristics'!G:G,MATCH($C3055,'Policy Characteristics'!$C:$C,0)))</f>
        <v>0.4</v>
      </c>
      <c r="N3055" s="261">
        <f>IF(ISBLANK(INDEX('Policy Characteristics'!H:H,MATCH($C3055,'Policy Characteristics'!$C:$C,0))),"",INDEX('Policy Characteristics'!H:H,MATCH($C3055,'Policy Characteristics'!$C:$C,0)))</f>
        <v>0.01</v>
      </c>
      <c r="O3055" s="254" t="str">
        <f>IF(ISBLANK(INDEX('Policy Characteristics'!I:I,MATCH($C3055,'Policy Characteristics'!$C:$C,0))),"",INDEX('Policy Characteristics'!I:I,MATCH($C3055,'Policy Characteristics'!$C:$C,0)))</f>
        <v>% reduction in cost</v>
      </c>
      <c r="P3055" s="254" t="str">
        <f>IF(ISBLANK(INDEX('Policy Characteristics'!J:J,MATCH($C3055,'Policy Characteristics'!$C:$C,0))),"",INDEX('Policy Characteristics'!J:J,MATCH($C3055,'Policy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5" s="254" t="str">
        <f>IF(ISBLANK(INDEX('Policy Characteristics'!K:K,MATCH($C3055,'Policy Characteristics'!$C:$C,0))),"",INDEX('Policy Characteristics'!K:K,MATCH($C3055,'Policy Characteristics'!$C:$C,0)))</f>
        <v>architectural-design.html#rnd</v>
      </c>
      <c r="R3055" s="254" t="str">
        <f>IF(ISBLANK(INDEX('Policy Characteristics'!L:L,MATCH($C3055,'Policy Characteristics'!$C:$C,0))),"",INDEX('Policy Characteristics'!L:L,MATCH($C3055,'Policy Characteristics'!$C:$C,0)))</f>
        <v>research-and-development.html</v>
      </c>
    </row>
    <row r="3056" spans="1:18" x14ac:dyDescent="0.25">
      <c r="A3056" s="254" t="str">
        <f>IF(ISBLANK(INDEX('Policy Characteristics'!A:A,MATCH($C3056,'Policy Characteristics'!$C:$C,0))),"",INDEX('Policy Characteristics'!A:A,MATCH($C3056,'Policy Characteristics'!$C:$C,0)))</f>
        <v>Research and Development</v>
      </c>
      <c r="B3056" s="262" t="str">
        <f>IF(ISBLANK(INDEX('Policy Characteristics'!B:B,MATCH($C3056,'Policy Characteristics'!$C:$C,0))),"",INDEX('Policy Characteristics'!B:B,MATCH($C3056,'Policy Characteristics'!$C:$C,0)))</f>
        <v>Capital Cost Reduction</v>
      </c>
      <c r="C3056" s="254" t="str">
        <f t="shared" si="91"/>
        <v>RnD Industry Capital Cost Perc Reduction</v>
      </c>
      <c r="D3056" s="45" t="s">
        <v>3470</v>
      </c>
      <c r="E3056" s="45" t="s">
        <v>2675</v>
      </c>
      <c r="F3056" t="s">
        <v>3476</v>
      </c>
      <c r="G3056" s="45" t="s">
        <v>2448</v>
      </c>
      <c r="H3056" s="47">
        <v>3055</v>
      </c>
      <c r="I3056" s="324" t="s">
        <v>41</v>
      </c>
      <c r="J3056" s="255" t="str">
        <f>IF(ISBLANK(INDEX('Policy Characteristics'!D:D,MATCH($C3056,'Policy Characteristics'!$C:$C,0))),"",INDEX('Policy Characteristics'!D:D,MATCH($C3056,'Policy Characteristics'!$C:$C,0)))</f>
        <v>R&amp;D Capital Cost Reductions</v>
      </c>
      <c r="K3056" s="254" t="str">
        <f>IF(ISBLANK(INDEX('Policy Characteristics'!E:E,MATCH($C3056,'Policy Characteristics'!$C:$C,0))),"",INDEX('Policy Characteristics'!E:E,MATCH($C3056,'Policy Characteristics'!$C:$C,0)))</f>
        <v>RnD industry capital cost reduction</v>
      </c>
      <c r="L3056" s="261">
        <f>IF(ISBLANK(INDEX('Policy Characteristics'!F:F,MATCH($C3056,'Policy Characteristics'!$C:$C,0))),"",INDEX('Policy Characteristics'!F:F,MATCH($C3056,'Policy Characteristics'!$C:$C,0)))</f>
        <v>0</v>
      </c>
      <c r="M3056" s="261">
        <f>IF(ISBLANK(INDEX('Policy Characteristics'!G:G,MATCH($C3056,'Policy Characteristics'!$C:$C,0))),"",INDEX('Policy Characteristics'!G:G,MATCH($C3056,'Policy Characteristics'!$C:$C,0)))</f>
        <v>0.4</v>
      </c>
      <c r="N3056" s="261">
        <f>IF(ISBLANK(INDEX('Policy Characteristics'!H:H,MATCH($C3056,'Policy Characteristics'!$C:$C,0))),"",INDEX('Policy Characteristics'!H:H,MATCH($C3056,'Policy Characteristics'!$C:$C,0)))</f>
        <v>0.01</v>
      </c>
      <c r="O3056" s="254" t="str">
        <f>IF(ISBLANK(INDEX('Policy Characteristics'!I:I,MATCH($C3056,'Policy Characteristics'!$C:$C,0))),"",INDEX('Policy Characteristics'!I:I,MATCH($C3056,'Policy Characteristics'!$C:$C,0)))</f>
        <v>% reduction in cost</v>
      </c>
      <c r="P3056" s="254" t="str">
        <f>IF(ISBLANK(INDEX('Policy Characteristics'!J:J,MATCH($C3056,'Policy Characteristics'!$C:$C,0))),"",INDEX('Policy Characteristics'!J:J,MATCH($C3056,'Policy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6" s="254" t="str">
        <f>IF(ISBLANK(INDEX('Policy Characteristics'!K:K,MATCH($C3056,'Policy Characteristics'!$C:$C,0))),"",INDEX('Policy Characteristics'!K:K,MATCH($C3056,'Policy Characteristics'!$C:$C,0)))</f>
        <v>architectural-design.html#rnd</v>
      </c>
      <c r="R3056" s="254" t="str">
        <f>IF(ISBLANK(INDEX('Policy Characteristics'!L:L,MATCH($C3056,'Policy Characteristics'!$C:$C,0))),"",INDEX('Policy Characteristics'!L:L,MATCH($C3056,'Policy Characteristics'!$C:$C,0)))</f>
        <v>research-and-development.html</v>
      </c>
    </row>
    <row r="3057" spans="1:18" x14ac:dyDescent="0.25">
      <c r="A3057" s="254" t="str">
        <f>IF(ISBLANK(INDEX('Policy Characteristics'!A:A,MATCH($C3057,'Policy Characteristics'!$C:$C,0))),"",INDEX('Policy Characteristics'!A:A,MATCH($C3057,'Policy Characteristics'!$C:$C,0)))</f>
        <v>Research and Development</v>
      </c>
      <c r="B3057" s="262" t="str">
        <f>IF(ISBLANK(INDEX('Policy Characteristics'!B:B,MATCH($C3057,'Policy Characteristics'!$C:$C,0))),"",INDEX('Policy Characteristics'!B:B,MATCH($C3057,'Policy Characteristics'!$C:$C,0)))</f>
        <v>Capital Cost Reduction</v>
      </c>
      <c r="C3057" s="254" t="str">
        <f t="shared" si="91"/>
        <v>RnD Industry Capital Cost Perc Reduction</v>
      </c>
      <c r="D3057" s="45" t="s">
        <v>3470</v>
      </c>
      <c r="E3057" s="45" t="s">
        <v>3891</v>
      </c>
      <c r="F3057" t="s">
        <v>3476</v>
      </c>
      <c r="G3057" s="45" t="s">
        <v>3894</v>
      </c>
      <c r="H3057" s="47">
        <v>3056</v>
      </c>
      <c r="I3057" s="324" t="s">
        <v>41</v>
      </c>
      <c r="J3057" s="255" t="str">
        <f>IF(ISBLANK(INDEX('Policy Characteristics'!D:D,MATCH($C3057,'Policy Characteristics'!$C:$C,0))),"",INDEX('Policy Characteristics'!D:D,MATCH($C3057,'Policy Characteristics'!$C:$C,0)))</f>
        <v>R&amp;D Capital Cost Reductions</v>
      </c>
      <c r="K3057" s="254" t="str">
        <f>IF(ISBLANK(INDEX('Policy Characteristics'!E:E,MATCH($C3057,'Policy Characteristics'!$C:$C,0))),"",INDEX('Policy Characteristics'!E:E,MATCH($C3057,'Policy Characteristics'!$C:$C,0)))</f>
        <v>RnD industry capital cost reduction</v>
      </c>
      <c r="L3057" s="261">
        <f>IF(ISBLANK(INDEX('Policy Characteristics'!F:F,MATCH($C3057,'Policy Characteristics'!$C:$C,0))),"",INDEX('Policy Characteristics'!F:F,MATCH($C3057,'Policy Characteristics'!$C:$C,0)))</f>
        <v>0</v>
      </c>
      <c r="M3057" s="261">
        <f>IF(ISBLANK(INDEX('Policy Characteristics'!G:G,MATCH($C3057,'Policy Characteristics'!$C:$C,0))),"",INDEX('Policy Characteristics'!G:G,MATCH($C3057,'Policy Characteristics'!$C:$C,0)))</f>
        <v>0.4</v>
      </c>
      <c r="N3057" s="261">
        <f>IF(ISBLANK(INDEX('Policy Characteristics'!H:H,MATCH($C3057,'Policy Characteristics'!$C:$C,0))),"",INDEX('Policy Characteristics'!H:H,MATCH($C3057,'Policy Characteristics'!$C:$C,0)))</f>
        <v>0.01</v>
      </c>
      <c r="O3057" s="254" t="str">
        <f>IF(ISBLANK(INDEX('Policy Characteristics'!I:I,MATCH($C3057,'Policy Characteristics'!$C:$C,0))),"",INDEX('Policy Characteristics'!I:I,MATCH($C3057,'Policy Characteristics'!$C:$C,0)))</f>
        <v>% reduction in cost</v>
      </c>
      <c r="P3057" s="254" t="str">
        <f>IF(ISBLANK(INDEX('Policy Characteristics'!J:J,MATCH($C3057,'Policy Characteristics'!$C:$C,0))),"",INDEX('Policy Characteristics'!J:J,MATCH($C3057,'Policy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7" s="254" t="str">
        <f>IF(ISBLANK(INDEX('Policy Characteristics'!K:K,MATCH($C3057,'Policy Characteristics'!$C:$C,0))),"",INDEX('Policy Characteristics'!K:K,MATCH($C3057,'Policy Characteristics'!$C:$C,0)))</f>
        <v>architectural-design.html#rnd</v>
      </c>
      <c r="R3057" s="254" t="str">
        <f>IF(ISBLANK(INDEX('Policy Characteristics'!L:L,MATCH($C3057,'Policy Characteristics'!$C:$C,0))),"",INDEX('Policy Characteristics'!L:L,MATCH($C3057,'Policy Characteristics'!$C:$C,0)))</f>
        <v>research-and-development.html</v>
      </c>
    </row>
    <row r="3058" spans="1:18" x14ac:dyDescent="0.25">
      <c r="A3058" s="254" t="str">
        <f>IF(ISBLANK(INDEX('Policy Characteristics'!A:A,MATCH($C3058,'Policy Characteristics'!$C:$C,0))),"",INDEX('Policy Characteristics'!A:A,MATCH($C3058,'Policy Characteristics'!$C:$C,0)))</f>
        <v>Research and Development</v>
      </c>
      <c r="B3058" s="262" t="str">
        <f>IF(ISBLANK(INDEX('Policy Characteristics'!B:B,MATCH($C3058,'Policy Characteristics'!$C:$C,0))),"",INDEX('Policy Characteristics'!B:B,MATCH($C3058,'Policy Characteristics'!$C:$C,0)))</f>
        <v>Capital Cost Reduction</v>
      </c>
      <c r="C3058" s="254" t="str">
        <f t="shared" si="91"/>
        <v>RnD Industry Capital Cost Perc Reduction</v>
      </c>
      <c r="D3058" s="45" t="s">
        <v>3470</v>
      </c>
      <c r="E3058" s="45" t="s">
        <v>3892</v>
      </c>
      <c r="F3058" t="s">
        <v>3476</v>
      </c>
      <c r="G3058" s="45" t="s">
        <v>3895</v>
      </c>
      <c r="H3058" s="47">
        <v>3057</v>
      </c>
      <c r="I3058" s="324" t="s">
        <v>41</v>
      </c>
      <c r="J3058" s="255" t="str">
        <f>IF(ISBLANK(INDEX('Policy Characteristics'!D:D,MATCH($C3058,'Policy Characteristics'!$C:$C,0))),"",INDEX('Policy Characteristics'!D:D,MATCH($C3058,'Policy Characteristics'!$C:$C,0)))</f>
        <v>R&amp;D Capital Cost Reductions</v>
      </c>
      <c r="K3058" s="254" t="str">
        <f>IF(ISBLANK(INDEX('Policy Characteristics'!E:E,MATCH($C3058,'Policy Characteristics'!$C:$C,0))),"",INDEX('Policy Characteristics'!E:E,MATCH($C3058,'Policy Characteristics'!$C:$C,0)))</f>
        <v>RnD industry capital cost reduction</v>
      </c>
      <c r="L3058" s="261">
        <f>IF(ISBLANK(INDEX('Policy Characteristics'!F:F,MATCH($C3058,'Policy Characteristics'!$C:$C,0))),"",INDEX('Policy Characteristics'!F:F,MATCH($C3058,'Policy Characteristics'!$C:$C,0)))</f>
        <v>0</v>
      </c>
      <c r="M3058" s="261">
        <f>IF(ISBLANK(INDEX('Policy Characteristics'!G:G,MATCH($C3058,'Policy Characteristics'!$C:$C,0))),"",INDEX('Policy Characteristics'!G:G,MATCH($C3058,'Policy Characteristics'!$C:$C,0)))</f>
        <v>0.4</v>
      </c>
      <c r="N3058" s="261">
        <f>IF(ISBLANK(INDEX('Policy Characteristics'!H:H,MATCH($C3058,'Policy Characteristics'!$C:$C,0))),"",INDEX('Policy Characteristics'!H:H,MATCH($C3058,'Policy Characteristics'!$C:$C,0)))</f>
        <v>0.01</v>
      </c>
      <c r="O3058" s="254" t="str">
        <f>IF(ISBLANK(INDEX('Policy Characteristics'!I:I,MATCH($C3058,'Policy Characteristics'!$C:$C,0))),"",INDEX('Policy Characteristics'!I:I,MATCH($C3058,'Policy Characteristics'!$C:$C,0)))</f>
        <v>% reduction in cost</v>
      </c>
      <c r="P3058" s="254" t="str">
        <f>IF(ISBLANK(INDEX('Policy Characteristics'!J:J,MATCH($C3058,'Policy Characteristics'!$C:$C,0))),"",INDEX('Policy Characteristics'!J:J,MATCH($C3058,'Policy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8" s="254" t="str">
        <f>IF(ISBLANK(INDEX('Policy Characteristics'!K:K,MATCH($C3058,'Policy Characteristics'!$C:$C,0))),"",INDEX('Policy Characteristics'!K:K,MATCH($C3058,'Policy Characteristics'!$C:$C,0)))</f>
        <v>architectural-design.html#rnd</v>
      </c>
      <c r="R3058" s="254" t="str">
        <f>IF(ISBLANK(INDEX('Policy Characteristics'!L:L,MATCH($C3058,'Policy Characteristics'!$C:$C,0))),"",INDEX('Policy Characteristics'!L:L,MATCH($C3058,'Policy Characteristics'!$C:$C,0)))</f>
        <v>research-and-development.html</v>
      </c>
    </row>
    <row r="3059" spans="1:18" x14ac:dyDescent="0.25">
      <c r="A3059" s="254" t="str">
        <f>IF(ISBLANK(INDEX('Policy Characteristics'!A:A,MATCH($C3059,'Policy Characteristics'!$C:$C,0))),"",INDEX('Policy Characteristics'!A:A,MATCH($C3059,'Policy Characteristics'!$C:$C,0)))</f>
        <v>Research and Development</v>
      </c>
      <c r="B3059" s="262" t="str">
        <f>IF(ISBLANK(INDEX('Policy Characteristics'!B:B,MATCH($C3059,'Policy Characteristics'!$C:$C,0))),"",INDEX('Policy Characteristics'!B:B,MATCH($C3059,'Policy Characteristics'!$C:$C,0)))</f>
        <v>Capital Cost Reduction</v>
      </c>
      <c r="C3059" s="254" t="str">
        <f t="shared" si="91"/>
        <v>RnD Industry Capital Cost Perc Reduction</v>
      </c>
      <c r="D3059" s="45" t="s">
        <v>3471</v>
      </c>
      <c r="E3059" s="45" t="s">
        <v>2377</v>
      </c>
      <c r="F3059" t="s">
        <v>3477</v>
      </c>
      <c r="G3059" s="45" t="s">
        <v>89</v>
      </c>
      <c r="H3059" s="47">
        <v>3058</v>
      </c>
      <c r="I3059" s="324" t="s">
        <v>40</v>
      </c>
      <c r="J3059" s="255" t="str">
        <f>IF(ISBLANK(INDEX('Policy Characteristics'!D:D,MATCH($C3059,'Policy Characteristics'!$C:$C,0))),"",INDEX('Policy Characteristics'!D:D,MATCH($C3059,'Policy Characteristics'!$C:$C,0)))</f>
        <v>R&amp;D Capital Cost Reductions</v>
      </c>
      <c r="K3059" s="254" t="str">
        <f>IF(ISBLANK(INDEX('Policy Characteristics'!E:E,MATCH($C3059,'Policy Characteristics'!$C:$C,0))),"",INDEX('Policy Characteristics'!E:E,MATCH($C3059,'Policy Characteristics'!$C:$C,0)))</f>
        <v>RnD industry capital cost reduction</v>
      </c>
      <c r="L3059" s="261">
        <f>IF(ISBLANK(INDEX('Policy Characteristics'!F:F,MATCH($C3059,'Policy Characteristics'!$C:$C,0))),"",INDEX('Policy Characteristics'!F:F,MATCH($C3059,'Policy Characteristics'!$C:$C,0)))</f>
        <v>0</v>
      </c>
      <c r="M3059" s="261">
        <f>IF(ISBLANK(INDEX('Policy Characteristics'!G:G,MATCH($C3059,'Policy Characteristics'!$C:$C,0))),"",INDEX('Policy Characteristics'!G:G,MATCH($C3059,'Policy Characteristics'!$C:$C,0)))</f>
        <v>0.4</v>
      </c>
      <c r="N3059" s="261">
        <f>IF(ISBLANK(INDEX('Policy Characteristics'!H:H,MATCH($C3059,'Policy Characteristics'!$C:$C,0))),"",INDEX('Policy Characteristics'!H:H,MATCH($C3059,'Policy Characteristics'!$C:$C,0)))</f>
        <v>0.01</v>
      </c>
      <c r="O3059" s="254" t="str">
        <f>IF(ISBLANK(INDEX('Policy Characteristics'!I:I,MATCH($C3059,'Policy Characteristics'!$C:$C,0))),"",INDEX('Policy Characteristics'!I:I,MATCH($C3059,'Policy Characteristics'!$C:$C,0)))</f>
        <v>% reduction in cost</v>
      </c>
      <c r="P3059" s="254" t="str">
        <f>IF(ISBLANK(INDEX('Policy Characteristics'!J:J,MATCH($C3059,'Policy Characteristics'!$C:$C,0))),"",INDEX('Policy Characteristics'!J:J,MATCH($C3059,'Policy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59" s="254" t="str">
        <f>IF(ISBLANK(INDEX('Policy Characteristics'!K:K,MATCH($C3059,'Policy Characteristics'!$C:$C,0))),"",INDEX('Policy Characteristics'!K:K,MATCH($C3059,'Policy Characteristics'!$C:$C,0)))</f>
        <v>architectural-design.html#rnd</v>
      </c>
      <c r="R3059" s="254" t="str">
        <f>IF(ISBLANK(INDEX('Policy Characteristics'!L:L,MATCH($C3059,'Policy Characteristics'!$C:$C,0))),"",INDEX('Policy Characteristics'!L:L,MATCH($C3059,'Policy Characteristics'!$C:$C,0)))</f>
        <v>research-and-development.html</v>
      </c>
    </row>
    <row r="3060" spans="1:18" x14ac:dyDescent="0.25">
      <c r="A3060" s="254" t="str">
        <f>IF(ISBLANK(INDEX('Policy Characteristics'!A:A,MATCH($C3060,'Policy Characteristics'!$C:$C,0))),"",INDEX('Policy Characteristics'!A:A,MATCH($C3060,'Policy Characteristics'!$C:$C,0)))</f>
        <v>Research and Development</v>
      </c>
      <c r="B3060" s="262" t="str">
        <f>IF(ISBLANK(INDEX('Policy Characteristics'!B:B,MATCH($C3060,'Policy Characteristics'!$C:$C,0))),"",INDEX('Policy Characteristics'!B:B,MATCH($C3060,'Policy Characteristics'!$C:$C,0)))</f>
        <v>Capital Cost Reduction</v>
      </c>
      <c r="C3060" s="254" t="str">
        <f t="shared" si="91"/>
        <v>RnD Industry Capital Cost Perc Reduction</v>
      </c>
      <c r="D3060" s="45" t="s">
        <v>3471</v>
      </c>
      <c r="E3060" s="45" t="s">
        <v>2378</v>
      </c>
      <c r="F3060" t="s">
        <v>3477</v>
      </c>
      <c r="G3060" s="45" t="s">
        <v>2609</v>
      </c>
      <c r="H3060" s="47">
        <v>3059</v>
      </c>
      <c r="I3060" s="324" t="s">
        <v>41</v>
      </c>
      <c r="J3060" s="255" t="str">
        <f>IF(ISBLANK(INDEX('Policy Characteristics'!D:D,MATCH($C3060,'Policy Characteristics'!$C:$C,0))),"",INDEX('Policy Characteristics'!D:D,MATCH($C3060,'Policy Characteristics'!$C:$C,0)))</f>
        <v>R&amp;D Capital Cost Reductions</v>
      </c>
      <c r="K3060" s="254" t="str">
        <f>IF(ISBLANK(INDEX('Policy Characteristics'!E:E,MATCH($C3060,'Policy Characteristics'!$C:$C,0))),"",INDEX('Policy Characteristics'!E:E,MATCH($C3060,'Policy Characteristics'!$C:$C,0)))</f>
        <v>RnD industry capital cost reduction</v>
      </c>
      <c r="L3060" s="261">
        <f>IF(ISBLANK(INDEX('Policy Characteristics'!F:F,MATCH($C3060,'Policy Characteristics'!$C:$C,0))),"",INDEX('Policy Characteristics'!F:F,MATCH($C3060,'Policy Characteristics'!$C:$C,0)))</f>
        <v>0</v>
      </c>
      <c r="M3060" s="261">
        <f>IF(ISBLANK(INDEX('Policy Characteristics'!G:G,MATCH($C3060,'Policy Characteristics'!$C:$C,0))),"",INDEX('Policy Characteristics'!G:G,MATCH($C3060,'Policy Characteristics'!$C:$C,0)))</f>
        <v>0.4</v>
      </c>
      <c r="N3060" s="261">
        <f>IF(ISBLANK(INDEX('Policy Characteristics'!H:H,MATCH($C3060,'Policy Characteristics'!$C:$C,0))),"",INDEX('Policy Characteristics'!H:H,MATCH($C3060,'Policy Characteristics'!$C:$C,0)))</f>
        <v>0.01</v>
      </c>
      <c r="O3060" s="254" t="str">
        <f>IF(ISBLANK(INDEX('Policy Characteristics'!I:I,MATCH($C3060,'Policy Characteristics'!$C:$C,0))),"",INDEX('Policy Characteristics'!I:I,MATCH($C3060,'Policy Characteristics'!$C:$C,0)))</f>
        <v>% reduction in cost</v>
      </c>
      <c r="P3060" s="254" t="str">
        <f>IF(ISBLANK(INDEX('Policy Characteristics'!J:J,MATCH($C3060,'Policy Characteristics'!$C:$C,0))),"",INDEX('Policy Characteristics'!J:J,MATCH($C3060,'Policy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0" s="254" t="str">
        <f>IF(ISBLANK(INDEX('Policy Characteristics'!K:K,MATCH($C3060,'Policy Characteristics'!$C:$C,0))),"",INDEX('Policy Characteristics'!K:K,MATCH($C3060,'Policy Characteristics'!$C:$C,0)))</f>
        <v>architectural-design.html#rnd</v>
      </c>
      <c r="R3060" s="254" t="str">
        <f>IF(ISBLANK(INDEX('Policy Characteristics'!L:L,MATCH($C3060,'Policy Characteristics'!$C:$C,0))),"",INDEX('Policy Characteristics'!L:L,MATCH($C3060,'Policy Characteristics'!$C:$C,0)))</f>
        <v>research-and-development.html</v>
      </c>
    </row>
    <row r="3061" spans="1:18" x14ac:dyDescent="0.25">
      <c r="A3061" s="254" t="str">
        <f>IF(ISBLANK(INDEX('Policy Characteristics'!A:A,MATCH($C3061,'Policy Characteristics'!$C:$C,0))),"",INDEX('Policy Characteristics'!A:A,MATCH($C3061,'Policy Characteristics'!$C:$C,0)))</f>
        <v>Research and Development</v>
      </c>
      <c r="B3061" s="262" t="str">
        <f>IF(ISBLANK(INDEX('Policy Characteristics'!B:B,MATCH($C3061,'Policy Characteristics'!$C:$C,0))),"",INDEX('Policy Characteristics'!B:B,MATCH($C3061,'Policy Characteristics'!$C:$C,0)))</f>
        <v>Capital Cost Reduction</v>
      </c>
      <c r="C3061" s="254" t="str">
        <f t="shared" si="91"/>
        <v>RnD Industry Capital Cost Perc Reduction</v>
      </c>
      <c r="D3061" s="45" t="s">
        <v>3471</v>
      </c>
      <c r="E3061" s="45" t="s">
        <v>2379</v>
      </c>
      <c r="F3061" t="s">
        <v>3477</v>
      </c>
      <c r="G3061" s="45" t="s">
        <v>83</v>
      </c>
      <c r="H3061" s="47">
        <v>3060</v>
      </c>
      <c r="I3061" s="324" t="s">
        <v>41</v>
      </c>
      <c r="J3061" s="255" t="str">
        <f>IF(ISBLANK(INDEX('Policy Characteristics'!D:D,MATCH($C3061,'Policy Characteristics'!$C:$C,0))),"",INDEX('Policy Characteristics'!D:D,MATCH($C3061,'Policy Characteristics'!$C:$C,0)))</f>
        <v>R&amp;D Capital Cost Reductions</v>
      </c>
      <c r="K3061" s="254" t="str">
        <f>IF(ISBLANK(INDEX('Policy Characteristics'!E:E,MATCH($C3061,'Policy Characteristics'!$C:$C,0))),"",INDEX('Policy Characteristics'!E:E,MATCH($C3061,'Policy Characteristics'!$C:$C,0)))</f>
        <v>RnD industry capital cost reduction</v>
      </c>
      <c r="L3061" s="261">
        <f>IF(ISBLANK(INDEX('Policy Characteristics'!F:F,MATCH($C3061,'Policy Characteristics'!$C:$C,0))),"",INDEX('Policy Characteristics'!F:F,MATCH($C3061,'Policy Characteristics'!$C:$C,0)))</f>
        <v>0</v>
      </c>
      <c r="M3061" s="261">
        <f>IF(ISBLANK(INDEX('Policy Characteristics'!G:G,MATCH($C3061,'Policy Characteristics'!$C:$C,0))),"",INDEX('Policy Characteristics'!G:G,MATCH($C3061,'Policy Characteristics'!$C:$C,0)))</f>
        <v>0.4</v>
      </c>
      <c r="N3061" s="261">
        <f>IF(ISBLANK(INDEX('Policy Characteristics'!H:H,MATCH($C3061,'Policy Characteristics'!$C:$C,0))),"",INDEX('Policy Characteristics'!H:H,MATCH($C3061,'Policy Characteristics'!$C:$C,0)))</f>
        <v>0.01</v>
      </c>
      <c r="O3061" s="254" t="str">
        <f>IF(ISBLANK(INDEX('Policy Characteristics'!I:I,MATCH($C3061,'Policy Characteristics'!$C:$C,0))),"",INDEX('Policy Characteristics'!I:I,MATCH($C3061,'Policy Characteristics'!$C:$C,0)))</f>
        <v>% reduction in cost</v>
      </c>
      <c r="P3061" s="254" t="str">
        <f>IF(ISBLANK(INDEX('Policy Characteristics'!J:J,MATCH($C3061,'Policy Characteristics'!$C:$C,0))),"",INDEX('Policy Characteristics'!J:J,MATCH($C3061,'Policy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1" s="254" t="str">
        <f>IF(ISBLANK(INDEX('Policy Characteristics'!K:K,MATCH($C3061,'Policy Characteristics'!$C:$C,0))),"",INDEX('Policy Characteristics'!K:K,MATCH($C3061,'Policy Characteristics'!$C:$C,0)))</f>
        <v>architectural-design.html#rnd</v>
      </c>
      <c r="R3061" s="254" t="str">
        <f>IF(ISBLANK(INDEX('Policy Characteristics'!L:L,MATCH($C3061,'Policy Characteristics'!$C:$C,0))),"",INDEX('Policy Characteristics'!L:L,MATCH($C3061,'Policy Characteristics'!$C:$C,0)))</f>
        <v>research-and-development.html</v>
      </c>
    </row>
    <row r="3062" spans="1:18" x14ac:dyDescent="0.25">
      <c r="A3062" s="254" t="str">
        <f>IF(ISBLANK(INDEX('Policy Characteristics'!A:A,MATCH($C3062,'Policy Characteristics'!$C:$C,0))),"",INDEX('Policy Characteristics'!A:A,MATCH($C3062,'Policy Characteristics'!$C:$C,0)))</f>
        <v>Research and Development</v>
      </c>
      <c r="B3062" s="262" t="str">
        <f>IF(ISBLANK(INDEX('Policy Characteristics'!B:B,MATCH($C3062,'Policy Characteristics'!$C:$C,0))),"",INDEX('Policy Characteristics'!B:B,MATCH($C3062,'Policy Characteristics'!$C:$C,0)))</f>
        <v>Capital Cost Reduction</v>
      </c>
      <c r="C3062" s="254" t="str">
        <f t="shared" si="91"/>
        <v>RnD Industry Capital Cost Perc Reduction</v>
      </c>
      <c r="D3062" s="45" t="s">
        <v>3471</v>
      </c>
      <c r="E3062" s="45" t="s">
        <v>2380</v>
      </c>
      <c r="F3062" t="s">
        <v>3477</v>
      </c>
      <c r="G3062" s="45" t="s">
        <v>88</v>
      </c>
      <c r="H3062" s="47">
        <v>3061</v>
      </c>
      <c r="I3062" s="324" t="s">
        <v>41</v>
      </c>
      <c r="J3062" s="255" t="str">
        <f>IF(ISBLANK(INDEX('Policy Characteristics'!D:D,MATCH($C3062,'Policy Characteristics'!$C:$C,0))),"",INDEX('Policy Characteristics'!D:D,MATCH($C3062,'Policy Characteristics'!$C:$C,0)))</f>
        <v>R&amp;D Capital Cost Reductions</v>
      </c>
      <c r="K3062" s="254" t="str">
        <f>IF(ISBLANK(INDEX('Policy Characteristics'!E:E,MATCH($C3062,'Policy Characteristics'!$C:$C,0))),"",INDEX('Policy Characteristics'!E:E,MATCH($C3062,'Policy Characteristics'!$C:$C,0)))</f>
        <v>RnD industry capital cost reduction</v>
      </c>
      <c r="L3062" s="261">
        <f>IF(ISBLANK(INDEX('Policy Characteristics'!F:F,MATCH($C3062,'Policy Characteristics'!$C:$C,0))),"",INDEX('Policy Characteristics'!F:F,MATCH($C3062,'Policy Characteristics'!$C:$C,0)))</f>
        <v>0</v>
      </c>
      <c r="M3062" s="261">
        <f>IF(ISBLANK(INDEX('Policy Characteristics'!G:G,MATCH($C3062,'Policy Characteristics'!$C:$C,0))),"",INDEX('Policy Characteristics'!G:G,MATCH($C3062,'Policy Characteristics'!$C:$C,0)))</f>
        <v>0.4</v>
      </c>
      <c r="N3062" s="261">
        <f>IF(ISBLANK(INDEX('Policy Characteristics'!H:H,MATCH($C3062,'Policy Characteristics'!$C:$C,0))),"",INDEX('Policy Characteristics'!H:H,MATCH($C3062,'Policy Characteristics'!$C:$C,0)))</f>
        <v>0.01</v>
      </c>
      <c r="O3062" s="254" t="str">
        <f>IF(ISBLANK(INDEX('Policy Characteristics'!I:I,MATCH($C3062,'Policy Characteristics'!$C:$C,0))),"",INDEX('Policy Characteristics'!I:I,MATCH($C3062,'Policy Characteristics'!$C:$C,0)))</f>
        <v>% reduction in cost</v>
      </c>
      <c r="P3062" s="254" t="str">
        <f>IF(ISBLANK(INDEX('Policy Characteristics'!J:J,MATCH($C3062,'Policy Characteristics'!$C:$C,0))),"",INDEX('Policy Characteristics'!J:J,MATCH($C3062,'Policy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2" s="254" t="str">
        <f>IF(ISBLANK(INDEX('Policy Characteristics'!K:K,MATCH($C3062,'Policy Characteristics'!$C:$C,0))),"",INDEX('Policy Characteristics'!K:K,MATCH($C3062,'Policy Characteristics'!$C:$C,0)))</f>
        <v>architectural-design.html#rnd</v>
      </c>
      <c r="R3062" s="254" t="str">
        <f>IF(ISBLANK(INDEX('Policy Characteristics'!L:L,MATCH($C3062,'Policy Characteristics'!$C:$C,0))),"",INDEX('Policy Characteristics'!L:L,MATCH($C3062,'Policy Characteristics'!$C:$C,0)))</f>
        <v>research-and-development.html</v>
      </c>
    </row>
    <row r="3063" spans="1:18" x14ac:dyDescent="0.25">
      <c r="A3063" s="254" t="str">
        <f>IF(ISBLANK(INDEX('Policy Characteristics'!A:A,MATCH($C3063,'Policy Characteristics'!$C:$C,0))),"",INDEX('Policy Characteristics'!A:A,MATCH($C3063,'Policy Characteristics'!$C:$C,0)))</f>
        <v>Research and Development</v>
      </c>
      <c r="B3063" s="262" t="str">
        <f>IF(ISBLANK(INDEX('Policy Characteristics'!B:B,MATCH($C3063,'Policy Characteristics'!$C:$C,0))),"",INDEX('Policy Characteristics'!B:B,MATCH($C3063,'Policy Characteristics'!$C:$C,0)))</f>
        <v>Capital Cost Reduction</v>
      </c>
      <c r="C3063" s="254" t="str">
        <f t="shared" si="91"/>
        <v>RnD Industry Capital Cost Perc Reduction</v>
      </c>
      <c r="D3063" s="45" t="s">
        <v>3471</v>
      </c>
      <c r="E3063" s="45" t="s">
        <v>2381</v>
      </c>
      <c r="F3063" t="s">
        <v>3477</v>
      </c>
      <c r="G3063" s="45" t="s">
        <v>3893</v>
      </c>
      <c r="H3063" s="47">
        <v>3062</v>
      </c>
      <c r="I3063" s="324" t="s">
        <v>41</v>
      </c>
      <c r="J3063" s="255" t="str">
        <f>IF(ISBLANK(INDEX('Policy Characteristics'!D:D,MATCH($C3063,'Policy Characteristics'!$C:$C,0))),"",INDEX('Policy Characteristics'!D:D,MATCH($C3063,'Policy Characteristics'!$C:$C,0)))</f>
        <v>R&amp;D Capital Cost Reductions</v>
      </c>
      <c r="K3063" s="254" t="str">
        <f>IF(ISBLANK(INDEX('Policy Characteristics'!E:E,MATCH($C3063,'Policy Characteristics'!$C:$C,0))),"",INDEX('Policy Characteristics'!E:E,MATCH($C3063,'Policy Characteristics'!$C:$C,0)))</f>
        <v>RnD industry capital cost reduction</v>
      </c>
      <c r="L3063" s="261">
        <f>IF(ISBLANK(INDEX('Policy Characteristics'!F:F,MATCH($C3063,'Policy Characteristics'!$C:$C,0))),"",INDEX('Policy Characteristics'!F:F,MATCH($C3063,'Policy Characteristics'!$C:$C,0)))</f>
        <v>0</v>
      </c>
      <c r="M3063" s="261">
        <f>IF(ISBLANK(INDEX('Policy Characteristics'!G:G,MATCH($C3063,'Policy Characteristics'!$C:$C,0))),"",INDEX('Policy Characteristics'!G:G,MATCH($C3063,'Policy Characteristics'!$C:$C,0)))</f>
        <v>0.4</v>
      </c>
      <c r="N3063" s="261">
        <f>IF(ISBLANK(INDEX('Policy Characteristics'!H:H,MATCH($C3063,'Policy Characteristics'!$C:$C,0))),"",INDEX('Policy Characteristics'!H:H,MATCH($C3063,'Policy Characteristics'!$C:$C,0)))</f>
        <v>0.01</v>
      </c>
      <c r="O3063" s="254" t="str">
        <f>IF(ISBLANK(INDEX('Policy Characteristics'!I:I,MATCH($C3063,'Policy Characteristics'!$C:$C,0))),"",INDEX('Policy Characteristics'!I:I,MATCH($C3063,'Policy Characteristics'!$C:$C,0)))</f>
        <v>% reduction in cost</v>
      </c>
      <c r="P3063" s="254" t="str">
        <f>IF(ISBLANK(INDEX('Policy Characteristics'!J:J,MATCH($C3063,'Policy Characteristics'!$C:$C,0))),"",INDEX('Policy Characteristics'!J:J,MATCH($C3063,'Policy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3" s="254" t="str">
        <f>IF(ISBLANK(INDEX('Policy Characteristics'!K:K,MATCH($C3063,'Policy Characteristics'!$C:$C,0))),"",INDEX('Policy Characteristics'!K:K,MATCH($C3063,'Policy Characteristics'!$C:$C,0)))</f>
        <v>architectural-design.html#rnd</v>
      </c>
      <c r="R3063" s="254" t="str">
        <f>IF(ISBLANK(INDEX('Policy Characteristics'!L:L,MATCH($C3063,'Policy Characteristics'!$C:$C,0))),"",INDEX('Policy Characteristics'!L:L,MATCH($C3063,'Policy Characteristics'!$C:$C,0)))</f>
        <v>research-and-development.html</v>
      </c>
    </row>
    <row r="3064" spans="1:18" x14ac:dyDescent="0.25">
      <c r="A3064" s="254" t="str">
        <f>IF(ISBLANK(INDEX('Policy Characteristics'!A:A,MATCH($C3064,'Policy Characteristics'!$C:$C,0))),"",INDEX('Policy Characteristics'!A:A,MATCH($C3064,'Policy Characteristics'!$C:$C,0)))</f>
        <v>Research and Development</v>
      </c>
      <c r="B3064" s="262" t="str">
        <f>IF(ISBLANK(INDEX('Policy Characteristics'!B:B,MATCH($C3064,'Policy Characteristics'!$C:$C,0))),"",INDEX('Policy Characteristics'!B:B,MATCH($C3064,'Policy Characteristics'!$C:$C,0)))</f>
        <v>Capital Cost Reduction</v>
      </c>
      <c r="C3064" s="254" t="str">
        <f t="shared" si="91"/>
        <v>RnD Industry Capital Cost Perc Reduction</v>
      </c>
      <c r="D3064" s="45" t="s">
        <v>3471</v>
      </c>
      <c r="E3064" s="45" t="s">
        <v>2382</v>
      </c>
      <c r="F3064" t="s">
        <v>3477</v>
      </c>
      <c r="G3064" s="45" t="s">
        <v>95</v>
      </c>
      <c r="H3064" s="47">
        <v>3063</v>
      </c>
      <c r="I3064" s="324" t="s">
        <v>41</v>
      </c>
      <c r="J3064" s="255" t="str">
        <f>IF(ISBLANK(INDEX('Policy Characteristics'!D:D,MATCH($C3064,'Policy Characteristics'!$C:$C,0))),"",INDEX('Policy Characteristics'!D:D,MATCH($C3064,'Policy Characteristics'!$C:$C,0)))</f>
        <v>R&amp;D Capital Cost Reductions</v>
      </c>
      <c r="K3064" s="254" t="str">
        <f>IF(ISBLANK(INDEX('Policy Characteristics'!E:E,MATCH($C3064,'Policy Characteristics'!$C:$C,0))),"",INDEX('Policy Characteristics'!E:E,MATCH($C3064,'Policy Characteristics'!$C:$C,0)))</f>
        <v>RnD industry capital cost reduction</v>
      </c>
      <c r="L3064" s="261">
        <f>IF(ISBLANK(INDEX('Policy Characteristics'!F:F,MATCH($C3064,'Policy Characteristics'!$C:$C,0))),"",INDEX('Policy Characteristics'!F:F,MATCH($C3064,'Policy Characteristics'!$C:$C,0)))</f>
        <v>0</v>
      </c>
      <c r="M3064" s="261">
        <f>IF(ISBLANK(INDEX('Policy Characteristics'!G:G,MATCH($C3064,'Policy Characteristics'!$C:$C,0))),"",INDEX('Policy Characteristics'!G:G,MATCH($C3064,'Policy Characteristics'!$C:$C,0)))</f>
        <v>0.4</v>
      </c>
      <c r="N3064" s="261">
        <f>IF(ISBLANK(INDEX('Policy Characteristics'!H:H,MATCH($C3064,'Policy Characteristics'!$C:$C,0))),"",INDEX('Policy Characteristics'!H:H,MATCH($C3064,'Policy Characteristics'!$C:$C,0)))</f>
        <v>0.01</v>
      </c>
      <c r="O3064" s="254" t="str">
        <f>IF(ISBLANK(INDEX('Policy Characteristics'!I:I,MATCH($C3064,'Policy Characteristics'!$C:$C,0))),"",INDEX('Policy Characteristics'!I:I,MATCH($C3064,'Policy Characteristics'!$C:$C,0)))</f>
        <v>% reduction in cost</v>
      </c>
      <c r="P3064" s="254" t="str">
        <f>IF(ISBLANK(INDEX('Policy Characteristics'!J:J,MATCH($C3064,'Policy Characteristics'!$C:$C,0))),"",INDEX('Policy Characteristics'!J:J,MATCH($C3064,'Policy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4" s="254" t="str">
        <f>IF(ISBLANK(INDEX('Policy Characteristics'!K:K,MATCH($C3064,'Policy Characteristics'!$C:$C,0))),"",INDEX('Policy Characteristics'!K:K,MATCH($C3064,'Policy Characteristics'!$C:$C,0)))</f>
        <v>architectural-design.html#rnd</v>
      </c>
      <c r="R3064" s="254" t="str">
        <f>IF(ISBLANK(INDEX('Policy Characteristics'!L:L,MATCH($C3064,'Policy Characteristics'!$C:$C,0))),"",INDEX('Policy Characteristics'!L:L,MATCH($C3064,'Policy Characteristics'!$C:$C,0)))</f>
        <v>research-and-development.html</v>
      </c>
    </row>
    <row r="3065" spans="1:18" x14ac:dyDescent="0.25">
      <c r="A3065" s="254" t="str">
        <f>IF(ISBLANK(INDEX('Policy Characteristics'!A:A,MATCH($C3065,'Policy Characteristics'!$C:$C,0))),"",INDEX('Policy Characteristics'!A:A,MATCH($C3065,'Policy Characteristics'!$C:$C,0)))</f>
        <v>Research and Development</v>
      </c>
      <c r="B3065" s="262" t="str">
        <f>IF(ISBLANK(INDEX('Policy Characteristics'!B:B,MATCH($C3065,'Policy Characteristics'!$C:$C,0))),"",INDEX('Policy Characteristics'!B:B,MATCH($C3065,'Policy Characteristics'!$C:$C,0)))</f>
        <v>Capital Cost Reduction</v>
      </c>
      <c r="C3065" s="254" t="str">
        <f t="shared" si="91"/>
        <v>RnD Industry Capital Cost Perc Reduction</v>
      </c>
      <c r="D3065" s="45" t="s">
        <v>3471</v>
      </c>
      <c r="E3065" s="45" t="s">
        <v>2676</v>
      </c>
      <c r="F3065" t="s">
        <v>3477</v>
      </c>
      <c r="G3065" s="45" t="s">
        <v>2445</v>
      </c>
      <c r="H3065" s="47">
        <v>3064</v>
      </c>
      <c r="I3065" s="324" t="s">
        <v>41</v>
      </c>
      <c r="J3065" s="255" t="str">
        <f>IF(ISBLANK(INDEX('Policy Characteristics'!D:D,MATCH($C3065,'Policy Characteristics'!$C:$C,0))),"",INDEX('Policy Characteristics'!D:D,MATCH($C3065,'Policy Characteristics'!$C:$C,0)))</f>
        <v>R&amp;D Capital Cost Reductions</v>
      </c>
      <c r="K3065" s="254" t="str">
        <f>IF(ISBLANK(INDEX('Policy Characteristics'!E:E,MATCH($C3065,'Policy Characteristics'!$C:$C,0))),"",INDEX('Policy Characteristics'!E:E,MATCH($C3065,'Policy Characteristics'!$C:$C,0)))</f>
        <v>RnD industry capital cost reduction</v>
      </c>
      <c r="L3065" s="261">
        <f>IF(ISBLANK(INDEX('Policy Characteristics'!F:F,MATCH($C3065,'Policy Characteristics'!$C:$C,0))),"",INDEX('Policy Characteristics'!F:F,MATCH($C3065,'Policy Characteristics'!$C:$C,0)))</f>
        <v>0</v>
      </c>
      <c r="M3065" s="261">
        <f>IF(ISBLANK(INDEX('Policy Characteristics'!G:G,MATCH($C3065,'Policy Characteristics'!$C:$C,0))),"",INDEX('Policy Characteristics'!G:G,MATCH($C3065,'Policy Characteristics'!$C:$C,0)))</f>
        <v>0.4</v>
      </c>
      <c r="N3065" s="261">
        <f>IF(ISBLANK(INDEX('Policy Characteristics'!H:H,MATCH($C3065,'Policy Characteristics'!$C:$C,0))),"",INDEX('Policy Characteristics'!H:H,MATCH($C3065,'Policy Characteristics'!$C:$C,0)))</f>
        <v>0.01</v>
      </c>
      <c r="O3065" s="254" t="str">
        <f>IF(ISBLANK(INDEX('Policy Characteristics'!I:I,MATCH($C3065,'Policy Characteristics'!$C:$C,0))),"",INDEX('Policy Characteristics'!I:I,MATCH($C3065,'Policy Characteristics'!$C:$C,0)))</f>
        <v>% reduction in cost</v>
      </c>
      <c r="P3065" s="254" t="str">
        <f>IF(ISBLANK(INDEX('Policy Characteristics'!J:J,MATCH($C3065,'Policy Characteristics'!$C:$C,0))),"",INDEX('Policy Characteristics'!J:J,MATCH($C3065,'Policy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5" s="254" t="str">
        <f>IF(ISBLANK(INDEX('Policy Characteristics'!K:K,MATCH($C3065,'Policy Characteristics'!$C:$C,0))),"",INDEX('Policy Characteristics'!K:K,MATCH($C3065,'Policy Characteristics'!$C:$C,0)))</f>
        <v>architectural-design.html#rnd</v>
      </c>
      <c r="R3065" s="254" t="str">
        <f>IF(ISBLANK(INDEX('Policy Characteristics'!L:L,MATCH($C3065,'Policy Characteristics'!$C:$C,0))),"",INDEX('Policy Characteristics'!L:L,MATCH($C3065,'Policy Characteristics'!$C:$C,0)))</f>
        <v>research-and-development.html</v>
      </c>
    </row>
    <row r="3066" spans="1:18" x14ac:dyDescent="0.25">
      <c r="A3066" s="254" t="str">
        <f>IF(ISBLANK(INDEX('Policy Characteristics'!A:A,MATCH($C3066,'Policy Characteristics'!$C:$C,0))),"",INDEX('Policy Characteristics'!A:A,MATCH($C3066,'Policy Characteristics'!$C:$C,0)))</f>
        <v>Research and Development</v>
      </c>
      <c r="B3066" s="262" t="str">
        <f>IF(ISBLANK(INDEX('Policy Characteristics'!B:B,MATCH($C3066,'Policy Characteristics'!$C:$C,0))),"",INDEX('Policy Characteristics'!B:B,MATCH($C3066,'Policy Characteristics'!$C:$C,0)))</f>
        <v>Capital Cost Reduction</v>
      </c>
      <c r="C3066" s="254" t="str">
        <f t="shared" si="91"/>
        <v>RnD Industry Capital Cost Perc Reduction</v>
      </c>
      <c r="D3066" s="45" t="s">
        <v>3471</v>
      </c>
      <c r="E3066" s="45" t="s">
        <v>2677</v>
      </c>
      <c r="F3066" t="s">
        <v>3477</v>
      </c>
      <c r="G3066" s="45" t="s">
        <v>2562</v>
      </c>
      <c r="H3066" s="47">
        <v>3065</v>
      </c>
      <c r="I3066" s="324" t="s">
        <v>41</v>
      </c>
      <c r="J3066" s="255" t="str">
        <f>IF(ISBLANK(INDEX('Policy Characteristics'!D:D,MATCH($C3066,'Policy Characteristics'!$C:$C,0))),"",INDEX('Policy Characteristics'!D:D,MATCH($C3066,'Policy Characteristics'!$C:$C,0)))</f>
        <v>R&amp;D Capital Cost Reductions</v>
      </c>
      <c r="K3066" s="254" t="str">
        <f>IF(ISBLANK(INDEX('Policy Characteristics'!E:E,MATCH($C3066,'Policy Characteristics'!$C:$C,0))),"",INDEX('Policy Characteristics'!E:E,MATCH($C3066,'Policy Characteristics'!$C:$C,0)))</f>
        <v>RnD industry capital cost reduction</v>
      </c>
      <c r="L3066" s="261">
        <f>IF(ISBLANK(INDEX('Policy Characteristics'!F:F,MATCH($C3066,'Policy Characteristics'!$C:$C,0))),"",INDEX('Policy Characteristics'!F:F,MATCH($C3066,'Policy Characteristics'!$C:$C,0)))</f>
        <v>0</v>
      </c>
      <c r="M3066" s="261">
        <f>IF(ISBLANK(INDEX('Policy Characteristics'!G:G,MATCH($C3066,'Policy Characteristics'!$C:$C,0))),"",INDEX('Policy Characteristics'!G:G,MATCH($C3066,'Policy Characteristics'!$C:$C,0)))</f>
        <v>0.4</v>
      </c>
      <c r="N3066" s="261">
        <f>IF(ISBLANK(INDEX('Policy Characteristics'!H:H,MATCH($C3066,'Policy Characteristics'!$C:$C,0))),"",INDEX('Policy Characteristics'!H:H,MATCH($C3066,'Policy Characteristics'!$C:$C,0)))</f>
        <v>0.01</v>
      </c>
      <c r="O3066" s="254" t="str">
        <f>IF(ISBLANK(INDEX('Policy Characteristics'!I:I,MATCH($C3066,'Policy Characteristics'!$C:$C,0))),"",INDEX('Policy Characteristics'!I:I,MATCH($C3066,'Policy Characteristics'!$C:$C,0)))</f>
        <v>% reduction in cost</v>
      </c>
      <c r="P3066" s="254" t="str">
        <f>IF(ISBLANK(INDEX('Policy Characteristics'!J:J,MATCH($C3066,'Policy Characteristics'!$C:$C,0))),"",INDEX('Policy Characteristics'!J:J,MATCH($C3066,'Policy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6" s="254" t="str">
        <f>IF(ISBLANK(INDEX('Policy Characteristics'!K:K,MATCH($C3066,'Policy Characteristics'!$C:$C,0))),"",INDEX('Policy Characteristics'!K:K,MATCH($C3066,'Policy Characteristics'!$C:$C,0)))</f>
        <v>architectural-design.html#rnd</v>
      </c>
      <c r="R3066" s="254" t="str">
        <f>IF(ISBLANK(INDEX('Policy Characteristics'!L:L,MATCH($C3066,'Policy Characteristics'!$C:$C,0))),"",INDEX('Policy Characteristics'!L:L,MATCH($C3066,'Policy Characteristics'!$C:$C,0)))</f>
        <v>research-and-development.html</v>
      </c>
    </row>
    <row r="3067" spans="1:18" x14ac:dyDescent="0.25">
      <c r="A3067" s="254" t="str">
        <f>IF(ISBLANK(INDEX('Policy Characteristics'!A:A,MATCH($C3067,'Policy Characteristics'!$C:$C,0))),"",INDEX('Policy Characteristics'!A:A,MATCH($C3067,'Policy Characteristics'!$C:$C,0)))</f>
        <v>Research and Development</v>
      </c>
      <c r="B3067" s="262" t="str">
        <f>IF(ISBLANK(INDEX('Policy Characteristics'!B:B,MATCH($C3067,'Policy Characteristics'!$C:$C,0))),"",INDEX('Policy Characteristics'!B:B,MATCH($C3067,'Policy Characteristics'!$C:$C,0)))</f>
        <v>Capital Cost Reduction</v>
      </c>
      <c r="C3067" s="254" t="str">
        <f t="shared" si="91"/>
        <v>RnD Industry Capital Cost Perc Reduction</v>
      </c>
      <c r="D3067" s="45" t="s">
        <v>3471</v>
      </c>
      <c r="E3067" s="45" t="s">
        <v>2678</v>
      </c>
      <c r="F3067" t="s">
        <v>3477</v>
      </c>
      <c r="G3067" s="45" t="s">
        <v>2624</v>
      </c>
      <c r="H3067" s="47">
        <v>3066</v>
      </c>
      <c r="I3067" s="324" t="s">
        <v>41</v>
      </c>
      <c r="J3067" s="255" t="str">
        <f>IF(ISBLANK(INDEX('Policy Characteristics'!D:D,MATCH($C3067,'Policy Characteristics'!$C:$C,0))),"",INDEX('Policy Characteristics'!D:D,MATCH($C3067,'Policy Characteristics'!$C:$C,0)))</f>
        <v>R&amp;D Capital Cost Reductions</v>
      </c>
      <c r="K3067" s="254" t="str">
        <f>IF(ISBLANK(INDEX('Policy Characteristics'!E:E,MATCH($C3067,'Policy Characteristics'!$C:$C,0))),"",INDEX('Policy Characteristics'!E:E,MATCH($C3067,'Policy Characteristics'!$C:$C,0)))</f>
        <v>RnD industry capital cost reduction</v>
      </c>
      <c r="L3067" s="261">
        <f>IF(ISBLANK(INDEX('Policy Characteristics'!F:F,MATCH($C3067,'Policy Characteristics'!$C:$C,0))),"",INDEX('Policy Characteristics'!F:F,MATCH($C3067,'Policy Characteristics'!$C:$C,0)))</f>
        <v>0</v>
      </c>
      <c r="M3067" s="261">
        <f>IF(ISBLANK(INDEX('Policy Characteristics'!G:G,MATCH($C3067,'Policy Characteristics'!$C:$C,0))),"",INDEX('Policy Characteristics'!G:G,MATCH($C3067,'Policy Characteristics'!$C:$C,0)))</f>
        <v>0.4</v>
      </c>
      <c r="N3067" s="261">
        <f>IF(ISBLANK(INDEX('Policy Characteristics'!H:H,MATCH($C3067,'Policy Characteristics'!$C:$C,0))),"",INDEX('Policy Characteristics'!H:H,MATCH($C3067,'Policy Characteristics'!$C:$C,0)))</f>
        <v>0.01</v>
      </c>
      <c r="O3067" s="254" t="str">
        <f>IF(ISBLANK(INDEX('Policy Characteristics'!I:I,MATCH($C3067,'Policy Characteristics'!$C:$C,0))),"",INDEX('Policy Characteristics'!I:I,MATCH($C3067,'Policy Characteristics'!$C:$C,0)))</f>
        <v>% reduction in cost</v>
      </c>
      <c r="P3067" s="254" t="str">
        <f>IF(ISBLANK(INDEX('Policy Characteristics'!J:J,MATCH($C3067,'Policy Characteristics'!$C:$C,0))),"",INDEX('Policy Characteristics'!J:J,MATCH($C3067,'Policy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7" s="254" t="str">
        <f>IF(ISBLANK(INDEX('Policy Characteristics'!K:K,MATCH($C3067,'Policy Characteristics'!$C:$C,0))),"",INDEX('Policy Characteristics'!K:K,MATCH($C3067,'Policy Characteristics'!$C:$C,0)))</f>
        <v>architectural-design.html#rnd</v>
      </c>
      <c r="R3067" s="254" t="str">
        <f>IF(ISBLANK(INDEX('Policy Characteristics'!L:L,MATCH($C3067,'Policy Characteristics'!$C:$C,0))),"",INDEX('Policy Characteristics'!L:L,MATCH($C3067,'Policy Characteristics'!$C:$C,0)))</f>
        <v>research-and-development.html</v>
      </c>
    </row>
    <row r="3068" spans="1:18" x14ac:dyDescent="0.25">
      <c r="A3068" s="254" t="str">
        <f>IF(ISBLANK(INDEX('Policy Characteristics'!A:A,MATCH($C3068,'Policy Characteristics'!$C:$C,0))),"",INDEX('Policy Characteristics'!A:A,MATCH($C3068,'Policy Characteristics'!$C:$C,0)))</f>
        <v>Research and Development</v>
      </c>
      <c r="B3068" s="262" t="str">
        <f>IF(ISBLANK(INDEX('Policy Characteristics'!B:B,MATCH($C3068,'Policy Characteristics'!$C:$C,0))),"",INDEX('Policy Characteristics'!B:B,MATCH($C3068,'Policy Characteristics'!$C:$C,0)))</f>
        <v>Capital Cost Reduction</v>
      </c>
      <c r="C3068" s="254" t="str">
        <f t="shared" si="91"/>
        <v>RnD Industry Capital Cost Perc Reduction</v>
      </c>
      <c r="D3068" s="45" t="s">
        <v>3471</v>
      </c>
      <c r="E3068" s="45" t="s">
        <v>2675</v>
      </c>
      <c r="F3068" t="s">
        <v>3477</v>
      </c>
      <c r="G3068" s="45" t="s">
        <v>2448</v>
      </c>
      <c r="H3068" s="47">
        <v>3067</v>
      </c>
      <c r="I3068" s="324" t="s">
        <v>41</v>
      </c>
      <c r="J3068" s="255" t="str">
        <f>IF(ISBLANK(INDEX('Policy Characteristics'!D:D,MATCH($C3068,'Policy Characteristics'!$C:$C,0))),"",INDEX('Policy Characteristics'!D:D,MATCH($C3068,'Policy Characteristics'!$C:$C,0)))</f>
        <v>R&amp;D Capital Cost Reductions</v>
      </c>
      <c r="K3068" s="254" t="str">
        <f>IF(ISBLANK(INDEX('Policy Characteristics'!E:E,MATCH($C3068,'Policy Characteristics'!$C:$C,0))),"",INDEX('Policy Characteristics'!E:E,MATCH($C3068,'Policy Characteristics'!$C:$C,0)))</f>
        <v>RnD industry capital cost reduction</v>
      </c>
      <c r="L3068" s="261">
        <f>IF(ISBLANK(INDEX('Policy Characteristics'!F:F,MATCH($C3068,'Policy Characteristics'!$C:$C,0))),"",INDEX('Policy Characteristics'!F:F,MATCH($C3068,'Policy Characteristics'!$C:$C,0)))</f>
        <v>0</v>
      </c>
      <c r="M3068" s="261">
        <f>IF(ISBLANK(INDEX('Policy Characteristics'!G:G,MATCH($C3068,'Policy Characteristics'!$C:$C,0))),"",INDEX('Policy Characteristics'!G:G,MATCH($C3068,'Policy Characteristics'!$C:$C,0)))</f>
        <v>0.4</v>
      </c>
      <c r="N3068" s="261">
        <f>IF(ISBLANK(INDEX('Policy Characteristics'!H:H,MATCH($C3068,'Policy Characteristics'!$C:$C,0))),"",INDEX('Policy Characteristics'!H:H,MATCH($C3068,'Policy Characteristics'!$C:$C,0)))</f>
        <v>0.01</v>
      </c>
      <c r="O3068" s="254" t="str">
        <f>IF(ISBLANK(INDEX('Policy Characteristics'!I:I,MATCH($C3068,'Policy Characteristics'!$C:$C,0))),"",INDEX('Policy Characteristics'!I:I,MATCH($C3068,'Policy Characteristics'!$C:$C,0)))</f>
        <v>% reduction in cost</v>
      </c>
      <c r="P3068" s="254" t="str">
        <f>IF(ISBLANK(INDEX('Policy Characteristics'!J:J,MATCH($C3068,'Policy Characteristics'!$C:$C,0))),"",INDEX('Policy Characteristics'!J:J,MATCH($C3068,'Policy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8" s="254" t="str">
        <f>IF(ISBLANK(INDEX('Policy Characteristics'!K:K,MATCH($C3068,'Policy Characteristics'!$C:$C,0))),"",INDEX('Policy Characteristics'!K:K,MATCH($C3068,'Policy Characteristics'!$C:$C,0)))</f>
        <v>architectural-design.html#rnd</v>
      </c>
      <c r="R3068" s="254" t="str">
        <f>IF(ISBLANK(INDEX('Policy Characteristics'!L:L,MATCH($C3068,'Policy Characteristics'!$C:$C,0))),"",INDEX('Policy Characteristics'!L:L,MATCH($C3068,'Policy Characteristics'!$C:$C,0)))</f>
        <v>research-and-development.html</v>
      </c>
    </row>
    <row r="3069" spans="1:18" x14ac:dyDescent="0.25">
      <c r="A3069" s="254" t="str">
        <f>IF(ISBLANK(INDEX('Policy Characteristics'!A:A,MATCH($C3069,'Policy Characteristics'!$C:$C,0))),"",INDEX('Policy Characteristics'!A:A,MATCH($C3069,'Policy Characteristics'!$C:$C,0)))</f>
        <v>Research and Development</v>
      </c>
      <c r="B3069" s="262" t="str">
        <f>IF(ISBLANK(INDEX('Policy Characteristics'!B:B,MATCH($C3069,'Policy Characteristics'!$C:$C,0))),"",INDEX('Policy Characteristics'!B:B,MATCH($C3069,'Policy Characteristics'!$C:$C,0)))</f>
        <v>Capital Cost Reduction</v>
      </c>
      <c r="C3069" s="254" t="str">
        <f t="shared" si="91"/>
        <v>RnD Industry Capital Cost Perc Reduction</v>
      </c>
      <c r="D3069" s="45" t="s">
        <v>3471</v>
      </c>
      <c r="E3069" s="45" t="s">
        <v>3891</v>
      </c>
      <c r="F3069" t="s">
        <v>3477</v>
      </c>
      <c r="G3069" s="45" t="s">
        <v>3894</v>
      </c>
      <c r="H3069" s="47">
        <v>3068</v>
      </c>
      <c r="I3069" s="324" t="s">
        <v>41</v>
      </c>
      <c r="J3069" s="255" t="str">
        <f>IF(ISBLANK(INDEX('Policy Characteristics'!D:D,MATCH($C3069,'Policy Characteristics'!$C:$C,0))),"",INDEX('Policy Characteristics'!D:D,MATCH($C3069,'Policy Characteristics'!$C:$C,0)))</f>
        <v>R&amp;D Capital Cost Reductions</v>
      </c>
      <c r="K3069" s="254" t="str">
        <f>IF(ISBLANK(INDEX('Policy Characteristics'!E:E,MATCH($C3069,'Policy Characteristics'!$C:$C,0))),"",INDEX('Policy Characteristics'!E:E,MATCH($C3069,'Policy Characteristics'!$C:$C,0)))</f>
        <v>RnD industry capital cost reduction</v>
      </c>
      <c r="L3069" s="261">
        <f>IF(ISBLANK(INDEX('Policy Characteristics'!F:F,MATCH($C3069,'Policy Characteristics'!$C:$C,0))),"",INDEX('Policy Characteristics'!F:F,MATCH($C3069,'Policy Characteristics'!$C:$C,0)))</f>
        <v>0</v>
      </c>
      <c r="M3069" s="261">
        <f>IF(ISBLANK(INDEX('Policy Characteristics'!G:G,MATCH($C3069,'Policy Characteristics'!$C:$C,0))),"",INDEX('Policy Characteristics'!G:G,MATCH($C3069,'Policy Characteristics'!$C:$C,0)))</f>
        <v>0.4</v>
      </c>
      <c r="N3069" s="261">
        <f>IF(ISBLANK(INDEX('Policy Characteristics'!H:H,MATCH($C3069,'Policy Characteristics'!$C:$C,0))),"",INDEX('Policy Characteristics'!H:H,MATCH($C3069,'Policy Characteristics'!$C:$C,0)))</f>
        <v>0.01</v>
      </c>
      <c r="O3069" s="254" t="str">
        <f>IF(ISBLANK(INDEX('Policy Characteristics'!I:I,MATCH($C3069,'Policy Characteristics'!$C:$C,0))),"",INDEX('Policy Characteristics'!I:I,MATCH($C3069,'Policy Characteristics'!$C:$C,0)))</f>
        <v>% reduction in cost</v>
      </c>
      <c r="P3069" s="254" t="str">
        <f>IF(ISBLANK(INDEX('Policy Characteristics'!J:J,MATCH($C3069,'Policy Characteristics'!$C:$C,0))),"",INDEX('Policy Characteristics'!J:J,MATCH($C3069,'Policy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69" s="254" t="str">
        <f>IF(ISBLANK(INDEX('Policy Characteristics'!K:K,MATCH($C3069,'Policy Characteristics'!$C:$C,0))),"",INDEX('Policy Characteristics'!K:K,MATCH($C3069,'Policy Characteristics'!$C:$C,0)))</f>
        <v>architectural-design.html#rnd</v>
      </c>
      <c r="R3069" s="254" t="str">
        <f>IF(ISBLANK(INDEX('Policy Characteristics'!L:L,MATCH($C3069,'Policy Characteristics'!$C:$C,0))),"",INDEX('Policy Characteristics'!L:L,MATCH($C3069,'Policy Characteristics'!$C:$C,0)))</f>
        <v>research-and-development.html</v>
      </c>
    </row>
    <row r="3070" spans="1:18" x14ac:dyDescent="0.25">
      <c r="A3070" s="254" t="str">
        <f>IF(ISBLANK(INDEX('Policy Characteristics'!A:A,MATCH($C3070,'Policy Characteristics'!$C:$C,0))),"",INDEX('Policy Characteristics'!A:A,MATCH($C3070,'Policy Characteristics'!$C:$C,0)))</f>
        <v>Research and Development</v>
      </c>
      <c r="B3070" s="262" t="str">
        <f>IF(ISBLANK(INDEX('Policy Characteristics'!B:B,MATCH($C3070,'Policy Characteristics'!$C:$C,0))),"",INDEX('Policy Characteristics'!B:B,MATCH($C3070,'Policy Characteristics'!$C:$C,0)))</f>
        <v>Capital Cost Reduction</v>
      </c>
      <c r="C3070" s="254" t="str">
        <f t="shared" si="91"/>
        <v>RnD Industry Capital Cost Perc Reduction</v>
      </c>
      <c r="D3070" s="45" t="s">
        <v>3471</v>
      </c>
      <c r="E3070" s="45" t="s">
        <v>3892</v>
      </c>
      <c r="F3070" t="s">
        <v>3477</v>
      </c>
      <c r="G3070" s="45" t="s">
        <v>3895</v>
      </c>
      <c r="H3070" s="47">
        <v>3069</v>
      </c>
      <c r="I3070" s="324" t="s">
        <v>41</v>
      </c>
      <c r="J3070" s="255" t="str">
        <f>IF(ISBLANK(INDEX('Policy Characteristics'!D:D,MATCH($C3070,'Policy Characteristics'!$C:$C,0))),"",INDEX('Policy Characteristics'!D:D,MATCH($C3070,'Policy Characteristics'!$C:$C,0)))</f>
        <v>R&amp;D Capital Cost Reductions</v>
      </c>
      <c r="K3070" s="254" t="str">
        <f>IF(ISBLANK(INDEX('Policy Characteristics'!E:E,MATCH($C3070,'Policy Characteristics'!$C:$C,0))),"",INDEX('Policy Characteristics'!E:E,MATCH($C3070,'Policy Characteristics'!$C:$C,0)))</f>
        <v>RnD industry capital cost reduction</v>
      </c>
      <c r="L3070" s="261">
        <f>IF(ISBLANK(INDEX('Policy Characteristics'!F:F,MATCH($C3070,'Policy Characteristics'!$C:$C,0))),"",INDEX('Policy Characteristics'!F:F,MATCH($C3070,'Policy Characteristics'!$C:$C,0)))</f>
        <v>0</v>
      </c>
      <c r="M3070" s="261">
        <f>IF(ISBLANK(INDEX('Policy Characteristics'!G:G,MATCH($C3070,'Policy Characteristics'!$C:$C,0))),"",INDEX('Policy Characteristics'!G:G,MATCH($C3070,'Policy Characteristics'!$C:$C,0)))</f>
        <v>0.4</v>
      </c>
      <c r="N3070" s="261">
        <f>IF(ISBLANK(INDEX('Policy Characteristics'!H:H,MATCH($C3070,'Policy Characteristics'!$C:$C,0))),"",INDEX('Policy Characteristics'!H:H,MATCH($C3070,'Policy Characteristics'!$C:$C,0)))</f>
        <v>0.01</v>
      </c>
      <c r="O3070" s="254" t="str">
        <f>IF(ISBLANK(INDEX('Policy Characteristics'!I:I,MATCH($C3070,'Policy Characteristics'!$C:$C,0))),"",INDEX('Policy Characteristics'!I:I,MATCH($C3070,'Policy Characteristics'!$C:$C,0)))</f>
        <v>% reduction in cost</v>
      </c>
      <c r="P3070" s="254" t="str">
        <f>IF(ISBLANK(INDEX('Policy Characteristics'!J:J,MATCH($C3070,'Policy Characteristics'!$C:$C,0))),"",INDEX('Policy Characteristics'!J:J,MATCH($C3070,'Policy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0" s="254" t="str">
        <f>IF(ISBLANK(INDEX('Policy Characteristics'!K:K,MATCH($C3070,'Policy Characteristics'!$C:$C,0))),"",INDEX('Policy Characteristics'!K:K,MATCH($C3070,'Policy Characteristics'!$C:$C,0)))</f>
        <v>architectural-design.html#rnd</v>
      </c>
      <c r="R3070" s="254" t="str">
        <f>IF(ISBLANK(INDEX('Policy Characteristics'!L:L,MATCH($C3070,'Policy Characteristics'!$C:$C,0))),"",INDEX('Policy Characteristics'!L:L,MATCH($C3070,'Policy Characteristics'!$C:$C,0)))</f>
        <v>research-and-development.html</v>
      </c>
    </row>
    <row r="3071" spans="1:18" x14ac:dyDescent="0.25">
      <c r="A3071" s="254" t="str">
        <f>IF(ISBLANK(INDEX('Policy Characteristics'!A:A,MATCH($C3071,'Policy Characteristics'!$C:$C,0))),"",INDEX('Policy Characteristics'!A:A,MATCH($C3071,'Policy Characteristics'!$C:$C,0)))</f>
        <v>Research and Development</v>
      </c>
      <c r="B3071" s="262" t="str">
        <f>IF(ISBLANK(INDEX('Policy Characteristics'!B:B,MATCH($C3071,'Policy Characteristics'!$C:$C,0))),"",INDEX('Policy Characteristics'!B:B,MATCH($C3071,'Policy Characteristics'!$C:$C,0)))</f>
        <v>Capital Cost Reduction</v>
      </c>
      <c r="C3071" s="254" t="str">
        <f t="shared" si="91"/>
        <v>RnD Industry Capital Cost Perc Reduction</v>
      </c>
      <c r="D3071" s="1" t="s">
        <v>3472</v>
      </c>
      <c r="E3071" s="45" t="s">
        <v>2377</v>
      </c>
      <c r="F3071" t="s">
        <v>3478</v>
      </c>
      <c r="G3071" s="45" t="s">
        <v>89</v>
      </c>
      <c r="H3071" s="47">
        <v>3070</v>
      </c>
      <c r="I3071" s="324" t="s">
        <v>40</v>
      </c>
      <c r="J3071" s="255" t="str">
        <f>IF(ISBLANK(INDEX('Policy Characteristics'!D:D,MATCH($C3071,'Policy Characteristics'!$C:$C,0))),"",INDEX('Policy Characteristics'!D:D,MATCH($C3071,'Policy Characteristics'!$C:$C,0)))</f>
        <v>R&amp;D Capital Cost Reductions</v>
      </c>
      <c r="K3071" s="254" t="str">
        <f>IF(ISBLANK(INDEX('Policy Characteristics'!E:E,MATCH($C3071,'Policy Characteristics'!$C:$C,0))),"",INDEX('Policy Characteristics'!E:E,MATCH($C3071,'Policy Characteristics'!$C:$C,0)))</f>
        <v>RnD industry capital cost reduction</v>
      </c>
      <c r="L3071" s="261">
        <f>IF(ISBLANK(INDEX('Policy Characteristics'!F:F,MATCH($C3071,'Policy Characteristics'!$C:$C,0))),"",INDEX('Policy Characteristics'!F:F,MATCH($C3071,'Policy Characteristics'!$C:$C,0)))</f>
        <v>0</v>
      </c>
      <c r="M3071" s="261">
        <f>IF(ISBLANK(INDEX('Policy Characteristics'!G:G,MATCH($C3071,'Policy Characteristics'!$C:$C,0))),"",INDEX('Policy Characteristics'!G:G,MATCH($C3071,'Policy Characteristics'!$C:$C,0)))</f>
        <v>0.4</v>
      </c>
      <c r="N3071" s="261">
        <f>IF(ISBLANK(INDEX('Policy Characteristics'!H:H,MATCH($C3071,'Policy Characteristics'!$C:$C,0))),"",INDEX('Policy Characteristics'!H:H,MATCH($C3071,'Policy Characteristics'!$C:$C,0)))</f>
        <v>0.01</v>
      </c>
      <c r="O3071" s="254" t="str">
        <f>IF(ISBLANK(INDEX('Policy Characteristics'!I:I,MATCH($C3071,'Policy Characteristics'!$C:$C,0))),"",INDEX('Policy Characteristics'!I:I,MATCH($C3071,'Policy Characteristics'!$C:$C,0)))</f>
        <v>% reduction in cost</v>
      </c>
      <c r="P3071" s="254" t="str">
        <f>IF(ISBLANK(INDEX('Policy Characteristics'!J:J,MATCH($C3071,'Policy Characteristics'!$C:$C,0))),"",INDEX('Policy Characteristics'!J:J,MATCH($C3071,'Policy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1" s="254" t="str">
        <f>IF(ISBLANK(INDEX('Policy Characteristics'!K:K,MATCH($C3071,'Policy Characteristics'!$C:$C,0))),"",INDEX('Policy Characteristics'!K:K,MATCH($C3071,'Policy Characteristics'!$C:$C,0)))</f>
        <v>architectural-design.html#rnd</v>
      </c>
      <c r="R3071" s="254" t="str">
        <f>IF(ISBLANK(INDEX('Policy Characteristics'!L:L,MATCH($C3071,'Policy Characteristics'!$C:$C,0))),"",INDEX('Policy Characteristics'!L:L,MATCH($C3071,'Policy Characteristics'!$C:$C,0)))</f>
        <v>research-and-development.html</v>
      </c>
    </row>
    <row r="3072" spans="1:18" x14ac:dyDescent="0.25">
      <c r="A3072" s="254" t="str">
        <f>IF(ISBLANK(INDEX('Policy Characteristics'!A:A,MATCH($C3072,'Policy Characteristics'!$C:$C,0))),"",INDEX('Policy Characteristics'!A:A,MATCH($C3072,'Policy Characteristics'!$C:$C,0)))</f>
        <v>Research and Development</v>
      </c>
      <c r="B3072" s="262" t="str">
        <f>IF(ISBLANK(INDEX('Policy Characteristics'!B:B,MATCH($C3072,'Policy Characteristics'!$C:$C,0))),"",INDEX('Policy Characteristics'!B:B,MATCH($C3072,'Policy Characteristics'!$C:$C,0)))</f>
        <v>Capital Cost Reduction</v>
      </c>
      <c r="C3072" s="254" t="str">
        <f t="shared" si="91"/>
        <v>RnD Industry Capital Cost Perc Reduction</v>
      </c>
      <c r="D3072" s="1" t="s">
        <v>3472</v>
      </c>
      <c r="E3072" s="45" t="s">
        <v>2378</v>
      </c>
      <c r="F3072" t="s">
        <v>3478</v>
      </c>
      <c r="G3072" s="45" t="s">
        <v>2609</v>
      </c>
      <c r="H3072" s="47">
        <v>3071</v>
      </c>
      <c r="I3072" s="324" t="s">
        <v>41</v>
      </c>
      <c r="J3072" s="255" t="str">
        <f>IF(ISBLANK(INDEX('Policy Characteristics'!D:D,MATCH($C3072,'Policy Characteristics'!$C:$C,0))),"",INDEX('Policy Characteristics'!D:D,MATCH($C3072,'Policy Characteristics'!$C:$C,0)))</f>
        <v>R&amp;D Capital Cost Reductions</v>
      </c>
      <c r="K3072" s="254" t="str">
        <f>IF(ISBLANK(INDEX('Policy Characteristics'!E:E,MATCH($C3072,'Policy Characteristics'!$C:$C,0))),"",INDEX('Policy Characteristics'!E:E,MATCH($C3072,'Policy Characteristics'!$C:$C,0)))</f>
        <v>RnD industry capital cost reduction</v>
      </c>
      <c r="L3072" s="261">
        <f>IF(ISBLANK(INDEX('Policy Characteristics'!F:F,MATCH($C3072,'Policy Characteristics'!$C:$C,0))),"",INDEX('Policy Characteristics'!F:F,MATCH($C3072,'Policy Characteristics'!$C:$C,0)))</f>
        <v>0</v>
      </c>
      <c r="M3072" s="261">
        <f>IF(ISBLANK(INDEX('Policy Characteristics'!G:G,MATCH($C3072,'Policy Characteristics'!$C:$C,0))),"",INDEX('Policy Characteristics'!G:G,MATCH($C3072,'Policy Characteristics'!$C:$C,0)))</f>
        <v>0.4</v>
      </c>
      <c r="N3072" s="261">
        <f>IF(ISBLANK(INDEX('Policy Characteristics'!H:H,MATCH($C3072,'Policy Characteristics'!$C:$C,0))),"",INDEX('Policy Characteristics'!H:H,MATCH($C3072,'Policy Characteristics'!$C:$C,0)))</f>
        <v>0.01</v>
      </c>
      <c r="O3072" s="254" t="str">
        <f>IF(ISBLANK(INDEX('Policy Characteristics'!I:I,MATCH($C3072,'Policy Characteristics'!$C:$C,0))),"",INDEX('Policy Characteristics'!I:I,MATCH($C3072,'Policy Characteristics'!$C:$C,0)))</f>
        <v>% reduction in cost</v>
      </c>
      <c r="P3072" s="254" t="str">
        <f>IF(ISBLANK(INDEX('Policy Characteristics'!J:J,MATCH($C3072,'Policy Characteristics'!$C:$C,0))),"",INDEX('Policy Characteristics'!J:J,MATCH($C3072,'Policy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2" s="254" t="str">
        <f>IF(ISBLANK(INDEX('Policy Characteristics'!K:K,MATCH($C3072,'Policy Characteristics'!$C:$C,0))),"",INDEX('Policy Characteristics'!K:K,MATCH($C3072,'Policy Characteristics'!$C:$C,0)))</f>
        <v>architectural-design.html#rnd</v>
      </c>
      <c r="R3072" s="254" t="str">
        <f>IF(ISBLANK(INDEX('Policy Characteristics'!L:L,MATCH($C3072,'Policy Characteristics'!$C:$C,0))),"",INDEX('Policy Characteristics'!L:L,MATCH($C3072,'Policy Characteristics'!$C:$C,0)))</f>
        <v>research-and-development.html</v>
      </c>
    </row>
    <row r="3073" spans="1:18" x14ac:dyDescent="0.25">
      <c r="A3073" s="254" t="str">
        <f>IF(ISBLANK(INDEX('Policy Characteristics'!A:A,MATCH($C3073,'Policy Characteristics'!$C:$C,0))),"",INDEX('Policy Characteristics'!A:A,MATCH($C3073,'Policy Characteristics'!$C:$C,0)))</f>
        <v>Research and Development</v>
      </c>
      <c r="B3073" s="262" t="str">
        <f>IF(ISBLANK(INDEX('Policy Characteristics'!B:B,MATCH($C3073,'Policy Characteristics'!$C:$C,0))),"",INDEX('Policy Characteristics'!B:B,MATCH($C3073,'Policy Characteristics'!$C:$C,0)))</f>
        <v>Capital Cost Reduction</v>
      </c>
      <c r="C3073" s="254" t="str">
        <f t="shared" si="91"/>
        <v>RnD Industry Capital Cost Perc Reduction</v>
      </c>
      <c r="D3073" s="1" t="s">
        <v>3472</v>
      </c>
      <c r="E3073" s="45" t="s">
        <v>2379</v>
      </c>
      <c r="F3073" t="s">
        <v>3478</v>
      </c>
      <c r="G3073" s="45" t="s">
        <v>83</v>
      </c>
      <c r="H3073" s="47">
        <v>3072</v>
      </c>
      <c r="I3073" s="324" t="s">
        <v>41</v>
      </c>
      <c r="J3073" s="255" t="str">
        <f>IF(ISBLANK(INDEX('Policy Characteristics'!D:D,MATCH($C3073,'Policy Characteristics'!$C:$C,0))),"",INDEX('Policy Characteristics'!D:D,MATCH($C3073,'Policy Characteristics'!$C:$C,0)))</f>
        <v>R&amp;D Capital Cost Reductions</v>
      </c>
      <c r="K3073" s="254" t="str">
        <f>IF(ISBLANK(INDEX('Policy Characteristics'!E:E,MATCH($C3073,'Policy Characteristics'!$C:$C,0))),"",INDEX('Policy Characteristics'!E:E,MATCH($C3073,'Policy Characteristics'!$C:$C,0)))</f>
        <v>RnD industry capital cost reduction</v>
      </c>
      <c r="L3073" s="261">
        <f>IF(ISBLANK(INDEX('Policy Characteristics'!F:F,MATCH($C3073,'Policy Characteristics'!$C:$C,0))),"",INDEX('Policy Characteristics'!F:F,MATCH($C3073,'Policy Characteristics'!$C:$C,0)))</f>
        <v>0</v>
      </c>
      <c r="M3073" s="261">
        <f>IF(ISBLANK(INDEX('Policy Characteristics'!G:G,MATCH($C3073,'Policy Characteristics'!$C:$C,0))),"",INDEX('Policy Characteristics'!G:G,MATCH($C3073,'Policy Characteristics'!$C:$C,0)))</f>
        <v>0.4</v>
      </c>
      <c r="N3073" s="261">
        <f>IF(ISBLANK(INDEX('Policy Characteristics'!H:H,MATCH($C3073,'Policy Characteristics'!$C:$C,0))),"",INDEX('Policy Characteristics'!H:H,MATCH($C3073,'Policy Characteristics'!$C:$C,0)))</f>
        <v>0.01</v>
      </c>
      <c r="O3073" s="254" t="str">
        <f>IF(ISBLANK(INDEX('Policy Characteristics'!I:I,MATCH($C3073,'Policy Characteristics'!$C:$C,0))),"",INDEX('Policy Characteristics'!I:I,MATCH($C3073,'Policy Characteristics'!$C:$C,0)))</f>
        <v>% reduction in cost</v>
      </c>
      <c r="P3073" s="254" t="str">
        <f>IF(ISBLANK(INDEX('Policy Characteristics'!J:J,MATCH($C3073,'Policy Characteristics'!$C:$C,0))),"",INDEX('Policy Characteristics'!J:J,MATCH($C3073,'Policy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3" s="254" t="str">
        <f>IF(ISBLANK(INDEX('Policy Characteristics'!K:K,MATCH($C3073,'Policy Characteristics'!$C:$C,0))),"",INDEX('Policy Characteristics'!K:K,MATCH($C3073,'Policy Characteristics'!$C:$C,0)))</f>
        <v>architectural-design.html#rnd</v>
      </c>
      <c r="R3073" s="254" t="str">
        <f>IF(ISBLANK(INDEX('Policy Characteristics'!L:L,MATCH($C3073,'Policy Characteristics'!$C:$C,0))),"",INDEX('Policy Characteristics'!L:L,MATCH($C3073,'Policy Characteristics'!$C:$C,0)))</f>
        <v>research-and-development.html</v>
      </c>
    </row>
    <row r="3074" spans="1:18" x14ac:dyDescent="0.25">
      <c r="A3074" s="254" t="str">
        <f>IF(ISBLANK(INDEX('Policy Characteristics'!A:A,MATCH($C3074,'Policy Characteristics'!$C:$C,0))),"",INDEX('Policy Characteristics'!A:A,MATCH($C3074,'Policy Characteristics'!$C:$C,0)))</f>
        <v>Research and Development</v>
      </c>
      <c r="B3074" s="262" t="str">
        <f>IF(ISBLANK(INDEX('Policy Characteristics'!B:B,MATCH($C3074,'Policy Characteristics'!$C:$C,0))),"",INDEX('Policy Characteristics'!B:B,MATCH($C3074,'Policy Characteristics'!$C:$C,0)))</f>
        <v>Capital Cost Reduction</v>
      </c>
      <c r="C3074" s="254" t="str">
        <f t="shared" si="91"/>
        <v>RnD Industry Capital Cost Perc Reduction</v>
      </c>
      <c r="D3074" s="1" t="s">
        <v>3472</v>
      </c>
      <c r="E3074" s="45" t="s">
        <v>2380</v>
      </c>
      <c r="F3074" t="s">
        <v>3478</v>
      </c>
      <c r="G3074" s="45" t="s">
        <v>88</v>
      </c>
      <c r="H3074" s="47">
        <v>3073</v>
      </c>
      <c r="I3074" s="324" t="s">
        <v>41</v>
      </c>
      <c r="J3074" s="255" t="str">
        <f>IF(ISBLANK(INDEX('Policy Characteristics'!D:D,MATCH($C3074,'Policy Characteristics'!$C:$C,0))),"",INDEX('Policy Characteristics'!D:D,MATCH($C3074,'Policy Characteristics'!$C:$C,0)))</f>
        <v>R&amp;D Capital Cost Reductions</v>
      </c>
      <c r="K3074" s="254" t="str">
        <f>IF(ISBLANK(INDEX('Policy Characteristics'!E:E,MATCH($C3074,'Policy Characteristics'!$C:$C,0))),"",INDEX('Policy Characteristics'!E:E,MATCH($C3074,'Policy Characteristics'!$C:$C,0)))</f>
        <v>RnD industry capital cost reduction</v>
      </c>
      <c r="L3074" s="261">
        <f>IF(ISBLANK(INDEX('Policy Characteristics'!F:F,MATCH($C3074,'Policy Characteristics'!$C:$C,0))),"",INDEX('Policy Characteristics'!F:F,MATCH($C3074,'Policy Characteristics'!$C:$C,0)))</f>
        <v>0</v>
      </c>
      <c r="M3074" s="261">
        <f>IF(ISBLANK(INDEX('Policy Characteristics'!G:G,MATCH($C3074,'Policy Characteristics'!$C:$C,0))),"",INDEX('Policy Characteristics'!G:G,MATCH($C3074,'Policy Characteristics'!$C:$C,0)))</f>
        <v>0.4</v>
      </c>
      <c r="N3074" s="261">
        <f>IF(ISBLANK(INDEX('Policy Characteristics'!H:H,MATCH($C3074,'Policy Characteristics'!$C:$C,0))),"",INDEX('Policy Characteristics'!H:H,MATCH($C3074,'Policy Characteristics'!$C:$C,0)))</f>
        <v>0.01</v>
      </c>
      <c r="O3074" s="254" t="str">
        <f>IF(ISBLANK(INDEX('Policy Characteristics'!I:I,MATCH($C3074,'Policy Characteristics'!$C:$C,0))),"",INDEX('Policy Characteristics'!I:I,MATCH($C3074,'Policy Characteristics'!$C:$C,0)))</f>
        <v>% reduction in cost</v>
      </c>
      <c r="P3074" s="254" t="str">
        <f>IF(ISBLANK(INDEX('Policy Characteristics'!J:J,MATCH($C3074,'Policy Characteristics'!$C:$C,0))),"",INDEX('Policy Characteristics'!J:J,MATCH($C3074,'Policy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4" s="254" t="str">
        <f>IF(ISBLANK(INDEX('Policy Characteristics'!K:K,MATCH($C3074,'Policy Characteristics'!$C:$C,0))),"",INDEX('Policy Characteristics'!K:K,MATCH($C3074,'Policy Characteristics'!$C:$C,0)))</f>
        <v>architectural-design.html#rnd</v>
      </c>
      <c r="R3074" s="254" t="str">
        <f>IF(ISBLANK(INDEX('Policy Characteristics'!L:L,MATCH($C3074,'Policy Characteristics'!$C:$C,0))),"",INDEX('Policy Characteristics'!L:L,MATCH($C3074,'Policy Characteristics'!$C:$C,0)))</f>
        <v>research-and-development.html</v>
      </c>
    </row>
    <row r="3075" spans="1:18" x14ac:dyDescent="0.25">
      <c r="A3075" s="254" t="str">
        <f>IF(ISBLANK(INDEX('Policy Characteristics'!A:A,MATCH($C3075,'Policy Characteristics'!$C:$C,0))),"",INDEX('Policy Characteristics'!A:A,MATCH($C3075,'Policy Characteristics'!$C:$C,0)))</f>
        <v>Research and Development</v>
      </c>
      <c r="B3075" s="262" t="str">
        <f>IF(ISBLANK(INDEX('Policy Characteristics'!B:B,MATCH($C3075,'Policy Characteristics'!$C:$C,0))),"",INDEX('Policy Characteristics'!B:B,MATCH($C3075,'Policy Characteristics'!$C:$C,0)))</f>
        <v>Capital Cost Reduction</v>
      </c>
      <c r="C3075" s="254" t="str">
        <f t="shared" si="91"/>
        <v>RnD Industry Capital Cost Perc Reduction</v>
      </c>
      <c r="D3075" s="1" t="s">
        <v>3472</v>
      </c>
      <c r="E3075" s="45" t="s">
        <v>2381</v>
      </c>
      <c r="F3075" t="s">
        <v>3478</v>
      </c>
      <c r="G3075" s="45" t="s">
        <v>3893</v>
      </c>
      <c r="H3075" s="47">
        <v>3074</v>
      </c>
      <c r="I3075" s="324" t="s">
        <v>41</v>
      </c>
      <c r="J3075" s="255" t="str">
        <f>IF(ISBLANK(INDEX('Policy Characteristics'!D:D,MATCH($C3075,'Policy Characteristics'!$C:$C,0))),"",INDEX('Policy Characteristics'!D:D,MATCH($C3075,'Policy Characteristics'!$C:$C,0)))</f>
        <v>R&amp;D Capital Cost Reductions</v>
      </c>
      <c r="K3075" s="254" t="str">
        <f>IF(ISBLANK(INDEX('Policy Characteristics'!E:E,MATCH($C3075,'Policy Characteristics'!$C:$C,0))),"",INDEX('Policy Characteristics'!E:E,MATCH($C3075,'Policy Characteristics'!$C:$C,0)))</f>
        <v>RnD industry capital cost reduction</v>
      </c>
      <c r="L3075" s="261">
        <f>IF(ISBLANK(INDEX('Policy Characteristics'!F:F,MATCH($C3075,'Policy Characteristics'!$C:$C,0))),"",INDEX('Policy Characteristics'!F:F,MATCH($C3075,'Policy Characteristics'!$C:$C,0)))</f>
        <v>0</v>
      </c>
      <c r="M3075" s="261">
        <f>IF(ISBLANK(INDEX('Policy Characteristics'!G:G,MATCH($C3075,'Policy Characteristics'!$C:$C,0))),"",INDEX('Policy Characteristics'!G:G,MATCH($C3075,'Policy Characteristics'!$C:$C,0)))</f>
        <v>0.4</v>
      </c>
      <c r="N3075" s="261">
        <f>IF(ISBLANK(INDEX('Policy Characteristics'!H:H,MATCH($C3075,'Policy Characteristics'!$C:$C,0))),"",INDEX('Policy Characteristics'!H:H,MATCH($C3075,'Policy Characteristics'!$C:$C,0)))</f>
        <v>0.01</v>
      </c>
      <c r="O3075" s="254" t="str">
        <f>IF(ISBLANK(INDEX('Policy Characteristics'!I:I,MATCH($C3075,'Policy Characteristics'!$C:$C,0))),"",INDEX('Policy Characteristics'!I:I,MATCH($C3075,'Policy Characteristics'!$C:$C,0)))</f>
        <v>% reduction in cost</v>
      </c>
      <c r="P3075" s="254" t="str">
        <f>IF(ISBLANK(INDEX('Policy Characteristics'!J:J,MATCH($C3075,'Policy Characteristics'!$C:$C,0))),"",INDEX('Policy Characteristics'!J:J,MATCH($C3075,'Policy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5" s="254" t="str">
        <f>IF(ISBLANK(INDEX('Policy Characteristics'!K:K,MATCH($C3075,'Policy Characteristics'!$C:$C,0))),"",INDEX('Policy Characteristics'!K:K,MATCH($C3075,'Policy Characteristics'!$C:$C,0)))</f>
        <v>architectural-design.html#rnd</v>
      </c>
      <c r="R3075" s="254" t="str">
        <f>IF(ISBLANK(INDEX('Policy Characteristics'!L:L,MATCH($C3075,'Policy Characteristics'!$C:$C,0))),"",INDEX('Policy Characteristics'!L:L,MATCH($C3075,'Policy Characteristics'!$C:$C,0)))</f>
        <v>research-and-development.html</v>
      </c>
    </row>
    <row r="3076" spans="1:18" x14ac:dyDescent="0.25">
      <c r="A3076" s="254" t="str">
        <f>IF(ISBLANK(INDEX('Policy Characteristics'!A:A,MATCH($C3076,'Policy Characteristics'!$C:$C,0))),"",INDEX('Policy Characteristics'!A:A,MATCH($C3076,'Policy Characteristics'!$C:$C,0)))</f>
        <v>Research and Development</v>
      </c>
      <c r="B3076" s="262" t="str">
        <f>IF(ISBLANK(INDEX('Policy Characteristics'!B:B,MATCH($C3076,'Policy Characteristics'!$C:$C,0))),"",INDEX('Policy Characteristics'!B:B,MATCH($C3076,'Policy Characteristics'!$C:$C,0)))</f>
        <v>Capital Cost Reduction</v>
      </c>
      <c r="C3076" s="254" t="str">
        <f t="shared" ref="C3076:C3130" si="92">C$3011</f>
        <v>RnD Industry Capital Cost Perc Reduction</v>
      </c>
      <c r="D3076" s="1" t="s">
        <v>3472</v>
      </c>
      <c r="E3076" s="45" t="s">
        <v>2382</v>
      </c>
      <c r="F3076" t="s">
        <v>3478</v>
      </c>
      <c r="G3076" s="45" t="s">
        <v>95</v>
      </c>
      <c r="H3076" s="47">
        <v>3075</v>
      </c>
      <c r="I3076" s="324" t="s">
        <v>41</v>
      </c>
      <c r="J3076" s="255" t="str">
        <f>IF(ISBLANK(INDEX('Policy Characteristics'!D:D,MATCH($C3076,'Policy Characteristics'!$C:$C,0))),"",INDEX('Policy Characteristics'!D:D,MATCH($C3076,'Policy Characteristics'!$C:$C,0)))</f>
        <v>R&amp;D Capital Cost Reductions</v>
      </c>
      <c r="K3076" s="254" t="str">
        <f>IF(ISBLANK(INDEX('Policy Characteristics'!E:E,MATCH($C3076,'Policy Characteristics'!$C:$C,0))),"",INDEX('Policy Characteristics'!E:E,MATCH($C3076,'Policy Characteristics'!$C:$C,0)))</f>
        <v>RnD industry capital cost reduction</v>
      </c>
      <c r="L3076" s="261">
        <f>IF(ISBLANK(INDEX('Policy Characteristics'!F:F,MATCH($C3076,'Policy Characteristics'!$C:$C,0))),"",INDEX('Policy Characteristics'!F:F,MATCH($C3076,'Policy Characteristics'!$C:$C,0)))</f>
        <v>0</v>
      </c>
      <c r="M3076" s="261">
        <f>IF(ISBLANK(INDEX('Policy Characteristics'!G:G,MATCH($C3076,'Policy Characteristics'!$C:$C,0))),"",INDEX('Policy Characteristics'!G:G,MATCH($C3076,'Policy Characteristics'!$C:$C,0)))</f>
        <v>0.4</v>
      </c>
      <c r="N3076" s="261">
        <f>IF(ISBLANK(INDEX('Policy Characteristics'!H:H,MATCH($C3076,'Policy Characteristics'!$C:$C,0))),"",INDEX('Policy Characteristics'!H:H,MATCH($C3076,'Policy Characteristics'!$C:$C,0)))</f>
        <v>0.01</v>
      </c>
      <c r="O3076" s="254" t="str">
        <f>IF(ISBLANK(INDEX('Policy Characteristics'!I:I,MATCH($C3076,'Policy Characteristics'!$C:$C,0))),"",INDEX('Policy Characteristics'!I:I,MATCH($C3076,'Policy Characteristics'!$C:$C,0)))</f>
        <v>% reduction in cost</v>
      </c>
      <c r="P3076" s="254" t="str">
        <f>IF(ISBLANK(INDEX('Policy Characteristics'!J:J,MATCH($C3076,'Policy Characteristics'!$C:$C,0))),"",INDEX('Policy Characteristics'!J:J,MATCH($C3076,'Policy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6" s="254" t="str">
        <f>IF(ISBLANK(INDEX('Policy Characteristics'!K:K,MATCH($C3076,'Policy Characteristics'!$C:$C,0))),"",INDEX('Policy Characteristics'!K:K,MATCH($C3076,'Policy Characteristics'!$C:$C,0)))</f>
        <v>architectural-design.html#rnd</v>
      </c>
      <c r="R3076" s="254" t="str">
        <f>IF(ISBLANK(INDEX('Policy Characteristics'!L:L,MATCH($C3076,'Policy Characteristics'!$C:$C,0))),"",INDEX('Policy Characteristics'!L:L,MATCH($C3076,'Policy Characteristics'!$C:$C,0)))</f>
        <v>research-and-development.html</v>
      </c>
    </row>
    <row r="3077" spans="1:18" x14ac:dyDescent="0.25">
      <c r="A3077" s="254" t="str">
        <f>IF(ISBLANK(INDEX('Policy Characteristics'!A:A,MATCH($C3077,'Policy Characteristics'!$C:$C,0))),"",INDEX('Policy Characteristics'!A:A,MATCH($C3077,'Policy Characteristics'!$C:$C,0)))</f>
        <v>Research and Development</v>
      </c>
      <c r="B3077" s="262" t="str">
        <f>IF(ISBLANK(INDEX('Policy Characteristics'!B:B,MATCH($C3077,'Policy Characteristics'!$C:$C,0))),"",INDEX('Policy Characteristics'!B:B,MATCH($C3077,'Policy Characteristics'!$C:$C,0)))</f>
        <v>Capital Cost Reduction</v>
      </c>
      <c r="C3077" s="254" t="str">
        <f t="shared" si="92"/>
        <v>RnD Industry Capital Cost Perc Reduction</v>
      </c>
      <c r="D3077" s="1" t="s">
        <v>3472</v>
      </c>
      <c r="E3077" s="45" t="s">
        <v>2676</v>
      </c>
      <c r="F3077" t="s">
        <v>3478</v>
      </c>
      <c r="G3077" s="45" t="s">
        <v>2445</v>
      </c>
      <c r="H3077" s="47">
        <v>3076</v>
      </c>
      <c r="I3077" s="324" t="s">
        <v>41</v>
      </c>
      <c r="J3077" s="255" t="str">
        <f>IF(ISBLANK(INDEX('Policy Characteristics'!D:D,MATCH($C3077,'Policy Characteristics'!$C:$C,0))),"",INDEX('Policy Characteristics'!D:D,MATCH($C3077,'Policy Characteristics'!$C:$C,0)))</f>
        <v>R&amp;D Capital Cost Reductions</v>
      </c>
      <c r="K3077" s="254" t="str">
        <f>IF(ISBLANK(INDEX('Policy Characteristics'!E:E,MATCH($C3077,'Policy Characteristics'!$C:$C,0))),"",INDEX('Policy Characteristics'!E:E,MATCH($C3077,'Policy Characteristics'!$C:$C,0)))</f>
        <v>RnD industry capital cost reduction</v>
      </c>
      <c r="L3077" s="261">
        <f>IF(ISBLANK(INDEX('Policy Characteristics'!F:F,MATCH($C3077,'Policy Characteristics'!$C:$C,0))),"",INDEX('Policy Characteristics'!F:F,MATCH($C3077,'Policy Characteristics'!$C:$C,0)))</f>
        <v>0</v>
      </c>
      <c r="M3077" s="261">
        <f>IF(ISBLANK(INDEX('Policy Characteristics'!G:G,MATCH($C3077,'Policy Characteristics'!$C:$C,0))),"",INDEX('Policy Characteristics'!G:G,MATCH($C3077,'Policy Characteristics'!$C:$C,0)))</f>
        <v>0.4</v>
      </c>
      <c r="N3077" s="261">
        <f>IF(ISBLANK(INDEX('Policy Characteristics'!H:H,MATCH($C3077,'Policy Characteristics'!$C:$C,0))),"",INDEX('Policy Characteristics'!H:H,MATCH($C3077,'Policy Characteristics'!$C:$C,0)))</f>
        <v>0.01</v>
      </c>
      <c r="O3077" s="254" t="str">
        <f>IF(ISBLANK(INDEX('Policy Characteristics'!I:I,MATCH($C3077,'Policy Characteristics'!$C:$C,0))),"",INDEX('Policy Characteristics'!I:I,MATCH($C3077,'Policy Characteristics'!$C:$C,0)))</f>
        <v>% reduction in cost</v>
      </c>
      <c r="P3077" s="254" t="str">
        <f>IF(ISBLANK(INDEX('Policy Characteristics'!J:J,MATCH($C3077,'Policy Characteristics'!$C:$C,0))),"",INDEX('Policy Characteristics'!J:J,MATCH($C3077,'Policy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7" s="254" t="str">
        <f>IF(ISBLANK(INDEX('Policy Characteristics'!K:K,MATCH($C3077,'Policy Characteristics'!$C:$C,0))),"",INDEX('Policy Characteristics'!K:K,MATCH($C3077,'Policy Characteristics'!$C:$C,0)))</f>
        <v>architectural-design.html#rnd</v>
      </c>
      <c r="R3077" s="254" t="str">
        <f>IF(ISBLANK(INDEX('Policy Characteristics'!L:L,MATCH($C3077,'Policy Characteristics'!$C:$C,0))),"",INDEX('Policy Characteristics'!L:L,MATCH($C3077,'Policy Characteristics'!$C:$C,0)))</f>
        <v>research-and-development.html</v>
      </c>
    </row>
    <row r="3078" spans="1:18" x14ac:dyDescent="0.25">
      <c r="A3078" s="254" t="str">
        <f>IF(ISBLANK(INDEX('Policy Characteristics'!A:A,MATCH($C3078,'Policy Characteristics'!$C:$C,0))),"",INDEX('Policy Characteristics'!A:A,MATCH($C3078,'Policy Characteristics'!$C:$C,0)))</f>
        <v>Research and Development</v>
      </c>
      <c r="B3078" s="262" t="str">
        <f>IF(ISBLANK(INDEX('Policy Characteristics'!B:B,MATCH($C3078,'Policy Characteristics'!$C:$C,0))),"",INDEX('Policy Characteristics'!B:B,MATCH($C3078,'Policy Characteristics'!$C:$C,0)))</f>
        <v>Capital Cost Reduction</v>
      </c>
      <c r="C3078" s="254" t="str">
        <f t="shared" si="92"/>
        <v>RnD Industry Capital Cost Perc Reduction</v>
      </c>
      <c r="D3078" s="1" t="s">
        <v>3472</v>
      </c>
      <c r="E3078" s="45" t="s">
        <v>2677</v>
      </c>
      <c r="F3078" t="s">
        <v>3478</v>
      </c>
      <c r="G3078" s="45" t="s">
        <v>2562</v>
      </c>
      <c r="H3078" s="47">
        <v>3077</v>
      </c>
      <c r="I3078" s="324" t="s">
        <v>41</v>
      </c>
      <c r="J3078" s="255" t="str">
        <f>IF(ISBLANK(INDEX('Policy Characteristics'!D:D,MATCH($C3078,'Policy Characteristics'!$C:$C,0))),"",INDEX('Policy Characteristics'!D:D,MATCH($C3078,'Policy Characteristics'!$C:$C,0)))</f>
        <v>R&amp;D Capital Cost Reductions</v>
      </c>
      <c r="K3078" s="254" t="str">
        <f>IF(ISBLANK(INDEX('Policy Characteristics'!E:E,MATCH($C3078,'Policy Characteristics'!$C:$C,0))),"",INDEX('Policy Characteristics'!E:E,MATCH($C3078,'Policy Characteristics'!$C:$C,0)))</f>
        <v>RnD industry capital cost reduction</v>
      </c>
      <c r="L3078" s="261">
        <f>IF(ISBLANK(INDEX('Policy Characteristics'!F:F,MATCH($C3078,'Policy Characteristics'!$C:$C,0))),"",INDEX('Policy Characteristics'!F:F,MATCH($C3078,'Policy Characteristics'!$C:$C,0)))</f>
        <v>0</v>
      </c>
      <c r="M3078" s="261">
        <f>IF(ISBLANK(INDEX('Policy Characteristics'!G:G,MATCH($C3078,'Policy Characteristics'!$C:$C,0))),"",INDEX('Policy Characteristics'!G:G,MATCH($C3078,'Policy Characteristics'!$C:$C,0)))</f>
        <v>0.4</v>
      </c>
      <c r="N3078" s="261">
        <f>IF(ISBLANK(INDEX('Policy Characteristics'!H:H,MATCH($C3078,'Policy Characteristics'!$C:$C,0))),"",INDEX('Policy Characteristics'!H:H,MATCH($C3078,'Policy Characteristics'!$C:$C,0)))</f>
        <v>0.01</v>
      </c>
      <c r="O3078" s="254" t="str">
        <f>IF(ISBLANK(INDEX('Policy Characteristics'!I:I,MATCH($C3078,'Policy Characteristics'!$C:$C,0))),"",INDEX('Policy Characteristics'!I:I,MATCH($C3078,'Policy Characteristics'!$C:$C,0)))</f>
        <v>% reduction in cost</v>
      </c>
      <c r="P3078" s="254" t="str">
        <f>IF(ISBLANK(INDEX('Policy Characteristics'!J:J,MATCH($C3078,'Policy Characteristics'!$C:$C,0))),"",INDEX('Policy Characteristics'!J:J,MATCH($C3078,'Policy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8" s="254" t="str">
        <f>IF(ISBLANK(INDEX('Policy Characteristics'!K:K,MATCH($C3078,'Policy Characteristics'!$C:$C,0))),"",INDEX('Policy Characteristics'!K:K,MATCH($C3078,'Policy Characteristics'!$C:$C,0)))</f>
        <v>architectural-design.html#rnd</v>
      </c>
      <c r="R3078" s="254" t="str">
        <f>IF(ISBLANK(INDEX('Policy Characteristics'!L:L,MATCH($C3078,'Policy Characteristics'!$C:$C,0))),"",INDEX('Policy Characteristics'!L:L,MATCH($C3078,'Policy Characteristics'!$C:$C,0)))</f>
        <v>research-and-development.html</v>
      </c>
    </row>
    <row r="3079" spans="1:18" x14ac:dyDescent="0.25">
      <c r="A3079" s="254" t="str">
        <f>IF(ISBLANK(INDEX('Policy Characteristics'!A:A,MATCH($C3079,'Policy Characteristics'!$C:$C,0))),"",INDEX('Policy Characteristics'!A:A,MATCH($C3079,'Policy Characteristics'!$C:$C,0)))</f>
        <v>Research and Development</v>
      </c>
      <c r="B3079" s="262" t="str">
        <f>IF(ISBLANK(INDEX('Policy Characteristics'!B:B,MATCH($C3079,'Policy Characteristics'!$C:$C,0))),"",INDEX('Policy Characteristics'!B:B,MATCH($C3079,'Policy Characteristics'!$C:$C,0)))</f>
        <v>Capital Cost Reduction</v>
      </c>
      <c r="C3079" s="254" t="str">
        <f t="shared" si="92"/>
        <v>RnD Industry Capital Cost Perc Reduction</v>
      </c>
      <c r="D3079" s="1" t="s">
        <v>3472</v>
      </c>
      <c r="E3079" s="45" t="s">
        <v>2678</v>
      </c>
      <c r="F3079" t="s">
        <v>3478</v>
      </c>
      <c r="G3079" s="45" t="s">
        <v>2624</v>
      </c>
      <c r="H3079" s="47">
        <v>3078</v>
      </c>
      <c r="I3079" s="324" t="s">
        <v>41</v>
      </c>
      <c r="J3079" s="255" t="str">
        <f>IF(ISBLANK(INDEX('Policy Characteristics'!D:D,MATCH($C3079,'Policy Characteristics'!$C:$C,0))),"",INDEX('Policy Characteristics'!D:D,MATCH($C3079,'Policy Characteristics'!$C:$C,0)))</f>
        <v>R&amp;D Capital Cost Reductions</v>
      </c>
      <c r="K3079" s="254" t="str">
        <f>IF(ISBLANK(INDEX('Policy Characteristics'!E:E,MATCH($C3079,'Policy Characteristics'!$C:$C,0))),"",INDEX('Policy Characteristics'!E:E,MATCH($C3079,'Policy Characteristics'!$C:$C,0)))</f>
        <v>RnD industry capital cost reduction</v>
      </c>
      <c r="L3079" s="261">
        <f>IF(ISBLANK(INDEX('Policy Characteristics'!F:F,MATCH($C3079,'Policy Characteristics'!$C:$C,0))),"",INDEX('Policy Characteristics'!F:F,MATCH($C3079,'Policy Characteristics'!$C:$C,0)))</f>
        <v>0</v>
      </c>
      <c r="M3079" s="261">
        <f>IF(ISBLANK(INDEX('Policy Characteristics'!G:G,MATCH($C3079,'Policy Characteristics'!$C:$C,0))),"",INDEX('Policy Characteristics'!G:G,MATCH($C3079,'Policy Characteristics'!$C:$C,0)))</f>
        <v>0.4</v>
      </c>
      <c r="N3079" s="261">
        <f>IF(ISBLANK(INDEX('Policy Characteristics'!H:H,MATCH($C3079,'Policy Characteristics'!$C:$C,0))),"",INDEX('Policy Characteristics'!H:H,MATCH($C3079,'Policy Characteristics'!$C:$C,0)))</f>
        <v>0.01</v>
      </c>
      <c r="O3079" s="254" t="str">
        <f>IF(ISBLANK(INDEX('Policy Characteristics'!I:I,MATCH($C3079,'Policy Characteristics'!$C:$C,0))),"",INDEX('Policy Characteristics'!I:I,MATCH($C3079,'Policy Characteristics'!$C:$C,0)))</f>
        <v>% reduction in cost</v>
      </c>
      <c r="P3079" s="254" t="str">
        <f>IF(ISBLANK(INDEX('Policy Characteristics'!J:J,MATCH($C3079,'Policy Characteristics'!$C:$C,0))),"",INDEX('Policy Characteristics'!J:J,MATCH($C3079,'Policy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79" s="254" t="str">
        <f>IF(ISBLANK(INDEX('Policy Characteristics'!K:K,MATCH($C3079,'Policy Characteristics'!$C:$C,0))),"",INDEX('Policy Characteristics'!K:K,MATCH($C3079,'Policy Characteristics'!$C:$C,0)))</f>
        <v>architectural-design.html#rnd</v>
      </c>
      <c r="R3079" s="254" t="str">
        <f>IF(ISBLANK(INDEX('Policy Characteristics'!L:L,MATCH($C3079,'Policy Characteristics'!$C:$C,0))),"",INDEX('Policy Characteristics'!L:L,MATCH($C3079,'Policy Characteristics'!$C:$C,0)))</f>
        <v>research-and-development.html</v>
      </c>
    </row>
    <row r="3080" spans="1:18" x14ac:dyDescent="0.25">
      <c r="A3080" s="254" t="str">
        <f>IF(ISBLANK(INDEX('Policy Characteristics'!A:A,MATCH($C3080,'Policy Characteristics'!$C:$C,0))),"",INDEX('Policy Characteristics'!A:A,MATCH($C3080,'Policy Characteristics'!$C:$C,0)))</f>
        <v>Research and Development</v>
      </c>
      <c r="B3080" s="262" t="str">
        <f>IF(ISBLANK(INDEX('Policy Characteristics'!B:B,MATCH($C3080,'Policy Characteristics'!$C:$C,0))),"",INDEX('Policy Characteristics'!B:B,MATCH($C3080,'Policy Characteristics'!$C:$C,0)))</f>
        <v>Capital Cost Reduction</v>
      </c>
      <c r="C3080" s="254" t="str">
        <f t="shared" si="92"/>
        <v>RnD Industry Capital Cost Perc Reduction</v>
      </c>
      <c r="D3080" s="1" t="s">
        <v>3472</v>
      </c>
      <c r="E3080" s="45" t="s">
        <v>2675</v>
      </c>
      <c r="F3080" t="s">
        <v>3478</v>
      </c>
      <c r="G3080" s="45" t="s">
        <v>2448</v>
      </c>
      <c r="H3080" s="47">
        <v>3079</v>
      </c>
      <c r="I3080" s="324" t="s">
        <v>41</v>
      </c>
      <c r="J3080" s="255" t="str">
        <f>IF(ISBLANK(INDEX('Policy Characteristics'!D:D,MATCH($C3080,'Policy Characteristics'!$C:$C,0))),"",INDEX('Policy Characteristics'!D:D,MATCH($C3080,'Policy Characteristics'!$C:$C,0)))</f>
        <v>R&amp;D Capital Cost Reductions</v>
      </c>
      <c r="K3080" s="254" t="str">
        <f>IF(ISBLANK(INDEX('Policy Characteristics'!E:E,MATCH($C3080,'Policy Characteristics'!$C:$C,0))),"",INDEX('Policy Characteristics'!E:E,MATCH($C3080,'Policy Characteristics'!$C:$C,0)))</f>
        <v>RnD industry capital cost reduction</v>
      </c>
      <c r="L3080" s="261">
        <f>IF(ISBLANK(INDEX('Policy Characteristics'!F:F,MATCH($C3080,'Policy Characteristics'!$C:$C,0))),"",INDEX('Policy Characteristics'!F:F,MATCH($C3080,'Policy Characteristics'!$C:$C,0)))</f>
        <v>0</v>
      </c>
      <c r="M3080" s="261">
        <f>IF(ISBLANK(INDEX('Policy Characteristics'!G:G,MATCH($C3080,'Policy Characteristics'!$C:$C,0))),"",INDEX('Policy Characteristics'!G:G,MATCH($C3080,'Policy Characteristics'!$C:$C,0)))</f>
        <v>0.4</v>
      </c>
      <c r="N3080" s="261">
        <f>IF(ISBLANK(INDEX('Policy Characteristics'!H:H,MATCH($C3080,'Policy Characteristics'!$C:$C,0))),"",INDEX('Policy Characteristics'!H:H,MATCH($C3080,'Policy Characteristics'!$C:$C,0)))</f>
        <v>0.01</v>
      </c>
      <c r="O3080" s="254" t="str">
        <f>IF(ISBLANK(INDEX('Policy Characteristics'!I:I,MATCH($C3080,'Policy Characteristics'!$C:$C,0))),"",INDEX('Policy Characteristics'!I:I,MATCH($C3080,'Policy Characteristics'!$C:$C,0)))</f>
        <v>% reduction in cost</v>
      </c>
      <c r="P3080" s="254" t="str">
        <f>IF(ISBLANK(INDEX('Policy Characteristics'!J:J,MATCH($C3080,'Policy Characteristics'!$C:$C,0))),"",INDEX('Policy Characteristics'!J:J,MATCH($C3080,'Policy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0" s="254" t="str">
        <f>IF(ISBLANK(INDEX('Policy Characteristics'!K:K,MATCH($C3080,'Policy Characteristics'!$C:$C,0))),"",INDEX('Policy Characteristics'!K:K,MATCH($C3080,'Policy Characteristics'!$C:$C,0)))</f>
        <v>architectural-design.html#rnd</v>
      </c>
      <c r="R3080" s="254" t="str">
        <f>IF(ISBLANK(INDEX('Policy Characteristics'!L:L,MATCH($C3080,'Policy Characteristics'!$C:$C,0))),"",INDEX('Policy Characteristics'!L:L,MATCH($C3080,'Policy Characteristics'!$C:$C,0)))</f>
        <v>research-and-development.html</v>
      </c>
    </row>
    <row r="3081" spans="1:18" x14ac:dyDescent="0.25">
      <c r="A3081" s="254" t="str">
        <f>IF(ISBLANK(INDEX('Policy Characteristics'!A:A,MATCH($C3081,'Policy Characteristics'!$C:$C,0))),"",INDEX('Policy Characteristics'!A:A,MATCH($C3081,'Policy Characteristics'!$C:$C,0)))</f>
        <v>Research and Development</v>
      </c>
      <c r="B3081" s="262" t="str">
        <f>IF(ISBLANK(INDEX('Policy Characteristics'!B:B,MATCH($C3081,'Policy Characteristics'!$C:$C,0))),"",INDEX('Policy Characteristics'!B:B,MATCH($C3081,'Policy Characteristics'!$C:$C,0)))</f>
        <v>Capital Cost Reduction</v>
      </c>
      <c r="C3081" s="254" t="str">
        <f t="shared" si="92"/>
        <v>RnD Industry Capital Cost Perc Reduction</v>
      </c>
      <c r="D3081" s="1" t="s">
        <v>3472</v>
      </c>
      <c r="E3081" s="45" t="s">
        <v>3891</v>
      </c>
      <c r="F3081" t="s">
        <v>3478</v>
      </c>
      <c r="G3081" s="45" t="s">
        <v>3894</v>
      </c>
      <c r="H3081" s="47">
        <v>3080</v>
      </c>
      <c r="I3081" s="324" t="s">
        <v>41</v>
      </c>
      <c r="J3081" s="255" t="str">
        <f>IF(ISBLANK(INDEX('Policy Characteristics'!D:D,MATCH($C3081,'Policy Characteristics'!$C:$C,0))),"",INDEX('Policy Characteristics'!D:D,MATCH($C3081,'Policy Characteristics'!$C:$C,0)))</f>
        <v>R&amp;D Capital Cost Reductions</v>
      </c>
      <c r="K3081" s="254" t="str">
        <f>IF(ISBLANK(INDEX('Policy Characteristics'!E:E,MATCH($C3081,'Policy Characteristics'!$C:$C,0))),"",INDEX('Policy Characteristics'!E:E,MATCH($C3081,'Policy Characteristics'!$C:$C,0)))</f>
        <v>RnD industry capital cost reduction</v>
      </c>
      <c r="L3081" s="261">
        <f>IF(ISBLANK(INDEX('Policy Characteristics'!F:F,MATCH($C3081,'Policy Characteristics'!$C:$C,0))),"",INDEX('Policy Characteristics'!F:F,MATCH($C3081,'Policy Characteristics'!$C:$C,0)))</f>
        <v>0</v>
      </c>
      <c r="M3081" s="261">
        <f>IF(ISBLANK(INDEX('Policy Characteristics'!G:G,MATCH($C3081,'Policy Characteristics'!$C:$C,0))),"",INDEX('Policy Characteristics'!G:G,MATCH($C3081,'Policy Characteristics'!$C:$C,0)))</f>
        <v>0.4</v>
      </c>
      <c r="N3081" s="261">
        <f>IF(ISBLANK(INDEX('Policy Characteristics'!H:H,MATCH($C3081,'Policy Characteristics'!$C:$C,0))),"",INDEX('Policy Characteristics'!H:H,MATCH($C3081,'Policy Characteristics'!$C:$C,0)))</f>
        <v>0.01</v>
      </c>
      <c r="O3081" s="254" t="str">
        <f>IF(ISBLANK(INDEX('Policy Characteristics'!I:I,MATCH($C3081,'Policy Characteristics'!$C:$C,0))),"",INDEX('Policy Characteristics'!I:I,MATCH($C3081,'Policy Characteristics'!$C:$C,0)))</f>
        <v>% reduction in cost</v>
      </c>
      <c r="P3081" s="254" t="str">
        <f>IF(ISBLANK(INDEX('Policy Characteristics'!J:J,MATCH($C3081,'Policy Characteristics'!$C:$C,0))),"",INDEX('Policy Characteristics'!J:J,MATCH($C3081,'Policy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1" s="254" t="str">
        <f>IF(ISBLANK(INDEX('Policy Characteristics'!K:K,MATCH($C3081,'Policy Characteristics'!$C:$C,0))),"",INDEX('Policy Characteristics'!K:K,MATCH($C3081,'Policy Characteristics'!$C:$C,0)))</f>
        <v>architectural-design.html#rnd</v>
      </c>
      <c r="R3081" s="254" t="str">
        <f>IF(ISBLANK(INDEX('Policy Characteristics'!L:L,MATCH($C3081,'Policy Characteristics'!$C:$C,0))),"",INDEX('Policy Characteristics'!L:L,MATCH($C3081,'Policy Characteristics'!$C:$C,0)))</f>
        <v>research-and-development.html</v>
      </c>
    </row>
    <row r="3082" spans="1:18" x14ac:dyDescent="0.25">
      <c r="A3082" s="254" t="str">
        <f>IF(ISBLANK(INDEX('Policy Characteristics'!A:A,MATCH($C3082,'Policy Characteristics'!$C:$C,0))),"",INDEX('Policy Characteristics'!A:A,MATCH($C3082,'Policy Characteristics'!$C:$C,0)))</f>
        <v>Research and Development</v>
      </c>
      <c r="B3082" s="262" t="str">
        <f>IF(ISBLANK(INDEX('Policy Characteristics'!B:B,MATCH($C3082,'Policy Characteristics'!$C:$C,0))),"",INDEX('Policy Characteristics'!B:B,MATCH($C3082,'Policy Characteristics'!$C:$C,0)))</f>
        <v>Capital Cost Reduction</v>
      </c>
      <c r="C3082" s="254" t="str">
        <f t="shared" si="92"/>
        <v>RnD Industry Capital Cost Perc Reduction</v>
      </c>
      <c r="D3082" s="1" t="s">
        <v>3472</v>
      </c>
      <c r="E3082" s="45" t="s">
        <v>3892</v>
      </c>
      <c r="F3082" t="s">
        <v>3478</v>
      </c>
      <c r="G3082" s="45" t="s">
        <v>3895</v>
      </c>
      <c r="H3082" s="47">
        <v>3081</v>
      </c>
      <c r="I3082" s="324" t="s">
        <v>41</v>
      </c>
      <c r="J3082" s="255" t="str">
        <f>IF(ISBLANK(INDEX('Policy Characteristics'!D:D,MATCH($C3082,'Policy Characteristics'!$C:$C,0))),"",INDEX('Policy Characteristics'!D:D,MATCH($C3082,'Policy Characteristics'!$C:$C,0)))</f>
        <v>R&amp;D Capital Cost Reductions</v>
      </c>
      <c r="K3082" s="254" t="str">
        <f>IF(ISBLANK(INDEX('Policy Characteristics'!E:E,MATCH($C3082,'Policy Characteristics'!$C:$C,0))),"",INDEX('Policy Characteristics'!E:E,MATCH($C3082,'Policy Characteristics'!$C:$C,0)))</f>
        <v>RnD industry capital cost reduction</v>
      </c>
      <c r="L3082" s="261">
        <f>IF(ISBLANK(INDEX('Policy Characteristics'!F:F,MATCH($C3082,'Policy Characteristics'!$C:$C,0))),"",INDEX('Policy Characteristics'!F:F,MATCH($C3082,'Policy Characteristics'!$C:$C,0)))</f>
        <v>0</v>
      </c>
      <c r="M3082" s="261">
        <f>IF(ISBLANK(INDEX('Policy Characteristics'!G:G,MATCH($C3082,'Policy Characteristics'!$C:$C,0))),"",INDEX('Policy Characteristics'!G:G,MATCH($C3082,'Policy Characteristics'!$C:$C,0)))</f>
        <v>0.4</v>
      </c>
      <c r="N3082" s="261">
        <f>IF(ISBLANK(INDEX('Policy Characteristics'!H:H,MATCH($C3082,'Policy Characteristics'!$C:$C,0))),"",INDEX('Policy Characteristics'!H:H,MATCH($C3082,'Policy Characteristics'!$C:$C,0)))</f>
        <v>0.01</v>
      </c>
      <c r="O3082" s="254" t="str">
        <f>IF(ISBLANK(INDEX('Policy Characteristics'!I:I,MATCH($C3082,'Policy Characteristics'!$C:$C,0))),"",INDEX('Policy Characteristics'!I:I,MATCH($C3082,'Policy Characteristics'!$C:$C,0)))</f>
        <v>% reduction in cost</v>
      </c>
      <c r="P3082" s="254" t="str">
        <f>IF(ISBLANK(INDEX('Policy Characteristics'!J:J,MATCH($C3082,'Policy Characteristics'!$C:$C,0))),"",INDEX('Policy Characteristics'!J:J,MATCH($C3082,'Policy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2" s="254" t="str">
        <f>IF(ISBLANK(INDEX('Policy Characteristics'!K:K,MATCH($C3082,'Policy Characteristics'!$C:$C,0))),"",INDEX('Policy Characteristics'!K:K,MATCH($C3082,'Policy Characteristics'!$C:$C,0)))</f>
        <v>architectural-design.html#rnd</v>
      </c>
      <c r="R3082" s="254" t="str">
        <f>IF(ISBLANK(INDEX('Policy Characteristics'!L:L,MATCH($C3082,'Policy Characteristics'!$C:$C,0))),"",INDEX('Policy Characteristics'!L:L,MATCH($C3082,'Policy Characteristics'!$C:$C,0)))</f>
        <v>research-and-development.html</v>
      </c>
    </row>
    <row r="3083" spans="1:18" x14ac:dyDescent="0.25">
      <c r="A3083" s="254" t="str">
        <f>IF(ISBLANK(INDEX('Policy Characteristics'!A:A,MATCH($C3083,'Policy Characteristics'!$C:$C,0))),"",INDEX('Policy Characteristics'!A:A,MATCH($C3083,'Policy Characteristics'!$C:$C,0)))</f>
        <v>Research and Development</v>
      </c>
      <c r="B3083" s="262" t="str">
        <f>IF(ISBLANK(INDEX('Policy Characteristics'!B:B,MATCH($C3083,'Policy Characteristics'!$C:$C,0))),"",INDEX('Policy Characteristics'!B:B,MATCH($C3083,'Policy Characteristics'!$C:$C,0)))</f>
        <v>Capital Cost Reduction</v>
      </c>
      <c r="C3083" s="254" t="str">
        <f t="shared" si="92"/>
        <v>RnD Industry Capital Cost Perc Reduction</v>
      </c>
      <c r="D3083" s="1" t="s">
        <v>3597</v>
      </c>
      <c r="E3083" s="45" t="s">
        <v>2377</v>
      </c>
      <c r="F3083" t="s">
        <v>3479</v>
      </c>
      <c r="G3083" s="45" t="s">
        <v>89</v>
      </c>
      <c r="H3083" s="47">
        <v>3082</v>
      </c>
      <c r="I3083" s="324" t="s">
        <v>40</v>
      </c>
      <c r="J3083" s="255" t="str">
        <f>IF(ISBLANK(INDEX('Policy Characteristics'!D:D,MATCH($C3083,'Policy Characteristics'!$C:$C,0))),"",INDEX('Policy Characteristics'!D:D,MATCH($C3083,'Policy Characteristics'!$C:$C,0)))</f>
        <v>R&amp;D Capital Cost Reductions</v>
      </c>
      <c r="K3083" s="254" t="str">
        <f>IF(ISBLANK(INDEX('Policy Characteristics'!E:E,MATCH($C3083,'Policy Characteristics'!$C:$C,0))),"",INDEX('Policy Characteristics'!E:E,MATCH($C3083,'Policy Characteristics'!$C:$C,0)))</f>
        <v>RnD industry capital cost reduction</v>
      </c>
      <c r="L3083" s="261">
        <f>IF(ISBLANK(INDEX('Policy Characteristics'!F:F,MATCH($C3083,'Policy Characteristics'!$C:$C,0))),"",INDEX('Policy Characteristics'!F:F,MATCH($C3083,'Policy Characteristics'!$C:$C,0)))</f>
        <v>0</v>
      </c>
      <c r="M3083" s="261">
        <f>IF(ISBLANK(INDEX('Policy Characteristics'!G:G,MATCH($C3083,'Policy Characteristics'!$C:$C,0))),"",INDEX('Policy Characteristics'!G:G,MATCH($C3083,'Policy Characteristics'!$C:$C,0)))</f>
        <v>0.4</v>
      </c>
      <c r="N3083" s="261">
        <f>IF(ISBLANK(INDEX('Policy Characteristics'!H:H,MATCH($C3083,'Policy Characteristics'!$C:$C,0))),"",INDEX('Policy Characteristics'!H:H,MATCH($C3083,'Policy Characteristics'!$C:$C,0)))</f>
        <v>0.01</v>
      </c>
      <c r="O3083" s="254" t="str">
        <f>IF(ISBLANK(INDEX('Policy Characteristics'!I:I,MATCH($C3083,'Policy Characteristics'!$C:$C,0))),"",INDEX('Policy Characteristics'!I:I,MATCH($C3083,'Policy Characteristics'!$C:$C,0)))</f>
        <v>% reduction in cost</v>
      </c>
      <c r="P3083" s="254" t="str">
        <f>IF(ISBLANK(INDEX('Policy Characteristics'!J:J,MATCH($C3083,'Policy Characteristics'!$C:$C,0))),"",INDEX('Policy Characteristics'!J:J,MATCH($C3083,'Policy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3" s="254" t="str">
        <f>IF(ISBLANK(INDEX('Policy Characteristics'!K:K,MATCH($C3083,'Policy Characteristics'!$C:$C,0))),"",INDEX('Policy Characteristics'!K:K,MATCH($C3083,'Policy Characteristics'!$C:$C,0)))</f>
        <v>architectural-design.html#rnd</v>
      </c>
      <c r="R3083" s="254" t="str">
        <f>IF(ISBLANK(INDEX('Policy Characteristics'!L:L,MATCH($C3083,'Policy Characteristics'!$C:$C,0))),"",INDEX('Policy Characteristics'!L:L,MATCH($C3083,'Policy Characteristics'!$C:$C,0)))</f>
        <v>research-and-development.html</v>
      </c>
    </row>
    <row r="3084" spans="1:18" x14ac:dyDescent="0.25">
      <c r="A3084" s="254" t="str">
        <f>IF(ISBLANK(INDEX('Policy Characteristics'!A:A,MATCH($C3084,'Policy Characteristics'!$C:$C,0))),"",INDEX('Policy Characteristics'!A:A,MATCH($C3084,'Policy Characteristics'!$C:$C,0)))</f>
        <v>Research and Development</v>
      </c>
      <c r="B3084" s="262" t="str">
        <f>IF(ISBLANK(INDEX('Policy Characteristics'!B:B,MATCH($C3084,'Policy Characteristics'!$C:$C,0))),"",INDEX('Policy Characteristics'!B:B,MATCH($C3084,'Policy Characteristics'!$C:$C,0)))</f>
        <v>Capital Cost Reduction</v>
      </c>
      <c r="C3084" s="254" t="str">
        <f t="shared" si="92"/>
        <v>RnD Industry Capital Cost Perc Reduction</v>
      </c>
      <c r="D3084" s="1" t="s">
        <v>3597</v>
      </c>
      <c r="E3084" s="45" t="s">
        <v>2378</v>
      </c>
      <c r="F3084" t="s">
        <v>3479</v>
      </c>
      <c r="G3084" s="45" t="s">
        <v>2609</v>
      </c>
      <c r="H3084" s="47">
        <v>3083</v>
      </c>
      <c r="I3084" s="324" t="s">
        <v>41</v>
      </c>
      <c r="J3084" s="255" t="str">
        <f>IF(ISBLANK(INDEX('Policy Characteristics'!D:D,MATCH($C3084,'Policy Characteristics'!$C:$C,0))),"",INDEX('Policy Characteristics'!D:D,MATCH($C3084,'Policy Characteristics'!$C:$C,0)))</f>
        <v>R&amp;D Capital Cost Reductions</v>
      </c>
      <c r="K3084" s="254" t="str">
        <f>IF(ISBLANK(INDEX('Policy Characteristics'!E:E,MATCH($C3084,'Policy Characteristics'!$C:$C,0))),"",INDEX('Policy Characteristics'!E:E,MATCH($C3084,'Policy Characteristics'!$C:$C,0)))</f>
        <v>RnD industry capital cost reduction</v>
      </c>
      <c r="L3084" s="261">
        <f>IF(ISBLANK(INDEX('Policy Characteristics'!F:F,MATCH($C3084,'Policy Characteristics'!$C:$C,0))),"",INDEX('Policy Characteristics'!F:F,MATCH($C3084,'Policy Characteristics'!$C:$C,0)))</f>
        <v>0</v>
      </c>
      <c r="M3084" s="261">
        <f>IF(ISBLANK(INDEX('Policy Characteristics'!G:G,MATCH($C3084,'Policy Characteristics'!$C:$C,0))),"",INDEX('Policy Characteristics'!G:G,MATCH($C3084,'Policy Characteristics'!$C:$C,0)))</f>
        <v>0.4</v>
      </c>
      <c r="N3084" s="261">
        <f>IF(ISBLANK(INDEX('Policy Characteristics'!H:H,MATCH($C3084,'Policy Characteristics'!$C:$C,0))),"",INDEX('Policy Characteristics'!H:H,MATCH($C3084,'Policy Characteristics'!$C:$C,0)))</f>
        <v>0.01</v>
      </c>
      <c r="O3084" s="254" t="str">
        <f>IF(ISBLANK(INDEX('Policy Characteristics'!I:I,MATCH($C3084,'Policy Characteristics'!$C:$C,0))),"",INDEX('Policy Characteristics'!I:I,MATCH($C3084,'Policy Characteristics'!$C:$C,0)))</f>
        <v>% reduction in cost</v>
      </c>
      <c r="P3084" s="254" t="str">
        <f>IF(ISBLANK(INDEX('Policy Characteristics'!J:J,MATCH($C3084,'Policy Characteristics'!$C:$C,0))),"",INDEX('Policy Characteristics'!J:J,MATCH($C3084,'Policy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4" s="254" t="str">
        <f>IF(ISBLANK(INDEX('Policy Characteristics'!K:K,MATCH($C3084,'Policy Characteristics'!$C:$C,0))),"",INDEX('Policy Characteristics'!K:K,MATCH($C3084,'Policy Characteristics'!$C:$C,0)))</f>
        <v>architectural-design.html#rnd</v>
      </c>
      <c r="R3084" s="254" t="str">
        <f>IF(ISBLANK(INDEX('Policy Characteristics'!L:L,MATCH($C3084,'Policy Characteristics'!$C:$C,0))),"",INDEX('Policy Characteristics'!L:L,MATCH($C3084,'Policy Characteristics'!$C:$C,0)))</f>
        <v>research-and-development.html</v>
      </c>
    </row>
    <row r="3085" spans="1:18" x14ac:dyDescent="0.25">
      <c r="A3085" s="254" t="str">
        <f>IF(ISBLANK(INDEX('Policy Characteristics'!A:A,MATCH($C3085,'Policy Characteristics'!$C:$C,0))),"",INDEX('Policy Characteristics'!A:A,MATCH($C3085,'Policy Characteristics'!$C:$C,0)))</f>
        <v>Research and Development</v>
      </c>
      <c r="B3085" s="262" t="str">
        <f>IF(ISBLANK(INDEX('Policy Characteristics'!B:B,MATCH($C3085,'Policy Characteristics'!$C:$C,0))),"",INDEX('Policy Characteristics'!B:B,MATCH($C3085,'Policy Characteristics'!$C:$C,0)))</f>
        <v>Capital Cost Reduction</v>
      </c>
      <c r="C3085" s="254" t="str">
        <f t="shared" si="92"/>
        <v>RnD Industry Capital Cost Perc Reduction</v>
      </c>
      <c r="D3085" s="1" t="s">
        <v>3597</v>
      </c>
      <c r="E3085" s="45" t="s">
        <v>2379</v>
      </c>
      <c r="F3085" t="s">
        <v>3479</v>
      </c>
      <c r="G3085" s="45" t="s">
        <v>83</v>
      </c>
      <c r="H3085" s="47">
        <v>3084</v>
      </c>
      <c r="I3085" s="324" t="s">
        <v>41</v>
      </c>
      <c r="J3085" s="255" t="str">
        <f>IF(ISBLANK(INDEX('Policy Characteristics'!D:D,MATCH($C3085,'Policy Characteristics'!$C:$C,0))),"",INDEX('Policy Characteristics'!D:D,MATCH($C3085,'Policy Characteristics'!$C:$C,0)))</f>
        <v>R&amp;D Capital Cost Reductions</v>
      </c>
      <c r="K3085" s="254" t="str">
        <f>IF(ISBLANK(INDEX('Policy Characteristics'!E:E,MATCH($C3085,'Policy Characteristics'!$C:$C,0))),"",INDEX('Policy Characteristics'!E:E,MATCH($C3085,'Policy Characteristics'!$C:$C,0)))</f>
        <v>RnD industry capital cost reduction</v>
      </c>
      <c r="L3085" s="261">
        <f>IF(ISBLANK(INDEX('Policy Characteristics'!F:F,MATCH($C3085,'Policy Characteristics'!$C:$C,0))),"",INDEX('Policy Characteristics'!F:F,MATCH($C3085,'Policy Characteristics'!$C:$C,0)))</f>
        <v>0</v>
      </c>
      <c r="M3085" s="261">
        <f>IF(ISBLANK(INDEX('Policy Characteristics'!G:G,MATCH($C3085,'Policy Characteristics'!$C:$C,0))),"",INDEX('Policy Characteristics'!G:G,MATCH($C3085,'Policy Characteristics'!$C:$C,0)))</f>
        <v>0.4</v>
      </c>
      <c r="N3085" s="261">
        <f>IF(ISBLANK(INDEX('Policy Characteristics'!H:H,MATCH($C3085,'Policy Characteristics'!$C:$C,0))),"",INDEX('Policy Characteristics'!H:H,MATCH($C3085,'Policy Characteristics'!$C:$C,0)))</f>
        <v>0.01</v>
      </c>
      <c r="O3085" s="254" t="str">
        <f>IF(ISBLANK(INDEX('Policy Characteristics'!I:I,MATCH($C3085,'Policy Characteristics'!$C:$C,0))),"",INDEX('Policy Characteristics'!I:I,MATCH($C3085,'Policy Characteristics'!$C:$C,0)))</f>
        <v>% reduction in cost</v>
      </c>
      <c r="P3085" s="254" t="str">
        <f>IF(ISBLANK(INDEX('Policy Characteristics'!J:J,MATCH($C3085,'Policy Characteristics'!$C:$C,0))),"",INDEX('Policy Characteristics'!J:J,MATCH($C3085,'Policy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5" s="254" t="str">
        <f>IF(ISBLANK(INDEX('Policy Characteristics'!K:K,MATCH($C3085,'Policy Characteristics'!$C:$C,0))),"",INDEX('Policy Characteristics'!K:K,MATCH($C3085,'Policy Characteristics'!$C:$C,0)))</f>
        <v>architectural-design.html#rnd</v>
      </c>
      <c r="R3085" s="254" t="str">
        <f>IF(ISBLANK(INDEX('Policy Characteristics'!L:L,MATCH($C3085,'Policy Characteristics'!$C:$C,0))),"",INDEX('Policy Characteristics'!L:L,MATCH($C3085,'Policy Characteristics'!$C:$C,0)))</f>
        <v>research-and-development.html</v>
      </c>
    </row>
    <row r="3086" spans="1:18" x14ac:dyDescent="0.25">
      <c r="A3086" s="254" t="str">
        <f>IF(ISBLANK(INDEX('Policy Characteristics'!A:A,MATCH($C3086,'Policy Characteristics'!$C:$C,0))),"",INDEX('Policy Characteristics'!A:A,MATCH($C3086,'Policy Characteristics'!$C:$C,0)))</f>
        <v>Research and Development</v>
      </c>
      <c r="B3086" s="262" t="str">
        <f>IF(ISBLANK(INDEX('Policy Characteristics'!B:B,MATCH($C3086,'Policy Characteristics'!$C:$C,0))),"",INDEX('Policy Characteristics'!B:B,MATCH($C3086,'Policy Characteristics'!$C:$C,0)))</f>
        <v>Capital Cost Reduction</v>
      </c>
      <c r="C3086" s="254" t="str">
        <f t="shared" si="92"/>
        <v>RnD Industry Capital Cost Perc Reduction</v>
      </c>
      <c r="D3086" s="1" t="s">
        <v>3597</v>
      </c>
      <c r="E3086" s="45" t="s">
        <v>2380</v>
      </c>
      <c r="F3086" t="s">
        <v>3479</v>
      </c>
      <c r="G3086" s="45" t="s">
        <v>88</v>
      </c>
      <c r="H3086" s="47">
        <v>3085</v>
      </c>
      <c r="I3086" s="324" t="s">
        <v>41</v>
      </c>
      <c r="J3086" s="255" t="str">
        <f>IF(ISBLANK(INDEX('Policy Characteristics'!D:D,MATCH($C3086,'Policy Characteristics'!$C:$C,0))),"",INDEX('Policy Characteristics'!D:D,MATCH($C3086,'Policy Characteristics'!$C:$C,0)))</f>
        <v>R&amp;D Capital Cost Reductions</v>
      </c>
      <c r="K3086" s="254" t="str">
        <f>IF(ISBLANK(INDEX('Policy Characteristics'!E:E,MATCH($C3086,'Policy Characteristics'!$C:$C,0))),"",INDEX('Policy Characteristics'!E:E,MATCH($C3086,'Policy Characteristics'!$C:$C,0)))</f>
        <v>RnD industry capital cost reduction</v>
      </c>
      <c r="L3086" s="261">
        <f>IF(ISBLANK(INDEX('Policy Characteristics'!F:F,MATCH($C3086,'Policy Characteristics'!$C:$C,0))),"",INDEX('Policy Characteristics'!F:F,MATCH($C3086,'Policy Characteristics'!$C:$C,0)))</f>
        <v>0</v>
      </c>
      <c r="M3086" s="261">
        <f>IF(ISBLANK(INDEX('Policy Characteristics'!G:G,MATCH($C3086,'Policy Characteristics'!$C:$C,0))),"",INDEX('Policy Characteristics'!G:G,MATCH($C3086,'Policy Characteristics'!$C:$C,0)))</f>
        <v>0.4</v>
      </c>
      <c r="N3086" s="261">
        <f>IF(ISBLANK(INDEX('Policy Characteristics'!H:H,MATCH($C3086,'Policy Characteristics'!$C:$C,0))),"",INDEX('Policy Characteristics'!H:H,MATCH($C3086,'Policy Characteristics'!$C:$C,0)))</f>
        <v>0.01</v>
      </c>
      <c r="O3086" s="254" t="str">
        <f>IF(ISBLANK(INDEX('Policy Characteristics'!I:I,MATCH($C3086,'Policy Characteristics'!$C:$C,0))),"",INDEX('Policy Characteristics'!I:I,MATCH($C3086,'Policy Characteristics'!$C:$C,0)))</f>
        <v>% reduction in cost</v>
      </c>
      <c r="P3086" s="254" t="str">
        <f>IF(ISBLANK(INDEX('Policy Characteristics'!J:J,MATCH($C3086,'Policy Characteristics'!$C:$C,0))),"",INDEX('Policy Characteristics'!J:J,MATCH($C3086,'Policy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6" s="254" t="str">
        <f>IF(ISBLANK(INDEX('Policy Characteristics'!K:K,MATCH($C3086,'Policy Characteristics'!$C:$C,0))),"",INDEX('Policy Characteristics'!K:K,MATCH($C3086,'Policy Characteristics'!$C:$C,0)))</f>
        <v>architectural-design.html#rnd</v>
      </c>
      <c r="R3086" s="254" t="str">
        <f>IF(ISBLANK(INDEX('Policy Characteristics'!L:L,MATCH($C3086,'Policy Characteristics'!$C:$C,0))),"",INDEX('Policy Characteristics'!L:L,MATCH($C3086,'Policy Characteristics'!$C:$C,0)))</f>
        <v>research-and-development.html</v>
      </c>
    </row>
    <row r="3087" spans="1:18" x14ac:dyDescent="0.25">
      <c r="A3087" s="254" t="str">
        <f>IF(ISBLANK(INDEX('Policy Characteristics'!A:A,MATCH($C3087,'Policy Characteristics'!$C:$C,0))),"",INDEX('Policy Characteristics'!A:A,MATCH($C3087,'Policy Characteristics'!$C:$C,0)))</f>
        <v>Research and Development</v>
      </c>
      <c r="B3087" s="262" t="str">
        <f>IF(ISBLANK(INDEX('Policy Characteristics'!B:B,MATCH($C3087,'Policy Characteristics'!$C:$C,0))),"",INDEX('Policy Characteristics'!B:B,MATCH($C3087,'Policy Characteristics'!$C:$C,0)))</f>
        <v>Capital Cost Reduction</v>
      </c>
      <c r="C3087" s="254" t="str">
        <f t="shared" si="92"/>
        <v>RnD Industry Capital Cost Perc Reduction</v>
      </c>
      <c r="D3087" s="1" t="s">
        <v>3597</v>
      </c>
      <c r="E3087" s="45" t="s">
        <v>2381</v>
      </c>
      <c r="F3087" t="s">
        <v>3479</v>
      </c>
      <c r="G3087" s="45" t="s">
        <v>3893</v>
      </c>
      <c r="H3087" s="47">
        <v>3086</v>
      </c>
      <c r="I3087" s="324" t="s">
        <v>41</v>
      </c>
      <c r="J3087" s="255" t="str">
        <f>IF(ISBLANK(INDEX('Policy Characteristics'!D:D,MATCH($C3087,'Policy Characteristics'!$C:$C,0))),"",INDEX('Policy Characteristics'!D:D,MATCH($C3087,'Policy Characteristics'!$C:$C,0)))</f>
        <v>R&amp;D Capital Cost Reductions</v>
      </c>
      <c r="K3087" s="254" t="str">
        <f>IF(ISBLANK(INDEX('Policy Characteristics'!E:E,MATCH($C3087,'Policy Characteristics'!$C:$C,0))),"",INDEX('Policy Characteristics'!E:E,MATCH($C3087,'Policy Characteristics'!$C:$C,0)))</f>
        <v>RnD industry capital cost reduction</v>
      </c>
      <c r="L3087" s="261">
        <f>IF(ISBLANK(INDEX('Policy Characteristics'!F:F,MATCH($C3087,'Policy Characteristics'!$C:$C,0))),"",INDEX('Policy Characteristics'!F:F,MATCH($C3087,'Policy Characteristics'!$C:$C,0)))</f>
        <v>0</v>
      </c>
      <c r="M3087" s="261">
        <f>IF(ISBLANK(INDEX('Policy Characteristics'!G:G,MATCH($C3087,'Policy Characteristics'!$C:$C,0))),"",INDEX('Policy Characteristics'!G:G,MATCH($C3087,'Policy Characteristics'!$C:$C,0)))</f>
        <v>0.4</v>
      </c>
      <c r="N3087" s="261">
        <f>IF(ISBLANK(INDEX('Policy Characteristics'!H:H,MATCH($C3087,'Policy Characteristics'!$C:$C,0))),"",INDEX('Policy Characteristics'!H:H,MATCH($C3087,'Policy Characteristics'!$C:$C,0)))</f>
        <v>0.01</v>
      </c>
      <c r="O3087" s="254" t="str">
        <f>IF(ISBLANK(INDEX('Policy Characteristics'!I:I,MATCH($C3087,'Policy Characteristics'!$C:$C,0))),"",INDEX('Policy Characteristics'!I:I,MATCH($C3087,'Policy Characteristics'!$C:$C,0)))</f>
        <v>% reduction in cost</v>
      </c>
      <c r="P3087" s="254" t="str">
        <f>IF(ISBLANK(INDEX('Policy Characteristics'!J:J,MATCH($C3087,'Policy Characteristics'!$C:$C,0))),"",INDEX('Policy Characteristics'!J:J,MATCH($C3087,'Policy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7" s="254" t="str">
        <f>IF(ISBLANK(INDEX('Policy Characteristics'!K:K,MATCH($C3087,'Policy Characteristics'!$C:$C,0))),"",INDEX('Policy Characteristics'!K:K,MATCH($C3087,'Policy Characteristics'!$C:$C,0)))</f>
        <v>architectural-design.html#rnd</v>
      </c>
      <c r="R3087" s="254" t="str">
        <f>IF(ISBLANK(INDEX('Policy Characteristics'!L:L,MATCH($C3087,'Policy Characteristics'!$C:$C,0))),"",INDEX('Policy Characteristics'!L:L,MATCH($C3087,'Policy Characteristics'!$C:$C,0)))</f>
        <v>research-and-development.html</v>
      </c>
    </row>
    <row r="3088" spans="1:18" x14ac:dyDescent="0.25">
      <c r="A3088" s="254" t="str">
        <f>IF(ISBLANK(INDEX('Policy Characteristics'!A:A,MATCH($C3088,'Policy Characteristics'!$C:$C,0))),"",INDEX('Policy Characteristics'!A:A,MATCH($C3088,'Policy Characteristics'!$C:$C,0)))</f>
        <v>Research and Development</v>
      </c>
      <c r="B3088" s="262" t="str">
        <f>IF(ISBLANK(INDEX('Policy Characteristics'!B:B,MATCH($C3088,'Policy Characteristics'!$C:$C,0))),"",INDEX('Policy Characteristics'!B:B,MATCH($C3088,'Policy Characteristics'!$C:$C,0)))</f>
        <v>Capital Cost Reduction</v>
      </c>
      <c r="C3088" s="254" t="str">
        <f t="shared" si="92"/>
        <v>RnD Industry Capital Cost Perc Reduction</v>
      </c>
      <c r="D3088" s="1" t="s">
        <v>3597</v>
      </c>
      <c r="E3088" s="45" t="s">
        <v>2382</v>
      </c>
      <c r="F3088" t="s">
        <v>3479</v>
      </c>
      <c r="G3088" s="45" t="s">
        <v>95</v>
      </c>
      <c r="H3088" s="47">
        <v>3087</v>
      </c>
      <c r="I3088" s="324" t="s">
        <v>41</v>
      </c>
      <c r="J3088" s="255" t="str">
        <f>IF(ISBLANK(INDEX('Policy Characteristics'!D:D,MATCH($C3088,'Policy Characteristics'!$C:$C,0))),"",INDEX('Policy Characteristics'!D:D,MATCH($C3088,'Policy Characteristics'!$C:$C,0)))</f>
        <v>R&amp;D Capital Cost Reductions</v>
      </c>
      <c r="K3088" s="254" t="str">
        <f>IF(ISBLANK(INDEX('Policy Characteristics'!E:E,MATCH($C3088,'Policy Characteristics'!$C:$C,0))),"",INDEX('Policy Characteristics'!E:E,MATCH($C3088,'Policy Characteristics'!$C:$C,0)))</f>
        <v>RnD industry capital cost reduction</v>
      </c>
      <c r="L3088" s="261">
        <f>IF(ISBLANK(INDEX('Policy Characteristics'!F:F,MATCH($C3088,'Policy Characteristics'!$C:$C,0))),"",INDEX('Policy Characteristics'!F:F,MATCH($C3088,'Policy Characteristics'!$C:$C,0)))</f>
        <v>0</v>
      </c>
      <c r="M3088" s="261">
        <f>IF(ISBLANK(INDEX('Policy Characteristics'!G:G,MATCH($C3088,'Policy Characteristics'!$C:$C,0))),"",INDEX('Policy Characteristics'!G:G,MATCH($C3088,'Policy Characteristics'!$C:$C,0)))</f>
        <v>0.4</v>
      </c>
      <c r="N3088" s="261">
        <f>IF(ISBLANK(INDEX('Policy Characteristics'!H:H,MATCH($C3088,'Policy Characteristics'!$C:$C,0))),"",INDEX('Policy Characteristics'!H:H,MATCH($C3088,'Policy Characteristics'!$C:$C,0)))</f>
        <v>0.01</v>
      </c>
      <c r="O3088" s="254" t="str">
        <f>IF(ISBLANK(INDEX('Policy Characteristics'!I:I,MATCH($C3088,'Policy Characteristics'!$C:$C,0))),"",INDEX('Policy Characteristics'!I:I,MATCH($C3088,'Policy Characteristics'!$C:$C,0)))</f>
        <v>% reduction in cost</v>
      </c>
      <c r="P3088" s="254" t="str">
        <f>IF(ISBLANK(INDEX('Policy Characteristics'!J:J,MATCH($C3088,'Policy Characteristics'!$C:$C,0))),"",INDEX('Policy Characteristics'!J:J,MATCH($C3088,'Policy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8" s="254" t="str">
        <f>IF(ISBLANK(INDEX('Policy Characteristics'!K:K,MATCH($C3088,'Policy Characteristics'!$C:$C,0))),"",INDEX('Policy Characteristics'!K:K,MATCH($C3088,'Policy Characteristics'!$C:$C,0)))</f>
        <v>architectural-design.html#rnd</v>
      </c>
      <c r="R3088" s="254" t="str">
        <f>IF(ISBLANK(INDEX('Policy Characteristics'!L:L,MATCH($C3088,'Policy Characteristics'!$C:$C,0))),"",INDEX('Policy Characteristics'!L:L,MATCH($C3088,'Policy Characteristics'!$C:$C,0)))</f>
        <v>research-and-development.html</v>
      </c>
    </row>
    <row r="3089" spans="1:18" x14ac:dyDescent="0.25">
      <c r="A3089" s="254" t="str">
        <f>IF(ISBLANK(INDEX('Policy Characteristics'!A:A,MATCH($C3089,'Policy Characteristics'!$C:$C,0))),"",INDEX('Policy Characteristics'!A:A,MATCH($C3089,'Policy Characteristics'!$C:$C,0)))</f>
        <v>Research and Development</v>
      </c>
      <c r="B3089" s="262" t="str">
        <f>IF(ISBLANK(INDEX('Policy Characteristics'!B:B,MATCH($C3089,'Policy Characteristics'!$C:$C,0))),"",INDEX('Policy Characteristics'!B:B,MATCH($C3089,'Policy Characteristics'!$C:$C,0)))</f>
        <v>Capital Cost Reduction</v>
      </c>
      <c r="C3089" s="254" t="str">
        <f t="shared" si="92"/>
        <v>RnD Industry Capital Cost Perc Reduction</v>
      </c>
      <c r="D3089" s="1" t="s">
        <v>3597</v>
      </c>
      <c r="E3089" s="45" t="s">
        <v>2676</v>
      </c>
      <c r="F3089" t="s">
        <v>3479</v>
      </c>
      <c r="G3089" s="45" t="s">
        <v>2445</v>
      </c>
      <c r="H3089" s="47">
        <v>3088</v>
      </c>
      <c r="I3089" s="324" t="s">
        <v>41</v>
      </c>
      <c r="J3089" s="255" t="str">
        <f>IF(ISBLANK(INDEX('Policy Characteristics'!D:D,MATCH($C3089,'Policy Characteristics'!$C:$C,0))),"",INDEX('Policy Characteristics'!D:D,MATCH($C3089,'Policy Characteristics'!$C:$C,0)))</f>
        <v>R&amp;D Capital Cost Reductions</v>
      </c>
      <c r="K3089" s="254" t="str">
        <f>IF(ISBLANK(INDEX('Policy Characteristics'!E:E,MATCH($C3089,'Policy Characteristics'!$C:$C,0))),"",INDEX('Policy Characteristics'!E:E,MATCH($C3089,'Policy Characteristics'!$C:$C,0)))</f>
        <v>RnD industry capital cost reduction</v>
      </c>
      <c r="L3089" s="261">
        <f>IF(ISBLANK(INDEX('Policy Characteristics'!F:F,MATCH($C3089,'Policy Characteristics'!$C:$C,0))),"",INDEX('Policy Characteristics'!F:F,MATCH($C3089,'Policy Characteristics'!$C:$C,0)))</f>
        <v>0</v>
      </c>
      <c r="M3089" s="261">
        <f>IF(ISBLANK(INDEX('Policy Characteristics'!G:G,MATCH($C3089,'Policy Characteristics'!$C:$C,0))),"",INDEX('Policy Characteristics'!G:G,MATCH($C3089,'Policy Characteristics'!$C:$C,0)))</f>
        <v>0.4</v>
      </c>
      <c r="N3089" s="261">
        <f>IF(ISBLANK(INDEX('Policy Characteristics'!H:H,MATCH($C3089,'Policy Characteristics'!$C:$C,0))),"",INDEX('Policy Characteristics'!H:H,MATCH($C3089,'Policy Characteristics'!$C:$C,0)))</f>
        <v>0.01</v>
      </c>
      <c r="O3089" s="254" t="str">
        <f>IF(ISBLANK(INDEX('Policy Characteristics'!I:I,MATCH($C3089,'Policy Characteristics'!$C:$C,0))),"",INDEX('Policy Characteristics'!I:I,MATCH($C3089,'Policy Characteristics'!$C:$C,0)))</f>
        <v>% reduction in cost</v>
      </c>
      <c r="P3089" s="254" t="str">
        <f>IF(ISBLANK(INDEX('Policy Characteristics'!J:J,MATCH($C3089,'Policy Characteristics'!$C:$C,0))),"",INDEX('Policy Characteristics'!J:J,MATCH($C3089,'Policy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89" s="254" t="str">
        <f>IF(ISBLANK(INDEX('Policy Characteristics'!K:K,MATCH($C3089,'Policy Characteristics'!$C:$C,0))),"",INDEX('Policy Characteristics'!K:K,MATCH($C3089,'Policy Characteristics'!$C:$C,0)))</f>
        <v>architectural-design.html#rnd</v>
      </c>
      <c r="R3089" s="254" t="str">
        <f>IF(ISBLANK(INDEX('Policy Characteristics'!L:L,MATCH($C3089,'Policy Characteristics'!$C:$C,0))),"",INDEX('Policy Characteristics'!L:L,MATCH($C3089,'Policy Characteristics'!$C:$C,0)))</f>
        <v>research-and-development.html</v>
      </c>
    </row>
    <row r="3090" spans="1:18" x14ac:dyDescent="0.25">
      <c r="A3090" s="254" t="str">
        <f>IF(ISBLANK(INDEX('Policy Characteristics'!A:A,MATCH($C3090,'Policy Characteristics'!$C:$C,0))),"",INDEX('Policy Characteristics'!A:A,MATCH($C3090,'Policy Characteristics'!$C:$C,0)))</f>
        <v>Research and Development</v>
      </c>
      <c r="B3090" s="262" t="str">
        <f>IF(ISBLANK(INDEX('Policy Characteristics'!B:B,MATCH($C3090,'Policy Characteristics'!$C:$C,0))),"",INDEX('Policy Characteristics'!B:B,MATCH($C3090,'Policy Characteristics'!$C:$C,0)))</f>
        <v>Capital Cost Reduction</v>
      </c>
      <c r="C3090" s="254" t="str">
        <f t="shared" si="92"/>
        <v>RnD Industry Capital Cost Perc Reduction</v>
      </c>
      <c r="D3090" s="1" t="s">
        <v>3597</v>
      </c>
      <c r="E3090" s="45" t="s">
        <v>2677</v>
      </c>
      <c r="F3090" t="s">
        <v>3479</v>
      </c>
      <c r="G3090" s="45" t="s">
        <v>2562</v>
      </c>
      <c r="H3090" s="47">
        <v>3089</v>
      </c>
      <c r="I3090" s="324" t="s">
        <v>41</v>
      </c>
      <c r="J3090" s="255" t="str">
        <f>IF(ISBLANK(INDEX('Policy Characteristics'!D:D,MATCH($C3090,'Policy Characteristics'!$C:$C,0))),"",INDEX('Policy Characteristics'!D:D,MATCH($C3090,'Policy Characteristics'!$C:$C,0)))</f>
        <v>R&amp;D Capital Cost Reductions</v>
      </c>
      <c r="K3090" s="254" t="str">
        <f>IF(ISBLANK(INDEX('Policy Characteristics'!E:E,MATCH($C3090,'Policy Characteristics'!$C:$C,0))),"",INDEX('Policy Characteristics'!E:E,MATCH($C3090,'Policy Characteristics'!$C:$C,0)))</f>
        <v>RnD industry capital cost reduction</v>
      </c>
      <c r="L3090" s="261">
        <f>IF(ISBLANK(INDEX('Policy Characteristics'!F:F,MATCH($C3090,'Policy Characteristics'!$C:$C,0))),"",INDEX('Policy Characteristics'!F:F,MATCH($C3090,'Policy Characteristics'!$C:$C,0)))</f>
        <v>0</v>
      </c>
      <c r="M3090" s="261">
        <f>IF(ISBLANK(INDEX('Policy Characteristics'!G:G,MATCH($C3090,'Policy Characteristics'!$C:$C,0))),"",INDEX('Policy Characteristics'!G:G,MATCH($C3090,'Policy Characteristics'!$C:$C,0)))</f>
        <v>0.4</v>
      </c>
      <c r="N3090" s="261">
        <f>IF(ISBLANK(INDEX('Policy Characteristics'!H:H,MATCH($C3090,'Policy Characteristics'!$C:$C,0))),"",INDEX('Policy Characteristics'!H:H,MATCH($C3090,'Policy Characteristics'!$C:$C,0)))</f>
        <v>0.01</v>
      </c>
      <c r="O3090" s="254" t="str">
        <f>IF(ISBLANK(INDEX('Policy Characteristics'!I:I,MATCH($C3090,'Policy Characteristics'!$C:$C,0))),"",INDEX('Policy Characteristics'!I:I,MATCH($C3090,'Policy Characteristics'!$C:$C,0)))</f>
        <v>% reduction in cost</v>
      </c>
      <c r="P3090" s="254" t="str">
        <f>IF(ISBLANK(INDEX('Policy Characteristics'!J:J,MATCH($C3090,'Policy Characteristics'!$C:$C,0))),"",INDEX('Policy Characteristics'!J:J,MATCH($C3090,'Policy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0" s="254" t="str">
        <f>IF(ISBLANK(INDEX('Policy Characteristics'!K:K,MATCH($C3090,'Policy Characteristics'!$C:$C,0))),"",INDEX('Policy Characteristics'!K:K,MATCH($C3090,'Policy Characteristics'!$C:$C,0)))</f>
        <v>architectural-design.html#rnd</v>
      </c>
      <c r="R3090" s="254" t="str">
        <f>IF(ISBLANK(INDEX('Policy Characteristics'!L:L,MATCH($C3090,'Policy Characteristics'!$C:$C,0))),"",INDEX('Policy Characteristics'!L:L,MATCH($C3090,'Policy Characteristics'!$C:$C,0)))</f>
        <v>research-and-development.html</v>
      </c>
    </row>
    <row r="3091" spans="1:18" x14ac:dyDescent="0.25">
      <c r="A3091" s="254" t="str">
        <f>IF(ISBLANK(INDEX('Policy Characteristics'!A:A,MATCH($C3091,'Policy Characteristics'!$C:$C,0))),"",INDEX('Policy Characteristics'!A:A,MATCH($C3091,'Policy Characteristics'!$C:$C,0)))</f>
        <v>Research and Development</v>
      </c>
      <c r="B3091" s="262" t="str">
        <f>IF(ISBLANK(INDEX('Policy Characteristics'!B:B,MATCH($C3091,'Policy Characteristics'!$C:$C,0))),"",INDEX('Policy Characteristics'!B:B,MATCH($C3091,'Policy Characteristics'!$C:$C,0)))</f>
        <v>Capital Cost Reduction</v>
      </c>
      <c r="C3091" s="254" t="str">
        <f t="shared" si="92"/>
        <v>RnD Industry Capital Cost Perc Reduction</v>
      </c>
      <c r="D3091" s="1" t="s">
        <v>3597</v>
      </c>
      <c r="E3091" s="45" t="s">
        <v>2678</v>
      </c>
      <c r="F3091" t="s">
        <v>3479</v>
      </c>
      <c r="G3091" s="45" t="s">
        <v>2624</v>
      </c>
      <c r="H3091" s="47">
        <v>3090</v>
      </c>
      <c r="I3091" s="324" t="s">
        <v>41</v>
      </c>
      <c r="J3091" s="255" t="str">
        <f>IF(ISBLANK(INDEX('Policy Characteristics'!D:D,MATCH($C3091,'Policy Characteristics'!$C:$C,0))),"",INDEX('Policy Characteristics'!D:D,MATCH($C3091,'Policy Characteristics'!$C:$C,0)))</f>
        <v>R&amp;D Capital Cost Reductions</v>
      </c>
      <c r="K3091" s="254" t="str">
        <f>IF(ISBLANK(INDEX('Policy Characteristics'!E:E,MATCH($C3091,'Policy Characteristics'!$C:$C,0))),"",INDEX('Policy Characteristics'!E:E,MATCH($C3091,'Policy Characteristics'!$C:$C,0)))</f>
        <v>RnD industry capital cost reduction</v>
      </c>
      <c r="L3091" s="261">
        <f>IF(ISBLANK(INDEX('Policy Characteristics'!F:F,MATCH($C3091,'Policy Characteristics'!$C:$C,0))),"",INDEX('Policy Characteristics'!F:F,MATCH($C3091,'Policy Characteristics'!$C:$C,0)))</f>
        <v>0</v>
      </c>
      <c r="M3091" s="261">
        <f>IF(ISBLANK(INDEX('Policy Characteristics'!G:G,MATCH($C3091,'Policy Characteristics'!$C:$C,0))),"",INDEX('Policy Characteristics'!G:G,MATCH($C3091,'Policy Characteristics'!$C:$C,0)))</f>
        <v>0.4</v>
      </c>
      <c r="N3091" s="261">
        <f>IF(ISBLANK(INDEX('Policy Characteristics'!H:H,MATCH($C3091,'Policy Characteristics'!$C:$C,0))),"",INDEX('Policy Characteristics'!H:H,MATCH($C3091,'Policy Characteristics'!$C:$C,0)))</f>
        <v>0.01</v>
      </c>
      <c r="O3091" s="254" t="str">
        <f>IF(ISBLANK(INDEX('Policy Characteristics'!I:I,MATCH($C3091,'Policy Characteristics'!$C:$C,0))),"",INDEX('Policy Characteristics'!I:I,MATCH($C3091,'Policy Characteristics'!$C:$C,0)))</f>
        <v>% reduction in cost</v>
      </c>
      <c r="P3091" s="254" t="str">
        <f>IF(ISBLANK(INDEX('Policy Characteristics'!J:J,MATCH($C3091,'Policy Characteristics'!$C:$C,0))),"",INDEX('Policy Characteristics'!J:J,MATCH($C3091,'Policy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1" s="254" t="str">
        <f>IF(ISBLANK(INDEX('Policy Characteristics'!K:K,MATCH($C3091,'Policy Characteristics'!$C:$C,0))),"",INDEX('Policy Characteristics'!K:K,MATCH($C3091,'Policy Characteristics'!$C:$C,0)))</f>
        <v>architectural-design.html#rnd</v>
      </c>
      <c r="R3091" s="254" t="str">
        <f>IF(ISBLANK(INDEX('Policy Characteristics'!L:L,MATCH($C3091,'Policy Characteristics'!$C:$C,0))),"",INDEX('Policy Characteristics'!L:L,MATCH($C3091,'Policy Characteristics'!$C:$C,0)))</f>
        <v>research-and-development.html</v>
      </c>
    </row>
    <row r="3092" spans="1:18" x14ac:dyDescent="0.25">
      <c r="A3092" s="254" t="str">
        <f>IF(ISBLANK(INDEX('Policy Characteristics'!A:A,MATCH($C3092,'Policy Characteristics'!$C:$C,0))),"",INDEX('Policy Characteristics'!A:A,MATCH($C3092,'Policy Characteristics'!$C:$C,0)))</f>
        <v>Research and Development</v>
      </c>
      <c r="B3092" s="262" t="str">
        <f>IF(ISBLANK(INDEX('Policy Characteristics'!B:B,MATCH($C3092,'Policy Characteristics'!$C:$C,0))),"",INDEX('Policy Characteristics'!B:B,MATCH($C3092,'Policy Characteristics'!$C:$C,0)))</f>
        <v>Capital Cost Reduction</v>
      </c>
      <c r="C3092" s="254" t="str">
        <f t="shared" si="92"/>
        <v>RnD Industry Capital Cost Perc Reduction</v>
      </c>
      <c r="D3092" s="1" t="s">
        <v>3597</v>
      </c>
      <c r="E3092" s="45" t="s">
        <v>2675</v>
      </c>
      <c r="F3092" t="s">
        <v>3479</v>
      </c>
      <c r="G3092" s="45" t="s">
        <v>2448</v>
      </c>
      <c r="H3092" s="47">
        <v>3091</v>
      </c>
      <c r="I3092" s="324" t="s">
        <v>41</v>
      </c>
      <c r="J3092" s="255" t="str">
        <f>IF(ISBLANK(INDEX('Policy Characteristics'!D:D,MATCH($C3092,'Policy Characteristics'!$C:$C,0))),"",INDEX('Policy Characteristics'!D:D,MATCH($C3092,'Policy Characteristics'!$C:$C,0)))</f>
        <v>R&amp;D Capital Cost Reductions</v>
      </c>
      <c r="K3092" s="254" t="str">
        <f>IF(ISBLANK(INDEX('Policy Characteristics'!E:E,MATCH($C3092,'Policy Characteristics'!$C:$C,0))),"",INDEX('Policy Characteristics'!E:E,MATCH($C3092,'Policy Characteristics'!$C:$C,0)))</f>
        <v>RnD industry capital cost reduction</v>
      </c>
      <c r="L3092" s="261">
        <f>IF(ISBLANK(INDEX('Policy Characteristics'!F:F,MATCH($C3092,'Policy Characteristics'!$C:$C,0))),"",INDEX('Policy Characteristics'!F:F,MATCH($C3092,'Policy Characteristics'!$C:$C,0)))</f>
        <v>0</v>
      </c>
      <c r="M3092" s="261">
        <f>IF(ISBLANK(INDEX('Policy Characteristics'!G:G,MATCH($C3092,'Policy Characteristics'!$C:$C,0))),"",INDEX('Policy Characteristics'!G:G,MATCH($C3092,'Policy Characteristics'!$C:$C,0)))</f>
        <v>0.4</v>
      </c>
      <c r="N3092" s="261">
        <f>IF(ISBLANK(INDEX('Policy Characteristics'!H:H,MATCH($C3092,'Policy Characteristics'!$C:$C,0))),"",INDEX('Policy Characteristics'!H:H,MATCH($C3092,'Policy Characteristics'!$C:$C,0)))</f>
        <v>0.01</v>
      </c>
      <c r="O3092" s="254" t="str">
        <f>IF(ISBLANK(INDEX('Policy Characteristics'!I:I,MATCH($C3092,'Policy Characteristics'!$C:$C,0))),"",INDEX('Policy Characteristics'!I:I,MATCH($C3092,'Policy Characteristics'!$C:$C,0)))</f>
        <v>% reduction in cost</v>
      </c>
      <c r="P3092" s="254" t="str">
        <f>IF(ISBLANK(INDEX('Policy Characteristics'!J:J,MATCH($C3092,'Policy Characteristics'!$C:$C,0))),"",INDEX('Policy Characteristics'!J:J,MATCH($C3092,'Policy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2" s="254" t="str">
        <f>IF(ISBLANK(INDEX('Policy Characteristics'!K:K,MATCH($C3092,'Policy Characteristics'!$C:$C,0))),"",INDEX('Policy Characteristics'!K:K,MATCH($C3092,'Policy Characteristics'!$C:$C,0)))</f>
        <v>architectural-design.html#rnd</v>
      </c>
      <c r="R3092" s="254" t="str">
        <f>IF(ISBLANK(INDEX('Policy Characteristics'!L:L,MATCH($C3092,'Policy Characteristics'!$C:$C,0))),"",INDEX('Policy Characteristics'!L:L,MATCH($C3092,'Policy Characteristics'!$C:$C,0)))</f>
        <v>research-and-development.html</v>
      </c>
    </row>
    <row r="3093" spans="1:18" x14ac:dyDescent="0.25">
      <c r="A3093" s="254" t="str">
        <f>IF(ISBLANK(INDEX('Policy Characteristics'!A:A,MATCH($C3093,'Policy Characteristics'!$C:$C,0))),"",INDEX('Policy Characteristics'!A:A,MATCH($C3093,'Policy Characteristics'!$C:$C,0)))</f>
        <v>Research and Development</v>
      </c>
      <c r="B3093" s="262" t="str">
        <f>IF(ISBLANK(INDEX('Policy Characteristics'!B:B,MATCH($C3093,'Policy Characteristics'!$C:$C,0))),"",INDEX('Policy Characteristics'!B:B,MATCH($C3093,'Policy Characteristics'!$C:$C,0)))</f>
        <v>Capital Cost Reduction</v>
      </c>
      <c r="C3093" s="254" t="str">
        <f t="shared" si="92"/>
        <v>RnD Industry Capital Cost Perc Reduction</v>
      </c>
      <c r="D3093" s="1" t="s">
        <v>3597</v>
      </c>
      <c r="E3093" s="45" t="s">
        <v>3891</v>
      </c>
      <c r="F3093" t="s">
        <v>3479</v>
      </c>
      <c r="G3093" s="45" t="s">
        <v>3894</v>
      </c>
      <c r="H3093" s="47">
        <v>3092</v>
      </c>
      <c r="I3093" s="324" t="s">
        <v>41</v>
      </c>
      <c r="J3093" s="255" t="str">
        <f>IF(ISBLANK(INDEX('Policy Characteristics'!D:D,MATCH($C3093,'Policy Characteristics'!$C:$C,0))),"",INDEX('Policy Characteristics'!D:D,MATCH($C3093,'Policy Characteristics'!$C:$C,0)))</f>
        <v>R&amp;D Capital Cost Reductions</v>
      </c>
      <c r="K3093" s="254" t="str">
        <f>IF(ISBLANK(INDEX('Policy Characteristics'!E:E,MATCH($C3093,'Policy Characteristics'!$C:$C,0))),"",INDEX('Policy Characteristics'!E:E,MATCH($C3093,'Policy Characteristics'!$C:$C,0)))</f>
        <v>RnD industry capital cost reduction</v>
      </c>
      <c r="L3093" s="261">
        <f>IF(ISBLANK(INDEX('Policy Characteristics'!F:F,MATCH($C3093,'Policy Characteristics'!$C:$C,0))),"",INDEX('Policy Characteristics'!F:F,MATCH($C3093,'Policy Characteristics'!$C:$C,0)))</f>
        <v>0</v>
      </c>
      <c r="M3093" s="261">
        <f>IF(ISBLANK(INDEX('Policy Characteristics'!G:G,MATCH($C3093,'Policy Characteristics'!$C:$C,0))),"",INDEX('Policy Characteristics'!G:G,MATCH($C3093,'Policy Characteristics'!$C:$C,0)))</f>
        <v>0.4</v>
      </c>
      <c r="N3093" s="261">
        <f>IF(ISBLANK(INDEX('Policy Characteristics'!H:H,MATCH($C3093,'Policy Characteristics'!$C:$C,0))),"",INDEX('Policy Characteristics'!H:H,MATCH($C3093,'Policy Characteristics'!$C:$C,0)))</f>
        <v>0.01</v>
      </c>
      <c r="O3093" s="254" t="str">
        <f>IF(ISBLANK(INDEX('Policy Characteristics'!I:I,MATCH($C3093,'Policy Characteristics'!$C:$C,0))),"",INDEX('Policy Characteristics'!I:I,MATCH($C3093,'Policy Characteristics'!$C:$C,0)))</f>
        <v>% reduction in cost</v>
      </c>
      <c r="P3093" s="254" t="str">
        <f>IF(ISBLANK(INDEX('Policy Characteristics'!J:J,MATCH($C3093,'Policy Characteristics'!$C:$C,0))),"",INDEX('Policy Characteristics'!J:J,MATCH($C3093,'Policy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3" s="254" t="str">
        <f>IF(ISBLANK(INDEX('Policy Characteristics'!K:K,MATCH($C3093,'Policy Characteristics'!$C:$C,0))),"",INDEX('Policy Characteristics'!K:K,MATCH($C3093,'Policy Characteristics'!$C:$C,0)))</f>
        <v>architectural-design.html#rnd</v>
      </c>
      <c r="R3093" s="254" t="str">
        <f>IF(ISBLANK(INDEX('Policy Characteristics'!L:L,MATCH($C3093,'Policy Characteristics'!$C:$C,0))),"",INDEX('Policy Characteristics'!L:L,MATCH($C3093,'Policy Characteristics'!$C:$C,0)))</f>
        <v>research-and-development.html</v>
      </c>
    </row>
    <row r="3094" spans="1:18" x14ac:dyDescent="0.25">
      <c r="A3094" s="254" t="str">
        <f>IF(ISBLANK(INDEX('Policy Characteristics'!A:A,MATCH($C3094,'Policy Characteristics'!$C:$C,0))),"",INDEX('Policy Characteristics'!A:A,MATCH($C3094,'Policy Characteristics'!$C:$C,0)))</f>
        <v>Research and Development</v>
      </c>
      <c r="B3094" s="262" t="str">
        <f>IF(ISBLANK(INDEX('Policy Characteristics'!B:B,MATCH($C3094,'Policy Characteristics'!$C:$C,0))),"",INDEX('Policy Characteristics'!B:B,MATCH($C3094,'Policy Characteristics'!$C:$C,0)))</f>
        <v>Capital Cost Reduction</v>
      </c>
      <c r="C3094" s="254" t="str">
        <f t="shared" si="92"/>
        <v>RnD Industry Capital Cost Perc Reduction</v>
      </c>
      <c r="D3094" s="1" t="s">
        <v>3597</v>
      </c>
      <c r="E3094" s="45" t="s">
        <v>3892</v>
      </c>
      <c r="F3094" t="s">
        <v>3479</v>
      </c>
      <c r="G3094" s="45" t="s">
        <v>3895</v>
      </c>
      <c r="H3094" s="47">
        <v>3093</v>
      </c>
      <c r="I3094" s="324" t="s">
        <v>41</v>
      </c>
      <c r="J3094" s="255" t="str">
        <f>IF(ISBLANK(INDEX('Policy Characteristics'!D:D,MATCH($C3094,'Policy Characteristics'!$C:$C,0))),"",INDEX('Policy Characteristics'!D:D,MATCH($C3094,'Policy Characteristics'!$C:$C,0)))</f>
        <v>R&amp;D Capital Cost Reductions</v>
      </c>
      <c r="K3094" s="254" t="str">
        <f>IF(ISBLANK(INDEX('Policy Characteristics'!E:E,MATCH($C3094,'Policy Characteristics'!$C:$C,0))),"",INDEX('Policy Characteristics'!E:E,MATCH($C3094,'Policy Characteristics'!$C:$C,0)))</f>
        <v>RnD industry capital cost reduction</v>
      </c>
      <c r="L3094" s="261">
        <f>IF(ISBLANK(INDEX('Policy Characteristics'!F:F,MATCH($C3094,'Policy Characteristics'!$C:$C,0))),"",INDEX('Policy Characteristics'!F:F,MATCH($C3094,'Policy Characteristics'!$C:$C,0)))</f>
        <v>0</v>
      </c>
      <c r="M3094" s="261">
        <f>IF(ISBLANK(INDEX('Policy Characteristics'!G:G,MATCH($C3094,'Policy Characteristics'!$C:$C,0))),"",INDEX('Policy Characteristics'!G:G,MATCH($C3094,'Policy Characteristics'!$C:$C,0)))</f>
        <v>0.4</v>
      </c>
      <c r="N3094" s="261">
        <f>IF(ISBLANK(INDEX('Policy Characteristics'!H:H,MATCH($C3094,'Policy Characteristics'!$C:$C,0))),"",INDEX('Policy Characteristics'!H:H,MATCH($C3094,'Policy Characteristics'!$C:$C,0)))</f>
        <v>0.01</v>
      </c>
      <c r="O3094" s="254" t="str">
        <f>IF(ISBLANK(INDEX('Policy Characteristics'!I:I,MATCH($C3094,'Policy Characteristics'!$C:$C,0))),"",INDEX('Policy Characteristics'!I:I,MATCH($C3094,'Policy Characteristics'!$C:$C,0)))</f>
        <v>% reduction in cost</v>
      </c>
      <c r="P3094" s="254" t="str">
        <f>IF(ISBLANK(INDEX('Policy Characteristics'!J:J,MATCH($C3094,'Policy Characteristics'!$C:$C,0))),"",INDEX('Policy Characteristics'!J:J,MATCH($C3094,'Policy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4" s="254" t="str">
        <f>IF(ISBLANK(INDEX('Policy Characteristics'!K:K,MATCH($C3094,'Policy Characteristics'!$C:$C,0))),"",INDEX('Policy Characteristics'!K:K,MATCH($C3094,'Policy Characteristics'!$C:$C,0)))</f>
        <v>architectural-design.html#rnd</v>
      </c>
      <c r="R3094" s="254" t="str">
        <f>IF(ISBLANK(INDEX('Policy Characteristics'!L:L,MATCH($C3094,'Policy Characteristics'!$C:$C,0))),"",INDEX('Policy Characteristics'!L:L,MATCH($C3094,'Policy Characteristics'!$C:$C,0)))</f>
        <v>research-and-development.html</v>
      </c>
    </row>
    <row r="3095" spans="1:18" x14ac:dyDescent="0.25">
      <c r="A3095" s="254" t="str">
        <f>IF(ISBLANK(INDEX('Policy Characteristics'!A:A,MATCH($C3095,'Policy Characteristics'!$C:$C,0))),"",INDEX('Policy Characteristics'!A:A,MATCH($C3095,'Policy Characteristics'!$C:$C,0)))</f>
        <v>Research and Development</v>
      </c>
      <c r="B3095" s="262" t="str">
        <f>IF(ISBLANK(INDEX('Policy Characteristics'!B:B,MATCH($C3095,'Policy Characteristics'!$C:$C,0))),"",INDEX('Policy Characteristics'!B:B,MATCH($C3095,'Policy Characteristics'!$C:$C,0)))</f>
        <v>Capital Cost Reduction</v>
      </c>
      <c r="C3095" s="254" t="str">
        <f t="shared" si="92"/>
        <v>RnD Industry Capital Cost Perc Reduction</v>
      </c>
      <c r="D3095" s="1" t="s">
        <v>3982</v>
      </c>
      <c r="E3095" s="45" t="s">
        <v>2377</v>
      </c>
      <c r="F3095" t="s">
        <v>3958</v>
      </c>
      <c r="G3095" s="45" t="s">
        <v>89</v>
      </c>
      <c r="H3095" s="47">
        <v>3094</v>
      </c>
      <c r="I3095" s="324" t="s">
        <v>40</v>
      </c>
      <c r="J3095" s="255" t="str">
        <f>IF(ISBLANK(INDEX('Policy Characteristics'!D:D,MATCH($C3095,'Policy Characteristics'!$C:$C,0))),"",INDEX('Policy Characteristics'!D:D,MATCH($C3095,'Policy Characteristics'!$C:$C,0)))</f>
        <v>R&amp;D Capital Cost Reductions</v>
      </c>
      <c r="K3095" s="254" t="str">
        <f>IF(ISBLANK(INDEX('Policy Characteristics'!E:E,MATCH($C3095,'Policy Characteristics'!$C:$C,0))),"",INDEX('Policy Characteristics'!E:E,MATCH($C3095,'Policy Characteristics'!$C:$C,0)))</f>
        <v>RnD industry capital cost reduction</v>
      </c>
      <c r="L3095" s="261">
        <f>IF(ISBLANK(INDEX('Policy Characteristics'!F:F,MATCH($C3095,'Policy Characteristics'!$C:$C,0))),"",INDEX('Policy Characteristics'!F:F,MATCH($C3095,'Policy Characteristics'!$C:$C,0)))</f>
        <v>0</v>
      </c>
      <c r="M3095" s="261">
        <f>IF(ISBLANK(INDEX('Policy Characteristics'!G:G,MATCH($C3095,'Policy Characteristics'!$C:$C,0))),"",INDEX('Policy Characteristics'!G:G,MATCH($C3095,'Policy Characteristics'!$C:$C,0)))</f>
        <v>0.4</v>
      </c>
      <c r="N3095" s="261">
        <f>IF(ISBLANK(INDEX('Policy Characteristics'!H:H,MATCH($C3095,'Policy Characteristics'!$C:$C,0))),"",INDEX('Policy Characteristics'!H:H,MATCH($C3095,'Policy Characteristics'!$C:$C,0)))</f>
        <v>0.01</v>
      </c>
      <c r="O3095" s="254" t="str">
        <f>IF(ISBLANK(INDEX('Policy Characteristics'!I:I,MATCH($C3095,'Policy Characteristics'!$C:$C,0))),"",INDEX('Policy Characteristics'!I:I,MATCH($C3095,'Policy Characteristics'!$C:$C,0)))</f>
        <v>% reduction in cost</v>
      </c>
      <c r="P3095" s="254" t="str">
        <f>IF(ISBLANK(INDEX('Policy Characteristics'!J:J,MATCH($C3095,'Policy Characteristics'!$C:$C,0))),"",INDEX('Policy Characteristics'!J:J,MATCH($C3095,'Policy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5" s="254" t="str">
        <f>IF(ISBLANK(INDEX('Policy Characteristics'!K:K,MATCH($C3095,'Policy Characteristics'!$C:$C,0))),"",INDEX('Policy Characteristics'!K:K,MATCH($C3095,'Policy Characteristics'!$C:$C,0)))</f>
        <v>architectural-design.html#rnd</v>
      </c>
      <c r="R3095" s="254" t="str">
        <f>IF(ISBLANK(INDEX('Policy Characteristics'!L:L,MATCH($C3095,'Policy Characteristics'!$C:$C,0))),"",INDEX('Policy Characteristics'!L:L,MATCH($C3095,'Policy Characteristics'!$C:$C,0)))</f>
        <v>research-and-development.html</v>
      </c>
    </row>
    <row r="3096" spans="1:18" x14ac:dyDescent="0.25">
      <c r="A3096" s="254" t="str">
        <f>IF(ISBLANK(INDEX('Policy Characteristics'!A:A,MATCH($C3096,'Policy Characteristics'!$C:$C,0))),"",INDEX('Policy Characteristics'!A:A,MATCH($C3096,'Policy Characteristics'!$C:$C,0)))</f>
        <v>Research and Development</v>
      </c>
      <c r="B3096" s="262" t="str">
        <f>IF(ISBLANK(INDEX('Policy Characteristics'!B:B,MATCH($C3096,'Policy Characteristics'!$C:$C,0))),"",INDEX('Policy Characteristics'!B:B,MATCH($C3096,'Policy Characteristics'!$C:$C,0)))</f>
        <v>Capital Cost Reduction</v>
      </c>
      <c r="C3096" s="254" t="str">
        <f t="shared" si="92"/>
        <v>RnD Industry Capital Cost Perc Reduction</v>
      </c>
      <c r="D3096" s="1" t="s">
        <v>3982</v>
      </c>
      <c r="E3096" s="45" t="s">
        <v>2378</v>
      </c>
      <c r="F3096" t="s">
        <v>3958</v>
      </c>
      <c r="G3096" s="45" t="s">
        <v>2609</v>
      </c>
      <c r="H3096" s="47">
        <v>3095</v>
      </c>
      <c r="I3096" s="324" t="s">
        <v>41</v>
      </c>
      <c r="J3096" s="255" t="str">
        <f>IF(ISBLANK(INDEX('Policy Characteristics'!D:D,MATCH($C3096,'Policy Characteristics'!$C:$C,0))),"",INDEX('Policy Characteristics'!D:D,MATCH($C3096,'Policy Characteristics'!$C:$C,0)))</f>
        <v>R&amp;D Capital Cost Reductions</v>
      </c>
      <c r="K3096" s="254" t="str">
        <f>IF(ISBLANK(INDEX('Policy Characteristics'!E:E,MATCH($C3096,'Policy Characteristics'!$C:$C,0))),"",INDEX('Policy Characteristics'!E:E,MATCH($C3096,'Policy Characteristics'!$C:$C,0)))</f>
        <v>RnD industry capital cost reduction</v>
      </c>
      <c r="L3096" s="261">
        <f>IF(ISBLANK(INDEX('Policy Characteristics'!F:F,MATCH($C3096,'Policy Characteristics'!$C:$C,0))),"",INDEX('Policy Characteristics'!F:F,MATCH($C3096,'Policy Characteristics'!$C:$C,0)))</f>
        <v>0</v>
      </c>
      <c r="M3096" s="261">
        <f>IF(ISBLANK(INDEX('Policy Characteristics'!G:G,MATCH($C3096,'Policy Characteristics'!$C:$C,0))),"",INDEX('Policy Characteristics'!G:G,MATCH($C3096,'Policy Characteristics'!$C:$C,0)))</f>
        <v>0.4</v>
      </c>
      <c r="N3096" s="261">
        <f>IF(ISBLANK(INDEX('Policy Characteristics'!H:H,MATCH($C3096,'Policy Characteristics'!$C:$C,0))),"",INDEX('Policy Characteristics'!H:H,MATCH($C3096,'Policy Characteristics'!$C:$C,0)))</f>
        <v>0.01</v>
      </c>
      <c r="O3096" s="254" t="str">
        <f>IF(ISBLANK(INDEX('Policy Characteristics'!I:I,MATCH($C3096,'Policy Characteristics'!$C:$C,0))),"",INDEX('Policy Characteristics'!I:I,MATCH($C3096,'Policy Characteristics'!$C:$C,0)))</f>
        <v>% reduction in cost</v>
      </c>
      <c r="P3096" s="254" t="str">
        <f>IF(ISBLANK(INDEX('Policy Characteristics'!J:J,MATCH($C3096,'Policy Characteristics'!$C:$C,0))),"",INDEX('Policy Characteristics'!J:J,MATCH($C3096,'Policy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6" s="254" t="str">
        <f>IF(ISBLANK(INDEX('Policy Characteristics'!K:K,MATCH($C3096,'Policy Characteristics'!$C:$C,0))),"",INDEX('Policy Characteristics'!K:K,MATCH($C3096,'Policy Characteristics'!$C:$C,0)))</f>
        <v>architectural-design.html#rnd</v>
      </c>
      <c r="R3096" s="254" t="str">
        <f>IF(ISBLANK(INDEX('Policy Characteristics'!L:L,MATCH($C3096,'Policy Characteristics'!$C:$C,0))),"",INDEX('Policy Characteristics'!L:L,MATCH($C3096,'Policy Characteristics'!$C:$C,0)))</f>
        <v>research-and-development.html</v>
      </c>
    </row>
    <row r="3097" spans="1:18" x14ac:dyDescent="0.25">
      <c r="A3097" s="254" t="str">
        <f>IF(ISBLANK(INDEX('Policy Characteristics'!A:A,MATCH($C3097,'Policy Characteristics'!$C:$C,0))),"",INDEX('Policy Characteristics'!A:A,MATCH($C3097,'Policy Characteristics'!$C:$C,0)))</f>
        <v>Research and Development</v>
      </c>
      <c r="B3097" s="262" t="str">
        <f>IF(ISBLANK(INDEX('Policy Characteristics'!B:B,MATCH($C3097,'Policy Characteristics'!$C:$C,0))),"",INDEX('Policy Characteristics'!B:B,MATCH($C3097,'Policy Characteristics'!$C:$C,0)))</f>
        <v>Capital Cost Reduction</v>
      </c>
      <c r="C3097" s="254" t="str">
        <f t="shared" si="92"/>
        <v>RnD Industry Capital Cost Perc Reduction</v>
      </c>
      <c r="D3097" s="1" t="s">
        <v>3982</v>
      </c>
      <c r="E3097" s="45" t="s">
        <v>2379</v>
      </c>
      <c r="F3097" t="s">
        <v>3958</v>
      </c>
      <c r="G3097" s="45" t="s">
        <v>83</v>
      </c>
      <c r="H3097" s="47">
        <v>3096</v>
      </c>
      <c r="I3097" s="324" t="s">
        <v>41</v>
      </c>
      <c r="J3097" s="255" t="str">
        <f>IF(ISBLANK(INDEX('Policy Characteristics'!D:D,MATCH($C3097,'Policy Characteristics'!$C:$C,0))),"",INDEX('Policy Characteristics'!D:D,MATCH($C3097,'Policy Characteristics'!$C:$C,0)))</f>
        <v>R&amp;D Capital Cost Reductions</v>
      </c>
      <c r="K3097" s="254" t="str">
        <f>IF(ISBLANK(INDEX('Policy Characteristics'!E:E,MATCH($C3097,'Policy Characteristics'!$C:$C,0))),"",INDEX('Policy Characteristics'!E:E,MATCH($C3097,'Policy Characteristics'!$C:$C,0)))</f>
        <v>RnD industry capital cost reduction</v>
      </c>
      <c r="L3097" s="261">
        <f>IF(ISBLANK(INDEX('Policy Characteristics'!F:F,MATCH($C3097,'Policy Characteristics'!$C:$C,0))),"",INDEX('Policy Characteristics'!F:F,MATCH($C3097,'Policy Characteristics'!$C:$C,0)))</f>
        <v>0</v>
      </c>
      <c r="M3097" s="261">
        <f>IF(ISBLANK(INDEX('Policy Characteristics'!G:G,MATCH($C3097,'Policy Characteristics'!$C:$C,0))),"",INDEX('Policy Characteristics'!G:G,MATCH($C3097,'Policy Characteristics'!$C:$C,0)))</f>
        <v>0.4</v>
      </c>
      <c r="N3097" s="261">
        <f>IF(ISBLANK(INDEX('Policy Characteristics'!H:H,MATCH($C3097,'Policy Characteristics'!$C:$C,0))),"",INDEX('Policy Characteristics'!H:H,MATCH($C3097,'Policy Characteristics'!$C:$C,0)))</f>
        <v>0.01</v>
      </c>
      <c r="O3097" s="254" t="str">
        <f>IF(ISBLANK(INDEX('Policy Characteristics'!I:I,MATCH($C3097,'Policy Characteristics'!$C:$C,0))),"",INDEX('Policy Characteristics'!I:I,MATCH($C3097,'Policy Characteristics'!$C:$C,0)))</f>
        <v>% reduction in cost</v>
      </c>
      <c r="P3097" s="254" t="str">
        <f>IF(ISBLANK(INDEX('Policy Characteristics'!J:J,MATCH($C3097,'Policy Characteristics'!$C:$C,0))),"",INDEX('Policy Characteristics'!J:J,MATCH($C3097,'Policy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7" s="254" t="str">
        <f>IF(ISBLANK(INDEX('Policy Characteristics'!K:K,MATCH($C3097,'Policy Characteristics'!$C:$C,0))),"",INDEX('Policy Characteristics'!K:K,MATCH($C3097,'Policy Characteristics'!$C:$C,0)))</f>
        <v>architectural-design.html#rnd</v>
      </c>
      <c r="R3097" s="254" t="str">
        <f>IF(ISBLANK(INDEX('Policy Characteristics'!L:L,MATCH($C3097,'Policy Characteristics'!$C:$C,0))),"",INDEX('Policy Characteristics'!L:L,MATCH($C3097,'Policy Characteristics'!$C:$C,0)))</f>
        <v>research-and-development.html</v>
      </c>
    </row>
    <row r="3098" spans="1:18" x14ac:dyDescent="0.25">
      <c r="A3098" s="254" t="str">
        <f>IF(ISBLANK(INDEX('Policy Characteristics'!A:A,MATCH($C3098,'Policy Characteristics'!$C:$C,0))),"",INDEX('Policy Characteristics'!A:A,MATCH($C3098,'Policy Characteristics'!$C:$C,0)))</f>
        <v>Research and Development</v>
      </c>
      <c r="B3098" s="262" t="str">
        <f>IF(ISBLANK(INDEX('Policy Characteristics'!B:B,MATCH($C3098,'Policy Characteristics'!$C:$C,0))),"",INDEX('Policy Characteristics'!B:B,MATCH($C3098,'Policy Characteristics'!$C:$C,0)))</f>
        <v>Capital Cost Reduction</v>
      </c>
      <c r="C3098" s="254" t="str">
        <f t="shared" si="92"/>
        <v>RnD Industry Capital Cost Perc Reduction</v>
      </c>
      <c r="D3098" s="1" t="s">
        <v>3982</v>
      </c>
      <c r="E3098" s="45" t="s">
        <v>2380</v>
      </c>
      <c r="F3098" t="s">
        <v>3958</v>
      </c>
      <c r="G3098" s="45" t="s">
        <v>88</v>
      </c>
      <c r="H3098" s="47">
        <v>3097</v>
      </c>
      <c r="I3098" s="324" t="s">
        <v>41</v>
      </c>
      <c r="J3098" s="255" t="str">
        <f>IF(ISBLANK(INDEX('Policy Characteristics'!D:D,MATCH($C3098,'Policy Characteristics'!$C:$C,0))),"",INDEX('Policy Characteristics'!D:D,MATCH($C3098,'Policy Characteristics'!$C:$C,0)))</f>
        <v>R&amp;D Capital Cost Reductions</v>
      </c>
      <c r="K3098" s="254" t="str">
        <f>IF(ISBLANK(INDEX('Policy Characteristics'!E:E,MATCH($C3098,'Policy Characteristics'!$C:$C,0))),"",INDEX('Policy Characteristics'!E:E,MATCH($C3098,'Policy Characteristics'!$C:$C,0)))</f>
        <v>RnD industry capital cost reduction</v>
      </c>
      <c r="L3098" s="261">
        <f>IF(ISBLANK(INDEX('Policy Characteristics'!F:F,MATCH($C3098,'Policy Characteristics'!$C:$C,0))),"",INDEX('Policy Characteristics'!F:F,MATCH($C3098,'Policy Characteristics'!$C:$C,0)))</f>
        <v>0</v>
      </c>
      <c r="M3098" s="261">
        <f>IF(ISBLANK(INDEX('Policy Characteristics'!G:G,MATCH($C3098,'Policy Characteristics'!$C:$C,0))),"",INDEX('Policy Characteristics'!G:G,MATCH($C3098,'Policy Characteristics'!$C:$C,0)))</f>
        <v>0.4</v>
      </c>
      <c r="N3098" s="261">
        <f>IF(ISBLANK(INDEX('Policy Characteristics'!H:H,MATCH($C3098,'Policy Characteristics'!$C:$C,0))),"",INDEX('Policy Characteristics'!H:H,MATCH($C3098,'Policy Characteristics'!$C:$C,0)))</f>
        <v>0.01</v>
      </c>
      <c r="O3098" s="254" t="str">
        <f>IF(ISBLANK(INDEX('Policy Characteristics'!I:I,MATCH($C3098,'Policy Characteristics'!$C:$C,0))),"",INDEX('Policy Characteristics'!I:I,MATCH($C3098,'Policy Characteristics'!$C:$C,0)))</f>
        <v>% reduction in cost</v>
      </c>
      <c r="P3098" s="254" t="str">
        <f>IF(ISBLANK(INDEX('Policy Characteristics'!J:J,MATCH($C3098,'Policy Characteristics'!$C:$C,0))),"",INDEX('Policy Characteristics'!J:J,MATCH($C3098,'Policy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8" s="254" t="str">
        <f>IF(ISBLANK(INDEX('Policy Characteristics'!K:K,MATCH($C3098,'Policy Characteristics'!$C:$C,0))),"",INDEX('Policy Characteristics'!K:K,MATCH($C3098,'Policy Characteristics'!$C:$C,0)))</f>
        <v>architectural-design.html#rnd</v>
      </c>
      <c r="R3098" s="254" t="str">
        <f>IF(ISBLANK(INDEX('Policy Characteristics'!L:L,MATCH($C3098,'Policy Characteristics'!$C:$C,0))),"",INDEX('Policy Characteristics'!L:L,MATCH($C3098,'Policy Characteristics'!$C:$C,0)))</f>
        <v>research-and-development.html</v>
      </c>
    </row>
    <row r="3099" spans="1:18" x14ac:dyDescent="0.25">
      <c r="A3099" s="254" t="str">
        <f>IF(ISBLANK(INDEX('Policy Characteristics'!A:A,MATCH($C3099,'Policy Characteristics'!$C:$C,0))),"",INDEX('Policy Characteristics'!A:A,MATCH($C3099,'Policy Characteristics'!$C:$C,0)))</f>
        <v>Research and Development</v>
      </c>
      <c r="B3099" s="262" t="str">
        <f>IF(ISBLANK(INDEX('Policy Characteristics'!B:B,MATCH($C3099,'Policy Characteristics'!$C:$C,0))),"",INDEX('Policy Characteristics'!B:B,MATCH($C3099,'Policy Characteristics'!$C:$C,0)))</f>
        <v>Capital Cost Reduction</v>
      </c>
      <c r="C3099" s="254" t="str">
        <f t="shared" si="92"/>
        <v>RnD Industry Capital Cost Perc Reduction</v>
      </c>
      <c r="D3099" s="1" t="s">
        <v>3982</v>
      </c>
      <c r="E3099" s="45" t="s">
        <v>2381</v>
      </c>
      <c r="F3099" t="s">
        <v>3958</v>
      </c>
      <c r="G3099" s="45" t="s">
        <v>3893</v>
      </c>
      <c r="H3099" s="47">
        <v>3098</v>
      </c>
      <c r="I3099" s="324" t="s">
        <v>41</v>
      </c>
      <c r="J3099" s="255" t="str">
        <f>IF(ISBLANK(INDEX('Policy Characteristics'!D:D,MATCH($C3099,'Policy Characteristics'!$C:$C,0))),"",INDEX('Policy Characteristics'!D:D,MATCH($C3099,'Policy Characteristics'!$C:$C,0)))</f>
        <v>R&amp;D Capital Cost Reductions</v>
      </c>
      <c r="K3099" s="254" t="str">
        <f>IF(ISBLANK(INDEX('Policy Characteristics'!E:E,MATCH($C3099,'Policy Characteristics'!$C:$C,0))),"",INDEX('Policy Characteristics'!E:E,MATCH($C3099,'Policy Characteristics'!$C:$C,0)))</f>
        <v>RnD industry capital cost reduction</v>
      </c>
      <c r="L3099" s="261">
        <f>IF(ISBLANK(INDEX('Policy Characteristics'!F:F,MATCH($C3099,'Policy Characteristics'!$C:$C,0))),"",INDEX('Policy Characteristics'!F:F,MATCH($C3099,'Policy Characteristics'!$C:$C,0)))</f>
        <v>0</v>
      </c>
      <c r="M3099" s="261">
        <f>IF(ISBLANK(INDEX('Policy Characteristics'!G:G,MATCH($C3099,'Policy Characteristics'!$C:$C,0))),"",INDEX('Policy Characteristics'!G:G,MATCH($C3099,'Policy Characteristics'!$C:$C,0)))</f>
        <v>0.4</v>
      </c>
      <c r="N3099" s="261">
        <f>IF(ISBLANK(INDEX('Policy Characteristics'!H:H,MATCH($C3099,'Policy Characteristics'!$C:$C,0))),"",INDEX('Policy Characteristics'!H:H,MATCH($C3099,'Policy Characteristics'!$C:$C,0)))</f>
        <v>0.01</v>
      </c>
      <c r="O3099" s="254" t="str">
        <f>IF(ISBLANK(INDEX('Policy Characteristics'!I:I,MATCH($C3099,'Policy Characteristics'!$C:$C,0))),"",INDEX('Policy Characteristics'!I:I,MATCH($C3099,'Policy Characteristics'!$C:$C,0)))</f>
        <v>% reduction in cost</v>
      </c>
      <c r="P3099" s="254" t="str">
        <f>IF(ISBLANK(INDEX('Policy Characteristics'!J:J,MATCH($C3099,'Policy Characteristics'!$C:$C,0))),"",INDEX('Policy Characteristics'!J:J,MATCH($C3099,'Policy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099" s="254" t="str">
        <f>IF(ISBLANK(INDEX('Policy Characteristics'!K:K,MATCH($C3099,'Policy Characteristics'!$C:$C,0))),"",INDEX('Policy Characteristics'!K:K,MATCH($C3099,'Policy Characteristics'!$C:$C,0)))</f>
        <v>architectural-design.html#rnd</v>
      </c>
      <c r="R3099" s="254" t="str">
        <f>IF(ISBLANK(INDEX('Policy Characteristics'!L:L,MATCH($C3099,'Policy Characteristics'!$C:$C,0))),"",INDEX('Policy Characteristics'!L:L,MATCH($C3099,'Policy Characteristics'!$C:$C,0)))</f>
        <v>research-and-development.html</v>
      </c>
    </row>
    <row r="3100" spans="1:18" x14ac:dyDescent="0.25">
      <c r="A3100" s="254" t="str">
        <f>IF(ISBLANK(INDEX('Policy Characteristics'!A:A,MATCH($C3100,'Policy Characteristics'!$C:$C,0))),"",INDEX('Policy Characteristics'!A:A,MATCH($C3100,'Policy Characteristics'!$C:$C,0)))</f>
        <v>Research and Development</v>
      </c>
      <c r="B3100" s="262" t="str">
        <f>IF(ISBLANK(INDEX('Policy Characteristics'!B:B,MATCH($C3100,'Policy Characteristics'!$C:$C,0))),"",INDEX('Policy Characteristics'!B:B,MATCH($C3100,'Policy Characteristics'!$C:$C,0)))</f>
        <v>Capital Cost Reduction</v>
      </c>
      <c r="C3100" s="254" t="str">
        <f t="shared" si="92"/>
        <v>RnD Industry Capital Cost Perc Reduction</v>
      </c>
      <c r="D3100" s="1" t="s">
        <v>3982</v>
      </c>
      <c r="E3100" s="45" t="s">
        <v>2382</v>
      </c>
      <c r="F3100" t="s">
        <v>3958</v>
      </c>
      <c r="G3100" s="45" t="s">
        <v>95</v>
      </c>
      <c r="H3100" s="47">
        <v>3099</v>
      </c>
      <c r="I3100" s="324" t="s">
        <v>41</v>
      </c>
      <c r="J3100" s="255" t="str">
        <f>IF(ISBLANK(INDEX('Policy Characteristics'!D:D,MATCH($C3100,'Policy Characteristics'!$C:$C,0))),"",INDEX('Policy Characteristics'!D:D,MATCH($C3100,'Policy Characteristics'!$C:$C,0)))</f>
        <v>R&amp;D Capital Cost Reductions</v>
      </c>
      <c r="K3100" s="254" t="str">
        <f>IF(ISBLANK(INDEX('Policy Characteristics'!E:E,MATCH($C3100,'Policy Characteristics'!$C:$C,0))),"",INDEX('Policy Characteristics'!E:E,MATCH($C3100,'Policy Characteristics'!$C:$C,0)))</f>
        <v>RnD industry capital cost reduction</v>
      </c>
      <c r="L3100" s="261">
        <f>IF(ISBLANK(INDEX('Policy Characteristics'!F:F,MATCH($C3100,'Policy Characteristics'!$C:$C,0))),"",INDEX('Policy Characteristics'!F:F,MATCH($C3100,'Policy Characteristics'!$C:$C,0)))</f>
        <v>0</v>
      </c>
      <c r="M3100" s="261">
        <f>IF(ISBLANK(INDEX('Policy Characteristics'!G:G,MATCH($C3100,'Policy Characteristics'!$C:$C,0))),"",INDEX('Policy Characteristics'!G:G,MATCH($C3100,'Policy Characteristics'!$C:$C,0)))</f>
        <v>0.4</v>
      </c>
      <c r="N3100" s="261">
        <f>IF(ISBLANK(INDEX('Policy Characteristics'!H:H,MATCH($C3100,'Policy Characteristics'!$C:$C,0))),"",INDEX('Policy Characteristics'!H:H,MATCH($C3100,'Policy Characteristics'!$C:$C,0)))</f>
        <v>0.01</v>
      </c>
      <c r="O3100" s="254" t="str">
        <f>IF(ISBLANK(INDEX('Policy Characteristics'!I:I,MATCH($C3100,'Policy Characteristics'!$C:$C,0))),"",INDEX('Policy Characteristics'!I:I,MATCH($C3100,'Policy Characteristics'!$C:$C,0)))</f>
        <v>% reduction in cost</v>
      </c>
      <c r="P3100" s="254" t="str">
        <f>IF(ISBLANK(INDEX('Policy Characteristics'!J:J,MATCH($C3100,'Policy Characteristics'!$C:$C,0))),"",INDEX('Policy Characteristics'!J:J,MATCH($C3100,'Policy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0" s="254" t="str">
        <f>IF(ISBLANK(INDEX('Policy Characteristics'!K:K,MATCH($C3100,'Policy Characteristics'!$C:$C,0))),"",INDEX('Policy Characteristics'!K:K,MATCH($C3100,'Policy Characteristics'!$C:$C,0)))</f>
        <v>architectural-design.html#rnd</v>
      </c>
      <c r="R3100" s="254" t="str">
        <f>IF(ISBLANK(INDEX('Policy Characteristics'!L:L,MATCH($C3100,'Policy Characteristics'!$C:$C,0))),"",INDEX('Policy Characteristics'!L:L,MATCH($C3100,'Policy Characteristics'!$C:$C,0)))</f>
        <v>research-and-development.html</v>
      </c>
    </row>
    <row r="3101" spans="1:18" x14ac:dyDescent="0.25">
      <c r="A3101" s="254" t="str">
        <f>IF(ISBLANK(INDEX('Policy Characteristics'!A:A,MATCH($C3101,'Policy Characteristics'!$C:$C,0))),"",INDEX('Policy Characteristics'!A:A,MATCH($C3101,'Policy Characteristics'!$C:$C,0)))</f>
        <v>Research and Development</v>
      </c>
      <c r="B3101" s="262" t="str">
        <f>IF(ISBLANK(INDEX('Policy Characteristics'!B:B,MATCH($C3101,'Policy Characteristics'!$C:$C,0))),"",INDEX('Policy Characteristics'!B:B,MATCH($C3101,'Policy Characteristics'!$C:$C,0)))</f>
        <v>Capital Cost Reduction</v>
      </c>
      <c r="C3101" s="254" t="str">
        <f t="shared" si="92"/>
        <v>RnD Industry Capital Cost Perc Reduction</v>
      </c>
      <c r="D3101" s="1" t="s">
        <v>3982</v>
      </c>
      <c r="E3101" s="45" t="s">
        <v>2676</v>
      </c>
      <c r="F3101" t="s">
        <v>3958</v>
      </c>
      <c r="G3101" s="45" t="s">
        <v>2445</v>
      </c>
      <c r="H3101" s="47">
        <v>3100</v>
      </c>
      <c r="I3101" s="324" t="s">
        <v>41</v>
      </c>
      <c r="J3101" s="255" t="str">
        <f>IF(ISBLANK(INDEX('Policy Characteristics'!D:D,MATCH($C3101,'Policy Characteristics'!$C:$C,0))),"",INDEX('Policy Characteristics'!D:D,MATCH($C3101,'Policy Characteristics'!$C:$C,0)))</f>
        <v>R&amp;D Capital Cost Reductions</v>
      </c>
      <c r="K3101" s="254" t="str">
        <f>IF(ISBLANK(INDEX('Policy Characteristics'!E:E,MATCH($C3101,'Policy Characteristics'!$C:$C,0))),"",INDEX('Policy Characteristics'!E:E,MATCH($C3101,'Policy Characteristics'!$C:$C,0)))</f>
        <v>RnD industry capital cost reduction</v>
      </c>
      <c r="L3101" s="261">
        <f>IF(ISBLANK(INDEX('Policy Characteristics'!F:F,MATCH($C3101,'Policy Characteristics'!$C:$C,0))),"",INDEX('Policy Characteristics'!F:F,MATCH($C3101,'Policy Characteristics'!$C:$C,0)))</f>
        <v>0</v>
      </c>
      <c r="M3101" s="261">
        <f>IF(ISBLANK(INDEX('Policy Characteristics'!G:G,MATCH($C3101,'Policy Characteristics'!$C:$C,0))),"",INDEX('Policy Characteristics'!G:G,MATCH($C3101,'Policy Characteristics'!$C:$C,0)))</f>
        <v>0.4</v>
      </c>
      <c r="N3101" s="261">
        <f>IF(ISBLANK(INDEX('Policy Characteristics'!H:H,MATCH($C3101,'Policy Characteristics'!$C:$C,0))),"",INDEX('Policy Characteristics'!H:H,MATCH($C3101,'Policy Characteristics'!$C:$C,0)))</f>
        <v>0.01</v>
      </c>
      <c r="O3101" s="254" t="str">
        <f>IF(ISBLANK(INDEX('Policy Characteristics'!I:I,MATCH($C3101,'Policy Characteristics'!$C:$C,0))),"",INDEX('Policy Characteristics'!I:I,MATCH($C3101,'Policy Characteristics'!$C:$C,0)))</f>
        <v>% reduction in cost</v>
      </c>
      <c r="P3101" s="254" t="str">
        <f>IF(ISBLANK(INDEX('Policy Characteristics'!J:J,MATCH($C3101,'Policy Characteristics'!$C:$C,0))),"",INDEX('Policy Characteristics'!J:J,MATCH($C3101,'Policy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1" s="254" t="str">
        <f>IF(ISBLANK(INDEX('Policy Characteristics'!K:K,MATCH($C3101,'Policy Characteristics'!$C:$C,0))),"",INDEX('Policy Characteristics'!K:K,MATCH($C3101,'Policy Characteristics'!$C:$C,0)))</f>
        <v>architectural-design.html#rnd</v>
      </c>
      <c r="R3101" s="254" t="str">
        <f>IF(ISBLANK(INDEX('Policy Characteristics'!L:L,MATCH($C3101,'Policy Characteristics'!$C:$C,0))),"",INDEX('Policy Characteristics'!L:L,MATCH($C3101,'Policy Characteristics'!$C:$C,0)))</f>
        <v>research-and-development.html</v>
      </c>
    </row>
    <row r="3102" spans="1:18" x14ac:dyDescent="0.25">
      <c r="A3102" s="254" t="str">
        <f>IF(ISBLANK(INDEX('Policy Characteristics'!A:A,MATCH($C3102,'Policy Characteristics'!$C:$C,0))),"",INDEX('Policy Characteristics'!A:A,MATCH($C3102,'Policy Characteristics'!$C:$C,0)))</f>
        <v>Research and Development</v>
      </c>
      <c r="B3102" s="262" t="str">
        <f>IF(ISBLANK(INDEX('Policy Characteristics'!B:B,MATCH($C3102,'Policy Characteristics'!$C:$C,0))),"",INDEX('Policy Characteristics'!B:B,MATCH($C3102,'Policy Characteristics'!$C:$C,0)))</f>
        <v>Capital Cost Reduction</v>
      </c>
      <c r="C3102" s="254" t="str">
        <f t="shared" si="92"/>
        <v>RnD Industry Capital Cost Perc Reduction</v>
      </c>
      <c r="D3102" s="1" t="s">
        <v>3982</v>
      </c>
      <c r="E3102" s="45" t="s">
        <v>2677</v>
      </c>
      <c r="F3102" t="s">
        <v>3958</v>
      </c>
      <c r="G3102" s="45" t="s">
        <v>2562</v>
      </c>
      <c r="H3102" s="47">
        <v>3101</v>
      </c>
      <c r="I3102" s="324" t="s">
        <v>41</v>
      </c>
      <c r="J3102" s="255" t="str">
        <f>IF(ISBLANK(INDEX('Policy Characteristics'!D:D,MATCH($C3102,'Policy Characteristics'!$C:$C,0))),"",INDEX('Policy Characteristics'!D:D,MATCH($C3102,'Policy Characteristics'!$C:$C,0)))</f>
        <v>R&amp;D Capital Cost Reductions</v>
      </c>
      <c r="K3102" s="254" t="str">
        <f>IF(ISBLANK(INDEX('Policy Characteristics'!E:E,MATCH($C3102,'Policy Characteristics'!$C:$C,0))),"",INDEX('Policy Characteristics'!E:E,MATCH($C3102,'Policy Characteristics'!$C:$C,0)))</f>
        <v>RnD industry capital cost reduction</v>
      </c>
      <c r="L3102" s="261">
        <f>IF(ISBLANK(INDEX('Policy Characteristics'!F:F,MATCH($C3102,'Policy Characteristics'!$C:$C,0))),"",INDEX('Policy Characteristics'!F:F,MATCH($C3102,'Policy Characteristics'!$C:$C,0)))</f>
        <v>0</v>
      </c>
      <c r="M3102" s="261">
        <f>IF(ISBLANK(INDEX('Policy Characteristics'!G:G,MATCH($C3102,'Policy Characteristics'!$C:$C,0))),"",INDEX('Policy Characteristics'!G:G,MATCH($C3102,'Policy Characteristics'!$C:$C,0)))</f>
        <v>0.4</v>
      </c>
      <c r="N3102" s="261">
        <f>IF(ISBLANK(INDEX('Policy Characteristics'!H:H,MATCH($C3102,'Policy Characteristics'!$C:$C,0))),"",INDEX('Policy Characteristics'!H:H,MATCH($C3102,'Policy Characteristics'!$C:$C,0)))</f>
        <v>0.01</v>
      </c>
      <c r="O3102" s="254" t="str">
        <f>IF(ISBLANK(INDEX('Policy Characteristics'!I:I,MATCH($C3102,'Policy Characteristics'!$C:$C,0))),"",INDEX('Policy Characteristics'!I:I,MATCH($C3102,'Policy Characteristics'!$C:$C,0)))</f>
        <v>% reduction in cost</v>
      </c>
      <c r="P3102" s="254" t="str">
        <f>IF(ISBLANK(INDEX('Policy Characteristics'!J:J,MATCH($C3102,'Policy Characteristics'!$C:$C,0))),"",INDEX('Policy Characteristics'!J:J,MATCH($C3102,'Policy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2" s="254" t="str">
        <f>IF(ISBLANK(INDEX('Policy Characteristics'!K:K,MATCH($C3102,'Policy Characteristics'!$C:$C,0))),"",INDEX('Policy Characteristics'!K:K,MATCH($C3102,'Policy Characteristics'!$C:$C,0)))</f>
        <v>architectural-design.html#rnd</v>
      </c>
      <c r="R3102" s="254" t="str">
        <f>IF(ISBLANK(INDEX('Policy Characteristics'!L:L,MATCH($C3102,'Policy Characteristics'!$C:$C,0))),"",INDEX('Policy Characteristics'!L:L,MATCH($C3102,'Policy Characteristics'!$C:$C,0)))</f>
        <v>research-and-development.html</v>
      </c>
    </row>
    <row r="3103" spans="1:18" x14ac:dyDescent="0.25">
      <c r="A3103" s="254" t="str">
        <f>IF(ISBLANK(INDEX('Policy Characteristics'!A:A,MATCH($C3103,'Policy Characteristics'!$C:$C,0))),"",INDEX('Policy Characteristics'!A:A,MATCH($C3103,'Policy Characteristics'!$C:$C,0)))</f>
        <v>Research and Development</v>
      </c>
      <c r="B3103" s="262" t="str">
        <f>IF(ISBLANK(INDEX('Policy Characteristics'!B:B,MATCH($C3103,'Policy Characteristics'!$C:$C,0))),"",INDEX('Policy Characteristics'!B:B,MATCH($C3103,'Policy Characteristics'!$C:$C,0)))</f>
        <v>Capital Cost Reduction</v>
      </c>
      <c r="C3103" s="254" t="str">
        <f t="shared" si="92"/>
        <v>RnD Industry Capital Cost Perc Reduction</v>
      </c>
      <c r="D3103" s="1" t="s">
        <v>3982</v>
      </c>
      <c r="E3103" s="45" t="s">
        <v>2678</v>
      </c>
      <c r="F3103" t="s">
        <v>3958</v>
      </c>
      <c r="G3103" s="45" t="s">
        <v>2624</v>
      </c>
      <c r="H3103" s="47">
        <v>3102</v>
      </c>
      <c r="I3103" s="324" t="s">
        <v>41</v>
      </c>
      <c r="J3103" s="255" t="str">
        <f>IF(ISBLANK(INDEX('Policy Characteristics'!D:D,MATCH($C3103,'Policy Characteristics'!$C:$C,0))),"",INDEX('Policy Characteristics'!D:D,MATCH($C3103,'Policy Characteristics'!$C:$C,0)))</f>
        <v>R&amp;D Capital Cost Reductions</v>
      </c>
      <c r="K3103" s="254" t="str">
        <f>IF(ISBLANK(INDEX('Policy Characteristics'!E:E,MATCH($C3103,'Policy Characteristics'!$C:$C,0))),"",INDEX('Policy Characteristics'!E:E,MATCH($C3103,'Policy Characteristics'!$C:$C,0)))</f>
        <v>RnD industry capital cost reduction</v>
      </c>
      <c r="L3103" s="261">
        <f>IF(ISBLANK(INDEX('Policy Characteristics'!F:F,MATCH($C3103,'Policy Characteristics'!$C:$C,0))),"",INDEX('Policy Characteristics'!F:F,MATCH($C3103,'Policy Characteristics'!$C:$C,0)))</f>
        <v>0</v>
      </c>
      <c r="M3103" s="261">
        <f>IF(ISBLANK(INDEX('Policy Characteristics'!G:G,MATCH($C3103,'Policy Characteristics'!$C:$C,0))),"",INDEX('Policy Characteristics'!G:G,MATCH($C3103,'Policy Characteristics'!$C:$C,0)))</f>
        <v>0.4</v>
      </c>
      <c r="N3103" s="261">
        <f>IF(ISBLANK(INDEX('Policy Characteristics'!H:H,MATCH($C3103,'Policy Characteristics'!$C:$C,0))),"",INDEX('Policy Characteristics'!H:H,MATCH($C3103,'Policy Characteristics'!$C:$C,0)))</f>
        <v>0.01</v>
      </c>
      <c r="O3103" s="254" t="str">
        <f>IF(ISBLANK(INDEX('Policy Characteristics'!I:I,MATCH($C3103,'Policy Characteristics'!$C:$C,0))),"",INDEX('Policy Characteristics'!I:I,MATCH($C3103,'Policy Characteristics'!$C:$C,0)))</f>
        <v>% reduction in cost</v>
      </c>
      <c r="P3103" s="254" t="str">
        <f>IF(ISBLANK(INDEX('Policy Characteristics'!J:J,MATCH($C3103,'Policy Characteristics'!$C:$C,0))),"",INDEX('Policy Characteristics'!J:J,MATCH($C3103,'Policy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3" s="254" t="str">
        <f>IF(ISBLANK(INDEX('Policy Characteristics'!K:K,MATCH($C3103,'Policy Characteristics'!$C:$C,0))),"",INDEX('Policy Characteristics'!K:K,MATCH($C3103,'Policy Characteristics'!$C:$C,0)))</f>
        <v>architectural-design.html#rnd</v>
      </c>
      <c r="R3103" s="254" t="str">
        <f>IF(ISBLANK(INDEX('Policy Characteristics'!L:L,MATCH($C3103,'Policy Characteristics'!$C:$C,0))),"",INDEX('Policy Characteristics'!L:L,MATCH($C3103,'Policy Characteristics'!$C:$C,0)))</f>
        <v>research-and-development.html</v>
      </c>
    </row>
    <row r="3104" spans="1:18" x14ac:dyDescent="0.25">
      <c r="A3104" s="254" t="str">
        <f>IF(ISBLANK(INDEX('Policy Characteristics'!A:A,MATCH($C3104,'Policy Characteristics'!$C:$C,0))),"",INDEX('Policy Characteristics'!A:A,MATCH($C3104,'Policy Characteristics'!$C:$C,0)))</f>
        <v>Research and Development</v>
      </c>
      <c r="B3104" s="262" t="str">
        <f>IF(ISBLANK(INDEX('Policy Characteristics'!B:B,MATCH($C3104,'Policy Characteristics'!$C:$C,0))),"",INDEX('Policy Characteristics'!B:B,MATCH($C3104,'Policy Characteristics'!$C:$C,0)))</f>
        <v>Capital Cost Reduction</v>
      </c>
      <c r="C3104" s="254" t="str">
        <f t="shared" si="92"/>
        <v>RnD Industry Capital Cost Perc Reduction</v>
      </c>
      <c r="D3104" s="1" t="s">
        <v>3982</v>
      </c>
      <c r="E3104" s="45" t="s">
        <v>2675</v>
      </c>
      <c r="F3104" t="s">
        <v>3958</v>
      </c>
      <c r="G3104" s="45" t="s">
        <v>2448</v>
      </c>
      <c r="H3104" s="47">
        <v>3103</v>
      </c>
      <c r="I3104" s="324" t="s">
        <v>41</v>
      </c>
      <c r="J3104" s="255" t="str">
        <f>IF(ISBLANK(INDEX('Policy Characteristics'!D:D,MATCH($C3104,'Policy Characteristics'!$C:$C,0))),"",INDEX('Policy Characteristics'!D:D,MATCH($C3104,'Policy Characteristics'!$C:$C,0)))</f>
        <v>R&amp;D Capital Cost Reductions</v>
      </c>
      <c r="K3104" s="254" t="str">
        <f>IF(ISBLANK(INDEX('Policy Characteristics'!E:E,MATCH($C3104,'Policy Characteristics'!$C:$C,0))),"",INDEX('Policy Characteristics'!E:E,MATCH($C3104,'Policy Characteristics'!$C:$C,0)))</f>
        <v>RnD industry capital cost reduction</v>
      </c>
      <c r="L3104" s="261">
        <f>IF(ISBLANK(INDEX('Policy Characteristics'!F:F,MATCH($C3104,'Policy Characteristics'!$C:$C,0))),"",INDEX('Policy Characteristics'!F:F,MATCH($C3104,'Policy Characteristics'!$C:$C,0)))</f>
        <v>0</v>
      </c>
      <c r="M3104" s="261">
        <f>IF(ISBLANK(INDEX('Policy Characteristics'!G:G,MATCH($C3104,'Policy Characteristics'!$C:$C,0))),"",INDEX('Policy Characteristics'!G:G,MATCH($C3104,'Policy Characteristics'!$C:$C,0)))</f>
        <v>0.4</v>
      </c>
      <c r="N3104" s="261">
        <f>IF(ISBLANK(INDEX('Policy Characteristics'!H:H,MATCH($C3104,'Policy Characteristics'!$C:$C,0))),"",INDEX('Policy Characteristics'!H:H,MATCH($C3104,'Policy Characteristics'!$C:$C,0)))</f>
        <v>0.01</v>
      </c>
      <c r="O3104" s="254" t="str">
        <f>IF(ISBLANK(INDEX('Policy Characteristics'!I:I,MATCH($C3104,'Policy Characteristics'!$C:$C,0))),"",INDEX('Policy Characteristics'!I:I,MATCH($C3104,'Policy Characteristics'!$C:$C,0)))</f>
        <v>% reduction in cost</v>
      </c>
      <c r="P3104" s="254" t="str">
        <f>IF(ISBLANK(INDEX('Policy Characteristics'!J:J,MATCH($C3104,'Policy Characteristics'!$C:$C,0))),"",INDEX('Policy Characteristics'!J:J,MATCH($C3104,'Policy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4" s="254" t="str">
        <f>IF(ISBLANK(INDEX('Policy Characteristics'!K:K,MATCH($C3104,'Policy Characteristics'!$C:$C,0))),"",INDEX('Policy Characteristics'!K:K,MATCH($C3104,'Policy Characteristics'!$C:$C,0)))</f>
        <v>architectural-design.html#rnd</v>
      </c>
      <c r="R3104" s="254" t="str">
        <f>IF(ISBLANK(INDEX('Policy Characteristics'!L:L,MATCH($C3104,'Policy Characteristics'!$C:$C,0))),"",INDEX('Policy Characteristics'!L:L,MATCH($C3104,'Policy Characteristics'!$C:$C,0)))</f>
        <v>research-and-development.html</v>
      </c>
    </row>
    <row r="3105" spans="1:18" x14ac:dyDescent="0.25">
      <c r="A3105" s="254" t="str">
        <f>IF(ISBLANK(INDEX('Policy Characteristics'!A:A,MATCH($C3105,'Policy Characteristics'!$C:$C,0))),"",INDEX('Policy Characteristics'!A:A,MATCH($C3105,'Policy Characteristics'!$C:$C,0)))</f>
        <v>Research and Development</v>
      </c>
      <c r="B3105" s="262" t="str">
        <f>IF(ISBLANK(INDEX('Policy Characteristics'!B:B,MATCH($C3105,'Policy Characteristics'!$C:$C,0))),"",INDEX('Policy Characteristics'!B:B,MATCH($C3105,'Policy Characteristics'!$C:$C,0)))</f>
        <v>Capital Cost Reduction</v>
      </c>
      <c r="C3105" s="254" t="str">
        <f t="shared" si="92"/>
        <v>RnD Industry Capital Cost Perc Reduction</v>
      </c>
      <c r="D3105" s="1" t="s">
        <v>3982</v>
      </c>
      <c r="E3105" s="45" t="s">
        <v>3891</v>
      </c>
      <c r="F3105" t="s">
        <v>3958</v>
      </c>
      <c r="G3105" s="45" t="s">
        <v>3894</v>
      </c>
      <c r="H3105" s="47">
        <v>3104</v>
      </c>
      <c r="I3105" s="324" t="s">
        <v>41</v>
      </c>
      <c r="J3105" s="255" t="str">
        <f>IF(ISBLANK(INDEX('Policy Characteristics'!D:D,MATCH($C3105,'Policy Characteristics'!$C:$C,0))),"",INDEX('Policy Characteristics'!D:D,MATCH($C3105,'Policy Characteristics'!$C:$C,0)))</f>
        <v>R&amp;D Capital Cost Reductions</v>
      </c>
      <c r="K3105" s="254" t="str">
        <f>IF(ISBLANK(INDEX('Policy Characteristics'!E:E,MATCH($C3105,'Policy Characteristics'!$C:$C,0))),"",INDEX('Policy Characteristics'!E:E,MATCH($C3105,'Policy Characteristics'!$C:$C,0)))</f>
        <v>RnD industry capital cost reduction</v>
      </c>
      <c r="L3105" s="261">
        <f>IF(ISBLANK(INDEX('Policy Characteristics'!F:F,MATCH($C3105,'Policy Characteristics'!$C:$C,0))),"",INDEX('Policy Characteristics'!F:F,MATCH($C3105,'Policy Characteristics'!$C:$C,0)))</f>
        <v>0</v>
      </c>
      <c r="M3105" s="261">
        <f>IF(ISBLANK(INDEX('Policy Characteristics'!G:G,MATCH($C3105,'Policy Characteristics'!$C:$C,0))),"",INDEX('Policy Characteristics'!G:G,MATCH($C3105,'Policy Characteristics'!$C:$C,0)))</f>
        <v>0.4</v>
      </c>
      <c r="N3105" s="261">
        <f>IF(ISBLANK(INDEX('Policy Characteristics'!H:H,MATCH($C3105,'Policy Characteristics'!$C:$C,0))),"",INDEX('Policy Characteristics'!H:H,MATCH($C3105,'Policy Characteristics'!$C:$C,0)))</f>
        <v>0.01</v>
      </c>
      <c r="O3105" s="254" t="str">
        <f>IF(ISBLANK(INDEX('Policy Characteristics'!I:I,MATCH($C3105,'Policy Characteristics'!$C:$C,0))),"",INDEX('Policy Characteristics'!I:I,MATCH($C3105,'Policy Characteristics'!$C:$C,0)))</f>
        <v>% reduction in cost</v>
      </c>
      <c r="P3105" s="254" t="str">
        <f>IF(ISBLANK(INDEX('Policy Characteristics'!J:J,MATCH($C3105,'Policy Characteristics'!$C:$C,0))),"",INDEX('Policy Characteristics'!J:J,MATCH($C3105,'Policy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5" s="254" t="str">
        <f>IF(ISBLANK(INDEX('Policy Characteristics'!K:K,MATCH($C3105,'Policy Characteristics'!$C:$C,0))),"",INDEX('Policy Characteristics'!K:K,MATCH($C3105,'Policy Characteristics'!$C:$C,0)))</f>
        <v>architectural-design.html#rnd</v>
      </c>
      <c r="R3105" s="254" t="str">
        <f>IF(ISBLANK(INDEX('Policy Characteristics'!L:L,MATCH($C3105,'Policy Characteristics'!$C:$C,0))),"",INDEX('Policy Characteristics'!L:L,MATCH($C3105,'Policy Characteristics'!$C:$C,0)))</f>
        <v>research-and-development.html</v>
      </c>
    </row>
    <row r="3106" spans="1:18" x14ac:dyDescent="0.25">
      <c r="A3106" s="254" t="str">
        <f>IF(ISBLANK(INDEX('Policy Characteristics'!A:A,MATCH($C3106,'Policy Characteristics'!$C:$C,0))),"",INDEX('Policy Characteristics'!A:A,MATCH($C3106,'Policy Characteristics'!$C:$C,0)))</f>
        <v>Research and Development</v>
      </c>
      <c r="B3106" s="262" t="str">
        <f>IF(ISBLANK(INDEX('Policy Characteristics'!B:B,MATCH($C3106,'Policy Characteristics'!$C:$C,0))),"",INDEX('Policy Characteristics'!B:B,MATCH($C3106,'Policy Characteristics'!$C:$C,0)))</f>
        <v>Capital Cost Reduction</v>
      </c>
      <c r="C3106" s="254" t="str">
        <f t="shared" si="92"/>
        <v>RnD Industry Capital Cost Perc Reduction</v>
      </c>
      <c r="D3106" s="1" t="s">
        <v>3982</v>
      </c>
      <c r="E3106" s="45" t="s">
        <v>3892</v>
      </c>
      <c r="F3106" t="s">
        <v>3958</v>
      </c>
      <c r="G3106" s="45" t="s">
        <v>3895</v>
      </c>
      <c r="H3106" s="47">
        <v>3105</v>
      </c>
      <c r="I3106" s="324" t="s">
        <v>41</v>
      </c>
      <c r="J3106" s="255" t="str">
        <f>IF(ISBLANK(INDEX('Policy Characteristics'!D:D,MATCH($C3106,'Policy Characteristics'!$C:$C,0))),"",INDEX('Policy Characteristics'!D:D,MATCH($C3106,'Policy Characteristics'!$C:$C,0)))</f>
        <v>R&amp;D Capital Cost Reductions</v>
      </c>
      <c r="K3106" s="254" t="str">
        <f>IF(ISBLANK(INDEX('Policy Characteristics'!E:E,MATCH($C3106,'Policy Characteristics'!$C:$C,0))),"",INDEX('Policy Characteristics'!E:E,MATCH($C3106,'Policy Characteristics'!$C:$C,0)))</f>
        <v>RnD industry capital cost reduction</v>
      </c>
      <c r="L3106" s="261">
        <f>IF(ISBLANK(INDEX('Policy Characteristics'!F:F,MATCH($C3106,'Policy Characteristics'!$C:$C,0))),"",INDEX('Policy Characteristics'!F:F,MATCH($C3106,'Policy Characteristics'!$C:$C,0)))</f>
        <v>0</v>
      </c>
      <c r="M3106" s="261">
        <f>IF(ISBLANK(INDEX('Policy Characteristics'!G:G,MATCH($C3106,'Policy Characteristics'!$C:$C,0))),"",INDEX('Policy Characteristics'!G:G,MATCH($C3106,'Policy Characteristics'!$C:$C,0)))</f>
        <v>0.4</v>
      </c>
      <c r="N3106" s="261">
        <f>IF(ISBLANK(INDEX('Policy Characteristics'!H:H,MATCH($C3106,'Policy Characteristics'!$C:$C,0))),"",INDEX('Policy Characteristics'!H:H,MATCH($C3106,'Policy Characteristics'!$C:$C,0)))</f>
        <v>0.01</v>
      </c>
      <c r="O3106" s="254" t="str">
        <f>IF(ISBLANK(INDEX('Policy Characteristics'!I:I,MATCH($C3106,'Policy Characteristics'!$C:$C,0))),"",INDEX('Policy Characteristics'!I:I,MATCH($C3106,'Policy Characteristics'!$C:$C,0)))</f>
        <v>% reduction in cost</v>
      </c>
      <c r="P3106" s="254" t="str">
        <f>IF(ISBLANK(INDEX('Policy Characteristics'!J:J,MATCH($C3106,'Policy Characteristics'!$C:$C,0))),"",INDEX('Policy Characteristics'!J:J,MATCH($C3106,'Policy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6" s="254" t="str">
        <f>IF(ISBLANK(INDEX('Policy Characteristics'!K:K,MATCH($C3106,'Policy Characteristics'!$C:$C,0))),"",INDEX('Policy Characteristics'!K:K,MATCH($C3106,'Policy Characteristics'!$C:$C,0)))</f>
        <v>architectural-design.html#rnd</v>
      </c>
      <c r="R3106" s="254" t="str">
        <f>IF(ISBLANK(INDEX('Policy Characteristics'!L:L,MATCH($C3106,'Policy Characteristics'!$C:$C,0))),"",INDEX('Policy Characteristics'!L:L,MATCH($C3106,'Policy Characteristics'!$C:$C,0)))</f>
        <v>research-and-development.html</v>
      </c>
    </row>
    <row r="3107" spans="1:18" x14ac:dyDescent="0.25">
      <c r="A3107" s="254" t="str">
        <f>IF(ISBLANK(INDEX('Policy Characteristics'!A:A,MATCH($C3107,'Policy Characteristics'!$C:$C,0))),"",INDEX('Policy Characteristics'!A:A,MATCH($C3107,'Policy Characteristics'!$C:$C,0)))</f>
        <v>Research and Development</v>
      </c>
      <c r="B3107" s="262" t="str">
        <f>IF(ISBLANK(INDEX('Policy Characteristics'!B:B,MATCH($C3107,'Policy Characteristics'!$C:$C,0))),"",INDEX('Policy Characteristics'!B:B,MATCH($C3107,'Policy Characteristics'!$C:$C,0)))</f>
        <v>Capital Cost Reduction</v>
      </c>
      <c r="C3107" s="254" t="str">
        <f t="shared" si="92"/>
        <v>RnD Industry Capital Cost Perc Reduction</v>
      </c>
      <c r="D3107" s="1" t="s">
        <v>3983</v>
      </c>
      <c r="E3107" s="45" t="s">
        <v>2377</v>
      </c>
      <c r="F3107" t="s">
        <v>3957</v>
      </c>
      <c r="G3107" s="45" t="s">
        <v>89</v>
      </c>
      <c r="H3107" s="47">
        <v>3106</v>
      </c>
      <c r="I3107" s="324" t="s">
        <v>40</v>
      </c>
      <c r="J3107" s="255" t="str">
        <f>IF(ISBLANK(INDEX('Policy Characteristics'!D:D,MATCH($C3107,'Policy Characteristics'!$C:$C,0))),"",INDEX('Policy Characteristics'!D:D,MATCH($C3107,'Policy Characteristics'!$C:$C,0)))</f>
        <v>R&amp;D Capital Cost Reductions</v>
      </c>
      <c r="K3107" s="254" t="str">
        <f>IF(ISBLANK(INDEX('Policy Characteristics'!E:E,MATCH($C3107,'Policy Characteristics'!$C:$C,0))),"",INDEX('Policy Characteristics'!E:E,MATCH($C3107,'Policy Characteristics'!$C:$C,0)))</f>
        <v>RnD industry capital cost reduction</v>
      </c>
      <c r="L3107" s="261">
        <f>IF(ISBLANK(INDEX('Policy Characteristics'!F:F,MATCH($C3107,'Policy Characteristics'!$C:$C,0))),"",INDEX('Policy Characteristics'!F:F,MATCH($C3107,'Policy Characteristics'!$C:$C,0)))</f>
        <v>0</v>
      </c>
      <c r="M3107" s="261">
        <f>IF(ISBLANK(INDEX('Policy Characteristics'!G:G,MATCH($C3107,'Policy Characteristics'!$C:$C,0))),"",INDEX('Policy Characteristics'!G:G,MATCH($C3107,'Policy Characteristics'!$C:$C,0)))</f>
        <v>0.4</v>
      </c>
      <c r="N3107" s="261">
        <f>IF(ISBLANK(INDEX('Policy Characteristics'!H:H,MATCH($C3107,'Policy Characteristics'!$C:$C,0))),"",INDEX('Policy Characteristics'!H:H,MATCH($C3107,'Policy Characteristics'!$C:$C,0)))</f>
        <v>0.01</v>
      </c>
      <c r="O3107" s="254" t="str">
        <f>IF(ISBLANK(INDEX('Policy Characteristics'!I:I,MATCH($C3107,'Policy Characteristics'!$C:$C,0))),"",INDEX('Policy Characteristics'!I:I,MATCH($C3107,'Policy Characteristics'!$C:$C,0)))</f>
        <v>% reduction in cost</v>
      </c>
      <c r="P3107" s="254" t="str">
        <f>IF(ISBLANK(INDEX('Policy Characteristics'!J:J,MATCH($C3107,'Policy Characteristics'!$C:$C,0))),"",INDEX('Policy Characteristics'!J:J,MATCH($C3107,'Policy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7" s="254" t="str">
        <f>IF(ISBLANK(INDEX('Policy Characteristics'!K:K,MATCH($C3107,'Policy Characteristics'!$C:$C,0))),"",INDEX('Policy Characteristics'!K:K,MATCH($C3107,'Policy Characteristics'!$C:$C,0)))</f>
        <v>architectural-design.html#rnd</v>
      </c>
      <c r="R3107" s="254" t="str">
        <f>IF(ISBLANK(INDEX('Policy Characteristics'!L:L,MATCH($C3107,'Policy Characteristics'!$C:$C,0))),"",INDEX('Policy Characteristics'!L:L,MATCH($C3107,'Policy Characteristics'!$C:$C,0)))</f>
        <v>research-and-development.html</v>
      </c>
    </row>
    <row r="3108" spans="1:18" x14ac:dyDescent="0.25">
      <c r="A3108" s="254" t="str">
        <f>IF(ISBLANK(INDEX('Policy Characteristics'!A:A,MATCH($C3108,'Policy Characteristics'!$C:$C,0))),"",INDEX('Policy Characteristics'!A:A,MATCH($C3108,'Policy Characteristics'!$C:$C,0)))</f>
        <v>Research and Development</v>
      </c>
      <c r="B3108" s="262" t="str">
        <f>IF(ISBLANK(INDEX('Policy Characteristics'!B:B,MATCH($C3108,'Policy Characteristics'!$C:$C,0))),"",INDEX('Policy Characteristics'!B:B,MATCH($C3108,'Policy Characteristics'!$C:$C,0)))</f>
        <v>Capital Cost Reduction</v>
      </c>
      <c r="C3108" s="254" t="str">
        <f t="shared" si="92"/>
        <v>RnD Industry Capital Cost Perc Reduction</v>
      </c>
      <c r="D3108" s="1" t="s">
        <v>3983</v>
      </c>
      <c r="E3108" s="45" t="s">
        <v>2378</v>
      </c>
      <c r="F3108" t="s">
        <v>3957</v>
      </c>
      <c r="G3108" s="45" t="s">
        <v>2609</v>
      </c>
      <c r="H3108" s="47">
        <v>3107</v>
      </c>
      <c r="I3108" s="324" t="s">
        <v>41</v>
      </c>
      <c r="J3108" s="255" t="str">
        <f>IF(ISBLANK(INDEX('Policy Characteristics'!D:D,MATCH($C3108,'Policy Characteristics'!$C:$C,0))),"",INDEX('Policy Characteristics'!D:D,MATCH($C3108,'Policy Characteristics'!$C:$C,0)))</f>
        <v>R&amp;D Capital Cost Reductions</v>
      </c>
      <c r="K3108" s="254" t="str">
        <f>IF(ISBLANK(INDEX('Policy Characteristics'!E:E,MATCH($C3108,'Policy Characteristics'!$C:$C,0))),"",INDEX('Policy Characteristics'!E:E,MATCH($C3108,'Policy Characteristics'!$C:$C,0)))</f>
        <v>RnD industry capital cost reduction</v>
      </c>
      <c r="L3108" s="261">
        <f>IF(ISBLANK(INDEX('Policy Characteristics'!F:F,MATCH($C3108,'Policy Characteristics'!$C:$C,0))),"",INDEX('Policy Characteristics'!F:F,MATCH($C3108,'Policy Characteristics'!$C:$C,0)))</f>
        <v>0</v>
      </c>
      <c r="M3108" s="261">
        <f>IF(ISBLANK(INDEX('Policy Characteristics'!G:G,MATCH($C3108,'Policy Characteristics'!$C:$C,0))),"",INDEX('Policy Characteristics'!G:G,MATCH($C3108,'Policy Characteristics'!$C:$C,0)))</f>
        <v>0.4</v>
      </c>
      <c r="N3108" s="261">
        <f>IF(ISBLANK(INDEX('Policy Characteristics'!H:H,MATCH($C3108,'Policy Characteristics'!$C:$C,0))),"",INDEX('Policy Characteristics'!H:H,MATCH($C3108,'Policy Characteristics'!$C:$C,0)))</f>
        <v>0.01</v>
      </c>
      <c r="O3108" s="254" t="str">
        <f>IF(ISBLANK(INDEX('Policy Characteristics'!I:I,MATCH($C3108,'Policy Characteristics'!$C:$C,0))),"",INDEX('Policy Characteristics'!I:I,MATCH($C3108,'Policy Characteristics'!$C:$C,0)))</f>
        <v>% reduction in cost</v>
      </c>
      <c r="P3108" s="254" t="str">
        <f>IF(ISBLANK(INDEX('Policy Characteristics'!J:J,MATCH($C3108,'Policy Characteristics'!$C:$C,0))),"",INDEX('Policy Characteristics'!J:J,MATCH($C3108,'Policy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8" s="254" t="str">
        <f>IF(ISBLANK(INDEX('Policy Characteristics'!K:K,MATCH($C3108,'Policy Characteristics'!$C:$C,0))),"",INDEX('Policy Characteristics'!K:K,MATCH($C3108,'Policy Characteristics'!$C:$C,0)))</f>
        <v>architectural-design.html#rnd</v>
      </c>
      <c r="R3108" s="254" t="str">
        <f>IF(ISBLANK(INDEX('Policy Characteristics'!L:L,MATCH($C3108,'Policy Characteristics'!$C:$C,0))),"",INDEX('Policy Characteristics'!L:L,MATCH($C3108,'Policy Characteristics'!$C:$C,0)))</f>
        <v>research-and-development.html</v>
      </c>
    </row>
    <row r="3109" spans="1:18" x14ac:dyDescent="0.25">
      <c r="A3109" s="254" t="str">
        <f>IF(ISBLANK(INDEX('Policy Characteristics'!A:A,MATCH($C3109,'Policy Characteristics'!$C:$C,0))),"",INDEX('Policy Characteristics'!A:A,MATCH($C3109,'Policy Characteristics'!$C:$C,0)))</f>
        <v>Research and Development</v>
      </c>
      <c r="B3109" s="262" t="str">
        <f>IF(ISBLANK(INDEX('Policy Characteristics'!B:B,MATCH($C3109,'Policy Characteristics'!$C:$C,0))),"",INDEX('Policy Characteristics'!B:B,MATCH($C3109,'Policy Characteristics'!$C:$C,0)))</f>
        <v>Capital Cost Reduction</v>
      </c>
      <c r="C3109" s="254" t="str">
        <f t="shared" si="92"/>
        <v>RnD Industry Capital Cost Perc Reduction</v>
      </c>
      <c r="D3109" s="1" t="s">
        <v>3983</v>
      </c>
      <c r="E3109" s="45" t="s">
        <v>2379</v>
      </c>
      <c r="F3109" t="s">
        <v>3957</v>
      </c>
      <c r="G3109" s="45" t="s">
        <v>83</v>
      </c>
      <c r="H3109" s="47">
        <v>3108</v>
      </c>
      <c r="I3109" s="324" t="s">
        <v>41</v>
      </c>
      <c r="J3109" s="255" t="str">
        <f>IF(ISBLANK(INDEX('Policy Characteristics'!D:D,MATCH($C3109,'Policy Characteristics'!$C:$C,0))),"",INDEX('Policy Characteristics'!D:D,MATCH($C3109,'Policy Characteristics'!$C:$C,0)))</f>
        <v>R&amp;D Capital Cost Reductions</v>
      </c>
      <c r="K3109" s="254" t="str">
        <f>IF(ISBLANK(INDEX('Policy Characteristics'!E:E,MATCH($C3109,'Policy Characteristics'!$C:$C,0))),"",INDEX('Policy Characteristics'!E:E,MATCH($C3109,'Policy Characteristics'!$C:$C,0)))</f>
        <v>RnD industry capital cost reduction</v>
      </c>
      <c r="L3109" s="261">
        <f>IF(ISBLANK(INDEX('Policy Characteristics'!F:F,MATCH($C3109,'Policy Characteristics'!$C:$C,0))),"",INDEX('Policy Characteristics'!F:F,MATCH($C3109,'Policy Characteristics'!$C:$C,0)))</f>
        <v>0</v>
      </c>
      <c r="M3109" s="261">
        <f>IF(ISBLANK(INDEX('Policy Characteristics'!G:G,MATCH($C3109,'Policy Characteristics'!$C:$C,0))),"",INDEX('Policy Characteristics'!G:G,MATCH($C3109,'Policy Characteristics'!$C:$C,0)))</f>
        <v>0.4</v>
      </c>
      <c r="N3109" s="261">
        <f>IF(ISBLANK(INDEX('Policy Characteristics'!H:H,MATCH($C3109,'Policy Characteristics'!$C:$C,0))),"",INDEX('Policy Characteristics'!H:H,MATCH($C3109,'Policy Characteristics'!$C:$C,0)))</f>
        <v>0.01</v>
      </c>
      <c r="O3109" s="254" t="str">
        <f>IF(ISBLANK(INDEX('Policy Characteristics'!I:I,MATCH($C3109,'Policy Characteristics'!$C:$C,0))),"",INDEX('Policy Characteristics'!I:I,MATCH($C3109,'Policy Characteristics'!$C:$C,0)))</f>
        <v>% reduction in cost</v>
      </c>
      <c r="P3109" s="254" t="str">
        <f>IF(ISBLANK(INDEX('Policy Characteristics'!J:J,MATCH($C3109,'Policy Characteristics'!$C:$C,0))),"",INDEX('Policy Characteristics'!J:J,MATCH($C3109,'Policy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09" s="254" t="str">
        <f>IF(ISBLANK(INDEX('Policy Characteristics'!K:K,MATCH($C3109,'Policy Characteristics'!$C:$C,0))),"",INDEX('Policy Characteristics'!K:K,MATCH($C3109,'Policy Characteristics'!$C:$C,0)))</f>
        <v>architectural-design.html#rnd</v>
      </c>
      <c r="R3109" s="254" t="str">
        <f>IF(ISBLANK(INDEX('Policy Characteristics'!L:L,MATCH($C3109,'Policy Characteristics'!$C:$C,0))),"",INDEX('Policy Characteristics'!L:L,MATCH($C3109,'Policy Characteristics'!$C:$C,0)))</f>
        <v>research-and-development.html</v>
      </c>
    </row>
    <row r="3110" spans="1:18" x14ac:dyDescent="0.25">
      <c r="A3110" s="254" t="str">
        <f>IF(ISBLANK(INDEX('Policy Characteristics'!A:A,MATCH($C3110,'Policy Characteristics'!$C:$C,0))),"",INDEX('Policy Characteristics'!A:A,MATCH($C3110,'Policy Characteristics'!$C:$C,0)))</f>
        <v>Research and Development</v>
      </c>
      <c r="B3110" s="262" t="str">
        <f>IF(ISBLANK(INDEX('Policy Characteristics'!B:B,MATCH($C3110,'Policy Characteristics'!$C:$C,0))),"",INDEX('Policy Characteristics'!B:B,MATCH($C3110,'Policy Characteristics'!$C:$C,0)))</f>
        <v>Capital Cost Reduction</v>
      </c>
      <c r="C3110" s="254" t="str">
        <f t="shared" si="92"/>
        <v>RnD Industry Capital Cost Perc Reduction</v>
      </c>
      <c r="D3110" s="1" t="s">
        <v>3983</v>
      </c>
      <c r="E3110" s="45" t="s">
        <v>2380</v>
      </c>
      <c r="F3110" t="s">
        <v>3957</v>
      </c>
      <c r="G3110" s="45" t="s">
        <v>88</v>
      </c>
      <c r="H3110" s="47">
        <v>3109</v>
      </c>
      <c r="I3110" s="324" t="s">
        <v>41</v>
      </c>
      <c r="J3110" s="255" t="str">
        <f>IF(ISBLANK(INDEX('Policy Characteristics'!D:D,MATCH($C3110,'Policy Characteristics'!$C:$C,0))),"",INDEX('Policy Characteristics'!D:D,MATCH($C3110,'Policy Characteristics'!$C:$C,0)))</f>
        <v>R&amp;D Capital Cost Reductions</v>
      </c>
      <c r="K3110" s="254" t="str">
        <f>IF(ISBLANK(INDEX('Policy Characteristics'!E:E,MATCH($C3110,'Policy Characteristics'!$C:$C,0))),"",INDEX('Policy Characteristics'!E:E,MATCH($C3110,'Policy Characteristics'!$C:$C,0)))</f>
        <v>RnD industry capital cost reduction</v>
      </c>
      <c r="L3110" s="261">
        <f>IF(ISBLANK(INDEX('Policy Characteristics'!F:F,MATCH($C3110,'Policy Characteristics'!$C:$C,0))),"",INDEX('Policy Characteristics'!F:F,MATCH($C3110,'Policy Characteristics'!$C:$C,0)))</f>
        <v>0</v>
      </c>
      <c r="M3110" s="261">
        <f>IF(ISBLANK(INDEX('Policy Characteristics'!G:G,MATCH($C3110,'Policy Characteristics'!$C:$C,0))),"",INDEX('Policy Characteristics'!G:G,MATCH($C3110,'Policy Characteristics'!$C:$C,0)))</f>
        <v>0.4</v>
      </c>
      <c r="N3110" s="261">
        <f>IF(ISBLANK(INDEX('Policy Characteristics'!H:H,MATCH($C3110,'Policy Characteristics'!$C:$C,0))),"",INDEX('Policy Characteristics'!H:H,MATCH($C3110,'Policy Characteristics'!$C:$C,0)))</f>
        <v>0.01</v>
      </c>
      <c r="O3110" s="254" t="str">
        <f>IF(ISBLANK(INDEX('Policy Characteristics'!I:I,MATCH($C3110,'Policy Characteristics'!$C:$C,0))),"",INDEX('Policy Characteristics'!I:I,MATCH($C3110,'Policy Characteristics'!$C:$C,0)))</f>
        <v>% reduction in cost</v>
      </c>
      <c r="P3110" s="254" t="str">
        <f>IF(ISBLANK(INDEX('Policy Characteristics'!J:J,MATCH($C3110,'Policy Characteristics'!$C:$C,0))),"",INDEX('Policy Characteristics'!J:J,MATCH($C3110,'Policy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0" s="254" t="str">
        <f>IF(ISBLANK(INDEX('Policy Characteristics'!K:K,MATCH($C3110,'Policy Characteristics'!$C:$C,0))),"",INDEX('Policy Characteristics'!K:K,MATCH($C3110,'Policy Characteristics'!$C:$C,0)))</f>
        <v>architectural-design.html#rnd</v>
      </c>
      <c r="R3110" s="254" t="str">
        <f>IF(ISBLANK(INDEX('Policy Characteristics'!L:L,MATCH($C3110,'Policy Characteristics'!$C:$C,0))),"",INDEX('Policy Characteristics'!L:L,MATCH($C3110,'Policy Characteristics'!$C:$C,0)))</f>
        <v>research-and-development.html</v>
      </c>
    </row>
    <row r="3111" spans="1:18" x14ac:dyDescent="0.25">
      <c r="A3111" s="254" t="str">
        <f>IF(ISBLANK(INDEX('Policy Characteristics'!A:A,MATCH($C3111,'Policy Characteristics'!$C:$C,0))),"",INDEX('Policy Characteristics'!A:A,MATCH($C3111,'Policy Characteristics'!$C:$C,0)))</f>
        <v>Research and Development</v>
      </c>
      <c r="B3111" s="262" t="str">
        <f>IF(ISBLANK(INDEX('Policy Characteristics'!B:B,MATCH($C3111,'Policy Characteristics'!$C:$C,0))),"",INDEX('Policy Characteristics'!B:B,MATCH($C3111,'Policy Characteristics'!$C:$C,0)))</f>
        <v>Capital Cost Reduction</v>
      </c>
      <c r="C3111" s="254" t="str">
        <f t="shared" si="92"/>
        <v>RnD Industry Capital Cost Perc Reduction</v>
      </c>
      <c r="D3111" s="1" t="s">
        <v>3983</v>
      </c>
      <c r="E3111" s="45" t="s">
        <v>2381</v>
      </c>
      <c r="F3111" t="s">
        <v>3957</v>
      </c>
      <c r="G3111" s="45" t="s">
        <v>3893</v>
      </c>
      <c r="H3111" s="47">
        <v>3110</v>
      </c>
      <c r="I3111" s="324" t="s">
        <v>41</v>
      </c>
      <c r="J3111" s="255" t="str">
        <f>IF(ISBLANK(INDEX('Policy Characteristics'!D:D,MATCH($C3111,'Policy Characteristics'!$C:$C,0))),"",INDEX('Policy Characteristics'!D:D,MATCH($C3111,'Policy Characteristics'!$C:$C,0)))</f>
        <v>R&amp;D Capital Cost Reductions</v>
      </c>
      <c r="K3111" s="254" t="str">
        <f>IF(ISBLANK(INDEX('Policy Characteristics'!E:E,MATCH($C3111,'Policy Characteristics'!$C:$C,0))),"",INDEX('Policy Characteristics'!E:E,MATCH($C3111,'Policy Characteristics'!$C:$C,0)))</f>
        <v>RnD industry capital cost reduction</v>
      </c>
      <c r="L3111" s="261">
        <f>IF(ISBLANK(INDEX('Policy Characteristics'!F:F,MATCH($C3111,'Policy Characteristics'!$C:$C,0))),"",INDEX('Policy Characteristics'!F:F,MATCH($C3111,'Policy Characteristics'!$C:$C,0)))</f>
        <v>0</v>
      </c>
      <c r="M3111" s="261">
        <f>IF(ISBLANK(INDEX('Policy Characteristics'!G:G,MATCH($C3111,'Policy Characteristics'!$C:$C,0))),"",INDEX('Policy Characteristics'!G:G,MATCH($C3111,'Policy Characteristics'!$C:$C,0)))</f>
        <v>0.4</v>
      </c>
      <c r="N3111" s="261">
        <f>IF(ISBLANK(INDEX('Policy Characteristics'!H:H,MATCH($C3111,'Policy Characteristics'!$C:$C,0))),"",INDEX('Policy Characteristics'!H:H,MATCH($C3111,'Policy Characteristics'!$C:$C,0)))</f>
        <v>0.01</v>
      </c>
      <c r="O3111" s="254" t="str">
        <f>IF(ISBLANK(INDEX('Policy Characteristics'!I:I,MATCH($C3111,'Policy Characteristics'!$C:$C,0))),"",INDEX('Policy Characteristics'!I:I,MATCH($C3111,'Policy Characteristics'!$C:$C,0)))</f>
        <v>% reduction in cost</v>
      </c>
      <c r="P3111" s="254" t="str">
        <f>IF(ISBLANK(INDEX('Policy Characteristics'!J:J,MATCH($C3111,'Policy Characteristics'!$C:$C,0))),"",INDEX('Policy Characteristics'!J:J,MATCH($C3111,'Policy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1" s="254" t="str">
        <f>IF(ISBLANK(INDEX('Policy Characteristics'!K:K,MATCH($C3111,'Policy Characteristics'!$C:$C,0))),"",INDEX('Policy Characteristics'!K:K,MATCH($C3111,'Policy Characteristics'!$C:$C,0)))</f>
        <v>architectural-design.html#rnd</v>
      </c>
      <c r="R3111" s="254" t="str">
        <f>IF(ISBLANK(INDEX('Policy Characteristics'!L:L,MATCH($C3111,'Policy Characteristics'!$C:$C,0))),"",INDEX('Policy Characteristics'!L:L,MATCH($C3111,'Policy Characteristics'!$C:$C,0)))</f>
        <v>research-and-development.html</v>
      </c>
    </row>
    <row r="3112" spans="1:18" x14ac:dyDescent="0.25">
      <c r="A3112" s="254" t="str">
        <f>IF(ISBLANK(INDEX('Policy Characteristics'!A:A,MATCH($C3112,'Policy Characteristics'!$C:$C,0))),"",INDEX('Policy Characteristics'!A:A,MATCH($C3112,'Policy Characteristics'!$C:$C,0)))</f>
        <v>Research and Development</v>
      </c>
      <c r="B3112" s="262" t="str">
        <f>IF(ISBLANK(INDEX('Policy Characteristics'!B:B,MATCH($C3112,'Policy Characteristics'!$C:$C,0))),"",INDEX('Policy Characteristics'!B:B,MATCH($C3112,'Policy Characteristics'!$C:$C,0)))</f>
        <v>Capital Cost Reduction</v>
      </c>
      <c r="C3112" s="254" t="str">
        <f t="shared" si="92"/>
        <v>RnD Industry Capital Cost Perc Reduction</v>
      </c>
      <c r="D3112" s="1" t="s">
        <v>3983</v>
      </c>
      <c r="E3112" s="45" t="s">
        <v>2382</v>
      </c>
      <c r="F3112" t="s">
        <v>3957</v>
      </c>
      <c r="G3112" s="45" t="s">
        <v>95</v>
      </c>
      <c r="H3112" s="47">
        <v>3111</v>
      </c>
      <c r="I3112" s="324" t="s">
        <v>41</v>
      </c>
      <c r="J3112" s="255" t="str">
        <f>IF(ISBLANK(INDEX('Policy Characteristics'!D:D,MATCH($C3112,'Policy Characteristics'!$C:$C,0))),"",INDEX('Policy Characteristics'!D:D,MATCH($C3112,'Policy Characteristics'!$C:$C,0)))</f>
        <v>R&amp;D Capital Cost Reductions</v>
      </c>
      <c r="K3112" s="254" t="str">
        <f>IF(ISBLANK(INDEX('Policy Characteristics'!E:E,MATCH($C3112,'Policy Characteristics'!$C:$C,0))),"",INDEX('Policy Characteristics'!E:E,MATCH($C3112,'Policy Characteristics'!$C:$C,0)))</f>
        <v>RnD industry capital cost reduction</v>
      </c>
      <c r="L3112" s="261">
        <f>IF(ISBLANK(INDEX('Policy Characteristics'!F:F,MATCH($C3112,'Policy Characteristics'!$C:$C,0))),"",INDEX('Policy Characteristics'!F:F,MATCH($C3112,'Policy Characteristics'!$C:$C,0)))</f>
        <v>0</v>
      </c>
      <c r="M3112" s="261">
        <f>IF(ISBLANK(INDEX('Policy Characteristics'!G:G,MATCH($C3112,'Policy Characteristics'!$C:$C,0))),"",INDEX('Policy Characteristics'!G:G,MATCH($C3112,'Policy Characteristics'!$C:$C,0)))</f>
        <v>0.4</v>
      </c>
      <c r="N3112" s="261">
        <f>IF(ISBLANK(INDEX('Policy Characteristics'!H:H,MATCH($C3112,'Policy Characteristics'!$C:$C,0))),"",INDEX('Policy Characteristics'!H:H,MATCH($C3112,'Policy Characteristics'!$C:$C,0)))</f>
        <v>0.01</v>
      </c>
      <c r="O3112" s="254" t="str">
        <f>IF(ISBLANK(INDEX('Policy Characteristics'!I:I,MATCH($C3112,'Policy Characteristics'!$C:$C,0))),"",INDEX('Policy Characteristics'!I:I,MATCH($C3112,'Policy Characteristics'!$C:$C,0)))</f>
        <v>% reduction in cost</v>
      </c>
      <c r="P3112" s="254" t="str">
        <f>IF(ISBLANK(INDEX('Policy Characteristics'!J:J,MATCH($C3112,'Policy Characteristics'!$C:$C,0))),"",INDEX('Policy Characteristics'!J:J,MATCH($C3112,'Policy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2" s="254" t="str">
        <f>IF(ISBLANK(INDEX('Policy Characteristics'!K:K,MATCH($C3112,'Policy Characteristics'!$C:$C,0))),"",INDEX('Policy Characteristics'!K:K,MATCH($C3112,'Policy Characteristics'!$C:$C,0)))</f>
        <v>architectural-design.html#rnd</v>
      </c>
      <c r="R3112" s="254" t="str">
        <f>IF(ISBLANK(INDEX('Policy Characteristics'!L:L,MATCH($C3112,'Policy Characteristics'!$C:$C,0))),"",INDEX('Policy Characteristics'!L:L,MATCH($C3112,'Policy Characteristics'!$C:$C,0)))</f>
        <v>research-and-development.html</v>
      </c>
    </row>
    <row r="3113" spans="1:18" x14ac:dyDescent="0.25">
      <c r="A3113" s="254" t="str">
        <f>IF(ISBLANK(INDEX('Policy Characteristics'!A:A,MATCH($C3113,'Policy Characteristics'!$C:$C,0))),"",INDEX('Policy Characteristics'!A:A,MATCH($C3113,'Policy Characteristics'!$C:$C,0)))</f>
        <v>Research and Development</v>
      </c>
      <c r="B3113" s="262" t="str">
        <f>IF(ISBLANK(INDEX('Policy Characteristics'!B:B,MATCH($C3113,'Policy Characteristics'!$C:$C,0))),"",INDEX('Policy Characteristics'!B:B,MATCH($C3113,'Policy Characteristics'!$C:$C,0)))</f>
        <v>Capital Cost Reduction</v>
      </c>
      <c r="C3113" s="254" t="str">
        <f t="shared" si="92"/>
        <v>RnD Industry Capital Cost Perc Reduction</v>
      </c>
      <c r="D3113" s="1" t="s">
        <v>3983</v>
      </c>
      <c r="E3113" s="45" t="s">
        <v>2676</v>
      </c>
      <c r="F3113" t="s">
        <v>3957</v>
      </c>
      <c r="G3113" s="45" t="s">
        <v>2445</v>
      </c>
      <c r="H3113" s="47">
        <v>3112</v>
      </c>
      <c r="I3113" s="324" t="s">
        <v>41</v>
      </c>
      <c r="J3113" s="255" t="str">
        <f>IF(ISBLANK(INDEX('Policy Characteristics'!D:D,MATCH($C3113,'Policy Characteristics'!$C:$C,0))),"",INDEX('Policy Characteristics'!D:D,MATCH($C3113,'Policy Characteristics'!$C:$C,0)))</f>
        <v>R&amp;D Capital Cost Reductions</v>
      </c>
      <c r="K3113" s="254" t="str">
        <f>IF(ISBLANK(INDEX('Policy Characteristics'!E:E,MATCH($C3113,'Policy Characteristics'!$C:$C,0))),"",INDEX('Policy Characteristics'!E:E,MATCH($C3113,'Policy Characteristics'!$C:$C,0)))</f>
        <v>RnD industry capital cost reduction</v>
      </c>
      <c r="L3113" s="261">
        <f>IF(ISBLANK(INDEX('Policy Characteristics'!F:F,MATCH($C3113,'Policy Characteristics'!$C:$C,0))),"",INDEX('Policy Characteristics'!F:F,MATCH($C3113,'Policy Characteristics'!$C:$C,0)))</f>
        <v>0</v>
      </c>
      <c r="M3113" s="261">
        <f>IF(ISBLANK(INDEX('Policy Characteristics'!G:G,MATCH($C3113,'Policy Characteristics'!$C:$C,0))),"",INDEX('Policy Characteristics'!G:G,MATCH($C3113,'Policy Characteristics'!$C:$C,0)))</f>
        <v>0.4</v>
      </c>
      <c r="N3113" s="261">
        <f>IF(ISBLANK(INDEX('Policy Characteristics'!H:H,MATCH($C3113,'Policy Characteristics'!$C:$C,0))),"",INDEX('Policy Characteristics'!H:H,MATCH($C3113,'Policy Characteristics'!$C:$C,0)))</f>
        <v>0.01</v>
      </c>
      <c r="O3113" s="254" t="str">
        <f>IF(ISBLANK(INDEX('Policy Characteristics'!I:I,MATCH($C3113,'Policy Characteristics'!$C:$C,0))),"",INDEX('Policy Characteristics'!I:I,MATCH($C3113,'Policy Characteristics'!$C:$C,0)))</f>
        <v>% reduction in cost</v>
      </c>
      <c r="P3113" s="254" t="str">
        <f>IF(ISBLANK(INDEX('Policy Characteristics'!J:J,MATCH($C3113,'Policy Characteristics'!$C:$C,0))),"",INDEX('Policy Characteristics'!J:J,MATCH($C3113,'Policy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3" s="254" t="str">
        <f>IF(ISBLANK(INDEX('Policy Characteristics'!K:K,MATCH($C3113,'Policy Characteristics'!$C:$C,0))),"",INDEX('Policy Characteristics'!K:K,MATCH($C3113,'Policy Characteristics'!$C:$C,0)))</f>
        <v>architectural-design.html#rnd</v>
      </c>
      <c r="R3113" s="254" t="str">
        <f>IF(ISBLANK(INDEX('Policy Characteristics'!L:L,MATCH($C3113,'Policy Characteristics'!$C:$C,0))),"",INDEX('Policy Characteristics'!L:L,MATCH($C3113,'Policy Characteristics'!$C:$C,0)))</f>
        <v>research-and-development.html</v>
      </c>
    </row>
    <row r="3114" spans="1:18" x14ac:dyDescent="0.25">
      <c r="A3114" s="254" t="str">
        <f>IF(ISBLANK(INDEX('Policy Characteristics'!A:A,MATCH($C3114,'Policy Characteristics'!$C:$C,0))),"",INDEX('Policy Characteristics'!A:A,MATCH($C3114,'Policy Characteristics'!$C:$C,0)))</f>
        <v>Research and Development</v>
      </c>
      <c r="B3114" s="262" t="str">
        <f>IF(ISBLANK(INDEX('Policy Characteristics'!B:B,MATCH($C3114,'Policy Characteristics'!$C:$C,0))),"",INDEX('Policy Characteristics'!B:B,MATCH($C3114,'Policy Characteristics'!$C:$C,0)))</f>
        <v>Capital Cost Reduction</v>
      </c>
      <c r="C3114" s="254" t="str">
        <f t="shared" si="92"/>
        <v>RnD Industry Capital Cost Perc Reduction</v>
      </c>
      <c r="D3114" s="1" t="s">
        <v>3983</v>
      </c>
      <c r="E3114" s="45" t="s">
        <v>2677</v>
      </c>
      <c r="F3114" t="s">
        <v>3957</v>
      </c>
      <c r="G3114" s="45" t="s">
        <v>2562</v>
      </c>
      <c r="H3114" s="47">
        <v>3113</v>
      </c>
      <c r="I3114" s="324" t="s">
        <v>41</v>
      </c>
      <c r="J3114" s="255" t="str">
        <f>IF(ISBLANK(INDEX('Policy Characteristics'!D:D,MATCH($C3114,'Policy Characteristics'!$C:$C,0))),"",INDEX('Policy Characteristics'!D:D,MATCH($C3114,'Policy Characteristics'!$C:$C,0)))</f>
        <v>R&amp;D Capital Cost Reductions</v>
      </c>
      <c r="K3114" s="254" t="str">
        <f>IF(ISBLANK(INDEX('Policy Characteristics'!E:E,MATCH($C3114,'Policy Characteristics'!$C:$C,0))),"",INDEX('Policy Characteristics'!E:E,MATCH($C3114,'Policy Characteristics'!$C:$C,0)))</f>
        <v>RnD industry capital cost reduction</v>
      </c>
      <c r="L3114" s="261">
        <f>IF(ISBLANK(INDEX('Policy Characteristics'!F:F,MATCH($C3114,'Policy Characteristics'!$C:$C,0))),"",INDEX('Policy Characteristics'!F:F,MATCH($C3114,'Policy Characteristics'!$C:$C,0)))</f>
        <v>0</v>
      </c>
      <c r="M3114" s="261">
        <f>IF(ISBLANK(INDEX('Policy Characteristics'!G:G,MATCH($C3114,'Policy Characteristics'!$C:$C,0))),"",INDEX('Policy Characteristics'!G:G,MATCH($C3114,'Policy Characteristics'!$C:$C,0)))</f>
        <v>0.4</v>
      </c>
      <c r="N3114" s="261">
        <f>IF(ISBLANK(INDEX('Policy Characteristics'!H:H,MATCH($C3114,'Policy Characteristics'!$C:$C,0))),"",INDEX('Policy Characteristics'!H:H,MATCH($C3114,'Policy Characteristics'!$C:$C,0)))</f>
        <v>0.01</v>
      </c>
      <c r="O3114" s="254" t="str">
        <f>IF(ISBLANK(INDEX('Policy Characteristics'!I:I,MATCH($C3114,'Policy Characteristics'!$C:$C,0))),"",INDEX('Policy Characteristics'!I:I,MATCH($C3114,'Policy Characteristics'!$C:$C,0)))</f>
        <v>% reduction in cost</v>
      </c>
      <c r="P3114" s="254" t="str">
        <f>IF(ISBLANK(INDEX('Policy Characteristics'!J:J,MATCH($C3114,'Policy Characteristics'!$C:$C,0))),"",INDEX('Policy Characteristics'!J:J,MATCH($C3114,'Policy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4" s="254" t="str">
        <f>IF(ISBLANK(INDEX('Policy Characteristics'!K:K,MATCH($C3114,'Policy Characteristics'!$C:$C,0))),"",INDEX('Policy Characteristics'!K:K,MATCH($C3114,'Policy Characteristics'!$C:$C,0)))</f>
        <v>architectural-design.html#rnd</v>
      </c>
      <c r="R3114" s="254" t="str">
        <f>IF(ISBLANK(INDEX('Policy Characteristics'!L:L,MATCH($C3114,'Policy Characteristics'!$C:$C,0))),"",INDEX('Policy Characteristics'!L:L,MATCH($C3114,'Policy Characteristics'!$C:$C,0)))</f>
        <v>research-and-development.html</v>
      </c>
    </row>
    <row r="3115" spans="1:18" x14ac:dyDescent="0.25">
      <c r="A3115" s="254" t="str">
        <f>IF(ISBLANK(INDEX('Policy Characteristics'!A:A,MATCH($C3115,'Policy Characteristics'!$C:$C,0))),"",INDEX('Policy Characteristics'!A:A,MATCH($C3115,'Policy Characteristics'!$C:$C,0)))</f>
        <v>Research and Development</v>
      </c>
      <c r="B3115" s="262" t="str">
        <f>IF(ISBLANK(INDEX('Policy Characteristics'!B:B,MATCH($C3115,'Policy Characteristics'!$C:$C,0))),"",INDEX('Policy Characteristics'!B:B,MATCH($C3115,'Policy Characteristics'!$C:$C,0)))</f>
        <v>Capital Cost Reduction</v>
      </c>
      <c r="C3115" s="254" t="str">
        <f t="shared" si="92"/>
        <v>RnD Industry Capital Cost Perc Reduction</v>
      </c>
      <c r="D3115" s="1" t="s">
        <v>3983</v>
      </c>
      <c r="E3115" s="45" t="s">
        <v>2678</v>
      </c>
      <c r="F3115" t="s">
        <v>3957</v>
      </c>
      <c r="G3115" s="45" t="s">
        <v>2624</v>
      </c>
      <c r="H3115" s="47">
        <v>3114</v>
      </c>
      <c r="I3115" s="324" t="s">
        <v>41</v>
      </c>
      <c r="J3115" s="255" t="str">
        <f>IF(ISBLANK(INDEX('Policy Characteristics'!D:D,MATCH($C3115,'Policy Characteristics'!$C:$C,0))),"",INDEX('Policy Characteristics'!D:D,MATCH($C3115,'Policy Characteristics'!$C:$C,0)))</f>
        <v>R&amp;D Capital Cost Reductions</v>
      </c>
      <c r="K3115" s="254" t="str">
        <f>IF(ISBLANK(INDEX('Policy Characteristics'!E:E,MATCH($C3115,'Policy Characteristics'!$C:$C,0))),"",INDEX('Policy Characteristics'!E:E,MATCH($C3115,'Policy Characteristics'!$C:$C,0)))</f>
        <v>RnD industry capital cost reduction</v>
      </c>
      <c r="L3115" s="261">
        <f>IF(ISBLANK(INDEX('Policy Characteristics'!F:F,MATCH($C3115,'Policy Characteristics'!$C:$C,0))),"",INDEX('Policy Characteristics'!F:F,MATCH($C3115,'Policy Characteristics'!$C:$C,0)))</f>
        <v>0</v>
      </c>
      <c r="M3115" s="261">
        <f>IF(ISBLANK(INDEX('Policy Characteristics'!G:G,MATCH($C3115,'Policy Characteristics'!$C:$C,0))),"",INDEX('Policy Characteristics'!G:G,MATCH($C3115,'Policy Characteristics'!$C:$C,0)))</f>
        <v>0.4</v>
      </c>
      <c r="N3115" s="261">
        <f>IF(ISBLANK(INDEX('Policy Characteristics'!H:H,MATCH($C3115,'Policy Characteristics'!$C:$C,0))),"",INDEX('Policy Characteristics'!H:H,MATCH($C3115,'Policy Characteristics'!$C:$C,0)))</f>
        <v>0.01</v>
      </c>
      <c r="O3115" s="254" t="str">
        <f>IF(ISBLANK(INDEX('Policy Characteristics'!I:I,MATCH($C3115,'Policy Characteristics'!$C:$C,0))),"",INDEX('Policy Characteristics'!I:I,MATCH($C3115,'Policy Characteristics'!$C:$C,0)))</f>
        <v>% reduction in cost</v>
      </c>
      <c r="P3115" s="254" t="str">
        <f>IF(ISBLANK(INDEX('Policy Characteristics'!J:J,MATCH($C3115,'Policy Characteristics'!$C:$C,0))),"",INDEX('Policy Characteristics'!J:J,MATCH($C3115,'Policy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5" s="254" t="str">
        <f>IF(ISBLANK(INDEX('Policy Characteristics'!K:K,MATCH($C3115,'Policy Characteristics'!$C:$C,0))),"",INDEX('Policy Characteristics'!K:K,MATCH($C3115,'Policy Characteristics'!$C:$C,0)))</f>
        <v>architectural-design.html#rnd</v>
      </c>
      <c r="R3115" s="254" t="str">
        <f>IF(ISBLANK(INDEX('Policy Characteristics'!L:L,MATCH($C3115,'Policy Characteristics'!$C:$C,0))),"",INDEX('Policy Characteristics'!L:L,MATCH($C3115,'Policy Characteristics'!$C:$C,0)))</f>
        <v>research-and-development.html</v>
      </c>
    </row>
    <row r="3116" spans="1:18" x14ac:dyDescent="0.25">
      <c r="A3116" s="254" t="str">
        <f>IF(ISBLANK(INDEX('Policy Characteristics'!A:A,MATCH($C3116,'Policy Characteristics'!$C:$C,0))),"",INDEX('Policy Characteristics'!A:A,MATCH($C3116,'Policy Characteristics'!$C:$C,0)))</f>
        <v>Research and Development</v>
      </c>
      <c r="B3116" s="262" t="str">
        <f>IF(ISBLANK(INDEX('Policy Characteristics'!B:B,MATCH($C3116,'Policy Characteristics'!$C:$C,0))),"",INDEX('Policy Characteristics'!B:B,MATCH($C3116,'Policy Characteristics'!$C:$C,0)))</f>
        <v>Capital Cost Reduction</v>
      </c>
      <c r="C3116" s="254" t="str">
        <f t="shared" si="92"/>
        <v>RnD Industry Capital Cost Perc Reduction</v>
      </c>
      <c r="D3116" s="1" t="s">
        <v>3983</v>
      </c>
      <c r="E3116" s="45" t="s">
        <v>2675</v>
      </c>
      <c r="F3116" t="s">
        <v>3957</v>
      </c>
      <c r="G3116" s="45" t="s">
        <v>2448</v>
      </c>
      <c r="H3116" s="47">
        <v>3115</v>
      </c>
      <c r="I3116" s="324" t="s">
        <v>41</v>
      </c>
      <c r="J3116" s="255" t="str">
        <f>IF(ISBLANK(INDEX('Policy Characteristics'!D:D,MATCH($C3116,'Policy Characteristics'!$C:$C,0))),"",INDEX('Policy Characteristics'!D:D,MATCH($C3116,'Policy Characteristics'!$C:$C,0)))</f>
        <v>R&amp;D Capital Cost Reductions</v>
      </c>
      <c r="K3116" s="254" t="str">
        <f>IF(ISBLANK(INDEX('Policy Characteristics'!E:E,MATCH($C3116,'Policy Characteristics'!$C:$C,0))),"",INDEX('Policy Characteristics'!E:E,MATCH($C3116,'Policy Characteristics'!$C:$C,0)))</f>
        <v>RnD industry capital cost reduction</v>
      </c>
      <c r="L3116" s="261">
        <f>IF(ISBLANK(INDEX('Policy Characteristics'!F:F,MATCH($C3116,'Policy Characteristics'!$C:$C,0))),"",INDEX('Policy Characteristics'!F:F,MATCH($C3116,'Policy Characteristics'!$C:$C,0)))</f>
        <v>0</v>
      </c>
      <c r="M3116" s="261">
        <f>IF(ISBLANK(INDEX('Policy Characteristics'!G:G,MATCH($C3116,'Policy Characteristics'!$C:$C,0))),"",INDEX('Policy Characteristics'!G:G,MATCH($C3116,'Policy Characteristics'!$C:$C,0)))</f>
        <v>0.4</v>
      </c>
      <c r="N3116" s="261">
        <f>IF(ISBLANK(INDEX('Policy Characteristics'!H:H,MATCH($C3116,'Policy Characteristics'!$C:$C,0))),"",INDEX('Policy Characteristics'!H:H,MATCH($C3116,'Policy Characteristics'!$C:$C,0)))</f>
        <v>0.01</v>
      </c>
      <c r="O3116" s="254" t="str">
        <f>IF(ISBLANK(INDEX('Policy Characteristics'!I:I,MATCH($C3116,'Policy Characteristics'!$C:$C,0))),"",INDEX('Policy Characteristics'!I:I,MATCH($C3116,'Policy Characteristics'!$C:$C,0)))</f>
        <v>% reduction in cost</v>
      </c>
      <c r="P3116" s="254" t="str">
        <f>IF(ISBLANK(INDEX('Policy Characteristics'!J:J,MATCH($C3116,'Policy Characteristics'!$C:$C,0))),"",INDEX('Policy Characteristics'!J:J,MATCH($C3116,'Policy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6" s="254" t="str">
        <f>IF(ISBLANK(INDEX('Policy Characteristics'!K:K,MATCH($C3116,'Policy Characteristics'!$C:$C,0))),"",INDEX('Policy Characteristics'!K:K,MATCH($C3116,'Policy Characteristics'!$C:$C,0)))</f>
        <v>architectural-design.html#rnd</v>
      </c>
      <c r="R3116" s="254" t="str">
        <f>IF(ISBLANK(INDEX('Policy Characteristics'!L:L,MATCH($C3116,'Policy Characteristics'!$C:$C,0))),"",INDEX('Policy Characteristics'!L:L,MATCH($C3116,'Policy Characteristics'!$C:$C,0)))</f>
        <v>research-and-development.html</v>
      </c>
    </row>
    <row r="3117" spans="1:18" x14ac:dyDescent="0.25">
      <c r="A3117" s="254" t="str">
        <f>IF(ISBLANK(INDEX('Policy Characteristics'!A:A,MATCH($C3117,'Policy Characteristics'!$C:$C,0))),"",INDEX('Policy Characteristics'!A:A,MATCH($C3117,'Policy Characteristics'!$C:$C,0)))</f>
        <v>Research and Development</v>
      </c>
      <c r="B3117" s="262" t="str">
        <f>IF(ISBLANK(INDEX('Policy Characteristics'!B:B,MATCH($C3117,'Policy Characteristics'!$C:$C,0))),"",INDEX('Policy Characteristics'!B:B,MATCH($C3117,'Policy Characteristics'!$C:$C,0)))</f>
        <v>Capital Cost Reduction</v>
      </c>
      <c r="C3117" s="254" t="str">
        <f t="shared" si="92"/>
        <v>RnD Industry Capital Cost Perc Reduction</v>
      </c>
      <c r="D3117" s="1" t="s">
        <v>3983</v>
      </c>
      <c r="E3117" s="45" t="s">
        <v>3891</v>
      </c>
      <c r="F3117" t="s">
        <v>3957</v>
      </c>
      <c r="G3117" s="45" t="s">
        <v>3894</v>
      </c>
      <c r="H3117" s="47">
        <v>3116</v>
      </c>
      <c r="I3117" s="324" t="s">
        <v>41</v>
      </c>
      <c r="J3117" s="255" t="str">
        <f>IF(ISBLANK(INDEX('Policy Characteristics'!D:D,MATCH($C3117,'Policy Characteristics'!$C:$C,0))),"",INDEX('Policy Characteristics'!D:D,MATCH($C3117,'Policy Characteristics'!$C:$C,0)))</f>
        <v>R&amp;D Capital Cost Reductions</v>
      </c>
      <c r="K3117" s="254" t="str">
        <f>IF(ISBLANK(INDEX('Policy Characteristics'!E:E,MATCH($C3117,'Policy Characteristics'!$C:$C,0))),"",INDEX('Policy Characteristics'!E:E,MATCH($C3117,'Policy Characteristics'!$C:$C,0)))</f>
        <v>RnD industry capital cost reduction</v>
      </c>
      <c r="L3117" s="261">
        <f>IF(ISBLANK(INDEX('Policy Characteristics'!F:F,MATCH($C3117,'Policy Characteristics'!$C:$C,0))),"",INDEX('Policy Characteristics'!F:F,MATCH($C3117,'Policy Characteristics'!$C:$C,0)))</f>
        <v>0</v>
      </c>
      <c r="M3117" s="261">
        <f>IF(ISBLANK(INDEX('Policy Characteristics'!G:G,MATCH($C3117,'Policy Characteristics'!$C:$C,0))),"",INDEX('Policy Characteristics'!G:G,MATCH($C3117,'Policy Characteristics'!$C:$C,0)))</f>
        <v>0.4</v>
      </c>
      <c r="N3117" s="261">
        <f>IF(ISBLANK(INDEX('Policy Characteristics'!H:H,MATCH($C3117,'Policy Characteristics'!$C:$C,0))),"",INDEX('Policy Characteristics'!H:H,MATCH($C3117,'Policy Characteristics'!$C:$C,0)))</f>
        <v>0.01</v>
      </c>
      <c r="O3117" s="254" t="str">
        <f>IF(ISBLANK(INDEX('Policy Characteristics'!I:I,MATCH($C3117,'Policy Characteristics'!$C:$C,0))),"",INDEX('Policy Characteristics'!I:I,MATCH($C3117,'Policy Characteristics'!$C:$C,0)))</f>
        <v>% reduction in cost</v>
      </c>
      <c r="P3117" s="254" t="str">
        <f>IF(ISBLANK(INDEX('Policy Characteristics'!J:J,MATCH($C3117,'Policy Characteristics'!$C:$C,0))),"",INDEX('Policy Characteristics'!J:J,MATCH($C3117,'Policy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7" s="254" t="str">
        <f>IF(ISBLANK(INDEX('Policy Characteristics'!K:K,MATCH($C3117,'Policy Characteristics'!$C:$C,0))),"",INDEX('Policy Characteristics'!K:K,MATCH($C3117,'Policy Characteristics'!$C:$C,0)))</f>
        <v>architectural-design.html#rnd</v>
      </c>
      <c r="R3117" s="254" t="str">
        <f>IF(ISBLANK(INDEX('Policy Characteristics'!L:L,MATCH($C3117,'Policy Characteristics'!$C:$C,0))),"",INDEX('Policy Characteristics'!L:L,MATCH($C3117,'Policy Characteristics'!$C:$C,0)))</f>
        <v>research-and-development.html</v>
      </c>
    </row>
    <row r="3118" spans="1:18" x14ac:dyDescent="0.25">
      <c r="A3118" s="254" t="str">
        <f>IF(ISBLANK(INDEX('Policy Characteristics'!A:A,MATCH($C3118,'Policy Characteristics'!$C:$C,0))),"",INDEX('Policy Characteristics'!A:A,MATCH($C3118,'Policy Characteristics'!$C:$C,0)))</f>
        <v>Research and Development</v>
      </c>
      <c r="B3118" s="262" t="str">
        <f>IF(ISBLANK(INDEX('Policy Characteristics'!B:B,MATCH($C3118,'Policy Characteristics'!$C:$C,0))),"",INDEX('Policy Characteristics'!B:B,MATCH($C3118,'Policy Characteristics'!$C:$C,0)))</f>
        <v>Capital Cost Reduction</v>
      </c>
      <c r="C3118" s="254" t="str">
        <f t="shared" si="92"/>
        <v>RnD Industry Capital Cost Perc Reduction</v>
      </c>
      <c r="D3118" s="1" t="s">
        <v>3983</v>
      </c>
      <c r="E3118" s="45" t="s">
        <v>3892</v>
      </c>
      <c r="F3118" t="s">
        <v>3957</v>
      </c>
      <c r="G3118" s="45" t="s">
        <v>3895</v>
      </c>
      <c r="H3118" s="47">
        <v>3117</v>
      </c>
      <c r="I3118" s="324" t="s">
        <v>41</v>
      </c>
      <c r="J3118" s="255" t="str">
        <f>IF(ISBLANK(INDEX('Policy Characteristics'!D:D,MATCH($C3118,'Policy Characteristics'!$C:$C,0))),"",INDEX('Policy Characteristics'!D:D,MATCH($C3118,'Policy Characteristics'!$C:$C,0)))</f>
        <v>R&amp;D Capital Cost Reductions</v>
      </c>
      <c r="K3118" s="254" t="str">
        <f>IF(ISBLANK(INDEX('Policy Characteristics'!E:E,MATCH($C3118,'Policy Characteristics'!$C:$C,0))),"",INDEX('Policy Characteristics'!E:E,MATCH($C3118,'Policy Characteristics'!$C:$C,0)))</f>
        <v>RnD industry capital cost reduction</v>
      </c>
      <c r="L3118" s="261">
        <f>IF(ISBLANK(INDEX('Policy Characteristics'!F:F,MATCH($C3118,'Policy Characteristics'!$C:$C,0))),"",INDEX('Policy Characteristics'!F:F,MATCH($C3118,'Policy Characteristics'!$C:$C,0)))</f>
        <v>0</v>
      </c>
      <c r="M3118" s="261">
        <f>IF(ISBLANK(INDEX('Policy Characteristics'!G:G,MATCH($C3118,'Policy Characteristics'!$C:$C,0))),"",INDEX('Policy Characteristics'!G:G,MATCH($C3118,'Policy Characteristics'!$C:$C,0)))</f>
        <v>0.4</v>
      </c>
      <c r="N3118" s="261">
        <f>IF(ISBLANK(INDEX('Policy Characteristics'!H:H,MATCH($C3118,'Policy Characteristics'!$C:$C,0))),"",INDEX('Policy Characteristics'!H:H,MATCH($C3118,'Policy Characteristics'!$C:$C,0)))</f>
        <v>0.01</v>
      </c>
      <c r="O3118" s="254" t="str">
        <f>IF(ISBLANK(INDEX('Policy Characteristics'!I:I,MATCH($C3118,'Policy Characteristics'!$C:$C,0))),"",INDEX('Policy Characteristics'!I:I,MATCH($C3118,'Policy Characteristics'!$C:$C,0)))</f>
        <v>% reduction in cost</v>
      </c>
      <c r="P3118" s="254" t="str">
        <f>IF(ISBLANK(INDEX('Policy Characteristics'!J:J,MATCH($C3118,'Policy Characteristics'!$C:$C,0))),"",INDEX('Policy Characteristics'!J:J,MATCH($C3118,'Policy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8" s="254" t="str">
        <f>IF(ISBLANK(INDEX('Policy Characteristics'!K:K,MATCH($C3118,'Policy Characteristics'!$C:$C,0))),"",INDEX('Policy Characteristics'!K:K,MATCH($C3118,'Policy Characteristics'!$C:$C,0)))</f>
        <v>architectural-design.html#rnd</v>
      </c>
      <c r="R3118" s="254" t="str">
        <f>IF(ISBLANK(INDEX('Policy Characteristics'!L:L,MATCH($C3118,'Policy Characteristics'!$C:$C,0))),"",INDEX('Policy Characteristics'!L:L,MATCH($C3118,'Policy Characteristics'!$C:$C,0)))</f>
        <v>research-and-development.html</v>
      </c>
    </row>
    <row r="3119" spans="1:18" x14ac:dyDescent="0.25">
      <c r="A3119" s="254" t="str">
        <f>IF(ISBLANK(INDEX('Policy Characteristics'!A:A,MATCH($C3119,'Policy Characteristics'!$C:$C,0))),"",INDEX('Policy Characteristics'!A:A,MATCH($C3119,'Policy Characteristics'!$C:$C,0)))</f>
        <v>Research and Development</v>
      </c>
      <c r="B3119" s="262" t="str">
        <f>IF(ISBLANK(INDEX('Policy Characteristics'!B:B,MATCH($C3119,'Policy Characteristics'!$C:$C,0))),"",INDEX('Policy Characteristics'!B:B,MATCH($C3119,'Policy Characteristics'!$C:$C,0)))</f>
        <v>Capital Cost Reduction</v>
      </c>
      <c r="C3119" s="254" t="str">
        <f t="shared" si="92"/>
        <v>RnD Industry Capital Cost Perc Reduction</v>
      </c>
      <c r="D3119" s="1" t="s">
        <v>3984</v>
      </c>
      <c r="E3119" s="45" t="s">
        <v>2377</v>
      </c>
      <c r="F3119" t="s">
        <v>3985</v>
      </c>
      <c r="G3119" s="45" t="s">
        <v>89</v>
      </c>
      <c r="H3119" s="47">
        <v>3118</v>
      </c>
      <c r="I3119" s="324" t="s">
        <v>40</v>
      </c>
      <c r="J3119" s="255" t="str">
        <f>IF(ISBLANK(INDEX('Policy Characteristics'!D:D,MATCH($C3119,'Policy Characteristics'!$C:$C,0))),"",INDEX('Policy Characteristics'!D:D,MATCH($C3119,'Policy Characteristics'!$C:$C,0)))</f>
        <v>R&amp;D Capital Cost Reductions</v>
      </c>
      <c r="K3119" s="254" t="str">
        <f>IF(ISBLANK(INDEX('Policy Characteristics'!E:E,MATCH($C3119,'Policy Characteristics'!$C:$C,0))),"",INDEX('Policy Characteristics'!E:E,MATCH($C3119,'Policy Characteristics'!$C:$C,0)))</f>
        <v>RnD industry capital cost reduction</v>
      </c>
      <c r="L3119" s="261">
        <f>IF(ISBLANK(INDEX('Policy Characteristics'!F:F,MATCH($C3119,'Policy Characteristics'!$C:$C,0))),"",INDEX('Policy Characteristics'!F:F,MATCH($C3119,'Policy Characteristics'!$C:$C,0)))</f>
        <v>0</v>
      </c>
      <c r="M3119" s="261">
        <f>IF(ISBLANK(INDEX('Policy Characteristics'!G:G,MATCH($C3119,'Policy Characteristics'!$C:$C,0))),"",INDEX('Policy Characteristics'!G:G,MATCH($C3119,'Policy Characteristics'!$C:$C,0)))</f>
        <v>0.4</v>
      </c>
      <c r="N3119" s="261">
        <f>IF(ISBLANK(INDEX('Policy Characteristics'!H:H,MATCH($C3119,'Policy Characteristics'!$C:$C,0))),"",INDEX('Policy Characteristics'!H:H,MATCH($C3119,'Policy Characteristics'!$C:$C,0)))</f>
        <v>0.01</v>
      </c>
      <c r="O3119" s="254" t="str">
        <f>IF(ISBLANK(INDEX('Policy Characteristics'!I:I,MATCH($C3119,'Policy Characteristics'!$C:$C,0))),"",INDEX('Policy Characteristics'!I:I,MATCH($C3119,'Policy Characteristics'!$C:$C,0)))</f>
        <v>% reduction in cost</v>
      </c>
      <c r="P3119" s="254" t="str">
        <f>IF(ISBLANK(INDEX('Policy Characteristics'!J:J,MATCH($C3119,'Policy Characteristics'!$C:$C,0))),"",INDEX('Policy Characteristics'!J:J,MATCH($C3119,'Policy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19" s="254" t="str">
        <f>IF(ISBLANK(INDEX('Policy Characteristics'!K:K,MATCH($C3119,'Policy Characteristics'!$C:$C,0))),"",INDEX('Policy Characteristics'!K:K,MATCH($C3119,'Policy Characteristics'!$C:$C,0)))</f>
        <v>architectural-design.html#rnd</v>
      </c>
      <c r="R3119" s="254" t="str">
        <f>IF(ISBLANK(INDEX('Policy Characteristics'!L:L,MATCH($C3119,'Policy Characteristics'!$C:$C,0))),"",INDEX('Policy Characteristics'!L:L,MATCH($C3119,'Policy Characteristics'!$C:$C,0)))</f>
        <v>research-and-development.html</v>
      </c>
    </row>
    <row r="3120" spans="1:18" x14ac:dyDescent="0.25">
      <c r="A3120" s="254" t="str">
        <f>IF(ISBLANK(INDEX('Policy Characteristics'!A:A,MATCH($C3120,'Policy Characteristics'!$C:$C,0))),"",INDEX('Policy Characteristics'!A:A,MATCH($C3120,'Policy Characteristics'!$C:$C,0)))</f>
        <v>Research and Development</v>
      </c>
      <c r="B3120" s="262" t="str">
        <f>IF(ISBLANK(INDEX('Policy Characteristics'!B:B,MATCH($C3120,'Policy Characteristics'!$C:$C,0))),"",INDEX('Policy Characteristics'!B:B,MATCH($C3120,'Policy Characteristics'!$C:$C,0)))</f>
        <v>Capital Cost Reduction</v>
      </c>
      <c r="C3120" s="254" t="str">
        <f t="shared" si="92"/>
        <v>RnD Industry Capital Cost Perc Reduction</v>
      </c>
      <c r="D3120" s="1" t="s">
        <v>3984</v>
      </c>
      <c r="E3120" s="45" t="s">
        <v>2378</v>
      </c>
      <c r="F3120" t="s">
        <v>3985</v>
      </c>
      <c r="G3120" s="45" t="s">
        <v>2609</v>
      </c>
      <c r="H3120" s="47">
        <v>3119</v>
      </c>
      <c r="I3120" s="324" t="s">
        <v>41</v>
      </c>
      <c r="J3120" s="255" t="str">
        <f>IF(ISBLANK(INDEX('Policy Characteristics'!D:D,MATCH($C3120,'Policy Characteristics'!$C:$C,0))),"",INDEX('Policy Characteristics'!D:D,MATCH($C3120,'Policy Characteristics'!$C:$C,0)))</f>
        <v>R&amp;D Capital Cost Reductions</v>
      </c>
      <c r="K3120" s="254" t="str">
        <f>IF(ISBLANK(INDEX('Policy Characteristics'!E:E,MATCH($C3120,'Policy Characteristics'!$C:$C,0))),"",INDEX('Policy Characteristics'!E:E,MATCH($C3120,'Policy Characteristics'!$C:$C,0)))</f>
        <v>RnD industry capital cost reduction</v>
      </c>
      <c r="L3120" s="261">
        <f>IF(ISBLANK(INDEX('Policy Characteristics'!F:F,MATCH($C3120,'Policy Characteristics'!$C:$C,0))),"",INDEX('Policy Characteristics'!F:F,MATCH($C3120,'Policy Characteristics'!$C:$C,0)))</f>
        <v>0</v>
      </c>
      <c r="M3120" s="261">
        <f>IF(ISBLANK(INDEX('Policy Characteristics'!G:G,MATCH($C3120,'Policy Characteristics'!$C:$C,0))),"",INDEX('Policy Characteristics'!G:G,MATCH($C3120,'Policy Characteristics'!$C:$C,0)))</f>
        <v>0.4</v>
      </c>
      <c r="N3120" s="261">
        <f>IF(ISBLANK(INDEX('Policy Characteristics'!H:H,MATCH($C3120,'Policy Characteristics'!$C:$C,0))),"",INDEX('Policy Characteristics'!H:H,MATCH($C3120,'Policy Characteristics'!$C:$C,0)))</f>
        <v>0.01</v>
      </c>
      <c r="O3120" s="254" t="str">
        <f>IF(ISBLANK(INDEX('Policy Characteristics'!I:I,MATCH($C3120,'Policy Characteristics'!$C:$C,0))),"",INDEX('Policy Characteristics'!I:I,MATCH($C3120,'Policy Characteristics'!$C:$C,0)))</f>
        <v>% reduction in cost</v>
      </c>
      <c r="P3120" s="254" t="str">
        <f>IF(ISBLANK(INDEX('Policy Characteristics'!J:J,MATCH($C3120,'Policy Characteristics'!$C:$C,0))),"",INDEX('Policy Characteristics'!J:J,MATCH($C3120,'Policy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0" s="254" t="str">
        <f>IF(ISBLANK(INDEX('Policy Characteristics'!K:K,MATCH($C3120,'Policy Characteristics'!$C:$C,0))),"",INDEX('Policy Characteristics'!K:K,MATCH($C3120,'Policy Characteristics'!$C:$C,0)))</f>
        <v>architectural-design.html#rnd</v>
      </c>
      <c r="R3120" s="254" t="str">
        <f>IF(ISBLANK(INDEX('Policy Characteristics'!L:L,MATCH($C3120,'Policy Characteristics'!$C:$C,0))),"",INDEX('Policy Characteristics'!L:L,MATCH($C3120,'Policy Characteristics'!$C:$C,0)))</f>
        <v>research-and-development.html</v>
      </c>
    </row>
    <row r="3121" spans="1:18" x14ac:dyDescent="0.25">
      <c r="A3121" s="254" t="str">
        <f>IF(ISBLANK(INDEX('Policy Characteristics'!A:A,MATCH($C3121,'Policy Characteristics'!$C:$C,0))),"",INDEX('Policy Characteristics'!A:A,MATCH($C3121,'Policy Characteristics'!$C:$C,0)))</f>
        <v>Research and Development</v>
      </c>
      <c r="B3121" s="262" t="str">
        <f>IF(ISBLANK(INDEX('Policy Characteristics'!B:B,MATCH($C3121,'Policy Characteristics'!$C:$C,0))),"",INDEX('Policy Characteristics'!B:B,MATCH($C3121,'Policy Characteristics'!$C:$C,0)))</f>
        <v>Capital Cost Reduction</v>
      </c>
      <c r="C3121" s="254" t="str">
        <f t="shared" si="92"/>
        <v>RnD Industry Capital Cost Perc Reduction</v>
      </c>
      <c r="D3121" s="1" t="s">
        <v>3984</v>
      </c>
      <c r="E3121" s="45" t="s">
        <v>2379</v>
      </c>
      <c r="F3121" t="s">
        <v>3985</v>
      </c>
      <c r="G3121" s="45" t="s">
        <v>83</v>
      </c>
      <c r="H3121" s="47">
        <v>3120</v>
      </c>
      <c r="I3121" s="324" t="s">
        <v>41</v>
      </c>
      <c r="J3121" s="255" t="str">
        <f>IF(ISBLANK(INDEX('Policy Characteristics'!D:D,MATCH($C3121,'Policy Characteristics'!$C:$C,0))),"",INDEX('Policy Characteristics'!D:D,MATCH($C3121,'Policy Characteristics'!$C:$C,0)))</f>
        <v>R&amp;D Capital Cost Reductions</v>
      </c>
      <c r="K3121" s="254" t="str">
        <f>IF(ISBLANK(INDEX('Policy Characteristics'!E:E,MATCH($C3121,'Policy Characteristics'!$C:$C,0))),"",INDEX('Policy Characteristics'!E:E,MATCH($C3121,'Policy Characteristics'!$C:$C,0)))</f>
        <v>RnD industry capital cost reduction</v>
      </c>
      <c r="L3121" s="261">
        <f>IF(ISBLANK(INDEX('Policy Characteristics'!F:F,MATCH($C3121,'Policy Characteristics'!$C:$C,0))),"",INDEX('Policy Characteristics'!F:F,MATCH($C3121,'Policy Characteristics'!$C:$C,0)))</f>
        <v>0</v>
      </c>
      <c r="M3121" s="261">
        <f>IF(ISBLANK(INDEX('Policy Characteristics'!G:G,MATCH($C3121,'Policy Characteristics'!$C:$C,0))),"",INDEX('Policy Characteristics'!G:G,MATCH($C3121,'Policy Characteristics'!$C:$C,0)))</f>
        <v>0.4</v>
      </c>
      <c r="N3121" s="261">
        <f>IF(ISBLANK(INDEX('Policy Characteristics'!H:H,MATCH($C3121,'Policy Characteristics'!$C:$C,0))),"",INDEX('Policy Characteristics'!H:H,MATCH($C3121,'Policy Characteristics'!$C:$C,0)))</f>
        <v>0.01</v>
      </c>
      <c r="O3121" s="254" t="str">
        <f>IF(ISBLANK(INDEX('Policy Characteristics'!I:I,MATCH($C3121,'Policy Characteristics'!$C:$C,0))),"",INDEX('Policy Characteristics'!I:I,MATCH($C3121,'Policy Characteristics'!$C:$C,0)))</f>
        <v>% reduction in cost</v>
      </c>
      <c r="P3121" s="254" t="str">
        <f>IF(ISBLANK(INDEX('Policy Characteristics'!J:J,MATCH($C3121,'Policy Characteristics'!$C:$C,0))),"",INDEX('Policy Characteristics'!J:J,MATCH($C3121,'Policy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1" s="254" t="str">
        <f>IF(ISBLANK(INDEX('Policy Characteristics'!K:K,MATCH($C3121,'Policy Characteristics'!$C:$C,0))),"",INDEX('Policy Characteristics'!K:K,MATCH($C3121,'Policy Characteristics'!$C:$C,0)))</f>
        <v>architectural-design.html#rnd</v>
      </c>
      <c r="R3121" s="254" t="str">
        <f>IF(ISBLANK(INDEX('Policy Characteristics'!L:L,MATCH($C3121,'Policy Characteristics'!$C:$C,0))),"",INDEX('Policy Characteristics'!L:L,MATCH($C3121,'Policy Characteristics'!$C:$C,0)))</f>
        <v>research-and-development.html</v>
      </c>
    </row>
    <row r="3122" spans="1:18" x14ac:dyDescent="0.25">
      <c r="A3122" s="254" t="str">
        <f>IF(ISBLANK(INDEX('Policy Characteristics'!A:A,MATCH($C3122,'Policy Characteristics'!$C:$C,0))),"",INDEX('Policy Characteristics'!A:A,MATCH($C3122,'Policy Characteristics'!$C:$C,0)))</f>
        <v>Research and Development</v>
      </c>
      <c r="B3122" s="262" t="str">
        <f>IF(ISBLANK(INDEX('Policy Characteristics'!B:B,MATCH($C3122,'Policy Characteristics'!$C:$C,0))),"",INDEX('Policy Characteristics'!B:B,MATCH($C3122,'Policy Characteristics'!$C:$C,0)))</f>
        <v>Capital Cost Reduction</v>
      </c>
      <c r="C3122" s="254" t="str">
        <f t="shared" si="92"/>
        <v>RnD Industry Capital Cost Perc Reduction</v>
      </c>
      <c r="D3122" s="1" t="s">
        <v>3984</v>
      </c>
      <c r="E3122" s="45" t="s">
        <v>2380</v>
      </c>
      <c r="F3122" t="s">
        <v>3985</v>
      </c>
      <c r="G3122" s="45" t="s">
        <v>88</v>
      </c>
      <c r="H3122" s="47">
        <v>3121</v>
      </c>
      <c r="I3122" s="324" t="s">
        <v>41</v>
      </c>
      <c r="J3122" s="255" t="str">
        <f>IF(ISBLANK(INDEX('Policy Characteristics'!D:D,MATCH($C3122,'Policy Characteristics'!$C:$C,0))),"",INDEX('Policy Characteristics'!D:D,MATCH($C3122,'Policy Characteristics'!$C:$C,0)))</f>
        <v>R&amp;D Capital Cost Reductions</v>
      </c>
      <c r="K3122" s="254" t="str">
        <f>IF(ISBLANK(INDEX('Policy Characteristics'!E:E,MATCH($C3122,'Policy Characteristics'!$C:$C,0))),"",INDEX('Policy Characteristics'!E:E,MATCH($C3122,'Policy Characteristics'!$C:$C,0)))</f>
        <v>RnD industry capital cost reduction</v>
      </c>
      <c r="L3122" s="261">
        <f>IF(ISBLANK(INDEX('Policy Characteristics'!F:F,MATCH($C3122,'Policy Characteristics'!$C:$C,0))),"",INDEX('Policy Characteristics'!F:F,MATCH($C3122,'Policy Characteristics'!$C:$C,0)))</f>
        <v>0</v>
      </c>
      <c r="M3122" s="261">
        <f>IF(ISBLANK(INDEX('Policy Characteristics'!G:G,MATCH($C3122,'Policy Characteristics'!$C:$C,0))),"",INDEX('Policy Characteristics'!G:G,MATCH($C3122,'Policy Characteristics'!$C:$C,0)))</f>
        <v>0.4</v>
      </c>
      <c r="N3122" s="261">
        <f>IF(ISBLANK(INDEX('Policy Characteristics'!H:H,MATCH($C3122,'Policy Characteristics'!$C:$C,0))),"",INDEX('Policy Characteristics'!H:H,MATCH($C3122,'Policy Characteristics'!$C:$C,0)))</f>
        <v>0.01</v>
      </c>
      <c r="O3122" s="254" t="str">
        <f>IF(ISBLANK(INDEX('Policy Characteristics'!I:I,MATCH($C3122,'Policy Characteristics'!$C:$C,0))),"",INDEX('Policy Characteristics'!I:I,MATCH($C3122,'Policy Characteristics'!$C:$C,0)))</f>
        <v>% reduction in cost</v>
      </c>
      <c r="P3122" s="254" t="str">
        <f>IF(ISBLANK(INDEX('Policy Characteristics'!J:J,MATCH($C3122,'Policy Characteristics'!$C:$C,0))),"",INDEX('Policy Characteristics'!J:J,MATCH($C3122,'Policy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2" s="254" t="str">
        <f>IF(ISBLANK(INDEX('Policy Characteristics'!K:K,MATCH($C3122,'Policy Characteristics'!$C:$C,0))),"",INDEX('Policy Characteristics'!K:K,MATCH($C3122,'Policy Characteristics'!$C:$C,0)))</f>
        <v>architectural-design.html#rnd</v>
      </c>
      <c r="R3122" s="254" t="str">
        <f>IF(ISBLANK(INDEX('Policy Characteristics'!L:L,MATCH($C3122,'Policy Characteristics'!$C:$C,0))),"",INDEX('Policy Characteristics'!L:L,MATCH($C3122,'Policy Characteristics'!$C:$C,0)))</f>
        <v>research-and-development.html</v>
      </c>
    </row>
    <row r="3123" spans="1:18" x14ac:dyDescent="0.25">
      <c r="A3123" s="254" t="str">
        <f>IF(ISBLANK(INDEX('Policy Characteristics'!A:A,MATCH($C3123,'Policy Characteristics'!$C:$C,0))),"",INDEX('Policy Characteristics'!A:A,MATCH($C3123,'Policy Characteristics'!$C:$C,0)))</f>
        <v>Research and Development</v>
      </c>
      <c r="B3123" s="262" t="str">
        <f>IF(ISBLANK(INDEX('Policy Characteristics'!B:B,MATCH($C3123,'Policy Characteristics'!$C:$C,0))),"",INDEX('Policy Characteristics'!B:B,MATCH($C3123,'Policy Characteristics'!$C:$C,0)))</f>
        <v>Capital Cost Reduction</v>
      </c>
      <c r="C3123" s="254" t="str">
        <f t="shared" si="92"/>
        <v>RnD Industry Capital Cost Perc Reduction</v>
      </c>
      <c r="D3123" s="1" t="s">
        <v>3984</v>
      </c>
      <c r="E3123" s="45" t="s">
        <v>2381</v>
      </c>
      <c r="F3123" t="s">
        <v>3985</v>
      </c>
      <c r="G3123" s="45" t="s">
        <v>3893</v>
      </c>
      <c r="H3123" s="47">
        <v>3122</v>
      </c>
      <c r="I3123" s="324" t="s">
        <v>41</v>
      </c>
      <c r="J3123" s="255" t="str">
        <f>IF(ISBLANK(INDEX('Policy Characteristics'!D:D,MATCH($C3123,'Policy Characteristics'!$C:$C,0))),"",INDEX('Policy Characteristics'!D:D,MATCH($C3123,'Policy Characteristics'!$C:$C,0)))</f>
        <v>R&amp;D Capital Cost Reductions</v>
      </c>
      <c r="K3123" s="254" t="str">
        <f>IF(ISBLANK(INDEX('Policy Characteristics'!E:E,MATCH($C3123,'Policy Characteristics'!$C:$C,0))),"",INDEX('Policy Characteristics'!E:E,MATCH($C3123,'Policy Characteristics'!$C:$C,0)))</f>
        <v>RnD industry capital cost reduction</v>
      </c>
      <c r="L3123" s="261">
        <f>IF(ISBLANK(INDEX('Policy Characteristics'!F:F,MATCH($C3123,'Policy Characteristics'!$C:$C,0))),"",INDEX('Policy Characteristics'!F:F,MATCH($C3123,'Policy Characteristics'!$C:$C,0)))</f>
        <v>0</v>
      </c>
      <c r="M3123" s="261">
        <f>IF(ISBLANK(INDEX('Policy Characteristics'!G:G,MATCH($C3123,'Policy Characteristics'!$C:$C,0))),"",INDEX('Policy Characteristics'!G:G,MATCH($C3123,'Policy Characteristics'!$C:$C,0)))</f>
        <v>0.4</v>
      </c>
      <c r="N3123" s="261">
        <f>IF(ISBLANK(INDEX('Policy Characteristics'!H:H,MATCH($C3123,'Policy Characteristics'!$C:$C,0))),"",INDEX('Policy Characteristics'!H:H,MATCH($C3123,'Policy Characteristics'!$C:$C,0)))</f>
        <v>0.01</v>
      </c>
      <c r="O3123" s="254" t="str">
        <f>IF(ISBLANK(INDEX('Policy Characteristics'!I:I,MATCH($C3123,'Policy Characteristics'!$C:$C,0))),"",INDEX('Policy Characteristics'!I:I,MATCH($C3123,'Policy Characteristics'!$C:$C,0)))</f>
        <v>% reduction in cost</v>
      </c>
      <c r="P3123" s="254" t="str">
        <f>IF(ISBLANK(INDEX('Policy Characteristics'!J:J,MATCH($C3123,'Policy Characteristics'!$C:$C,0))),"",INDEX('Policy Characteristics'!J:J,MATCH($C3123,'Policy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3" s="254" t="str">
        <f>IF(ISBLANK(INDEX('Policy Characteristics'!K:K,MATCH($C3123,'Policy Characteristics'!$C:$C,0))),"",INDEX('Policy Characteristics'!K:K,MATCH($C3123,'Policy Characteristics'!$C:$C,0)))</f>
        <v>architectural-design.html#rnd</v>
      </c>
      <c r="R3123" s="254" t="str">
        <f>IF(ISBLANK(INDEX('Policy Characteristics'!L:L,MATCH($C3123,'Policy Characteristics'!$C:$C,0))),"",INDEX('Policy Characteristics'!L:L,MATCH($C3123,'Policy Characteristics'!$C:$C,0)))</f>
        <v>research-and-development.html</v>
      </c>
    </row>
    <row r="3124" spans="1:18" x14ac:dyDescent="0.25">
      <c r="A3124" s="254" t="str">
        <f>IF(ISBLANK(INDEX('Policy Characteristics'!A:A,MATCH($C3124,'Policy Characteristics'!$C:$C,0))),"",INDEX('Policy Characteristics'!A:A,MATCH($C3124,'Policy Characteristics'!$C:$C,0)))</f>
        <v>Research and Development</v>
      </c>
      <c r="B3124" s="262" t="str">
        <f>IF(ISBLANK(INDEX('Policy Characteristics'!B:B,MATCH($C3124,'Policy Characteristics'!$C:$C,0))),"",INDEX('Policy Characteristics'!B:B,MATCH($C3124,'Policy Characteristics'!$C:$C,0)))</f>
        <v>Capital Cost Reduction</v>
      </c>
      <c r="C3124" s="254" t="str">
        <f t="shared" si="92"/>
        <v>RnD Industry Capital Cost Perc Reduction</v>
      </c>
      <c r="D3124" s="1" t="s">
        <v>3984</v>
      </c>
      <c r="E3124" s="45" t="s">
        <v>2382</v>
      </c>
      <c r="F3124" t="s">
        <v>3985</v>
      </c>
      <c r="G3124" s="45" t="s">
        <v>95</v>
      </c>
      <c r="H3124" s="47">
        <v>3123</v>
      </c>
      <c r="I3124" s="324" t="s">
        <v>41</v>
      </c>
      <c r="J3124" s="255" t="str">
        <f>IF(ISBLANK(INDEX('Policy Characteristics'!D:D,MATCH($C3124,'Policy Characteristics'!$C:$C,0))),"",INDEX('Policy Characteristics'!D:D,MATCH($C3124,'Policy Characteristics'!$C:$C,0)))</f>
        <v>R&amp;D Capital Cost Reductions</v>
      </c>
      <c r="K3124" s="254" t="str">
        <f>IF(ISBLANK(INDEX('Policy Characteristics'!E:E,MATCH($C3124,'Policy Characteristics'!$C:$C,0))),"",INDEX('Policy Characteristics'!E:E,MATCH($C3124,'Policy Characteristics'!$C:$C,0)))</f>
        <v>RnD industry capital cost reduction</v>
      </c>
      <c r="L3124" s="261">
        <f>IF(ISBLANK(INDEX('Policy Characteristics'!F:F,MATCH($C3124,'Policy Characteristics'!$C:$C,0))),"",INDEX('Policy Characteristics'!F:F,MATCH($C3124,'Policy Characteristics'!$C:$C,0)))</f>
        <v>0</v>
      </c>
      <c r="M3124" s="261">
        <f>IF(ISBLANK(INDEX('Policy Characteristics'!G:G,MATCH($C3124,'Policy Characteristics'!$C:$C,0))),"",INDEX('Policy Characteristics'!G:G,MATCH($C3124,'Policy Characteristics'!$C:$C,0)))</f>
        <v>0.4</v>
      </c>
      <c r="N3124" s="261">
        <f>IF(ISBLANK(INDEX('Policy Characteristics'!H:H,MATCH($C3124,'Policy Characteristics'!$C:$C,0))),"",INDEX('Policy Characteristics'!H:H,MATCH($C3124,'Policy Characteristics'!$C:$C,0)))</f>
        <v>0.01</v>
      </c>
      <c r="O3124" s="254" t="str">
        <f>IF(ISBLANK(INDEX('Policy Characteristics'!I:I,MATCH($C3124,'Policy Characteristics'!$C:$C,0))),"",INDEX('Policy Characteristics'!I:I,MATCH($C3124,'Policy Characteristics'!$C:$C,0)))</f>
        <v>% reduction in cost</v>
      </c>
      <c r="P3124" s="254" t="str">
        <f>IF(ISBLANK(INDEX('Policy Characteristics'!J:J,MATCH($C3124,'Policy Characteristics'!$C:$C,0))),"",INDEX('Policy Characteristics'!J:J,MATCH($C3124,'Policy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4" s="254" t="str">
        <f>IF(ISBLANK(INDEX('Policy Characteristics'!K:K,MATCH($C3124,'Policy Characteristics'!$C:$C,0))),"",INDEX('Policy Characteristics'!K:K,MATCH($C3124,'Policy Characteristics'!$C:$C,0)))</f>
        <v>architectural-design.html#rnd</v>
      </c>
      <c r="R3124" s="254" t="str">
        <f>IF(ISBLANK(INDEX('Policy Characteristics'!L:L,MATCH($C3124,'Policy Characteristics'!$C:$C,0))),"",INDEX('Policy Characteristics'!L:L,MATCH($C3124,'Policy Characteristics'!$C:$C,0)))</f>
        <v>research-and-development.html</v>
      </c>
    </row>
    <row r="3125" spans="1:18" x14ac:dyDescent="0.25">
      <c r="A3125" s="254" t="str">
        <f>IF(ISBLANK(INDEX('Policy Characteristics'!A:A,MATCH($C3125,'Policy Characteristics'!$C:$C,0))),"",INDEX('Policy Characteristics'!A:A,MATCH($C3125,'Policy Characteristics'!$C:$C,0)))</f>
        <v>Research and Development</v>
      </c>
      <c r="B3125" s="262" t="str">
        <f>IF(ISBLANK(INDEX('Policy Characteristics'!B:B,MATCH($C3125,'Policy Characteristics'!$C:$C,0))),"",INDEX('Policy Characteristics'!B:B,MATCH($C3125,'Policy Characteristics'!$C:$C,0)))</f>
        <v>Capital Cost Reduction</v>
      </c>
      <c r="C3125" s="254" t="str">
        <f t="shared" si="92"/>
        <v>RnD Industry Capital Cost Perc Reduction</v>
      </c>
      <c r="D3125" s="1" t="s">
        <v>3984</v>
      </c>
      <c r="E3125" s="45" t="s">
        <v>2676</v>
      </c>
      <c r="F3125" t="s">
        <v>3985</v>
      </c>
      <c r="G3125" s="45" t="s">
        <v>2445</v>
      </c>
      <c r="H3125" s="47">
        <v>3124</v>
      </c>
      <c r="I3125" s="324" t="s">
        <v>41</v>
      </c>
      <c r="J3125" s="255" t="str">
        <f>IF(ISBLANK(INDEX('Policy Characteristics'!D:D,MATCH($C3125,'Policy Characteristics'!$C:$C,0))),"",INDEX('Policy Characteristics'!D:D,MATCH($C3125,'Policy Characteristics'!$C:$C,0)))</f>
        <v>R&amp;D Capital Cost Reductions</v>
      </c>
      <c r="K3125" s="254" t="str">
        <f>IF(ISBLANK(INDEX('Policy Characteristics'!E:E,MATCH($C3125,'Policy Characteristics'!$C:$C,0))),"",INDEX('Policy Characteristics'!E:E,MATCH($C3125,'Policy Characteristics'!$C:$C,0)))</f>
        <v>RnD industry capital cost reduction</v>
      </c>
      <c r="L3125" s="261">
        <f>IF(ISBLANK(INDEX('Policy Characteristics'!F:F,MATCH($C3125,'Policy Characteristics'!$C:$C,0))),"",INDEX('Policy Characteristics'!F:F,MATCH($C3125,'Policy Characteristics'!$C:$C,0)))</f>
        <v>0</v>
      </c>
      <c r="M3125" s="261">
        <f>IF(ISBLANK(INDEX('Policy Characteristics'!G:G,MATCH($C3125,'Policy Characteristics'!$C:$C,0))),"",INDEX('Policy Characteristics'!G:G,MATCH($C3125,'Policy Characteristics'!$C:$C,0)))</f>
        <v>0.4</v>
      </c>
      <c r="N3125" s="261">
        <f>IF(ISBLANK(INDEX('Policy Characteristics'!H:H,MATCH($C3125,'Policy Characteristics'!$C:$C,0))),"",INDEX('Policy Characteristics'!H:H,MATCH($C3125,'Policy Characteristics'!$C:$C,0)))</f>
        <v>0.01</v>
      </c>
      <c r="O3125" s="254" t="str">
        <f>IF(ISBLANK(INDEX('Policy Characteristics'!I:I,MATCH($C3125,'Policy Characteristics'!$C:$C,0))),"",INDEX('Policy Characteristics'!I:I,MATCH($C3125,'Policy Characteristics'!$C:$C,0)))</f>
        <v>% reduction in cost</v>
      </c>
      <c r="P3125" s="254" t="str">
        <f>IF(ISBLANK(INDEX('Policy Characteristics'!J:J,MATCH($C3125,'Policy Characteristics'!$C:$C,0))),"",INDEX('Policy Characteristics'!J:J,MATCH($C3125,'Policy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5" s="254" t="str">
        <f>IF(ISBLANK(INDEX('Policy Characteristics'!K:K,MATCH($C3125,'Policy Characteristics'!$C:$C,0))),"",INDEX('Policy Characteristics'!K:K,MATCH($C3125,'Policy Characteristics'!$C:$C,0)))</f>
        <v>architectural-design.html#rnd</v>
      </c>
      <c r="R3125" s="254" t="str">
        <f>IF(ISBLANK(INDEX('Policy Characteristics'!L:L,MATCH($C3125,'Policy Characteristics'!$C:$C,0))),"",INDEX('Policy Characteristics'!L:L,MATCH($C3125,'Policy Characteristics'!$C:$C,0)))</f>
        <v>research-and-development.html</v>
      </c>
    </row>
    <row r="3126" spans="1:18" x14ac:dyDescent="0.25">
      <c r="A3126" s="254" t="str">
        <f>IF(ISBLANK(INDEX('Policy Characteristics'!A:A,MATCH($C3126,'Policy Characteristics'!$C:$C,0))),"",INDEX('Policy Characteristics'!A:A,MATCH($C3126,'Policy Characteristics'!$C:$C,0)))</f>
        <v>Research and Development</v>
      </c>
      <c r="B3126" s="262" t="str">
        <f>IF(ISBLANK(INDEX('Policy Characteristics'!B:B,MATCH($C3126,'Policy Characteristics'!$C:$C,0))),"",INDEX('Policy Characteristics'!B:B,MATCH($C3126,'Policy Characteristics'!$C:$C,0)))</f>
        <v>Capital Cost Reduction</v>
      </c>
      <c r="C3126" s="254" t="str">
        <f t="shared" si="92"/>
        <v>RnD Industry Capital Cost Perc Reduction</v>
      </c>
      <c r="D3126" s="1" t="s">
        <v>3984</v>
      </c>
      <c r="E3126" s="45" t="s">
        <v>2677</v>
      </c>
      <c r="F3126" t="s">
        <v>3985</v>
      </c>
      <c r="G3126" s="45" t="s">
        <v>2562</v>
      </c>
      <c r="H3126" s="47">
        <v>3125</v>
      </c>
      <c r="I3126" s="324" t="s">
        <v>41</v>
      </c>
      <c r="J3126" s="255" t="str">
        <f>IF(ISBLANK(INDEX('Policy Characteristics'!D:D,MATCH($C3126,'Policy Characteristics'!$C:$C,0))),"",INDEX('Policy Characteristics'!D:D,MATCH($C3126,'Policy Characteristics'!$C:$C,0)))</f>
        <v>R&amp;D Capital Cost Reductions</v>
      </c>
      <c r="K3126" s="254" t="str">
        <f>IF(ISBLANK(INDEX('Policy Characteristics'!E:E,MATCH($C3126,'Policy Characteristics'!$C:$C,0))),"",INDEX('Policy Characteristics'!E:E,MATCH($C3126,'Policy Characteristics'!$C:$C,0)))</f>
        <v>RnD industry capital cost reduction</v>
      </c>
      <c r="L3126" s="261">
        <f>IF(ISBLANK(INDEX('Policy Characteristics'!F:F,MATCH($C3126,'Policy Characteristics'!$C:$C,0))),"",INDEX('Policy Characteristics'!F:F,MATCH($C3126,'Policy Characteristics'!$C:$C,0)))</f>
        <v>0</v>
      </c>
      <c r="M3126" s="261">
        <f>IF(ISBLANK(INDEX('Policy Characteristics'!G:G,MATCH($C3126,'Policy Characteristics'!$C:$C,0))),"",INDEX('Policy Characteristics'!G:G,MATCH($C3126,'Policy Characteristics'!$C:$C,0)))</f>
        <v>0.4</v>
      </c>
      <c r="N3126" s="261">
        <f>IF(ISBLANK(INDEX('Policy Characteristics'!H:H,MATCH($C3126,'Policy Characteristics'!$C:$C,0))),"",INDEX('Policy Characteristics'!H:H,MATCH($C3126,'Policy Characteristics'!$C:$C,0)))</f>
        <v>0.01</v>
      </c>
      <c r="O3126" s="254" t="str">
        <f>IF(ISBLANK(INDEX('Policy Characteristics'!I:I,MATCH($C3126,'Policy Characteristics'!$C:$C,0))),"",INDEX('Policy Characteristics'!I:I,MATCH($C3126,'Policy Characteristics'!$C:$C,0)))</f>
        <v>% reduction in cost</v>
      </c>
      <c r="P3126" s="254" t="str">
        <f>IF(ISBLANK(INDEX('Policy Characteristics'!J:J,MATCH($C3126,'Policy Characteristics'!$C:$C,0))),"",INDEX('Policy Characteristics'!J:J,MATCH($C3126,'Policy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6" s="254" t="str">
        <f>IF(ISBLANK(INDEX('Policy Characteristics'!K:K,MATCH($C3126,'Policy Characteristics'!$C:$C,0))),"",INDEX('Policy Characteristics'!K:K,MATCH($C3126,'Policy Characteristics'!$C:$C,0)))</f>
        <v>architectural-design.html#rnd</v>
      </c>
      <c r="R3126" s="254" t="str">
        <f>IF(ISBLANK(INDEX('Policy Characteristics'!L:L,MATCH($C3126,'Policy Characteristics'!$C:$C,0))),"",INDEX('Policy Characteristics'!L:L,MATCH($C3126,'Policy Characteristics'!$C:$C,0)))</f>
        <v>research-and-development.html</v>
      </c>
    </row>
    <row r="3127" spans="1:18" x14ac:dyDescent="0.25">
      <c r="A3127" s="254" t="str">
        <f>IF(ISBLANK(INDEX('Policy Characteristics'!A:A,MATCH($C3127,'Policy Characteristics'!$C:$C,0))),"",INDEX('Policy Characteristics'!A:A,MATCH($C3127,'Policy Characteristics'!$C:$C,0)))</f>
        <v>Research and Development</v>
      </c>
      <c r="B3127" s="262" t="str">
        <f>IF(ISBLANK(INDEX('Policy Characteristics'!B:B,MATCH($C3127,'Policy Characteristics'!$C:$C,0))),"",INDEX('Policy Characteristics'!B:B,MATCH($C3127,'Policy Characteristics'!$C:$C,0)))</f>
        <v>Capital Cost Reduction</v>
      </c>
      <c r="C3127" s="254" t="str">
        <f t="shared" si="92"/>
        <v>RnD Industry Capital Cost Perc Reduction</v>
      </c>
      <c r="D3127" s="1" t="s">
        <v>3984</v>
      </c>
      <c r="E3127" s="45" t="s">
        <v>2678</v>
      </c>
      <c r="F3127" t="s">
        <v>3985</v>
      </c>
      <c r="G3127" s="45" t="s">
        <v>2624</v>
      </c>
      <c r="H3127" s="47">
        <v>3126</v>
      </c>
      <c r="I3127" s="324" t="s">
        <v>41</v>
      </c>
      <c r="J3127" s="255" t="str">
        <f>IF(ISBLANK(INDEX('Policy Characteristics'!D:D,MATCH($C3127,'Policy Characteristics'!$C:$C,0))),"",INDEX('Policy Characteristics'!D:D,MATCH($C3127,'Policy Characteristics'!$C:$C,0)))</f>
        <v>R&amp;D Capital Cost Reductions</v>
      </c>
      <c r="K3127" s="254" t="str">
        <f>IF(ISBLANK(INDEX('Policy Characteristics'!E:E,MATCH($C3127,'Policy Characteristics'!$C:$C,0))),"",INDEX('Policy Characteristics'!E:E,MATCH($C3127,'Policy Characteristics'!$C:$C,0)))</f>
        <v>RnD industry capital cost reduction</v>
      </c>
      <c r="L3127" s="261">
        <f>IF(ISBLANK(INDEX('Policy Characteristics'!F:F,MATCH($C3127,'Policy Characteristics'!$C:$C,0))),"",INDEX('Policy Characteristics'!F:F,MATCH($C3127,'Policy Characteristics'!$C:$C,0)))</f>
        <v>0</v>
      </c>
      <c r="M3127" s="261">
        <f>IF(ISBLANK(INDEX('Policy Characteristics'!G:G,MATCH($C3127,'Policy Characteristics'!$C:$C,0))),"",INDEX('Policy Characteristics'!G:G,MATCH($C3127,'Policy Characteristics'!$C:$C,0)))</f>
        <v>0.4</v>
      </c>
      <c r="N3127" s="261">
        <f>IF(ISBLANK(INDEX('Policy Characteristics'!H:H,MATCH($C3127,'Policy Characteristics'!$C:$C,0))),"",INDEX('Policy Characteristics'!H:H,MATCH($C3127,'Policy Characteristics'!$C:$C,0)))</f>
        <v>0.01</v>
      </c>
      <c r="O3127" s="254" t="str">
        <f>IF(ISBLANK(INDEX('Policy Characteristics'!I:I,MATCH($C3127,'Policy Characteristics'!$C:$C,0))),"",INDEX('Policy Characteristics'!I:I,MATCH($C3127,'Policy Characteristics'!$C:$C,0)))</f>
        <v>% reduction in cost</v>
      </c>
      <c r="P3127" s="254" t="str">
        <f>IF(ISBLANK(INDEX('Policy Characteristics'!J:J,MATCH($C3127,'Policy Characteristics'!$C:$C,0))),"",INDEX('Policy Characteristics'!J:J,MATCH($C3127,'Policy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7" s="254" t="str">
        <f>IF(ISBLANK(INDEX('Policy Characteristics'!K:K,MATCH($C3127,'Policy Characteristics'!$C:$C,0))),"",INDEX('Policy Characteristics'!K:K,MATCH($C3127,'Policy Characteristics'!$C:$C,0)))</f>
        <v>architectural-design.html#rnd</v>
      </c>
      <c r="R3127" s="254" t="str">
        <f>IF(ISBLANK(INDEX('Policy Characteristics'!L:L,MATCH($C3127,'Policy Characteristics'!$C:$C,0))),"",INDEX('Policy Characteristics'!L:L,MATCH($C3127,'Policy Characteristics'!$C:$C,0)))</f>
        <v>research-and-development.html</v>
      </c>
    </row>
    <row r="3128" spans="1:18" x14ac:dyDescent="0.25">
      <c r="A3128" s="254" t="str">
        <f>IF(ISBLANK(INDEX('Policy Characteristics'!A:A,MATCH($C3128,'Policy Characteristics'!$C:$C,0))),"",INDEX('Policy Characteristics'!A:A,MATCH($C3128,'Policy Characteristics'!$C:$C,0)))</f>
        <v>Research and Development</v>
      </c>
      <c r="B3128" s="262" t="str">
        <f>IF(ISBLANK(INDEX('Policy Characteristics'!B:B,MATCH($C3128,'Policy Characteristics'!$C:$C,0))),"",INDEX('Policy Characteristics'!B:B,MATCH($C3128,'Policy Characteristics'!$C:$C,0)))</f>
        <v>Capital Cost Reduction</v>
      </c>
      <c r="C3128" s="254" t="str">
        <f t="shared" si="92"/>
        <v>RnD Industry Capital Cost Perc Reduction</v>
      </c>
      <c r="D3128" s="1" t="s">
        <v>3984</v>
      </c>
      <c r="E3128" s="45" t="s">
        <v>2675</v>
      </c>
      <c r="F3128" t="s">
        <v>3985</v>
      </c>
      <c r="G3128" s="45" t="s">
        <v>2448</v>
      </c>
      <c r="H3128" s="47">
        <v>3127</v>
      </c>
      <c r="I3128" s="324" t="s">
        <v>41</v>
      </c>
      <c r="J3128" s="255" t="str">
        <f>IF(ISBLANK(INDEX('Policy Characteristics'!D:D,MATCH($C3128,'Policy Characteristics'!$C:$C,0))),"",INDEX('Policy Characteristics'!D:D,MATCH($C3128,'Policy Characteristics'!$C:$C,0)))</f>
        <v>R&amp;D Capital Cost Reductions</v>
      </c>
      <c r="K3128" s="254" t="str">
        <f>IF(ISBLANK(INDEX('Policy Characteristics'!E:E,MATCH($C3128,'Policy Characteristics'!$C:$C,0))),"",INDEX('Policy Characteristics'!E:E,MATCH($C3128,'Policy Characteristics'!$C:$C,0)))</f>
        <v>RnD industry capital cost reduction</v>
      </c>
      <c r="L3128" s="261">
        <f>IF(ISBLANK(INDEX('Policy Characteristics'!F:F,MATCH($C3128,'Policy Characteristics'!$C:$C,0))),"",INDEX('Policy Characteristics'!F:F,MATCH($C3128,'Policy Characteristics'!$C:$C,0)))</f>
        <v>0</v>
      </c>
      <c r="M3128" s="261">
        <f>IF(ISBLANK(INDEX('Policy Characteristics'!G:G,MATCH($C3128,'Policy Characteristics'!$C:$C,0))),"",INDEX('Policy Characteristics'!G:G,MATCH($C3128,'Policy Characteristics'!$C:$C,0)))</f>
        <v>0.4</v>
      </c>
      <c r="N3128" s="261">
        <f>IF(ISBLANK(INDEX('Policy Characteristics'!H:H,MATCH($C3128,'Policy Characteristics'!$C:$C,0))),"",INDEX('Policy Characteristics'!H:H,MATCH($C3128,'Policy Characteristics'!$C:$C,0)))</f>
        <v>0.01</v>
      </c>
      <c r="O3128" s="254" t="str">
        <f>IF(ISBLANK(INDEX('Policy Characteristics'!I:I,MATCH($C3128,'Policy Characteristics'!$C:$C,0))),"",INDEX('Policy Characteristics'!I:I,MATCH($C3128,'Policy Characteristics'!$C:$C,0)))</f>
        <v>% reduction in cost</v>
      </c>
      <c r="P3128" s="254" t="str">
        <f>IF(ISBLANK(INDEX('Policy Characteristics'!J:J,MATCH($C3128,'Policy Characteristics'!$C:$C,0))),"",INDEX('Policy Characteristics'!J:J,MATCH($C3128,'Policy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8" s="254" t="str">
        <f>IF(ISBLANK(INDEX('Policy Characteristics'!K:K,MATCH($C3128,'Policy Characteristics'!$C:$C,0))),"",INDEX('Policy Characteristics'!K:K,MATCH($C3128,'Policy Characteristics'!$C:$C,0)))</f>
        <v>architectural-design.html#rnd</v>
      </c>
      <c r="R3128" s="254" t="str">
        <f>IF(ISBLANK(INDEX('Policy Characteristics'!L:L,MATCH($C3128,'Policy Characteristics'!$C:$C,0))),"",INDEX('Policy Characteristics'!L:L,MATCH($C3128,'Policy Characteristics'!$C:$C,0)))</f>
        <v>research-and-development.html</v>
      </c>
    </row>
    <row r="3129" spans="1:18" x14ac:dyDescent="0.25">
      <c r="A3129" s="254" t="str">
        <f>IF(ISBLANK(INDEX('Policy Characteristics'!A:A,MATCH($C3129,'Policy Characteristics'!$C:$C,0))),"",INDEX('Policy Characteristics'!A:A,MATCH($C3129,'Policy Characteristics'!$C:$C,0)))</f>
        <v>Research and Development</v>
      </c>
      <c r="B3129" s="262" t="str">
        <f>IF(ISBLANK(INDEX('Policy Characteristics'!B:B,MATCH($C3129,'Policy Characteristics'!$C:$C,0))),"",INDEX('Policy Characteristics'!B:B,MATCH($C3129,'Policy Characteristics'!$C:$C,0)))</f>
        <v>Capital Cost Reduction</v>
      </c>
      <c r="C3129" s="254" t="str">
        <f t="shared" si="92"/>
        <v>RnD Industry Capital Cost Perc Reduction</v>
      </c>
      <c r="D3129" s="1" t="s">
        <v>3984</v>
      </c>
      <c r="E3129" s="45" t="s">
        <v>3891</v>
      </c>
      <c r="F3129" t="s">
        <v>3985</v>
      </c>
      <c r="G3129" s="45" t="s">
        <v>3894</v>
      </c>
      <c r="H3129" s="47">
        <v>3128</v>
      </c>
      <c r="I3129" s="324" t="s">
        <v>41</v>
      </c>
      <c r="J3129" s="255" t="str">
        <f>IF(ISBLANK(INDEX('Policy Characteristics'!D:D,MATCH($C3129,'Policy Characteristics'!$C:$C,0))),"",INDEX('Policy Characteristics'!D:D,MATCH($C3129,'Policy Characteristics'!$C:$C,0)))</f>
        <v>R&amp;D Capital Cost Reductions</v>
      </c>
      <c r="K3129" s="254" t="str">
        <f>IF(ISBLANK(INDEX('Policy Characteristics'!E:E,MATCH($C3129,'Policy Characteristics'!$C:$C,0))),"",INDEX('Policy Characteristics'!E:E,MATCH($C3129,'Policy Characteristics'!$C:$C,0)))</f>
        <v>RnD industry capital cost reduction</v>
      </c>
      <c r="L3129" s="261">
        <f>IF(ISBLANK(INDEX('Policy Characteristics'!F:F,MATCH($C3129,'Policy Characteristics'!$C:$C,0))),"",INDEX('Policy Characteristics'!F:F,MATCH($C3129,'Policy Characteristics'!$C:$C,0)))</f>
        <v>0</v>
      </c>
      <c r="M3129" s="261">
        <f>IF(ISBLANK(INDEX('Policy Characteristics'!G:G,MATCH($C3129,'Policy Characteristics'!$C:$C,0))),"",INDEX('Policy Characteristics'!G:G,MATCH($C3129,'Policy Characteristics'!$C:$C,0)))</f>
        <v>0.4</v>
      </c>
      <c r="N3129" s="261">
        <f>IF(ISBLANK(INDEX('Policy Characteristics'!H:H,MATCH($C3129,'Policy Characteristics'!$C:$C,0))),"",INDEX('Policy Characteristics'!H:H,MATCH($C3129,'Policy Characteristics'!$C:$C,0)))</f>
        <v>0.01</v>
      </c>
      <c r="O3129" s="254" t="str">
        <f>IF(ISBLANK(INDEX('Policy Characteristics'!I:I,MATCH($C3129,'Policy Characteristics'!$C:$C,0))),"",INDEX('Policy Characteristics'!I:I,MATCH($C3129,'Policy Characteristics'!$C:$C,0)))</f>
        <v>% reduction in cost</v>
      </c>
      <c r="P3129" s="254" t="str">
        <f>IF(ISBLANK(INDEX('Policy Characteristics'!J:J,MATCH($C3129,'Policy Characteristics'!$C:$C,0))),"",INDEX('Policy Characteristics'!J:J,MATCH($C3129,'Policy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29" s="254" t="str">
        <f>IF(ISBLANK(INDEX('Policy Characteristics'!K:K,MATCH($C3129,'Policy Characteristics'!$C:$C,0))),"",INDEX('Policy Characteristics'!K:K,MATCH($C3129,'Policy Characteristics'!$C:$C,0)))</f>
        <v>architectural-design.html#rnd</v>
      </c>
      <c r="R3129" s="254" t="str">
        <f>IF(ISBLANK(INDEX('Policy Characteristics'!L:L,MATCH($C3129,'Policy Characteristics'!$C:$C,0))),"",INDEX('Policy Characteristics'!L:L,MATCH($C3129,'Policy Characteristics'!$C:$C,0)))</f>
        <v>research-and-development.html</v>
      </c>
    </row>
    <row r="3130" spans="1:18" x14ac:dyDescent="0.25">
      <c r="A3130" s="254" t="str">
        <f>IF(ISBLANK(INDEX('Policy Characteristics'!A:A,MATCH($C3130,'Policy Characteristics'!$C:$C,0))),"",INDEX('Policy Characteristics'!A:A,MATCH($C3130,'Policy Characteristics'!$C:$C,0)))</f>
        <v>Research and Development</v>
      </c>
      <c r="B3130" s="262" t="str">
        <f>IF(ISBLANK(INDEX('Policy Characteristics'!B:B,MATCH($C3130,'Policy Characteristics'!$C:$C,0))),"",INDEX('Policy Characteristics'!B:B,MATCH($C3130,'Policy Characteristics'!$C:$C,0)))</f>
        <v>Capital Cost Reduction</v>
      </c>
      <c r="C3130" s="254" t="str">
        <f t="shared" si="92"/>
        <v>RnD Industry Capital Cost Perc Reduction</v>
      </c>
      <c r="D3130" s="1" t="s">
        <v>3984</v>
      </c>
      <c r="E3130" s="45" t="s">
        <v>3892</v>
      </c>
      <c r="F3130" t="s">
        <v>3985</v>
      </c>
      <c r="G3130" s="45" t="s">
        <v>3895</v>
      </c>
      <c r="H3130" s="47">
        <v>3129</v>
      </c>
      <c r="I3130" s="324" t="s">
        <v>41</v>
      </c>
      <c r="J3130" s="255" t="str">
        <f>IF(ISBLANK(INDEX('Policy Characteristics'!D:D,MATCH($C3130,'Policy Characteristics'!$C:$C,0))),"",INDEX('Policy Characteristics'!D:D,MATCH($C3130,'Policy Characteristics'!$C:$C,0)))</f>
        <v>R&amp;D Capital Cost Reductions</v>
      </c>
      <c r="K3130" s="254" t="str">
        <f>IF(ISBLANK(INDEX('Policy Characteristics'!E:E,MATCH($C3130,'Policy Characteristics'!$C:$C,0))),"",INDEX('Policy Characteristics'!E:E,MATCH($C3130,'Policy Characteristics'!$C:$C,0)))</f>
        <v>RnD industry capital cost reduction</v>
      </c>
      <c r="L3130" s="261">
        <f>IF(ISBLANK(INDEX('Policy Characteristics'!F:F,MATCH($C3130,'Policy Characteristics'!$C:$C,0))),"",INDEX('Policy Characteristics'!F:F,MATCH($C3130,'Policy Characteristics'!$C:$C,0)))</f>
        <v>0</v>
      </c>
      <c r="M3130" s="261">
        <f>IF(ISBLANK(INDEX('Policy Characteristics'!G:G,MATCH($C3130,'Policy Characteristics'!$C:$C,0))),"",INDEX('Policy Characteristics'!G:G,MATCH($C3130,'Policy Characteristics'!$C:$C,0)))</f>
        <v>0.4</v>
      </c>
      <c r="N3130" s="261">
        <f>IF(ISBLANK(INDEX('Policy Characteristics'!H:H,MATCH($C3130,'Policy Characteristics'!$C:$C,0))),"",INDEX('Policy Characteristics'!H:H,MATCH($C3130,'Policy Characteristics'!$C:$C,0)))</f>
        <v>0.01</v>
      </c>
      <c r="O3130" s="254" t="str">
        <f>IF(ISBLANK(INDEX('Policy Characteristics'!I:I,MATCH($C3130,'Policy Characteristics'!$C:$C,0))),"",INDEX('Policy Characteristics'!I:I,MATCH($C3130,'Policy Characteristics'!$C:$C,0)))</f>
        <v>% reduction in cost</v>
      </c>
      <c r="P3130" s="254" t="str">
        <f>IF(ISBLANK(INDEX('Policy Characteristics'!J:J,MATCH($C3130,'Policy Characteristics'!$C:$C,0))),"",INDEX('Policy Characteristics'!J:J,MATCH($C3130,'Policy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0" s="254" t="str">
        <f>IF(ISBLANK(INDEX('Policy Characteristics'!K:K,MATCH($C3130,'Policy Characteristics'!$C:$C,0))),"",INDEX('Policy Characteristics'!K:K,MATCH($C3130,'Policy Characteristics'!$C:$C,0)))</f>
        <v>architectural-design.html#rnd</v>
      </c>
      <c r="R3130" s="254" t="str">
        <f>IF(ISBLANK(INDEX('Policy Characteristics'!L:L,MATCH($C3130,'Policy Characteristics'!$C:$C,0))),"",INDEX('Policy Characteristics'!L:L,MATCH($C3130,'Policy Characteristics'!$C:$C,0)))</f>
        <v>research-and-development.html</v>
      </c>
    </row>
    <row r="3131" spans="1:18" x14ac:dyDescent="0.25">
      <c r="A3131" s="254" t="str">
        <f>IF(ISBLANK(INDEX('Policy Characteristics'!A:A,MATCH($C3131,'Policy Characteristics'!$C:$C,0))),"",INDEX('Policy Characteristics'!A:A,MATCH($C3131,'Policy Characteristics'!$C:$C,0)))</f>
        <v>Research and Development</v>
      </c>
      <c r="B3131" s="262" t="str">
        <f>IF(ISBLANK(INDEX('Policy Characteristics'!B:B,MATCH($C3131,'Policy Characteristics'!$C:$C,0))),"",INDEX('Policy Characteristics'!B:B,MATCH($C3131,'Policy Characteristics'!$C:$C,0)))</f>
        <v>Capital Cost Reduction</v>
      </c>
      <c r="C3131" s="317" t="s">
        <v>277</v>
      </c>
      <c r="D3131" s="45" t="s">
        <v>2230</v>
      </c>
      <c r="E3131" s="45"/>
      <c r="F3131" s="45" t="s">
        <v>455</v>
      </c>
      <c r="G3131" s="45"/>
      <c r="H3131" s="47">
        <v>3130</v>
      </c>
      <c r="I3131" s="324" t="s">
        <v>40</v>
      </c>
      <c r="J3131" s="255" t="str">
        <f>IF(ISBLANK(INDEX('Policy Characteristics'!D:D,MATCH($C3131,'Policy Characteristics'!$C:$C,0))),"",INDEX('Policy Characteristics'!D:D,MATCH($C3131,'Policy Characteristics'!$C:$C,0)))</f>
        <v>R&amp;D Capital Cost Reductions</v>
      </c>
      <c r="K3131" s="254" t="str">
        <f>IF(ISBLANK(INDEX('Policy Characteristics'!E:E,MATCH($C3131,'Policy Characteristics'!$C:$C,0))),"",INDEX('Policy Characteristics'!E:E,MATCH($C3131,'Policy Characteristics'!$C:$C,0)))</f>
        <v>RnD transportation capital cost reduction</v>
      </c>
      <c r="L3131" s="261">
        <f>IF(ISBLANK(INDEX('Policy Characteristics'!F:F,MATCH($C3131,'Policy Characteristics'!$C:$C,0))),"",INDEX('Policy Characteristics'!F:F,MATCH($C3131,'Policy Characteristics'!$C:$C,0)))</f>
        <v>0</v>
      </c>
      <c r="M3131" s="261">
        <f>IF(ISBLANK(INDEX('Policy Characteristics'!G:G,MATCH($C3131,'Policy Characteristics'!$C:$C,0))),"",INDEX('Policy Characteristics'!G:G,MATCH($C3131,'Policy Characteristics'!$C:$C,0)))</f>
        <v>0.4</v>
      </c>
      <c r="N3131" s="261">
        <f>IF(ISBLANK(INDEX('Policy Characteristics'!H:H,MATCH($C3131,'Policy Characteristics'!$C:$C,0))),"",INDEX('Policy Characteristics'!H:H,MATCH($C3131,'Policy Characteristics'!$C:$C,0)))</f>
        <v>0.01</v>
      </c>
      <c r="O3131" s="254" t="str">
        <f>IF(ISBLANK(INDEX('Policy Characteristics'!I:I,MATCH($C3131,'Policy Characteristics'!$C:$C,0))),"",INDEX('Policy Characteristics'!I:I,MATCH($C3131,'Policy Characteristics'!$C:$C,0)))</f>
        <v>% reduction in cost</v>
      </c>
      <c r="P3131" s="254" t="str">
        <f>IF(ISBLANK(INDEX('Policy Characteristics'!J:J,MATCH($C3131,'Policy Characteristics'!$C:$C,0))),"",INDEX('Policy Characteristics'!J:J,MATCH($C3131,'Policy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1" s="254" t="str">
        <f>IF(ISBLANK(INDEX('Policy Characteristics'!K:K,MATCH($C3131,'Policy Characteristics'!$C:$C,0))),"",INDEX('Policy Characteristics'!K:K,MATCH($C3131,'Policy Characteristics'!$C:$C,0)))</f>
        <v>architectural-design.html#rnd</v>
      </c>
      <c r="R3131" s="254" t="str">
        <f>IF(ISBLANK(INDEX('Policy Characteristics'!L:L,MATCH($C3131,'Policy Characteristics'!$C:$C,0))),"",INDEX('Policy Characteristics'!L:L,MATCH($C3131,'Policy Characteristics'!$C:$C,0)))</f>
        <v>research-and-development.html</v>
      </c>
    </row>
    <row r="3132" spans="1:18" x14ac:dyDescent="0.25">
      <c r="A3132" s="254" t="str">
        <f>IF(ISBLANK(INDEX('Policy Characteristics'!A:A,MATCH($C3132,'Policy Characteristics'!$C:$C,0))),"",INDEX('Policy Characteristics'!A:A,MATCH($C3132,'Policy Characteristics'!$C:$C,0)))</f>
        <v>Research and Development</v>
      </c>
      <c r="B3132" s="262" t="str">
        <f>IF(ISBLANK(INDEX('Policy Characteristics'!B:B,MATCH($C3132,'Policy Characteristics'!$C:$C,0))),"",INDEX('Policy Characteristics'!B:B,MATCH($C3132,'Policy Characteristics'!$C:$C,0)))</f>
        <v>Capital Cost Reduction</v>
      </c>
      <c r="C3132" s="254" t="str">
        <f t="shared" ref="C3132:C3137" si="93">C$3131</f>
        <v>RnD Transportation Capital Cost Perc Reduction</v>
      </c>
      <c r="D3132" s="45" t="s">
        <v>2231</v>
      </c>
      <c r="E3132" s="45"/>
      <c r="F3132" s="45" t="s">
        <v>456</v>
      </c>
      <c r="G3132" s="45"/>
      <c r="H3132" s="47">
        <v>3131</v>
      </c>
      <c r="I3132" s="324" t="s">
        <v>40</v>
      </c>
      <c r="J3132" s="255" t="str">
        <f>IF(ISBLANK(INDEX('Policy Characteristics'!D:D,MATCH($C3132,'Policy Characteristics'!$C:$C,0))),"",INDEX('Policy Characteristics'!D:D,MATCH($C3132,'Policy Characteristics'!$C:$C,0)))</f>
        <v>R&amp;D Capital Cost Reductions</v>
      </c>
      <c r="K3132" s="254" t="str">
        <f>IF(ISBLANK(INDEX('Policy Characteristics'!E:E,MATCH($C3132,'Policy Characteristics'!$C:$C,0))),"",INDEX('Policy Characteristics'!E:E,MATCH($C3132,'Policy Characteristics'!$C:$C,0)))</f>
        <v>RnD transportation capital cost reduction</v>
      </c>
      <c r="L3132" s="261">
        <f>IF(ISBLANK(INDEX('Policy Characteristics'!F:F,MATCH($C3132,'Policy Characteristics'!$C:$C,0))),"",INDEX('Policy Characteristics'!F:F,MATCH($C3132,'Policy Characteristics'!$C:$C,0)))</f>
        <v>0</v>
      </c>
      <c r="M3132" s="261">
        <f>IF(ISBLANK(INDEX('Policy Characteristics'!G:G,MATCH($C3132,'Policy Characteristics'!$C:$C,0))),"",INDEX('Policy Characteristics'!G:G,MATCH($C3132,'Policy Characteristics'!$C:$C,0)))</f>
        <v>0.4</v>
      </c>
      <c r="N3132" s="261">
        <f>IF(ISBLANK(INDEX('Policy Characteristics'!H:H,MATCH($C3132,'Policy Characteristics'!$C:$C,0))),"",INDEX('Policy Characteristics'!H:H,MATCH($C3132,'Policy Characteristics'!$C:$C,0)))</f>
        <v>0.01</v>
      </c>
      <c r="O3132" s="254" t="str">
        <f>IF(ISBLANK(INDEX('Policy Characteristics'!I:I,MATCH($C3132,'Policy Characteristics'!$C:$C,0))),"",INDEX('Policy Characteristics'!I:I,MATCH($C3132,'Policy Characteristics'!$C:$C,0)))</f>
        <v>% reduction in cost</v>
      </c>
      <c r="P3132" s="254" t="str">
        <f>IF(ISBLANK(INDEX('Policy Characteristics'!J:J,MATCH($C3132,'Policy Characteristics'!$C:$C,0))),"",INDEX('Policy Characteristics'!J:J,MATCH($C3132,'Policy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2" s="254" t="str">
        <f>IF(ISBLANK(INDEX('Policy Characteristics'!K:K,MATCH($C3132,'Policy Characteristics'!$C:$C,0))),"",INDEX('Policy Characteristics'!K:K,MATCH($C3132,'Policy Characteristics'!$C:$C,0)))</f>
        <v>architectural-design.html#rnd</v>
      </c>
      <c r="R3132" s="254" t="str">
        <f>IF(ISBLANK(INDEX('Policy Characteristics'!L:L,MATCH($C3132,'Policy Characteristics'!$C:$C,0))),"",INDEX('Policy Characteristics'!L:L,MATCH($C3132,'Policy Characteristics'!$C:$C,0)))</f>
        <v>research-and-development.html</v>
      </c>
    </row>
    <row r="3133" spans="1:18" x14ac:dyDescent="0.25">
      <c r="A3133" s="254" t="str">
        <f>IF(ISBLANK(INDEX('Policy Characteristics'!A:A,MATCH($C3133,'Policy Characteristics'!$C:$C,0))),"",INDEX('Policy Characteristics'!A:A,MATCH($C3133,'Policy Characteristics'!$C:$C,0)))</f>
        <v>Research and Development</v>
      </c>
      <c r="B3133" s="262" t="str">
        <f>IF(ISBLANK(INDEX('Policy Characteristics'!B:B,MATCH($C3133,'Policy Characteristics'!$C:$C,0))),"",INDEX('Policy Characteristics'!B:B,MATCH($C3133,'Policy Characteristics'!$C:$C,0)))</f>
        <v>Capital Cost Reduction</v>
      </c>
      <c r="C3133" s="254" t="str">
        <f t="shared" si="93"/>
        <v>RnD Transportation Capital Cost Perc Reduction</v>
      </c>
      <c r="D3133" s="45" t="s">
        <v>2232</v>
      </c>
      <c r="E3133" s="45"/>
      <c r="F3133" s="45" t="s">
        <v>457</v>
      </c>
      <c r="G3133" s="45"/>
      <c r="H3133" s="47">
        <v>3132</v>
      </c>
      <c r="I3133" s="324" t="s">
        <v>40</v>
      </c>
      <c r="J3133" s="255" t="str">
        <f>IF(ISBLANK(INDEX('Policy Characteristics'!D:D,MATCH($C3133,'Policy Characteristics'!$C:$C,0))),"",INDEX('Policy Characteristics'!D:D,MATCH($C3133,'Policy Characteristics'!$C:$C,0)))</f>
        <v>R&amp;D Capital Cost Reductions</v>
      </c>
      <c r="K3133" s="254" t="str">
        <f>IF(ISBLANK(INDEX('Policy Characteristics'!E:E,MATCH($C3133,'Policy Characteristics'!$C:$C,0))),"",INDEX('Policy Characteristics'!E:E,MATCH($C3133,'Policy Characteristics'!$C:$C,0)))</f>
        <v>RnD transportation capital cost reduction</v>
      </c>
      <c r="L3133" s="261">
        <f>IF(ISBLANK(INDEX('Policy Characteristics'!F:F,MATCH($C3133,'Policy Characteristics'!$C:$C,0))),"",INDEX('Policy Characteristics'!F:F,MATCH($C3133,'Policy Characteristics'!$C:$C,0)))</f>
        <v>0</v>
      </c>
      <c r="M3133" s="261">
        <f>IF(ISBLANK(INDEX('Policy Characteristics'!G:G,MATCH($C3133,'Policy Characteristics'!$C:$C,0))),"",INDEX('Policy Characteristics'!G:G,MATCH($C3133,'Policy Characteristics'!$C:$C,0)))</f>
        <v>0.4</v>
      </c>
      <c r="N3133" s="261">
        <f>IF(ISBLANK(INDEX('Policy Characteristics'!H:H,MATCH($C3133,'Policy Characteristics'!$C:$C,0))),"",INDEX('Policy Characteristics'!H:H,MATCH($C3133,'Policy Characteristics'!$C:$C,0)))</f>
        <v>0.01</v>
      </c>
      <c r="O3133" s="254" t="str">
        <f>IF(ISBLANK(INDEX('Policy Characteristics'!I:I,MATCH($C3133,'Policy Characteristics'!$C:$C,0))),"",INDEX('Policy Characteristics'!I:I,MATCH($C3133,'Policy Characteristics'!$C:$C,0)))</f>
        <v>% reduction in cost</v>
      </c>
      <c r="P3133" s="254" t="str">
        <f>IF(ISBLANK(INDEX('Policy Characteristics'!J:J,MATCH($C3133,'Policy Characteristics'!$C:$C,0))),"",INDEX('Policy Characteristics'!J:J,MATCH($C3133,'Policy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3" s="254" t="str">
        <f>IF(ISBLANK(INDEX('Policy Characteristics'!K:K,MATCH($C3133,'Policy Characteristics'!$C:$C,0))),"",INDEX('Policy Characteristics'!K:K,MATCH($C3133,'Policy Characteristics'!$C:$C,0)))</f>
        <v>architectural-design.html#rnd</v>
      </c>
      <c r="R3133" s="254" t="str">
        <f>IF(ISBLANK(INDEX('Policy Characteristics'!L:L,MATCH($C3133,'Policy Characteristics'!$C:$C,0))),"",INDEX('Policy Characteristics'!L:L,MATCH($C3133,'Policy Characteristics'!$C:$C,0)))</f>
        <v>research-and-development.html</v>
      </c>
    </row>
    <row r="3134" spans="1:18" x14ac:dyDescent="0.25">
      <c r="A3134" s="254" t="str">
        <f>IF(ISBLANK(INDEX('Policy Characteristics'!A:A,MATCH($C3134,'Policy Characteristics'!$C:$C,0))),"",INDEX('Policy Characteristics'!A:A,MATCH($C3134,'Policy Characteristics'!$C:$C,0)))</f>
        <v>Research and Development</v>
      </c>
      <c r="B3134" s="262" t="str">
        <f>IF(ISBLANK(INDEX('Policy Characteristics'!B:B,MATCH($C3134,'Policy Characteristics'!$C:$C,0))),"",INDEX('Policy Characteristics'!B:B,MATCH($C3134,'Policy Characteristics'!$C:$C,0)))</f>
        <v>Capital Cost Reduction</v>
      </c>
      <c r="C3134" s="254" t="str">
        <f t="shared" si="93"/>
        <v>RnD Transportation Capital Cost Perc Reduction</v>
      </c>
      <c r="D3134" s="45" t="s">
        <v>2233</v>
      </c>
      <c r="E3134" s="45"/>
      <c r="F3134" s="45" t="s">
        <v>458</v>
      </c>
      <c r="G3134" s="45"/>
      <c r="H3134" s="47">
        <v>3133</v>
      </c>
      <c r="I3134" s="324" t="s">
        <v>40</v>
      </c>
      <c r="J3134" s="255" t="str">
        <f>IF(ISBLANK(INDEX('Policy Characteristics'!D:D,MATCH($C3134,'Policy Characteristics'!$C:$C,0))),"",INDEX('Policy Characteristics'!D:D,MATCH($C3134,'Policy Characteristics'!$C:$C,0)))</f>
        <v>R&amp;D Capital Cost Reductions</v>
      </c>
      <c r="K3134" s="254" t="str">
        <f>IF(ISBLANK(INDEX('Policy Characteristics'!E:E,MATCH($C3134,'Policy Characteristics'!$C:$C,0))),"",INDEX('Policy Characteristics'!E:E,MATCH($C3134,'Policy Characteristics'!$C:$C,0)))</f>
        <v>RnD transportation capital cost reduction</v>
      </c>
      <c r="L3134" s="261">
        <f>IF(ISBLANK(INDEX('Policy Characteristics'!F:F,MATCH($C3134,'Policy Characteristics'!$C:$C,0))),"",INDEX('Policy Characteristics'!F:F,MATCH($C3134,'Policy Characteristics'!$C:$C,0)))</f>
        <v>0</v>
      </c>
      <c r="M3134" s="261">
        <f>IF(ISBLANK(INDEX('Policy Characteristics'!G:G,MATCH($C3134,'Policy Characteristics'!$C:$C,0))),"",INDEX('Policy Characteristics'!G:G,MATCH($C3134,'Policy Characteristics'!$C:$C,0)))</f>
        <v>0.4</v>
      </c>
      <c r="N3134" s="261">
        <f>IF(ISBLANK(INDEX('Policy Characteristics'!H:H,MATCH($C3134,'Policy Characteristics'!$C:$C,0))),"",INDEX('Policy Characteristics'!H:H,MATCH($C3134,'Policy Characteristics'!$C:$C,0)))</f>
        <v>0.01</v>
      </c>
      <c r="O3134" s="254" t="str">
        <f>IF(ISBLANK(INDEX('Policy Characteristics'!I:I,MATCH($C3134,'Policy Characteristics'!$C:$C,0))),"",INDEX('Policy Characteristics'!I:I,MATCH($C3134,'Policy Characteristics'!$C:$C,0)))</f>
        <v>% reduction in cost</v>
      </c>
      <c r="P3134" s="254" t="str">
        <f>IF(ISBLANK(INDEX('Policy Characteristics'!J:J,MATCH($C3134,'Policy Characteristics'!$C:$C,0))),"",INDEX('Policy Characteristics'!J:J,MATCH($C3134,'Policy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4" s="254" t="str">
        <f>IF(ISBLANK(INDEX('Policy Characteristics'!K:K,MATCH($C3134,'Policy Characteristics'!$C:$C,0))),"",INDEX('Policy Characteristics'!K:K,MATCH($C3134,'Policy Characteristics'!$C:$C,0)))</f>
        <v>architectural-design.html#rnd</v>
      </c>
      <c r="R3134" s="254" t="str">
        <f>IF(ISBLANK(INDEX('Policy Characteristics'!L:L,MATCH($C3134,'Policy Characteristics'!$C:$C,0))),"",INDEX('Policy Characteristics'!L:L,MATCH($C3134,'Policy Characteristics'!$C:$C,0)))</f>
        <v>research-and-development.html</v>
      </c>
    </row>
    <row r="3135" spans="1:18" x14ac:dyDescent="0.25">
      <c r="A3135" s="254" t="str">
        <f>IF(ISBLANK(INDEX('Policy Characteristics'!A:A,MATCH($C3135,'Policy Characteristics'!$C:$C,0))),"",INDEX('Policy Characteristics'!A:A,MATCH($C3135,'Policy Characteristics'!$C:$C,0)))</f>
        <v>Research and Development</v>
      </c>
      <c r="B3135" s="262" t="str">
        <f>IF(ISBLANK(INDEX('Policy Characteristics'!B:B,MATCH($C3135,'Policy Characteristics'!$C:$C,0))),"",INDEX('Policy Characteristics'!B:B,MATCH($C3135,'Policy Characteristics'!$C:$C,0)))</f>
        <v>Capital Cost Reduction</v>
      </c>
      <c r="C3135" s="254" t="str">
        <f t="shared" si="93"/>
        <v>RnD Transportation Capital Cost Perc Reduction</v>
      </c>
      <c r="D3135" s="45" t="s">
        <v>2234</v>
      </c>
      <c r="E3135" s="45"/>
      <c r="F3135" s="45" t="s">
        <v>459</v>
      </c>
      <c r="G3135" s="45"/>
      <c r="H3135" s="47">
        <v>3134</v>
      </c>
      <c r="I3135" s="324" t="s">
        <v>40</v>
      </c>
      <c r="J3135" s="255" t="str">
        <f>IF(ISBLANK(INDEX('Policy Characteristics'!D:D,MATCH($C3135,'Policy Characteristics'!$C:$C,0))),"",INDEX('Policy Characteristics'!D:D,MATCH($C3135,'Policy Characteristics'!$C:$C,0)))</f>
        <v>R&amp;D Capital Cost Reductions</v>
      </c>
      <c r="K3135" s="254" t="str">
        <f>IF(ISBLANK(INDEX('Policy Characteristics'!E:E,MATCH($C3135,'Policy Characteristics'!$C:$C,0))),"",INDEX('Policy Characteristics'!E:E,MATCH($C3135,'Policy Characteristics'!$C:$C,0)))</f>
        <v>RnD transportation capital cost reduction</v>
      </c>
      <c r="L3135" s="261">
        <f>IF(ISBLANK(INDEX('Policy Characteristics'!F:F,MATCH($C3135,'Policy Characteristics'!$C:$C,0))),"",INDEX('Policy Characteristics'!F:F,MATCH($C3135,'Policy Characteristics'!$C:$C,0)))</f>
        <v>0</v>
      </c>
      <c r="M3135" s="261">
        <f>IF(ISBLANK(INDEX('Policy Characteristics'!G:G,MATCH($C3135,'Policy Characteristics'!$C:$C,0))),"",INDEX('Policy Characteristics'!G:G,MATCH($C3135,'Policy Characteristics'!$C:$C,0)))</f>
        <v>0.4</v>
      </c>
      <c r="N3135" s="261">
        <f>IF(ISBLANK(INDEX('Policy Characteristics'!H:H,MATCH($C3135,'Policy Characteristics'!$C:$C,0))),"",INDEX('Policy Characteristics'!H:H,MATCH($C3135,'Policy Characteristics'!$C:$C,0)))</f>
        <v>0.01</v>
      </c>
      <c r="O3135" s="254" t="str">
        <f>IF(ISBLANK(INDEX('Policy Characteristics'!I:I,MATCH($C3135,'Policy Characteristics'!$C:$C,0))),"",INDEX('Policy Characteristics'!I:I,MATCH($C3135,'Policy Characteristics'!$C:$C,0)))</f>
        <v>% reduction in cost</v>
      </c>
      <c r="P3135" s="254" t="str">
        <f>IF(ISBLANK(INDEX('Policy Characteristics'!J:J,MATCH($C3135,'Policy Characteristics'!$C:$C,0))),"",INDEX('Policy Characteristics'!J:J,MATCH($C3135,'Policy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5" s="254" t="str">
        <f>IF(ISBLANK(INDEX('Policy Characteristics'!K:K,MATCH($C3135,'Policy Characteristics'!$C:$C,0))),"",INDEX('Policy Characteristics'!K:K,MATCH($C3135,'Policy Characteristics'!$C:$C,0)))</f>
        <v>architectural-design.html#rnd</v>
      </c>
      <c r="R3135" s="254" t="str">
        <f>IF(ISBLANK(INDEX('Policy Characteristics'!L:L,MATCH($C3135,'Policy Characteristics'!$C:$C,0))),"",INDEX('Policy Characteristics'!L:L,MATCH($C3135,'Policy Characteristics'!$C:$C,0)))</f>
        <v>research-and-development.html</v>
      </c>
    </row>
    <row r="3136" spans="1:18" x14ac:dyDescent="0.25">
      <c r="A3136" s="254" t="str">
        <f>IF(ISBLANK(INDEX('Policy Characteristics'!A:A,MATCH($C3136,'Policy Characteristics'!$C:$C,0))),"",INDEX('Policy Characteristics'!A:A,MATCH($C3136,'Policy Characteristics'!$C:$C,0)))</f>
        <v>Research and Development</v>
      </c>
      <c r="B3136" s="262" t="str">
        <f>IF(ISBLANK(INDEX('Policy Characteristics'!B:B,MATCH($C3136,'Policy Characteristics'!$C:$C,0))),"",INDEX('Policy Characteristics'!B:B,MATCH($C3136,'Policy Characteristics'!$C:$C,0)))</f>
        <v>Capital Cost Reduction</v>
      </c>
      <c r="C3136" s="254" t="str">
        <f t="shared" si="93"/>
        <v>RnD Transportation Capital Cost Perc Reduction</v>
      </c>
      <c r="D3136" s="45" t="s">
        <v>2479</v>
      </c>
      <c r="E3136" s="45"/>
      <c r="F3136" s="45" t="s">
        <v>2761</v>
      </c>
      <c r="G3136" s="45"/>
      <c r="H3136" s="47">
        <v>3135</v>
      </c>
      <c r="I3136" s="324" t="s">
        <v>40</v>
      </c>
      <c r="J3136" s="255" t="str">
        <f>IF(ISBLANK(INDEX('Policy Characteristics'!D:D,MATCH($C3136,'Policy Characteristics'!$C:$C,0))),"",INDEX('Policy Characteristics'!D:D,MATCH($C3136,'Policy Characteristics'!$C:$C,0)))</f>
        <v>R&amp;D Capital Cost Reductions</v>
      </c>
      <c r="K3136" s="254" t="str">
        <f>IF(ISBLANK(INDEX('Policy Characteristics'!E:E,MATCH($C3136,'Policy Characteristics'!$C:$C,0))),"",INDEX('Policy Characteristics'!E:E,MATCH($C3136,'Policy Characteristics'!$C:$C,0)))</f>
        <v>RnD transportation capital cost reduction</v>
      </c>
      <c r="L3136" s="261">
        <f>IF(ISBLANK(INDEX('Policy Characteristics'!F:F,MATCH($C3136,'Policy Characteristics'!$C:$C,0))),"",INDEX('Policy Characteristics'!F:F,MATCH($C3136,'Policy Characteristics'!$C:$C,0)))</f>
        <v>0</v>
      </c>
      <c r="M3136" s="261">
        <f>IF(ISBLANK(INDEX('Policy Characteristics'!G:G,MATCH($C3136,'Policy Characteristics'!$C:$C,0))),"",INDEX('Policy Characteristics'!G:G,MATCH($C3136,'Policy Characteristics'!$C:$C,0)))</f>
        <v>0.4</v>
      </c>
      <c r="N3136" s="261">
        <f>IF(ISBLANK(INDEX('Policy Characteristics'!H:H,MATCH($C3136,'Policy Characteristics'!$C:$C,0))),"",INDEX('Policy Characteristics'!H:H,MATCH($C3136,'Policy Characteristics'!$C:$C,0)))</f>
        <v>0.01</v>
      </c>
      <c r="O3136" s="254" t="str">
        <f>IF(ISBLANK(INDEX('Policy Characteristics'!I:I,MATCH($C3136,'Policy Characteristics'!$C:$C,0))),"",INDEX('Policy Characteristics'!I:I,MATCH($C3136,'Policy Characteristics'!$C:$C,0)))</f>
        <v>% reduction in cost</v>
      </c>
      <c r="P3136" s="254" t="str">
        <f>IF(ISBLANK(INDEX('Policy Characteristics'!J:J,MATCH($C3136,'Policy Characteristics'!$C:$C,0))),"",INDEX('Policy Characteristics'!J:J,MATCH($C3136,'Policy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6" s="254" t="str">
        <f>IF(ISBLANK(INDEX('Policy Characteristics'!K:K,MATCH($C3136,'Policy Characteristics'!$C:$C,0))),"",INDEX('Policy Characteristics'!K:K,MATCH($C3136,'Policy Characteristics'!$C:$C,0)))</f>
        <v>architectural-design.html#rnd</v>
      </c>
      <c r="R3136" s="254" t="str">
        <f>IF(ISBLANK(INDEX('Policy Characteristics'!L:L,MATCH($C3136,'Policy Characteristics'!$C:$C,0))),"",INDEX('Policy Characteristics'!L:L,MATCH($C3136,'Policy Characteristics'!$C:$C,0)))</f>
        <v>research-and-development.html</v>
      </c>
    </row>
    <row r="3137" spans="1:18" x14ac:dyDescent="0.25">
      <c r="A3137" s="254" t="str">
        <f>IF(ISBLANK(INDEX('Policy Characteristics'!A:A,MATCH($C3137,'Policy Characteristics'!$C:$C,0))),"",INDEX('Policy Characteristics'!A:A,MATCH($C3137,'Policy Characteristics'!$C:$C,0)))</f>
        <v>Research and Development</v>
      </c>
      <c r="B3137" s="262" t="str">
        <f>IF(ISBLANK(INDEX('Policy Characteristics'!B:B,MATCH($C3137,'Policy Characteristics'!$C:$C,0))),"",INDEX('Policy Characteristics'!B:B,MATCH($C3137,'Policy Characteristics'!$C:$C,0)))</f>
        <v>Capital Cost Reduction</v>
      </c>
      <c r="C3137" s="254" t="str">
        <f t="shared" si="93"/>
        <v>RnD Transportation Capital Cost Perc Reduction</v>
      </c>
      <c r="D3137" s="45" t="s">
        <v>2478</v>
      </c>
      <c r="E3137" s="45"/>
      <c r="F3137" s="45" t="s">
        <v>2762</v>
      </c>
      <c r="G3137" s="45"/>
      <c r="H3137" s="47">
        <v>3136</v>
      </c>
      <c r="I3137" s="324" t="s">
        <v>40</v>
      </c>
      <c r="J3137" s="255" t="str">
        <f>IF(ISBLANK(INDEX('Policy Characteristics'!D:D,MATCH($C3137,'Policy Characteristics'!$C:$C,0))),"",INDEX('Policy Characteristics'!D:D,MATCH($C3137,'Policy Characteristics'!$C:$C,0)))</f>
        <v>R&amp;D Capital Cost Reductions</v>
      </c>
      <c r="K3137" s="254" t="str">
        <f>IF(ISBLANK(INDEX('Policy Characteristics'!E:E,MATCH($C3137,'Policy Characteristics'!$C:$C,0))),"",INDEX('Policy Characteristics'!E:E,MATCH($C3137,'Policy Characteristics'!$C:$C,0)))</f>
        <v>RnD transportation capital cost reduction</v>
      </c>
      <c r="L3137" s="261">
        <f>IF(ISBLANK(INDEX('Policy Characteristics'!F:F,MATCH($C3137,'Policy Characteristics'!$C:$C,0))),"",INDEX('Policy Characteristics'!F:F,MATCH($C3137,'Policy Characteristics'!$C:$C,0)))</f>
        <v>0</v>
      </c>
      <c r="M3137" s="261">
        <f>IF(ISBLANK(INDEX('Policy Characteristics'!G:G,MATCH($C3137,'Policy Characteristics'!$C:$C,0))),"",INDEX('Policy Characteristics'!G:G,MATCH($C3137,'Policy Characteristics'!$C:$C,0)))</f>
        <v>0.4</v>
      </c>
      <c r="N3137" s="261">
        <f>IF(ISBLANK(INDEX('Policy Characteristics'!H:H,MATCH($C3137,'Policy Characteristics'!$C:$C,0))),"",INDEX('Policy Characteristics'!H:H,MATCH($C3137,'Policy Characteristics'!$C:$C,0)))</f>
        <v>0.01</v>
      </c>
      <c r="O3137" s="254" t="str">
        <f>IF(ISBLANK(INDEX('Policy Characteristics'!I:I,MATCH($C3137,'Policy Characteristics'!$C:$C,0))),"",INDEX('Policy Characteristics'!I:I,MATCH($C3137,'Policy Characteristics'!$C:$C,0)))</f>
        <v>% reduction in cost</v>
      </c>
      <c r="P3137" s="254" t="str">
        <f>IF(ISBLANK(INDEX('Policy Characteristics'!J:J,MATCH($C3137,'Policy Characteristics'!$C:$C,0))),"",INDEX('Policy Characteristics'!J:J,MATCH($C3137,'Policy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37" s="254" t="str">
        <f>IF(ISBLANK(INDEX('Policy Characteristics'!K:K,MATCH($C3137,'Policy Characteristics'!$C:$C,0))),"",INDEX('Policy Characteristics'!K:K,MATCH($C3137,'Policy Characteristics'!$C:$C,0)))</f>
        <v>architectural-design.html#rnd</v>
      </c>
      <c r="R3137" s="254" t="str">
        <f>IF(ISBLANK(INDEX('Policy Characteristics'!L:L,MATCH($C3137,'Policy Characteristics'!$C:$C,0))),"",INDEX('Policy Characteristics'!L:L,MATCH($C3137,'Policy Characteristics'!$C:$C,0)))</f>
        <v>research-and-development.html</v>
      </c>
    </row>
    <row r="3138" spans="1:18" s="2" customFormat="1" x14ac:dyDescent="0.25">
      <c r="A3138" s="254" t="str">
        <f>IF(ISBLANK(INDEX('Policy Characteristics'!A:A,MATCH($C3138,'Policy Characteristics'!$C:$C,0))),"",INDEX('Policy Characteristics'!A:A,MATCH($C3138,'Policy Characteristics'!$C:$C,0)))</f>
        <v>Research and Development</v>
      </c>
      <c r="B3138" s="262" t="str">
        <f>IF(ISBLANK(INDEX('Policy Characteristics'!B:B,MATCH($C3138,'Policy Characteristics'!$C:$C,0))),"",INDEX('Policy Characteristics'!B:B,MATCH($C3138,'Policy Characteristics'!$C:$C,0)))</f>
        <v>Direct Air Capture</v>
      </c>
      <c r="C3138" s="317" t="s">
        <v>2772</v>
      </c>
      <c r="D3138" s="6"/>
      <c r="E3138" s="6"/>
      <c r="F3138" s="6"/>
      <c r="G3138" s="6"/>
      <c r="H3138" s="47">
        <v>3137</v>
      </c>
      <c r="I3138" s="325" t="s">
        <v>40</v>
      </c>
      <c r="J3138" s="255" t="str">
        <f>IF(ISBLANK(INDEX('Policy Characteristics'!D:D,MATCH($C3138,'Policy Characteristics'!$C:$C,0))),"",INDEX('Policy Characteristics'!D:D,MATCH($C3138,'Policy Characteristics'!$C:$C,0)))</f>
        <v>Carbon Dioxide Removal</v>
      </c>
      <c r="K3138" s="254" t="str">
        <f>IF(ISBLANK(INDEX('Policy Characteristics'!E:E,MATCH($C3138,'Policy Characteristics'!$C:$C,0))),"",INDEX('Policy Characteristics'!E:E,MATCH($C3138,'Policy Characteristics'!$C:$C,0)))</f>
        <v>geoeng direct air capture</v>
      </c>
      <c r="L3138" s="261">
        <f>IF(ISBLANK(INDEX('Policy Characteristics'!F:F,MATCH($C3138,'Policy Characteristics'!$C:$C,0))),"",INDEX('Policy Characteristics'!F:F,MATCH($C3138,'Policy Characteristics'!$C:$C,0)))</f>
        <v>0</v>
      </c>
      <c r="M3138" s="261">
        <f>IF(ISBLANK(INDEX('Policy Characteristics'!G:G,MATCH($C3138,'Policy Characteristics'!$C:$C,0))),"",INDEX('Policy Characteristics'!G:G,MATCH($C3138,'Policy Characteristics'!$C:$C,0)))</f>
        <v>1</v>
      </c>
      <c r="N3138" s="261">
        <f>IF(ISBLANK(INDEX('Policy Characteristics'!H:H,MATCH($C3138,'Policy Characteristics'!$C:$C,0))),"",INDEX('Policy Characteristics'!H:H,MATCH($C3138,'Policy Characteristics'!$C:$C,0)))</f>
        <v>0.01</v>
      </c>
      <c r="O3138" s="254" t="str">
        <f>IF(ISBLANK(INDEX('Policy Characteristics'!I:I,MATCH($C3138,'Policy Characteristics'!$C:$C,0))),"",INDEX('Policy Characteristics'!I:I,MATCH($C3138,'Policy Characteristics'!$C:$C,0)))</f>
        <v>% of potential achieved</v>
      </c>
      <c r="P3138" s="254" t="str">
        <f>IF(ISBLANK(INDEX('Policy Characteristics'!J:J,MATCH($C3138,'Policy Characteristics'!$C:$C,0))),"",INDEX('Policy Characteristics'!J:J,MATCH($C3138,'Policy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3138" s="254" t="str">
        <f>IF(ISBLANK(INDEX('Policy Characteristics'!K:K,MATCH($C3138,'Policy Characteristics'!$C:$C,0))),"",INDEX('Policy Characteristics'!K:K,MATCH($C3138,'Policy Characteristics'!$C:$C,0)))</f>
        <v>direct-air-capture.html#dac</v>
      </c>
      <c r="R3138" s="254" t="str">
        <f>IF(ISBLANK(INDEX('Policy Characteristics'!L:L,MATCH($C3138,'Policy Characteristics'!$C:$C,0))),"",INDEX('Policy Characteristics'!L:L,MATCH($C3138,'Policy Characteristics'!$C:$C,0)))</f>
        <v>direct-air-capture.html</v>
      </c>
    </row>
    <row r="3139" spans="1:18" s="2" customFormat="1" x14ac:dyDescent="0.25">
      <c r="A3139" s="254" t="str">
        <f>IF(ISBLANK(INDEX('Policy Characteristics'!A:A,MATCH($C3139,'Policy Characteristics'!$C:$C,0))),"",INDEX('Policy Characteristics'!A:A,MATCH($C3139,'Policy Characteristics'!$C:$C,0)))</f>
        <v>Research and Development</v>
      </c>
      <c r="B3139" s="262" t="str">
        <f>IF(ISBLANK(INDEX('Policy Characteristics'!B:B,MATCH($C3139,'Policy Characteristics'!$C:$C,0))),"",INDEX('Policy Characteristics'!B:B,MATCH($C3139,'Policy Characteristics'!$C:$C,0)))</f>
        <v>Enhanced Rock Weathering</v>
      </c>
      <c r="C3139" s="317" t="s">
        <v>3661</v>
      </c>
      <c r="D3139" s="6"/>
      <c r="E3139" s="6"/>
      <c r="F3139" s="6"/>
      <c r="G3139" s="6"/>
      <c r="H3139" s="47">
        <v>3138</v>
      </c>
      <c r="I3139" s="325" t="s">
        <v>40</v>
      </c>
      <c r="J3139" s="255" t="str">
        <f>IF(ISBLANK(INDEX('Policy Characteristics'!D:D,MATCH($C3139,'Policy Characteristics'!$C:$C,0))),"",INDEX('Policy Characteristics'!D:D,MATCH($C3139,'Policy Characteristics'!$C:$C,0)))</f>
        <v>Carbon Dioxide Removal</v>
      </c>
      <c r="K3139" s="254" t="str">
        <f>IF(ISBLANK(INDEX('Policy Characteristics'!E:E,MATCH($C3139,'Policy Characteristics'!$C:$C,0))),"",INDEX('Policy Characteristics'!E:E,MATCH($C3139,'Policy Characteristics'!$C:$C,0)))</f>
        <v>geoeng enhanced rock weathering</v>
      </c>
      <c r="L3139" s="261">
        <f>IF(ISBLANK(INDEX('Policy Characteristics'!F:F,MATCH($C3139,'Policy Characteristics'!$C:$C,0))),"",INDEX('Policy Characteristics'!F:F,MATCH($C3139,'Policy Characteristics'!$C:$C,0)))</f>
        <v>0</v>
      </c>
      <c r="M3139" s="261">
        <f>IF(ISBLANK(INDEX('Policy Characteristics'!G:G,MATCH($C3139,'Policy Characteristics'!$C:$C,0))),"",INDEX('Policy Characteristics'!G:G,MATCH($C3139,'Policy Characteristics'!$C:$C,0)))</f>
        <v>1</v>
      </c>
      <c r="N3139" s="261">
        <f>IF(ISBLANK(INDEX('Policy Characteristics'!H:H,MATCH($C3139,'Policy Characteristics'!$C:$C,0))),"",INDEX('Policy Characteristics'!H:H,MATCH($C3139,'Policy Characteristics'!$C:$C,0)))</f>
        <v>0.01</v>
      </c>
      <c r="O3139" s="254" t="str">
        <f>IF(ISBLANK(INDEX('Policy Characteristics'!I:I,MATCH($C3139,'Policy Characteristics'!$C:$C,0))),"",INDEX('Policy Characteristics'!I:I,MATCH($C3139,'Policy Characteristics'!$C:$C,0)))</f>
        <v>% of potential achieved</v>
      </c>
      <c r="P3139" s="254" t="str">
        <f>IF(ISBLANK(INDEX('Policy Characteristics'!J:J,MATCH($C3139,'Policy Characteristics'!$C:$C,0))),"",INDEX('Policy Characteristics'!J:J,MATCH($C3139,'Policy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3139" s="254" t="str">
        <f>IF(ISBLANK(INDEX('Policy Characteristics'!K:K,MATCH($C3139,'Policy Characteristics'!$C:$C,0))),"",INDEX('Policy Characteristics'!K:K,MATCH($C3139,'Policy Characteristics'!$C:$C,0)))</f>
        <v/>
      </c>
      <c r="R3139" s="254" t="str">
        <f>IF(ISBLANK(INDEX('Policy Characteristics'!L:L,MATCH($C3139,'Policy Characteristics'!$C:$C,0))),"",INDEX('Policy Characteristics'!L:L,MATCH($C3139,'Policy Characteristics'!$C:$C,0)))</f>
        <v/>
      </c>
    </row>
    <row r="3140" spans="1:18" x14ac:dyDescent="0.25">
      <c r="A3140" s="254" t="str">
        <f>IF(ISBLANK(INDEX('Policy Characteristics'!A:A,MATCH($C3140,'Policy Characteristics'!$C:$C,0))),"",INDEX('Policy Characteristics'!A:A,MATCH($C3140,'Policy Characteristics'!$C:$C,0)))</f>
        <v>Research and Development</v>
      </c>
      <c r="B3140" s="262" t="str">
        <f>IF(ISBLANK(INDEX('Policy Characteristics'!B:B,MATCH($C3140,'Policy Characteristics'!$C:$C,0))),"",INDEX('Policy Characteristics'!B:B,MATCH($C3140,'Policy Characteristics'!$C:$C,0)))</f>
        <v>Fuel Use Reduction</v>
      </c>
      <c r="C3140" t="s">
        <v>278</v>
      </c>
      <c r="D3140" s="45" t="s">
        <v>109</v>
      </c>
      <c r="E3140" s="45"/>
      <c r="F3140" s="45" t="s">
        <v>300</v>
      </c>
      <c r="G3140" s="45"/>
      <c r="H3140" s="47">
        <v>3139</v>
      </c>
      <c r="I3140" s="324" t="s">
        <v>40</v>
      </c>
      <c r="J3140" s="255" t="str">
        <f>IF(ISBLANK(INDEX('Policy Characteristics'!D:D,MATCH($C3140,'Policy Characteristics'!$C:$C,0))),"",INDEX('Policy Characteristics'!D:D,MATCH($C3140,'Policy Characteristics'!$C:$C,0)))</f>
        <v>R&amp;D Fuel Use Reductions</v>
      </c>
      <c r="K3140" s="254" t="str">
        <f>IF(ISBLANK(INDEX('Policy Characteristics'!E:E,MATCH($C3140,'Policy Characteristics'!$C:$C,0))),"",INDEX('Policy Characteristics'!E:E,MATCH($C3140,'Policy Characteristics'!$C:$C,0)))</f>
        <v>RnD building fuel use reduction</v>
      </c>
      <c r="L3140" s="261">
        <f>IF(ISBLANK(INDEX('Policy Characteristics'!F:F,MATCH($C3140,'Policy Characteristics'!$C:$C,0))),"",INDEX('Policy Characteristics'!F:F,MATCH($C3140,'Policy Characteristics'!$C:$C,0)))</f>
        <v>0</v>
      </c>
      <c r="M3140" s="261">
        <f>IF(ISBLANK(INDEX('Policy Characteristics'!G:G,MATCH($C3140,'Policy Characteristics'!$C:$C,0))),"",INDEX('Policy Characteristics'!G:G,MATCH($C3140,'Policy Characteristics'!$C:$C,0)))</f>
        <v>0.4</v>
      </c>
      <c r="N3140" s="261">
        <f>IF(ISBLANK(INDEX('Policy Characteristics'!H:H,MATCH($C3140,'Policy Characteristics'!$C:$C,0))),"",INDEX('Policy Characteristics'!H:H,MATCH($C3140,'Policy Characteristics'!$C:$C,0)))</f>
        <v>0.01</v>
      </c>
      <c r="O3140" s="254" t="str">
        <f>IF(ISBLANK(INDEX('Policy Characteristics'!I:I,MATCH($C3140,'Policy Characteristics'!$C:$C,0))),"",INDEX('Policy Characteristics'!I:I,MATCH($C3140,'Policy Characteristics'!$C:$C,0)))</f>
        <v>% reduction in fuel use</v>
      </c>
      <c r="P3140" s="254" t="str">
        <f>IF(ISBLANK(INDEX('Policy Characteristics'!J:J,MATCH($C3140,'Policy Characteristics'!$C:$C,0))),"",INDEX('Policy Characteristics'!J:J,MATCH($C3140,'Policy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0" s="254" t="str">
        <f>IF(ISBLANK(INDEX('Policy Characteristics'!K:K,MATCH($C3140,'Policy Characteristics'!$C:$C,0))),"",INDEX('Policy Characteristics'!K:K,MATCH($C3140,'Policy Characteristics'!$C:$C,0)))</f>
        <v>architectural-design.html#rnd</v>
      </c>
      <c r="R3140" s="254" t="str">
        <f>IF(ISBLANK(INDEX('Policy Characteristics'!L:L,MATCH($C3140,'Policy Characteristics'!$C:$C,0))),"",INDEX('Policy Characteristics'!L:L,MATCH($C3140,'Policy Characteristics'!$C:$C,0)))</f>
        <v>research-and-development.html</v>
      </c>
    </row>
    <row r="3141" spans="1:18" x14ac:dyDescent="0.25">
      <c r="A3141" s="254" t="str">
        <f>IF(ISBLANK(INDEX('Policy Characteristics'!A:A,MATCH($C3141,'Policy Characteristics'!$C:$C,0))),"",INDEX('Policy Characteristics'!A:A,MATCH($C3141,'Policy Characteristics'!$C:$C,0)))</f>
        <v>Research and Development</v>
      </c>
      <c r="B3141" s="262" t="str">
        <f>IF(ISBLANK(INDEX('Policy Characteristics'!B:B,MATCH($C3141,'Policy Characteristics'!$C:$C,0))),"",INDEX('Policy Characteristics'!B:B,MATCH($C3141,'Policy Characteristics'!$C:$C,0)))</f>
        <v>Fuel Use Reduction</v>
      </c>
      <c r="C3141" s="254" t="str">
        <f t="shared" ref="C3141:C3145" si="94">C$3140</f>
        <v>RnD Building Fuel Use Perc Reduction</v>
      </c>
      <c r="D3141" s="45" t="s">
        <v>110</v>
      </c>
      <c r="E3141" s="45"/>
      <c r="F3141" s="45" t="s">
        <v>301</v>
      </c>
      <c r="G3141" s="45"/>
      <c r="H3141" s="47">
        <v>3140</v>
      </c>
      <c r="I3141" s="324" t="s">
        <v>40</v>
      </c>
      <c r="J3141" s="255" t="str">
        <f>IF(ISBLANK(INDEX('Policy Characteristics'!D:D,MATCH($C3141,'Policy Characteristics'!$C:$C,0))),"",INDEX('Policy Characteristics'!D:D,MATCH($C3141,'Policy Characteristics'!$C:$C,0)))</f>
        <v>R&amp;D Fuel Use Reductions</v>
      </c>
      <c r="K3141" s="254" t="str">
        <f>IF(ISBLANK(INDEX('Policy Characteristics'!E:E,MATCH($C3141,'Policy Characteristics'!$C:$C,0))),"",INDEX('Policy Characteristics'!E:E,MATCH($C3141,'Policy Characteristics'!$C:$C,0)))</f>
        <v>RnD building fuel use reduction</v>
      </c>
      <c r="L3141" s="261">
        <f>IF(ISBLANK(INDEX('Policy Characteristics'!F:F,MATCH($C3141,'Policy Characteristics'!$C:$C,0))),"",INDEX('Policy Characteristics'!F:F,MATCH($C3141,'Policy Characteristics'!$C:$C,0)))</f>
        <v>0</v>
      </c>
      <c r="M3141" s="261">
        <f>IF(ISBLANK(INDEX('Policy Characteristics'!G:G,MATCH($C3141,'Policy Characteristics'!$C:$C,0))),"",INDEX('Policy Characteristics'!G:G,MATCH($C3141,'Policy Characteristics'!$C:$C,0)))</f>
        <v>0.4</v>
      </c>
      <c r="N3141" s="261">
        <f>IF(ISBLANK(INDEX('Policy Characteristics'!H:H,MATCH($C3141,'Policy Characteristics'!$C:$C,0))),"",INDEX('Policy Characteristics'!H:H,MATCH($C3141,'Policy Characteristics'!$C:$C,0)))</f>
        <v>0.01</v>
      </c>
      <c r="O3141" s="254" t="str">
        <f>IF(ISBLANK(INDEX('Policy Characteristics'!I:I,MATCH($C3141,'Policy Characteristics'!$C:$C,0))),"",INDEX('Policy Characteristics'!I:I,MATCH($C3141,'Policy Characteristics'!$C:$C,0)))</f>
        <v>% reduction in fuel use</v>
      </c>
      <c r="P3141" s="254" t="str">
        <f>IF(ISBLANK(INDEX('Policy Characteristics'!J:J,MATCH($C3141,'Policy Characteristics'!$C:$C,0))),"",INDEX('Policy Characteristics'!J:J,MATCH($C3141,'Policy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1" s="254" t="str">
        <f>IF(ISBLANK(INDEX('Policy Characteristics'!K:K,MATCH($C3141,'Policy Characteristics'!$C:$C,0))),"",INDEX('Policy Characteristics'!K:K,MATCH($C3141,'Policy Characteristics'!$C:$C,0)))</f>
        <v>architectural-design.html#rnd</v>
      </c>
      <c r="R3141" s="254" t="str">
        <f>IF(ISBLANK(INDEX('Policy Characteristics'!L:L,MATCH($C3141,'Policy Characteristics'!$C:$C,0))),"",INDEX('Policy Characteristics'!L:L,MATCH($C3141,'Policy Characteristics'!$C:$C,0)))</f>
        <v>research-and-development.html</v>
      </c>
    </row>
    <row r="3142" spans="1:18" x14ac:dyDescent="0.25">
      <c r="A3142" s="254" t="str">
        <f>IF(ISBLANK(INDEX('Policy Characteristics'!A:A,MATCH($C3142,'Policy Characteristics'!$C:$C,0))),"",INDEX('Policy Characteristics'!A:A,MATCH($C3142,'Policy Characteristics'!$C:$C,0)))</f>
        <v>Research and Development</v>
      </c>
      <c r="B3142" s="262" t="str">
        <f>IF(ISBLANK(INDEX('Policy Characteristics'!B:B,MATCH($C3142,'Policy Characteristics'!$C:$C,0))),"",INDEX('Policy Characteristics'!B:B,MATCH($C3142,'Policy Characteristics'!$C:$C,0)))</f>
        <v>Fuel Use Reduction</v>
      </c>
      <c r="C3142" s="254" t="str">
        <f t="shared" si="94"/>
        <v>RnD Building Fuel Use Perc Reduction</v>
      </c>
      <c r="D3142" s="45" t="s">
        <v>111</v>
      </c>
      <c r="E3142" s="45"/>
      <c r="F3142" s="45" t="s">
        <v>302</v>
      </c>
      <c r="G3142" s="45"/>
      <c r="H3142" s="47">
        <v>3141</v>
      </c>
      <c r="I3142" s="324" t="s">
        <v>41</v>
      </c>
      <c r="J3142" s="255" t="str">
        <f>IF(ISBLANK(INDEX('Policy Characteristics'!D:D,MATCH($C3142,'Policy Characteristics'!$C:$C,0))),"",INDEX('Policy Characteristics'!D:D,MATCH($C3142,'Policy Characteristics'!$C:$C,0)))</f>
        <v>R&amp;D Fuel Use Reductions</v>
      </c>
      <c r="K3142" s="254" t="str">
        <f>IF(ISBLANK(INDEX('Policy Characteristics'!E:E,MATCH($C3142,'Policy Characteristics'!$C:$C,0))),"",INDEX('Policy Characteristics'!E:E,MATCH($C3142,'Policy Characteristics'!$C:$C,0)))</f>
        <v>RnD building fuel use reduction</v>
      </c>
      <c r="L3142" s="261">
        <f>IF(ISBLANK(INDEX('Policy Characteristics'!F:F,MATCH($C3142,'Policy Characteristics'!$C:$C,0))),"",INDEX('Policy Characteristics'!F:F,MATCH($C3142,'Policy Characteristics'!$C:$C,0)))</f>
        <v>0</v>
      </c>
      <c r="M3142" s="261">
        <f>IF(ISBLANK(INDEX('Policy Characteristics'!G:G,MATCH($C3142,'Policy Characteristics'!$C:$C,0))),"",INDEX('Policy Characteristics'!G:G,MATCH($C3142,'Policy Characteristics'!$C:$C,0)))</f>
        <v>0.4</v>
      </c>
      <c r="N3142" s="261">
        <f>IF(ISBLANK(INDEX('Policy Characteristics'!H:H,MATCH($C3142,'Policy Characteristics'!$C:$C,0))),"",INDEX('Policy Characteristics'!H:H,MATCH($C3142,'Policy Characteristics'!$C:$C,0)))</f>
        <v>0.01</v>
      </c>
      <c r="O3142" s="254" t="str">
        <f>IF(ISBLANK(INDEX('Policy Characteristics'!I:I,MATCH($C3142,'Policy Characteristics'!$C:$C,0))),"",INDEX('Policy Characteristics'!I:I,MATCH($C3142,'Policy Characteristics'!$C:$C,0)))</f>
        <v>% reduction in fuel use</v>
      </c>
      <c r="P3142" s="254" t="str">
        <f>IF(ISBLANK(INDEX('Policy Characteristics'!J:J,MATCH($C3142,'Policy Characteristics'!$C:$C,0))),"",INDEX('Policy Characteristics'!J:J,MATCH($C3142,'Policy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2" s="254" t="str">
        <f>IF(ISBLANK(INDEX('Policy Characteristics'!K:K,MATCH($C3142,'Policy Characteristics'!$C:$C,0))),"",INDEX('Policy Characteristics'!K:K,MATCH($C3142,'Policy Characteristics'!$C:$C,0)))</f>
        <v>architectural-design.html#rnd</v>
      </c>
      <c r="R3142" s="254" t="str">
        <f>IF(ISBLANK(INDEX('Policy Characteristics'!L:L,MATCH($C3142,'Policy Characteristics'!$C:$C,0))),"",INDEX('Policy Characteristics'!L:L,MATCH($C3142,'Policy Characteristics'!$C:$C,0)))</f>
        <v>research-and-development.html</v>
      </c>
    </row>
    <row r="3143" spans="1:18" x14ac:dyDescent="0.25">
      <c r="A3143" s="254" t="str">
        <f>IF(ISBLANK(INDEX('Policy Characteristics'!A:A,MATCH($C3143,'Policy Characteristics'!$C:$C,0))),"",INDEX('Policy Characteristics'!A:A,MATCH($C3143,'Policy Characteristics'!$C:$C,0)))</f>
        <v>Research and Development</v>
      </c>
      <c r="B3143" s="262" t="str">
        <f>IF(ISBLANK(INDEX('Policy Characteristics'!B:B,MATCH($C3143,'Policy Characteristics'!$C:$C,0))),"",INDEX('Policy Characteristics'!B:B,MATCH($C3143,'Policy Characteristics'!$C:$C,0)))</f>
        <v>Fuel Use Reduction</v>
      </c>
      <c r="C3143" s="254" t="str">
        <f t="shared" si="94"/>
        <v>RnD Building Fuel Use Perc Reduction</v>
      </c>
      <c r="D3143" s="45" t="s">
        <v>112</v>
      </c>
      <c r="E3143" s="45"/>
      <c r="F3143" s="45" t="s">
        <v>303</v>
      </c>
      <c r="G3143" s="45"/>
      <c r="H3143" s="47">
        <v>3142</v>
      </c>
      <c r="I3143" s="324" t="s">
        <v>40</v>
      </c>
      <c r="J3143" s="255" t="str">
        <f>IF(ISBLANK(INDEX('Policy Characteristics'!D:D,MATCH($C3143,'Policy Characteristics'!$C:$C,0))),"",INDEX('Policy Characteristics'!D:D,MATCH($C3143,'Policy Characteristics'!$C:$C,0)))</f>
        <v>R&amp;D Fuel Use Reductions</v>
      </c>
      <c r="K3143" s="254" t="str">
        <f>IF(ISBLANK(INDEX('Policy Characteristics'!E:E,MATCH($C3143,'Policy Characteristics'!$C:$C,0))),"",INDEX('Policy Characteristics'!E:E,MATCH($C3143,'Policy Characteristics'!$C:$C,0)))</f>
        <v>RnD building fuel use reduction</v>
      </c>
      <c r="L3143" s="261">
        <f>IF(ISBLANK(INDEX('Policy Characteristics'!F:F,MATCH($C3143,'Policy Characteristics'!$C:$C,0))),"",INDEX('Policy Characteristics'!F:F,MATCH($C3143,'Policy Characteristics'!$C:$C,0)))</f>
        <v>0</v>
      </c>
      <c r="M3143" s="261">
        <f>IF(ISBLANK(INDEX('Policy Characteristics'!G:G,MATCH($C3143,'Policy Characteristics'!$C:$C,0))),"",INDEX('Policy Characteristics'!G:G,MATCH($C3143,'Policy Characteristics'!$C:$C,0)))</f>
        <v>0.4</v>
      </c>
      <c r="N3143" s="261">
        <f>IF(ISBLANK(INDEX('Policy Characteristics'!H:H,MATCH($C3143,'Policy Characteristics'!$C:$C,0))),"",INDEX('Policy Characteristics'!H:H,MATCH($C3143,'Policy Characteristics'!$C:$C,0)))</f>
        <v>0.01</v>
      </c>
      <c r="O3143" s="254" t="str">
        <f>IF(ISBLANK(INDEX('Policy Characteristics'!I:I,MATCH($C3143,'Policy Characteristics'!$C:$C,0))),"",INDEX('Policy Characteristics'!I:I,MATCH($C3143,'Policy Characteristics'!$C:$C,0)))</f>
        <v>% reduction in fuel use</v>
      </c>
      <c r="P3143" s="254" t="str">
        <f>IF(ISBLANK(INDEX('Policy Characteristics'!J:J,MATCH($C3143,'Policy Characteristics'!$C:$C,0))),"",INDEX('Policy Characteristics'!J:J,MATCH($C3143,'Policy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3" s="254" t="str">
        <f>IF(ISBLANK(INDEX('Policy Characteristics'!K:K,MATCH($C3143,'Policy Characteristics'!$C:$C,0))),"",INDEX('Policy Characteristics'!K:K,MATCH($C3143,'Policy Characteristics'!$C:$C,0)))</f>
        <v>architectural-design.html#rnd</v>
      </c>
      <c r="R3143" s="254" t="str">
        <f>IF(ISBLANK(INDEX('Policy Characteristics'!L:L,MATCH($C3143,'Policy Characteristics'!$C:$C,0))),"",INDEX('Policy Characteristics'!L:L,MATCH($C3143,'Policy Characteristics'!$C:$C,0)))</f>
        <v>research-and-development.html</v>
      </c>
    </row>
    <row r="3144" spans="1:18" x14ac:dyDescent="0.25">
      <c r="A3144" s="254" t="str">
        <f>IF(ISBLANK(INDEX('Policy Characteristics'!A:A,MATCH($C3144,'Policy Characteristics'!$C:$C,0))),"",INDEX('Policy Characteristics'!A:A,MATCH($C3144,'Policy Characteristics'!$C:$C,0)))</f>
        <v>Research and Development</v>
      </c>
      <c r="B3144" s="262" t="str">
        <f>IF(ISBLANK(INDEX('Policy Characteristics'!B:B,MATCH($C3144,'Policy Characteristics'!$C:$C,0))),"",INDEX('Policy Characteristics'!B:B,MATCH($C3144,'Policy Characteristics'!$C:$C,0)))</f>
        <v>Fuel Use Reduction</v>
      </c>
      <c r="C3144" s="254" t="str">
        <f t="shared" si="94"/>
        <v>RnD Building Fuel Use Perc Reduction</v>
      </c>
      <c r="D3144" s="45" t="s">
        <v>113</v>
      </c>
      <c r="E3144" s="45"/>
      <c r="F3144" s="45" t="s">
        <v>304</v>
      </c>
      <c r="G3144" s="45"/>
      <c r="H3144" s="47">
        <v>3143</v>
      </c>
      <c r="I3144" s="324" t="s">
        <v>40</v>
      </c>
      <c r="J3144" s="255" t="str">
        <f>IF(ISBLANK(INDEX('Policy Characteristics'!D:D,MATCH($C3144,'Policy Characteristics'!$C:$C,0))),"",INDEX('Policy Characteristics'!D:D,MATCH($C3144,'Policy Characteristics'!$C:$C,0)))</f>
        <v>R&amp;D Fuel Use Reductions</v>
      </c>
      <c r="K3144" s="254" t="str">
        <f>IF(ISBLANK(INDEX('Policy Characteristics'!E:E,MATCH($C3144,'Policy Characteristics'!$C:$C,0))),"",INDEX('Policy Characteristics'!E:E,MATCH($C3144,'Policy Characteristics'!$C:$C,0)))</f>
        <v>RnD building fuel use reduction</v>
      </c>
      <c r="L3144" s="261">
        <f>IF(ISBLANK(INDEX('Policy Characteristics'!F:F,MATCH($C3144,'Policy Characteristics'!$C:$C,0))),"",INDEX('Policy Characteristics'!F:F,MATCH($C3144,'Policy Characteristics'!$C:$C,0)))</f>
        <v>0</v>
      </c>
      <c r="M3144" s="261">
        <f>IF(ISBLANK(INDEX('Policy Characteristics'!G:G,MATCH($C3144,'Policy Characteristics'!$C:$C,0))),"",INDEX('Policy Characteristics'!G:G,MATCH($C3144,'Policy Characteristics'!$C:$C,0)))</f>
        <v>0.4</v>
      </c>
      <c r="N3144" s="261">
        <f>IF(ISBLANK(INDEX('Policy Characteristics'!H:H,MATCH($C3144,'Policy Characteristics'!$C:$C,0))),"",INDEX('Policy Characteristics'!H:H,MATCH($C3144,'Policy Characteristics'!$C:$C,0)))</f>
        <v>0.01</v>
      </c>
      <c r="O3144" s="254" t="str">
        <f>IF(ISBLANK(INDEX('Policy Characteristics'!I:I,MATCH($C3144,'Policy Characteristics'!$C:$C,0))),"",INDEX('Policy Characteristics'!I:I,MATCH($C3144,'Policy Characteristics'!$C:$C,0)))</f>
        <v>% reduction in fuel use</v>
      </c>
      <c r="P3144" s="254" t="str">
        <f>IF(ISBLANK(INDEX('Policy Characteristics'!J:J,MATCH($C3144,'Policy Characteristics'!$C:$C,0))),"",INDEX('Policy Characteristics'!J:J,MATCH($C3144,'Policy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4" s="254" t="str">
        <f>IF(ISBLANK(INDEX('Policy Characteristics'!K:K,MATCH($C3144,'Policy Characteristics'!$C:$C,0))),"",INDEX('Policy Characteristics'!K:K,MATCH($C3144,'Policy Characteristics'!$C:$C,0)))</f>
        <v>architectural-design.html#rnd</v>
      </c>
      <c r="R3144" s="254" t="str">
        <f>IF(ISBLANK(INDEX('Policy Characteristics'!L:L,MATCH($C3144,'Policy Characteristics'!$C:$C,0))),"",INDEX('Policy Characteristics'!L:L,MATCH($C3144,'Policy Characteristics'!$C:$C,0)))</f>
        <v>research-and-development.html</v>
      </c>
    </row>
    <row r="3145" spans="1:18" x14ac:dyDescent="0.25">
      <c r="A3145" s="254" t="str">
        <f>IF(ISBLANK(INDEX('Policy Characteristics'!A:A,MATCH($C3145,'Policy Characteristics'!$C:$C,0))),"",INDEX('Policy Characteristics'!A:A,MATCH($C3145,'Policy Characteristics'!$C:$C,0)))</f>
        <v>Research and Development</v>
      </c>
      <c r="B3145" s="262" t="str">
        <f>IF(ISBLANK(INDEX('Policy Characteristics'!B:B,MATCH($C3145,'Policy Characteristics'!$C:$C,0))),"",INDEX('Policy Characteristics'!B:B,MATCH($C3145,'Policy Characteristics'!$C:$C,0)))</f>
        <v>Fuel Use Reduction</v>
      </c>
      <c r="C3145" s="254" t="str">
        <f t="shared" si="94"/>
        <v>RnD Building Fuel Use Perc Reduction</v>
      </c>
      <c r="D3145" s="45" t="s">
        <v>114</v>
      </c>
      <c r="E3145" s="45"/>
      <c r="F3145" s="45" t="s">
        <v>305</v>
      </c>
      <c r="G3145" s="45"/>
      <c r="H3145" s="47">
        <v>3144</v>
      </c>
      <c r="I3145" s="324" t="s">
        <v>40</v>
      </c>
      <c r="J3145" s="255" t="str">
        <f>IF(ISBLANK(INDEX('Policy Characteristics'!D:D,MATCH($C3145,'Policy Characteristics'!$C:$C,0))),"",INDEX('Policy Characteristics'!D:D,MATCH($C3145,'Policy Characteristics'!$C:$C,0)))</f>
        <v>R&amp;D Fuel Use Reductions</v>
      </c>
      <c r="K3145" s="254" t="str">
        <f>IF(ISBLANK(INDEX('Policy Characteristics'!E:E,MATCH($C3145,'Policy Characteristics'!$C:$C,0))),"",INDEX('Policy Characteristics'!E:E,MATCH($C3145,'Policy Characteristics'!$C:$C,0)))</f>
        <v>RnD building fuel use reduction</v>
      </c>
      <c r="L3145" s="261">
        <f>IF(ISBLANK(INDEX('Policy Characteristics'!F:F,MATCH($C3145,'Policy Characteristics'!$C:$C,0))),"",INDEX('Policy Characteristics'!F:F,MATCH($C3145,'Policy Characteristics'!$C:$C,0)))</f>
        <v>0</v>
      </c>
      <c r="M3145" s="261">
        <f>IF(ISBLANK(INDEX('Policy Characteristics'!G:G,MATCH($C3145,'Policy Characteristics'!$C:$C,0))),"",INDEX('Policy Characteristics'!G:G,MATCH($C3145,'Policy Characteristics'!$C:$C,0)))</f>
        <v>0.4</v>
      </c>
      <c r="N3145" s="261">
        <f>IF(ISBLANK(INDEX('Policy Characteristics'!H:H,MATCH($C3145,'Policy Characteristics'!$C:$C,0))),"",INDEX('Policy Characteristics'!H:H,MATCH($C3145,'Policy Characteristics'!$C:$C,0)))</f>
        <v>0.01</v>
      </c>
      <c r="O3145" s="254" t="str">
        <f>IF(ISBLANK(INDEX('Policy Characteristics'!I:I,MATCH($C3145,'Policy Characteristics'!$C:$C,0))),"",INDEX('Policy Characteristics'!I:I,MATCH($C3145,'Policy Characteristics'!$C:$C,0)))</f>
        <v>% reduction in fuel use</v>
      </c>
      <c r="P3145" s="254" t="str">
        <f>IF(ISBLANK(INDEX('Policy Characteristics'!J:J,MATCH($C3145,'Policy Characteristics'!$C:$C,0))),"",INDEX('Policy Characteristics'!J:J,MATCH($C3145,'Policy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5" s="254" t="str">
        <f>IF(ISBLANK(INDEX('Policy Characteristics'!K:K,MATCH($C3145,'Policy Characteristics'!$C:$C,0))),"",INDEX('Policy Characteristics'!K:K,MATCH($C3145,'Policy Characteristics'!$C:$C,0)))</f>
        <v>architectural-design.html#rnd</v>
      </c>
      <c r="R3145" s="254" t="str">
        <f>IF(ISBLANK(INDEX('Policy Characteristics'!L:L,MATCH($C3145,'Policy Characteristics'!$C:$C,0))),"",INDEX('Policy Characteristics'!L:L,MATCH($C3145,'Policy Characteristics'!$C:$C,0)))</f>
        <v>research-and-development.html</v>
      </c>
    </row>
    <row r="3146" spans="1:18" x14ac:dyDescent="0.25">
      <c r="A3146" s="254" t="str">
        <f>IF(ISBLANK(INDEX('Policy Characteristics'!A:A,MATCH($C3146,'Policy Characteristics'!$C:$C,0))),"",INDEX('Policy Characteristics'!A:A,MATCH($C3146,'Policy Characteristics'!$C:$C,0)))</f>
        <v>Research and Development</v>
      </c>
      <c r="B3146" s="262" t="str">
        <f>IF(ISBLANK(INDEX('Policy Characteristics'!B:B,MATCH($C3146,'Policy Characteristics'!$C:$C,0))),"",INDEX('Policy Characteristics'!B:B,MATCH($C3146,'Policy Characteristics'!$C:$C,0)))</f>
        <v>Fuel Use Reduction</v>
      </c>
      <c r="C3146" t="s">
        <v>279</v>
      </c>
      <c r="D3146" s="45"/>
      <c r="E3146" s="45"/>
      <c r="F3146" s="45" t="s">
        <v>23</v>
      </c>
      <c r="G3146" s="45"/>
      <c r="H3146" s="47">
        <v>3145</v>
      </c>
      <c r="I3146" s="324" t="s">
        <v>40</v>
      </c>
      <c r="J3146" s="255" t="str">
        <f>IF(ISBLANK(INDEX('Policy Characteristics'!D:D,MATCH($C3146,'Policy Characteristics'!$C:$C,0))),"",INDEX('Policy Characteristics'!D:D,MATCH($C3146,'Policy Characteristics'!$C:$C,0)))</f>
        <v>R&amp;D Fuel Use Reductions</v>
      </c>
      <c r="K3146" s="254" t="str">
        <f>IF(ISBLANK(INDEX('Policy Characteristics'!E:E,MATCH($C3146,'Policy Characteristics'!$C:$C,0))),"",INDEX('Policy Characteristics'!E:E,MATCH($C3146,'Policy Characteristics'!$C:$C,0)))</f>
        <v>RnD CCS fuel use reduction</v>
      </c>
      <c r="L3146" s="261">
        <f>IF(ISBLANK(INDEX('Policy Characteristics'!F:F,MATCH($C3146,'Policy Characteristics'!$C:$C,0))),"",INDEX('Policy Characteristics'!F:F,MATCH($C3146,'Policy Characteristics'!$C:$C,0)))</f>
        <v>0</v>
      </c>
      <c r="M3146" s="261">
        <f>IF(ISBLANK(INDEX('Policy Characteristics'!G:G,MATCH($C3146,'Policy Characteristics'!$C:$C,0))),"",INDEX('Policy Characteristics'!G:G,MATCH($C3146,'Policy Characteristics'!$C:$C,0)))</f>
        <v>0.4</v>
      </c>
      <c r="N3146" s="261">
        <f>IF(ISBLANK(INDEX('Policy Characteristics'!H:H,MATCH($C3146,'Policy Characteristics'!$C:$C,0))),"",INDEX('Policy Characteristics'!H:H,MATCH($C3146,'Policy Characteristics'!$C:$C,0)))</f>
        <v>0.01</v>
      </c>
      <c r="O3146" s="254" t="str">
        <f>IF(ISBLANK(INDEX('Policy Characteristics'!I:I,MATCH($C3146,'Policy Characteristics'!$C:$C,0))),"",INDEX('Policy Characteristics'!I:I,MATCH($C3146,'Policy Characteristics'!$C:$C,0)))</f>
        <v>% reduction in fuel use</v>
      </c>
      <c r="P3146" s="254" t="str">
        <f>IF(ISBLANK(INDEX('Policy Characteristics'!J:J,MATCH($C3146,'Policy Characteristics'!$C:$C,0))),"",INDEX('Policy Characteristics'!J:J,MATCH($C3146,'Policy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6" s="254" t="str">
        <f>IF(ISBLANK(INDEX('Policy Characteristics'!K:K,MATCH($C3146,'Policy Characteristics'!$C:$C,0))),"",INDEX('Policy Characteristics'!K:K,MATCH($C3146,'Policy Characteristics'!$C:$C,0)))</f>
        <v>architectural-design.html#rnd</v>
      </c>
      <c r="R3146" s="254" t="str">
        <f>IF(ISBLANK(INDEX('Policy Characteristics'!L:L,MATCH($C3146,'Policy Characteristics'!$C:$C,0))),"",INDEX('Policy Characteristics'!L:L,MATCH($C3146,'Policy Characteristics'!$C:$C,0)))</f>
        <v>research-and-development.html</v>
      </c>
    </row>
    <row r="3147" spans="1:18" x14ac:dyDescent="0.25">
      <c r="A3147" s="254" t="str">
        <f>IF(ISBLANK(INDEX('Policy Characteristics'!A:A,MATCH($C3147,'Policy Characteristics'!$C:$C,0))),"",INDEX('Policy Characteristics'!A:A,MATCH($C3147,'Policy Characteristics'!$C:$C,0)))</f>
        <v>Research and Development</v>
      </c>
      <c r="B3147" s="262" t="str">
        <f>IF(ISBLANK(INDEX('Policy Characteristics'!B:B,MATCH($C3147,'Policy Characteristics'!$C:$C,0))),"",INDEX('Policy Characteristics'!B:B,MATCH($C3147,'Policy Characteristics'!$C:$C,0)))</f>
        <v>Fuel Use Reduction</v>
      </c>
      <c r="C3147" t="s">
        <v>280</v>
      </c>
      <c r="D3147" s="45" t="s">
        <v>432</v>
      </c>
      <c r="E3147" s="45"/>
      <c r="F3147" s="45" t="s">
        <v>435</v>
      </c>
      <c r="G3147" s="45"/>
      <c r="H3147" s="47">
        <v>3146</v>
      </c>
      <c r="I3147" s="324" t="s">
        <v>40</v>
      </c>
      <c r="J3147" s="255" t="str">
        <f>IF(ISBLANK(INDEX('Policy Characteristics'!D:D,MATCH($C3147,'Policy Characteristics'!$C:$C,0))),"",INDEX('Policy Characteristics'!D:D,MATCH($C3147,'Policy Characteristics'!$C:$C,0)))</f>
        <v>R&amp;D Fuel Use Reductions</v>
      </c>
      <c r="K3147" s="254" t="str">
        <f>IF(ISBLANK(INDEX('Policy Characteristics'!E:E,MATCH($C3147,'Policy Characteristics'!$C:$C,0))),"",INDEX('Policy Characteristics'!E:E,MATCH($C3147,'Policy Characteristics'!$C:$C,0)))</f>
        <v>RnD electricity fuel use reduction</v>
      </c>
      <c r="L3147" s="261">
        <f>IF(ISBLANK(INDEX('Policy Characteristics'!F:F,MATCH($C3147,'Policy Characteristics'!$C:$C,0))),"",INDEX('Policy Characteristics'!F:F,MATCH($C3147,'Policy Characteristics'!$C:$C,0)))</f>
        <v>0</v>
      </c>
      <c r="M3147" s="261">
        <f>IF(ISBLANK(INDEX('Policy Characteristics'!G:G,MATCH($C3147,'Policy Characteristics'!$C:$C,0))),"",INDEX('Policy Characteristics'!G:G,MATCH($C3147,'Policy Characteristics'!$C:$C,0)))</f>
        <v>0.4</v>
      </c>
      <c r="N3147" s="261">
        <f>IF(ISBLANK(INDEX('Policy Characteristics'!H:H,MATCH($C3147,'Policy Characteristics'!$C:$C,0))),"",INDEX('Policy Characteristics'!H:H,MATCH($C3147,'Policy Characteristics'!$C:$C,0)))</f>
        <v>0.01</v>
      </c>
      <c r="O3147" s="254" t="str">
        <f>IF(ISBLANK(INDEX('Policy Characteristics'!I:I,MATCH($C3147,'Policy Characteristics'!$C:$C,0))),"",INDEX('Policy Characteristics'!I:I,MATCH($C3147,'Policy Characteristics'!$C:$C,0)))</f>
        <v>% reduction in fuel use</v>
      </c>
      <c r="P3147" s="254" t="str">
        <f>IF(ISBLANK(INDEX('Policy Characteristics'!J:J,MATCH($C3147,'Policy Characteristics'!$C:$C,0))),"",INDEX('Policy Characteristics'!J:J,MATCH($C3147,'Policy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7" s="254" t="str">
        <f>IF(ISBLANK(INDEX('Policy Characteristics'!K:K,MATCH($C3147,'Policy Characteristics'!$C:$C,0))),"",INDEX('Policy Characteristics'!K:K,MATCH($C3147,'Policy Characteristics'!$C:$C,0)))</f>
        <v>architectural-design.html#rnd</v>
      </c>
      <c r="R3147" s="254" t="str">
        <f>IF(ISBLANK(INDEX('Policy Characteristics'!L:L,MATCH($C3147,'Policy Characteristics'!$C:$C,0))),"",INDEX('Policy Characteristics'!L:L,MATCH($C3147,'Policy Characteristics'!$C:$C,0)))</f>
        <v>research-and-development.html</v>
      </c>
    </row>
    <row r="3148" spans="1:18" x14ac:dyDescent="0.25">
      <c r="A3148" s="254" t="str">
        <f>IF(ISBLANK(INDEX('Policy Characteristics'!A:A,MATCH($C3148,'Policy Characteristics'!$C:$C,0))),"",INDEX('Policy Characteristics'!A:A,MATCH($C3148,'Policy Characteristics'!$C:$C,0)))</f>
        <v>Research and Development</v>
      </c>
      <c r="B3148" s="262" t="str">
        <f>IF(ISBLANK(INDEX('Policy Characteristics'!B:B,MATCH($C3148,'Policy Characteristics'!$C:$C,0))),"",INDEX('Policy Characteristics'!B:B,MATCH($C3148,'Policy Characteristics'!$C:$C,0)))</f>
        <v>Fuel Use Reduction</v>
      </c>
      <c r="C3148" s="254" t="str">
        <f t="shared" ref="C3148:C3155" si="95">C$3147</f>
        <v>RnD Electricity Fuel Use Perc Reduction</v>
      </c>
      <c r="D3148" s="6" t="s">
        <v>3441</v>
      </c>
      <c r="E3148" s="45"/>
      <c r="F3148" s="6" t="s">
        <v>3453</v>
      </c>
      <c r="G3148" s="45"/>
      <c r="H3148" s="47">
        <v>3147</v>
      </c>
      <c r="I3148" s="324" t="s">
        <v>40</v>
      </c>
      <c r="J3148" s="255" t="str">
        <f>IF(ISBLANK(INDEX('Policy Characteristics'!D:D,MATCH($C3148,'Policy Characteristics'!$C:$C,0))),"",INDEX('Policy Characteristics'!D:D,MATCH($C3148,'Policy Characteristics'!$C:$C,0)))</f>
        <v>R&amp;D Fuel Use Reductions</v>
      </c>
      <c r="K3148" s="254" t="str">
        <f>IF(ISBLANK(INDEX('Policy Characteristics'!E:E,MATCH($C3148,'Policy Characteristics'!$C:$C,0))),"",INDEX('Policy Characteristics'!E:E,MATCH($C3148,'Policy Characteristics'!$C:$C,0)))</f>
        <v>RnD electricity fuel use reduction</v>
      </c>
      <c r="L3148" s="261">
        <f>IF(ISBLANK(INDEX('Policy Characteristics'!F:F,MATCH($C3148,'Policy Characteristics'!$C:$C,0))),"",INDEX('Policy Characteristics'!F:F,MATCH($C3148,'Policy Characteristics'!$C:$C,0)))</f>
        <v>0</v>
      </c>
      <c r="M3148" s="261">
        <f>IF(ISBLANK(INDEX('Policy Characteristics'!G:G,MATCH($C3148,'Policy Characteristics'!$C:$C,0))),"",INDEX('Policy Characteristics'!G:G,MATCH($C3148,'Policy Characteristics'!$C:$C,0)))</f>
        <v>0.4</v>
      </c>
      <c r="N3148" s="261">
        <f>IF(ISBLANK(INDEX('Policy Characteristics'!H:H,MATCH($C3148,'Policy Characteristics'!$C:$C,0))),"",INDEX('Policy Characteristics'!H:H,MATCH($C3148,'Policy Characteristics'!$C:$C,0)))</f>
        <v>0.01</v>
      </c>
      <c r="O3148" s="254" t="str">
        <f>IF(ISBLANK(INDEX('Policy Characteristics'!I:I,MATCH($C3148,'Policy Characteristics'!$C:$C,0))),"",INDEX('Policy Characteristics'!I:I,MATCH($C3148,'Policy Characteristics'!$C:$C,0)))</f>
        <v>% reduction in fuel use</v>
      </c>
      <c r="P3148" s="254" t="str">
        <f>IF(ISBLANK(INDEX('Policy Characteristics'!J:J,MATCH($C3148,'Policy Characteristics'!$C:$C,0))),"",INDEX('Policy Characteristics'!J:J,MATCH($C3148,'Policy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8" s="254" t="str">
        <f>IF(ISBLANK(INDEX('Policy Characteristics'!K:K,MATCH($C3148,'Policy Characteristics'!$C:$C,0))),"",INDEX('Policy Characteristics'!K:K,MATCH($C3148,'Policy Characteristics'!$C:$C,0)))</f>
        <v>architectural-design.html#rnd</v>
      </c>
      <c r="R3148" s="254" t="str">
        <f>IF(ISBLANK(INDEX('Policy Characteristics'!L:L,MATCH($C3148,'Policy Characteristics'!$C:$C,0))),"",INDEX('Policy Characteristics'!L:L,MATCH($C3148,'Policy Characteristics'!$C:$C,0)))</f>
        <v>research-and-development.html</v>
      </c>
    </row>
    <row r="3149" spans="1:18" x14ac:dyDescent="0.25">
      <c r="A3149" s="254" t="str">
        <f>IF(ISBLANK(INDEX('Policy Characteristics'!A:A,MATCH($C3149,'Policy Characteristics'!$C:$C,0))),"",INDEX('Policy Characteristics'!A:A,MATCH($C3149,'Policy Characteristics'!$C:$C,0)))</f>
        <v>Research and Development</v>
      </c>
      <c r="B3149" s="262" t="str">
        <f>IF(ISBLANK(INDEX('Policy Characteristics'!B:B,MATCH($C3149,'Policy Characteristics'!$C:$C,0))),"",INDEX('Policy Characteristics'!B:B,MATCH($C3149,'Policy Characteristics'!$C:$C,0)))</f>
        <v>Fuel Use Reduction</v>
      </c>
      <c r="C3149" s="254" t="str">
        <f t="shared" si="95"/>
        <v>RnD Electricity Fuel Use Perc Reduction</v>
      </c>
      <c r="D3149" s="6" t="s">
        <v>3442</v>
      </c>
      <c r="E3149" s="45"/>
      <c r="F3149" s="6" t="s">
        <v>3454</v>
      </c>
      <c r="G3149" s="45"/>
      <c r="H3149" s="47">
        <v>3148</v>
      </c>
      <c r="I3149" s="324" t="s">
        <v>40</v>
      </c>
      <c r="J3149" s="255" t="str">
        <f>IF(ISBLANK(INDEX('Policy Characteristics'!D:D,MATCH($C3149,'Policy Characteristics'!$C:$C,0))),"",INDEX('Policy Characteristics'!D:D,MATCH($C3149,'Policy Characteristics'!$C:$C,0)))</f>
        <v>R&amp;D Fuel Use Reductions</v>
      </c>
      <c r="K3149" s="254" t="str">
        <f>IF(ISBLANK(INDEX('Policy Characteristics'!E:E,MATCH($C3149,'Policy Characteristics'!$C:$C,0))),"",INDEX('Policy Characteristics'!E:E,MATCH($C3149,'Policy Characteristics'!$C:$C,0)))</f>
        <v>RnD electricity fuel use reduction</v>
      </c>
      <c r="L3149" s="261">
        <f>IF(ISBLANK(INDEX('Policy Characteristics'!F:F,MATCH($C3149,'Policy Characteristics'!$C:$C,0))),"",INDEX('Policy Characteristics'!F:F,MATCH($C3149,'Policy Characteristics'!$C:$C,0)))</f>
        <v>0</v>
      </c>
      <c r="M3149" s="261">
        <f>IF(ISBLANK(INDEX('Policy Characteristics'!G:G,MATCH($C3149,'Policy Characteristics'!$C:$C,0))),"",INDEX('Policy Characteristics'!G:G,MATCH($C3149,'Policy Characteristics'!$C:$C,0)))</f>
        <v>0.4</v>
      </c>
      <c r="N3149" s="261">
        <f>IF(ISBLANK(INDEX('Policy Characteristics'!H:H,MATCH($C3149,'Policy Characteristics'!$C:$C,0))),"",INDEX('Policy Characteristics'!H:H,MATCH($C3149,'Policy Characteristics'!$C:$C,0)))</f>
        <v>0.01</v>
      </c>
      <c r="O3149" s="254" t="str">
        <f>IF(ISBLANK(INDEX('Policy Characteristics'!I:I,MATCH($C3149,'Policy Characteristics'!$C:$C,0))),"",INDEX('Policy Characteristics'!I:I,MATCH($C3149,'Policy Characteristics'!$C:$C,0)))</f>
        <v>% reduction in fuel use</v>
      </c>
      <c r="P3149" s="254" t="str">
        <f>IF(ISBLANK(INDEX('Policy Characteristics'!J:J,MATCH($C3149,'Policy Characteristics'!$C:$C,0))),"",INDEX('Policy Characteristics'!J:J,MATCH($C3149,'Policy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49" s="254" t="str">
        <f>IF(ISBLANK(INDEX('Policy Characteristics'!K:K,MATCH($C3149,'Policy Characteristics'!$C:$C,0))),"",INDEX('Policy Characteristics'!K:K,MATCH($C3149,'Policy Characteristics'!$C:$C,0)))</f>
        <v>architectural-design.html#rnd</v>
      </c>
      <c r="R3149" s="254" t="str">
        <f>IF(ISBLANK(INDEX('Policy Characteristics'!L:L,MATCH($C3149,'Policy Characteristics'!$C:$C,0))),"",INDEX('Policy Characteristics'!L:L,MATCH($C3149,'Policy Characteristics'!$C:$C,0)))</f>
        <v>research-and-development.html</v>
      </c>
    </row>
    <row r="3150" spans="1:18" x14ac:dyDescent="0.25">
      <c r="A3150" s="254" t="str">
        <f>IF(ISBLANK(INDEX('Policy Characteristics'!A:A,MATCH($C3150,'Policy Characteristics'!$C:$C,0))),"",INDEX('Policy Characteristics'!A:A,MATCH($C3150,'Policy Characteristics'!$C:$C,0)))</f>
        <v>Research and Development</v>
      </c>
      <c r="B3150" s="262" t="str">
        <f>IF(ISBLANK(INDEX('Policy Characteristics'!B:B,MATCH($C3150,'Policy Characteristics'!$C:$C,0))),"",INDEX('Policy Characteristics'!B:B,MATCH($C3150,'Policy Characteristics'!$C:$C,0)))</f>
        <v>Fuel Use Reduction</v>
      </c>
      <c r="C3150" s="254" t="str">
        <f t="shared" si="95"/>
        <v>RnD Electricity Fuel Use Perc Reduction</v>
      </c>
      <c r="D3150" s="6" t="s">
        <v>72</v>
      </c>
      <c r="E3150" s="45"/>
      <c r="F3150" s="6" t="s">
        <v>3455</v>
      </c>
      <c r="G3150" s="45"/>
      <c r="H3150" s="47">
        <v>3149</v>
      </c>
      <c r="I3150" s="324" t="s">
        <v>41</v>
      </c>
      <c r="J3150" s="255" t="str">
        <f>IF(ISBLANK(INDEX('Policy Characteristics'!D:D,MATCH($C3150,'Policy Characteristics'!$C:$C,0))),"",INDEX('Policy Characteristics'!D:D,MATCH($C3150,'Policy Characteristics'!$C:$C,0)))</f>
        <v>R&amp;D Fuel Use Reductions</v>
      </c>
      <c r="K3150" s="254" t="str">
        <f>IF(ISBLANK(INDEX('Policy Characteristics'!E:E,MATCH($C3150,'Policy Characteristics'!$C:$C,0))),"",INDEX('Policy Characteristics'!E:E,MATCH($C3150,'Policy Characteristics'!$C:$C,0)))</f>
        <v>RnD electricity fuel use reduction</v>
      </c>
      <c r="L3150" s="261">
        <f>IF(ISBLANK(INDEX('Policy Characteristics'!F:F,MATCH($C3150,'Policy Characteristics'!$C:$C,0))),"",INDEX('Policy Characteristics'!F:F,MATCH($C3150,'Policy Characteristics'!$C:$C,0)))</f>
        <v>0</v>
      </c>
      <c r="M3150" s="261">
        <f>IF(ISBLANK(INDEX('Policy Characteristics'!G:G,MATCH($C3150,'Policy Characteristics'!$C:$C,0))),"",INDEX('Policy Characteristics'!G:G,MATCH($C3150,'Policy Characteristics'!$C:$C,0)))</f>
        <v>0.4</v>
      </c>
      <c r="N3150" s="261">
        <f>IF(ISBLANK(INDEX('Policy Characteristics'!H:H,MATCH($C3150,'Policy Characteristics'!$C:$C,0))),"",INDEX('Policy Characteristics'!H:H,MATCH($C3150,'Policy Characteristics'!$C:$C,0)))</f>
        <v>0.01</v>
      </c>
      <c r="O3150" s="254" t="str">
        <f>IF(ISBLANK(INDEX('Policy Characteristics'!I:I,MATCH($C3150,'Policy Characteristics'!$C:$C,0))),"",INDEX('Policy Characteristics'!I:I,MATCH($C3150,'Policy Characteristics'!$C:$C,0)))</f>
        <v>% reduction in fuel use</v>
      </c>
      <c r="P3150" s="254" t="str">
        <f>IF(ISBLANK(INDEX('Policy Characteristics'!J:J,MATCH($C3150,'Policy Characteristics'!$C:$C,0))),"",INDEX('Policy Characteristics'!J:J,MATCH($C3150,'Policy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0" s="254" t="str">
        <f>IF(ISBLANK(INDEX('Policy Characteristics'!K:K,MATCH($C3150,'Policy Characteristics'!$C:$C,0))),"",INDEX('Policy Characteristics'!K:K,MATCH($C3150,'Policy Characteristics'!$C:$C,0)))</f>
        <v>architectural-design.html#rnd</v>
      </c>
      <c r="R3150" s="254" t="str">
        <f>IF(ISBLANK(INDEX('Policy Characteristics'!L:L,MATCH($C3150,'Policy Characteristics'!$C:$C,0))),"",INDEX('Policy Characteristics'!L:L,MATCH($C3150,'Policy Characteristics'!$C:$C,0)))</f>
        <v>research-and-development.html</v>
      </c>
    </row>
    <row r="3151" spans="1:18" x14ac:dyDescent="0.25">
      <c r="A3151" s="254" t="str">
        <f>IF(ISBLANK(INDEX('Policy Characteristics'!A:A,MATCH($C3151,'Policy Characteristics'!$C:$C,0))),"",INDEX('Policy Characteristics'!A:A,MATCH($C3151,'Policy Characteristics'!$C:$C,0)))</f>
        <v>Research and Development</v>
      </c>
      <c r="B3151" s="262" t="str">
        <f>IF(ISBLANK(INDEX('Policy Characteristics'!B:B,MATCH($C3151,'Policy Characteristics'!$C:$C,0))),"",INDEX('Policy Characteristics'!B:B,MATCH($C3151,'Policy Characteristics'!$C:$C,0)))</f>
        <v>Fuel Use Reduction</v>
      </c>
      <c r="C3151" s="254" t="str">
        <f t="shared" si="95"/>
        <v>RnD Electricity Fuel Use Perc Reduction</v>
      </c>
      <c r="D3151" s="6" t="s">
        <v>73</v>
      </c>
      <c r="E3151" s="45"/>
      <c r="F3151" s="6" t="s">
        <v>306</v>
      </c>
      <c r="G3151" s="45"/>
      <c r="H3151" s="47">
        <v>3150</v>
      </c>
      <c r="I3151" s="324" t="s">
        <v>41</v>
      </c>
      <c r="J3151" s="255" t="str">
        <f>IF(ISBLANK(INDEX('Policy Characteristics'!D:D,MATCH($C3151,'Policy Characteristics'!$C:$C,0))),"",INDEX('Policy Characteristics'!D:D,MATCH($C3151,'Policy Characteristics'!$C:$C,0)))</f>
        <v>R&amp;D Fuel Use Reductions</v>
      </c>
      <c r="K3151" s="254" t="str">
        <f>IF(ISBLANK(INDEX('Policy Characteristics'!E:E,MATCH($C3151,'Policy Characteristics'!$C:$C,0))),"",INDEX('Policy Characteristics'!E:E,MATCH($C3151,'Policy Characteristics'!$C:$C,0)))</f>
        <v>RnD electricity fuel use reduction</v>
      </c>
      <c r="L3151" s="261">
        <f>IF(ISBLANK(INDEX('Policy Characteristics'!F:F,MATCH($C3151,'Policy Characteristics'!$C:$C,0))),"",INDEX('Policy Characteristics'!F:F,MATCH($C3151,'Policy Characteristics'!$C:$C,0)))</f>
        <v>0</v>
      </c>
      <c r="M3151" s="261">
        <f>IF(ISBLANK(INDEX('Policy Characteristics'!G:G,MATCH($C3151,'Policy Characteristics'!$C:$C,0))),"",INDEX('Policy Characteristics'!G:G,MATCH($C3151,'Policy Characteristics'!$C:$C,0)))</f>
        <v>0.4</v>
      </c>
      <c r="N3151" s="261">
        <f>IF(ISBLANK(INDEX('Policy Characteristics'!H:H,MATCH($C3151,'Policy Characteristics'!$C:$C,0))),"",INDEX('Policy Characteristics'!H:H,MATCH($C3151,'Policy Characteristics'!$C:$C,0)))</f>
        <v>0.01</v>
      </c>
      <c r="O3151" s="254" t="str">
        <f>IF(ISBLANK(INDEX('Policy Characteristics'!I:I,MATCH($C3151,'Policy Characteristics'!$C:$C,0))),"",INDEX('Policy Characteristics'!I:I,MATCH($C3151,'Policy Characteristics'!$C:$C,0)))</f>
        <v>% reduction in fuel use</v>
      </c>
      <c r="P3151" s="254" t="str">
        <f>IF(ISBLANK(INDEX('Policy Characteristics'!J:J,MATCH($C3151,'Policy Characteristics'!$C:$C,0))),"",INDEX('Policy Characteristics'!J:J,MATCH($C3151,'Policy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1" s="254" t="str">
        <f>IF(ISBLANK(INDEX('Policy Characteristics'!K:K,MATCH($C3151,'Policy Characteristics'!$C:$C,0))),"",INDEX('Policy Characteristics'!K:K,MATCH($C3151,'Policy Characteristics'!$C:$C,0)))</f>
        <v>architectural-design.html#rnd</v>
      </c>
      <c r="R3151" s="254" t="str">
        <f>IF(ISBLANK(INDEX('Policy Characteristics'!L:L,MATCH($C3151,'Policy Characteristics'!$C:$C,0))),"",INDEX('Policy Characteristics'!L:L,MATCH($C3151,'Policy Characteristics'!$C:$C,0)))</f>
        <v>research-and-development.html</v>
      </c>
    </row>
    <row r="3152" spans="1:18" x14ac:dyDescent="0.25">
      <c r="A3152" s="254" t="str">
        <f>IF(ISBLANK(INDEX('Policy Characteristics'!A:A,MATCH($C3152,'Policy Characteristics'!$C:$C,0))),"",INDEX('Policy Characteristics'!A:A,MATCH($C3152,'Policy Characteristics'!$C:$C,0)))</f>
        <v>Research and Development</v>
      </c>
      <c r="B3152" s="262" t="str">
        <f>IF(ISBLANK(INDEX('Policy Characteristics'!B:B,MATCH($C3152,'Policy Characteristics'!$C:$C,0))),"",INDEX('Policy Characteristics'!B:B,MATCH($C3152,'Policy Characteristics'!$C:$C,0)))</f>
        <v>Fuel Use Reduction</v>
      </c>
      <c r="C3152" s="254" t="str">
        <f t="shared" si="95"/>
        <v>RnD Electricity Fuel Use Perc Reduction</v>
      </c>
      <c r="D3152" s="6" t="s">
        <v>433</v>
      </c>
      <c r="E3152" s="45"/>
      <c r="F3152" s="6" t="s">
        <v>437</v>
      </c>
      <c r="G3152" s="45"/>
      <c r="H3152" s="47">
        <v>3151</v>
      </c>
      <c r="I3152" s="324" t="s">
        <v>41</v>
      </c>
      <c r="J3152" s="255" t="str">
        <f>IF(ISBLANK(INDEX('Policy Characteristics'!D:D,MATCH($C3152,'Policy Characteristics'!$C:$C,0))),"",INDEX('Policy Characteristics'!D:D,MATCH($C3152,'Policy Characteristics'!$C:$C,0)))</f>
        <v>R&amp;D Fuel Use Reductions</v>
      </c>
      <c r="K3152" s="254" t="str">
        <f>IF(ISBLANK(INDEX('Policy Characteristics'!E:E,MATCH($C3152,'Policy Characteristics'!$C:$C,0))),"",INDEX('Policy Characteristics'!E:E,MATCH($C3152,'Policy Characteristics'!$C:$C,0)))</f>
        <v>RnD electricity fuel use reduction</v>
      </c>
      <c r="L3152" s="261">
        <f>IF(ISBLANK(INDEX('Policy Characteristics'!F:F,MATCH($C3152,'Policy Characteristics'!$C:$C,0))),"",INDEX('Policy Characteristics'!F:F,MATCH($C3152,'Policy Characteristics'!$C:$C,0)))</f>
        <v>0</v>
      </c>
      <c r="M3152" s="261">
        <f>IF(ISBLANK(INDEX('Policy Characteristics'!G:G,MATCH($C3152,'Policy Characteristics'!$C:$C,0))),"",INDEX('Policy Characteristics'!G:G,MATCH($C3152,'Policy Characteristics'!$C:$C,0)))</f>
        <v>0.4</v>
      </c>
      <c r="N3152" s="261">
        <f>IF(ISBLANK(INDEX('Policy Characteristics'!H:H,MATCH($C3152,'Policy Characteristics'!$C:$C,0))),"",INDEX('Policy Characteristics'!H:H,MATCH($C3152,'Policy Characteristics'!$C:$C,0)))</f>
        <v>0.01</v>
      </c>
      <c r="O3152" s="254" t="str">
        <f>IF(ISBLANK(INDEX('Policy Characteristics'!I:I,MATCH($C3152,'Policy Characteristics'!$C:$C,0))),"",INDEX('Policy Characteristics'!I:I,MATCH($C3152,'Policy Characteristics'!$C:$C,0)))</f>
        <v>% reduction in fuel use</v>
      </c>
      <c r="P3152" s="254" t="str">
        <f>IF(ISBLANK(INDEX('Policy Characteristics'!J:J,MATCH($C3152,'Policy Characteristics'!$C:$C,0))),"",INDEX('Policy Characteristics'!J:J,MATCH($C3152,'Policy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2" s="254" t="str">
        <f>IF(ISBLANK(INDEX('Policy Characteristics'!K:K,MATCH($C3152,'Policy Characteristics'!$C:$C,0))),"",INDEX('Policy Characteristics'!K:K,MATCH($C3152,'Policy Characteristics'!$C:$C,0)))</f>
        <v>architectural-design.html#rnd</v>
      </c>
      <c r="R3152" s="254" t="str">
        <f>IF(ISBLANK(INDEX('Policy Characteristics'!L:L,MATCH($C3152,'Policy Characteristics'!$C:$C,0))),"",INDEX('Policy Characteristics'!L:L,MATCH($C3152,'Policy Characteristics'!$C:$C,0)))</f>
        <v>research-and-development.html</v>
      </c>
    </row>
    <row r="3153" spans="1:18" x14ac:dyDescent="0.25">
      <c r="A3153" s="254" t="str">
        <f>IF(ISBLANK(INDEX('Policy Characteristics'!A:A,MATCH($C3153,'Policy Characteristics'!$C:$C,0))),"",INDEX('Policy Characteristics'!A:A,MATCH($C3153,'Policy Characteristics'!$C:$C,0)))</f>
        <v>Research and Development</v>
      </c>
      <c r="B3153" s="262" t="str">
        <f>IF(ISBLANK(INDEX('Policy Characteristics'!B:B,MATCH($C3153,'Policy Characteristics'!$C:$C,0))),"",INDEX('Policy Characteristics'!B:B,MATCH($C3153,'Policy Characteristics'!$C:$C,0)))</f>
        <v>Fuel Use Reduction</v>
      </c>
      <c r="C3153" s="254" t="str">
        <f t="shared" si="95"/>
        <v>RnD Electricity Fuel Use Perc Reduction</v>
      </c>
      <c r="D3153" s="6" t="s">
        <v>74</v>
      </c>
      <c r="E3153" s="45"/>
      <c r="F3153" s="6" t="s">
        <v>307</v>
      </c>
      <c r="G3153" s="45"/>
      <c r="H3153" s="47">
        <v>3152</v>
      </c>
      <c r="I3153" s="324" t="s">
        <v>41</v>
      </c>
      <c r="J3153" s="255" t="str">
        <f>IF(ISBLANK(INDEX('Policy Characteristics'!D:D,MATCH($C3153,'Policy Characteristics'!$C:$C,0))),"",INDEX('Policy Characteristics'!D:D,MATCH($C3153,'Policy Characteristics'!$C:$C,0)))</f>
        <v>R&amp;D Fuel Use Reductions</v>
      </c>
      <c r="K3153" s="254" t="str">
        <f>IF(ISBLANK(INDEX('Policy Characteristics'!E:E,MATCH($C3153,'Policy Characteristics'!$C:$C,0))),"",INDEX('Policy Characteristics'!E:E,MATCH($C3153,'Policy Characteristics'!$C:$C,0)))</f>
        <v>RnD electricity fuel use reduction</v>
      </c>
      <c r="L3153" s="261">
        <f>IF(ISBLANK(INDEX('Policy Characteristics'!F:F,MATCH($C3153,'Policy Characteristics'!$C:$C,0))),"",INDEX('Policy Characteristics'!F:F,MATCH($C3153,'Policy Characteristics'!$C:$C,0)))</f>
        <v>0</v>
      </c>
      <c r="M3153" s="261">
        <f>IF(ISBLANK(INDEX('Policy Characteristics'!G:G,MATCH($C3153,'Policy Characteristics'!$C:$C,0))),"",INDEX('Policy Characteristics'!G:G,MATCH($C3153,'Policy Characteristics'!$C:$C,0)))</f>
        <v>0.4</v>
      </c>
      <c r="N3153" s="261">
        <f>IF(ISBLANK(INDEX('Policy Characteristics'!H:H,MATCH($C3153,'Policy Characteristics'!$C:$C,0))),"",INDEX('Policy Characteristics'!H:H,MATCH($C3153,'Policy Characteristics'!$C:$C,0)))</f>
        <v>0.01</v>
      </c>
      <c r="O3153" s="254" t="str">
        <f>IF(ISBLANK(INDEX('Policy Characteristics'!I:I,MATCH($C3153,'Policy Characteristics'!$C:$C,0))),"",INDEX('Policy Characteristics'!I:I,MATCH($C3153,'Policy Characteristics'!$C:$C,0)))</f>
        <v>% reduction in fuel use</v>
      </c>
      <c r="P3153" s="254" t="str">
        <f>IF(ISBLANK(INDEX('Policy Characteristics'!J:J,MATCH($C3153,'Policy Characteristics'!$C:$C,0))),"",INDEX('Policy Characteristics'!J:J,MATCH($C3153,'Policy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3" s="254" t="str">
        <f>IF(ISBLANK(INDEX('Policy Characteristics'!K:K,MATCH($C3153,'Policy Characteristics'!$C:$C,0))),"",INDEX('Policy Characteristics'!K:K,MATCH($C3153,'Policy Characteristics'!$C:$C,0)))</f>
        <v>architectural-design.html#rnd</v>
      </c>
      <c r="R3153" s="254" t="str">
        <f>IF(ISBLANK(INDEX('Policy Characteristics'!L:L,MATCH($C3153,'Policy Characteristics'!$C:$C,0))),"",INDEX('Policy Characteristics'!L:L,MATCH($C3153,'Policy Characteristics'!$C:$C,0)))</f>
        <v>research-and-development.html</v>
      </c>
    </row>
    <row r="3154" spans="1:18" x14ac:dyDescent="0.25">
      <c r="A3154" s="254" t="str">
        <f>IF(ISBLANK(INDEX('Policy Characteristics'!A:A,MATCH($C3154,'Policy Characteristics'!$C:$C,0))),"",INDEX('Policy Characteristics'!A:A,MATCH($C3154,'Policy Characteristics'!$C:$C,0)))</f>
        <v>Research and Development</v>
      </c>
      <c r="B3154" s="262" t="str">
        <f>IF(ISBLANK(INDEX('Policy Characteristics'!B:B,MATCH($C3154,'Policy Characteristics'!$C:$C,0))),"",INDEX('Policy Characteristics'!B:B,MATCH($C3154,'Policy Characteristics'!$C:$C,0)))</f>
        <v>Fuel Use Reduction</v>
      </c>
      <c r="C3154" s="254" t="str">
        <f t="shared" si="95"/>
        <v>RnD Electricity Fuel Use Perc Reduction</v>
      </c>
      <c r="D3154" s="6" t="s">
        <v>75</v>
      </c>
      <c r="E3154" s="45"/>
      <c r="F3154" s="6" t="s">
        <v>308</v>
      </c>
      <c r="G3154" s="45"/>
      <c r="H3154" s="47">
        <v>3153</v>
      </c>
      <c r="I3154" s="324" t="s">
        <v>41</v>
      </c>
      <c r="J3154" s="255" t="str">
        <f>IF(ISBLANK(INDEX('Policy Characteristics'!D:D,MATCH($C3154,'Policy Characteristics'!$C:$C,0))),"",INDEX('Policy Characteristics'!D:D,MATCH($C3154,'Policy Characteristics'!$C:$C,0)))</f>
        <v>R&amp;D Fuel Use Reductions</v>
      </c>
      <c r="K3154" s="254" t="str">
        <f>IF(ISBLANK(INDEX('Policy Characteristics'!E:E,MATCH($C3154,'Policy Characteristics'!$C:$C,0))),"",INDEX('Policy Characteristics'!E:E,MATCH($C3154,'Policy Characteristics'!$C:$C,0)))</f>
        <v>RnD electricity fuel use reduction</v>
      </c>
      <c r="L3154" s="261">
        <f>IF(ISBLANK(INDEX('Policy Characteristics'!F:F,MATCH($C3154,'Policy Characteristics'!$C:$C,0))),"",INDEX('Policy Characteristics'!F:F,MATCH($C3154,'Policy Characteristics'!$C:$C,0)))</f>
        <v>0</v>
      </c>
      <c r="M3154" s="261">
        <f>IF(ISBLANK(INDEX('Policy Characteristics'!G:G,MATCH($C3154,'Policy Characteristics'!$C:$C,0))),"",INDEX('Policy Characteristics'!G:G,MATCH($C3154,'Policy Characteristics'!$C:$C,0)))</f>
        <v>0.4</v>
      </c>
      <c r="N3154" s="261">
        <f>IF(ISBLANK(INDEX('Policy Characteristics'!H:H,MATCH($C3154,'Policy Characteristics'!$C:$C,0))),"",INDEX('Policy Characteristics'!H:H,MATCH($C3154,'Policy Characteristics'!$C:$C,0)))</f>
        <v>0.01</v>
      </c>
      <c r="O3154" s="254" t="str">
        <f>IF(ISBLANK(INDEX('Policy Characteristics'!I:I,MATCH($C3154,'Policy Characteristics'!$C:$C,0))),"",INDEX('Policy Characteristics'!I:I,MATCH($C3154,'Policy Characteristics'!$C:$C,0)))</f>
        <v>% reduction in fuel use</v>
      </c>
      <c r="P3154" s="254" t="str">
        <f>IF(ISBLANK(INDEX('Policy Characteristics'!J:J,MATCH($C3154,'Policy Characteristics'!$C:$C,0))),"",INDEX('Policy Characteristics'!J:J,MATCH($C3154,'Policy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4" s="254" t="str">
        <f>IF(ISBLANK(INDEX('Policy Characteristics'!K:K,MATCH($C3154,'Policy Characteristics'!$C:$C,0))),"",INDEX('Policy Characteristics'!K:K,MATCH($C3154,'Policy Characteristics'!$C:$C,0)))</f>
        <v>architectural-design.html#rnd</v>
      </c>
      <c r="R3154" s="254" t="str">
        <f>IF(ISBLANK(INDEX('Policy Characteristics'!L:L,MATCH($C3154,'Policy Characteristics'!$C:$C,0))),"",INDEX('Policy Characteristics'!L:L,MATCH($C3154,'Policy Characteristics'!$C:$C,0)))</f>
        <v>research-and-development.html</v>
      </c>
    </row>
    <row r="3155" spans="1:18" x14ac:dyDescent="0.25">
      <c r="A3155" s="254" t="str">
        <f>IF(ISBLANK(INDEX('Policy Characteristics'!A:A,MATCH($C3155,'Policy Characteristics'!$C:$C,0))),"",INDEX('Policy Characteristics'!A:A,MATCH($C3155,'Policy Characteristics'!$C:$C,0)))</f>
        <v>Research and Development</v>
      </c>
      <c r="B3155" s="262" t="str">
        <f>IF(ISBLANK(INDEX('Policy Characteristics'!B:B,MATCH($C3155,'Policy Characteristics'!$C:$C,0))),"",INDEX('Policy Characteristics'!B:B,MATCH($C3155,'Policy Characteristics'!$C:$C,0)))</f>
        <v>Fuel Use Reduction</v>
      </c>
      <c r="C3155" s="254" t="str">
        <f t="shared" si="95"/>
        <v>RnD Electricity Fuel Use Perc Reduction</v>
      </c>
      <c r="D3155" s="6" t="s">
        <v>76</v>
      </c>
      <c r="E3155" s="45"/>
      <c r="F3155" s="6" t="s">
        <v>309</v>
      </c>
      <c r="G3155" s="45"/>
      <c r="H3155" s="47">
        <v>3154</v>
      </c>
      <c r="I3155" s="324" t="s">
        <v>40</v>
      </c>
      <c r="J3155" s="255" t="str">
        <f>IF(ISBLANK(INDEX('Policy Characteristics'!D:D,MATCH($C3155,'Policy Characteristics'!$C:$C,0))),"",INDEX('Policy Characteristics'!D:D,MATCH($C3155,'Policy Characteristics'!$C:$C,0)))</f>
        <v>R&amp;D Fuel Use Reductions</v>
      </c>
      <c r="K3155" s="254" t="str">
        <f>IF(ISBLANK(INDEX('Policy Characteristics'!E:E,MATCH($C3155,'Policy Characteristics'!$C:$C,0))),"",INDEX('Policy Characteristics'!E:E,MATCH($C3155,'Policy Characteristics'!$C:$C,0)))</f>
        <v>RnD electricity fuel use reduction</v>
      </c>
      <c r="L3155" s="261">
        <f>IF(ISBLANK(INDEX('Policy Characteristics'!F:F,MATCH($C3155,'Policy Characteristics'!$C:$C,0))),"",INDEX('Policy Characteristics'!F:F,MATCH($C3155,'Policy Characteristics'!$C:$C,0)))</f>
        <v>0</v>
      </c>
      <c r="M3155" s="261">
        <f>IF(ISBLANK(INDEX('Policy Characteristics'!G:G,MATCH($C3155,'Policy Characteristics'!$C:$C,0))),"",INDEX('Policy Characteristics'!G:G,MATCH($C3155,'Policy Characteristics'!$C:$C,0)))</f>
        <v>0.4</v>
      </c>
      <c r="N3155" s="261">
        <f>IF(ISBLANK(INDEX('Policy Characteristics'!H:H,MATCH($C3155,'Policy Characteristics'!$C:$C,0))),"",INDEX('Policy Characteristics'!H:H,MATCH($C3155,'Policy Characteristics'!$C:$C,0)))</f>
        <v>0.01</v>
      </c>
      <c r="O3155" s="254" t="str">
        <f>IF(ISBLANK(INDEX('Policy Characteristics'!I:I,MATCH($C3155,'Policy Characteristics'!$C:$C,0))),"",INDEX('Policy Characteristics'!I:I,MATCH($C3155,'Policy Characteristics'!$C:$C,0)))</f>
        <v>% reduction in fuel use</v>
      </c>
      <c r="P3155" s="254" t="str">
        <f>IF(ISBLANK(INDEX('Policy Characteristics'!J:J,MATCH($C3155,'Policy Characteristics'!$C:$C,0))),"",INDEX('Policy Characteristics'!J:J,MATCH($C3155,'Policy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5" s="254" t="str">
        <f>IF(ISBLANK(INDEX('Policy Characteristics'!K:K,MATCH($C3155,'Policy Characteristics'!$C:$C,0))),"",INDEX('Policy Characteristics'!K:K,MATCH($C3155,'Policy Characteristics'!$C:$C,0)))</f>
        <v>architectural-design.html#rnd</v>
      </c>
      <c r="R3155" s="254" t="str">
        <f>IF(ISBLANK(INDEX('Policy Characteristics'!L:L,MATCH($C3155,'Policy Characteristics'!$C:$C,0))),"",INDEX('Policy Characteristics'!L:L,MATCH($C3155,'Policy Characteristics'!$C:$C,0)))</f>
        <v>research-and-development.html</v>
      </c>
    </row>
    <row r="3156" spans="1:18" x14ac:dyDescent="0.25">
      <c r="A3156" s="254" t="str">
        <f>IF(ISBLANK(INDEX('Policy Characteristics'!A:A,MATCH($C3156,'Policy Characteristics'!$C:$C,0))),"",INDEX('Policy Characteristics'!A:A,MATCH($C3156,'Policy Characteristics'!$C:$C,0)))</f>
        <v>Research and Development</v>
      </c>
      <c r="B3156" s="262" t="str">
        <f>IF(ISBLANK(INDEX('Policy Characteristics'!B:B,MATCH($C3156,'Policy Characteristics'!$C:$C,0))),"",INDEX('Policy Characteristics'!B:B,MATCH($C3156,'Policy Characteristics'!$C:$C,0)))</f>
        <v>Fuel Use Reduction</v>
      </c>
      <c r="C3156" s="254" t="str">
        <f t="shared" ref="C3156:C3170" si="96">C$3147</f>
        <v>RnD Electricity Fuel Use Perc Reduction</v>
      </c>
      <c r="D3156" s="6" t="s">
        <v>2403</v>
      </c>
      <c r="E3156" s="45"/>
      <c r="F3156" s="6" t="s">
        <v>3456</v>
      </c>
      <c r="G3156" s="45"/>
      <c r="H3156" s="47">
        <v>3155</v>
      </c>
      <c r="I3156" s="324" t="s">
        <v>41</v>
      </c>
      <c r="J3156" s="255" t="str">
        <f>IF(ISBLANK(INDEX('Policy Characteristics'!D:D,MATCH($C3156,'Policy Characteristics'!$C:$C,0))),"",INDEX('Policy Characteristics'!D:D,MATCH($C3156,'Policy Characteristics'!$C:$C,0)))</f>
        <v>R&amp;D Fuel Use Reductions</v>
      </c>
      <c r="K3156" s="254" t="str">
        <f>IF(ISBLANK(INDEX('Policy Characteristics'!E:E,MATCH($C3156,'Policy Characteristics'!$C:$C,0))),"",INDEX('Policy Characteristics'!E:E,MATCH($C3156,'Policy Characteristics'!$C:$C,0)))</f>
        <v>RnD electricity fuel use reduction</v>
      </c>
      <c r="L3156" s="261">
        <f>IF(ISBLANK(INDEX('Policy Characteristics'!F:F,MATCH($C3156,'Policy Characteristics'!$C:$C,0))),"",INDEX('Policy Characteristics'!F:F,MATCH($C3156,'Policy Characteristics'!$C:$C,0)))</f>
        <v>0</v>
      </c>
      <c r="M3156" s="261">
        <f>IF(ISBLANK(INDEX('Policy Characteristics'!G:G,MATCH($C3156,'Policy Characteristics'!$C:$C,0))),"",INDEX('Policy Characteristics'!G:G,MATCH($C3156,'Policy Characteristics'!$C:$C,0)))</f>
        <v>0.4</v>
      </c>
      <c r="N3156" s="261">
        <f>IF(ISBLANK(INDEX('Policy Characteristics'!H:H,MATCH($C3156,'Policy Characteristics'!$C:$C,0))),"",INDEX('Policy Characteristics'!H:H,MATCH($C3156,'Policy Characteristics'!$C:$C,0)))</f>
        <v>0.01</v>
      </c>
      <c r="O3156" s="254" t="str">
        <f>IF(ISBLANK(INDEX('Policy Characteristics'!I:I,MATCH($C3156,'Policy Characteristics'!$C:$C,0))),"",INDEX('Policy Characteristics'!I:I,MATCH($C3156,'Policy Characteristics'!$C:$C,0)))</f>
        <v>% reduction in fuel use</v>
      </c>
      <c r="P3156" s="254" t="str">
        <f>IF(ISBLANK(INDEX('Policy Characteristics'!J:J,MATCH($C3156,'Policy Characteristics'!$C:$C,0))),"",INDEX('Policy Characteristics'!J:J,MATCH($C3156,'Policy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6" s="254" t="str">
        <f>IF(ISBLANK(INDEX('Policy Characteristics'!K:K,MATCH($C3156,'Policy Characteristics'!$C:$C,0))),"",INDEX('Policy Characteristics'!K:K,MATCH($C3156,'Policy Characteristics'!$C:$C,0)))</f>
        <v>architectural-design.html#rnd</v>
      </c>
      <c r="R3156" s="254" t="str">
        <f>IF(ISBLANK(INDEX('Policy Characteristics'!L:L,MATCH($C3156,'Policy Characteristics'!$C:$C,0))),"",INDEX('Policy Characteristics'!L:L,MATCH($C3156,'Policy Characteristics'!$C:$C,0)))</f>
        <v>research-and-development.html</v>
      </c>
    </row>
    <row r="3157" spans="1:18" x14ac:dyDescent="0.25">
      <c r="A3157" s="254" t="str">
        <f>IF(ISBLANK(INDEX('Policy Characteristics'!A:A,MATCH($C3157,'Policy Characteristics'!$C:$C,0))),"",INDEX('Policy Characteristics'!A:A,MATCH($C3157,'Policy Characteristics'!$C:$C,0)))</f>
        <v>Research and Development</v>
      </c>
      <c r="B3157" s="262" t="str">
        <f>IF(ISBLANK(INDEX('Policy Characteristics'!B:B,MATCH($C3157,'Policy Characteristics'!$C:$C,0))),"",INDEX('Policy Characteristics'!B:B,MATCH($C3157,'Policy Characteristics'!$C:$C,0)))</f>
        <v>Fuel Use Reduction</v>
      </c>
      <c r="C3157" s="254" t="str">
        <f t="shared" si="96"/>
        <v>RnD Electricity Fuel Use Perc Reduction</v>
      </c>
      <c r="D3157" s="6" t="s">
        <v>293</v>
      </c>
      <c r="E3157" s="45"/>
      <c r="F3157" s="6" t="s">
        <v>3457</v>
      </c>
      <c r="G3157" s="45"/>
      <c r="H3157" s="47">
        <v>3156</v>
      </c>
      <c r="I3157" s="324" t="s">
        <v>40</v>
      </c>
      <c r="J3157" s="255" t="str">
        <f>IF(ISBLANK(INDEX('Policy Characteristics'!D:D,MATCH($C3157,'Policy Characteristics'!$C:$C,0))),"",INDEX('Policy Characteristics'!D:D,MATCH($C3157,'Policy Characteristics'!$C:$C,0)))</f>
        <v>R&amp;D Fuel Use Reductions</v>
      </c>
      <c r="K3157" s="254" t="str">
        <f>IF(ISBLANK(INDEX('Policy Characteristics'!E:E,MATCH($C3157,'Policy Characteristics'!$C:$C,0))),"",INDEX('Policy Characteristics'!E:E,MATCH($C3157,'Policy Characteristics'!$C:$C,0)))</f>
        <v>RnD electricity fuel use reduction</v>
      </c>
      <c r="L3157" s="261">
        <f>IF(ISBLANK(INDEX('Policy Characteristics'!F:F,MATCH($C3157,'Policy Characteristics'!$C:$C,0))),"",INDEX('Policy Characteristics'!F:F,MATCH($C3157,'Policy Characteristics'!$C:$C,0)))</f>
        <v>0</v>
      </c>
      <c r="M3157" s="261">
        <f>IF(ISBLANK(INDEX('Policy Characteristics'!G:G,MATCH($C3157,'Policy Characteristics'!$C:$C,0))),"",INDEX('Policy Characteristics'!G:G,MATCH($C3157,'Policy Characteristics'!$C:$C,0)))</f>
        <v>0.4</v>
      </c>
      <c r="N3157" s="261">
        <f>IF(ISBLANK(INDEX('Policy Characteristics'!H:H,MATCH($C3157,'Policy Characteristics'!$C:$C,0))),"",INDEX('Policy Characteristics'!H:H,MATCH($C3157,'Policy Characteristics'!$C:$C,0)))</f>
        <v>0.01</v>
      </c>
      <c r="O3157" s="254" t="str">
        <f>IF(ISBLANK(INDEX('Policy Characteristics'!I:I,MATCH($C3157,'Policy Characteristics'!$C:$C,0))),"",INDEX('Policy Characteristics'!I:I,MATCH($C3157,'Policy Characteristics'!$C:$C,0)))</f>
        <v>% reduction in fuel use</v>
      </c>
      <c r="P3157" s="254" t="str">
        <f>IF(ISBLANK(INDEX('Policy Characteristics'!J:J,MATCH($C3157,'Policy Characteristics'!$C:$C,0))),"",INDEX('Policy Characteristics'!J:J,MATCH($C3157,'Policy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7" s="254" t="str">
        <f>IF(ISBLANK(INDEX('Policy Characteristics'!K:K,MATCH($C3157,'Policy Characteristics'!$C:$C,0))),"",INDEX('Policy Characteristics'!K:K,MATCH($C3157,'Policy Characteristics'!$C:$C,0)))</f>
        <v>architectural-design.html#rnd</v>
      </c>
      <c r="R3157" s="254" t="str">
        <f>IF(ISBLANK(INDEX('Policy Characteristics'!L:L,MATCH($C3157,'Policy Characteristics'!$C:$C,0))),"",INDEX('Policy Characteristics'!L:L,MATCH($C3157,'Policy Characteristics'!$C:$C,0)))</f>
        <v>research-and-development.html</v>
      </c>
    </row>
    <row r="3158" spans="1:18" x14ac:dyDescent="0.25">
      <c r="A3158" s="254" t="str">
        <f>IF(ISBLANK(INDEX('Policy Characteristics'!A:A,MATCH($C3158,'Policy Characteristics'!$C:$C,0))),"",INDEX('Policy Characteristics'!A:A,MATCH($C3158,'Policy Characteristics'!$C:$C,0)))</f>
        <v>Research and Development</v>
      </c>
      <c r="B3158" s="262" t="str">
        <f>IF(ISBLANK(INDEX('Policy Characteristics'!B:B,MATCH($C3158,'Policy Characteristics'!$C:$C,0))),"",INDEX('Policy Characteristics'!B:B,MATCH($C3158,'Policy Characteristics'!$C:$C,0)))</f>
        <v>Fuel Use Reduction</v>
      </c>
      <c r="C3158" s="254" t="str">
        <f t="shared" si="96"/>
        <v>RnD Electricity Fuel Use Perc Reduction</v>
      </c>
      <c r="D3158" s="6" t="s">
        <v>294</v>
      </c>
      <c r="E3158" s="45"/>
      <c r="F3158" s="6" t="s">
        <v>2242</v>
      </c>
      <c r="G3158" s="45"/>
      <c r="H3158" s="47">
        <v>3157</v>
      </c>
      <c r="I3158" s="324" t="s">
        <v>40</v>
      </c>
      <c r="J3158" s="255" t="str">
        <f>IF(ISBLANK(INDEX('Policy Characteristics'!D:D,MATCH($C3158,'Policy Characteristics'!$C:$C,0))),"",INDEX('Policy Characteristics'!D:D,MATCH($C3158,'Policy Characteristics'!$C:$C,0)))</f>
        <v>R&amp;D Fuel Use Reductions</v>
      </c>
      <c r="K3158" s="254" t="str">
        <f>IF(ISBLANK(INDEX('Policy Characteristics'!E:E,MATCH($C3158,'Policy Characteristics'!$C:$C,0))),"",INDEX('Policy Characteristics'!E:E,MATCH($C3158,'Policy Characteristics'!$C:$C,0)))</f>
        <v>RnD electricity fuel use reduction</v>
      </c>
      <c r="L3158" s="261">
        <f>IF(ISBLANK(INDEX('Policy Characteristics'!F:F,MATCH($C3158,'Policy Characteristics'!$C:$C,0))),"",INDEX('Policy Characteristics'!F:F,MATCH($C3158,'Policy Characteristics'!$C:$C,0)))</f>
        <v>0</v>
      </c>
      <c r="M3158" s="261">
        <f>IF(ISBLANK(INDEX('Policy Characteristics'!G:G,MATCH($C3158,'Policy Characteristics'!$C:$C,0))),"",INDEX('Policy Characteristics'!G:G,MATCH($C3158,'Policy Characteristics'!$C:$C,0)))</f>
        <v>0.4</v>
      </c>
      <c r="N3158" s="261">
        <f>IF(ISBLANK(INDEX('Policy Characteristics'!H:H,MATCH($C3158,'Policy Characteristics'!$C:$C,0))),"",INDEX('Policy Characteristics'!H:H,MATCH($C3158,'Policy Characteristics'!$C:$C,0)))</f>
        <v>0.01</v>
      </c>
      <c r="O3158" s="254" t="str">
        <f>IF(ISBLANK(INDEX('Policy Characteristics'!I:I,MATCH($C3158,'Policy Characteristics'!$C:$C,0))),"",INDEX('Policy Characteristics'!I:I,MATCH($C3158,'Policy Characteristics'!$C:$C,0)))</f>
        <v>% reduction in fuel use</v>
      </c>
      <c r="P3158" s="254" t="str">
        <f>IF(ISBLANK(INDEX('Policy Characteristics'!J:J,MATCH($C3158,'Policy Characteristics'!$C:$C,0))),"",INDEX('Policy Characteristics'!J:J,MATCH($C3158,'Policy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8" s="254" t="str">
        <f>IF(ISBLANK(INDEX('Policy Characteristics'!K:K,MATCH($C3158,'Policy Characteristics'!$C:$C,0))),"",INDEX('Policy Characteristics'!K:K,MATCH($C3158,'Policy Characteristics'!$C:$C,0)))</f>
        <v>architectural-design.html#rnd</v>
      </c>
      <c r="R3158" s="254" t="str">
        <f>IF(ISBLANK(INDEX('Policy Characteristics'!L:L,MATCH($C3158,'Policy Characteristics'!$C:$C,0))),"",INDEX('Policy Characteristics'!L:L,MATCH($C3158,'Policy Characteristics'!$C:$C,0)))</f>
        <v>research-and-development.html</v>
      </c>
    </row>
    <row r="3159" spans="1:18" x14ac:dyDescent="0.25">
      <c r="A3159" s="254" t="str">
        <f>IF(ISBLANK(INDEX('Policy Characteristics'!A:A,MATCH($C3159,'Policy Characteristics'!$C:$C,0))),"",INDEX('Policy Characteristics'!A:A,MATCH($C3159,'Policy Characteristics'!$C:$C,0)))</f>
        <v>Research and Development</v>
      </c>
      <c r="B3159" s="262" t="str">
        <f>IF(ISBLANK(INDEX('Policy Characteristics'!B:B,MATCH($C3159,'Policy Characteristics'!$C:$C,0))),"",INDEX('Policy Characteristics'!B:B,MATCH($C3159,'Policy Characteristics'!$C:$C,0)))</f>
        <v>Fuel Use Reduction</v>
      </c>
      <c r="C3159" s="254" t="str">
        <f t="shared" si="96"/>
        <v>RnD Electricity Fuel Use Perc Reduction</v>
      </c>
      <c r="D3159" s="6" t="s">
        <v>429</v>
      </c>
      <c r="E3159" s="45"/>
      <c r="F3159" s="6" t="s">
        <v>430</v>
      </c>
      <c r="G3159" s="45"/>
      <c r="H3159" s="47">
        <v>3158</v>
      </c>
      <c r="I3159" s="324" t="s">
        <v>40</v>
      </c>
      <c r="J3159" s="255" t="str">
        <f>IF(ISBLANK(INDEX('Policy Characteristics'!D:D,MATCH($C3159,'Policy Characteristics'!$C:$C,0))),"",INDEX('Policy Characteristics'!D:D,MATCH($C3159,'Policy Characteristics'!$C:$C,0)))</f>
        <v>R&amp;D Fuel Use Reductions</v>
      </c>
      <c r="K3159" s="254" t="str">
        <f>IF(ISBLANK(INDEX('Policy Characteristics'!E:E,MATCH($C3159,'Policy Characteristics'!$C:$C,0))),"",INDEX('Policy Characteristics'!E:E,MATCH($C3159,'Policy Characteristics'!$C:$C,0)))</f>
        <v>RnD electricity fuel use reduction</v>
      </c>
      <c r="L3159" s="261">
        <f>IF(ISBLANK(INDEX('Policy Characteristics'!F:F,MATCH($C3159,'Policy Characteristics'!$C:$C,0))),"",INDEX('Policy Characteristics'!F:F,MATCH($C3159,'Policy Characteristics'!$C:$C,0)))</f>
        <v>0</v>
      </c>
      <c r="M3159" s="261">
        <f>IF(ISBLANK(INDEX('Policy Characteristics'!G:G,MATCH($C3159,'Policy Characteristics'!$C:$C,0))),"",INDEX('Policy Characteristics'!G:G,MATCH($C3159,'Policy Characteristics'!$C:$C,0)))</f>
        <v>0.4</v>
      </c>
      <c r="N3159" s="261">
        <f>IF(ISBLANK(INDEX('Policy Characteristics'!H:H,MATCH($C3159,'Policy Characteristics'!$C:$C,0))),"",INDEX('Policy Characteristics'!H:H,MATCH($C3159,'Policy Characteristics'!$C:$C,0)))</f>
        <v>0.01</v>
      </c>
      <c r="O3159" s="254" t="str">
        <f>IF(ISBLANK(INDEX('Policy Characteristics'!I:I,MATCH($C3159,'Policy Characteristics'!$C:$C,0))),"",INDEX('Policy Characteristics'!I:I,MATCH($C3159,'Policy Characteristics'!$C:$C,0)))</f>
        <v>% reduction in fuel use</v>
      </c>
      <c r="P3159" s="254" t="str">
        <f>IF(ISBLANK(INDEX('Policy Characteristics'!J:J,MATCH($C3159,'Policy Characteristics'!$C:$C,0))),"",INDEX('Policy Characteristics'!J:J,MATCH($C3159,'Policy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59" s="254" t="str">
        <f>IF(ISBLANK(INDEX('Policy Characteristics'!K:K,MATCH($C3159,'Policy Characteristics'!$C:$C,0))),"",INDEX('Policy Characteristics'!K:K,MATCH($C3159,'Policy Characteristics'!$C:$C,0)))</f>
        <v>architectural-design.html#rnd</v>
      </c>
      <c r="R3159" s="254" t="str">
        <f>IF(ISBLANK(INDEX('Policy Characteristics'!L:L,MATCH($C3159,'Policy Characteristics'!$C:$C,0))),"",INDEX('Policy Characteristics'!L:L,MATCH($C3159,'Policy Characteristics'!$C:$C,0)))</f>
        <v>research-and-development.html</v>
      </c>
    </row>
    <row r="3160" spans="1:18" x14ac:dyDescent="0.25">
      <c r="A3160" s="254" t="str">
        <f>IF(ISBLANK(INDEX('Policy Characteristics'!A:A,MATCH($C3160,'Policy Characteristics'!$C:$C,0))),"",INDEX('Policy Characteristics'!A:A,MATCH($C3160,'Policy Characteristics'!$C:$C,0)))</f>
        <v>Research and Development</v>
      </c>
      <c r="B3160" s="262" t="str">
        <f>IF(ISBLANK(INDEX('Policy Characteristics'!B:B,MATCH($C3160,'Policy Characteristics'!$C:$C,0))),"",INDEX('Policy Characteristics'!B:B,MATCH($C3160,'Policy Characteristics'!$C:$C,0)))</f>
        <v>Fuel Use Reduction</v>
      </c>
      <c r="C3160" s="254" t="str">
        <f t="shared" si="96"/>
        <v>RnD Electricity Fuel Use Perc Reduction</v>
      </c>
      <c r="D3160" s="6" t="s">
        <v>438</v>
      </c>
      <c r="E3160" s="45"/>
      <c r="F3160" s="6" t="s">
        <v>440</v>
      </c>
      <c r="G3160" s="45"/>
      <c r="H3160" s="47">
        <v>3159</v>
      </c>
      <c r="I3160" s="324" t="s">
        <v>41</v>
      </c>
      <c r="J3160" s="255" t="str">
        <f>IF(ISBLANK(INDEX('Policy Characteristics'!D:D,MATCH($C3160,'Policy Characteristics'!$C:$C,0))),"",INDEX('Policy Characteristics'!D:D,MATCH($C3160,'Policy Characteristics'!$C:$C,0)))</f>
        <v>R&amp;D Fuel Use Reductions</v>
      </c>
      <c r="K3160" s="254" t="str">
        <f>IF(ISBLANK(INDEX('Policy Characteristics'!E:E,MATCH($C3160,'Policy Characteristics'!$C:$C,0))),"",INDEX('Policy Characteristics'!E:E,MATCH($C3160,'Policy Characteristics'!$C:$C,0)))</f>
        <v>RnD electricity fuel use reduction</v>
      </c>
      <c r="L3160" s="261">
        <f>IF(ISBLANK(INDEX('Policy Characteristics'!F:F,MATCH($C3160,'Policy Characteristics'!$C:$C,0))),"",INDEX('Policy Characteristics'!F:F,MATCH($C3160,'Policy Characteristics'!$C:$C,0)))</f>
        <v>0</v>
      </c>
      <c r="M3160" s="261">
        <f>IF(ISBLANK(INDEX('Policy Characteristics'!G:G,MATCH($C3160,'Policy Characteristics'!$C:$C,0))),"",INDEX('Policy Characteristics'!G:G,MATCH($C3160,'Policy Characteristics'!$C:$C,0)))</f>
        <v>0.4</v>
      </c>
      <c r="N3160" s="261">
        <f>IF(ISBLANK(INDEX('Policy Characteristics'!H:H,MATCH($C3160,'Policy Characteristics'!$C:$C,0))),"",INDEX('Policy Characteristics'!H:H,MATCH($C3160,'Policy Characteristics'!$C:$C,0)))</f>
        <v>0.01</v>
      </c>
      <c r="O3160" s="254" t="str">
        <f>IF(ISBLANK(INDEX('Policy Characteristics'!I:I,MATCH($C3160,'Policy Characteristics'!$C:$C,0))),"",INDEX('Policy Characteristics'!I:I,MATCH($C3160,'Policy Characteristics'!$C:$C,0)))</f>
        <v>% reduction in fuel use</v>
      </c>
      <c r="P3160" s="254" t="str">
        <f>IF(ISBLANK(INDEX('Policy Characteristics'!J:J,MATCH($C3160,'Policy Characteristics'!$C:$C,0))),"",INDEX('Policy Characteristics'!J:J,MATCH($C3160,'Policy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0" s="254" t="str">
        <f>IF(ISBLANK(INDEX('Policy Characteristics'!K:K,MATCH($C3160,'Policy Characteristics'!$C:$C,0))),"",INDEX('Policy Characteristics'!K:K,MATCH($C3160,'Policy Characteristics'!$C:$C,0)))</f>
        <v>architectural-design.html#rnd</v>
      </c>
      <c r="R3160" s="254" t="str">
        <f>IF(ISBLANK(INDEX('Policy Characteristics'!L:L,MATCH($C3160,'Policy Characteristics'!$C:$C,0))),"",INDEX('Policy Characteristics'!L:L,MATCH($C3160,'Policy Characteristics'!$C:$C,0)))</f>
        <v>research-and-development.html</v>
      </c>
    </row>
    <row r="3161" spans="1:18" x14ac:dyDescent="0.25">
      <c r="A3161" s="254" t="str">
        <f>IF(ISBLANK(INDEX('Policy Characteristics'!A:A,MATCH($C3161,'Policy Characteristics'!$C:$C,0))),"",INDEX('Policy Characteristics'!A:A,MATCH($C3161,'Policy Characteristics'!$C:$C,0)))</f>
        <v>Research and Development</v>
      </c>
      <c r="B3161" s="262" t="str">
        <f>IF(ISBLANK(INDEX('Policy Characteristics'!B:B,MATCH($C3161,'Policy Characteristics'!$C:$C,0))),"",INDEX('Policy Characteristics'!B:B,MATCH($C3161,'Policy Characteristics'!$C:$C,0)))</f>
        <v>Fuel Use Reduction</v>
      </c>
      <c r="C3161" s="254" t="str">
        <f t="shared" si="96"/>
        <v>RnD Electricity Fuel Use Perc Reduction</v>
      </c>
      <c r="D3161" s="6" t="s">
        <v>2718</v>
      </c>
      <c r="E3161" s="45"/>
      <c r="F3161" s="6" t="s">
        <v>3458</v>
      </c>
      <c r="G3161" s="45"/>
      <c r="H3161" s="47">
        <v>3160</v>
      </c>
      <c r="I3161" s="324" t="s">
        <v>41</v>
      </c>
      <c r="J3161" s="255" t="str">
        <f>IF(ISBLANK(INDEX('Policy Characteristics'!D:D,MATCH($C3161,'Policy Characteristics'!$C:$C,0))),"",INDEX('Policy Characteristics'!D:D,MATCH($C3161,'Policy Characteristics'!$C:$C,0)))</f>
        <v>R&amp;D Fuel Use Reductions</v>
      </c>
      <c r="K3161" s="254" t="str">
        <f>IF(ISBLANK(INDEX('Policy Characteristics'!E:E,MATCH($C3161,'Policy Characteristics'!$C:$C,0))),"",INDEX('Policy Characteristics'!E:E,MATCH($C3161,'Policy Characteristics'!$C:$C,0)))</f>
        <v>RnD electricity fuel use reduction</v>
      </c>
      <c r="L3161" s="261">
        <f>IF(ISBLANK(INDEX('Policy Characteristics'!F:F,MATCH($C3161,'Policy Characteristics'!$C:$C,0))),"",INDEX('Policy Characteristics'!F:F,MATCH($C3161,'Policy Characteristics'!$C:$C,0)))</f>
        <v>0</v>
      </c>
      <c r="M3161" s="261">
        <f>IF(ISBLANK(INDEX('Policy Characteristics'!G:G,MATCH($C3161,'Policy Characteristics'!$C:$C,0))),"",INDEX('Policy Characteristics'!G:G,MATCH($C3161,'Policy Characteristics'!$C:$C,0)))</f>
        <v>0.4</v>
      </c>
      <c r="N3161" s="261">
        <f>IF(ISBLANK(INDEX('Policy Characteristics'!H:H,MATCH($C3161,'Policy Characteristics'!$C:$C,0))),"",INDEX('Policy Characteristics'!H:H,MATCH($C3161,'Policy Characteristics'!$C:$C,0)))</f>
        <v>0.01</v>
      </c>
      <c r="O3161" s="254" t="str">
        <f>IF(ISBLANK(INDEX('Policy Characteristics'!I:I,MATCH($C3161,'Policy Characteristics'!$C:$C,0))),"",INDEX('Policy Characteristics'!I:I,MATCH($C3161,'Policy Characteristics'!$C:$C,0)))</f>
        <v>% reduction in fuel use</v>
      </c>
      <c r="P3161" s="254" t="str">
        <f>IF(ISBLANK(INDEX('Policy Characteristics'!J:J,MATCH($C3161,'Policy Characteristics'!$C:$C,0))),"",INDEX('Policy Characteristics'!J:J,MATCH($C3161,'Policy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1" s="254" t="str">
        <f>IF(ISBLANK(INDEX('Policy Characteristics'!K:K,MATCH($C3161,'Policy Characteristics'!$C:$C,0))),"",INDEX('Policy Characteristics'!K:K,MATCH($C3161,'Policy Characteristics'!$C:$C,0)))</f>
        <v>architectural-design.html#rnd</v>
      </c>
      <c r="R3161" s="254" t="str">
        <f>IF(ISBLANK(INDEX('Policy Characteristics'!L:L,MATCH($C3161,'Policy Characteristics'!$C:$C,0))),"",INDEX('Policy Characteristics'!L:L,MATCH($C3161,'Policy Characteristics'!$C:$C,0)))</f>
        <v>research-and-development.html</v>
      </c>
    </row>
    <row r="3162" spans="1:18" x14ac:dyDescent="0.25">
      <c r="A3162" s="254" t="str">
        <f>IF(ISBLANK(INDEX('Policy Characteristics'!A:A,MATCH($C3162,'Policy Characteristics'!$C:$C,0))),"",INDEX('Policy Characteristics'!A:A,MATCH($C3162,'Policy Characteristics'!$C:$C,0)))</f>
        <v>Research and Development</v>
      </c>
      <c r="B3162" s="262" t="str">
        <f>IF(ISBLANK(INDEX('Policy Characteristics'!B:B,MATCH($C3162,'Policy Characteristics'!$C:$C,0))),"",INDEX('Policy Characteristics'!B:B,MATCH($C3162,'Policy Characteristics'!$C:$C,0)))</f>
        <v>Fuel Use Reduction</v>
      </c>
      <c r="C3162" s="254" t="str">
        <f t="shared" si="96"/>
        <v>RnD Electricity Fuel Use Perc Reduction</v>
      </c>
      <c r="D3162" s="6" t="s">
        <v>2719</v>
      </c>
      <c r="E3162" s="45"/>
      <c r="F3162" s="6" t="s">
        <v>3459</v>
      </c>
      <c r="G3162" s="45"/>
      <c r="H3162" s="47">
        <v>3161</v>
      </c>
      <c r="I3162" s="324" t="s">
        <v>41</v>
      </c>
      <c r="J3162" s="255" t="str">
        <f>IF(ISBLANK(INDEX('Policy Characteristics'!D:D,MATCH($C3162,'Policy Characteristics'!$C:$C,0))),"",INDEX('Policy Characteristics'!D:D,MATCH($C3162,'Policy Characteristics'!$C:$C,0)))</f>
        <v>R&amp;D Fuel Use Reductions</v>
      </c>
      <c r="K3162" s="254" t="str">
        <f>IF(ISBLANK(INDEX('Policy Characteristics'!E:E,MATCH($C3162,'Policy Characteristics'!$C:$C,0))),"",INDEX('Policy Characteristics'!E:E,MATCH($C3162,'Policy Characteristics'!$C:$C,0)))</f>
        <v>RnD electricity fuel use reduction</v>
      </c>
      <c r="L3162" s="261">
        <f>IF(ISBLANK(INDEX('Policy Characteristics'!F:F,MATCH($C3162,'Policy Characteristics'!$C:$C,0))),"",INDEX('Policy Characteristics'!F:F,MATCH($C3162,'Policy Characteristics'!$C:$C,0)))</f>
        <v>0</v>
      </c>
      <c r="M3162" s="261">
        <f>IF(ISBLANK(INDEX('Policy Characteristics'!G:G,MATCH($C3162,'Policy Characteristics'!$C:$C,0))),"",INDEX('Policy Characteristics'!G:G,MATCH($C3162,'Policy Characteristics'!$C:$C,0)))</f>
        <v>0.4</v>
      </c>
      <c r="N3162" s="261">
        <f>IF(ISBLANK(INDEX('Policy Characteristics'!H:H,MATCH($C3162,'Policy Characteristics'!$C:$C,0))),"",INDEX('Policy Characteristics'!H:H,MATCH($C3162,'Policy Characteristics'!$C:$C,0)))</f>
        <v>0.01</v>
      </c>
      <c r="O3162" s="254" t="str">
        <f>IF(ISBLANK(INDEX('Policy Characteristics'!I:I,MATCH($C3162,'Policy Characteristics'!$C:$C,0))),"",INDEX('Policy Characteristics'!I:I,MATCH($C3162,'Policy Characteristics'!$C:$C,0)))</f>
        <v>% reduction in fuel use</v>
      </c>
      <c r="P3162" s="254" t="str">
        <f>IF(ISBLANK(INDEX('Policy Characteristics'!J:J,MATCH($C3162,'Policy Characteristics'!$C:$C,0))),"",INDEX('Policy Characteristics'!J:J,MATCH($C3162,'Policy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2" s="254" t="str">
        <f>IF(ISBLANK(INDEX('Policy Characteristics'!K:K,MATCH($C3162,'Policy Characteristics'!$C:$C,0))),"",INDEX('Policy Characteristics'!K:K,MATCH($C3162,'Policy Characteristics'!$C:$C,0)))</f>
        <v>architectural-design.html#rnd</v>
      </c>
      <c r="R3162" s="254" t="str">
        <f>IF(ISBLANK(INDEX('Policy Characteristics'!L:L,MATCH($C3162,'Policy Characteristics'!$C:$C,0))),"",INDEX('Policy Characteristics'!L:L,MATCH($C3162,'Policy Characteristics'!$C:$C,0)))</f>
        <v>research-and-development.html</v>
      </c>
    </row>
    <row r="3163" spans="1:18" x14ac:dyDescent="0.25">
      <c r="A3163" s="254" t="str">
        <f>IF(ISBLANK(INDEX('Policy Characteristics'!A:A,MATCH($C3163,'Policy Characteristics'!$C:$C,0))),"",INDEX('Policy Characteristics'!A:A,MATCH($C3163,'Policy Characteristics'!$C:$C,0)))</f>
        <v>Research and Development</v>
      </c>
      <c r="B3163" s="262" t="str">
        <f>IF(ISBLANK(INDEX('Policy Characteristics'!B:B,MATCH($C3163,'Policy Characteristics'!$C:$C,0))),"",INDEX('Policy Characteristics'!B:B,MATCH($C3163,'Policy Characteristics'!$C:$C,0)))</f>
        <v>Fuel Use Reduction</v>
      </c>
      <c r="C3163" s="254" t="str">
        <f t="shared" si="96"/>
        <v>RnD Electricity Fuel Use Perc Reduction</v>
      </c>
      <c r="D3163" s="6" t="s">
        <v>2720</v>
      </c>
      <c r="E3163" s="45"/>
      <c r="F3163" s="6" t="s">
        <v>3460</v>
      </c>
      <c r="G3163" s="45"/>
      <c r="H3163" s="47">
        <v>3162</v>
      </c>
      <c r="I3163" s="324" t="s">
        <v>40</v>
      </c>
      <c r="J3163" s="255" t="str">
        <f>IF(ISBLANK(INDEX('Policy Characteristics'!D:D,MATCH($C3163,'Policy Characteristics'!$C:$C,0))),"",INDEX('Policy Characteristics'!D:D,MATCH($C3163,'Policy Characteristics'!$C:$C,0)))</f>
        <v>R&amp;D Fuel Use Reductions</v>
      </c>
      <c r="K3163" s="254" t="str">
        <f>IF(ISBLANK(INDEX('Policy Characteristics'!E:E,MATCH($C3163,'Policy Characteristics'!$C:$C,0))),"",INDEX('Policy Characteristics'!E:E,MATCH($C3163,'Policy Characteristics'!$C:$C,0)))</f>
        <v>RnD electricity fuel use reduction</v>
      </c>
      <c r="L3163" s="261">
        <f>IF(ISBLANK(INDEX('Policy Characteristics'!F:F,MATCH($C3163,'Policy Characteristics'!$C:$C,0))),"",INDEX('Policy Characteristics'!F:F,MATCH($C3163,'Policy Characteristics'!$C:$C,0)))</f>
        <v>0</v>
      </c>
      <c r="M3163" s="261">
        <f>IF(ISBLANK(INDEX('Policy Characteristics'!G:G,MATCH($C3163,'Policy Characteristics'!$C:$C,0))),"",INDEX('Policy Characteristics'!G:G,MATCH($C3163,'Policy Characteristics'!$C:$C,0)))</f>
        <v>0.4</v>
      </c>
      <c r="N3163" s="261">
        <f>IF(ISBLANK(INDEX('Policy Characteristics'!H:H,MATCH($C3163,'Policy Characteristics'!$C:$C,0))),"",INDEX('Policy Characteristics'!H:H,MATCH($C3163,'Policy Characteristics'!$C:$C,0)))</f>
        <v>0.01</v>
      </c>
      <c r="O3163" s="254" t="str">
        <f>IF(ISBLANK(INDEX('Policy Characteristics'!I:I,MATCH($C3163,'Policy Characteristics'!$C:$C,0))),"",INDEX('Policy Characteristics'!I:I,MATCH($C3163,'Policy Characteristics'!$C:$C,0)))</f>
        <v>% reduction in fuel use</v>
      </c>
      <c r="P3163" s="254" t="str">
        <f>IF(ISBLANK(INDEX('Policy Characteristics'!J:J,MATCH($C3163,'Policy Characteristics'!$C:$C,0))),"",INDEX('Policy Characteristics'!J:J,MATCH($C3163,'Policy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3" s="254" t="str">
        <f>IF(ISBLANK(INDEX('Policy Characteristics'!K:K,MATCH($C3163,'Policy Characteristics'!$C:$C,0))),"",INDEX('Policy Characteristics'!K:K,MATCH($C3163,'Policy Characteristics'!$C:$C,0)))</f>
        <v>architectural-design.html#rnd</v>
      </c>
      <c r="R3163" s="254" t="str">
        <f>IF(ISBLANK(INDEX('Policy Characteristics'!L:L,MATCH($C3163,'Policy Characteristics'!$C:$C,0))),"",INDEX('Policy Characteristics'!L:L,MATCH($C3163,'Policy Characteristics'!$C:$C,0)))</f>
        <v>research-and-development.html</v>
      </c>
    </row>
    <row r="3164" spans="1:18" x14ac:dyDescent="0.25">
      <c r="A3164" s="254" t="str">
        <f>IF(ISBLANK(INDEX('Policy Characteristics'!A:A,MATCH($C3164,'Policy Characteristics'!$C:$C,0))),"",INDEX('Policy Characteristics'!A:A,MATCH($C3164,'Policy Characteristics'!$C:$C,0)))</f>
        <v>Research and Development</v>
      </c>
      <c r="B3164" s="262" t="str">
        <f>IF(ISBLANK(INDEX('Policy Characteristics'!B:B,MATCH($C3164,'Policy Characteristics'!$C:$C,0))),"",INDEX('Policy Characteristics'!B:B,MATCH($C3164,'Policy Characteristics'!$C:$C,0)))</f>
        <v>Fuel Use Reduction</v>
      </c>
      <c r="C3164" s="254" t="str">
        <f t="shared" si="96"/>
        <v>RnD Electricity Fuel Use Perc Reduction</v>
      </c>
      <c r="D3164" s="6" t="s">
        <v>3440</v>
      </c>
      <c r="E3164" s="45"/>
      <c r="F3164" s="6" t="s">
        <v>3461</v>
      </c>
      <c r="G3164" s="45"/>
      <c r="H3164" s="47">
        <v>3163</v>
      </c>
      <c r="I3164" s="324" t="s">
        <v>40</v>
      </c>
      <c r="J3164" s="255" t="str">
        <f>IF(ISBLANK(INDEX('Policy Characteristics'!D:D,MATCH($C3164,'Policy Characteristics'!$C:$C,0))),"",INDEX('Policy Characteristics'!D:D,MATCH($C3164,'Policy Characteristics'!$C:$C,0)))</f>
        <v>R&amp;D Fuel Use Reductions</v>
      </c>
      <c r="K3164" s="254" t="str">
        <f>IF(ISBLANK(INDEX('Policy Characteristics'!E:E,MATCH($C3164,'Policy Characteristics'!$C:$C,0))),"",INDEX('Policy Characteristics'!E:E,MATCH($C3164,'Policy Characteristics'!$C:$C,0)))</f>
        <v>RnD electricity fuel use reduction</v>
      </c>
      <c r="L3164" s="261">
        <f>IF(ISBLANK(INDEX('Policy Characteristics'!F:F,MATCH($C3164,'Policy Characteristics'!$C:$C,0))),"",INDEX('Policy Characteristics'!F:F,MATCH($C3164,'Policy Characteristics'!$C:$C,0)))</f>
        <v>0</v>
      </c>
      <c r="M3164" s="261">
        <f>IF(ISBLANK(INDEX('Policy Characteristics'!G:G,MATCH($C3164,'Policy Characteristics'!$C:$C,0))),"",INDEX('Policy Characteristics'!G:G,MATCH($C3164,'Policy Characteristics'!$C:$C,0)))</f>
        <v>0.4</v>
      </c>
      <c r="N3164" s="261">
        <f>IF(ISBLANK(INDEX('Policy Characteristics'!H:H,MATCH($C3164,'Policy Characteristics'!$C:$C,0))),"",INDEX('Policy Characteristics'!H:H,MATCH($C3164,'Policy Characteristics'!$C:$C,0)))</f>
        <v>0.01</v>
      </c>
      <c r="O3164" s="254" t="str">
        <f>IF(ISBLANK(INDEX('Policy Characteristics'!I:I,MATCH($C3164,'Policy Characteristics'!$C:$C,0))),"",INDEX('Policy Characteristics'!I:I,MATCH($C3164,'Policy Characteristics'!$C:$C,0)))</f>
        <v>% reduction in fuel use</v>
      </c>
      <c r="P3164" s="254" t="str">
        <f>IF(ISBLANK(INDEX('Policy Characteristics'!J:J,MATCH($C3164,'Policy Characteristics'!$C:$C,0))),"",INDEX('Policy Characteristics'!J:J,MATCH($C3164,'Policy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4" s="254" t="str">
        <f>IF(ISBLANK(INDEX('Policy Characteristics'!K:K,MATCH($C3164,'Policy Characteristics'!$C:$C,0))),"",INDEX('Policy Characteristics'!K:K,MATCH($C3164,'Policy Characteristics'!$C:$C,0)))</f>
        <v>architectural-design.html#rnd</v>
      </c>
      <c r="R3164" s="254" t="str">
        <f>IF(ISBLANK(INDEX('Policy Characteristics'!L:L,MATCH($C3164,'Policy Characteristics'!$C:$C,0))),"",INDEX('Policy Characteristics'!L:L,MATCH($C3164,'Policy Characteristics'!$C:$C,0)))</f>
        <v>research-and-development.html</v>
      </c>
    </row>
    <row r="3165" spans="1:18" x14ac:dyDescent="0.25">
      <c r="A3165" s="254" t="str">
        <f>IF(ISBLANK(INDEX('Policy Characteristics'!A:A,MATCH($C3165,'Policy Characteristics'!$C:$C,0))),"",INDEX('Policy Characteristics'!A:A,MATCH($C3165,'Policy Characteristics'!$C:$C,0)))</f>
        <v>Research and Development</v>
      </c>
      <c r="B3165" s="262" t="str">
        <f>IF(ISBLANK(INDEX('Policy Characteristics'!B:B,MATCH($C3165,'Policy Characteristics'!$C:$C,0))),"",INDEX('Policy Characteristics'!B:B,MATCH($C3165,'Policy Characteristics'!$C:$C,0)))</f>
        <v>Fuel Use Reduction</v>
      </c>
      <c r="C3165" s="254" t="str">
        <f t="shared" si="96"/>
        <v>RnD Electricity Fuel Use Perc Reduction</v>
      </c>
      <c r="D3165" s="6" t="s">
        <v>3443</v>
      </c>
      <c r="E3165" s="45"/>
      <c r="F3165" s="6" t="s">
        <v>3462</v>
      </c>
      <c r="G3165" s="45"/>
      <c r="H3165" s="47">
        <v>3164</v>
      </c>
      <c r="I3165" s="324" t="s">
        <v>40</v>
      </c>
      <c r="J3165" s="255" t="str">
        <f>IF(ISBLANK(INDEX('Policy Characteristics'!D:D,MATCH($C3165,'Policy Characteristics'!$C:$C,0))),"",INDEX('Policy Characteristics'!D:D,MATCH($C3165,'Policy Characteristics'!$C:$C,0)))</f>
        <v>R&amp;D Fuel Use Reductions</v>
      </c>
      <c r="K3165" s="254" t="str">
        <f>IF(ISBLANK(INDEX('Policy Characteristics'!E:E,MATCH($C3165,'Policy Characteristics'!$C:$C,0))),"",INDEX('Policy Characteristics'!E:E,MATCH($C3165,'Policy Characteristics'!$C:$C,0)))</f>
        <v>RnD electricity fuel use reduction</v>
      </c>
      <c r="L3165" s="261">
        <f>IF(ISBLANK(INDEX('Policy Characteristics'!F:F,MATCH($C3165,'Policy Characteristics'!$C:$C,0))),"",INDEX('Policy Characteristics'!F:F,MATCH($C3165,'Policy Characteristics'!$C:$C,0)))</f>
        <v>0</v>
      </c>
      <c r="M3165" s="261">
        <f>IF(ISBLANK(INDEX('Policy Characteristics'!G:G,MATCH($C3165,'Policy Characteristics'!$C:$C,0))),"",INDEX('Policy Characteristics'!G:G,MATCH($C3165,'Policy Characteristics'!$C:$C,0)))</f>
        <v>0.4</v>
      </c>
      <c r="N3165" s="261">
        <f>IF(ISBLANK(INDEX('Policy Characteristics'!H:H,MATCH($C3165,'Policy Characteristics'!$C:$C,0))),"",INDEX('Policy Characteristics'!H:H,MATCH($C3165,'Policy Characteristics'!$C:$C,0)))</f>
        <v>0.01</v>
      </c>
      <c r="O3165" s="254" t="str">
        <f>IF(ISBLANK(INDEX('Policy Characteristics'!I:I,MATCH($C3165,'Policy Characteristics'!$C:$C,0))),"",INDEX('Policy Characteristics'!I:I,MATCH($C3165,'Policy Characteristics'!$C:$C,0)))</f>
        <v>% reduction in fuel use</v>
      </c>
      <c r="P3165" s="254" t="str">
        <f>IF(ISBLANK(INDEX('Policy Characteristics'!J:J,MATCH($C3165,'Policy Characteristics'!$C:$C,0))),"",INDEX('Policy Characteristics'!J:J,MATCH($C3165,'Policy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5" s="254" t="str">
        <f>IF(ISBLANK(INDEX('Policy Characteristics'!K:K,MATCH($C3165,'Policy Characteristics'!$C:$C,0))),"",INDEX('Policy Characteristics'!K:K,MATCH($C3165,'Policy Characteristics'!$C:$C,0)))</f>
        <v>architectural-design.html#rnd</v>
      </c>
      <c r="R3165" s="254" t="str">
        <f>IF(ISBLANK(INDEX('Policy Characteristics'!L:L,MATCH($C3165,'Policy Characteristics'!$C:$C,0))),"",INDEX('Policy Characteristics'!L:L,MATCH($C3165,'Policy Characteristics'!$C:$C,0)))</f>
        <v>research-and-development.html</v>
      </c>
    </row>
    <row r="3166" spans="1:18" x14ac:dyDescent="0.25">
      <c r="A3166" s="254" t="str">
        <f>IF(ISBLANK(INDEX('Policy Characteristics'!A:A,MATCH($C3166,'Policy Characteristics'!$C:$C,0))),"",INDEX('Policy Characteristics'!A:A,MATCH($C3166,'Policy Characteristics'!$C:$C,0)))</f>
        <v>Research and Development</v>
      </c>
      <c r="B3166" s="262" t="str">
        <f>IF(ISBLANK(INDEX('Policy Characteristics'!B:B,MATCH($C3166,'Policy Characteristics'!$C:$C,0))),"",INDEX('Policy Characteristics'!B:B,MATCH($C3166,'Policy Characteristics'!$C:$C,0)))</f>
        <v>Fuel Use Reduction</v>
      </c>
      <c r="C3166" s="254" t="str">
        <f t="shared" si="96"/>
        <v>RnD Electricity Fuel Use Perc Reduction</v>
      </c>
      <c r="D3166" s="6" t="s">
        <v>3444</v>
      </c>
      <c r="E3166" s="45"/>
      <c r="F3166" s="6" t="s">
        <v>3463</v>
      </c>
      <c r="G3166" s="45"/>
      <c r="H3166" s="47">
        <v>3165</v>
      </c>
      <c r="I3166" s="324" t="s">
        <v>40</v>
      </c>
      <c r="J3166" s="255" t="str">
        <f>IF(ISBLANK(INDEX('Policy Characteristics'!D:D,MATCH($C3166,'Policy Characteristics'!$C:$C,0))),"",INDEX('Policy Characteristics'!D:D,MATCH($C3166,'Policy Characteristics'!$C:$C,0)))</f>
        <v>R&amp;D Fuel Use Reductions</v>
      </c>
      <c r="K3166" s="254" t="str">
        <f>IF(ISBLANK(INDEX('Policy Characteristics'!E:E,MATCH($C3166,'Policy Characteristics'!$C:$C,0))),"",INDEX('Policy Characteristics'!E:E,MATCH($C3166,'Policy Characteristics'!$C:$C,0)))</f>
        <v>RnD electricity fuel use reduction</v>
      </c>
      <c r="L3166" s="261">
        <f>IF(ISBLANK(INDEX('Policy Characteristics'!F:F,MATCH($C3166,'Policy Characteristics'!$C:$C,0))),"",INDEX('Policy Characteristics'!F:F,MATCH($C3166,'Policy Characteristics'!$C:$C,0)))</f>
        <v>0</v>
      </c>
      <c r="M3166" s="261">
        <f>IF(ISBLANK(INDEX('Policy Characteristics'!G:G,MATCH($C3166,'Policy Characteristics'!$C:$C,0))),"",INDEX('Policy Characteristics'!G:G,MATCH($C3166,'Policy Characteristics'!$C:$C,0)))</f>
        <v>0.4</v>
      </c>
      <c r="N3166" s="261">
        <f>IF(ISBLANK(INDEX('Policy Characteristics'!H:H,MATCH($C3166,'Policy Characteristics'!$C:$C,0))),"",INDEX('Policy Characteristics'!H:H,MATCH($C3166,'Policy Characteristics'!$C:$C,0)))</f>
        <v>0.01</v>
      </c>
      <c r="O3166" s="254" t="str">
        <f>IF(ISBLANK(INDEX('Policy Characteristics'!I:I,MATCH($C3166,'Policy Characteristics'!$C:$C,0))),"",INDEX('Policy Characteristics'!I:I,MATCH($C3166,'Policy Characteristics'!$C:$C,0)))</f>
        <v>% reduction in fuel use</v>
      </c>
      <c r="P3166" s="254" t="str">
        <f>IF(ISBLANK(INDEX('Policy Characteristics'!J:J,MATCH($C3166,'Policy Characteristics'!$C:$C,0))),"",INDEX('Policy Characteristics'!J:J,MATCH($C3166,'Policy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6" s="254" t="str">
        <f>IF(ISBLANK(INDEX('Policy Characteristics'!K:K,MATCH($C3166,'Policy Characteristics'!$C:$C,0))),"",INDEX('Policy Characteristics'!K:K,MATCH($C3166,'Policy Characteristics'!$C:$C,0)))</f>
        <v>architectural-design.html#rnd</v>
      </c>
      <c r="R3166" s="254" t="str">
        <f>IF(ISBLANK(INDEX('Policy Characteristics'!L:L,MATCH($C3166,'Policy Characteristics'!$C:$C,0))),"",INDEX('Policy Characteristics'!L:L,MATCH($C3166,'Policy Characteristics'!$C:$C,0)))</f>
        <v>research-and-development.html</v>
      </c>
    </row>
    <row r="3167" spans="1:18" x14ac:dyDescent="0.25">
      <c r="A3167" s="254" t="str">
        <f>IF(ISBLANK(INDEX('Policy Characteristics'!A:A,MATCH($C3167,'Policy Characteristics'!$C:$C,0))),"",INDEX('Policy Characteristics'!A:A,MATCH($C3167,'Policy Characteristics'!$C:$C,0)))</f>
        <v>Research and Development</v>
      </c>
      <c r="B3167" s="262" t="str">
        <f>IF(ISBLANK(INDEX('Policy Characteristics'!B:B,MATCH($C3167,'Policy Characteristics'!$C:$C,0))),"",INDEX('Policy Characteristics'!B:B,MATCH($C3167,'Policy Characteristics'!$C:$C,0)))</f>
        <v>Fuel Use Reduction</v>
      </c>
      <c r="C3167" s="254" t="str">
        <f t="shared" si="96"/>
        <v>RnD Electricity Fuel Use Perc Reduction</v>
      </c>
      <c r="D3167" s="6" t="s">
        <v>3445</v>
      </c>
      <c r="E3167" s="45"/>
      <c r="F3167" s="6" t="s">
        <v>3464</v>
      </c>
      <c r="G3167" s="45"/>
      <c r="H3167" s="47">
        <v>3166</v>
      </c>
      <c r="I3167" s="324" t="s">
        <v>40</v>
      </c>
      <c r="J3167" s="255" t="str">
        <f>IF(ISBLANK(INDEX('Policy Characteristics'!D:D,MATCH($C3167,'Policy Characteristics'!$C:$C,0))),"",INDEX('Policy Characteristics'!D:D,MATCH($C3167,'Policy Characteristics'!$C:$C,0)))</f>
        <v>R&amp;D Fuel Use Reductions</v>
      </c>
      <c r="K3167" s="254" t="str">
        <f>IF(ISBLANK(INDEX('Policy Characteristics'!E:E,MATCH($C3167,'Policy Characteristics'!$C:$C,0))),"",INDEX('Policy Characteristics'!E:E,MATCH($C3167,'Policy Characteristics'!$C:$C,0)))</f>
        <v>RnD electricity fuel use reduction</v>
      </c>
      <c r="L3167" s="261">
        <f>IF(ISBLANK(INDEX('Policy Characteristics'!F:F,MATCH($C3167,'Policy Characteristics'!$C:$C,0))),"",INDEX('Policy Characteristics'!F:F,MATCH($C3167,'Policy Characteristics'!$C:$C,0)))</f>
        <v>0</v>
      </c>
      <c r="M3167" s="261">
        <f>IF(ISBLANK(INDEX('Policy Characteristics'!G:G,MATCH($C3167,'Policy Characteristics'!$C:$C,0))),"",INDEX('Policy Characteristics'!G:G,MATCH($C3167,'Policy Characteristics'!$C:$C,0)))</f>
        <v>0.4</v>
      </c>
      <c r="N3167" s="261">
        <f>IF(ISBLANK(INDEX('Policy Characteristics'!H:H,MATCH($C3167,'Policy Characteristics'!$C:$C,0))),"",INDEX('Policy Characteristics'!H:H,MATCH($C3167,'Policy Characteristics'!$C:$C,0)))</f>
        <v>0.01</v>
      </c>
      <c r="O3167" s="254" t="str">
        <f>IF(ISBLANK(INDEX('Policy Characteristics'!I:I,MATCH($C3167,'Policy Characteristics'!$C:$C,0))),"",INDEX('Policy Characteristics'!I:I,MATCH($C3167,'Policy Characteristics'!$C:$C,0)))</f>
        <v>% reduction in fuel use</v>
      </c>
      <c r="P3167" s="254" t="str">
        <f>IF(ISBLANK(INDEX('Policy Characteristics'!J:J,MATCH($C3167,'Policy Characteristics'!$C:$C,0))),"",INDEX('Policy Characteristics'!J:J,MATCH($C3167,'Policy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7" s="254" t="str">
        <f>IF(ISBLANK(INDEX('Policy Characteristics'!K:K,MATCH($C3167,'Policy Characteristics'!$C:$C,0))),"",INDEX('Policy Characteristics'!K:K,MATCH($C3167,'Policy Characteristics'!$C:$C,0)))</f>
        <v>architectural-design.html#rnd</v>
      </c>
      <c r="R3167" s="254" t="str">
        <f>IF(ISBLANK(INDEX('Policy Characteristics'!L:L,MATCH($C3167,'Policy Characteristics'!$C:$C,0))),"",INDEX('Policy Characteristics'!L:L,MATCH($C3167,'Policy Characteristics'!$C:$C,0)))</f>
        <v>research-and-development.html</v>
      </c>
    </row>
    <row r="3168" spans="1:18" x14ac:dyDescent="0.25">
      <c r="A3168" s="254" t="str">
        <f>IF(ISBLANK(INDEX('Policy Characteristics'!A:A,MATCH($C3168,'Policy Characteristics'!$C:$C,0))),"",INDEX('Policy Characteristics'!A:A,MATCH($C3168,'Policy Characteristics'!$C:$C,0)))</f>
        <v>Research and Development</v>
      </c>
      <c r="B3168" s="262" t="str">
        <f>IF(ISBLANK(INDEX('Policy Characteristics'!B:B,MATCH($C3168,'Policy Characteristics'!$C:$C,0))),"",INDEX('Policy Characteristics'!B:B,MATCH($C3168,'Policy Characteristics'!$C:$C,0)))</f>
        <v>Fuel Use Reduction</v>
      </c>
      <c r="C3168" s="254" t="str">
        <f t="shared" si="96"/>
        <v>RnD Electricity Fuel Use Perc Reduction</v>
      </c>
      <c r="D3168" s="6" t="s">
        <v>3446</v>
      </c>
      <c r="E3168" s="45"/>
      <c r="F3168" s="6" t="s">
        <v>3465</v>
      </c>
      <c r="G3168" s="45"/>
      <c r="H3168" s="47">
        <v>3167</v>
      </c>
      <c r="I3168" s="324" t="s">
        <v>40</v>
      </c>
      <c r="J3168" s="255" t="str">
        <f>IF(ISBLANK(INDEX('Policy Characteristics'!D:D,MATCH($C3168,'Policy Characteristics'!$C:$C,0))),"",INDEX('Policy Characteristics'!D:D,MATCH($C3168,'Policy Characteristics'!$C:$C,0)))</f>
        <v>R&amp;D Fuel Use Reductions</v>
      </c>
      <c r="K3168" s="254" t="str">
        <f>IF(ISBLANK(INDEX('Policy Characteristics'!E:E,MATCH($C3168,'Policy Characteristics'!$C:$C,0))),"",INDEX('Policy Characteristics'!E:E,MATCH($C3168,'Policy Characteristics'!$C:$C,0)))</f>
        <v>RnD electricity fuel use reduction</v>
      </c>
      <c r="L3168" s="261">
        <f>IF(ISBLANK(INDEX('Policy Characteristics'!F:F,MATCH($C3168,'Policy Characteristics'!$C:$C,0))),"",INDEX('Policy Characteristics'!F:F,MATCH($C3168,'Policy Characteristics'!$C:$C,0)))</f>
        <v>0</v>
      </c>
      <c r="M3168" s="261">
        <f>IF(ISBLANK(INDEX('Policy Characteristics'!G:G,MATCH($C3168,'Policy Characteristics'!$C:$C,0))),"",INDEX('Policy Characteristics'!G:G,MATCH($C3168,'Policy Characteristics'!$C:$C,0)))</f>
        <v>0.4</v>
      </c>
      <c r="N3168" s="261">
        <f>IF(ISBLANK(INDEX('Policy Characteristics'!H:H,MATCH($C3168,'Policy Characteristics'!$C:$C,0))),"",INDEX('Policy Characteristics'!H:H,MATCH($C3168,'Policy Characteristics'!$C:$C,0)))</f>
        <v>0.01</v>
      </c>
      <c r="O3168" s="254" t="str">
        <f>IF(ISBLANK(INDEX('Policy Characteristics'!I:I,MATCH($C3168,'Policy Characteristics'!$C:$C,0))),"",INDEX('Policy Characteristics'!I:I,MATCH($C3168,'Policy Characteristics'!$C:$C,0)))</f>
        <v>% reduction in fuel use</v>
      </c>
      <c r="P3168" s="254" t="str">
        <f>IF(ISBLANK(INDEX('Policy Characteristics'!J:J,MATCH($C3168,'Policy Characteristics'!$C:$C,0))),"",INDEX('Policy Characteristics'!J:J,MATCH($C3168,'Policy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8" s="254" t="str">
        <f>IF(ISBLANK(INDEX('Policy Characteristics'!K:K,MATCH($C3168,'Policy Characteristics'!$C:$C,0))),"",INDEX('Policy Characteristics'!K:K,MATCH($C3168,'Policy Characteristics'!$C:$C,0)))</f>
        <v>architectural-design.html#rnd</v>
      </c>
      <c r="R3168" s="254" t="str">
        <f>IF(ISBLANK(INDEX('Policy Characteristics'!L:L,MATCH($C3168,'Policy Characteristics'!$C:$C,0))),"",INDEX('Policy Characteristics'!L:L,MATCH($C3168,'Policy Characteristics'!$C:$C,0)))</f>
        <v>research-and-development.html</v>
      </c>
    </row>
    <row r="3169" spans="1:18" x14ac:dyDescent="0.25">
      <c r="A3169" s="254" t="str">
        <f>IF(ISBLANK(INDEX('Policy Characteristics'!A:A,MATCH($C3169,'Policy Characteristics'!$C:$C,0))),"",INDEX('Policy Characteristics'!A:A,MATCH($C3169,'Policy Characteristics'!$C:$C,0)))</f>
        <v>Research and Development</v>
      </c>
      <c r="B3169" s="262" t="str">
        <f>IF(ISBLANK(INDEX('Policy Characteristics'!B:B,MATCH($C3169,'Policy Characteristics'!$C:$C,0))),"",INDEX('Policy Characteristics'!B:B,MATCH($C3169,'Policy Characteristics'!$C:$C,0)))</f>
        <v>Fuel Use Reduction</v>
      </c>
      <c r="C3169" s="254" t="str">
        <f t="shared" si="96"/>
        <v>RnD Electricity Fuel Use Perc Reduction</v>
      </c>
      <c r="D3169" s="6" t="s">
        <v>3514</v>
      </c>
      <c r="E3169" s="45"/>
      <c r="F3169" s="6" t="s">
        <v>3516</v>
      </c>
      <c r="G3169" s="45"/>
      <c r="H3169" s="47">
        <v>3168</v>
      </c>
      <c r="I3169" s="324" t="s">
        <v>40</v>
      </c>
      <c r="J3169" s="255" t="str">
        <f>IF(ISBLANK(INDEX('Policy Characteristics'!D:D,MATCH($C3169,'Policy Characteristics'!$C:$C,0))),"",INDEX('Policy Characteristics'!D:D,MATCH($C3169,'Policy Characteristics'!$C:$C,0)))</f>
        <v>R&amp;D Fuel Use Reductions</v>
      </c>
      <c r="K3169" s="254" t="str">
        <f>IF(ISBLANK(INDEX('Policy Characteristics'!E:E,MATCH($C3169,'Policy Characteristics'!$C:$C,0))),"",INDEX('Policy Characteristics'!E:E,MATCH($C3169,'Policy Characteristics'!$C:$C,0)))</f>
        <v>RnD electricity fuel use reduction</v>
      </c>
      <c r="L3169" s="261">
        <f>IF(ISBLANK(INDEX('Policy Characteristics'!F:F,MATCH($C3169,'Policy Characteristics'!$C:$C,0))),"",INDEX('Policy Characteristics'!F:F,MATCH($C3169,'Policy Characteristics'!$C:$C,0)))</f>
        <v>0</v>
      </c>
      <c r="M3169" s="261">
        <f>IF(ISBLANK(INDEX('Policy Characteristics'!G:G,MATCH($C3169,'Policy Characteristics'!$C:$C,0))),"",INDEX('Policy Characteristics'!G:G,MATCH($C3169,'Policy Characteristics'!$C:$C,0)))</f>
        <v>0.4</v>
      </c>
      <c r="N3169" s="261">
        <f>IF(ISBLANK(INDEX('Policy Characteristics'!H:H,MATCH($C3169,'Policy Characteristics'!$C:$C,0))),"",INDEX('Policy Characteristics'!H:H,MATCH($C3169,'Policy Characteristics'!$C:$C,0)))</f>
        <v>0.01</v>
      </c>
      <c r="O3169" s="254" t="str">
        <f>IF(ISBLANK(INDEX('Policy Characteristics'!I:I,MATCH($C3169,'Policy Characteristics'!$C:$C,0))),"",INDEX('Policy Characteristics'!I:I,MATCH($C3169,'Policy Characteristics'!$C:$C,0)))</f>
        <v>% reduction in fuel use</v>
      </c>
      <c r="P3169" s="254" t="str">
        <f>IF(ISBLANK(INDEX('Policy Characteristics'!J:J,MATCH($C3169,'Policy Characteristics'!$C:$C,0))),"",INDEX('Policy Characteristics'!J:J,MATCH($C3169,'Policy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69" s="254" t="str">
        <f>IF(ISBLANK(INDEX('Policy Characteristics'!K:K,MATCH($C3169,'Policy Characteristics'!$C:$C,0))),"",INDEX('Policy Characteristics'!K:K,MATCH($C3169,'Policy Characteristics'!$C:$C,0)))</f>
        <v>architectural-design.html#rnd</v>
      </c>
      <c r="R3169" s="254" t="str">
        <f>IF(ISBLANK(INDEX('Policy Characteristics'!L:L,MATCH($C3169,'Policy Characteristics'!$C:$C,0))),"",INDEX('Policy Characteristics'!L:L,MATCH($C3169,'Policy Characteristics'!$C:$C,0)))</f>
        <v>research-and-development.html</v>
      </c>
    </row>
    <row r="3170" spans="1:18" x14ac:dyDescent="0.25">
      <c r="A3170" s="254" t="str">
        <f>IF(ISBLANK(INDEX('Policy Characteristics'!A:A,MATCH($C3170,'Policy Characteristics'!$C:$C,0))),"",INDEX('Policy Characteristics'!A:A,MATCH($C3170,'Policy Characteristics'!$C:$C,0)))</f>
        <v>Research and Development</v>
      </c>
      <c r="B3170" s="262" t="str">
        <f>IF(ISBLANK(INDEX('Policy Characteristics'!B:B,MATCH($C3170,'Policy Characteristics'!$C:$C,0))),"",INDEX('Policy Characteristics'!B:B,MATCH($C3170,'Policy Characteristics'!$C:$C,0)))</f>
        <v>Fuel Use Reduction</v>
      </c>
      <c r="C3170" s="254" t="str">
        <f t="shared" si="96"/>
        <v>RnD Electricity Fuel Use Perc Reduction</v>
      </c>
      <c r="D3170" s="6" t="s">
        <v>3515</v>
      </c>
      <c r="E3170" s="45"/>
      <c r="F3170" s="6" t="s">
        <v>3517</v>
      </c>
      <c r="G3170" s="45"/>
      <c r="H3170" s="47">
        <v>3169</v>
      </c>
      <c r="I3170" s="324" t="s">
        <v>40</v>
      </c>
      <c r="J3170" s="255" t="str">
        <f>IF(ISBLANK(INDEX('Policy Characteristics'!D:D,MATCH($C3170,'Policy Characteristics'!$C:$C,0))),"",INDEX('Policy Characteristics'!D:D,MATCH($C3170,'Policy Characteristics'!$C:$C,0)))</f>
        <v>R&amp;D Fuel Use Reductions</v>
      </c>
      <c r="K3170" s="254" t="str">
        <f>IF(ISBLANK(INDEX('Policy Characteristics'!E:E,MATCH($C3170,'Policy Characteristics'!$C:$C,0))),"",INDEX('Policy Characteristics'!E:E,MATCH($C3170,'Policy Characteristics'!$C:$C,0)))</f>
        <v>RnD electricity fuel use reduction</v>
      </c>
      <c r="L3170" s="261">
        <f>IF(ISBLANK(INDEX('Policy Characteristics'!F:F,MATCH($C3170,'Policy Characteristics'!$C:$C,0))),"",INDEX('Policy Characteristics'!F:F,MATCH($C3170,'Policy Characteristics'!$C:$C,0)))</f>
        <v>0</v>
      </c>
      <c r="M3170" s="261">
        <f>IF(ISBLANK(INDEX('Policy Characteristics'!G:G,MATCH($C3170,'Policy Characteristics'!$C:$C,0))),"",INDEX('Policy Characteristics'!G:G,MATCH($C3170,'Policy Characteristics'!$C:$C,0)))</f>
        <v>0.4</v>
      </c>
      <c r="N3170" s="261">
        <f>IF(ISBLANK(INDEX('Policy Characteristics'!H:H,MATCH($C3170,'Policy Characteristics'!$C:$C,0))),"",INDEX('Policy Characteristics'!H:H,MATCH($C3170,'Policy Characteristics'!$C:$C,0)))</f>
        <v>0.01</v>
      </c>
      <c r="O3170" s="254" t="str">
        <f>IF(ISBLANK(INDEX('Policy Characteristics'!I:I,MATCH($C3170,'Policy Characteristics'!$C:$C,0))),"",INDEX('Policy Characteristics'!I:I,MATCH($C3170,'Policy Characteristics'!$C:$C,0)))</f>
        <v>% reduction in fuel use</v>
      </c>
      <c r="P3170" s="254" t="str">
        <f>IF(ISBLANK(INDEX('Policy Characteristics'!J:J,MATCH($C3170,'Policy Characteristics'!$C:$C,0))),"",INDEX('Policy Characteristics'!J:J,MATCH($C3170,'Policy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0" s="254" t="str">
        <f>IF(ISBLANK(INDEX('Policy Characteristics'!K:K,MATCH($C3170,'Policy Characteristics'!$C:$C,0))),"",INDEX('Policy Characteristics'!K:K,MATCH($C3170,'Policy Characteristics'!$C:$C,0)))</f>
        <v>architectural-design.html#rnd</v>
      </c>
      <c r="R3170" s="254" t="str">
        <f>IF(ISBLANK(INDEX('Policy Characteristics'!L:L,MATCH($C3170,'Policy Characteristics'!$C:$C,0))),"",INDEX('Policy Characteristics'!L:L,MATCH($C3170,'Policy Characteristics'!$C:$C,0)))</f>
        <v>research-and-development.html</v>
      </c>
    </row>
    <row r="3171" spans="1:18" x14ac:dyDescent="0.25">
      <c r="A3171" s="254" t="str">
        <f>IF(ISBLANK(INDEX('Policy Characteristics'!A:A,MATCH($C3171,'Policy Characteristics'!$C:$C,0))),"",INDEX('Policy Characteristics'!A:A,MATCH($C3171,'Policy Characteristics'!$C:$C,0)))</f>
        <v>Research and Development</v>
      </c>
      <c r="B3171" s="262" t="str">
        <f>IF(ISBLANK(INDEX('Policy Characteristics'!B:B,MATCH($C3171,'Policy Characteristics'!$C:$C,0))),"",INDEX('Policy Characteristics'!B:B,MATCH($C3171,'Policy Characteristics'!$C:$C,0)))</f>
        <v>Fuel Use Reduction</v>
      </c>
      <c r="C3171" t="s">
        <v>281</v>
      </c>
      <c r="D3171" t="s">
        <v>3022</v>
      </c>
      <c r="E3171" s="45"/>
      <c r="F3171" s="6" t="s">
        <v>3049</v>
      </c>
      <c r="G3171" s="45"/>
      <c r="H3171" s="47">
        <v>3170</v>
      </c>
      <c r="I3171" s="324" t="s">
        <v>40</v>
      </c>
      <c r="J3171" s="255" t="str">
        <f>IF(ISBLANK(INDEX('Policy Characteristics'!D:D,MATCH($C3171,'Policy Characteristics'!$C:$C,0))),"",INDEX('Policy Characteristics'!D:D,MATCH($C3171,'Policy Characteristics'!$C:$C,0)))</f>
        <v>R&amp;D Fuel Use Reductions</v>
      </c>
      <c r="K3171" s="254" t="str">
        <f>IF(ISBLANK(INDEX('Policy Characteristics'!E:E,MATCH($C3171,'Policy Characteristics'!$C:$C,0))),"",INDEX('Policy Characteristics'!E:E,MATCH($C3171,'Policy Characteristics'!$C:$C,0)))</f>
        <v>RnD industry fuel use reduction</v>
      </c>
      <c r="L3171" s="261">
        <f>IF(ISBLANK(INDEX('Policy Characteristics'!F:F,MATCH($C3171,'Policy Characteristics'!$C:$C,0))),"",INDEX('Policy Characteristics'!F:F,MATCH($C3171,'Policy Characteristics'!$C:$C,0)))</f>
        <v>0</v>
      </c>
      <c r="M3171" s="261">
        <f>IF(ISBLANK(INDEX('Policy Characteristics'!G:G,MATCH($C3171,'Policy Characteristics'!$C:$C,0))),"",INDEX('Policy Characteristics'!G:G,MATCH($C3171,'Policy Characteristics'!$C:$C,0)))</f>
        <v>0.4</v>
      </c>
      <c r="N3171" s="261">
        <f>IF(ISBLANK(INDEX('Policy Characteristics'!H:H,MATCH($C3171,'Policy Characteristics'!$C:$C,0))),"",INDEX('Policy Characteristics'!H:H,MATCH($C3171,'Policy Characteristics'!$C:$C,0)))</f>
        <v>0.01</v>
      </c>
      <c r="O3171" s="254" t="str">
        <f>IF(ISBLANK(INDEX('Policy Characteristics'!I:I,MATCH($C3171,'Policy Characteristics'!$C:$C,0))),"",INDEX('Policy Characteristics'!I:I,MATCH($C3171,'Policy Characteristics'!$C:$C,0)))</f>
        <v>% reduction in fuel use</v>
      </c>
      <c r="P3171" s="254" t="str">
        <f>IF(ISBLANK(INDEX('Policy Characteristics'!J:J,MATCH($C3171,'Policy Characteristics'!$C:$C,0))),"",INDEX('Policy Characteristics'!J:J,MATCH($C3171,'Policy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1" s="254" t="str">
        <f>IF(ISBLANK(INDEX('Policy Characteristics'!K:K,MATCH($C3171,'Policy Characteristics'!$C:$C,0))),"",INDEX('Policy Characteristics'!K:K,MATCH($C3171,'Policy Characteristics'!$C:$C,0)))</f>
        <v>architectural-design.html#rnd</v>
      </c>
      <c r="R3171" s="254" t="str">
        <f>IF(ISBLANK(INDEX('Policy Characteristics'!L:L,MATCH($C3171,'Policy Characteristics'!$C:$C,0))),"",INDEX('Policy Characteristics'!L:L,MATCH($C3171,'Policy Characteristics'!$C:$C,0)))</f>
        <v>research-and-development.html</v>
      </c>
    </row>
    <row r="3172" spans="1:18" x14ac:dyDescent="0.25">
      <c r="A3172" s="254" t="str">
        <f>IF(ISBLANK(INDEX('Policy Characteristics'!A:A,MATCH($C3172,'Policy Characteristics'!$C:$C,0))),"",INDEX('Policy Characteristics'!A:A,MATCH($C3172,'Policy Characteristics'!$C:$C,0)))</f>
        <v>Research and Development</v>
      </c>
      <c r="B3172" s="262" t="str">
        <f>IF(ISBLANK(INDEX('Policy Characteristics'!B:B,MATCH($C3172,'Policy Characteristics'!$C:$C,0))),"",INDEX('Policy Characteristics'!B:B,MATCH($C3172,'Policy Characteristics'!$C:$C,0)))</f>
        <v>Fuel Use Reduction</v>
      </c>
      <c r="C3172" s="254" t="str">
        <f t="shared" ref="C3172:C3195" si="97">C$3171</f>
        <v>RnD Industry Fuel Use Perc Reduction</v>
      </c>
      <c r="D3172" t="s">
        <v>3023</v>
      </c>
      <c r="E3172" s="45"/>
      <c r="F3172" s="6" t="s">
        <v>3050</v>
      </c>
      <c r="G3172" s="45"/>
      <c r="H3172" s="47">
        <v>3171</v>
      </c>
      <c r="I3172" s="324" t="s">
        <v>40</v>
      </c>
      <c r="J3172" s="255" t="str">
        <f>IF(ISBLANK(INDEX('Policy Characteristics'!D:D,MATCH($C3172,'Policy Characteristics'!$C:$C,0))),"",INDEX('Policy Characteristics'!D:D,MATCH($C3172,'Policy Characteristics'!$C:$C,0)))</f>
        <v>R&amp;D Fuel Use Reductions</v>
      </c>
      <c r="K3172" s="254" t="str">
        <f>IF(ISBLANK(INDEX('Policy Characteristics'!E:E,MATCH($C3172,'Policy Characteristics'!$C:$C,0))),"",INDEX('Policy Characteristics'!E:E,MATCH($C3172,'Policy Characteristics'!$C:$C,0)))</f>
        <v>RnD industry fuel use reduction</v>
      </c>
      <c r="L3172" s="261">
        <f>IF(ISBLANK(INDEX('Policy Characteristics'!F:F,MATCH($C3172,'Policy Characteristics'!$C:$C,0))),"",INDEX('Policy Characteristics'!F:F,MATCH($C3172,'Policy Characteristics'!$C:$C,0)))</f>
        <v>0</v>
      </c>
      <c r="M3172" s="261">
        <f>IF(ISBLANK(INDEX('Policy Characteristics'!G:G,MATCH($C3172,'Policy Characteristics'!$C:$C,0))),"",INDEX('Policy Characteristics'!G:G,MATCH($C3172,'Policy Characteristics'!$C:$C,0)))</f>
        <v>0.4</v>
      </c>
      <c r="N3172" s="261">
        <f>IF(ISBLANK(INDEX('Policy Characteristics'!H:H,MATCH($C3172,'Policy Characteristics'!$C:$C,0))),"",INDEX('Policy Characteristics'!H:H,MATCH($C3172,'Policy Characteristics'!$C:$C,0)))</f>
        <v>0.01</v>
      </c>
      <c r="O3172" s="254" t="str">
        <f>IF(ISBLANK(INDEX('Policy Characteristics'!I:I,MATCH($C3172,'Policy Characteristics'!$C:$C,0))),"",INDEX('Policy Characteristics'!I:I,MATCH($C3172,'Policy Characteristics'!$C:$C,0)))</f>
        <v>% reduction in fuel use</v>
      </c>
      <c r="P3172" s="254" t="str">
        <f>IF(ISBLANK(INDEX('Policy Characteristics'!J:J,MATCH($C3172,'Policy Characteristics'!$C:$C,0))),"",INDEX('Policy Characteristics'!J:J,MATCH($C3172,'Policy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2" s="254" t="str">
        <f>IF(ISBLANK(INDEX('Policy Characteristics'!K:K,MATCH($C3172,'Policy Characteristics'!$C:$C,0))),"",INDEX('Policy Characteristics'!K:K,MATCH($C3172,'Policy Characteristics'!$C:$C,0)))</f>
        <v>architectural-design.html#rnd</v>
      </c>
      <c r="R3172" s="254" t="str">
        <f>IF(ISBLANK(INDEX('Policy Characteristics'!L:L,MATCH($C3172,'Policy Characteristics'!$C:$C,0))),"",INDEX('Policy Characteristics'!L:L,MATCH($C3172,'Policy Characteristics'!$C:$C,0)))</f>
        <v>research-and-development.html</v>
      </c>
    </row>
    <row r="3173" spans="1:18" x14ac:dyDescent="0.25">
      <c r="A3173" s="254" t="str">
        <f>IF(ISBLANK(INDEX('Policy Characteristics'!A:A,MATCH($C3173,'Policy Characteristics'!$C:$C,0))),"",INDEX('Policy Characteristics'!A:A,MATCH($C3173,'Policy Characteristics'!$C:$C,0)))</f>
        <v>Research and Development</v>
      </c>
      <c r="B3173" s="262" t="str">
        <f>IF(ISBLANK(INDEX('Policy Characteristics'!B:B,MATCH($C3173,'Policy Characteristics'!$C:$C,0))),"",INDEX('Policy Characteristics'!B:B,MATCH($C3173,'Policy Characteristics'!$C:$C,0)))</f>
        <v>Fuel Use Reduction</v>
      </c>
      <c r="C3173" s="254" t="str">
        <f t="shared" si="97"/>
        <v>RnD Industry Fuel Use Perc Reduction</v>
      </c>
      <c r="D3173" t="s">
        <v>3024</v>
      </c>
      <c r="E3173" s="45"/>
      <c r="F3173" s="6" t="s">
        <v>3051</v>
      </c>
      <c r="G3173" s="45"/>
      <c r="H3173" s="47">
        <v>3172</v>
      </c>
      <c r="I3173" s="324" t="s">
        <v>40</v>
      </c>
      <c r="J3173" s="255" t="str">
        <f>IF(ISBLANK(INDEX('Policy Characteristics'!D:D,MATCH($C3173,'Policy Characteristics'!$C:$C,0))),"",INDEX('Policy Characteristics'!D:D,MATCH($C3173,'Policy Characteristics'!$C:$C,0)))</f>
        <v>R&amp;D Fuel Use Reductions</v>
      </c>
      <c r="K3173" s="254" t="str">
        <f>IF(ISBLANK(INDEX('Policy Characteristics'!E:E,MATCH($C3173,'Policy Characteristics'!$C:$C,0))),"",INDEX('Policy Characteristics'!E:E,MATCH($C3173,'Policy Characteristics'!$C:$C,0)))</f>
        <v>RnD industry fuel use reduction</v>
      </c>
      <c r="L3173" s="261">
        <f>IF(ISBLANK(INDEX('Policy Characteristics'!F:F,MATCH($C3173,'Policy Characteristics'!$C:$C,0))),"",INDEX('Policy Characteristics'!F:F,MATCH($C3173,'Policy Characteristics'!$C:$C,0)))</f>
        <v>0</v>
      </c>
      <c r="M3173" s="261">
        <f>IF(ISBLANK(INDEX('Policy Characteristics'!G:G,MATCH($C3173,'Policy Characteristics'!$C:$C,0))),"",INDEX('Policy Characteristics'!G:G,MATCH($C3173,'Policy Characteristics'!$C:$C,0)))</f>
        <v>0.4</v>
      </c>
      <c r="N3173" s="261">
        <f>IF(ISBLANK(INDEX('Policy Characteristics'!H:H,MATCH($C3173,'Policy Characteristics'!$C:$C,0))),"",INDEX('Policy Characteristics'!H:H,MATCH($C3173,'Policy Characteristics'!$C:$C,0)))</f>
        <v>0.01</v>
      </c>
      <c r="O3173" s="254" t="str">
        <f>IF(ISBLANK(INDEX('Policy Characteristics'!I:I,MATCH($C3173,'Policy Characteristics'!$C:$C,0))),"",INDEX('Policy Characteristics'!I:I,MATCH($C3173,'Policy Characteristics'!$C:$C,0)))</f>
        <v>% reduction in fuel use</v>
      </c>
      <c r="P3173" s="254" t="str">
        <f>IF(ISBLANK(INDEX('Policy Characteristics'!J:J,MATCH($C3173,'Policy Characteristics'!$C:$C,0))),"",INDEX('Policy Characteristics'!J:J,MATCH($C3173,'Policy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3" s="254" t="str">
        <f>IF(ISBLANK(INDEX('Policy Characteristics'!K:K,MATCH($C3173,'Policy Characteristics'!$C:$C,0))),"",INDEX('Policy Characteristics'!K:K,MATCH($C3173,'Policy Characteristics'!$C:$C,0)))</f>
        <v>architectural-design.html#rnd</v>
      </c>
      <c r="R3173" s="254" t="str">
        <f>IF(ISBLANK(INDEX('Policy Characteristics'!L:L,MATCH($C3173,'Policy Characteristics'!$C:$C,0))),"",INDEX('Policy Characteristics'!L:L,MATCH($C3173,'Policy Characteristics'!$C:$C,0)))</f>
        <v>research-and-development.html</v>
      </c>
    </row>
    <row r="3174" spans="1:18" x14ac:dyDescent="0.25">
      <c r="A3174" s="254" t="str">
        <f>IF(ISBLANK(INDEX('Policy Characteristics'!A:A,MATCH($C3174,'Policy Characteristics'!$C:$C,0))),"",INDEX('Policy Characteristics'!A:A,MATCH($C3174,'Policy Characteristics'!$C:$C,0)))</f>
        <v>Research and Development</v>
      </c>
      <c r="B3174" s="262" t="str">
        <f>IF(ISBLANK(INDEX('Policy Characteristics'!B:B,MATCH($C3174,'Policy Characteristics'!$C:$C,0))),"",INDEX('Policy Characteristics'!B:B,MATCH($C3174,'Policy Characteristics'!$C:$C,0)))</f>
        <v>Fuel Use Reduction</v>
      </c>
      <c r="C3174" s="254" t="str">
        <f t="shared" si="97"/>
        <v>RnD Industry Fuel Use Perc Reduction</v>
      </c>
      <c r="D3174" t="s">
        <v>3025</v>
      </c>
      <c r="E3174" s="45"/>
      <c r="F3174" s="6" t="s">
        <v>3052</v>
      </c>
      <c r="G3174" s="45"/>
      <c r="H3174" s="47">
        <v>3173</v>
      </c>
      <c r="I3174" s="324" t="s">
        <v>40</v>
      </c>
      <c r="J3174" s="255" t="str">
        <f>IF(ISBLANK(INDEX('Policy Characteristics'!D:D,MATCH($C3174,'Policy Characteristics'!$C:$C,0))),"",INDEX('Policy Characteristics'!D:D,MATCH($C3174,'Policy Characteristics'!$C:$C,0)))</f>
        <v>R&amp;D Fuel Use Reductions</v>
      </c>
      <c r="K3174" s="254" t="str">
        <f>IF(ISBLANK(INDEX('Policy Characteristics'!E:E,MATCH($C3174,'Policy Characteristics'!$C:$C,0))),"",INDEX('Policy Characteristics'!E:E,MATCH($C3174,'Policy Characteristics'!$C:$C,0)))</f>
        <v>RnD industry fuel use reduction</v>
      </c>
      <c r="L3174" s="261">
        <f>IF(ISBLANK(INDEX('Policy Characteristics'!F:F,MATCH($C3174,'Policy Characteristics'!$C:$C,0))),"",INDEX('Policy Characteristics'!F:F,MATCH($C3174,'Policy Characteristics'!$C:$C,0)))</f>
        <v>0</v>
      </c>
      <c r="M3174" s="261">
        <f>IF(ISBLANK(INDEX('Policy Characteristics'!G:G,MATCH($C3174,'Policy Characteristics'!$C:$C,0))),"",INDEX('Policy Characteristics'!G:G,MATCH($C3174,'Policy Characteristics'!$C:$C,0)))</f>
        <v>0.4</v>
      </c>
      <c r="N3174" s="261">
        <f>IF(ISBLANK(INDEX('Policy Characteristics'!H:H,MATCH($C3174,'Policy Characteristics'!$C:$C,0))),"",INDEX('Policy Characteristics'!H:H,MATCH($C3174,'Policy Characteristics'!$C:$C,0)))</f>
        <v>0.01</v>
      </c>
      <c r="O3174" s="254" t="str">
        <f>IF(ISBLANK(INDEX('Policy Characteristics'!I:I,MATCH($C3174,'Policy Characteristics'!$C:$C,0))),"",INDEX('Policy Characteristics'!I:I,MATCH($C3174,'Policy Characteristics'!$C:$C,0)))</f>
        <v>% reduction in fuel use</v>
      </c>
      <c r="P3174" s="254" t="str">
        <f>IF(ISBLANK(INDEX('Policy Characteristics'!J:J,MATCH($C3174,'Policy Characteristics'!$C:$C,0))),"",INDEX('Policy Characteristics'!J:J,MATCH($C3174,'Policy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4" s="254" t="str">
        <f>IF(ISBLANK(INDEX('Policy Characteristics'!K:K,MATCH($C3174,'Policy Characteristics'!$C:$C,0))),"",INDEX('Policy Characteristics'!K:K,MATCH($C3174,'Policy Characteristics'!$C:$C,0)))</f>
        <v>architectural-design.html#rnd</v>
      </c>
      <c r="R3174" s="254" t="str">
        <f>IF(ISBLANK(INDEX('Policy Characteristics'!L:L,MATCH($C3174,'Policy Characteristics'!$C:$C,0))),"",INDEX('Policy Characteristics'!L:L,MATCH($C3174,'Policy Characteristics'!$C:$C,0)))</f>
        <v>research-and-development.html</v>
      </c>
    </row>
    <row r="3175" spans="1:18" x14ac:dyDescent="0.25">
      <c r="A3175" s="254" t="str">
        <f>IF(ISBLANK(INDEX('Policy Characteristics'!A:A,MATCH($C3175,'Policy Characteristics'!$C:$C,0))),"",INDEX('Policy Characteristics'!A:A,MATCH($C3175,'Policy Characteristics'!$C:$C,0)))</f>
        <v>Research and Development</v>
      </c>
      <c r="B3175" s="262" t="str">
        <f>IF(ISBLANK(INDEX('Policy Characteristics'!B:B,MATCH($C3175,'Policy Characteristics'!$C:$C,0))),"",INDEX('Policy Characteristics'!B:B,MATCH($C3175,'Policy Characteristics'!$C:$C,0)))</f>
        <v>Fuel Use Reduction</v>
      </c>
      <c r="C3175" s="254" t="str">
        <f t="shared" si="97"/>
        <v>RnD Industry Fuel Use Perc Reduction</v>
      </c>
      <c r="D3175" t="s">
        <v>3026</v>
      </c>
      <c r="E3175" s="45"/>
      <c r="F3175" s="6" t="s">
        <v>3053</v>
      </c>
      <c r="G3175" s="45"/>
      <c r="H3175" s="47">
        <v>3174</v>
      </c>
      <c r="I3175" s="324" t="s">
        <v>40</v>
      </c>
      <c r="J3175" s="255" t="str">
        <f>IF(ISBLANK(INDEX('Policy Characteristics'!D:D,MATCH($C3175,'Policy Characteristics'!$C:$C,0))),"",INDEX('Policy Characteristics'!D:D,MATCH($C3175,'Policy Characteristics'!$C:$C,0)))</f>
        <v>R&amp;D Fuel Use Reductions</v>
      </c>
      <c r="K3175" s="254" t="str">
        <f>IF(ISBLANK(INDEX('Policy Characteristics'!E:E,MATCH($C3175,'Policy Characteristics'!$C:$C,0))),"",INDEX('Policy Characteristics'!E:E,MATCH($C3175,'Policy Characteristics'!$C:$C,0)))</f>
        <v>RnD industry fuel use reduction</v>
      </c>
      <c r="L3175" s="261">
        <f>IF(ISBLANK(INDEX('Policy Characteristics'!F:F,MATCH($C3175,'Policy Characteristics'!$C:$C,0))),"",INDEX('Policy Characteristics'!F:F,MATCH($C3175,'Policy Characteristics'!$C:$C,0)))</f>
        <v>0</v>
      </c>
      <c r="M3175" s="261">
        <f>IF(ISBLANK(INDEX('Policy Characteristics'!G:G,MATCH($C3175,'Policy Characteristics'!$C:$C,0))),"",INDEX('Policy Characteristics'!G:G,MATCH($C3175,'Policy Characteristics'!$C:$C,0)))</f>
        <v>0.4</v>
      </c>
      <c r="N3175" s="261">
        <f>IF(ISBLANK(INDEX('Policy Characteristics'!H:H,MATCH($C3175,'Policy Characteristics'!$C:$C,0))),"",INDEX('Policy Characteristics'!H:H,MATCH($C3175,'Policy Characteristics'!$C:$C,0)))</f>
        <v>0.01</v>
      </c>
      <c r="O3175" s="254" t="str">
        <f>IF(ISBLANK(INDEX('Policy Characteristics'!I:I,MATCH($C3175,'Policy Characteristics'!$C:$C,0))),"",INDEX('Policy Characteristics'!I:I,MATCH($C3175,'Policy Characteristics'!$C:$C,0)))</f>
        <v>% reduction in fuel use</v>
      </c>
      <c r="P3175" s="254" t="str">
        <f>IF(ISBLANK(INDEX('Policy Characteristics'!J:J,MATCH($C3175,'Policy Characteristics'!$C:$C,0))),"",INDEX('Policy Characteristics'!J:J,MATCH($C3175,'Policy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5" s="254" t="str">
        <f>IF(ISBLANK(INDEX('Policy Characteristics'!K:K,MATCH($C3175,'Policy Characteristics'!$C:$C,0))),"",INDEX('Policy Characteristics'!K:K,MATCH($C3175,'Policy Characteristics'!$C:$C,0)))</f>
        <v>architectural-design.html#rnd</v>
      </c>
      <c r="R3175" s="254" t="str">
        <f>IF(ISBLANK(INDEX('Policy Characteristics'!L:L,MATCH($C3175,'Policy Characteristics'!$C:$C,0))),"",INDEX('Policy Characteristics'!L:L,MATCH($C3175,'Policy Characteristics'!$C:$C,0)))</f>
        <v>research-and-development.html</v>
      </c>
    </row>
    <row r="3176" spans="1:18" x14ac:dyDescent="0.25">
      <c r="A3176" s="254" t="str">
        <f>IF(ISBLANK(INDEX('Policy Characteristics'!A:A,MATCH($C3176,'Policy Characteristics'!$C:$C,0))),"",INDEX('Policy Characteristics'!A:A,MATCH($C3176,'Policy Characteristics'!$C:$C,0)))</f>
        <v>Research and Development</v>
      </c>
      <c r="B3176" s="262" t="str">
        <f>IF(ISBLANK(INDEX('Policy Characteristics'!B:B,MATCH($C3176,'Policy Characteristics'!$C:$C,0))),"",INDEX('Policy Characteristics'!B:B,MATCH($C3176,'Policy Characteristics'!$C:$C,0)))</f>
        <v>Fuel Use Reduction</v>
      </c>
      <c r="C3176" s="254" t="str">
        <f t="shared" si="97"/>
        <v>RnD Industry Fuel Use Perc Reduction</v>
      </c>
      <c r="D3176" t="s">
        <v>3027</v>
      </c>
      <c r="E3176" s="45"/>
      <c r="F3176" s="6" t="s">
        <v>3054</v>
      </c>
      <c r="G3176" s="45"/>
      <c r="H3176" s="47">
        <v>3175</v>
      </c>
      <c r="I3176" s="324" t="s">
        <v>40</v>
      </c>
      <c r="J3176" s="255" t="str">
        <f>IF(ISBLANK(INDEX('Policy Characteristics'!D:D,MATCH($C3176,'Policy Characteristics'!$C:$C,0))),"",INDEX('Policy Characteristics'!D:D,MATCH($C3176,'Policy Characteristics'!$C:$C,0)))</f>
        <v>R&amp;D Fuel Use Reductions</v>
      </c>
      <c r="K3176" s="254" t="str">
        <f>IF(ISBLANK(INDEX('Policy Characteristics'!E:E,MATCH($C3176,'Policy Characteristics'!$C:$C,0))),"",INDEX('Policy Characteristics'!E:E,MATCH($C3176,'Policy Characteristics'!$C:$C,0)))</f>
        <v>RnD industry fuel use reduction</v>
      </c>
      <c r="L3176" s="261">
        <f>IF(ISBLANK(INDEX('Policy Characteristics'!F:F,MATCH($C3176,'Policy Characteristics'!$C:$C,0))),"",INDEX('Policy Characteristics'!F:F,MATCH($C3176,'Policy Characteristics'!$C:$C,0)))</f>
        <v>0</v>
      </c>
      <c r="M3176" s="261">
        <f>IF(ISBLANK(INDEX('Policy Characteristics'!G:G,MATCH($C3176,'Policy Characteristics'!$C:$C,0))),"",INDEX('Policy Characteristics'!G:G,MATCH($C3176,'Policy Characteristics'!$C:$C,0)))</f>
        <v>0.4</v>
      </c>
      <c r="N3176" s="261">
        <f>IF(ISBLANK(INDEX('Policy Characteristics'!H:H,MATCH($C3176,'Policy Characteristics'!$C:$C,0))),"",INDEX('Policy Characteristics'!H:H,MATCH($C3176,'Policy Characteristics'!$C:$C,0)))</f>
        <v>0.01</v>
      </c>
      <c r="O3176" s="254" t="str">
        <f>IF(ISBLANK(INDEX('Policy Characteristics'!I:I,MATCH($C3176,'Policy Characteristics'!$C:$C,0))),"",INDEX('Policy Characteristics'!I:I,MATCH($C3176,'Policy Characteristics'!$C:$C,0)))</f>
        <v>% reduction in fuel use</v>
      </c>
      <c r="P3176" s="254" t="str">
        <f>IF(ISBLANK(INDEX('Policy Characteristics'!J:J,MATCH($C3176,'Policy Characteristics'!$C:$C,0))),"",INDEX('Policy Characteristics'!J:J,MATCH($C3176,'Policy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6" s="254" t="str">
        <f>IF(ISBLANK(INDEX('Policy Characteristics'!K:K,MATCH($C3176,'Policy Characteristics'!$C:$C,0))),"",INDEX('Policy Characteristics'!K:K,MATCH($C3176,'Policy Characteristics'!$C:$C,0)))</f>
        <v>architectural-design.html#rnd</v>
      </c>
      <c r="R3176" s="254" t="str">
        <f>IF(ISBLANK(INDEX('Policy Characteristics'!L:L,MATCH($C3176,'Policy Characteristics'!$C:$C,0))),"",INDEX('Policy Characteristics'!L:L,MATCH($C3176,'Policy Characteristics'!$C:$C,0)))</f>
        <v>research-and-development.html</v>
      </c>
    </row>
    <row r="3177" spans="1:18" x14ac:dyDescent="0.25">
      <c r="A3177" s="254" t="str">
        <f>IF(ISBLANK(INDEX('Policy Characteristics'!A:A,MATCH($C3177,'Policy Characteristics'!$C:$C,0))),"",INDEX('Policy Characteristics'!A:A,MATCH($C3177,'Policy Characteristics'!$C:$C,0)))</f>
        <v>Research and Development</v>
      </c>
      <c r="B3177" s="262" t="str">
        <f>IF(ISBLANK(INDEX('Policy Characteristics'!B:B,MATCH($C3177,'Policy Characteristics'!$C:$C,0))),"",INDEX('Policy Characteristics'!B:B,MATCH($C3177,'Policy Characteristics'!$C:$C,0)))</f>
        <v>Fuel Use Reduction</v>
      </c>
      <c r="C3177" s="254" t="str">
        <f t="shared" si="97"/>
        <v>RnD Industry Fuel Use Perc Reduction</v>
      </c>
      <c r="D3177" t="s">
        <v>3028</v>
      </c>
      <c r="E3177" s="45"/>
      <c r="F3177" s="6" t="s">
        <v>3055</v>
      </c>
      <c r="G3177" s="45"/>
      <c r="H3177" s="47">
        <v>3176</v>
      </c>
      <c r="I3177" s="324" t="s">
        <v>40</v>
      </c>
      <c r="J3177" s="255" t="str">
        <f>IF(ISBLANK(INDEX('Policy Characteristics'!D:D,MATCH($C3177,'Policy Characteristics'!$C:$C,0))),"",INDEX('Policy Characteristics'!D:D,MATCH($C3177,'Policy Characteristics'!$C:$C,0)))</f>
        <v>R&amp;D Fuel Use Reductions</v>
      </c>
      <c r="K3177" s="254" t="str">
        <f>IF(ISBLANK(INDEX('Policy Characteristics'!E:E,MATCH($C3177,'Policy Characteristics'!$C:$C,0))),"",INDEX('Policy Characteristics'!E:E,MATCH($C3177,'Policy Characteristics'!$C:$C,0)))</f>
        <v>RnD industry fuel use reduction</v>
      </c>
      <c r="L3177" s="261">
        <f>IF(ISBLANK(INDEX('Policy Characteristics'!F:F,MATCH($C3177,'Policy Characteristics'!$C:$C,0))),"",INDEX('Policy Characteristics'!F:F,MATCH($C3177,'Policy Characteristics'!$C:$C,0)))</f>
        <v>0</v>
      </c>
      <c r="M3177" s="261">
        <f>IF(ISBLANK(INDEX('Policy Characteristics'!G:G,MATCH($C3177,'Policy Characteristics'!$C:$C,0))),"",INDEX('Policy Characteristics'!G:G,MATCH($C3177,'Policy Characteristics'!$C:$C,0)))</f>
        <v>0.4</v>
      </c>
      <c r="N3177" s="261">
        <f>IF(ISBLANK(INDEX('Policy Characteristics'!H:H,MATCH($C3177,'Policy Characteristics'!$C:$C,0))),"",INDEX('Policy Characteristics'!H:H,MATCH($C3177,'Policy Characteristics'!$C:$C,0)))</f>
        <v>0.01</v>
      </c>
      <c r="O3177" s="254" t="str">
        <f>IF(ISBLANK(INDEX('Policy Characteristics'!I:I,MATCH($C3177,'Policy Characteristics'!$C:$C,0))),"",INDEX('Policy Characteristics'!I:I,MATCH($C3177,'Policy Characteristics'!$C:$C,0)))</f>
        <v>% reduction in fuel use</v>
      </c>
      <c r="P3177" s="254" t="str">
        <f>IF(ISBLANK(INDEX('Policy Characteristics'!J:J,MATCH($C3177,'Policy Characteristics'!$C:$C,0))),"",INDEX('Policy Characteristics'!J:J,MATCH($C3177,'Policy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7" s="254" t="str">
        <f>IF(ISBLANK(INDEX('Policy Characteristics'!K:K,MATCH($C3177,'Policy Characteristics'!$C:$C,0))),"",INDEX('Policy Characteristics'!K:K,MATCH($C3177,'Policy Characteristics'!$C:$C,0)))</f>
        <v>architectural-design.html#rnd</v>
      </c>
      <c r="R3177" s="254" t="str">
        <f>IF(ISBLANK(INDEX('Policy Characteristics'!L:L,MATCH($C3177,'Policy Characteristics'!$C:$C,0))),"",INDEX('Policy Characteristics'!L:L,MATCH($C3177,'Policy Characteristics'!$C:$C,0)))</f>
        <v>research-and-development.html</v>
      </c>
    </row>
    <row r="3178" spans="1:18" x14ac:dyDescent="0.25">
      <c r="A3178" s="254" t="str">
        <f>IF(ISBLANK(INDEX('Policy Characteristics'!A:A,MATCH($C3178,'Policy Characteristics'!$C:$C,0))),"",INDEX('Policy Characteristics'!A:A,MATCH($C3178,'Policy Characteristics'!$C:$C,0)))</f>
        <v>Research and Development</v>
      </c>
      <c r="B3178" s="262" t="str">
        <f>IF(ISBLANK(INDEX('Policy Characteristics'!B:B,MATCH($C3178,'Policy Characteristics'!$C:$C,0))),"",INDEX('Policy Characteristics'!B:B,MATCH($C3178,'Policy Characteristics'!$C:$C,0)))</f>
        <v>Fuel Use Reduction</v>
      </c>
      <c r="C3178" s="254" t="str">
        <f t="shared" si="97"/>
        <v>RnD Industry Fuel Use Perc Reduction</v>
      </c>
      <c r="D3178" t="s">
        <v>3029</v>
      </c>
      <c r="E3178" s="45"/>
      <c r="F3178" s="6" t="s">
        <v>3056</v>
      </c>
      <c r="G3178" s="45"/>
      <c r="H3178" s="47">
        <v>3177</v>
      </c>
      <c r="I3178" s="324" t="s">
        <v>40</v>
      </c>
      <c r="J3178" s="255" t="str">
        <f>IF(ISBLANK(INDEX('Policy Characteristics'!D:D,MATCH($C3178,'Policy Characteristics'!$C:$C,0))),"",INDEX('Policy Characteristics'!D:D,MATCH($C3178,'Policy Characteristics'!$C:$C,0)))</f>
        <v>R&amp;D Fuel Use Reductions</v>
      </c>
      <c r="K3178" s="254" t="str">
        <f>IF(ISBLANK(INDEX('Policy Characteristics'!E:E,MATCH($C3178,'Policy Characteristics'!$C:$C,0))),"",INDEX('Policy Characteristics'!E:E,MATCH($C3178,'Policy Characteristics'!$C:$C,0)))</f>
        <v>RnD industry fuel use reduction</v>
      </c>
      <c r="L3178" s="261">
        <f>IF(ISBLANK(INDEX('Policy Characteristics'!F:F,MATCH($C3178,'Policy Characteristics'!$C:$C,0))),"",INDEX('Policy Characteristics'!F:F,MATCH($C3178,'Policy Characteristics'!$C:$C,0)))</f>
        <v>0</v>
      </c>
      <c r="M3178" s="261">
        <f>IF(ISBLANK(INDEX('Policy Characteristics'!G:G,MATCH($C3178,'Policy Characteristics'!$C:$C,0))),"",INDEX('Policy Characteristics'!G:G,MATCH($C3178,'Policy Characteristics'!$C:$C,0)))</f>
        <v>0.4</v>
      </c>
      <c r="N3178" s="261">
        <f>IF(ISBLANK(INDEX('Policy Characteristics'!H:H,MATCH($C3178,'Policy Characteristics'!$C:$C,0))),"",INDEX('Policy Characteristics'!H:H,MATCH($C3178,'Policy Characteristics'!$C:$C,0)))</f>
        <v>0.01</v>
      </c>
      <c r="O3178" s="254" t="str">
        <f>IF(ISBLANK(INDEX('Policy Characteristics'!I:I,MATCH($C3178,'Policy Characteristics'!$C:$C,0))),"",INDEX('Policy Characteristics'!I:I,MATCH($C3178,'Policy Characteristics'!$C:$C,0)))</f>
        <v>% reduction in fuel use</v>
      </c>
      <c r="P3178" s="254" t="str">
        <f>IF(ISBLANK(INDEX('Policy Characteristics'!J:J,MATCH($C3178,'Policy Characteristics'!$C:$C,0))),"",INDEX('Policy Characteristics'!J:J,MATCH($C3178,'Policy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8" s="254" t="str">
        <f>IF(ISBLANK(INDEX('Policy Characteristics'!K:K,MATCH($C3178,'Policy Characteristics'!$C:$C,0))),"",INDEX('Policy Characteristics'!K:K,MATCH($C3178,'Policy Characteristics'!$C:$C,0)))</f>
        <v>architectural-design.html#rnd</v>
      </c>
      <c r="R3178" s="254" t="str">
        <f>IF(ISBLANK(INDEX('Policy Characteristics'!L:L,MATCH($C3178,'Policy Characteristics'!$C:$C,0))),"",INDEX('Policy Characteristics'!L:L,MATCH($C3178,'Policy Characteristics'!$C:$C,0)))</f>
        <v>research-and-development.html</v>
      </c>
    </row>
    <row r="3179" spans="1:18" x14ac:dyDescent="0.25">
      <c r="A3179" s="254" t="str">
        <f>IF(ISBLANK(INDEX('Policy Characteristics'!A:A,MATCH($C3179,'Policy Characteristics'!$C:$C,0))),"",INDEX('Policy Characteristics'!A:A,MATCH($C3179,'Policy Characteristics'!$C:$C,0)))</f>
        <v>Research and Development</v>
      </c>
      <c r="B3179" s="262" t="str">
        <f>IF(ISBLANK(INDEX('Policy Characteristics'!B:B,MATCH($C3179,'Policy Characteristics'!$C:$C,0))),"",INDEX('Policy Characteristics'!B:B,MATCH($C3179,'Policy Characteristics'!$C:$C,0)))</f>
        <v>Fuel Use Reduction</v>
      </c>
      <c r="C3179" s="254" t="str">
        <f t="shared" si="97"/>
        <v>RnD Industry Fuel Use Perc Reduction</v>
      </c>
      <c r="D3179" t="s">
        <v>3030</v>
      </c>
      <c r="E3179" s="45"/>
      <c r="F3179" s="6" t="s">
        <v>3057</v>
      </c>
      <c r="G3179" s="45"/>
      <c r="H3179" s="47">
        <v>3178</v>
      </c>
      <c r="I3179" s="324" t="s">
        <v>40</v>
      </c>
      <c r="J3179" s="255" t="str">
        <f>IF(ISBLANK(INDEX('Policy Characteristics'!D:D,MATCH($C3179,'Policy Characteristics'!$C:$C,0))),"",INDEX('Policy Characteristics'!D:D,MATCH($C3179,'Policy Characteristics'!$C:$C,0)))</f>
        <v>R&amp;D Fuel Use Reductions</v>
      </c>
      <c r="K3179" s="254" t="str">
        <f>IF(ISBLANK(INDEX('Policy Characteristics'!E:E,MATCH($C3179,'Policy Characteristics'!$C:$C,0))),"",INDEX('Policy Characteristics'!E:E,MATCH($C3179,'Policy Characteristics'!$C:$C,0)))</f>
        <v>RnD industry fuel use reduction</v>
      </c>
      <c r="L3179" s="261">
        <f>IF(ISBLANK(INDEX('Policy Characteristics'!F:F,MATCH($C3179,'Policy Characteristics'!$C:$C,0))),"",INDEX('Policy Characteristics'!F:F,MATCH($C3179,'Policy Characteristics'!$C:$C,0)))</f>
        <v>0</v>
      </c>
      <c r="M3179" s="261">
        <f>IF(ISBLANK(INDEX('Policy Characteristics'!G:G,MATCH($C3179,'Policy Characteristics'!$C:$C,0))),"",INDEX('Policy Characteristics'!G:G,MATCH($C3179,'Policy Characteristics'!$C:$C,0)))</f>
        <v>0.4</v>
      </c>
      <c r="N3179" s="261">
        <f>IF(ISBLANK(INDEX('Policy Characteristics'!H:H,MATCH($C3179,'Policy Characteristics'!$C:$C,0))),"",INDEX('Policy Characteristics'!H:H,MATCH($C3179,'Policy Characteristics'!$C:$C,0)))</f>
        <v>0.01</v>
      </c>
      <c r="O3179" s="254" t="str">
        <f>IF(ISBLANK(INDEX('Policy Characteristics'!I:I,MATCH($C3179,'Policy Characteristics'!$C:$C,0))),"",INDEX('Policy Characteristics'!I:I,MATCH($C3179,'Policy Characteristics'!$C:$C,0)))</f>
        <v>% reduction in fuel use</v>
      </c>
      <c r="P3179" s="254" t="str">
        <f>IF(ISBLANK(INDEX('Policy Characteristics'!J:J,MATCH($C3179,'Policy Characteristics'!$C:$C,0))),"",INDEX('Policy Characteristics'!J:J,MATCH($C3179,'Policy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79" s="254" t="str">
        <f>IF(ISBLANK(INDEX('Policy Characteristics'!K:K,MATCH($C3179,'Policy Characteristics'!$C:$C,0))),"",INDEX('Policy Characteristics'!K:K,MATCH($C3179,'Policy Characteristics'!$C:$C,0)))</f>
        <v>architectural-design.html#rnd</v>
      </c>
      <c r="R3179" s="254" t="str">
        <f>IF(ISBLANK(INDEX('Policy Characteristics'!L:L,MATCH($C3179,'Policy Characteristics'!$C:$C,0))),"",INDEX('Policy Characteristics'!L:L,MATCH($C3179,'Policy Characteristics'!$C:$C,0)))</f>
        <v>research-and-development.html</v>
      </c>
    </row>
    <row r="3180" spans="1:18" x14ac:dyDescent="0.25">
      <c r="A3180" s="254" t="str">
        <f>IF(ISBLANK(INDEX('Policy Characteristics'!A:A,MATCH($C3180,'Policy Characteristics'!$C:$C,0))),"",INDEX('Policy Characteristics'!A:A,MATCH($C3180,'Policy Characteristics'!$C:$C,0)))</f>
        <v>Research and Development</v>
      </c>
      <c r="B3180" s="262" t="str">
        <f>IF(ISBLANK(INDEX('Policy Characteristics'!B:B,MATCH($C3180,'Policy Characteristics'!$C:$C,0))),"",INDEX('Policy Characteristics'!B:B,MATCH($C3180,'Policy Characteristics'!$C:$C,0)))</f>
        <v>Fuel Use Reduction</v>
      </c>
      <c r="C3180" s="254" t="str">
        <f t="shared" si="97"/>
        <v>RnD Industry Fuel Use Perc Reduction</v>
      </c>
      <c r="D3180" t="s">
        <v>3031</v>
      </c>
      <c r="E3180" s="45"/>
      <c r="F3180" s="6" t="s">
        <v>311</v>
      </c>
      <c r="G3180" s="45"/>
      <c r="H3180" s="47">
        <v>3179</v>
      </c>
      <c r="I3180" s="324" t="s">
        <v>40</v>
      </c>
      <c r="J3180" s="255" t="str">
        <f>IF(ISBLANK(INDEX('Policy Characteristics'!D:D,MATCH($C3180,'Policy Characteristics'!$C:$C,0))),"",INDEX('Policy Characteristics'!D:D,MATCH($C3180,'Policy Characteristics'!$C:$C,0)))</f>
        <v>R&amp;D Fuel Use Reductions</v>
      </c>
      <c r="K3180" s="254" t="str">
        <f>IF(ISBLANK(INDEX('Policy Characteristics'!E:E,MATCH($C3180,'Policy Characteristics'!$C:$C,0))),"",INDEX('Policy Characteristics'!E:E,MATCH($C3180,'Policy Characteristics'!$C:$C,0)))</f>
        <v>RnD industry fuel use reduction</v>
      </c>
      <c r="L3180" s="261">
        <f>IF(ISBLANK(INDEX('Policy Characteristics'!F:F,MATCH($C3180,'Policy Characteristics'!$C:$C,0))),"",INDEX('Policy Characteristics'!F:F,MATCH($C3180,'Policy Characteristics'!$C:$C,0)))</f>
        <v>0</v>
      </c>
      <c r="M3180" s="261">
        <f>IF(ISBLANK(INDEX('Policy Characteristics'!G:G,MATCH($C3180,'Policy Characteristics'!$C:$C,0))),"",INDEX('Policy Characteristics'!G:G,MATCH($C3180,'Policy Characteristics'!$C:$C,0)))</f>
        <v>0.4</v>
      </c>
      <c r="N3180" s="261">
        <f>IF(ISBLANK(INDEX('Policy Characteristics'!H:H,MATCH($C3180,'Policy Characteristics'!$C:$C,0))),"",INDEX('Policy Characteristics'!H:H,MATCH($C3180,'Policy Characteristics'!$C:$C,0)))</f>
        <v>0.01</v>
      </c>
      <c r="O3180" s="254" t="str">
        <f>IF(ISBLANK(INDEX('Policy Characteristics'!I:I,MATCH($C3180,'Policy Characteristics'!$C:$C,0))),"",INDEX('Policy Characteristics'!I:I,MATCH($C3180,'Policy Characteristics'!$C:$C,0)))</f>
        <v>% reduction in fuel use</v>
      </c>
      <c r="P3180" s="254" t="str">
        <f>IF(ISBLANK(INDEX('Policy Characteristics'!J:J,MATCH($C3180,'Policy Characteristics'!$C:$C,0))),"",INDEX('Policy Characteristics'!J:J,MATCH($C3180,'Policy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0" s="254" t="str">
        <f>IF(ISBLANK(INDEX('Policy Characteristics'!K:K,MATCH($C3180,'Policy Characteristics'!$C:$C,0))),"",INDEX('Policy Characteristics'!K:K,MATCH($C3180,'Policy Characteristics'!$C:$C,0)))</f>
        <v>architectural-design.html#rnd</v>
      </c>
      <c r="R3180" s="254" t="str">
        <f>IF(ISBLANK(INDEX('Policy Characteristics'!L:L,MATCH($C3180,'Policy Characteristics'!$C:$C,0))),"",INDEX('Policy Characteristics'!L:L,MATCH($C3180,'Policy Characteristics'!$C:$C,0)))</f>
        <v>research-and-development.html</v>
      </c>
    </row>
    <row r="3181" spans="1:18" x14ac:dyDescent="0.25">
      <c r="A3181" s="254" t="str">
        <f>IF(ISBLANK(INDEX('Policy Characteristics'!A:A,MATCH($C3181,'Policy Characteristics'!$C:$C,0))),"",INDEX('Policy Characteristics'!A:A,MATCH($C3181,'Policy Characteristics'!$C:$C,0)))</f>
        <v>Research and Development</v>
      </c>
      <c r="B3181" s="262" t="str">
        <f>IF(ISBLANK(INDEX('Policy Characteristics'!B:B,MATCH($C3181,'Policy Characteristics'!$C:$C,0))),"",INDEX('Policy Characteristics'!B:B,MATCH($C3181,'Policy Characteristics'!$C:$C,0)))</f>
        <v>Fuel Use Reduction</v>
      </c>
      <c r="C3181" s="254" t="str">
        <f t="shared" si="97"/>
        <v>RnD Industry Fuel Use Perc Reduction</v>
      </c>
      <c r="D3181" t="s">
        <v>3032</v>
      </c>
      <c r="E3181" s="45"/>
      <c r="F3181" s="6" t="s">
        <v>3058</v>
      </c>
      <c r="G3181" s="45"/>
      <c r="H3181" s="47">
        <v>3180</v>
      </c>
      <c r="I3181" s="324" t="s">
        <v>40</v>
      </c>
      <c r="J3181" s="255" t="str">
        <f>IF(ISBLANK(INDEX('Policy Characteristics'!D:D,MATCH($C3181,'Policy Characteristics'!$C:$C,0))),"",INDEX('Policy Characteristics'!D:D,MATCH($C3181,'Policy Characteristics'!$C:$C,0)))</f>
        <v>R&amp;D Fuel Use Reductions</v>
      </c>
      <c r="K3181" s="254" t="str">
        <f>IF(ISBLANK(INDEX('Policy Characteristics'!E:E,MATCH($C3181,'Policy Characteristics'!$C:$C,0))),"",INDEX('Policy Characteristics'!E:E,MATCH($C3181,'Policy Characteristics'!$C:$C,0)))</f>
        <v>RnD industry fuel use reduction</v>
      </c>
      <c r="L3181" s="261">
        <f>IF(ISBLANK(INDEX('Policy Characteristics'!F:F,MATCH($C3181,'Policy Characteristics'!$C:$C,0))),"",INDEX('Policy Characteristics'!F:F,MATCH($C3181,'Policy Characteristics'!$C:$C,0)))</f>
        <v>0</v>
      </c>
      <c r="M3181" s="261">
        <f>IF(ISBLANK(INDEX('Policy Characteristics'!G:G,MATCH($C3181,'Policy Characteristics'!$C:$C,0))),"",INDEX('Policy Characteristics'!G:G,MATCH($C3181,'Policy Characteristics'!$C:$C,0)))</f>
        <v>0.4</v>
      </c>
      <c r="N3181" s="261">
        <f>IF(ISBLANK(INDEX('Policy Characteristics'!H:H,MATCH($C3181,'Policy Characteristics'!$C:$C,0))),"",INDEX('Policy Characteristics'!H:H,MATCH($C3181,'Policy Characteristics'!$C:$C,0)))</f>
        <v>0.01</v>
      </c>
      <c r="O3181" s="254" t="str">
        <f>IF(ISBLANK(INDEX('Policy Characteristics'!I:I,MATCH($C3181,'Policy Characteristics'!$C:$C,0))),"",INDEX('Policy Characteristics'!I:I,MATCH($C3181,'Policy Characteristics'!$C:$C,0)))</f>
        <v>% reduction in fuel use</v>
      </c>
      <c r="P3181" s="254" t="str">
        <f>IF(ISBLANK(INDEX('Policy Characteristics'!J:J,MATCH($C3181,'Policy Characteristics'!$C:$C,0))),"",INDEX('Policy Characteristics'!J:J,MATCH($C3181,'Policy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1" s="254" t="str">
        <f>IF(ISBLANK(INDEX('Policy Characteristics'!K:K,MATCH($C3181,'Policy Characteristics'!$C:$C,0))),"",INDEX('Policy Characteristics'!K:K,MATCH($C3181,'Policy Characteristics'!$C:$C,0)))</f>
        <v>architectural-design.html#rnd</v>
      </c>
      <c r="R3181" s="254" t="str">
        <f>IF(ISBLANK(INDEX('Policy Characteristics'!L:L,MATCH($C3181,'Policy Characteristics'!$C:$C,0))),"",INDEX('Policy Characteristics'!L:L,MATCH($C3181,'Policy Characteristics'!$C:$C,0)))</f>
        <v>research-and-development.html</v>
      </c>
    </row>
    <row r="3182" spans="1:18" x14ac:dyDescent="0.25">
      <c r="A3182" s="254" t="str">
        <f>IF(ISBLANK(INDEX('Policy Characteristics'!A:A,MATCH($C3182,'Policy Characteristics'!$C:$C,0))),"",INDEX('Policy Characteristics'!A:A,MATCH($C3182,'Policy Characteristics'!$C:$C,0)))</f>
        <v>Research and Development</v>
      </c>
      <c r="B3182" s="262" t="str">
        <f>IF(ISBLANK(INDEX('Policy Characteristics'!B:B,MATCH($C3182,'Policy Characteristics'!$C:$C,0))),"",INDEX('Policy Characteristics'!B:B,MATCH($C3182,'Policy Characteristics'!$C:$C,0)))</f>
        <v>Fuel Use Reduction</v>
      </c>
      <c r="C3182" s="254" t="str">
        <f t="shared" si="97"/>
        <v>RnD Industry Fuel Use Perc Reduction</v>
      </c>
      <c r="D3182" t="s">
        <v>3033</v>
      </c>
      <c r="E3182" s="45"/>
      <c r="F3182" s="6" t="s">
        <v>3059</v>
      </c>
      <c r="G3182" s="45"/>
      <c r="H3182" s="47">
        <v>3181</v>
      </c>
      <c r="I3182" s="324" t="s">
        <v>40</v>
      </c>
      <c r="J3182" s="255" t="str">
        <f>IF(ISBLANK(INDEX('Policy Characteristics'!D:D,MATCH($C3182,'Policy Characteristics'!$C:$C,0))),"",INDEX('Policy Characteristics'!D:D,MATCH($C3182,'Policy Characteristics'!$C:$C,0)))</f>
        <v>R&amp;D Fuel Use Reductions</v>
      </c>
      <c r="K3182" s="254" t="str">
        <f>IF(ISBLANK(INDEX('Policy Characteristics'!E:E,MATCH($C3182,'Policy Characteristics'!$C:$C,0))),"",INDEX('Policy Characteristics'!E:E,MATCH($C3182,'Policy Characteristics'!$C:$C,0)))</f>
        <v>RnD industry fuel use reduction</v>
      </c>
      <c r="L3182" s="261">
        <f>IF(ISBLANK(INDEX('Policy Characteristics'!F:F,MATCH($C3182,'Policy Characteristics'!$C:$C,0))),"",INDEX('Policy Characteristics'!F:F,MATCH($C3182,'Policy Characteristics'!$C:$C,0)))</f>
        <v>0</v>
      </c>
      <c r="M3182" s="261">
        <f>IF(ISBLANK(INDEX('Policy Characteristics'!G:G,MATCH($C3182,'Policy Characteristics'!$C:$C,0))),"",INDEX('Policy Characteristics'!G:G,MATCH($C3182,'Policy Characteristics'!$C:$C,0)))</f>
        <v>0.4</v>
      </c>
      <c r="N3182" s="261">
        <f>IF(ISBLANK(INDEX('Policy Characteristics'!H:H,MATCH($C3182,'Policy Characteristics'!$C:$C,0))),"",INDEX('Policy Characteristics'!H:H,MATCH($C3182,'Policy Characteristics'!$C:$C,0)))</f>
        <v>0.01</v>
      </c>
      <c r="O3182" s="254" t="str">
        <f>IF(ISBLANK(INDEX('Policy Characteristics'!I:I,MATCH($C3182,'Policy Characteristics'!$C:$C,0))),"",INDEX('Policy Characteristics'!I:I,MATCH($C3182,'Policy Characteristics'!$C:$C,0)))</f>
        <v>% reduction in fuel use</v>
      </c>
      <c r="P3182" s="254" t="str">
        <f>IF(ISBLANK(INDEX('Policy Characteristics'!J:J,MATCH($C3182,'Policy Characteristics'!$C:$C,0))),"",INDEX('Policy Characteristics'!J:J,MATCH($C3182,'Policy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2" s="254" t="str">
        <f>IF(ISBLANK(INDEX('Policy Characteristics'!K:K,MATCH($C3182,'Policy Characteristics'!$C:$C,0))),"",INDEX('Policy Characteristics'!K:K,MATCH($C3182,'Policy Characteristics'!$C:$C,0)))</f>
        <v>architectural-design.html#rnd</v>
      </c>
      <c r="R3182" s="254" t="str">
        <f>IF(ISBLANK(INDEX('Policy Characteristics'!L:L,MATCH($C3182,'Policy Characteristics'!$C:$C,0))),"",INDEX('Policy Characteristics'!L:L,MATCH($C3182,'Policy Characteristics'!$C:$C,0)))</f>
        <v>research-and-development.html</v>
      </c>
    </row>
    <row r="3183" spans="1:18" x14ac:dyDescent="0.25">
      <c r="A3183" s="254" t="str">
        <f>IF(ISBLANK(INDEX('Policy Characteristics'!A:A,MATCH($C3183,'Policy Characteristics'!$C:$C,0))),"",INDEX('Policy Characteristics'!A:A,MATCH($C3183,'Policy Characteristics'!$C:$C,0)))</f>
        <v>Research and Development</v>
      </c>
      <c r="B3183" s="262" t="str">
        <f>IF(ISBLANK(INDEX('Policy Characteristics'!B:B,MATCH($C3183,'Policy Characteristics'!$C:$C,0))),"",INDEX('Policy Characteristics'!B:B,MATCH($C3183,'Policy Characteristics'!$C:$C,0)))</f>
        <v>Fuel Use Reduction</v>
      </c>
      <c r="C3183" s="254" t="str">
        <f t="shared" si="97"/>
        <v>RnD Industry Fuel Use Perc Reduction</v>
      </c>
      <c r="D3183" t="s">
        <v>3034</v>
      </c>
      <c r="E3183" s="45"/>
      <c r="F3183" s="6" t="s">
        <v>3060</v>
      </c>
      <c r="G3183" s="45"/>
      <c r="H3183" s="47">
        <v>3182</v>
      </c>
      <c r="I3183" s="324" t="s">
        <v>40</v>
      </c>
      <c r="J3183" s="255" t="str">
        <f>IF(ISBLANK(INDEX('Policy Characteristics'!D:D,MATCH($C3183,'Policy Characteristics'!$C:$C,0))),"",INDEX('Policy Characteristics'!D:D,MATCH($C3183,'Policy Characteristics'!$C:$C,0)))</f>
        <v>R&amp;D Fuel Use Reductions</v>
      </c>
      <c r="K3183" s="254" t="str">
        <f>IF(ISBLANK(INDEX('Policy Characteristics'!E:E,MATCH($C3183,'Policy Characteristics'!$C:$C,0))),"",INDEX('Policy Characteristics'!E:E,MATCH($C3183,'Policy Characteristics'!$C:$C,0)))</f>
        <v>RnD industry fuel use reduction</v>
      </c>
      <c r="L3183" s="261">
        <f>IF(ISBLANK(INDEX('Policy Characteristics'!F:F,MATCH($C3183,'Policy Characteristics'!$C:$C,0))),"",INDEX('Policy Characteristics'!F:F,MATCH($C3183,'Policy Characteristics'!$C:$C,0)))</f>
        <v>0</v>
      </c>
      <c r="M3183" s="261">
        <f>IF(ISBLANK(INDEX('Policy Characteristics'!G:G,MATCH($C3183,'Policy Characteristics'!$C:$C,0))),"",INDEX('Policy Characteristics'!G:G,MATCH($C3183,'Policy Characteristics'!$C:$C,0)))</f>
        <v>0.4</v>
      </c>
      <c r="N3183" s="261">
        <f>IF(ISBLANK(INDEX('Policy Characteristics'!H:H,MATCH($C3183,'Policy Characteristics'!$C:$C,0))),"",INDEX('Policy Characteristics'!H:H,MATCH($C3183,'Policy Characteristics'!$C:$C,0)))</f>
        <v>0.01</v>
      </c>
      <c r="O3183" s="254" t="str">
        <f>IF(ISBLANK(INDEX('Policy Characteristics'!I:I,MATCH($C3183,'Policy Characteristics'!$C:$C,0))),"",INDEX('Policy Characteristics'!I:I,MATCH($C3183,'Policy Characteristics'!$C:$C,0)))</f>
        <v>% reduction in fuel use</v>
      </c>
      <c r="P3183" s="254" t="str">
        <f>IF(ISBLANK(INDEX('Policy Characteristics'!J:J,MATCH($C3183,'Policy Characteristics'!$C:$C,0))),"",INDEX('Policy Characteristics'!J:J,MATCH($C3183,'Policy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3" s="254" t="str">
        <f>IF(ISBLANK(INDEX('Policy Characteristics'!K:K,MATCH($C3183,'Policy Characteristics'!$C:$C,0))),"",INDEX('Policy Characteristics'!K:K,MATCH($C3183,'Policy Characteristics'!$C:$C,0)))</f>
        <v>architectural-design.html#rnd</v>
      </c>
      <c r="R3183" s="254" t="str">
        <f>IF(ISBLANK(INDEX('Policy Characteristics'!L:L,MATCH($C3183,'Policy Characteristics'!$C:$C,0))),"",INDEX('Policy Characteristics'!L:L,MATCH($C3183,'Policy Characteristics'!$C:$C,0)))</f>
        <v>research-and-development.html</v>
      </c>
    </row>
    <row r="3184" spans="1:18" x14ac:dyDescent="0.25">
      <c r="A3184" s="254" t="str">
        <f>IF(ISBLANK(INDEX('Policy Characteristics'!A:A,MATCH($C3184,'Policy Characteristics'!$C:$C,0))),"",INDEX('Policy Characteristics'!A:A,MATCH($C3184,'Policy Characteristics'!$C:$C,0)))</f>
        <v>Research and Development</v>
      </c>
      <c r="B3184" s="262" t="str">
        <f>IF(ISBLANK(INDEX('Policy Characteristics'!B:B,MATCH($C3184,'Policy Characteristics'!$C:$C,0))),"",INDEX('Policy Characteristics'!B:B,MATCH($C3184,'Policy Characteristics'!$C:$C,0)))</f>
        <v>Fuel Use Reduction</v>
      </c>
      <c r="C3184" s="254" t="str">
        <f t="shared" si="97"/>
        <v>RnD Industry Fuel Use Perc Reduction</v>
      </c>
      <c r="D3184" t="s">
        <v>3035</v>
      </c>
      <c r="E3184" s="45"/>
      <c r="F3184" s="6" t="s">
        <v>310</v>
      </c>
      <c r="G3184" s="45"/>
      <c r="H3184" s="47">
        <v>3183</v>
      </c>
      <c r="I3184" s="324" t="s">
        <v>40</v>
      </c>
      <c r="J3184" s="255" t="str">
        <f>IF(ISBLANK(INDEX('Policy Characteristics'!D:D,MATCH($C3184,'Policy Characteristics'!$C:$C,0))),"",INDEX('Policy Characteristics'!D:D,MATCH($C3184,'Policy Characteristics'!$C:$C,0)))</f>
        <v>R&amp;D Fuel Use Reductions</v>
      </c>
      <c r="K3184" s="254" t="str">
        <f>IF(ISBLANK(INDEX('Policy Characteristics'!E:E,MATCH($C3184,'Policy Characteristics'!$C:$C,0))),"",INDEX('Policy Characteristics'!E:E,MATCH($C3184,'Policy Characteristics'!$C:$C,0)))</f>
        <v>RnD industry fuel use reduction</v>
      </c>
      <c r="L3184" s="261">
        <f>IF(ISBLANK(INDEX('Policy Characteristics'!F:F,MATCH($C3184,'Policy Characteristics'!$C:$C,0))),"",INDEX('Policy Characteristics'!F:F,MATCH($C3184,'Policy Characteristics'!$C:$C,0)))</f>
        <v>0</v>
      </c>
      <c r="M3184" s="261">
        <f>IF(ISBLANK(INDEX('Policy Characteristics'!G:G,MATCH($C3184,'Policy Characteristics'!$C:$C,0))),"",INDEX('Policy Characteristics'!G:G,MATCH($C3184,'Policy Characteristics'!$C:$C,0)))</f>
        <v>0.4</v>
      </c>
      <c r="N3184" s="261">
        <f>IF(ISBLANK(INDEX('Policy Characteristics'!H:H,MATCH($C3184,'Policy Characteristics'!$C:$C,0))),"",INDEX('Policy Characteristics'!H:H,MATCH($C3184,'Policy Characteristics'!$C:$C,0)))</f>
        <v>0.01</v>
      </c>
      <c r="O3184" s="254" t="str">
        <f>IF(ISBLANK(INDEX('Policy Characteristics'!I:I,MATCH($C3184,'Policy Characteristics'!$C:$C,0))),"",INDEX('Policy Characteristics'!I:I,MATCH($C3184,'Policy Characteristics'!$C:$C,0)))</f>
        <v>% reduction in fuel use</v>
      </c>
      <c r="P3184" s="254" t="str">
        <f>IF(ISBLANK(INDEX('Policy Characteristics'!J:J,MATCH($C3184,'Policy Characteristics'!$C:$C,0))),"",INDEX('Policy Characteristics'!J:J,MATCH($C3184,'Policy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4" s="254" t="str">
        <f>IF(ISBLANK(INDEX('Policy Characteristics'!K:K,MATCH($C3184,'Policy Characteristics'!$C:$C,0))),"",INDEX('Policy Characteristics'!K:K,MATCH($C3184,'Policy Characteristics'!$C:$C,0)))</f>
        <v>architectural-design.html#rnd</v>
      </c>
      <c r="R3184" s="254" t="str">
        <f>IF(ISBLANK(INDEX('Policy Characteristics'!L:L,MATCH($C3184,'Policy Characteristics'!$C:$C,0))),"",INDEX('Policy Characteristics'!L:L,MATCH($C3184,'Policy Characteristics'!$C:$C,0)))</f>
        <v>research-and-development.html</v>
      </c>
    </row>
    <row r="3185" spans="1:18" x14ac:dyDescent="0.25">
      <c r="A3185" s="254" t="str">
        <f>IF(ISBLANK(INDEX('Policy Characteristics'!A:A,MATCH($C3185,'Policy Characteristics'!$C:$C,0))),"",INDEX('Policy Characteristics'!A:A,MATCH($C3185,'Policy Characteristics'!$C:$C,0)))</f>
        <v>Research and Development</v>
      </c>
      <c r="B3185" s="262" t="str">
        <f>IF(ISBLANK(INDEX('Policy Characteristics'!B:B,MATCH($C3185,'Policy Characteristics'!$C:$C,0))),"",INDEX('Policy Characteristics'!B:B,MATCH($C3185,'Policy Characteristics'!$C:$C,0)))</f>
        <v>Fuel Use Reduction</v>
      </c>
      <c r="C3185" s="254" t="str">
        <f t="shared" si="97"/>
        <v>RnD Industry Fuel Use Perc Reduction</v>
      </c>
      <c r="D3185" t="s">
        <v>3036</v>
      </c>
      <c r="E3185" s="45"/>
      <c r="F3185" s="6" t="s">
        <v>3061</v>
      </c>
      <c r="G3185" s="45"/>
      <c r="H3185" s="47">
        <v>3184</v>
      </c>
      <c r="I3185" s="324" t="s">
        <v>40</v>
      </c>
      <c r="J3185" s="255" t="str">
        <f>IF(ISBLANK(INDEX('Policy Characteristics'!D:D,MATCH($C3185,'Policy Characteristics'!$C:$C,0))),"",INDEX('Policy Characteristics'!D:D,MATCH($C3185,'Policy Characteristics'!$C:$C,0)))</f>
        <v>R&amp;D Fuel Use Reductions</v>
      </c>
      <c r="K3185" s="254" t="str">
        <f>IF(ISBLANK(INDEX('Policy Characteristics'!E:E,MATCH($C3185,'Policy Characteristics'!$C:$C,0))),"",INDEX('Policy Characteristics'!E:E,MATCH($C3185,'Policy Characteristics'!$C:$C,0)))</f>
        <v>RnD industry fuel use reduction</v>
      </c>
      <c r="L3185" s="261">
        <f>IF(ISBLANK(INDEX('Policy Characteristics'!F:F,MATCH($C3185,'Policy Characteristics'!$C:$C,0))),"",INDEX('Policy Characteristics'!F:F,MATCH($C3185,'Policy Characteristics'!$C:$C,0)))</f>
        <v>0</v>
      </c>
      <c r="M3185" s="261">
        <f>IF(ISBLANK(INDEX('Policy Characteristics'!G:G,MATCH($C3185,'Policy Characteristics'!$C:$C,0))),"",INDEX('Policy Characteristics'!G:G,MATCH($C3185,'Policy Characteristics'!$C:$C,0)))</f>
        <v>0.4</v>
      </c>
      <c r="N3185" s="261">
        <f>IF(ISBLANK(INDEX('Policy Characteristics'!H:H,MATCH($C3185,'Policy Characteristics'!$C:$C,0))),"",INDEX('Policy Characteristics'!H:H,MATCH($C3185,'Policy Characteristics'!$C:$C,0)))</f>
        <v>0.01</v>
      </c>
      <c r="O3185" s="254" t="str">
        <f>IF(ISBLANK(INDEX('Policy Characteristics'!I:I,MATCH($C3185,'Policy Characteristics'!$C:$C,0))),"",INDEX('Policy Characteristics'!I:I,MATCH($C3185,'Policy Characteristics'!$C:$C,0)))</f>
        <v>% reduction in fuel use</v>
      </c>
      <c r="P3185" s="254" t="str">
        <f>IF(ISBLANK(INDEX('Policy Characteristics'!J:J,MATCH($C3185,'Policy Characteristics'!$C:$C,0))),"",INDEX('Policy Characteristics'!J:J,MATCH($C3185,'Policy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5" s="254" t="str">
        <f>IF(ISBLANK(INDEX('Policy Characteristics'!K:K,MATCH($C3185,'Policy Characteristics'!$C:$C,0))),"",INDEX('Policy Characteristics'!K:K,MATCH($C3185,'Policy Characteristics'!$C:$C,0)))</f>
        <v>architectural-design.html#rnd</v>
      </c>
      <c r="R3185" s="254" t="str">
        <f>IF(ISBLANK(INDEX('Policy Characteristics'!L:L,MATCH($C3185,'Policy Characteristics'!$C:$C,0))),"",INDEX('Policy Characteristics'!L:L,MATCH($C3185,'Policy Characteristics'!$C:$C,0)))</f>
        <v>research-and-development.html</v>
      </c>
    </row>
    <row r="3186" spans="1:18" ht="30" x14ac:dyDescent="0.25">
      <c r="A3186" s="254" t="str">
        <f>IF(ISBLANK(INDEX('Policy Characteristics'!A:A,MATCH($C3186,'Policy Characteristics'!$C:$C,0))),"",INDEX('Policy Characteristics'!A:A,MATCH($C3186,'Policy Characteristics'!$C:$C,0)))</f>
        <v>Research and Development</v>
      </c>
      <c r="B3186" s="262" t="str">
        <f>IF(ISBLANK(INDEX('Policy Characteristics'!B:B,MATCH($C3186,'Policy Characteristics'!$C:$C,0))),"",INDEX('Policy Characteristics'!B:B,MATCH($C3186,'Policy Characteristics'!$C:$C,0)))</f>
        <v>Fuel Use Reduction</v>
      </c>
      <c r="C3186" s="254" t="str">
        <f t="shared" si="97"/>
        <v>RnD Industry Fuel Use Perc Reduction</v>
      </c>
      <c r="D3186" t="s">
        <v>3037</v>
      </c>
      <c r="E3186" s="45"/>
      <c r="F3186" s="6" t="s">
        <v>3062</v>
      </c>
      <c r="G3186" s="45"/>
      <c r="H3186" s="47">
        <v>3185</v>
      </c>
      <c r="I3186" s="324" t="s">
        <v>40</v>
      </c>
      <c r="J3186" s="255" t="str">
        <f>IF(ISBLANK(INDEX('Policy Characteristics'!D:D,MATCH($C3186,'Policy Characteristics'!$C:$C,0))),"",INDEX('Policy Characteristics'!D:D,MATCH($C3186,'Policy Characteristics'!$C:$C,0)))</f>
        <v>R&amp;D Fuel Use Reductions</v>
      </c>
      <c r="K3186" s="254" t="str">
        <f>IF(ISBLANK(INDEX('Policy Characteristics'!E:E,MATCH($C3186,'Policy Characteristics'!$C:$C,0))),"",INDEX('Policy Characteristics'!E:E,MATCH($C3186,'Policy Characteristics'!$C:$C,0)))</f>
        <v>RnD industry fuel use reduction</v>
      </c>
      <c r="L3186" s="261">
        <f>IF(ISBLANK(INDEX('Policy Characteristics'!F:F,MATCH($C3186,'Policy Characteristics'!$C:$C,0))),"",INDEX('Policy Characteristics'!F:F,MATCH($C3186,'Policy Characteristics'!$C:$C,0)))</f>
        <v>0</v>
      </c>
      <c r="M3186" s="261">
        <f>IF(ISBLANK(INDEX('Policy Characteristics'!G:G,MATCH($C3186,'Policy Characteristics'!$C:$C,0))),"",INDEX('Policy Characteristics'!G:G,MATCH($C3186,'Policy Characteristics'!$C:$C,0)))</f>
        <v>0.4</v>
      </c>
      <c r="N3186" s="261">
        <f>IF(ISBLANK(INDEX('Policy Characteristics'!H:H,MATCH($C3186,'Policy Characteristics'!$C:$C,0))),"",INDEX('Policy Characteristics'!H:H,MATCH($C3186,'Policy Characteristics'!$C:$C,0)))</f>
        <v>0.01</v>
      </c>
      <c r="O3186" s="254" t="str">
        <f>IF(ISBLANK(INDEX('Policy Characteristics'!I:I,MATCH($C3186,'Policy Characteristics'!$C:$C,0))),"",INDEX('Policy Characteristics'!I:I,MATCH($C3186,'Policy Characteristics'!$C:$C,0)))</f>
        <v>% reduction in fuel use</v>
      </c>
      <c r="P3186" s="254" t="str">
        <f>IF(ISBLANK(INDEX('Policy Characteristics'!J:J,MATCH($C3186,'Policy Characteristics'!$C:$C,0))),"",INDEX('Policy Characteristics'!J:J,MATCH($C3186,'Policy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6" s="254" t="str">
        <f>IF(ISBLANK(INDEX('Policy Characteristics'!K:K,MATCH($C3186,'Policy Characteristics'!$C:$C,0))),"",INDEX('Policy Characteristics'!K:K,MATCH($C3186,'Policy Characteristics'!$C:$C,0)))</f>
        <v>architectural-design.html#rnd</v>
      </c>
      <c r="R3186" s="254" t="str">
        <f>IF(ISBLANK(INDEX('Policy Characteristics'!L:L,MATCH($C3186,'Policy Characteristics'!$C:$C,0))),"",INDEX('Policy Characteristics'!L:L,MATCH($C3186,'Policy Characteristics'!$C:$C,0)))</f>
        <v>research-and-development.html</v>
      </c>
    </row>
    <row r="3187" spans="1:18" x14ac:dyDescent="0.25">
      <c r="A3187" s="254" t="str">
        <f>IF(ISBLANK(INDEX('Policy Characteristics'!A:A,MATCH($C3187,'Policy Characteristics'!$C:$C,0))),"",INDEX('Policy Characteristics'!A:A,MATCH($C3187,'Policy Characteristics'!$C:$C,0)))</f>
        <v>Research and Development</v>
      </c>
      <c r="B3187" s="262" t="str">
        <f>IF(ISBLANK(INDEX('Policy Characteristics'!B:B,MATCH($C3187,'Policy Characteristics'!$C:$C,0))),"",INDEX('Policy Characteristics'!B:B,MATCH($C3187,'Policy Characteristics'!$C:$C,0)))</f>
        <v>Fuel Use Reduction</v>
      </c>
      <c r="C3187" s="254" t="str">
        <f t="shared" si="97"/>
        <v>RnD Industry Fuel Use Perc Reduction</v>
      </c>
      <c r="D3187" t="s">
        <v>3038</v>
      </c>
      <c r="E3187" s="45"/>
      <c r="F3187" s="6" t="s">
        <v>3063</v>
      </c>
      <c r="G3187" s="45"/>
      <c r="H3187" s="47">
        <v>3186</v>
      </c>
      <c r="I3187" s="324" t="s">
        <v>40</v>
      </c>
      <c r="J3187" s="255" t="str">
        <f>IF(ISBLANK(INDEX('Policy Characteristics'!D:D,MATCH($C3187,'Policy Characteristics'!$C:$C,0))),"",INDEX('Policy Characteristics'!D:D,MATCH($C3187,'Policy Characteristics'!$C:$C,0)))</f>
        <v>R&amp;D Fuel Use Reductions</v>
      </c>
      <c r="K3187" s="254" t="str">
        <f>IF(ISBLANK(INDEX('Policy Characteristics'!E:E,MATCH($C3187,'Policy Characteristics'!$C:$C,0))),"",INDEX('Policy Characteristics'!E:E,MATCH($C3187,'Policy Characteristics'!$C:$C,0)))</f>
        <v>RnD industry fuel use reduction</v>
      </c>
      <c r="L3187" s="261">
        <f>IF(ISBLANK(INDEX('Policy Characteristics'!F:F,MATCH($C3187,'Policy Characteristics'!$C:$C,0))),"",INDEX('Policy Characteristics'!F:F,MATCH($C3187,'Policy Characteristics'!$C:$C,0)))</f>
        <v>0</v>
      </c>
      <c r="M3187" s="261">
        <f>IF(ISBLANK(INDEX('Policy Characteristics'!G:G,MATCH($C3187,'Policy Characteristics'!$C:$C,0))),"",INDEX('Policy Characteristics'!G:G,MATCH($C3187,'Policy Characteristics'!$C:$C,0)))</f>
        <v>0.4</v>
      </c>
      <c r="N3187" s="261">
        <f>IF(ISBLANK(INDEX('Policy Characteristics'!H:H,MATCH($C3187,'Policy Characteristics'!$C:$C,0))),"",INDEX('Policy Characteristics'!H:H,MATCH($C3187,'Policy Characteristics'!$C:$C,0)))</f>
        <v>0.01</v>
      </c>
      <c r="O3187" s="254" t="str">
        <f>IF(ISBLANK(INDEX('Policy Characteristics'!I:I,MATCH($C3187,'Policy Characteristics'!$C:$C,0))),"",INDEX('Policy Characteristics'!I:I,MATCH($C3187,'Policy Characteristics'!$C:$C,0)))</f>
        <v>% reduction in fuel use</v>
      </c>
      <c r="P3187" s="254" t="str">
        <f>IF(ISBLANK(INDEX('Policy Characteristics'!J:J,MATCH($C3187,'Policy Characteristics'!$C:$C,0))),"",INDEX('Policy Characteristics'!J:J,MATCH($C3187,'Policy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7" s="254" t="str">
        <f>IF(ISBLANK(INDEX('Policy Characteristics'!K:K,MATCH($C3187,'Policy Characteristics'!$C:$C,0))),"",INDEX('Policy Characteristics'!K:K,MATCH($C3187,'Policy Characteristics'!$C:$C,0)))</f>
        <v>architectural-design.html#rnd</v>
      </c>
      <c r="R3187" s="254" t="str">
        <f>IF(ISBLANK(INDEX('Policy Characteristics'!L:L,MATCH($C3187,'Policy Characteristics'!$C:$C,0))),"",INDEX('Policy Characteristics'!L:L,MATCH($C3187,'Policy Characteristics'!$C:$C,0)))</f>
        <v>research-and-development.html</v>
      </c>
    </row>
    <row r="3188" spans="1:18" x14ac:dyDescent="0.25">
      <c r="A3188" s="254" t="str">
        <f>IF(ISBLANK(INDEX('Policy Characteristics'!A:A,MATCH($C3188,'Policy Characteristics'!$C:$C,0))),"",INDEX('Policy Characteristics'!A:A,MATCH($C3188,'Policy Characteristics'!$C:$C,0)))</f>
        <v>Research and Development</v>
      </c>
      <c r="B3188" s="262" t="str">
        <f>IF(ISBLANK(INDEX('Policy Characteristics'!B:B,MATCH($C3188,'Policy Characteristics'!$C:$C,0))),"",INDEX('Policy Characteristics'!B:B,MATCH($C3188,'Policy Characteristics'!$C:$C,0)))</f>
        <v>Fuel Use Reduction</v>
      </c>
      <c r="C3188" s="254" t="str">
        <f t="shared" si="97"/>
        <v>RnD Industry Fuel Use Perc Reduction</v>
      </c>
      <c r="D3188" t="s">
        <v>3039</v>
      </c>
      <c r="E3188" s="45"/>
      <c r="F3188" s="6" t="s">
        <v>3064</v>
      </c>
      <c r="G3188" s="45"/>
      <c r="H3188" s="47">
        <v>3187</v>
      </c>
      <c r="I3188" s="324" t="s">
        <v>40</v>
      </c>
      <c r="J3188" s="255" t="str">
        <f>IF(ISBLANK(INDEX('Policy Characteristics'!D:D,MATCH($C3188,'Policy Characteristics'!$C:$C,0))),"",INDEX('Policy Characteristics'!D:D,MATCH($C3188,'Policy Characteristics'!$C:$C,0)))</f>
        <v>R&amp;D Fuel Use Reductions</v>
      </c>
      <c r="K3188" s="254" t="str">
        <f>IF(ISBLANK(INDEX('Policy Characteristics'!E:E,MATCH($C3188,'Policy Characteristics'!$C:$C,0))),"",INDEX('Policy Characteristics'!E:E,MATCH($C3188,'Policy Characteristics'!$C:$C,0)))</f>
        <v>RnD industry fuel use reduction</v>
      </c>
      <c r="L3188" s="261">
        <f>IF(ISBLANK(INDEX('Policy Characteristics'!F:F,MATCH($C3188,'Policy Characteristics'!$C:$C,0))),"",INDEX('Policy Characteristics'!F:F,MATCH($C3188,'Policy Characteristics'!$C:$C,0)))</f>
        <v>0</v>
      </c>
      <c r="M3188" s="261">
        <f>IF(ISBLANK(INDEX('Policy Characteristics'!G:G,MATCH($C3188,'Policy Characteristics'!$C:$C,0))),"",INDEX('Policy Characteristics'!G:G,MATCH($C3188,'Policy Characteristics'!$C:$C,0)))</f>
        <v>0.4</v>
      </c>
      <c r="N3188" s="261">
        <f>IF(ISBLANK(INDEX('Policy Characteristics'!H:H,MATCH($C3188,'Policy Characteristics'!$C:$C,0))),"",INDEX('Policy Characteristics'!H:H,MATCH($C3188,'Policy Characteristics'!$C:$C,0)))</f>
        <v>0.01</v>
      </c>
      <c r="O3188" s="254" t="str">
        <f>IF(ISBLANK(INDEX('Policy Characteristics'!I:I,MATCH($C3188,'Policy Characteristics'!$C:$C,0))),"",INDEX('Policy Characteristics'!I:I,MATCH($C3188,'Policy Characteristics'!$C:$C,0)))</f>
        <v>% reduction in fuel use</v>
      </c>
      <c r="P3188" s="254" t="str">
        <f>IF(ISBLANK(INDEX('Policy Characteristics'!J:J,MATCH($C3188,'Policy Characteristics'!$C:$C,0))),"",INDEX('Policy Characteristics'!J:J,MATCH($C3188,'Policy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8" s="254" t="str">
        <f>IF(ISBLANK(INDEX('Policy Characteristics'!K:K,MATCH($C3188,'Policy Characteristics'!$C:$C,0))),"",INDEX('Policy Characteristics'!K:K,MATCH($C3188,'Policy Characteristics'!$C:$C,0)))</f>
        <v>architectural-design.html#rnd</v>
      </c>
      <c r="R3188" s="254" t="str">
        <f>IF(ISBLANK(INDEX('Policy Characteristics'!L:L,MATCH($C3188,'Policy Characteristics'!$C:$C,0))),"",INDEX('Policy Characteristics'!L:L,MATCH($C3188,'Policy Characteristics'!$C:$C,0)))</f>
        <v>research-and-development.html</v>
      </c>
    </row>
    <row r="3189" spans="1:18" x14ac:dyDescent="0.25">
      <c r="A3189" s="254" t="str">
        <f>IF(ISBLANK(INDEX('Policy Characteristics'!A:A,MATCH($C3189,'Policy Characteristics'!$C:$C,0))),"",INDEX('Policy Characteristics'!A:A,MATCH($C3189,'Policy Characteristics'!$C:$C,0)))</f>
        <v>Research and Development</v>
      </c>
      <c r="B3189" s="262" t="str">
        <f>IF(ISBLANK(INDEX('Policy Characteristics'!B:B,MATCH($C3189,'Policy Characteristics'!$C:$C,0))),"",INDEX('Policy Characteristics'!B:B,MATCH($C3189,'Policy Characteristics'!$C:$C,0)))</f>
        <v>Fuel Use Reduction</v>
      </c>
      <c r="C3189" s="254" t="str">
        <f t="shared" si="97"/>
        <v>RnD Industry Fuel Use Perc Reduction</v>
      </c>
      <c r="D3189" t="s">
        <v>3040</v>
      </c>
      <c r="E3189" s="45"/>
      <c r="F3189" s="6" t="s">
        <v>3065</v>
      </c>
      <c r="G3189" s="45"/>
      <c r="H3189" s="47">
        <v>3188</v>
      </c>
      <c r="I3189" s="324" t="s">
        <v>40</v>
      </c>
      <c r="J3189" s="255" t="str">
        <f>IF(ISBLANK(INDEX('Policy Characteristics'!D:D,MATCH($C3189,'Policy Characteristics'!$C:$C,0))),"",INDEX('Policy Characteristics'!D:D,MATCH($C3189,'Policy Characteristics'!$C:$C,0)))</f>
        <v>R&amp;D Fuel Use Reductions</v>
      </c>
      <c r="K3189" s="254" t="str">
        <f>IF(ISBLANK(INDEX('Policy Characteristics'!E:E,MATCH($C3189,'Policy Characteristics'!$C:$C,0))),"",INDEX('Policy Characteristics'!E:E,MATCH($C3189,'Policy Characteristics'!$C:$C,0)))</f>
        <v>RnD industry fuel use reduction</v>
      </c>
      <c r="L3189" s="261">
        <f>IF(ISBLANK(INDEX('Policy Characteristics'!F:F,MATCH($C3189,'Policy Characteristics'!$C:$C,0))),"",INDEX('Policy Characteristics'!F:F,MATCH($C3189,'Policy Characteristics'!$C:$C,0)))</f>
        <v>0</v>
      </c>
      <c r="M3189" s="261">
        <f>IF(ISBLANK(INDEX('Policy Characteristics'!G:G,MATCH($C3189,'Policy Characteristics'!$C:$C,0))),"",INDEX('Policy Characteristics'!G:G,MATCH($C3189,'Policy Characteristics'!$C:$C,0)))</f>
        <v>0.4</v>
      </c>
      <c r="N3189" s="261">
        <f>IF(ISBLANK(INDEX('Policy Characteristics'!H:H,MATCH($C3189,'Policy Characteristics'!$C:$C,0))),"",INDEX('Policy Characteristics'!H:H,MATCH($C3189,'Policy Characteristics'!$C:$C,0)))</f>
        <v>0.01</v>
      </c>
      <c r="O3189" s="254" t="str">
        <f>IF(ISBLANK(INDEX('Policy Characteristics'!I:I,MATCH($C3189,'Policy Characteristics'!$C:$C,0))),"",INDEX('Policy Characteristics'!I:I,MATCH($C3189,'Policy Characteristics'!$C:$C,0)))</f>
        <v>% reduction in fuel use</v>
      </c>
      <c r="P3189" s="254" t="str">
        <f>IF(ISBLANK(INDEX('Policy Characteristics'!J:J,MATCH($C3189,'Policy Characteristics'!$C:$C,0))),"",INDEX('Policy Characteristics'!J:J,MATCH($C3189,'Policy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89" s="254" t="str">
        <f>IF(ISBLANK(INDEX('Policy Characteristics'!K:K,MATCH($C3189,'Policy Characteristics'!$C:$C,0))),"",INDEX('Policy Characteristics'!K:K,MATCH($C3189,'Policy Characteristics'!$C:$C,0)))</f>
        <v>architectural-design.html#rnd</v>
      </c>
      <c r="R3189" s="254" t="str">
        <f>IF(ISBLANK(INDEX('Policy Characteristics'!L:L,MATCH($C3189,'Policy Characteristics'!$C:$C,0))),"",INDEX('Policy Characteristics'!L:L,MATCH($C3189,'Policy Characteristics'!$C:$C,0)))</f>
        <v>research-and-development.html</v>
      </c>
    </row>
    <row r="3190" spans="1:18" x14ac:dyDescent="0.25">
      <c r="A3190" s="254" t="str">
        <f>IF(ISBLANK(INDEX('Policy Characteristics'!A:A,MATCH($C3190,'Policy Characteristics'!$C:$C,0))),"",INDEX('Policy Characteristics'!A:A,MATCH($C3190,'Policy Characteristics'!$C:$C,0)))</f>
        <v>Research and Development</v>
      </c>
      <c r="B3190" s="262" t="str">
        <f>IF(ISBLANK(INDEX('Policy Characteristics'!B:B,MATCH($C3190,'Policy Characteristics'!$C:$C,0))),"",INDEX('Policy Characteristics'!B:B,MATCH($C3190,'Policy Characteristics'!$C:$C,0)))</f>
        <v>Fuel Use Reduction</v>
      </c>
      <c r="C3190" s="254" t="str">
        <f t="shared" si="97"/>
        <v>RnD Industry Fuel Use Perc Reduction</v>
      </c>
      <c r="D3190" t="s">
        <v>3041</v>
      </c>
      <c r="E3190" s="45"/>
      <c r="F3190" s="6" t="s">
        <v>3066</v>
      </c>
      <c r="G3190" s="45"/>
      <c r="H3190" s="47">
        <v>3189</v>
      </c>
      <c r="I3190" s="324" t="s">
        <v>40</v>
      </c>
      <c r="J3190" s="255" t="str">
        <f>IF(ISBLANK(INDEX('Policy Characteristics'!D:D,MATCH($C3190,'Policy Characteristics'!$C:$C,0))),"",INDEX('Policy Characteristics'!D:D,MATCH($C3190,'Policy Characteristics'!$C:$C,0)))</f>
        <v>R&amp;D Fuel Use Reductions</v>
      </c>
      <c r="K3190" s="254" t="str">
        <f>IF(ISBLANK(INDEX('Policy Characteristics'!E:E,MATCH($C3190,'Policy Characteristics'!$C:$C,0))),"",INDEX('Policy Characteristics'!E:E,MATCH($C3190,'Policy Characteristics'!$C:$C,0)))</f>
        <v>RnD industry fuel use reduction</v>
      </c>
      <c r="L3190" s="261">
        <f>IF(ISBLANK(INDEX('Policy Characteristics'!F:F,MATCH($C3190,'Policy Characteristics'!$C:$C,0))),"",INDEX('Policy Characteristics'!F:F,MATCH($C3190,'Policy Characteristics'!$C:$C,0)))</f>
        <v>0</v>
      </c>
      <c r="M3190" s="261">
        <f>IF(ISBLANK(INDEX('Policy Characteristics'!G:G,MATCH($C3190,'Policy Characteristics'!$C:$C,0))),"",INDEX('Policy Characteristics'!G:G,MATCH($C3190,'Policy Characteristics'!$C:$C,0)))</f>
        <v>0.4</v>
      </c>
      <c r="N3190" s="261">
        <f>IF(ISBLANK(INDEX('Policy Characteristics'!H:H,MATCH($C3190,'Policy Characteristics'!$C:$C,0))),"",INDEX('Policy Characteristics'!H:H,MATCH($C3190,'Policy Characteristics'!$C:$C,0)))</f>
        <v>0.01</v>
      </c>
      <c r="O3190" s="254" t="str">
        <f>IF(ISBLANK(INDEX('Policy Characteristics'!I:I,MATCH($C3190,'Policy Characteristics'!$C:$C,0))),"",INDEX('Policy Characteristics'!I:I,MATCH($C3190,'Policy Characteristics'!$C:$C,0)))</f>
        <v>% reduction in fuel use</v>
      </c>
      <c r="P3190" s="254" t="str">
        <f>IF(ISBLANK(INDEX('Policy Characteristics'!J:J,MATCH($C3190,'Policy Characteristics'!$C:$C,0))),"",INDEX('Policy Characteristics'!J:J,MATCH($C3190,'Policy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0" s="254" t="str">
        <f>IF(ISBLANK(INDEX('Policy Characteristics'!K:K,MATCH($C3190,'Policy Characteristics'!$C:$C,0))),"",INDEX('Policy Characteristics'!K:K,MATCH($C3190,'Policy Characteristics'!$C:$C,0)))</f>
        <v>architectural-design.html#rnd</v>
      </c>
      <c r="R3190" s="254" t="str">
        <f>IF(ISBLANK(INDEX('Policy Characteristics'!L:L,MATCH($C3190,'Policy Characteristics'!$C:$C,0))),"",INDEX('Policy Characteristics'!L:L,MATCH($C3190,'Policy Characteristics'!$C:$C,0)))</f>
        <v>research-and-development.html</v>
      </c>
    </row>
    <row r="3191" spans="1:18" x14ac:dyDescent="0.25">
      <c r="A3191" s="254" t="str">
        <f>IF(ISBLANK(INDEX('Policy Characteristics'!A:A,MATCH($C3191,'Policy Characteristics'!$C:$C,0))),"",INDEX('Policy Characteristics'!A:A,MATCH($C3191,'Policy Characteristics'!$C:$C,0)))</f>
        <v>Research and Development</v>
      </c>
      <c r="B3191" s="262" t="str">
        <f>IF(ISBLANK(INDEX('Policy Characteristics'!B:B,MATCH($C3191,'Policy Characteristics'!$C:$C,0))),"",INDEX('Policy Characteristics'!B:B,MATCH($C3191,'Policy Characteristics'!$C:$C,0)))</f>
        <v>Fuel Use Reduction</v>
      </c>
      <c r="C3191" s="254" t="str">
        <f t="shared" si="97"/>
        <v>RnD Industry Fuel Use Perc Reduction</v>
      </c>
      <c r="D3191" t="s">
        <v>3042</v>
      </c>
      <c r="E3191" s="45"/>
      <c r="F3191" s="6" t="s">
        <v>3067</v>
      </c>
      <c r="G3191" s="45"/>
      <c r="H3191" s="47">
        <v>3190</v>
      </c>
      <c r="I3191" s="324" t="s">
        <v>40</v>
      </c>
      <c r="J3191" s="255" t="str">
        <f>IF(ISBLANK(INDEX('Policy Characteristics'!D:D,MATCH($C3191,'Policy Characteristics'!$C:$C,0))),"",INDEX('Policy Characteristics'!D:D,MATCH($C3191,'Policy Characteristics'!$C:$C,0)))</f>
        <v>R&amp;D Fuel Use Reductions</v>
      </c>
      <c r="K3191" s="254" t="str">
        <f>IF(ISBLANK(INDEX('Policy Characteristics'!E:E,MATCH($C3191,'Policy Characteristics'!$C:$C,0))),"",INDEX('Policy Characteristics'!E:E,MATCH($C3191,'Policy Characteristics'!$C:$C,0)))</f>
        <v>RnD industry fuel use reduction</v>
      </c>
      <c r="L3191" s="261">
        <f>IF(ISBLANK(INDEX('Policy Characteristics'!F:F,MATCH($C3191,'Policy Characteristics'!$C:$C,0))),"",INDEX('Policy Characteristics'!F:F,MATCH($C3191,'Policy Characteristics'!$C:$C,0)))</f>
        <v>0</v>
      </c>
      <c r="M3191" s="261">
        <f>IF(ISBLANK(INDEX('Policy Characteristics'!G:G,MATCH($C3191,'Policy Characteristics'!$C:$C,0))),"",INDEX('Policy Characteristics'!G:G,MATCH($C3191,'Policy Characteristics'!$C:$C,0)))</f>
        <v>0.4</v>
      </c>
      <c r="N3191" s="261">
        <f>IF(ISBLANK(INDEX('Policy Characteristics'!H:H,MATCH($C3191,'Policy Characteristics'!$C:$C,0))),"",INDEX('Policy Characteristics'!H:H,MATCH($C3191,'Policy Characteristics'!$C:$C,0)))</f>
        <v>0.01</v>
      </c>
      <c r="O3191" s="254" t="str">
        <f>IF(ISBLANK(INDEX('Policy Characteristics'!I:I,MATCH($C3191,'Policy Characteristics'!$C:$C,0))),"",INDEX('Policy Characteristics'!I:I,MATCH($C3191,'Policy Characteristics'!$C:$C,0)))</f>
        <v>% reduction in fuel use</v>
      </c>
      <c r="P3191" s="254" t="str">
        <f>IF(ISBLANK(INDEX('Policy Characteristics'!J:J,MATCH($C3191,'Policy Characteristics'!$C:$C,0))),"",INDEX('Policy Characteristics'!J:J,MATCH($C3191,'Policy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1" s="254" t="str">
        <f>IF(ISBLANK(INDEX('Policy Characteristics'!K:K,MATCH($C3191,'Policy Characteristics'!$C:$C,0))),"",INDEX('Policy Characteristics'!K:K,MATCH($C3191,'Policy Characteristics'!$C:$C,0)))</f>
        <v>architectural-design.html#rnd</v>
      </c>
      <c r="R3191" s="254" t="str">
        <f>IF(ISBLANK(INDEX('Policy Characteristics'!L:L,MATCH($C3191,'Policy Characteristics'!$C:$C,0))),"",INDEX('Policy Characteristics'!L:L,MATCH($C3191,'Policy Characteristics'!$C:$C,0)))</f>
        <v>research-and-development.html</v>
      </c>
    </row>
    <row r="3192" spans="1:18" x14ac:dyDescent="0.25">
      <c r="A3192" s="254" t="str">
        <f>IF(ISBLANK(INDEX('Policy Characteristics'!A:A,MATCH($C3192,'Policy Characteristics'!$C:$C,0))),"",INDEX('Policy Characteristics'!A:A,MATCH($C3192,'Policy Characteristics'!$C:$C,0)))</f>
        <v>Research and Development</v>
      </c>
      <c r="B3192" s="262" t="str">
        <f>IF(ISBLANK(INDEX('Policy Characteristics'!B:B,MATCH($C3192,'Policy Characteristics'!$C:$C,0))),"",INDEX('Policy Characteristics'!B:B,MATCH($C3192,'Policy Characteristics'!$C:$C,0)))</f>
        <v>Fuel Use Reduction</v>
      </c>
      <c r="C3192" s="254" t="str">
        <f t="shared" si="97"/>
        <v>RnD Industry Fuel Use Perc Reduction</v>
      </c>
      <c r="D3192" t="s">
        <v>3043</v>
      </c>
      <c r="E3192" s="45"/>
      <c r="F3192" s="6" t="s">
        <v>3068</v>
      </c>
      <c r="G3192" s="45"/>
      <c r="H3192" s="47">
        <v>3191</v>
      </c>
      <c r="I3192" s="324" t="s">
        <v>40</v>
      </c>
      <c r="J3192" s="255" t="str">
        <f>IF(ISBLANK(INDEX('Policy Characteristics'!D:D,MATCH($C3192,'Policy Characteristics'!$C:$C,0))),"",INDEX('Policy Characteristics'!D:D,MATCH($C3192,'Policy Characteristics'!$C:$C,0)))</f>
        <v>R&amp;D Fuel Use Reductions</v>
      </c>
      <c r="K3192" s="254" t="str">
        <f>IF(ISBLANK(INDEX('Policy Characteristics'!E:E,MATCH($C3192,'Policy Characteristics'!$C:$C,0))),"",INDEX('Policy Characteristics'!E:E,MATCH($C3192,'Policy Characteristics'!$C:$C,0)))</f>
        <v>RnD industry fuel use reduction</v>
      </c>
      <c r="L3192" s="261">
        <f>IF(ISBLANK(INDEX('Policy Characteristics'!F:F,MATCH($C3192,'Policy Characteristics'!$C:$C,0))),"",INDEX('Policy Characteristics'!F:F,MATCH($C3192,'Policy Characteristics'!$C:$C,0)))</f>
        <v>0</v>
      </c>
      <c r="M3192" s="261">
        <f>IF(ISBLANK(INDEX('Policy Characteristics'!G:G,MATCH($C3192,'Policy Characteristics'!$C:$C,0))),"",INDEX('Policy Characteristics'!G:G,MATCH($C3192,'Policy Characteristics'!$C:$C,0)))</f>
        <v>0.4</v>
      </c>
      <c r="N3192" s="261">
        <f>IF(ISBLANK(INDEX('Policy Characteristics'!H:H,MATCH($C3192,'Policy Characteristics'!$C:$C,0))),"",INDEX('Policy Characteristics'!H:H,MATCH($C3192,'Policy Characteristics'!$C:$C,0)))</f>
        <v>0.01</v>
      </c>
      <c r="O3192" s="254" t="str">
        <f>IF(ISBLANK(INDEX('Policy Characteristics'!I:I,MATCH($C3192,'Policy Characteristics'!$C:$C,0))),"",INDEX('Policy Characteristics'!I:I,MATCH($C3192,'Policy Characteristics'!$C:$C,0)))</f>
        <v>% reduction in fuel use</v>
      </c>
      <c r="P3192" s="254" t="str">
        <f>IF(ISBLANK(INDEX('Policy Characteristics'!J:J,MATCH($C3192,'Policy Characteristics'!$C:$C,0))),"",INDEX('Policy Characteristics'!J:J,MATCH($C3192,'Policy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2" s="254" t="str">
        <f>IF(ISBLANK(INDEX('Policy Characteristics'!K:K,MATCH($C3192,'Policy Characteristics'!$C:$C,0))),"",INDEX('Policy Characteristics'!K:K,MATCH($C3192,'Policy Characteristics'!$C:$C,0)))</f>
        <v>architectural-design.html#rnd</v>
      </c>
      <c r="R3192" s="254" t="str">
        <f>IF(ISBLANK(INDEX('Policy Characteristics'!L:L,MATCH($C3192,'Policy Characteristics'!$C:$C,0))),"",INDEX('Policy Characteristics'!L:L,MATCH($C3192,'Policy Characteristics'!$C:$C,0)))</f>
        <v>research-and-development.html</v>
      </c>
    </row>
    <row r="3193" spans="1:18" x14ac:dyDescent="0.25">
      <c r="A3193" s="254" t="str">
        <f>IF(ISBLANK(INDEX('Policy Characteristics'!A:A,MATCH($C3193,'Policy Characteristics'!$C:$C,0))),"",INDEX('Policy Characteristics'!A:A,MATCH($C3193,'Policy Characteristics'!$C:$C,0)))</f>
        <v>Research and Development</v>
      </c>
      <c r="B3193" s="262" t="str">
        <f>IF(ISBLANK(INDEX('Policy Characteristics'!B:B,MATCH($C3193,'Policy Characteristics'!$C:$C,0))),"",INDEX('Policy Characteristics'!B:B,MATCH($C3193,'Policy Characteristics'!$C:$C,0)))</f>
        <v>Fuel Use Reduction</v>
      </c>
      <c r="C3193" s="254" t="str">
        <f t="shared" si="97"/>
        <v>RnD Industry Fuel Use Perc Reduction</v>
      </c>
      <c r="D3193" t="s">
        <v>3044</v>
      </c>
      <c r="E3193" s="45"/>
      <c r="F3193" s="6" t="s">
        <v>3069</v>
      </c>
      <c r="G3193" s="45"/>
      <c r="H3193" s="47">
        <v>3192</v>
      </c>
      <c r="I3193" s="324" t="s">
        <v>40</v>
      </c>
      <c r="J3193" s="255" t="str">
        <f>IF(ISBLANK(INDEX('Policy Characteristics'!D:D,MATCH($C3193,'Policy Characteristics'!$C:$C,0))),"",INDEX('Policy Characteristics'!D:D,MATCH($C3193,'Policy Characteristics'!$C:$C,0)))</f>
        <v>R&amp;D Fuel Use Reductions</v>
      </c>
      <c r="K3193" s="254" t="str">
        <f>IF(ISBLANK(INDEX('Policy Characteristics'!E:E,MATCH($C3193,'Policy Characteristics'!$C:$C,0))),"",INDEX('Policy Characteristics'!E:E,MATCH($C3193,'Policy Characteristics'!$C:$C,0)))</f>
        <v>RnD industry fuel use reduction</v>
      </c>
      <c r="L3193" s="261">
        <f>IF(ISBLANK(INDEX('Policy Characteristics'!F:F,MATCH($C3193,'Policy Characteristics'!$C:$C,0))),"",INDEX('Policy Characteristics'!F:F,MATCH($C3193,'Policy Characteristics'!$C:$C,0)))</f>
        <v>0</v>
      </c>
      <c r="M3193" s="261">
        <f>IF(ISBLANK(INDEX('Policy Characteristics'!G:G,MATCH($C3193,'Policy Characteristics'!$C:$C,0))),"",INDEX('Policy Characteristics'!G:G,MATCH($C3193,'Policy Characteristics'!$C:$C,0)))</f>
        <v>0.4</v>
      </c>
      <c r="N3193" s="261">
        <f>IF(ISBLANK(INDEX('Policy Characteristics'!H:H,MATCH($C3193,'Policy Characteristics'!$C:$C,0))),"",INDEX('Policy Characteristics'!H:H,MATCH($C3193,'Policy Characteristics'!$C:$C,0)))</f>
        <v>0.01</v>
      </c>
      <c r="O3193" s="254" t="str">
        <f>IF(ISBLANK(INDEX('Policy Characteristics'!I:I,MATCH($C3193,'Policy Characteristics'!$C:$C,0))),"",INDEX('Policy Characteristics'!I:I,MATCH($C3193,'Policy Characteristics'!$C:$C,0)))</f>
        <v>% reduction in fuel use</v>
      </c>
      <c r="P3193" s="254" t="str">
        <f>IF(ISBLANK(INDEX('Policy Characteristics'!J:J,MATCH($C3193,'Policy Characteristics'!$C:$C,0))),"",INDEX('Policy Characteristics'!J:J,MATCH($C3193,'Policy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3" s="254" t="str">
        <f>IF(ISBLANK(INDEX('Policy Characteristics'!K:K,MATCH($C3193,'Policy Characteristics'!$C:$C,0))),"",INDEX('Policy Characteristics'!K:K,MATCH($C3193,'Policy Characteristics'!$C:$C,0)))</f>
        <v>architectural-design.html#rnd</v>
      </c>
      <c r="R3193" s="254" t="str">
        <f>IF(ISBLANK(INDEX('Policy Characteristics'!L:L,MATCH($C3193,'Policy Characteristics'!$C:$C,0))),"",INDEX('Policy Characteristics'!L:L,MATCH($C3193,'Policy Characteristics'!$C:$C,0)))</f>
        <v>research-and-development.html</v>
      </c>
    </row>
    <row r="3194" spans="1:18" x14ac:dyDescent="0.25">
      <c r="A3194" s="254" t="str">
        <f>IF(ISBLANK(INDEX('Policy Characteristics'!A:A,MATCH($C3194,'Policy Characteristics'!$C:$C,0))),"",INDEX('Policy Characteristics'!A:A,MATCH($C3194,'Policy Characteristics'!$C:$C,0)))</f>
        <v>Research and Development</v>
      </c>
      <c r="B3194" s="262" t="str">
        <f>IF(ISBLANK(INDEX('Policy Characteristics'!B:B,MATCH($C3194,'Policy Characteristics'!$C:$C,0))),"",INDEX('Policy Characteristics'!B:B,MATCH($C3194,'Policy Characteristics'!$C:$C,0)))</f>
        <v>Fuel Use Reduction</v>
      </c>
      <c r="C3194" s="254" t="str">
        <f t="shared" si="97"/>
        <v>RnD Industry Fuel Use Perc Reduction</v>
      </c>
      <c r="D3194" t="s">
        <v>3045</v>
      </c>
      <c r="E3194" s="45"/>
      <c r="F3194" s="6" t="s">
        <v>3070</v>
      </c>
      <c r="G3194" s="45"/>
      <c r="H3194" s="47">
        <v>3193</v>
      </c>
      <c r="I3194" s="324" t="s">
        <v>40</v>
      </c>
      <c r="J3194" s="255" t="str">
        <f>IF(ISBLANK(INDEX('Policy Characteristics'!D:D,MATCH($C3194,'Policy Characteristics'!$C:$C,0))),"",INDEX('Policy Characteristics'!D:D,MATCH($C3194,'Policy Characteristics'!$C:$C,0)))</f>
        <v>R&amp;D Fuel Use Reductions</v>
      </c>
      <c r="K3194" s="254" t="str">
        <f>IF(ISBLANK(INDEX('Policy Characteristics'!E:E,MATCH($C3194,'Policy Characteristics'!$C:$C,0))),"",INDEX('Policy Characteristics'!E:E,MATCH($C3194,'Policy Characteristics'!$C:$C,0)))</f>
        <v>RnD industry fuel use reduction</v>
      </c>
      <c r="L3194" s="261">
        <f>IF(ISBLANK(INDEX('Policy Characteristics'!F:F,MATCH($C3194,'Policy Characteristics'!$C:$C,0))),"",INDEX('Policy Characteristics'!F:F,MATCH($C3194,'Policy Characteristics'!$C:$C,0)))</f>
        <v>0</v>
      </c>
      <c r="M3194" s="261">
        <f>IF(ISBLANK(INDEX('Policy Characteristics'!G:G,MATCH($C3194,'Policy Characteristics'!$C:$C,0))),"",INDEX('Policy Characteristics'!G:G,MATCH($C3194,'Policy Characteristics'!$C:$C,0)))</f>
        <v>0.4</v>
      </c>
      <c r="N3194" s="261">
        <f>IF(ISBLANK(INDEX('Policy Characteristics'!H:H,MATCH($C3194,'Policy Characteristics'!$C:$C,0))),"",INDEX('Policy Characteristics'!H:H,MATCH($C3194,'Policy Characteristics'!$C:$C,0)))</f>
        <v>0.01</v>
      </c>
      <c r="O3194" s="254" t="str">
        <f>IF(ISBLANK(INDEX('Policy Characteristics'!I:I,MATCH($C3194,'Policy Characteristics'!$C:$C,0))),"",INDEX('Policy Characteristics'!I:I,MATCH($C3194,'Policy Characteristics'!$C:$C,0)))</f>
        <v>% reduction in fuel use</v>
      </c>
      <c r="P3194" s="254" t="str">
        <f>IF(ISBLANK(INDEX('Policy Characteristics'!J:J,MATCH($C3194,'Policy Characteristics'!$C:$C,0))),"",INDEX('Policy Characteristics'!J:J,MATCH($C3194,'Policy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4" s="254" t="str">
        <f>IF(ISBLANK(INDEX('Policy Characteristics'!K:K,MATCH($C3194,'Policy Characteristics'!$C:$C,0))),"",INDEX('Policy Characteristics'!K:K,MATCH($C3194,'Policy Characteristics'!$C:$C,0)))</f>
        <v>architectural-design.html#rnd</v>
      </c>
      <c r="R3194" s="254" t="str">
        <f>IF(ISBLANK(INDEX('Policy Characteristics'!L:L,MATCH($C3194,'Policy Characteristics'!$C:$C,0))),"",INDEX('Policy Characteristics'!L:L,MATCH($C3194,'Policy Characteristics'!$C:$C,0)))</f>
        <v>research-and-development.html</v>
      </c>
    </row>
    <row r="3195" spans="1:18" x14ac:dyDescent="0.25">
      <c r="A3195" s="254" t="str">
        <f>IF(ISBLANK(INDEX('Policy Characteristics'!A:A,MATCH($C3195,'Policy Characteristics'!$C:$C,0))),"",INDEX('Policy Characteristics'!A:A,MATCH($C3195,'Policy Characteristics'!$C:$C,0)))</f>
        <v>Research and Development</v>
      </c>
      <c r="B3195" s="262" t="str">
        <f>IF(ISBLANK(INDEX('Policy Characteristics'!B:B,MATCH($C3195,'Policy Characteristics'!$C:$C,0))),"",INDEX('Policy Characteristics'!B:B,MATCH($C3195,'Policy Characteristics'!$C:$C,0)))</f>
        <v>Fuel Use Reduction</v>
      </c>
      <c r="C3195" s="254" t="str">
        <f t="shared" si="97"/>
        <v>RnD Industry Fuel Use Perc Reduction</v>
      </c>
      <c r="D3195" t="s">
        <v>3046</v>
      </c>
      <c r="E3195" s="45"/>
      <c r="F3195" s="6" t="s">
        <v>3071</v>
      </c>
      <c r="G3195" s="45"/>
      <c r="H3195" s="47">
        <v>3194</v>
      </c>
      <c r="I3195" s="324" t="s">
        <v>40</v>
      </c>
      <c r="J3195" s="255" t="str">
        <f>IF(ISBLANK(INDEX('Policy Characteristics'!D:D,MATCH($C3195,'Policy Characteristics'!$C:$C,0))),"",INDEX('Policy Characteristics'!D:D,MATCH($C3195,'Policy Characteristics'!$C:$C,0)))</f>
        <v>R&amp;D Fuel Use Reductions</v>
      </c>
      <c r="K3195" s="254" t="str">
        <f>IF(ISBLANK(INDEX('Policy Characteristics'!E:E,MATCH($C3195,'Policy Characteristics'!$C:$C,0))),"",INDEX('Policy Characteristics'!E:E,MATCH($C3195,'Policy Characteristics'!$C:$C,0)))</f>
        <v>RnD industry fuel use reduction</v>
      </c>
      <c r="L3195" s="261">
        <f>IF(ISBLANK(INDEX('Policy Characteristics'!F:F,MATCH($C3195,'Policy Characteristics'!$C:$C,0))),"",INDEX('Policy Characteristics'!F:F,MATCH($C3195,'Policy Characteristics'!$C:$C,0)))</f>
        <v>0</v>
      </c>
      <c r="M3195" s="261">
        <f>IF(ISBLANK(INDEX('Policy Characteristics'!G:G,MATCH($C3195,'Policy Characteristics'!$C:$C,0))),"",INDEX('Policy Characteristics'!G:G,MATCH($C3195,'Policy Characteristics'!$C:$C,0)))</f>
        <v>0.4</v>
      </c>
      <c r="N3195" s="261">
        <f>IF(ISBLANK(INDEX('Policy Characteristics'!H:H,MATCH($C3195,'Policy Characteristics'!$C:$C,0))),"",INDEX('Policy Characteristics'!H:H,MATCH($C3195,'Policy Characteristics'!$C:$C,0)))</f>
        <v>0.01</v>
      </c>
      <c r="O3195" s="254" t="str">
        <f>IF(ISBLANK(INDEX('Policy Characteristics'!I:I,MATCH($C3195,'Policy Characteristics'!$C:$C,0))),"",INDEX('Policy Characteristics'!I:I,MATCH($C3195,'Policy Characteristics'!$C:$C,0)))</f>
        <v>% reduction in fuel use</v>
      </c>
      <c r="P3195" s="254" t="str">
        <f>IF(ISBLANK(INDEX('Policy Characteristics'!J:J,MATCH($C3195,'Policy Characteristics'!$C:$C,0))),"",INDEX('Policy Characteristics'!J:J,MATCH($C3195,'Policy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5" s="254" t="str">
        <f>IF(ISBLANK(INDEX('Policy Characteristics'!K:K,MATCH($C3195,'Policy Characteristics'!$C:$C,0))),"",INDEX('Policy Characteristics'!K:K,MATCH($C3195,'Policy Characteristics'!$C:$C,0)))</f>
        <v>architectural-design.html#rnd</v>
      </c>
      <c r="R3195" s="254" t="str">
        <f>IF(ISBLANK(INDEX('Policy Characteristics'!L:L,MATCH($C3195,'Policy Characteristics'!$C:$C,0))),"",INDEX('Policy Characteristics'!L:L,MATCH($C3195,'Policy Characteristics'!$C:$C,0)))</f>
        <v>research-and-development.html</v>
      </c>
    </row>
    <row r="3196" spans="1:18" x14ac:dyDescent="0.25">
      <c r="A3196" s="254" t="str">
        <f>IF(ISBLANK(INDEX('Policy Characteristics'!A:A,MATCH($C3196,'Policy Characteristics'!$C:$C,0))),"",INDEX('Policy Characteristics'!A:A,MATCH($C3196,'Policy Characteristics'!$C:$C,0)))</f>
        <v>Research and Development</v>
      </c>
      <c r="B3196" s="262" t="str">
        <f>IF(ISBLANK(INDEX('Policy Characteristics'!B:B,MATCH($C3196,'Policy Characteristics'!$C:$C,0))),"",INDEX('Policy Characteristics'!B:B,MATCH($C3196,'Policy Characteristics'!$C:$C,0)))</f>
        <v>Fuel Use Reduction</v>
      </c>
      <c r="C3196" t="s">
        <v>282</v>
      </c>
      <c r="D3196" s="45" t="s">
        <v>2230</v>
      </c>
      <c r="E3196" s="45"/>
      <c r="F3196" s="45" t="s">
        <v>455</v>
      </c>
      <c r="G3196" s="45"/>
      <c r="H3196" s="47">
        <v>3195</v>
      </c>
      <c r="I3196" s="324" t="s">
        <v>40</v>
      </c>
      <c r="J3196" s="255" t="str">
        <f>IF(ISBLANK(INDEX('Policy Characteristics'!D:D,MATCH($C3196,'Policy Characteristics'!$C:$C,0))),"",INDEX('Policy Characteristics'!D:D,MATCH($C3196,'Policy Characteristics'!$C:$C,0)))</f>
        <v>R&amp;D Fuel Use Reductions</v>
      </c>
      <c r="K3196" s="254" t="str">
        <f>IF(ISBLANK(INDEX('Policy Characteristics'!E:E,MATCH($C3196,'Policy Characteristics'!$C:$C,0))),"",INDEX('Policy Characteristics'!E:E,MATCH($C3196,'Policy Characteristics'!$C:$C,0)))</f>
        <v>RnD transportation fuel use reduction</v>
      </c>
      <c r="L3196" s="261">
        <f>IF(ISBLANK(INDEX('Policy Characteristics'!F:F,MATCH($C3196,'Policy Characteristics'!$C:$C,0))),"",INDEX('Policy Characteristics'!F:F,MATCH($C3196,'Policy Characteristics'!$C:$C,0)))</f>
        <v>0</v>
      </c>
      <c r="M3196" s="261">
        <f>IF(ISBLANK(INDEX('Policy Characteristics'!G:G,MATCH($C3196,'Policy Characteristics'!$C:$C,0))),"",INDEX('Policy Characteristics'!G:G,MATCH($C3196,'Policy Characteristics'!$C:$C,0)))</f>
        <v>0.4</v>
      </c>
      <c r="N3196" s="261">
        <f>IF(ISBLANK(INDEX('Policy Characteristics'!H:H,MATCH($C3196,'Policy Characteristics'!$C:$C,0))),"",INDEX('Policy Characteristics'!H:H,MATCH($C3196,'Policy Characteristics'!$C:$C,0)))</f>
        <v>0.01</v>
      </c>
      <c r="O3196" s="254" t="str">
        <f>IF(ISBLANK(INDEX('Policy Characteristics'!I:I,MATCH($C3196,'Policy Characteristics'!$C:$C,0))),"",INDEX('Policy Characteristics'!I:I,MATCH($C3196,'Policy Characteristics'!$C:$C,0)))</f>
        <v>% reduction in fuel use</v>
      </c>
      <c r="P3196" s="254" t="str">
        <f>IF(ISBLANK(INDEX('Policy Characteristics'!J:J,MATCH($C3196,'Policy Characteristics'!$C:$C,0))),"",INDEX('Policy Characteristics'!J:J,MATCH($C3196,'Policy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6" s="254" t="str">
        <f>IF(ISBLANK(INDEX('Policy Characteristics'!K:K,MATCH($C3196,'Policy Characteristics'!$C:$C,0))),"",INDEX('Policy Characteristics'!K:K,MATCH($C3196,'Policy Characteristics'!$C:$C,0)))</f>
        <v>architectural-design.html#rnd</v>
      </c>
      <c r="R3196" s="254" t="str">
        <f>IF(ISBLANK(INDEX('Policy Characteristics'!L:L,MATCH($C3196,'Policy Characteristics'!$C:$C,0))),"",INDEX('Policy Characteristics'!L:L,MATCH($C3196,'Policy Characteristics'!$C:$C,0)))</f>
        <v>research-and-development.html</v>
      </c>
    </row>
    <row r="3197" spans="1:18" x14ac:dyDescent="0.25">
      <c r="A3197" s="254" t="str">
        <f>IF(ISBLANK(INDEX('Policy Characteristics'!A:A,MATCH($C3197,'Policy Characteristics'!$C:$C,0))),"",INDEX('Policy Characteristics'!A:A,MATCH($C3197,'Policy Characteristics'!$C:$C,0)))</f>
        <v>Research and Development</v>
      </c>
      <c r="B3197" s="262" t="str">
        <f>IF(ISBLANK(INDEX('Policy Characteristics'!B:B,MATCH($C3197,'Policy Characteristics'!$C:$C,0))),"",INDEX('Policy Characteristics'!B:B,MATCH($C3197,'Policy Characteristics'!$C:$C,0)))</f>
        <v>Fuel Use Reduction</v>
      </c>
      <c r="C3197" s="254" t="str">
        <f t="shared" ref="C3197:C3202" si="98">C$3196</f>
        <v>RnD Transportation Fuel Use Perc Reduction</v>
      </c>
      <c r="D3197" s="45" t="s">
        <v>2231</v>
      </c>
      <c r="E3197" s="45"/>
      <c r="F3197" s="45" t="s">
        <v>456</v>
      </c>
      <c r="G3197" s="45"/>
      <c r="H3197" s="47">
        <v>3196</v>
      </c>
      <c r="I3197" s="324" t="s">
        <v>40</v>
      </c>
      <c r="J3197" s="255" t="str">
        <f>IF(ISBLANK(INDEX('Policy Characteristics'!D:D,MATCH($C3197,'Policy Characteristics'!$C:$C,0))),"",INDEX('Policy Characteristics'!D:D,MATCH($C3197,'Policy Characteristics'!$C:$C,0)))</f>
        <v>R&amp;D Fuel Use Reductions</v>
      </c>
      <c r="K3197" s="254" t="str">
        <f>IF(ISBLANK(INDEX('Policy Characteristics'!E:E,MATCH($C3197,'Policy Characteristics'!$C:$C,0))),"",INDEX('Policy Characteristics'!E:E,MATCH($C3197,'Policy Characteristics'!$C:$C,0)))</f>
        <v>RnD transportation fuel use reduction</v>
      </c>
      <c r="L3197" s="261">
        <f>IF(ISBLANK(INDEX('Policy Characteristics'!F:F,MATCH($C3197,'Policy Characteristics'!$C:$C,0))),"",INDEX('Policy Characteristics'!F:F,MATCH($C3197,'Policy Characteristics'!$C:$C,0)))</f>
        <v>0</v>
      </c>
      <c r="M3197" s="261">
        <f>IF(ISBLANK(INDEX('Policy Characteristics'!G:G,MATCH($C3197,'Policy Characteristics'!$C:$C,0))),"",INDEX('Policy Characteristics'!G:G,MATCH($C3197,'Policy Characteristics'!$C:$C,0)))</f>
        <v>0.4</v>
      </c>
      <c r="N3197" s="261">
        <f>IF(ISBLANK(INDEX('Policy Characteristics'!H:H,MATCH($C3197,'Policy Characteristics'!$C:$C,0))),"",INDEX('Policy Characteristics'!H:H,MATCH($C3197,'Policy Characteristics'!$C:$C,0)))</f>
        <v>0.01</v>
      </c>
      <c r="O3197" s="254" t="str">
        <f>IF(ISBLANK(INDEX('Policy Characteristics'!I:I,MATCH($C3197,'Policy Characteristics'!$C:$C,0))),"",INDEX('Policy Characteristics'!I:I,MATCH($C3197,'Policy Characteristics'!$C:$C,0)))</f>
        <v>% reduction in fuel use</v>
      </c>
      <c r="P3197" s="254" t="str">
        <f>IF(ISBLANK(INDEX('Policy Characteristics'!J:J,MATCH($C3197,'Policy Characteristics'!$C:$C,0))),"",INDEX('Policy Characteristics'!J:J,MATCH($C3197,'Policy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7" s="254" t="str">
        <f>IF(ISBLANK(INDEX('Policy Characteristics'!K:K,MATCH($C3197,'Policy Characteristics'!$C:$C,0))),"",INDEX('Policy Characteristics'!K:K,MATCH($C3197,'Policy Characteristics'!$C:$C,0)))</f>
        <v>architectural-design.html#rnd</v>
      </c>
      <c r="R3197" s="254" t="str">
        <f>IF(ISBLANK(INDEX('Policy Characteristics'!L:L,MATCH($C3197,'Policy Characteristics'!$C:$C,0))),"",INDEX('Policy Characteristics'!L:L,MATCH($C3197,'Policy Characteristics'!$C:$C,0)))</f>
        <v>research-and-development.html</v>
      </c>
    </row>
    <row r="3198" spans="1:18" x14ac:dyDescent="0.25">
      <c r="A3198" s="254" t="str">
        <f>IF(ISBLANK(INDEX('Policy Characteristics'!A:A,MATCH($C3198,'Policy Characteristics'!$C:$C,0))),"",INDEX('Policy Characteristics'!A:A,MATCH($C3198,'Policy Characteristics'!$C:$C,0)))</f>
        <v>Research and Development</v>
      </c>
      <c r="B3198" s="262" t="str">
        <f>IF(ISBLANK(INDEX('Policy Characteristics'!B:B,MATCH($C3198,'Policy Characteristics'!$C:$C,0))),"",INDEX('Policy Characteristics'!B:B,MATCH($C3198,'Policy Characteristics'!$C:$C,0)))</f>
        <v>Fuel Use Reduction</v>
      </c>
      <c r="C3198" s="254" t="str">
        <f t="shared" si="98"/>
        <v>RnD Transportation Fuel Use Perc Reduction</v>
      </c>
      <c r="D3198" s="45" t="s">
        <v>2232</v>
      </c>
      <c r="E3198" s="45"/>
      <c r="F3198" s="45" t="s">
        <v>457</v>
      </c>
      <c r="G3198" s="45"/>
      <c r="H3198" s="47">
        <v>3197</v>
      </c>
      <c r="I3198" s="324" t="s">
        <v>40</v>
      </c>
      <c r="J3198" s="255" t="str">
        <f>IF(ISBLANK(INDEX('Policy Characteristics'!D:D,MATCH($C3198,'Policy Characteristics'!$C:$C,0))),"",INDEX('Policy Characteristics'!D:D,MATCH($C3198,'Policy Characteristics'!$C:$C,0)))</f>
        <v>R&amp;D Fuel Use Reductions</v>
      </c>
      <c r="K3198" s="254" t="str">
        <f>IF(ISBLANK(INDEX('Policy Characteristics'!E:E,MATCH($C3198,'Policy Characteristics'!$C:$C,0))),"",INDEX('Policy Characteristics'!E:E,MATCH($C3198,'Policy Characteristics'!$C:$C,0)))</f>
        <v>RnD transportation fuel use reduction</v>
      </c>
      <c r="L3198" s="261">
        <f>IF(ISBLANK(INDEX('Policy Characteristics'!F:F,MATCH($C3198,'Policy Characteristics'!$C:$C,0))),"",INDEX('Policy Characteristics'!F:F,MATCH($C3198,'Policy Characteristics'!$C:$C,0)))</f>
        <v>0</v>
      </c>
      <c r="M3198" s="261">
        <f>IF(ISBLANK(INDEX('Policy Characteristics'!G:G,MATCH($C3198,'Policy Characteristics'!$C:$C,0))),"",INDEX('Policy Characteristics'!G:G,MATCH($C3198,'Policy Characteristics'!$C:$C,0)))</f>
        <v>0.4</v>
      </c>
      <c r="N3198" s="261">
        <f>IF(ISBLANK(INDEX('Policy Characteristics'!H:H,MATCH($C3198,'Policy Characteristics'!$C:$C,0))),"",INDEX('Policy Characteristics'!H:H,MATCH($C3198,'Policy Characteristics'!$C:$C,0)))</f>
        <v>0.01</v>
      </c>
      <c r="O3198" s="254" t="str">
        <f>IF(ISBLANK(INDEX('Policy Characteristics'!I:I,MATCH($C3198,'Policy Characteristics'!$C:$C,0))),"",INDEX('Policy Characteristics'!I:I,MATCH($C3198,'Policy Characteristics'!$C:$C,0)))</f>
        <v>% reduction in fuel use</v>
      </c>
      <c r="P3198" s="254" t="str">
        <f>IF(ISBLANK(INDEX('Policy Characteristics'!J:J,MATCH($C3198,'Policy Characteristics'!$C:$C,0))),"",INDEX('Policy Characteristics'!J:J,MATCH($C3198,'Policy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8" s="254" t="str">
        <f>IF(ISBLANK(INDEX('Policy Characteristics'!K:K,MATCH($C3198,'Policy Characteristics'!$C:$C,0))),"",INDEX('Policy Characteristics'!K:K,MATCH($C3198,'Policy Characteristics'!$C:$C,0)))</f>
        <v>architectural-design.html#rnd</v>
      </c>
      <c r="R3198" s="254" t="str">
        <f>IF(ISBLANK(INDEX('Policy Characteristics'!L:L,MATCH($C3198,'Policy Characteristics'!$C:$C,0))),"",INDEX('Policy Characteristics'!L:L,MATCH($C3198,'Policy Characteristics'!$C:$C,0)))</f>
        <v>research-and-development.html</v>
      </c>
    </row>
    <row r="3199" spans="1:18" x14ac:dyDescent="0.25">
      <c r="A3199" s="254" t="str">
        <f>IF(ISBLANK(INDEX('Policy Characteristics'!A:A,MATCH($C3199,'Policy Characteristics'!$C:$C,0))),"",INDEX('Policy Characteristics'!A:A,MATCH($C3199,'Policy Characteristics'!$C:$C,0)))</f>
        <v>Research and Development</v>
      </c>
      <c r="B3199" s="262" t="str">
        <f>IF(ISBLANK(INDEX('Policy Characteristics'!B:B,MATCH($C3199,'Policy Characteristics'!$C:$C,0))),"",INDEX('Policy Characteristics'!B:B,MATCH($C3199,'Policy Characteristics'!$C:$C,0)))</f>
        <v>Fuel Use Reduction</v>
      </c>
      <c r="C3199" s="254" t="str">
        <f t="shared" si="98"/>
        <v>RnD Transportation Fuel Use Perc Reduction</v>
      </c>
      <c r="D3199" s="45" t="s">
        <v>2233</v>
      </c>
      <c r="E3199" s="45"/>
      <c r="F3199" s="45" t="s">
        <v>458</v>
      </c>
      <c r="G3199" s="45"/>
      <c r="H3199" s="47">
        <v>3198</v>
      </c>
      <c r="I3199" s="324" t="s">
        <v>40</v>
      </c>
      <c r="J3199" s="255" t="str">
        <f>IF(ISBLANK(INDEX('Policy Characteristics'!D:D,MATCH($C3199,'Policy Characteristics'!$C:$C,0))),"",INDEX('Policy Characteristics'!D:D,MATCH($C3199,'Policy Characteristics'!$C:$C,0)))</f>
        <v>R&amp;D Fuel Use Reductions</v>
      </c>
      <c r="K3199" s="254" t="str">
        <f>IF(ISBLANK(INDEX('Policy Characteristics'!E:E,MATCH($C3199,'Policy Characteristics'!$C:$C,0))),"",INDEX('Policy Characteristics'!E:E,MATCH($C3199,'Policy Characteristics'!$C:$C,0)))</f>
        <v>RnD transportation fuel use reduction</v>
      </c>
      <c r="L3199" s="261">
        <f>IF(ISBLANK(INDEX('Policy Characteristics'!F:F,MATCH($C3199,'Policy Characteristics'!$C:$C,0))),"",INDEX('Policy Characteristics'!F:F,MATCH($C3199,'Policy Characteristics'!$C:$C,0)))</f>
        <v>0</v>
      </c>
      <c r="M3199" s="261">
        <f>IF(ISBLANK(INDEX('Policy Characteristics'!G:G,MATCH($C3199,'Policy Characteristics'!$C:$C,0))),"",INDEX('Policy Characteristics'!G:G,MATCH($C3199,'Policy Characteristics'!$C:$C,0)))</f>
        <v>0.4</v>
      </c>
      <c r="N3199" s="261">
        <f>IF(ISBLANK(INDEX('Policy Characteristics'!H:H,MATCH($C3199,'Policy Characteristics'!$C:$C,0))),"",INDEX('Policy Characteristics'!H:H,MATCH($C3199,'Policy Characteristics'!$C:$C,0)))</f>
        <v>0.01</v>
      </c>
      <c r="O3199" s="254" t="str">
        <f>IF(ISBLANK(INDEX('Policy Characteristics'!I:I,MATCH($C3199,'Policy Characteristics'!$C:$C,0))),"",INDEX('Policy Characteristics'!I:I,MATCH($C3199,'Policy Characteristics'!$C:$C,0)))</f>
        <v>% reduction in fuel use</v>
      </c>
      <c r="P3199" s="254" t="str">
        <f>IF(ISBLANK(INDEX('Policy Characteristics'!J:J,MATCH($C3199,'Policy Characteristics'!$C:$C,0))),"",INDEX('Policy Characteristics'!J:J,MATCH($C3199,'Policy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199" s="254" t="str">
        <f>IF(ISBLANK(INDEX('Policy Characteristics'!K:K,MATCH($C3199,'Policy Characteristics'!$C:$C,0))),"",INDEX('Policy Characteristics'!K:K,MATCH($C3199,'Policy Characteristics'!$C:$C,0)))</f>
        <v>architectural-design.html#rnd</v>
      </c>
      <c r="R3199" s="254" t="str">
        <f>IF(ISBLANK(INDEX('Policy Characteristics'!L:L,MATCH($C3199,'Policy Characteristics'!$C:$C,0))),"",INDEX('Policy Characteristics'!L:L,MATCH($C3199,'Policy Characteristics'!$C:$C,0)))</f>
        <v>research-and-development.html</v>
      </c>
    </row>
    <row r="3200" spans="1:18" x14ac:dyDescent="0.25">
      <c r="A3200" s="254" t="str">
        <f>IF(ISBLANK(INDEX('Policy Characteristics'!A:A,MATCH($C3200,'Policy Characteristics'!$C:$C,0))),"",INDEX('Policy Characteristics'!A:A,MATCH($C3200,'Policy Characteristics'!$C:$C,0)))</f>
        <v>Research and Development</v>
      </c>
      <c r="B3200" s="262" t="str">
        <f>IF(ISBLANK(INDEX('Policy Characteristics'!B:B,MATCH($C3200,'Policy Characteristics'!$C:$C,0))),"",INDEX('Policy Characteristics'!B:B,MATCH($C3200,'Policy Characteristics'!$C:$C,0)))</f>
        <v>Fuel Use Reduction</v>
      </c>
      <c r="C3200" s="254" t="str">
        <f t="shared" si="98"/>
        <v>RnD Transportation Fuel Use Perc Reduction</v>
      </c>
      <c r="D3200" s="45" t="s">
        <v>2234</v>
      </c>
      <c r="E3200" s="45"/>
      <c r="F3200" s="45" t="s">
        <v>459</v>
      </c>
      <c r="G3200" s="45"/>
      <c r="H3200" s="47">
        <v>3199</v>
      </c>
      <c r="I3200" s="324" t="s">
        <v>40</v>
      </c>
      <c r="J3200" s="255" t="str">
        <f>IF(ISBLANK(INDEX('Policy Characteristics'!D:D,MATCH($C3200,'Policy Characteristics'!$C:$C,0))),"",INDEX('Policy Characteristics'!D:D,MATCH($C3200,'Policy Characteristics'!$C:$C,0)))</f>
        <v>R&amp;D Fuel Use Reductions</v>
      </c>
      <c r="K3200" s="254" t="str">
        <f>IF(ISBLANK(INDEX('Policy Characteristics'!E:E,MATCH($C3200,'Policy Characteristics'!$C:$C,0))),"",INDEX('Policy Characteristics'!E:E,MATCH($C3200,'Policy Characteristics'!$C:$C,0)))</f>
        <v>RnD transportation fuel use reduction</v>
      </c>
      <c r="L3200" s="261">
        <f>IF(ISBLANK(INDEX('Policy Characteristics'!F:F,MATCH($C3200,'Policy Characteristics'!$C:$C,0))),"",INDEX('Policy Characteristics'!F:F,MATCH($C3200,'Policy Characteristics'!$C:$C,0)))</f>
        <v>0</v>
      </c>
      <c r="M3200" s="261">
        <f>IF(ISBLANK(INDEX('Policy Characteristics'!G:G,MATCH($C3200,'Policy Characteristics'!$C:$C,0))),"",INDEX('Policy Characteristics'!G:G,MATCH($C3200,'Policy Characteristics'!$C:$C,0)))</f>
        <v>0.4</v>
      </c>
      <c r="N3200" s="261">
        <f>IF(ISBLANK(INDEX('Policy Characteristics'!H:H,MATCH($C3200,'Policy Characteristics'!$C:$C,0))),"",INDEX('Policy Characteristics'!H:H,MATCH($C3200,'Policy Characteristics'!$C:$C,0)))</f>
        <v>0.01</v>
      </c>
      <c r="O3200" s="254" t="str">
        <f>IF(ISBLANK(INDEX('Policy Characteristics'!I:I,MATCH($C3200,'Policy Characteristics'!$C:$C,0))),"",INDEX('Policy Characteristics'!I:I,MATCH($C3200,'Policy Characteristics'!$C:$C,0)))</f>
        <v>% reduction in fuel use</v>
      </c>
      <c r="P3200" s="254" t="str">
        <f>IF(ISBLANK(INDEX('Policy Characteristics'!J:J,MATCH($C3200,'Policy Characteristics'!$C:$C,0))),"",INDEX('Policy Characteristics'!J:J,MATCH($C3200,'Policy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0" s="254" t="str">
        <f>IF(ISBLANK(INDEX('Policy Characteristics'!K:K,MATCH($C3200,'Policy Characteristics'!$C:$C,0))),"",INDEX('Policy Characteristics'!K:K,MATCH($C3200,'Policy Characteristics'!$C:$C,0)))</f>
        <v>architectural-design.html#rnd</v>
      </c>
      <c r="R3200" s="254" t="str">
        <f>IF(ISBLANK(INDEX('Policy Characteristics'!L:L,MATCH($C3200,'Policy Characteristics'!$C:$C,0))),"",INDEX('Policy Characteristics'!L:L,MATCH($C3200,'Policy Characteristics'!$C:$C,0)))</f>
        <v>research-and-development.html</v>
      </c>
    </row>
    <row r="3201" spans="1:18" x14ac:dyDescent="0.25">
      <c r="A3201" s="254" t="str">
        <f>IF(ISBLANK(INDEX('Policy Characteristics'!A:A,MATCH($C3201,'Policy Characteristics'!$C:$C,0))),"",INDEX('Policy Characteristics'!A:A,MATCH($C3201,'Policy Characteristics'!$C:$C,0)))</f>
        <v>Research and Development</v>
      </c>
      <c r="B3201" s="262" t="str">
        <f>IF(ISBLANK(INDEX('Policy Characteristics'!B:B,MATCH($C3201,'Policy Characteristics'!$C:$C,0))),"",INDEX('Policy Characteristics'!B:B,MATCH($C3201,'Policy Characteristics'!$C:$C,0)))</f>
        <v>Fuel Use Reduction</v>
      </c>
      <c r="C3201" s="254" t="str">
        <f t="shared" si="98"/>
        <v>RnD Transportation Fuel Use Perc Reduction</v>
      </c>
      <c r="D3201" s="45" t="s">
        <v>2479</v>
      </c>
      <c r="E3201" s="45"/>
      <c r="F3201" s="45" t="s">
        <v>2761</v>
      </c>
      <c r="G3201" s="45"/>
      <c r="H3201" s="47">
        <v>3200</v>
      </c>
      <c r="I3201" s="324" t="s">
        <v>40</v>
      </c>
      <c r="J3201" s="255" t="str">
        <f>IF(ISBLANK(INDEX('Policy Characteristics'!D:D,MATCH($C3201,'Policy Characteristics'!$C:$C,0))),"",INDEX('Policy Characteristics'!D:D,MATCH($C3201,'Policy Characteristics'!$C:$C,0)))</f>
        <v>R&amp;D Fuel Use Reductions</v>
      </c>
      <c r="K3201" s="254" t="str">
        <f>IF(ISBLANK(INDEX('Policy Characteristics'!E:E,MATCH($C3201,'Policy Characteristics'!$C:$C,0))),"",INDEX('Policy Characteristics'!E:E,MATCH($C3201,'Policy Characteristics'!$C:$C,0)))</f>
        <v>RnD transportation fuel use reduction</v>
      </c>
      <c r="L3201" s="261">
        <f>IF(ISBLANK(INDEX('Policy Characteristics'!F:F,MATCH($C3201,'Policy Characteristics'!$C:$C,0))),"",INDEX('Policy Characteristics'!F:F,MATCH($C3201,'Policy Characteristics'!$C:$C,0)))</f>
        <v>0</v>
      </c>
      <c r="M3201" s="261">
        <f>IF(ISBLANK(INDEX('Policy Characteristics'!G:G,MATCH($C3201,'Policy Characteristics'!$C:$C,0))),"",INDEX('Policy Characteristics'!G:G,MATCH($C3201,'Policy Characteristics'!$C:$C,0)))</f>
        <v>0.4</v>
      </c>
      <c r="N3201" s="261">
        <f>IF(ISBLANK(INDEX('Policy Characteristics'!H:H,MATCH($C3201,'Policy Characteristics'!$C:$C,0))),"",INDEX('Policy Characteristics'!H:H,MATCH($C3201,'Policy Characteristics'!$C:$C,0)))</f>
        <v>0.01</v>
      </c>
      <c r="O3201" s="254" t="str">
        <f>IF(ISBLANK(INDEX('Policy Characteristics'!I:I,MATCH($C3201,'Policy Characteristics'!$C:$C,0))),"",INDEX('Policy Characteristics'!I:I,MATCH($C3201,'Policy Characteristics'!$C:$C,0)))</f>
        <v>% reduction in fuel use</v>
      </c>
      <c r="P3201" s="254" t="str">
        <f>IF(ISBLANK(INDEX('Policy Characteristics'!J:J,MATCH($C3201,'Policy Characteristics'!$C:$C,0))),"",INDEX('Policy Characteristics'!J:J,MATCH($C3201,'Policy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1" s="254" t="str">
        <f>IF(ISBLANK(INDEX('Policy Characteristics'!K:K,MATCH($C3201,'Policy Characteristics'!$C:$C,0))),"",INDEX('Policy Characteristics'!K:K,MATCH($C3201,'Policy Characteristics'!$C:$C,0)))</f>
        <v>architectural-design.html#rnd</v>
      </c>
      <c r="R3201" s="254" t="str">
        <f>IF(ISBLANK(INDEX('Policy Characteristics'!L:L,MATCH($C3201,'Policy Characteristics'!$C:$C,0))),"",INDEX('Policy Characteristics'!L:L,MATCH($C3201,'Policy Characteristics'!$C:$C,0)))</f>
        <v>research-and-development.html</v>
      </c>
    </row>
    <row r="3202" spans="1:18" x14ac:dyDescent="0.25">
      <c r="A3202" s="254" t="str">
        <f>IF(ISBLANK(INDEX('Policy Characteristics'!A:A,MATCH($C3202,'Policy Characteristics'!$C:$C,0))),"",INDEX('Policy Characteristics'!A:A,MATCH($C3202,'Policy Characteristics'!$C:$C,0)))</f>
        <v>Research and Development</v>
      </c>
      <c r="B3202" s="262" t="str">
        <f>IF(ISBLANK(INDEX('Policy Characteristics'!B:B,MATCH($C3202,'Policy Characteristics'!$C:$C,0))),"",INDEX('Policy Characteristics'!B:B,MATCH($C3202,'Policy Characteristics'!$C:$C,0)))</f>
        <v>Fuel Use Reduction</v>
      </c>
      <c r="C3202" s="254" t="str">
        <f t="shared" si="98"/>
        <v>RnD Transportation Fuel Use Perc Reduction</v>
      </c>
      <c r="D3202" s="45" t="s">
        <v>2478</v>
      </c>
      <c r="E3202" s="45"/>
      <c r="F3202" s="45" t="s">
        <v>2762</v>
      </c>
      <c r="G3202" s="45"/>
      <c r="H3202" s="47">
        <v>3201</v>
      </c>
      <c r="I3202" s="324" t="s">
        <v>40</v>
      </c>
      <c r="J3202" s="255" t="str">
        <f>IF(ISBLANK(INDEX('Policy Characteristics'!D:D,MATCH($C3202,'Policy Characteristics'!$C:$C,0))),"",INDEX('Policy Characteristics'!D:D,MATCH($C3202,'Policy Characteristics'!$C:$C,0)))</f>
        <v>R&amp;D Fuel Use Reductions</v>
      </c>
      <c r="K3202" s="254" t="str">
        <f>IF(ISBLANK(INDEX('Policy Characteristics'!E:E,MATCH($C3202,'Policy Characteristics'!$C:$C,0))),"",INDEX('Policy Characteristics'!E:E,MATCH($C3202,'Policy Characteristics'!$C:$C,0)))</f>
        <v>RnD transportation fuel use reduction</v>
      </c>
      <c r="L3202" s="261">
        <f>IF(ISBLANK(INDEX('Policy Characteristics'!F:F,MATCH($C3202,'Policy Characteristics'!$C:$C,0))),"",INDEX('Policy Characteristics'!F:F,MATCH($C3202,'Policy Characteristics'!$C:$C,0)))</f>
        <v>0</v>
      </c>
      <c r="M3202" s="261">
        <f>IF(ISBLANK(INDEX('Policy Characteristics'!G:G,MATCH($C3202,'Policy Characteristics'!$C:$C,0))),"",INDEX('Policy Characteristics'!G:G,MATCH($C3202,'Policy Characteristics'!$C:$C,0)))</f>
        <v>0.4</v>
      </c>
      <c r="N3202" s="261">
        <f>IF(ISBLANK(INDEX('Policy Characteristics'!H:H,MATCH($C3202,'Policy Characteristics'!$C:$C,0))),"",INDEX('Policy Characteristics'!H:H,MATCH($C3202,'Policy Characteristics'!$C:$C,0)))</f>
        <v>0.01</v>
      </c>
      <c r="O3202" s="254" t="str">
        <f>IF(ISBLANK(INDEX('Policy Characteristics'!I:I,MATCH($C3202,'Policy Characteristics'!$C:$C,0))),"",INDEX('Policy Characteristics'!I:I,MATCH($C3202,'Policy Characteristics'!$C:$C,0)))</f>
        <v>% reduction in fuel use</v>
      </c>
      <c r="P3202" s="254" t="str">
        <f>IF(ISBLANK(INDEX('Policy Characteristics'!J:J,MATCH($C3202,'Policy Characteristics'!$C:$C,0))),"",INDEX('Policy Characteristics'!J:J,MATCH($C3202,'Policy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3202" s="254" t="str">
        <f>IF(ISBLANK(INDEX('Policy Characteristics'!K:K,MATCH($C3202,'Policy Characteristics'!$C:$C,0))),"",INDEX('Policy Characteristics'!K:K,MATCH($C3202,'Policy Characteristics'!$C:$C,0)))</f>
        <v>architectural-design.html#rnd</v>
      </c>
      <c r="R3202" s="254" t="str">
        <f>IF(ISBLANK(INDEX('Policy Characteristics'!L:L,MATCH($C3202,'Policy Characteristics'!$C:$C,0))),"",INDEX('Policy Characteristics'!L:L,MATCH($C3202,'Policy Characteristics'!$C:$C,0)))</f>
        <v>research-and-development.html</v>
      </c>
    </row>
    <row r="3203" spans="1:18" x14ac:dyDescent="0.25">
      <c r="A3203" s="254" t="str">
        <f>IF(ISBLANK(INDEX('Policy Characteristics'!A:A,MATCH($C3203,'Policy Characteristics'!$C:$C,0))),"",INDEX('Policy Characteristics'!A:A,MATCH($C3203,'Policy Characteristics'!$C:$C,0)))</f>
        <v>Government Revenue Accounting</v>
      </c>
      <c r="B3203" s="262" t="str">
        <f>IF(ISBLANK(INDEX('Policy Characteristics'!B:B,MATCH($C3203,'Policy Characteristics'!$C:$C,0))),"",INDEX('Policy Characteristics'!B:B,MATCH($C3203,'Policy Characteristics'!$C:$C,0)))</f>
        <v>Carbon Tax Revenue</v>
      </c>
      <c r="C3203" t="s">
        <v>2917</v>
      </c>
      <c r="D3203" s="1" t="s">
        <v>2925</v>
      </c>
      <c r="F3203" s="1" t="s">
        <v>2930</v>
      </c>
      <c r="H3203" s="47">
        <v>3202</v>
      </c>
      <c r="I3203" s="322" t="s">
        <v>40</v>
      </c>
      <c r="J3203" s="255" t="str">
        <f>IF(ISBLANK(INDEX('Policy Characteristics'!D:D,MATCH($C3203,'Policy Characteristics'!$C:$C,0))),"",INDEX('Policy Characteristics'!D:D,MATCH($C3203,'Policy Characteristics'!$C:$C,0)))</f>
        <v/>
      </c>
      <c r="K3203" s="254" t="str">
        <f>IF(ISBLANK(INDEX('Policy Characteristics'!E:E,MATCH($C3203,'Policy Characteristics'!$C:$C,0))),"",INDEX('Policy Characteristics'!E:E,MATCH($C3203,'Policy Characteristics'!$C:$C,0)))</f>
        <v>GRA carbon tax revenue</v>
      </c>
      <c r="L3203" s="261">
        <f>IF(ISBLANK(INDEX('Policy Characteristics'!F:F,MATCH($C3203,'Policy Characteristics'!$C:$C,0))),"",INDEX('Policy Characteristics'!F:F,MATCH($C3203,'Policy Characteristics'!$C:$C,0)))</f>
        <v>0</v>
      </c>
      <c r="M3203" s="261">
        <f>IF(ISBLANK(INDEX('Policy Characteristics'!G:G,MATCH($C3203,'Policy Characteristics'!$C:$C,0))),"",INDEX('Policy Characteristics'!G:G,MATCH($C3203,'Policy Characteristics'!$C:$C,0)))</f>
        <v>10</v>
      </c>
      <c r="N3203" s="261">
        <f>IF(ISBLANK(INDEX('Policy Characteristics'!H:H,MATCH($C3203,'Policy Characteristics'!$C:$C,0))),"",INDEX('Policy Characteristics'!H:H,MATCH($C3203,'Policy Characteristics'!$C:$C,0)))</f>
        <v>1</v>
      </c>
      <c r="O3203" s="254" t="str">
        <f>IF(ISBLANK(INDEX('Policy Characteristics'!I:I,MATCH($C3203,'Policy Characteristics'!$C:$C,0))),"",INDEX('Policy Characteristics'!I:I,MATCH($C3203,'Policy Characteristics'!$C:$C,0)))</f>
        <v>weight</v>
      </c>
      <c r="P3203" s="254" t="str">
        <f>IF(ISBLANK(INDEX('Policy Characteristics'!J:J,MATCH($C3203,'Policy Characteristics'!$C:$C,0))),"",INDEX('Policy Characteristics'!J:J,MATCH($C3203,'Policy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3" s="254" t="str">
        <f>IF(ISBLANK(INDEX('Policy Characteristics'!K:K,MATCH($C3203,'Policy Characteristics'!$C:$C,0))),"",INDEX('Policy Characteristics'!K:K,MATCH($C3203,'Policy Characteristics'!$C:$C,0)))</f>
        <v>io-model.html</v>
      </c>
      <c r="R3203" s="254" t="str">
        <f>IF(ISBLANK(INDEX('Policy Characteristics'!L:L,MATCH($C3203,'Policy Characteristics'!$C:$C,0))),"",INDEX('Policy Characteristics'!L:L,MATCH($C3203,'Policy Characteristics'!$C:$C,0)))</f>
        <v/>
      </c>
    </row>
    <row r="3204" spans="1:18" x14ac:dyDescent="0.25">
      <c r="A3204" s="254" t="str">
        <f>IF(ISBLANK(INDEX('Policy Characteristics'!A:A,MATCH($C3204,'Policy Characteristics'!$C:$C,0))),"",INDEX('Policy Characteristics'!A:A,MATCH($C3204,'Policy Characteristics'!$C:$C,0)))</f>
        <v>Government Revenue Accounting</v>
      </c>
      <c r="B3204" s="262" t="str">
        <f>IF(ISBLANK(INDEX('Policy Characteristics'!B:B,MATCH($C3204,'Policy Characteristics'!$C:$C,0))),"",INDEX('Policy Characteristics'!B:B,MATCH($C3204,'Policy Characteristics'!$C:$C,0)))</f>
        <v>Carbon Tax Revenue</v>
      </c>
      <c r="C3204" s="254" t="str">
        <f t="shared" ref="C3204" si="99">C$3203</f>
        <v>GRA for Carbon Tax Revenue</v>
      </c>
      <c r="D3204" s="1" t="s">
        <v>2926</v>
      </c>
      <c r="F3204" s="1" t="s">
        <v>2941</v>
      </c>
      <c r="H3204" s="47">
        <v>3203</v>
      </c>
      <c r="I3204" s="326" t="str">
        <f t="shared" ref="I3204:I3207" si="100">I$3203</f>
        <v>Yes</v>
      </c>
      <c r="J3204" s="255" t="str">
        <f>IF(ISBLANK(INDEX('Policy Characteristics'!D:D,MATCH($C3204,'Policy Characteristics'!$C:$C,0))),"",INDEX('Policy Characteristics'!D:D,MATCH($C3204,'Policy Characteristics'!$C:$C,0)))</f>
        <v/>
      </c>
      <c r="K3204" s="254" t="str">
        <f>IF(ISBLANK(INDEX('Policy Characteristics'!E:E,MATCH($C3204,'Policy Characteristics'!$C:$C,0))),"",INDEX('Policy Characteristics'!E:E,MATCH($C3204,'Policy Characteristics'!$C:$C,0)))</f>
        <v>GRA carbon tax revenue</v>
      </c>
      <c r="L3204" s="261">
        <f>IF(ISBLANK(INDEX('Policy Characteristics'!F:F,MATCH($C3204,'Policy Characteristics'!$C:$C,0))),"",INDEX('Policy Characteristics'!F:F,MATCH($C3204,'Policy Characteristics'!$C:$C,0)))</f>
        <v>0</v>
      </c>
      <c r="M3204" s="261">
        <f>IF(ISBLANK(INDEX('Policy Characteristics'!G:G,MATCH($C3204,'Policy Characteristics'!$C:$C,0))),"",INDEX('Policy Characteristics'!G:G,MATCH($C3204,'Policy Characteristics'!$C:$C,0)))</f>
        <v>10</v>
      </c>
      <c r="N3204" s="261">
        <f>IF(ISBLANK(INDEX('Policy Characteristics'!H:H,MATCH($C3204,'Policy Characteristics'!$C:$C,0))),"",INDEX('Policy Characteristics'!H:H,MATCH($C3204,'Policy Characteristics'!$C:$C,0)))</f>
        <v>1</v>
      </c>
      <c r="O3204" s="254" t="str">
        <f>IF(ISBLANK(INDEX('Policy Characteristics'!I:I,MATCH($C3204,'Policy Characteristics'!$C:$C,0))),"",INDEX('Policy Characteristics'!I:I,MATCH($C3204,'Policy Characteristics'!$C:$C,0)))</f>
        <v>weight</v>
      </c>
      <c r="P3204" s="254" t="str">
        <f>IF(ISBLANK(INDEX('Policy Characteristics'!J:J,MATCH($C3204,'Policy Characteristics'!$C:$C,0))),"",INDEX('Policy Characteristics'!J:J,MATCH($C3204,'Policy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4" s="254" t="str">
        <f>IF(ISBLANK(INDEX('Policy Characteristics'!K:K,MATCH($C3204,'Policy Characteristics'!$C:$C,0))),"",INDEX('Policy Characteristics'!K:K,MATCH($C3204,'Policy Characteristics'!$C:$C,0)))</f>
        <v>io-model.html</v>
      </c>
      <c r="R3204" s="254" t="str">
        <f>IF(ISBLANK(INDEX('Policy Characteristics'!L:L,MATCH($C3204,'Policy Characteristics'!$C:$C,0))),"",INDEX('Policy Characteristics'!L:L,MATCH($C3204,'Policy Characteristics'!$C:$C,0)))</f>
        <v/>
      </c>
    </row>
    <row r="3205" spans="1:18" x14ac:dyDescent="0.25">
      <c r="A3205" s="254" t="str">
        <f>IF(ISBLANK(INDEX('Policy Characteristics'!A:A,MATCH($C3205,'Policy Characteristics'!$C:$C,0))),"",INDEX('Policy Characteristics'!A:A,MATCH($C3205,'Policy Characteristics'!$C:$C,0)))</f>
        <v>Government Revenue Accounting</v>
      </c>
      <c r="B3205" s="262" t="str">
        <f>IF(ISBLANK(INDEX('Policy Characteristics'!B:B,MATCH($C3205,'Policy Characteristics'!$C:$C,0))),"",INDEX('Policy Characteristics'!B:B,MATCH($C3205,'Policy Characteristics'!$C:$C,0)))</f>
        <v>Carbon Tax Revenue</v>
      </c>
      <c r="C3205" s="254" t="str">
        <f t="shared" ref="C3205:C3207" si="101">C$3203</f>
        <v>GRA for Carbon Tax Revenue</v>
      </c>
      <c r="D3205" s="1" t="s">
        <v>2927</v>
      </c>
      <c r="F3205" s="1" t="s">
        <v>2931</v>
      </c>
      <c r="H3205" s="47">
        <v>3204</v>
      </c>
      <c r="I3205" s="326" t="str">
        <f t="shared" si="100"/>
        <v>Yes</v>
      </c>
      <c r="J3205" s="255" t="str">
        <f>IF(ISBLANK(INDEX('Policy Characteristics'!D:D,MATCH($C3205,'Policy Characteristics'!$C:$C,0))),"",INDEX('Policy Characteristics'!D:D,MATCH($C3205,'Policy Characteristics'!$C:$C,0)))</f>
        <v/>
      </c>
      <c r="K3205" s="254" t="str">
        <f>IF(ISBLANK(INDEX('Policy Characteristics'!E:E,MATCH($C3205,'Policy Characteristics'!$C:$C,0))),"",INDEX('Policy Characteristics'!E:E,MATCH($C3205,'Policy Characteristics'!$C:$C,0)))</f>
        <v>GRA carbon tax revenue</v>
      </c>
      <c r="L3205" s="261">
        <f>IF(ISBLANK(INDEX('Policy Characteristics'!F:F,MATCH($C3205,'Policy Characteristics'!$C:$C,0))),"",INDEX('Policy Characteristics'!F:F,MATCH($C3205,'Policy Characteristics'!$C:$C,0)))</f>
        <v>0</v>
      </c>
      <c r="M3205" s="261">
        <f>IF(ISBLANK(INDEX('Policy Characteristics'!G:G,MATCH($C3205,'Policy Characteristics'!$C:$C,0))),"",INDEX('Policy Characteristics'!G:G,MATCH($C3205,'Policy Characteristics'!$C:$C,0)))</f>
        <v>10</v>
      </c>
      <c r="N3205" s="261">
        <f>IF(ISBLANK(INDEX('Policy Characteristics'!H:H,MATCH($C3205,'Policy Characteristics'!$C:$C,0))),"",INDEX('Policy Characteristics'!H:H,MATCH($C3205,'Policy Characteristics'!$C:$C,0)))</f>
        <v>1</v>
      </c>
      <c r="O3205" s="254" t="str">
        <f>IF(ISBLANK(INDEX('Policy Characteristics'!I:I,MATCH($C3205,'Policy Characteristics'!$C:$C,0))),"",INDEX('Policy Characteristics'!I:I,MATCH($C3205,'Policy Characteristics'!$C:$C,0)))</f>
        <v>weight</v>
      </c>
      <c r="P3205" s="254" t="str">
        <f>IF(ISBLANK(INDEX('Policy Characteristics'!J:J,MATCH($C3205,'Policy Characteristics'!$C:$C,0))),"",INDEX('Policy Characteristics'!J:J,MATCH($C3205,'Policy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5" s="254" t="str">
        <f>IF(ISBLANK(INDEX('Policy Characteristics'!K:K,MATCH($C3205,'Policy Characteristics'!$C:$C,0))),"",INDEX('Policy Characteristics'!K:K,MATCH($C3205,'Policy Characteristics'!$C:$C,0)))</f>
        <v>io-model.html</v>
      </c>
      <c r="R3205" s="254" t="str">
        <f>IF(ISBLANK(INDEX('Policy Characteristics'!L:L,MATCH($C3205,'Policy Characteristics'!$C:$C,0))),"",INDEX('Policy Characteristics'!L:L,MATCH($C3205,'Policy Characteristics'!$C:$C,0)))</f>
        <v/>
      </c>
    </row>
    <row r="3206" spans="1:18" x14ac:dyDescent="0.25">
      <c r="A3206" s="254" t="str">
        <f>IF(ISBLANK(INDEX('Policy Characteristics'!A:A,MATCH($C3206,'Policy Characteristics'!$C:$C,0))),"",INDEX('Policy Characteristics'!A:A,MATCH($C3206,'Policy Characteristics'!$C:$C,0)))</f>
        <v>Government Revenue Accounting</v>
      </c>
      <c r="B3206" s="262" t="str">
        <f>IF(ISBLANK(INDEX('Policy Characteristics'!B:B,MATCH($C3206,'Policy Characteristics'!$C:$C,0))),"",INDEX('Policy Characteristics'!B:B,MATCH($C3206,'Policy Characteristics'!$C:$C,0)))</f>
        <v>Carbon Tax Revenue</v>
      </c>
      <c r="C3206" s="254" t="str">
        <f t="shared" si="101"/>
        <v>GRA for Carbon Tax Revenue</v>
      </c>
      <c r="D3206" s="1" t="s">
        <v>2928</v>
      </c>
      <c r="F3206" s="1" t="s">
        <v>2932</v>
      </c>
      <c r="H3206" s="47">
        <v>3205</v>
      </c>
      <c r="I3206" s="326" t="str">
        <f t="shared" si="100"/>
        <v>Yes</v>
      </c>
      <c r="J3206" s="255" t="str">
        <f>IF(ISBLANK(INDEX('Policy Characteristics'!D:D,MATCH($C3206,'Policy Characteristics'!$C:$C,0))),"",INDEX('Policy Characteristics'!D:D,MATCH($C3206,'Policy Characteristics'!$C:$C,0)))</f>
        <v/>
      </c>
      <c r="K3206" s="254" t="str">
        <f>IF(ISBLANK(INDEX('Policy Characteristics'!E:E,MATCH($C3206,'Policy Characteristics'!$C:$C,0))),"",INDEX('Policy Characteristics'!E:E,MATCH($C3206,'Policy Characteristics'!$C:$C,0)))</f>
        <v>GRA carbon tax revenue</v>
      </c>
      <c r="L3206" s="261">
        <f>IF(ISBLANK(INDEX('Policy Characteristics'!F:F,MATCH($C3206,'Policy Characteristics'!$C:$C,0))),"",INDEX('Policy Characteristics'!F:F,MATCH($C3206,'Policy Characteristics'!$C:$C,0)))</f>
        <v>0</v>
      </c>
      <c r="M3206" s="261">
        <f>IF(ISBLANK(INDEX('Policy Characteristics'!G:G,MATCH($C3206,'Policy Characteristics'!$C:$C,0))),"",INDEX('Policy Characteristics'!G:G,MATCH($C3206,'Policy Characteristics'!$C:$C,0)))</f>
        <v>10</v>
      </c>
      <c r="N3206" s="261">
        <f>IF(ISBLANK(INDEX('Policy Characteristics'!H:H,MATCH($C3206,'Policy Characteristics'!$C:$C,0))),"",INDEX('Policy Characteristics'!H:H,MATCH($C3206,'Policy Characteristics'!$C:$C,0)))</f>
        <v>1</v>
      </c>
      <c r="O3206" s="254" t="str">
        <f>IF(ISBLANK(INDEX('Policy Characteristics'!I:I,MATCH($C3206,'Policy Characteristics'!$C:$C,0))),"",INDEX('Policy Characteristics'!I:I,MATCH($C3206,'Policy Characteristics'!$C:$C,0)))</f>
        <v>weight</v>
      </c>
      <c r="P3206" s="254" t="str">
        <f>IF(ISBLANK(INDEX('Policy Characteristics'!J:J,MATCH($C3206,'Policy Characteristics'!$C:$C,0))),"",INDEX('Policy Characteristics'!J:J,MATCH($C3206,'Policy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6" s="254" t="str">
        <f>IF(ISBLANK(INDEX('Policy Characteristics'!K:K,MATCH($C3206,'Policy Characteristics'!$C:$C,0))),"",INDEX('Policy Characteristics'!K:K,MATCH($C3206,'Policy Characteristics'!$C:$C,0)))</f>
        <v>io-model.html</v>
      </c>
      <c r="R3206" s="254" t="str">
        <f>IF(ISBLANK(INDEX('Policy Characteristics'!L:L,MATCH($C3206,'Policy Characteristics'!$C:$C,0))),"",INDEX('Policy Characteristics'!L:L,MATCH($C3206,'Policy Characteristics'!$C:$C,0)))</f>
        <v/>
      </c>
    </row>
    <row r="3207" spans="1:18" x14ac:dyDescent="0.25">
      <c r="A3207" s="254" t="str">
        <f>IF(ISBLANK(INDEX('Policy Characteristics'!A:A,MATCH($C3207,'Policy Characteristics'!$C:$C,0))),"",INDEX('Policy Characteristics'!A:A,MATCH($C3207,'Policy Characteristics'!$C:$C,0)))</f>
        <v>Government Revenue Accounting</v>
      </c>
      <c r="B3207" s="262" t="str">
        <f>IF(ISBLANK(INDEX('Policy Characteristics'!B:B,MATCH($C3207,'Policy Characteristics'!$C:$C,0))),"",INDEX('Policy Characteristics'!B:B,MATCH($C3207,'Policy Characteristics'!$C:$C,0)))</f>
        <v>Carbon Tax Revenue</v>
      </c>
      <c r="C3207" s="254" t="str">
        <f t="shared" si="101"/>
        <v>GRA for Carbon Tax Revenue</v>
      </c>
      <c r="D3207" s="1" t="s">
        <v>2929</v>
      </c>
      <c r="F3207" s="1" t="s">
        <v>2933</v>
      </c>
      <c r="H3207" s="47">
        <v>3206</v>
      </c>
      <c r="I3207" s="326" t="str">
        <f t="shared" si="100"/>
        <v>Yes</v>
      </c>
      <c r="J3207" s="255" t="str">
        <f>IF(ISBLANK(INDEX('Policy Characteristics'!D:D,MATCH($C3207,'Policy Characteristics'!$C:$C,0))),"",INDEX('Policy Characteristics'!D:D,MATCH($C3207,'Policy Characteristics'!$C:$C,0)))</f>
        <v/>
      </c>
      <c r="K3207" s="254" t="str">
        <f>IF(ISBLANK(INDEX('Policy Characteristics'!E:E,MATCH($C3207,'Policy Characteristics'!$C:$C,0))),"",INDEX('Policy Characteristics'!E:E,MATCH($C3207,'Policy Characteristics'!$C:$C,0)))</f>
        <v>GRA carbon tax revenue</v>
      </c>
      <c r="L3207" s="261">
        <f>IF(ISBLANK(INDEX('Policy Characteristics'!F:F,MATCH($C3207,'Policy Characteristics'!$C:$C,0))),"",INDEX('Policy Characteristics'!F:F,MATCH($C3207,'Policy Characteristics'!$C:$C,0)))</f>
        <v>0</v>
      </c>
      <c r="M3207" s="261">
        <f>IF(ISBLANK(INDEX('Policy Characteristics'!G:G,MATCH($C3207,'Policy Characteristics'!$C:$C,0))),"",INDEX('Policy Characteristics'!G:G,MATCH($C3207,'Policy Characteristics'!$C:$C,0)))</f>
        <v>10</v>
      </c>
      <c r="N3207" s="261">
        <f>IF(ISBLANK(INDEX('Policy Characteristics'!H:H,MATCH($C3207,'Policy Characteristics'!$C:$C,0))),"",INDEX('Policy Characteristics'!H:H,MATCH($C3207,'Policy Characteristics'!$C:$C,0)))</f>
        <v>1</v>
      </c>
      <c r="O3207" s="254" t="str">
        <f>IF(ISBLANK(INDEX('Policy Characteristics'!I:I,MATCH($C3207,'Policy Characteristics'!$C:$C,0))),"",INDEX('Policy Characteristics'!I:I,MATCH($C3207,'Policy Characteristics'!$C:$C,0)))</f>
        <v>weight</v>
      </c>
      <c r="P3207" s="254" t="str">
        <f>IF(ISBLANK(INDEX('Policy Characteristics'!J:J,MATCH($C3207,'Policy Characteristics'!$C:$C,0))),"",INDEX('Policy Characteristics'!J:J,MATCH($C3207,'Policy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7" s="254" t="str">
        <f>IF(ISBLANK(INDEX('Policy Characteristics'!K:K,MATCH($C3207,'Policy Characteristics'!$C:$C,0))),"",INDEX('Policy Characteristics'!K:K,MATCH($C3207,'Policy Characteristics'!$C:$C,0)))</f>
        <v>io-model.html</v>
      </c>
      <c r="R3207" s="254" t="str">
        <f>IF(ISBLANK(INDEX('Policy Characteristics'!L:L,MATCH($C3207,'Policy Characteristics'!$C:$C,0))),"",INDEX('Policy Characteristics'!L:L,MATCH($C3207,'Policy Characteristics'!$C:$C,0)))</f>
        <v/>
      </c>
    </row>
    <row r="3208" spans="1:18" x14ac:dyDescent="0.25">
      <c r="A3208" s="254" t="str">
        <f>IF(ISBLANK(INDEX('Policy Characteristics'!A:A,MATCH($C3208,'Policy Characteristics'!$C:$C,0))),"",INDEX('Policy Characteristics'!A:A,MATCH($C3208,'Policy Characteristics'!$C:$C,0)))</f>
        <v>Government Revenue Accounting</v>
      </c>
      <c r="B3208" s="262" t="str">
        <f>IF(ISBLANK(INDEX('Policy Characteristics'!B:B,MATCH($C3208,'Policy Characteristics'!$C:$C,0))),"",INDEX('Policy Characteristics'!B:B,MATCH($C3208,'Policy Characteristics'!$C:$C,0)))</f>
        <v>Fuel Tax Revenue</v>
      </c>
      <c r="C3208" t="s">
        <v>2918</v>
      </c>
      <c r="D3208" s="1" t="s">
        <v>2925</v>
      </c>
      <c r="F3208" s="1" t="s">
        <v>2930</v>
      </c>
      <c r="H3208" s="47">
        <v>3207</v>
      </c>
      <c r="I3208" s="322" t="s">
        <v>40</v>
      </c>
      <c r="J3208" s="255" t="str">
        <f>IF(ISBLANK(INDEX('Policy Characteristics'!D:D,MATCH($C3208,'Policy Characteristics'!$C:$C,0))),"",INDEX('Policy Characteristics'!D:D,MATCH($C3208,'Policy Characteristics'!$C:$C,0)))</f>
        <v/>
      </c>
      <c r="K3208" s="254" t="str">
        <f>IF(ISBLANK(INDEX('Policy Characteristics'!E:E,MATCH($C3208,'Policy Characteristics'!$C:$C,0))),"",INDEX('Policy Characteristics'!E:E,MATCH($C3208,'Policy Characteristics'!$C:$C,0)))</f>
        <v>GRA fuel tax revenue</v>
      </c>
      <c r="L3208" s="261">
        <f>IF(ISBLANK(INDEX('Policy Characteristics'!F:F,MATCH($C3208,'Policy Characteristics'!$C:$C,0))),"",INDEX('Policy Characteristics'!F:F,MATCH($C3208,'Policy Characteristics'!$C:$C,0)))</f>
        <v>0</v>
      </c>
      <c r="M3208" s="261">
        <f>IF(ISBLANK(INDEX('Policy Characteristics'!G:G,MATCH($C3208,'Policy Characteristics'!$C:$C,0))),"",INDEX('Policy Characteristics'!G:G,MATCH($C3208,'Policy Characteristics'!$C:$C,0)))</f>
        <v>10</v>
      </c>
      <c r="N3208" s="261">
        <f>IF(ISBLANK(INDEX('Policy Characteristics'!H:H,MATCH($C3208,'Policy Characteristics'!$C:$C,0))),"",INDEX('Policy Characteristics'!H:H,MATCH($C3208,'Policy Characteristics'!$C:$C,0)))</f>
        <v>1</v>
      </c>
      <c r="O3208" s="254" t="str">
        <f>IF(ISBLANK(INDEX('Policy Characteristics'!I:I,MATCH($C3208,'Policy Characteristics'!$C:$C,0))),"",INDEX('Policy Characteristics'!I:I,MATCH($C3208,'Policy Characteristics'!$C:$C,0)))</f>
        <v>weight</v>
      </c>
      <c r="P3208" s="254" t="str">
        <f>IF(ISBLANK(INDEX('Policy Characteristics'!J:J,MATCH($C3208,'Policy Characteristics'!$C:$C,0))),"",INDEX('Policy Characteristics'!J:J,MATCH($C3208,'Policy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8" s="254" t="str">
        <f>IF(ISBLANK(INDEX('Policy Characteristics'!K:K,MATCH($C3208,'Policy Characteristics'!$C:$C,0))),"",INDEX('Policy Characteristics'!K:K,MATCH($C3208,'Policy Characteristics'!$C:$C,0)))</f>
        <v>io-model.html</v>
      </c>
      <c r="R3208" s="254" t="str">
        <f>IF(ISBLANK(INDEX('Policy Characteristics'!L:L,MATCH($C3208,'Policy Characteristics'!$C:$C,0))),"",INDEX('Policy Characteristics'!L:L,MATCH($C3208,'Policy Characteristics'!$C:$C,0)))</f>
        <v/>
      </c>
    </row>
    <row r="3209" spans="1:18" x14ac:dyDescent="0.25">
      <c r="A3209" s="254" t="str">
        <f>IF(ISBLANK(INDEX('Policy Characteristics'!A:A,MATCH($C3209,'Policy Characteristics'!$C:$C,0))),"",INDEX('Policy Characteristics'!A:A,MATCH($C3209,'Policy Characteristics'!$C:$C,0)))</f>
        <v>Government Revenue Accounting</v>
      </c>
      <c r="B3209" s="262" t="str">
        <f>IF(ISBLANK(INDEX('Policy Characteristics'!B:B,MATCH($C3209,'Policy Characteristics'!$C:$C,0))),"",INDEX('Policy Characteristics'!B:B,MATCH($C3209,'Policy Characteristics'!$C:$C,0)))</f>
        <v>Fuel Tax Revenue</v>
      </c>
      <c r="C3209" s="254" t="str">
        <f t="shared" ref="C3209:C3212" si="102">C$3208</f>
        <v>GRA for Fuel Tax Revenue</v>
      </c>
      <c r="D3209" s="1" t="s">
        <v>2926</v>
      </c>
      <c r="F3209" s="1" t="s">
        <v>2941</v>
      </c>
      <c r="H3209" s="47">
        <v>3208</v>
      </c>
      <c r="I3209" s="326" t="str">
        <f t="shared" ref="I3209:I3212" si="103">I$3208</f>
        <v>Yes</v>
      </c>
      <c r="J3209" s="255" t="str">
        <f>IF(ISBLANK(INDEX('Policy Characteristics'!D:D,MATCH($C3209,'Policy Characteristics'!$C:$C,0))),"",INDEX('Policy Characteristics'!D:D,MATCH($C3209,'Policy Characteristics'!$C:$C,0)))</f>
        <v/>
      </c>
      <c r="K3209" s="254" t="str">
        <f>IF(ISBLANK(INDEX('Policy Characteristics'!E:E,MATCH($C3209,'Policy Characteristics'!$C:$C,0))),"",INDEX('Policy Characteristics'!E:E,MATCH($C3209,'Policy Characteristics'!$C:$C,0)))</f>
        <v>GRA fuel tax revenue</v>
      </c>
      <c r="L3209" s="261">
        <f>IF(ISBLANK(INDEX('Policy Characteristics'!F:F,MATCH($C3209,'Policy Characteristics'!$C:$C,0))),"",INDEX('Policy Characteristics'!F:F,MATCH($C3209,'Policy Characteristics'!$C:$C,0)))</f>
        <v>0</v>
      </c>
      <c r="M3209" s="261">
        <f>IF(ISBLANK(INDEX('Policy Characteristics'!G:G,MATCH($C3209,'Policy Characteristics'!$C:$C,0))),"",INDEX('Policy Characteristics'!G:G,MATCH($C3209,'Policy Characteristics'!$C:$C,0)))</f>
        <v>10</v>
      </c>
      <c r="N3209" s="261">
        <f>IF(ISBLANK(INDEX('Policy Characteristics'!H:H,MATCH($C3209,'Policy Characteristics'!$C:$C,0))),"",INDEX('Policy Characteristics'!H:H,MATCH($C3209,'Policy Characteristics'!$C:$C,0)))</f>
        <v>1</v>
      </c>
      <c r="O3209" s="254" t="str">
        <f>IF(ISBLANK(INDEX('Policy Characteristics'!I:I,MATCH($C3209,'Policy Characteristics'!$C:$C,0))),"",INDEX('Policy Characteristics'!I:I,MATCH($C3209,'Policy Characteristics'!$C:$C,0)))</f>
        <v>weight</v>
      </c>
      <c r="P3209" s="254" t="str">
        <f>IF(ISBLANK(INDEX('Policy Characteristics'!J:J,MATCH($C3209,'Policy Characteristics'!$C:$C,0))),"",INDEX('Policy Characteristics'!J:J,MATCH($C3209,'Policy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09" s="254" t="str">
        <f>IF(ISBLANK(INDEX('Policy Characteristics'!K:K,MATCH($C3209,'Policy Characteristics'!$C:$C,0))),"",INDEX('Policy Characteristics'!K:K,MATCH($C3209,'Policy Characteristics'!$C:$C,0)))</f>
        <v>io-model.html</v>
      </c>
      <c r="R3209" s="254" t="str">
        <f>IF(ISBLANK(INDEX('Policy Characteristics'!L:L,MATCH($C3209,'Policy Characteristics'!$C:$C,0))),"",INDEX('Policy Characteristics'!L:L,MATCH($C3209,'Policy Characteristics'!$C:$C,0)))</f>
        <v/>
      </c>
    </row>
    <row r="3210" spans="1:18" x14ac:dyDescent="0.25">
      <c r="A3210" s="254" t="str">
        <f>IF(ISBLANK(INDEX('Policy Characteristics'!A:A,MATCH($C3210,'Policy Characteristics'!$C:$C,0))),"",INDEX('Policy Characteristics'!A:A,MATCH($C3210,'Policy Characteristics'!$C:$C,0)))</f>
        <v>Government Revenue Accounting</v>
      </c>
      <c r="B3210" s="262" t="str">
        <f>IF(ISBLANK(INDEX('Policy Characteristics'!B:B,MATCH($C3210,'Policy Characteristics'!$C:$C,0))),"",INDEX('Policy Characteristics'!B:B,MATCH($C3210,'Policy Characteristics'!$C:$C,0)))</f>
        <v>Fuel Tax Revenue</v>
      </c>
      <c r="C3210" s="254" t="str">
        <f t="shared" si="102"/>
        <v>GRA for Fuel Tax Revenue</v>
      </c>
      <c r="D3210" s="1" t="s">
        <v>2927</v>
      </c>
      <c r="F3210" s="1" t="s">
        <v>2931</v>
      </c>
      <c r="H3210" s="47">
        <v>3209</v>
      </c>
      <c r="I3210" s="326" t="str">
        <f t="shared" si="103"/>
        <v>Yes</v>
      </c>
      <c r="J3210" s="255" t="str">
        <f>IF(ISBLANK(INDEX('Policy Characteristics'!D:D,MATCH($C3210,'Policy Characteristics'!$C:$C,0))),"",INDEX('Policy Characteristics'!D:D,MATCH($C3210,'Policy Characteristics'!$C:$C,0)))</f>
        <v/>
      </c>
      <c r="K3210" s="254" t="str">
        <f>IF(ISBLANK(INDEX('Policy Characteristics'!E:E,MATCH($C3210,'Policy Characteristics'!$C:$C,0))),"",INDEX('Policy Characteristics'!E:E,MATCH($C3210,'Policy Characteristics'!$C:$C,0)))</f>
        <v>GRA fuel tax revenue</v>
      </c>
      <c r="L3210" s="261">
        <f>IF(ISBLANK(INDEX('Policy Characteristics'!F:F,MATCH($C3210,'Policy Characteristics'!$C:$C,0))),"",INDEX('Policy Characteristics'!F:F,MATCH($C3210,'Policy Characteristics'!$C:$C,0)))</f>
        <v>0</v>
      </c>
      <c r="M3210" s="261">
        <f>IF(ISBLANK(INDEX('Policy Characteristics'!G:G,MATCH($C3210,'Policy Characteristics'!$C:$C,0))),"",INDEX('Policy Characteristics'!G:G,MATCH($C3210,'Policy Characteristics'!$C:$C,0)))</f>
        <v>10</v>
      </c>
      <c r="N3210" s="261">
        <f>IF(ISBLANK(INDEX('Policy Characteristics'!H:H,MATCH($C3210,'Policy Characteristics'!$C:$C,0))),"",INDEX('Policy Characteristics'!H:H,MATCH($C3210,'Policy Characteristics'!$C:$C,0)))</f>
        <v>1</v>
      </c>
      <c r="O3210" s="254" t="str">
        <f>IF(ISBLANK(INDEX('Policy Characteristics'!I:I,MATCH($C3210,'Policy Characteristics'!$C:$C,0))),"",INDEX('Policy Characteristics'!I:I,MATCH($C3210,'Policy Characteristics'!$C:$C,0)))</f>
        <v>weight</v>
      </c>
      <c r="P3210" s="254" t="str">
        <f>IF(ISBLANK(INDEX('Policy Characteristics'!J:J,MATCH($C3210,'Policy Characteristics'!$C:$C,0))),"",INDEX('Policy Characteristics'!J:J,MATCH($C3210,'Policy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0" s="254" t="str">
        <f>IF(ISBLANK(INDEX('Policy Characteristics'!K:K,MATCH($C3210,'Policy Characteristics'!$C:$C,0))),"",INDEX('Policy Characteristics'!K:K,MATCH($C3210,'Policy Characteristics'!$C:$C,0)))</f>
        <v>io-model.html</v>
      </c>
      <c r="R3210" s="254" t="str">
        <f>IF(ISBLANK(INDEX('Policy Characteristics'!L:L,MATCH($C3210,'Policy Characteristics'!$C:$C,0))),"",INDEX('Policy Characteristics'!L:L,MATCH($C3210,'Policy Characteristics'!$C:$C,0)))</f>
        <v/>
      </c>
    </row>
    <row r="3211" spans="1:18" x14ac:dyDescent="0.25">
      <c r="A3211" s="254" t="str">
        <f>IF(ISBLANK(INDEX('Policy Characteristics'!A:A,MATCH($C3211,'Policy Characteristics'!$C:$C,0))),"",INDEX('Policy Characteristics'!A:A,MATCH($C3211,'Policy Characteristics'!$C:$C,0)))</f>
        <v>Government Revenue Accounting</v>
      </c>
      <c r="B3211" s="262" t="str">
        <f>IF(ISBLANK(INDEX('Policy Characteristics'!B:B,MATCH($C3211,'Policy Characteristics'!$C:$C,0))),"",INDEX('Policy Characteristics'!B:B,MATCH($C3211,'Policy Characteristics'!$C:$C,0)))</f>
        <v>Fuel Tax Revenue</v>
      </c>
      <c r="C3211" s="254" t="str">
        <f t="shared" si="102"/>
        <v>GRA for Fuel Tax Revenue</v>
      </c>
      <c r="D3211" s="1" t="s">
        <v>2928</v>
      </c>
      <c r="F3211" s="1" t="s">
        <v>2932</v>
      </c>
      <c r="H3211" s="47">
        <v>3210</v>
      </c>
      <c r="I3211" s="326" t="str">
        <f t="shared" si="103"/>
        <v>Yes</v>
      </c>
      <c r="J3211" s="255" t="str">
        <f>IF(ISBLANK(INDEX('Policy Characteristics'!D:D,MATCH($C3211,'Policy Characteristics'!$C:$C,0))),"",INDEX('Policy Characteristics'!D:D,MATCH($C3211,'Policy Characteristics'!$C:$C,0)))</f>
        <v/>
      </c>
      <c r="K3211" s="254" t="str">
        <f>IF(ISBLANK(INDEX('Policy Characteristics'!E:E,MATCH($C3211,'Policy Characteristics'!$C:$C,0))),"",INDEX('Policy Characteristics'!E:E,MATCH($C3211,'Policy Characteristics'!$C:$C,0)))</f>
        <v>GRA fuel tax revenue</v>
      </c>
      <c r="L3211" s="261">
        <f>IF(ISBLANK(INDEX('Policy Characteristics'!F:F,MATCH($C3211,'Policy Characteristics'!$C:$C,0))),"",INDEX('Policy Characteristics'!F:F,MATCH($C3211,'Policy Characteristics'!$C:$C,0)))</f>
        <v>0</v>
      </c>
      <c r="M3211" s="261">
        <f>IF(ISBLANK(INDEX('Policy Characteristics'!G:G,MATCH($C3211,'Policy Characteristics'!$C:$C,0))),"",INDEX('Policy Characteristics'!G:G,MATCH($C3211,'Policy Characteristics'!$C:$C,0)))</f>
        <v>10</v>
      </c>
      <c r="N3211" s="261">
        <f>IF(ISBLANK(INDEX('Policy Characteristics'!H:H,MATCH($C3211,'Policy Characteristics'!$C:$C,0))),"",INDEX('Policy Characteristics'!H:H,MATCH($C3211,'Policy Characteristics'!$C:$C,0)))</f>
        <v>1</v>
      </c>
      <c r="O3211" s="254" t="str">
        <f>IF(ISBLANK(INDEX('Policy Characteristics'!I:I,MATCH($C3211,'Policy Characteristics'!$C:$C,0))),"",INDEX('Policy Characteristics'!I:I,MATCH($C3211,'Policy Characteristics'!$C:$C,0)))</f>
        <v>weight</v>
      </c>
      <c r="P3211" s="254" t="str">
        <f>IF(ISBLANK(INDEX('Policy Characteristics'!J:J,MATCH($C3211,'Policy Characteristics'!$C:$C,0))),"",INDEX('Policy Characteristics'!J:J,MATCH($C3211,'Policy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1" s="254" t="str">
        <f>IF(ISBLANK(INDEX('Policy Characteristics'!K:K,MATCH($C3211,'Policy Characteristics'!$C:$C,0))),"",INDEX('Policy Characteristics'!K:K,MATCH($C3211,'Policy Characteristics'!$C:$C,0)))</f>
        <v>io-model.html</v>
      </c>
      <c r="R3211" s="254" t="str">
        <f>IF(ISBLANK(INDEX('Policy Characteristics'!L:L,MATCH($C3211,'Policy Characteristics'!$C:$C,0))),"",INDEX('Policy Characteristics'!L:L,MATCH($C3211,'Policy Characteristics'!$C:$C,0)))</f>
        <v/>
      </c>
    </row>
    <row r="3212" spans="1:18" x14ac:dyDescent="0.25">
      <c r="A3212" s="254" t="str">
        <f>IF(ISBLANK(INDEX('Policy Characteristics'!A:A,MATCH($C3212,'Policy Characteristics'!$C:$C,0))),"",INDEX('Policy Characteristics'!A:A,MATCH($C3212,'Policy Characteristics'!$C:$C,0)))</f>
        <v>Government Revenue Accounting</v>
      </c>
      <c r="B3212" s="262" t="str">
        <f>IF(ISBLANK(INDEX('Policy Characteristics'!B:B,MATCH($C3212,'Policy Characteristics'!$C:$C,0))),"",INDEX('Policy Characteristics'!B:B,MATCH($C3212,'Policy Characteristics'!$C:$C,0)))</f>
        <v>Fuel Tax Revenue</v>
      </c>
      <c r="C3212" s="254" t="str">
        <f t="shared" si="102"/>
        <v>GRA for Fuel Tax Revenue</v>
      </c>
      <c r="D3212" s="1" t="s">
        <v>2929</v>
      </c>
      <c r="F3212" s="1" t="s">
        <v>2933</v>
      </c>
      <c r="H3212" s="47">
        <v>3211</v>
      </c>
      <c r="I3212" s="326" t="str">
        <f t="shared" si="103"/>
        <v>Yes</v>
      </c>
      <c r="J3212" s="255" t="str">
        <f>IF(ISBLANK(INDEX('Policy Characteristics'!D:D,MATCH($C3212,'Policy Characteristics'!$C:$C,0))),"",INDEX('Policy Characteristics'!D:D,MATCH($C3212,'Policy Characteristics'!$C:$C,0)))</f>
        <v/>
      </c>
      <c r="K3212" s="254" t="str">
        <f>IF(ISBLANK(INDEX('Policy Characteristics'!E:E,MATCH($C3212,'Policy Characteristics'!$C:$C,0))),"",INDEX('Policy Characteristics'!E:E,MATCH($C3212,'Policy Characteristics'!$C:$C,0)))</f>
        <v>GRA fuel tax revenue</v>
      </c>
      <c r="L3212" s="261">
        <f>IF(ISBLANK(INDEX('Policy Characteristics'!F:F,MATCH($C3212,'Policy Characteristics'!$C:$C,0))),"",INDEX('Policy Characteristics'!F:F,MATCH($C3212,'Policy Characteristics'!$C:$C,0)))</f>
        <v>0</v>
      </c>
      <c r="M3212" s="261">
        <f>IF(ISBLANK(INDEX('Policy Characteristics'!G:G,MATCH($C3212,'Policy Characteristics'!$C:$C,0))),"",INDEX('Policy Characteristics'!G:G,MATCH($C3212,'Policy Characteristics'!$C:$C,0)))</f>
        <v>10</v>
      </c>
      <c r="N3212" s="261">
        <f>IF(ISBLANK(INDEX('Policy Characteristics'!H:H,MATCH($C3212,'Policy Characteristics'!$C:$C,0))),"",INDEX('Policy Characteristics'!H:H,MATCH($C3212,'Policy Characteristics'!$C:$C,0)))</f>
        <v>1</v>
      </c>
      <c r="O3212" s="254" t="str">
        <f>IF(ISBLANK(INDEX('Policy Characteristics'!I:I,MATCH($C3212,'Policy Characteristics'!$C:$C,0))),"",INDEX('Policy Characteristics'!I:I,MATCH($C3212,'Policy Characteristics'!$C:$C,0)))</f>
        <v>weight</v>
      </c>
      <c r="P3212" s="254" t="str">
        <f>IF(ISBLANK(INDEX('Policy Characteristics'!J:J,MATCH($C3212,'Policy Characteristics'!$C:$C,0))),"",INDEX('Policy Characteristics'!J:J,MATCH($C3212,'Policy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2" s="254" t="str">
        <f>IF(ISBLANK(INDEX('Policy Characteristics'!K:K,MATCH($C3212,'Policy Characteristics'!$C:$C,0))),"",INDEX('Policy Characteristics'!K:K,MATCH($C3212,'Policy Characteristics'!$C:$C,0)))</f>
        <v>io-model.html</v>
      </c>
      <c r="R3212" s="254" t="str">
        <f>IF(ISBLANK(INDEX('Policy Characteristics'!L:L,MATCH($C3212,'Policy Characteristics'!$C:$C,0))),"",INDEX('Policy Characteristics'!L:L,MATCH($C3212,'Policy Characteristics'!$C:$C,0)))</f>
        <v/>
      </c>
    </row>
    <row r="3213" spans="1:18" x14ac:dyDescent="0.25">
      <c r="A3213" s="254" t="str">
        <f>IF(ISBLANK(INDEX('Policy Characteristics'!A:A,MATCH($C3213,'Policy Characteristics'!$C:$C,0))),"",INDEX('Policy Characteristics'!A:A,MATCH($C3213,'Policy Characteristics'!$C:$C,0)))</f>
        <v>Government Revenue Accounting</v>
      </c>
      <c r="B3213" s="262" t="str">
        <f>IF(ISBLANK(INDEX('Policy Characteristics'!B:B,MATCH($C3213,'Policy Characteristics'!$C:$C,0))),"",INDEX('Policy Characteristics'!B:B,MATCH($C3213,'Policy Characteristics'!$C:$C,0)))</f>
        <v>Vehicle Subsidy</v>
      </c>
      <c r="C3213" t="s">
        <v>3553</v>
      </c>
      <c r="D3213" s="1" t="s">
        <v>2925</v>
      </c>
      <c r="F3213" s="1" t="s">
        <v>2930</v>
      </c>
      <c r="H3213" s="47">
        <v>3212</v>
      </c>
      <c r="I3213" s="322" t="s">
        <v>40</v>
      </c>
      <c r="J3213" s="255" t="str">
        <f>IF(ISBLANK(INDEX('Policy Characteristics'!D:D,MATCH($C3213,'Policy Characteristics'!$C:$C,0))),"",INDEX('Policy Characteristics'!D:D,MATCH($C3213,'Policy Characteristics'!$C:$C,0)))</f>
        <v/>
      </c>
      <c r="K3213" s="254" t="str">
        <f>IF(ISBLANK(INDEX('Policy Characteristics'!E:E,MATCH($C3213,'Policy Characteristics'!$C:$C,0))),"",INDEX('Policy Characteristics'!E:E,MATCH($C3213,'Policy Characteristics'!$C:$C,0)))</f>
        <v>GRA EV subsidy</v>
      </c>
      <c r="L3213" s="261">
        <f>IF(ISBLANK(INDEX('Policy Characteristics'!F:F,MATCH($C3213,'Policy Characteristics'!$C:$C,0))),"",INDEX('Policy Characteristics'!F:F,MATCH($C3213,'Policy Characteristics'!$C:$C,0)))</f>
        <v>0</v>
      </c>
      <c r="M3213" s="261">
        <f>IF(ISBLANK(INDEX('Policy Characteristics'!G:G,MATCH($C3213,'Policy Characteristics'!$C:$C,0))),"",INDEX('Policy Characteristics'!G:G,MATCH($C3213,'Policy Characteristics'!$C:$C,0)))</f>
        <v>10</v>
      </c>
      <c r="N3213" s="261">
        <f>IF(ISBLANK(INDEX('Policy Characteristics'!H:H,MATCH($C3213,'Policy Characteristics'!$C:$C,0))),"",INDEX('Policy Characteristics'!H:H,MATCH($C3213,'Policy Characteristics'!$C:$C,0)))</f>
        <v>1</v>
      </c>
      <c r="O3213" s="254" t="str">
        <f>IF(ISBLANK(INDEX('Policy Characteristics'!I:I,MATCH($C3213,'Policy Characteristics'!$C:$C,0))),"",INDEX('Policy Characteristics'!I:I,MATCH($C3213,'Policy Characteristics'!$C:$C,0)))</f>
        <v>weight</v>
      </c>
      <c r="P3213" s="254" t="str">
        <f>IF(ISBLANK(INDEX('Policy Characteristics'!J:J,MATCH($C3213,'Policy Characteristics'!$C:$C,0))),"",INDEX('Policy Characteristics'!J:J,MATCH($C3213,'Policy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3" s="254" t="str">
        <f>IF(ISBLANK(INDEX('Policy Characteristics'!K:K,MATCH($C3213,'Policy Characteristics'!$C:$C,0))),"",INDEX('Policy Characteristics'!K:K,MATCH($C3213,'Policy Characteristics'!$C:$C,0)))</f>
        <v>io-model.html</v>
      </c>
      <c r="R3213" s="254" t="str">
        <f>IF(ISBLANK(INDEX('Policy Characteristics'!L:L,MATCH($C3213,'Policy Characteristics'!$C:$C,0))),"",INDEX('Policy Characteristics'!L:L,MATCH($C3213,'Policy Characteristics'!$C:$C,0)))</f>
        <v/>
      </c>
    </row>
    <row r="3214" spans="1:18" x14ac:dyDescent="0.25">
      <c r="A3214" s="254" t="str">
        <f>IF(ISBLANK(INDEX('Policy Characteristics'!A:A,MATCH($C3214,'Policy Characteristics'!$C:$C,0))),"",INDEX('Policy Characteristics'!A:A,MATCH($C3214,'Policy Characteristics'!$C:$C,0)))</f>
        <v>Government Revenue Accounting</v>
      </c>
      <c r="B3214" s="262" t="str">
        <f>IF(ISBLANK(INDEX('Policy Characteristics'!B:B,MATCH($C3214,'Policy Characteristics'!$C:$C,0))),"",INDEX('Policy Characteristics'!B:B,MATCH($C3214,'Policy Characteristics'!$C:$C,0)))</f>
        <v>Vehicle Subsidy</v>
      </c>
      <c r="C3214" s="254" t="str">
        <f t="shared" ref="C3214:C3217" si="104">C$3213</f>
        <v>GRA for Vehicle Subsidy</v>
      </c>
      <c r="D3214" s="1" t="s">
        <v>2926</v>
      </c>
      <c r="F3214" s="1" t="s">
        <v>2941</v>
      </c>
      <c r="H3214" s="47">
        <v>3213</v>
      </c>
      <c r="I3214" s="326" t="str">
        <f t="shared" ref="I3214:I3222" si="105">I$3213</f>
        <v>Yes</v>
      </c>
      <c r="J3214" s="255" t="str">
        <f>IF(ISBLANK(INDEX('Policy Characteristics'!D:D,MATCH($C3214,'Policy Characteristics'!$C:$C,0))),"",INDEX('Policy Characteristics'!D:D,MATCH($C3214,'Policy Characteristics'!$C:$C,0)))</f>
        <v/>
      </c>
      <c r="K3214" s="254" t="str">
        <f>IF(ISBLANK(INDEX('Policy Characteristics'!E:E,MATCH($C3214,'Policy Characteristics'!$C:$C,0))),"",INDEX('Policy Characteristics'!E:E,MATCH($C3214,'Policy Characteristics'!$C:$C,0)))</f>
        <v>GRA EV subsidy</v>
      </c>
      <c r="L3214" s="261">
        <f>IF(ISBLANK(INDEX('Policy Characteristics'!F:F,MATCH($C3214,'Policy Characteristics'!$C:$C,0))),"",INDEX('Policy Characteristics'!F:F,MATCH($C3214,'Policy Characteristics'!$C:$C,0)))</f>
        <v>0</v>
      </c>
      <c r="M3214" s="261">
        <f>IF(ISBLANK(INDEX('Policy Characteristics'!G:G,MATCH($C3214,'Policy Characteristics'!$C:$C,0))),"",INDEX('Policy Characteristics'!G:G,MATCH($C3214,'Policy Characteristics'!$C:$C,0)))</f>
        <v>10</v>
      </c>
      <c r="N3214" s="261">
        <f>IF(ISBLANK(INDEX('Policy Characteristics'!H:H,MATCH($C3214,'Policy Characteristics'!$C:$C,0))),"",INDEX('Policy Characteristics'!H:H,MATCH($C3214,'Policy Characteristics'!$C:$C,0)))</f>
        <v>1</v>
      </c>
      <c r="O3214" s="254" t="str">
        <f>IF(ISBLANK(INDEX('Policy Characteristics'!I:I,MATCH($C3214,'Policy Characteristics'!$C:$C,0))),"",INDEX('Policy Characteristics'!I:I,MATCH($C3214,'Policy Characteristics'!$C:$C,0)))</f>
        <v>weight</v>
      </c>
      <c r="P3214" s="254" t="str">
        <f>IF(ISBLANK(INDEX('Policy Characteristics'!J:J,MATCH($C3214,'Policy Characteristics'!$C:$C,0))),"",INDEX('Policy Characteristics'!J:J,MATCH($C3214,'Policy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4" s="254" t="str">
        <f>IF(ISBLANK(INDEX('Policy Characteristics'!K:K,MATCH($C3214,'Policy Characteristics'!$C:$C,0))),"",INDEX('Policy Characteristics'!K:K,MATCH($C3214,'Policy Characteristics'!$C:$C,0)))</f>
        <v>io-model.html</v>
      </c>
      <c r="R3214" s="254" t="str">
        <f>IF(ISBLANK(INDEX('Policy Characteristics'!L:L,MATCH($C3214,'Policy Characteristics'!$C:$C,0))),"",INDEX('Policy Characteristics'!L:L,MATCH($C3214,'Policy Characteristics'!$C:$C,0)))</f>
        <v/>
      </c>
    </row>
    <row r="3215" spans="1:18" x14ac:dyDescent="0.25">
      <c r="A3215" s="254" t="str">
        <f>IF(ISBLANK(INDEX('Policy Characteristics'!A:A,MATCH($C3215,'Policy Characteristics'!$C:$C,0))),"",INDEX('Policy Characteristics'!A:A,MATCH($C3215,'Policy Characteristics'!$C:$C,0)))</f>
        <v>Government Revenue Accounting</v>
      </c>
      <c r="B3215" s="262" t="str">
        <f>IF(ISBLANK(INDEX('Policy Characteristics'!B:B,MATCH($C3215,'Policy Characteristics'!$C:$C,0))),"",INDEX('Policy Characteristics'!B:B,MATCH($C3215,'Policy Characteristics'!$C:$C,0)))</f>
        <v>Vehicle Subsidy</v>
      </c>
      <c r="C3215" s="254" t="str">
        <f t="shared" si="104"/>
        <v>GRA for Vehicle Subsidy</v>
      </c>
      <c r="D3215" s="1" t="s">
        <v>2927</v>
      </c>
      <c r="F3215" s="1" t="s">
        <v>2931</v>
      </c>
      <c r="H3215" s="47">
        <v>3214</v>
      </c>
      <c r="I3215" s="326" t="str">
        <f t="shared" si="105"/>
        <v>Yes</v>
      </c>
      <c r="J3215" s="255" t="str">
        <f>IF(ISBLANK(INDEX('Policy Characteristics'!D:D,MATCH($C3215,'Policy Characteristics'!$C:$C,0))),"",INDEX('Policy Characteristics'!D:D,MATCH($C3215,'Policy Characteristics'!$C:$C,0)))</f>
        <v/>
      </c>
      <c r="K3215" s="254" t="str">
        <f>IF(ISBLANK(INDEX('Policy Characteristics'!E:E,MATCH($C3215,'Policy Characteristics'!$C:$C,0))),"",INDEX('Policy Characteristics'!E:E,MATCH($C3215,'Policy Characteristics'!$C:$C,0)))</f>
        <v>GRA EV subsidy</v>
      </c>
      <c r="L3215" s="261">
        <f>IF(ISBLANK(INDEX('Policy Characteristics'!F:F,MATCH($C3215,'Policy Characteristics'!$C:$C,0))),"",INDEX('Policy Characteristics'!F:F,MATCH($C3215,'Policy Characteristics'!$C:$C,0)))</f>
        <v>0</v>
      </c>
      <c r="M3215" s="261">
        <f>IF(ISBLANK(INDEX('Policy Characteristics'!G:G,MATCH($C3215,'Policy Characteristics'!$C:$C,0))),"",INDEX('Policy Characteristics'!G:G,MATCH($C3215,'Policy Characteristics'!$C:$C,0)))</f>
        <v>10</v>
      </c>
      <c r="N3215" s="261">
        <f>IF(ISBLANK(INDEX('Policy Characteristics'!H:H,MATCH($C3215,'Policy Characteristics'!$C:$C,0))),"",INDEX('Policy Characteristics'!H:H,MATCH($C3215,'Policy Characteristics'!$C:$C,0)))</f>
        <v>1</v>
      </c>
      <c r="O3215" s="254" t="str">
        <f>IF(ISBLANK(INDEX('Policy Characteristics'!I:I,MATCH($C3215,'Policy Characteristics'!$C:$C,0))),"",INDEX('Policy Characteristics'!I:I,MATCH($C3215,'Policy Characteristics'!$C:$C,0)))</f>
        <v>weight</v>
      </c>
      <c r="P3215" s="254" t="str">
        <f>IF(ISBLANK(INDEX('Policy Characteristics'!J:J,MATCH($C3215,'Policy Characteristics'!$C:$C,0))),"",INDEX('Policy Characteristics'!J:J,MATCH($C3215,'Policy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5" s="254" t="str">
        <f>IF(ISBLANK(INDEX('Policy Characteristics'!K:K,MATCH($C3215,'Policy Characteristics'!$C:$C,0))),"",INDEX('Policy Characteristics'!K:K,MATCH($C3215,'Policy Characteristics'!$C:$C,0)))</f>
        <v>io-model.html</v>
      </c>
      <c r="R3215" s="254" t="str">
        <f>IF(ISBLANK(INDEX('Policy Characteristics'!L:L,MATCH($C3215,'Policy Characteristics'!$C:$C,0))),"",INDEX('Policy Characteristics'!L:L,MATCH($C3215,'Policy Characteristics'!$C:$C,0)))</f>
        <v/>
      </c>
    </row>
    <row r="3216" spans="1:18" x14ac:dyDescent="0.25">
      <c r="A3216" s="254" t="str">
        <f>IF(ISBLANK(INDEX('Policy Characteristics'!A:A,MATCH($C3216,'Policy Characteristics'!$C:$C,0))),"",INDEX('Policy Characteristics'!A:A,MATCH($C3216,'Policy Characteristics'!$C:$C,0)))</f>
        <v>Government Revenue Accounting</v>
      </c>
      <c r="B3216" s="262" t="str">
        <f>IF(ISBLANK(INDEX('Policy Characteristics'!B:B,MATCH($C3216,'Policy Characteristics'!$C:$C,0))),"",INDEX('Policy Characteristics'!B:B,MATCH($C3216,'Policy Characteristics'!$C:$C,0)))</f>
        <v>Vehicle Subsidy</v>
      </c>
      <c r="C3216" s="254" t="str">
        <f t="shared" si="104"/>
        <v>GRA for Vehicle Subsidy</v>
      </c>
      <c r="D3216" s="1" t="s">
        <v>2928</v>
      </c>
      <c r="F3216" s="1" t="s">
        <v>2932</v>
      </c>
      <c r="H3216" s="47">
        <v>3215</v>
      </c>
      <c r="I3216" s="326" t="str">
        <f t="shared" si="105"/>
        <v>Yes</v>
      </c>
      <c r="J3216" s="255" t="str">
        <f>IF(ISBLANK(INDEX('Policy Characteristics'!D:D,MATCH($C3216,'Policy Characteristics'!$C:$C,0))),"",INDEX('Policy Characteristics'!D:D,MATCH($C3216,'Policy Characteristics'!$C:$C,0)))</f>
        <v/>
      </c>
      <c r="K3216" s="254" t="str">
        <f>IF(ISBLANK(INDEX('Policy Characteristics'!E:E,MATCH($C3216,'Policy Characteristics'!$C:$C,0))),"",INDEX('Policy Characteristics'!E:E,MATCH($C3216,'Policy Characteristics'!$C:$C,0)))</f>
        <v>GRA EV subsidy</v>
      </c>
      <c r="L3216" s="261">
        <f>IF(ISBLANK(INDEX('Policy Characteristics'!F:F,MATCH($C3216,'Policy Characteristics'!$C:$C,0))),"",INDEX('Policy Characteristics'!F:F,MATCH($C3216,'Policy Characteristics'!$C:$C,0)))</f>
        <v>0</v>
      </c>
      <c r="M3216" s="261">
        <f>IF(ISBLANK(INDEX('Policy Characteristics'!G:G,MATCH($C3216,'Policy Characteristics'!$C:$C,0))),"",INDEX('Policy Characteristics'!G:G,MATCH($C3216,'Policy Characteristics'!$C:$C,0)))</f>
        <v>10</v>
      </c>
      <c r="N3216" s="261">
        <f>IF(ISBLANK(INDEX('Policy Characteristics'!H:H,MATCH($C3216,'Policy Characteristics'!$C:$C,0))),"",INDEX('Policy Characteristics'!H:H,MATCH($C3216,'Policy Characteristics'!$C:$C,0)))</f>
        <v>1</v>
      </c>
      <c r="O3216" s="254" t="str">
        <f>IF(ISBLANK(INDEX('Policy Characteristics'!I:I,MATCH($C3216,'Policy Characteristics'!$C:$C,0))),"",INDEX('Policy Characteristics'!I:I,MATCH($C3216,'Policy Characteristics'!$C:$C,0)))</f>
        <v>weight</v>
      </c>
      <c r="P3216" s="254" t="str">
        <f>IF(ISBLANK(INDEX('Policy Characteristics'!J:J,MATCH($C3216,'Policy Characteristics'!$C:$C,0))),"",INDEX('Policy Characteristics'!J:J,MATCH($C3216,'Policy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6" s="254" t="str">
        <f>IF(ISBLANK(INDEX('Policy Characteristics'!K:K,MATCH($C3216,'Policy Characteristics'!$C:$C,0))),"",INDEX('Policy Characteristics'!K:K,MATCH($C3216,'Policy Characteristics'!$C:$C,0)))</f>
        <v>io-model.html</v>
      </c>
      <c r="R3216" s="254" t="str">
        <f>IF(ISBLANK(INDEX('Policy Characteristics'!L:L,MATCH($C3216,'Policy Characteristics'!$C:$C,0))),"",INDEX('Policy Characteristics'!L:L,MATCH($C3216,'Policy Characteristics'!$C:$C,0)))</f>
        <v/>
      </c>
    </row>
    <row r="3217" spans="1:18" x14ac:dyDescent="0.25">
      <c r="A3217" s="254" t="str">
        <f>IF(ISBLANK(INDEX('Policy Characteristics'!A:A,MATCH($C3217,'Policy Characteristics'!$C:$C,0))),"",INDEX('Policy Characteristics'!A:A,MATCH($C3217,'Policy Characteristics'!$C:$C,0)))</f>
        <v>Government Revenue Accounting</v>
      </c>
      <c r="B3217" s="262" t="str">
        <f>IF(ISBLANK(INDEX('Policy Characteristics'!B:B,MATCH($C3217,'Policy Characteristics'!$C:$C,0))),"",INDEX('Policy Characteristics'!B:B,MATCH($C3217,'Policy Characteristics'!$C:$C,0)))</f>
        <v>Vehicle Subsidy</v>
      </c>
      <c r="C3217" s="254" t="str">
        <f t="shared" si="104"/>
        <v>GRA for Vehicle Subsidy</v>
      </c>
      <c r="D3217" s="1" t="s">
        <v>2929</v>
      </c>
      <c r="F3217" s="1" t="s">
        <v>2933</v>
      </c>
      <c r="H3217" s="47">
        <v>3216</v>
      </c>
      <c r="I3217" s="326" t="str">
        <f t="shared" si="105"/>
        <v>Yes</v>
      </c>
      <c r="J3217" s="255" t="str">
        <f>IF(ISBLANK(INDEX('Policy Characteristics'!D:D,MATCH($C3217,'Policy Characteristics'!$C:$C,0))),"",INDEX('Policy Characteristics'!D:D,MATCH($C3217,'Policy Characteristics'!$C:$C,0)))</f>
        <v/>
      </c>
      <c r="K3217" s="254" t="str">
        <f>IF(ISBLANK(INDEX('Policy Characteristics'!E:E,MATCH($C3217,'Policy Characteristics'!$C:$C,0))),"",INDEX('Policy Characteristics'!E:E,MATCH($C3217,'Policy Characteristics'!$C:$C,0)))</f>
        <v>GRA EV subsidy</v>
      </c>
      <c r="L3217" s="261">
        <f>IF(ISBLANK(INDEX('Policy Characteristics'!F:F,MATCH($C3217,'Policy Characteristics'!$C:$C,0))),"",INDEX('Policy Characteristics'!F:F,MATCH($C3217,'Policy Characteristics'!$C:$C,0)))</f>
        <v>0</v>
      </c>
      <c r="M3217" s="261">
        <f>IF(ISBLANK(INDEX('Policy Characteristics'!G:G,MATCH($C3217,'Policy Characteristics'!$C:$C,0))),"",INDEX('Policy Characteristics'!G:G,MATCH($C3217,'Policy Characteristics'!$C:$C,0)))</f>
        <v>10</v>
      </c>
      <c r="N3217" s="261">
        <f>IF(ISBLANK(INDEX('Policy Characteristics'!H:H,MATCH($C3217,'Policy Characteristics'!$C:$C,0))),"",INDEX('Policy Characteristics'!H:H,MATCH($C3217,'Policy Characteristics'!$C:$C,0)))</f>
        <v>1</v>
      </c>
      <c r="O3217" s="254" t="str">
        <f>IF(ISBLANK(INDEX('Policy Characteristics'!I:I,MATCH($C3217,'Policy Characteristics'!$C:$C,0))),"",INDEX('Policy Characteristics'!I:I,MATCH($C3217,'Policy Characteristics'!$C:$C,0)))</f>
        <v>weight</v>
      </c>
      <c r="P3217" s="254" t="str">
        <f>IF(ISBLANK(INDEX('Policy Characteristics'!J:J,MATCH($C3217,'Policy Characteristics'!$C:$C,0))),"",INDEX('Policy Characteristics'!J:J,MATCH($C3217,'Policy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7" s="254" t="str">
        <f>IF(ISBLANK(INDEX('Policy Characteristics'!K:K,MATCH($C3217,'Policy Characteristics'!$C:$C,0))),"",INDEX('Policy Characteristics'!K:K,MATCH($C3217,'Policy Characteristics'!$C:$C,0)))</f>
        <v>io-model.html</v>
      </c>
      <c r="R3217" s="254" t="str">
        <f>IF(ISBLANK(INDEX('Policy Characteristics'!L:L,MATCH($C3217,'Policy Characteristics'!$C:$C,0))),"",INDEX('Policy Characteristics'!L:L,MATCH($C3217,'Policy Characteristics'!$C:$C,0)))</f>
        <v/>
      </c>
    </row>
    <row r="3218" spans="1:18" x14ac:dyDescent="0.25">
      <c r="A3218" s="254" t="str">
        <f>IF(ISBLANK(INDEX('Policy Characteristics'!A:A,MATCH($C3218,'Policy Characteristics'!$C:$C,0))),"",INDEX('Policy Characteristics'!A:A,MATCH($C3218,'Policy Characteristics'!$C:$C,0)))</f>
        <v>Government Revenue Accounting</v>
      </c>
      <c r="B3218" s="262" t="str">
        <f>IF(ISBLANK(INDEX('Policy Characteristics'!B:B,MATCH($C3218,'Policy Characteristics'!$C:$C,0))),"",INDEX('Policy Characteristics'!B:B,MATCH($C3218,'Policy Characteristics'!$C:$C,0)))</f>
        <v>Battery Production Subsidy</v>
      </c>
      <c r="C3218" t="s">
        <v>3830</v>
      </c>
      <c r="D3218" s="1" t="s">
        <v>2925</v>
      </c>
      <c r="F3218" s="1" t="s">
        <v>2930</v>
      </c>
      <c r="H3218" s="47">
        <v>3217</v>
      </c>
      <c r="I3218" s="322" t="s">
        <v>40</v>
      </c>
      <c r="J3218" s="255" t="str">
        <f>IF(ISBLANK(INDEX('Policy Characteristics'!D:D,MATCH($C3218,'Policy Characteristics'!$C:$C,0))),"",INDEX('Policy Characteristics'!D:D,MATCH($C3218,'Policy Characteristics'!$C:$C,0)))</f>
        <v/>
      </c>
      <c r="K3218" s="254" t="str">
        <f>IF(ISBLANK(INDEX('Policy Characteristics'!E:E,MATCH($C3218,'Policy Characteristics'!$C:$C,0))),"",INDEX('Policy Characteristics'!E:E,MATCH($C3218,'Policy Characteristics'!$C:$C,0)))</f>
        <v>GRA battery production subsidy</v>
      </c>
      <c r="L3218" s="254">
        <f>IF(ISBLANK(INDEX('Policy Characteristics'!F:F,MATCH($C3218,'Policy Characteristics'!$C:$C,0))),"",INDEX('Policy Characteristics'!F:F,MATCH($C3218,'Policy Characteristics'!$C:$C,0)))</f>
        <v>0</v>
      </c>
      <c r="M3218" s="254">
        <f>IF(ISBLANK(INDEX('Policy Characteristics'!G:G,MATCH($C3218,'Policy Characteristics'!$C:$C,0))),"",INDEX('Policy Characteristics'!G:G,MATCH($C3218,'Policy Characteristics'!$C:$C,0)))</f>
        <v>10</v>
      </c>
      <c r="N3218" s="254">
        <f>IF(ISBLANK(INDEX('Policy Characteristics'!H:H,MATCH($C3218,'Policy Characteristics'!$C:$C,0))),"",INDEX('Policy Characteristics'!H:H,MATCH($C3218,'Policy Characteristics'!$C:$C,0)))</f>
        <v>1</v>
      </c>
      <c r="O3218" s="254" t="str">
        <f>IF(ISBLANK(INDEX('Policy Characteristics'!I:I,MATCH($C3218,'Policy Characteristics'!$C:$C,0))),"",INDEX('Policy Characteristics'!I:I,MATCH($C3218,'Policy Characteristics'!$C:$C,0)))</f>
        <v>weight</v>
      </c>
      <c r="P3218" s="254" t="str">
        <f>IF(ISBLANK(INDEX('Policy Characteristics'!J:J,MATCH($C3218,'Policy Characteristics'!$C:$C,0))),"",INDEX('Policy Characteristics'!J:J,MATCH($C3218,'Policy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8" s="254" t="str">
        <f>IF(ISBLANK(INDEX('Policy Characteristics'!K:K,MATCH($C3218,'Policy Characteristics'!$C:$C,0))),"",INDEX('Policy Characteristics'!K:K,MATCH($C3218,'Policy Characteristics'!$C:$C,0)))</f>
        <v>io-model.html</v>
      </c>
      <c r="R3218" s="254"/>
    </row>
    <row r="3219" spans="1:18" x14ac:dyDescent="0.25">
      <c r="A3219" s="254" t="str">
        <f>IF(ISBLANK(INDEX('Policy Characteristics'!A:A,MATCH($C3219,'Policy Characteristics'!$C:$C,0))),"",INDEX('Policy Characteristics'!A:A,MATCH($C3219,'Policy Characteristics'!$C:$C,0)))</f>
        <v>Government Revenue Accounting</v>
      </c>
      <c r="B3219" s="262" t="str">
        <f>IF(ISBLANK(INDEX('Policy Characteristics'!B:B,MATCH($C3219,'Policy Characteristics'!$C:$C,0))),"",INDEX('Policy Characteristics'!B:B,MATCH($C3219,'Policy Characteristics'!$C:$C,0)))</f>
        <v>Battery Production Subsidy</v>
      </c>
      <c r="C3219" s="254" t="str">
        <f>C$3218</f>
        <v>GRA for Battery Production Subsidy</v>
      </c>
      <c r="D3219" s="1" t="s">
        <v>2926</v>
      </c>
      <c r="F3219" s="1" t="s">
        <v>2941</v>
      </c>
      <c r="H3219" s="47">
        <v>3218</v>
      </c>
      <c r="I3219" s="326" t="str">
        <f t="shared" si="105"/>
        <v>Yes</v>
      </c>
      <c r="J3219" s="255" t="str">
        <f>IF(ISBLANK(INDEX('Policy Characteristics'!D:D,MATCH($C3219,'Policy Characteristics'!$C:$C,0))),"",INDEX('Policy Characteristics'!D:D,MATCH($C3219,'Policy Characteristics'!$C:$C,0)))</f>
        <v/>
      </c>
      <c r="K3219" s="254" t="str">
        <f>IF(ISBLANK(INDEX('Policy Characteristics'!E:E,MATCH($C3219,'Policy Characteristics'!$C:$C,0))),"",INDEX('Policy Characteristics'!E:E,MATCH($C3219,'Policy Characteristics'!$C:$C,0)))</f>
        <v>GRA battery production subsidy</v>
      </c>
      <c r="L3219" s="254">
        <f>IF(ISBLANK(INDEX('Policy Characteristics'!F:F,MATCH($C3219,'Policy Characteristics'!$C:$C,0))),"",INDEX('Policy Characteristics'!F:F,MATCH($C3219,'Policy Characteristics'!$C:$C,0)))</f>
        <v>0</v>
      </c>
      <c r="M3219" s="254">
        <f>IF(ISBLANK(INDEX('Policy Characteristics'!G:G,MATCH($C3219,'Policy Characteristics'!$C:$C,0))),"",INDEX('Policy Characteristics'!G:G,MATCH($C3219,'Policy Characteristics'!$C:$C,0)))</f>
        <v>10</v>
      </c>
      <c r="N3219" s="254">
        <f>IF(ISBLANK(INDEX('Policy Characteristics'!H:H,MATCH($C3219,'Policy Characteristics'!$C:$C,0))),"",INDEX('Policy Characteristics'!H:H,MATCH($C3219,'Policy Characteristics'!$C:$C,0)))</f>
        <v>1</v>
      </c>
      <c r="O3219" s="254" t="str">
        <f>IF(ISBLANK(INDEX('Policy Characteristics'!I:I,MATCH($C3219,'Policy Characteristics'!$C:$C,0))),"",INDEX('Policy Characteristics'!I:I,MATCH($C3219,'Policy Characteristics'!$C:$C,0)))</f>
        <v>weight</v>
      </c>
      <c r="P3219" s="254" t="str">
        <f>IF(ISBLANK(INDEX('Policy Characteristics'!J:J,MATCH($C3219,'Policy Characteristics'!$C:$C,0))),"",INDEX('Policy Characteristics'!J:J,MATCH($C3219,'Policy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19" s="254" t="str">
        <f>IF(ISBLANK(INDEX('Policy Characteristics'!K:K,MATCH($C3219,'Policy Characteristics'!$C:$C,0))),"",INDEX('Policy Characteristics'!K:K,MATCH($C3219,'Policy Characteristics'!$C:$C,0)))</f>
        <v>io-model.html</v>
      </c>
      <c r="R3219" s="254"/>
    </row>
    <row r="3220" spans="1:18" x14ac:dyDescent="0.25">
      <c r="A3220" s="254" t="str">
        <f>IF(ISBLANK(INDEX('Policy Characteristics'!A:A,MATCH($C3220,'Policy Characteristics'!$C:$C,0))),"",INDEX('Policy Characteristics'!A:A,MATCH($C3220,'Policy Characteristics'!$C:$C,0)))</f>
        <v>Government Revenue Accounting</v>
      </c>
      <c r="B3220" s="262" t="str">
        <f>IF(ISBLANK(INDEX('Policy Characteristics'!B:B,MATCH($C3220,'Policy Characteristics'!$C:$C,0))),"",INDEX('Policy Characteristics'!B:B,MATCH($C3220,'Policy Characteristics'!$C:$C,0)))</f>
        <v>Battery Production Subsidy</v>
      </c>
      <c r="C3220" s="254" t="str">
        <f t="shared" ref="C3220:C3222" si="106">C$3218</f>
        <v>GRA for Battery Production Subsidy</v>
      </c>
      <c r="D3220" s="1" t="s">
        <v>2927</v>
      </c>
      <c r="F3220" s="1" t="s">
        <v>2931</v>
      </c>
      <c r="H3220" s="47">
        <v>3219</v>
      </c>
      <c r="I3220" s="326" t="str">
        <f t="shared" si="105"/>
        <v>Yes</v>
      </c>
      <c r="J3220" s="255" t="str">
        <f>IF(ISBLANK(INDEX('Policy Characteristics'!D:D,MATCH($C3220,'Policy Characteristics'!$C:$C,0))),"",INDEX('Policy Characteristics'!D:D,MATCH($C3220,'Policy Characteristics'!$C:$C,0)))</f>
        <v/>
      </c>
      <c r="K3220" s="254" t="str">
        <f>IF(ISBLANK(INDEX('Policy Characteristics'!E:E,MATCH($C3220,'Policy Characteristics'!$C:$C,0))),"",INDEX('Policy Characteristics'!E:E,MATCH($C3220,'Policy Characteristics'!$C:$C,0)))</f>
        <v>GRA battery production subsidy</v>
      </c>
      <c r="L3220" s="254">
        <f>IF(ISBLANK(INDEX('Policy Characteristics'!F:F,MATCH($C3220,'Policy Characteristics'!$C:$C,0))),"",INDEX('Policy Characteristics'!F:F,MATCH($C3220,'Policy Characteristics'!$C:$C,0)))</f>
        <v>0</v>
      </c>
      <c r="M3220" s="254">
        <f>IF(ISBLANK(INDEX('Policy Characteristics'!G:G,MATCH($C3220,'Policy Characteristics'!$C:$C,0))),"",INDEX('Policy Characteristics'!G:G,MATCH($C3220,'Policy Characteristics'!$C:$C,0)))</f>
        <v>10</v>
      </c>
      <c r="N3220" s="254">
        <f>IF(ISBLANK(INDEX('Policy Characteristics'!H:H,MATCH($C3220,'Policy Characteristics'!$C:$C,0))),"",INDEX('Policy Characteristics'!H:H,MATCH($C3220,'Policy Characteristics'!$C:$C,0)))</f>
        <v>1</v>
      </c>
      <c r="O3220" s="254" t="str">
        <f>IF(ISBLANK(INDEX('Policy Characteristics'!I:I,MATCH($C3220,'Policy Characteristics'!$C:$C,0))),"",INDEX('Policy Characteristics'!I:I,MATCH($C3220,'Policy Characteristics'!$C:$C,0)))</f>
        <v>weight</v>
      </c>
      <c r="P3220" s="254" t="str">
        <f>IF(ISBLANK(INDEX('Policy Characteristics'!J:J,MATCH($C3220,'Policy Characteristics'!$C:$C,0))),"",INDEX('Policy Characteristics'!J:J,MATCH($C3220,'Policy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0" s="254" t="str">
        <f>IF(ISBLANK(INDEX('Policy Characteristics'!K:K,MATCH($C3220,'Policy Characteristics'!$C:$C,0))),"",INDEX('Policy Characteristics'!K:K,MATCH($C3220,'Policy Characteristics'!$C:$C,0)))</f>
        <v>io-model.html</v>
      </c>
      <c r="R3220" s="254"/>
    </row>
    <row r="3221" spans="1:18" x14ac:dyDescent="0.25">
      <c r="A3221" s="254" t="str">
        <f>IF(ISBLANK(INDEX('Policy Characteristics'!A:A,MATCH($C3221,'Policy Characteristics'!$C:$C,0))),"",INDEX('Policy Characteristics'!A:A,MATCH($C3221,'Policy Characteristics'!$C:$C,0)))</f>
        <v>Government Revenue Accounting</v>
      </c>
      <c r="B3221" s="262" t="str">
        <f>IF(ISBLANK(INDEX('Policy Characteristics'!B:B,MATCH($C3221,'Policy Characteristics'!$C:$C,0))),"",INDEX('Policy Characteristics'!B:B,MATCH($C3221,'Policy Characteristics'!$C:$C,0)))</f>
        <v>Battery Production Subsidy</v>
      </c>
      <c r="C3221" s="254" t="str">
        <f t="shared" si="106"/>
        <v>GRA for Battery Production Subsidy</v>
      </c>
      <c r="D3221" s="1" t="s">
        <v>2928</v>
      </c>
      <c r="F3221" s="1" t="s">
        <v>2932</v>
      </c>
      <c r="H3221" s="47">
        <v>3220</v>
      </c>
      <c r="I3221" s="326" t="str">
        <f t="shared" si="105"/>
        <v>Yes</v>
      </c>
      <c r="J3221" s="255" t="str">
        <f>IF(ISBLANK(INDEX('Policy Characteristics'!D:D,MATCH($C3221,'Policy Characteristics'!$C:$C,0))),"",INDEX('Policy Characteristics'!D:D,MATCH($C3221,'Policy Characteristics'!$C:$C,0)))</f>
        <v/>
      </c>
      <c r="K3221" s="254" t="str">
        <f>IF(ISBLANK(INDEX('Policy Characteristics'!E:E,MATCH($C3221,'Policy Characteristics'!$C:$C,0))),"",INDEX('Policy Characteristics'!E:E,MATCH($C3221,'Policy Characteristics'!$C:$C,0)))</f>
        <v>GRA battery production subsidy</v>
      </c>
      <c r="L3221" s="254">
        <f>IF(ISBLANK(INDEX('Policy Characteristics'!F:F,MATCH($C3221,'Policy Characteristics'!$C:$C,0))),"",INDEX('Policy Characteristics'!F:F,MATCH($C3221,'Policy Characteristics'!$C:$C,0)))</f>
        <v>0</v>
      </c>
      <c r="M3221" s="254">
        <f>IF(ISBLANK(INDEX('Policy Characteristics'!G:G,MATCH($C3221,'Policy Characteristics'!$C:$C,0))),"",INDEX('Policy Characteristics'!G:G,MATCH($C3221,'Policy Characteristics'!$C:$C,0)))</f>
        <v>10</v>
      </c>
      <c r="N3221" s="254">
        <f>IF(ISBLANK(INDEX('Policy Characteristics'!H:H,MATCH($C3221,'Policy Characteristics'!$C:$C,0))),"",INDEX('Policy Characteristics'!H:H,MATCH($C3221,'Policy Characteristics'!$C:$C,0)))</f>
        <v>1</v>
      </c>
      <c r="O3221" s="254" t="str">
        <f>IF(ISBLANK(INDEX('Policy Characteristics'!I:I,MATCH($C3221,'Policy Characteristics'!$C:$C,0))),"",INDEX('Policy Characteristics'!I:I,MATCH($C3221,'Policy Characteristics'!$C:$C,0)))</f>
        <v>weight</v>
      </c>
      <c r="P3221" s="254" t="str">
        <f>IF(ISBLANK(INDEX('Policy Characteristics'!J:J,MATCH($C3221,'Policy Characteristics'!$C:$C,0))),"",INDEX('Policy Characteristics'!J:J,MATCH($C3221,'Policy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1" s="254" t="str">
        <f>IF(ISBLANK(INDEX('Policy Characteristics'!K:K,MATCH($C3221,'Policy Characteristics'!$C:$C,0))),"",INDEX('Policy Characteristics'!K:K,MATCH($C3221,'Policy Characteristics'!$C:$C,0)))</f>
        <v>io-model.html</v>
      </c>
      <c r="R3221" s="254"/>
    </row>
    <row r="3222" spans="1:18" x14ac:dyDescent="0.25">
      <c r="A3222" s="254" t="str">
        <f>IF(ISBLANK(INDEX('Policy Characteristics'!A:A,MATCH($C3222,'Policy Characteristics'!$C:$C,0))),"",INDEX('Policy Characteristics'!A:A,MATCH($C3222,'Policy Characteristics'!$C:$C,0)))</f>
        <v>Government Revenue Accounting</v>
      </c>
      <c r="B3222" s="262" t="str">
        <f>IF(ISBLANK(INDEX('Policy Characteristics'!B:B,MATCH($C3222,'Policy Characteristics'!$C:$C,0))),"",INDEX('Policy Characteristics'!B:B,MATCH($C3222,'Policy Characteristics'!$C:$C,0)))</f>
        <v>Battery Production Subsidy</v>
      </c>
      <c r="C3222" s="254" t="str">
        <f t="shared" si="106"/>
        <v>GRA for Battery Production Subsidy</v>
      </c>
      <c r="D3222" s="1" t="s">
        <v>2929</v>
      </c>
      <c r="F3222" s="1" t="s">
        <v>2933</v>
      </c>
      <c r="H3222" s="47">
        <v>3221</v>
      </c>
      <c r="I3222" s="326" t="str">
        <f t="shared" si="105"/>
        <v>Yes</v>
      </c>
      <c r="J3222" s="255" t="str">
        <f>IF(ISBLANK(INDEX('Policy Characteristics'!D:D,MATCH($C3222,'Policy Characteristics'!$C:$C,0))),"",INDEX('Policy Characteristics'!D:D,MATCH($C3222,'Policy Characteristics'!$C:$C,0)))</f>
        <v/>
      </c>
      <c r="K3222" s="254" t="str">
        <f>IF(ISBLANK(INDEX('Policy Characteristics'!E:E,MATCH($C3222,'Policy Characteristics'!$C:$C,0))),"",INDEX('Policy Characteristics'!E:E,MATCH($C3222,'Policy Characteristics'!$C:$C,0)))</f>
        <v>GRA battery production subsidy</v>
      </c>
      <c r="L3222" s="254">
        <f>IF(ISBLANK(INDEX('Policy Characteristics'!F:F,MATCH($C3222,'Policy Characteristics'!$C:$C,0))),"",INDEX('Policy Characteristics'!F:F,MATCH($C3222,'Policy Characteristics'!$C:$C,0)))</f>
        <v>0</v>
      </c>
      <c r="M3222" s="254">
        <f>IF(ISBLANK(INDEX('Policy Characteristics'!G:G,MATCH($C3222,'Policy Characteristics'!$C:$C,0))),"",INDEX('Policy Characteristics'!G:G,MATCH($C3222,'Policy Characteristics'!$C:$C,0)))</f>
        <v>10</v>
      </c>
      <c r="N3222" s="254">
        <f>IF(ISBLANK(INDEX('Policy Characteristics'!H:H,MATCH($C3222,'Policy Characteristics'!$C:$C,0))),"",INDEX('Policy Characteristics'!H:H,MATCH($C3222,'Policy Characteristics'!$C:$C,0)))</f>
        <v>1</v>
      </c>
      <c r="O3222" s="254" t="str">
        <f>IF(ISBLANK(INDEX('Policy Characteristics'!I:I,MATCH($C3222,'Policy Characteristics'!$C:$C,0))),"",INDEX('Policy Characteristics'!I:I,MATCH($C3222,'Policy Characteristics'!$C:$C,0)))</f>
        <v>weight</v>
      </c>
      <c r="P3222" s="254" t="str">
        <f>IF(ISBLANK(INDEX('Policy Characteristics'!J:J,MATCH($C3222,'Policy Characteristics'!$C:$C,0))),"",INDEX('Policy Characteristics'!J:J,MATCH($C3222,'Policy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2" s="254" t="str">
        <f>IF(ISBLANK(INDEX('Policy Characteristics'!K:K,MATCH($C3222,'Policy Characteristics'!$C:$C,0))),"",INDEX('Policy Characteristics'!K:K,MATCH($C3222,'Policy Characteristics'!$C:$C,0)))</f>
        <v>io-model.html</v>
      </c>
      <c r="R3222" s="254"/>
    </row>
    <row r="3223" spans="1:18" x14ac:dyDescent="0.25">
      <c r="A3223" s="254" t="str">
        <f>IF(ISBLANK(INDEX('Policy Characteristics'!A:A,MATCH($C3223,'Policy Characteristics'!$C:$C,0))),"",INDEX('Policy Characteristics'!A:A,MATCH($C3223,'Policy Characteristics'!$C:$C,0)))</f>
        <v>Government Revenue Accounting</v>
      </c>
      <c r="B3223" s="262" t="str">
        <f>IF(ISBLANK(INDEX('Policy Characteristics'!B:B,MATCH($C3223,'Policy Characteristics'!$C:$C,0))),"",INDEX('Policy Characteristics'!B:B,MATCH($C3223,'Policy Characteristics'!$C:$C,0)))</f>
        <v>Electricity Generation Subsidy</v>
      </c>
      <c r="C3223" t="s">
        <v>2919</v>
      </c>
      <c r="D3223" s="1" t="s">
        <v>2925</v>
      </c>
      <c r="F3223" s="1" t="s">
        <v>2930</v>
      </c>
      <c r="H3223" s="47">
        <v>3222</v>
      </c>
      <c r="I3223" s="322" t="s">
        <v>40</v>
      </c>
      <c r="J3223" s="255" t="str">
        <f>IF(ISBLANK(INDEX('Policy Characteristics'!D:D,MATCH($C3223,'Policy Characteristics'!$C:$C,0))),"",INDEX('Policy Characteristics'!D:D,MATCH($C3223,'Policy Characteristics'!$C:$C,0)))</f>
        <v/>
      </c>
      <c r="K3223" s="254" t="str">
        <f>IF(ISBLANK(INDEX('Policy Characteristics'!E:E,MATCH($C3223,'Policy Characteristics'!$C:$C,0))),"",INDEX('Policy Characteristics'!E:E,MATCH($C3223,'Policy Characteristics'!$C:$C,0)))</f>
        <v>GRA elec gen subsidy</v>
      </c>
      <c r="L3223" s="254">
        <f>IF(ISBLANK(INDEX('Policy Characteristics'!F:F,MATCH($C3223,'Policy Characteristics'!$C:$C,0))),"",INDEX('Policy Characteristics'!F:F,MATCH($C3223,'Policy Characteristics'!$C:$C,0)))</f>
        <v>0</v>
      </c>
      <c r="M3223" s="254">
        <f>IF(ISBLANK(INDEX('Policy Characteristics'!G:G,MATCH($C3223,'Policy Characteristics'!$C:$C,0))),"",INDEX('Policy Characteristics'!G:G,MATCH($C3223,'Policy Characteristics'!$C:$C,0)))</f>
        <v>10</v>
      </c>
      <c r="N3223" s="254">
        <f>IF(ISBLANK(INDEX('Policy Characteristics'!H:H,MATCH($C3223,'Policy Characteristics'!$C:$C,0))),"",INDEX('Policy Characteristics'!H:H,MATCH($C3223,'Policy Characteristics'!$C:$C,0)))</f>
        <v>1</v>
      </c>
      <c r="O3223" s="254" t="str">
        <f>IF(ISBLANK(INDEX('Policy Characteristics'!I:I,MATCH($C3223,'Policy Characteristics'!$C:$C,0))),"",INDEX('Policy Characteristics'!I:I,MATCH($C3223,'Policy Characteristics'!$C:$C,0)))</f>
        <v>weight</v>
      </c>
      <c r="P3223" s="254" t="str">
        <f>IF(ISBLANK(INDEX('Policy Characteristics'!J:J,MATCH($C3223,'Policy Characteristics'!$C:$C,0))),"",INDEX('Policy Characteristics'!J:J,MATCH($C3223,'Policy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3" s="254" t="str">
        <f>IF(ISBLANK(INDEX('Policy Characteristics'!K:K,MATCH($C3223,'Policy Characteristics'!$C:$C,0))),"",INDEX('Policy Characteristics'!K:K,MATCH($C3223,'Policy Characteristics'!$C:$C,0)))</f>
        <v>io-model.html</v>
      </c>
      <c r="R3223" s="254" t="str">
        <f>IF(ISBLANK(INDEX('Policy Characteristics'!L:L,MATCH($C3223,'Policy Characteristics'!$C:$C,0))),"",INDEX('Policy Characteristics'!L:L,MATCH($C3223,'Policy Characteristics'!$C:$C,0)))</f>
        <v/>
      </c>
    </row>
    <row r="3224" spans="1:18" x14ac:dyDescent="0.25">
      <c r="A3224" s="254" t="str">
        <f>IF(ISBLANK(INDEX('Policy Characteristics'!A:A,MATCH($C3224,'Policy Characteristics'!$C:$C,0))),"",INDEX('Policy Characteristics'!A:A,MATCH($C3224,'Policy Characteristics'!$C:$C,0)))</f>
        <v>Government Revenue Accounting</v>
      </c>
      <c r="B3224" s="262" t="str">
        <f>IF(ISBLANK(INDEX('Policy Characteristics'!B:B,MATCH($C3224,'Policy Characteristics'!$C:$C,0))),"",INDEX('Policy Characteristics'!B:B,MATCH($C3224,'Policy Characteristics'!$C:$C,0)))</f>
        <v>Electricity Generation Subsidy</v>
      </c>
      <c r="C3224" s="254" t="str">
        <f t="shared" ref="C3224:C3227" si="107">C$3223</f>
        <v>GRA for Electricity Generation Subsidies</v>
      </c>
      <c r="D3224" s="1" t="s">
        <v>2926</v>
      </c>
      <c r="F3224" s="1" t="s">
        <v>2941</v>
      </c>
      <c r="H3224" s="47">
        <v>3223</v>
      </c>
      <c r="I3224" s="326" t="str">
        <f t="shared" ref="I3224:I3227" si="108">I$3223</f>
        <v>Yes</v>
      </c>
      <c r="J3224" s="255" t="str">
        <f>IF(ISBLANK(INDEX('Policy Characteristics'!D:D,MATCH($C3224,'Policy Characteristics'!$C:$C,0))),"",INDEX('Policy Characteristics'!D:D,MATCH($C3224,'Policy Characteristics'!$C:$C,0)))</f>
        <v/>
      </c>
      <c r="K3224" s="254" t="str">
        <f>IF(ISBLANK(INDEX('Policy Characteristics'!E:E,MATCH($C3224,'Policy Characteristics'!$C:$C,0))),"",INDEX('Policy Characteristics'!E:E,MATCH($C3224,'Policy Characteristics'!$C:$C,0)))</f>
        <v>GRA elec gen subsidy</v>
      </c>
      <c r="L3224" s="254">
        <f>IF(ISBLANK(INDEX('Policy Characteristics'!F:F,MATCH($C3224,'Policy Characteristics'!$C:$C,0))),"",INDEX('Policy Characteristics'!F:F,MATCH($C3224,'Policy Characteristics'!$C:$C,0)))</f>
        <v>0</v>
      </c>
      <c r="M3224" s="254">
        <f>IF(ISBLANK(INDEX('Policy Characteristics'!G:G,MATCH($C3224,'Policy Characteristics'!$C:$C,0))),"",INDEX('Policy Characteristics'!G:G,MATCH($C3224,'Policy Characteristics'!$C:$C,0)))</f>
        <v>10</v>
      </c>
      <c r="N3224" s="254">
        <f>IF(ISBLANK(INDEX('Policy Characteristics'!H:H,MATCH($C3224,'Policy Characteristics'!$C:$C,0))),"",INDEX('Policy Characteristics'!H:H,MATCH($C3224,'Policy Characteristics'!$C:$C,0)))</f>
        <v>1</v>
      </c>
      <c r="O3224" s="254" t="str">
        <f>IF(ISBLANK(INDEX('Policy Characteristics'!I:I,MATCH($C3224,'Policy Characteristics'!$C:$C,0))),"",INDEX('Policy Characteristics'!I:I,MATCH($C3224,'Policy Characteristics'!$C:$C,0)))</f>
        <v>weight</v>
      </c>
      <c r="P3224" s="254" t="str">
        <f>IF(ISBLANK(INDEX('Policy Characteristics'!J:J,MATCH($C3224,'Policy Characteristics'!$C:$C,0))),"",INDEX('Policy Characteristics'!J:J,MATCH($C3224,'Policy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4" s="254" t="str">
        <f>IF(ISBLANK(INDEX('Policy Characteristics'!K:K,MATCH($C3224,'Policy Characteristics'!$C:$C,0))),"",INDEX('Policy Characteristics'!K:K,MATCH($C3224,'Policy Characteristics'!$C:$C,0)))</f>
        <v>io-model.html</v>
      </c>
      <c r="R3224" s="254" t="str">
        <f>IF(ISBLANK(INDEX('Policy Characteristics'!L:L,MATCH($C3224,'Policy Characteristics'!$C:$C,0))),"",INDEX('Policy Characteristics'!L:L,MATCH($C3224,'Policy Characteristics'!$C:$C,0)))</f>
        <v/>
      </c>
    </row>
    <row r="3225" spans="1:18" x14ac:dyDescent="0.25">
      <c r="A3225" s="254" t="str">
        <f>IF(ISBLANK(INDEX('Policy Characteristics'!A:A,MATCH($C3225,'Policy Characteristics'!$C:$C,0))),"",INDEX('Policy Characteristics'!A:A,MATCH($C3225,'Policy Characteristics'!$C:$C,0)))</f>
        <v>Government Revenue Accounting</v>
      </c>
      <c r="B3225" s="262" t="str">
        <f>IF(ISBLANK(INDEX('Policy Characteristics'!B:B,MATCH($C3225,'Policy Characteristics'!$C:$C,0))),"",INDEX('Policy Characteristics'!B:B,MATCH($C3225,'Policy Characteristics'!$C:$C,0)))</f>
        <v>Electricity Generation Subsidy</v>
      </c>
      <c r="C3225" s="254" t="str">
        <f t="shared" si="107"/>
        <v>GRA for Electricity Generation Subsidies</v>
      </c>
      <c r="D3225" s="1" t="s">
        <v>2927</v>
      </c>
      <c r="F3225" s="1" t="s">
        <v>2931</v>
      </c>
      <c r="H3225" s="47">
        <v>3224</v>
      </c>
      <c r="I3225" s="326" t="str">
        <f t="shared" si="108"/>
        <v>Yes</v>
      </c>
      <c r="J3225" s="255" t="str">
        <f>IF(ISBLANK(INDEX('Policy Characteristics'!D:D,MATCH($C3225,'Policy Characteristics'!$C:$C,0))),"",INDEX('Policy Characteristics'!D:D,MATCH($C3225,'Policy Characteristics'!$C:$C,0)))</f>
        <v/>
      </c>
      <c r="K3225" s="254" t="str">
        <f>IF(ISBLANK(INDEX('Policy Characteristics'!E:E,MATCH($C3225,'Policy Characteristics'!$C:$C,0))),"",INDEX('Policy Characteristics'!E:E,MATCH($C3225,'Policy Characteristics'!$C:$C,0)))</f>
        <v>GRA elec gen subsidy</v>
      </c>
      <c r="L3225" s="254">
        <f>IF(ISBLANK(INDEX('Policy Characteristics'!F:F,MATCH($C3225,'Policy Characteristics'!$C:$C,0))),"",INDEX('Policy Characteristics'!F:F,MATCH($C3225,'Policy Characteristics'!$C:$C,0)))</f>
        <v>0</v>
      </c>
      <c r="M3225" s="254">
        <f>IF(ISBLANK(INDEX('Policy Characteristics'!G:G,MATCH($C3225,'Policy Characteristics'!$C:$C,0))),"",INDEX('Policy Characteristics'!G:G,MATCH($C3225,'Policy Characteristics'!$C:$C,0)))</f>
        <v>10</v>
      </c>
      <c r="N3225" s="254">
        <f>IF(ISBLANK(INDEX('Policy Characteristics'!H:H,MATCH($C3225,'Policy Characteristics'!$C:$C,0))),"",INDEX('Policy Characteristics'!H:H,MATCH($C3225,'Policy Characteristics'!$C:$C,0)))</f>
        <v>1</v>
      </c>
      <c r="O3225" s="254" t="str">
        <f>IF(ISBLANK(INDEX('Policy Characteristics'!I:I,MATCH($C3225,'Policy Characteristics'!$C:$C,0))),"",INDEX('Policy Characteristics'!I:I,MATCH($C3225,'Policy Characteristics'!$C:$C,0)))</f>
        <v>weight</v>
      </c>
      <c r="P3225" s="254" t="str">
        <f>IF(ISBLANK(INDEX('Policy Characteristics'!J:J,MATCH($C3225,'Policy Characteristics'!$C:$C,0))),"",INDEX('Policy Characteristics'!J:J,MATCH($C3225,'Policy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5" s="254" t="str">
        <f>IF(ISBLANK(INDEX('Policy Characteristics'!K:K,MATCH($C3225,'Policy Characteristics'!$C:$C,0))),"",INDEX('Policy Characteristics'!K:K,MATCH($C3225,'Policy Characteristics'!$C:$C,0)))</f>
        <v>io-model.html</v>
      </c>
      <c r="R3225" s="254" t="str">
        <f>IF(ISBLANK(INDEX('Policy Characteristics'!L:L,MATCH($C3225,'Policy Characteristics'!$C:$C,0))),"",INDEX('Policy Characteristics'!L:L,MATCH($C3225,'Policy Characteristics'!$C:$C,0)))</f>
        <v/>
      </c>
    </row>
    <row r="3226" spans="1:18" x14ac:dyDescent="0.25">
      <c r="A3226" s="254" t="str">
        <f>IF(ISBLANK(INDEX('Policy Characteristics'!A:A,MATCH($C3226,'Policy Characteristics'!$C:$C,0))),"",INDEX('Policy Characteristics'!A:A,MATCH($C3226,'Policy Characteristics'!$C:$C,0)))</f>
        <v>Government Revenue Accounting</v>
      </c>
      <c r="B3226" s="262" t="str">
        <f>IF(ISBLANK(INDEX('Policy Characteristics'!B:B,MATCH($C3226,'Policy Characteristics'!$C:$C,0))),"",INDEX('Policy Characteristics'!B:B,MATCH($C3226,'Policy Characteristics'!$C:$C,0)))</f>
        <v>Electricity Generation Subsidy</v>
      </c>
      <c r="C3226" s="254" t="str">
        <f t="shared" si="107"/>
        <v>GRA for Electricity Generation Subsidies</v>
      </c>
      <c r="D3226" s="1" t="s">
        <v>2928</v>
      </c>
      <c r="F3226" s="1" t="s">
        <v>2932</v>
      </c>
      <c r="H3226" s="47">
        <v>3225</v>
      </c>
      <c r="I3226" s="326" t="str">
        <f t="shared" si="108"/>
        <v>Yes</v>
      </c>
      <c r="J3226" s="255" t="str">
        <f>IF(ISBLANK(INDEX('Policy Characteristics'!D:D,MATCH($C3226,'Policy Characteristics'!$C:$C,0))),"",INDEX('Policy Characteristics'!D:D,MATCH($C3226,'Policy Characteristics'!$C:$C,0)))</f>
        <v/>
      </c>
      <c r="K3226" s="254" t="str">
        <f>IF(ISBLANK(INDEX('Policy Characteristics'!E:E,MATCH($C3226,'Policy Characteristics'!$C:$C,0))),"",INDEX('Policy Characteristics'!E:E,MATCH($C3226,'Policy Characteristics'!$C:$C,0)))</f>
        <v>GRA elec gen subsidy</v>
      </c>
      <c r="L3226" s="254">
        <f>IF(ISBLANK(INDEX('Policy Characteristics'!F:F,MATCH($C3226,'Policy Characteristics'!$C:$C,0))),"",INDEX('Policy Characteristics'!F:F,MATCH($C3226,'Policy Characteristics'!$C:$C,0)))</f>
        <v>0</v>
      </c>
      <c r="M3226" s="254">
        <f>IF(ISBLANK(INDEX('Policy Characteristics'!G:G,MATCH($C3226,'Policy Characteristics'!$C:$C,0))),"",INDEX('Policy Characteristics'!G:G,MATCH($C3226,'Policy Characteristics'!$C:$C,0)))</f>
        <v>10</v>
      </c>
      <c r="N3226" s="254">
        <f>IF(ISBLANK(INDEX('Policy Characteristics'!H:H,MATCH($C3226,'Policy Characteristics'!$C:$C,0))),"",INDEX('Policy Characteristics'!H:H,MATCH($C3226,'Policy Characteristics'!$C:$C,0)))</f>
        <v>1</v>
      </c>
      <c r="O3226" s="254" t="str">
        <f>IF(ISBLANK(INDEX('Policy Characteristics'!I:I,MATCH($C3226,'Policy Characteristics'!$C:$C,0))),"",INDEX('Policy Characteristics'!I:I,MATCH($C3226,'Policy Characteristics'!$C:$C,0)))</f>
        <v>weight</v>
      </c>
      <c r="P3226" s="254" t="str">
        <f>IF(ISBLANK(INDEX('Policy Characteristics'!J:J,MATCH($C3226,'Policy Characteristics'!$C:$C,0))),"",INDEX('Policy Characteristics'!J:J,MATCH($C3226,'Policy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6" s="254" t="str">
        <f>IF(ISBLANK(INDEX('Policy Characteristics'!K:K,MATCH($C3226,'Policy Characteristics'!$C:$C,0))),"",INDEX('Policy Characteristics'!K:K,MATCH($C3226,'Policy Characteristics'!$C:$C,0)))</f>
        <v>io-model.html</v>
      </c>
      <c r="R3226" s="254" t="str">
        <f>IF(ISBLANK(INDEX('Policy Characteristics'!L:L,MATCH($C3226,'Policy Characteristics'!$C:$C,0))),"",INDEX('Policy Characteristics'!L:L,MATCH($C3226,'Policy Characteristics'!$C:$C,0)))</f>
        <v/>
      </c>
    </row>
    <row r="3227" spans="1:18" x14ac:dyDescent="0.25">
      <c r="A3227" s="254" t="str">
        <f>IF(ISBLANK(INDEX('Policy Characteristics'!A:A,MATCH($C3227,'Policy Characteristics'!$C:$C,0))),"",INDEX('Policy Characteristics'!A:A,MATCH($C3227,'Policy Characteristics'!$C:$C,0)))</f>
        <v>Government Revenue Accounting</v>
      </c>
      <c r="B3227" s="262" t="str">
        <f>IF(ISBLANK(INDEX('Policy Characteristics'!B:B,MATCH($C3227,'Policy Characteristics'!$C:$C,0))),"",INDEX('Policy Characteristics'!B:B,MATCH($C3227,'Policy Characteristics'!$C:$C,0)))</f>
        <v>Electricity Generation Subsidy</v>
      </c>
      <c r="C3227" s="254" t="str">
        <f t="shared" si="107"/>
        <v>GRA for Electricity Generation Subsidies</v>
      </c>
      <c r="D3227" s="1" t="s">
        <v>2929</v>
      </c>
      <c r="F3227" s="1" t="s">
        <v>2933</v>
      </c>
      <c r="H3227" s="47">
        <v>3226</v>
      </c>
      <c r="I3227" s="326" t="str">
        <f t="shared" si="108"/>
        <v>Yes</v>
      </c>
      <c r="J3227" s="255" t="str">
        <f>IF(ISBLANK(INDEX('Policy Characteristics'!D:D,MATCH($C3227,'Policy Characteristics'!$C:$C,0))),"",INDEX('Policy Characteristics'!D:D,MATCH($C3227,'Policy Characteristics'!$C:$C,0)))</f>
        <v/>
      </c>
      <c r="K3227" s="254" t="str">
        <f>IF(ISBLANK(INDEX('Policy Characteristics'!E:E,MATCH($C3227,'Policy Characteristics'!$C:$C,0))),"",INDEX('Policy Characteristics'!E:E,MATCH($C3227,'Policy Characteristics'!$C:$C,0)))</f>
        <v>GRA elec gen subsidy</v>
      </c>
      <c r="L3227" s="254">
        <f>IF(ISBLANK(INDEX('Policy Characteristics'!F:F,MATCH($C3227,'Policy Characteristics'!$C:$C,0))),"",INDEX('Policy Characteristics'!F:F,MATCH($C3227,'Policy Characteristics'!$C:$C,0)))</f>
        <v>0</v>
      </c>
      <c r="M3227" s="254">
        <f>IF(ISBLANK(INDEX('Policy Characteristics'!G:G,MATCH($C3227,'Policy Characteristics'!$C:$C,0))),"",INDEX('Policy Characteristics'!G:G,MATCH($C3227,'Policy Characteristics'!$C:$C,0)))</f>
        <v>10</v>
      </c>
      <c r="N3227" s="254">
        <f>IF(ISBLANK(INDEX('Policy Characteristics'!H:H,MATCH($C3227,'Policy Characteristics'!$C:$C,0))),"",INDEX('Policy Characteristics'!H:H,MATCH($C3227,'Policy Characteristics'!$C:$C,0)))</f>
        <v>1</v>
      </c>
      <c r="O3227" s="254" t="str">
        <f>IF(ISBLANK(INDEX('Policy Characteristics'!I:I,MATCH($C3227,'Policy Characteristics'!$C:$C,0))),"",INDEX('Policy Characteristics'!I:I,MATCH($C3227,'Policy Characteristics'!$C:$C,0)))</f>
        <v>weight</v>
      </c>
      <c r="P3227" s="254" t="str">
        <f>IF(ISBLANK(INDEX('Policy Characteristics'!J:J,MATCH($C3227,'Policy Characteristics'!$C:$C,0))),"",INDEX('Policy Characteristics'!J:J,MATCH($C3227,'Policy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7" s="254" t="str">
        <f>IF(ISBLANK(INDEX('Policy Characteristics'!K:K,MATCH($C3227,'Policy Characteristics'!$C:$C,0))),"",INDEX('Policy Characteristics'!K:K,MATCH($C3227,'Policy Characteristics'!$C:$C,0)))</f>
        <v>io-model.html</v>
      </c>
      <c r="R3227" s="254" t="str">
        <f>IF(ISBLANK(INDEX('Policy Characteristics'!L:L,MATCH($C3227,'Policy Characteristics'!$C:$C,0))),"",INDEX('Policy Characteristics'!L:L,MATCH($C3227,'Policy Characteristics'!$C:$C,0)))</f>
        <v/>
      </c>
    </row>
    <row r="3228" spans="1:18" x14ac:dyDescent="0.25">
      <c r="A3228" s="254" t="str">
        <f>IF(ISBLANK(INDEX('Policy Characteristics'!A:A,MATCH($C3228,'Policy Characteristics'!$C:$C,0))),"",INDEX('Policy Characteristics'!A:A,MATCH($C3228,'Policy Characteristics'!$C:$C,0)))</f>
        <v>Government Revenue Accounting</v>
      </c>
      <c r="B3228" s="262" t="str">
        <f>IF(ISBLANK(INDEX('Policy Characteristics'!B:B,MATCH($C3228,'Policy Characteristics'!$C:$C,0))),"",INDEX('Policy Characteristics'!B:B,MATCH($C3228,'Policy Characteristics'!$C:$C,0)))</f>
        <v>Electricity Capacity Construction Subsidy</v>
      </c>
      <c r="C3228" t="s">
        <v>2920</v>
      </c>
      <c r="D3228" s="1" t="s">
        <v>2925</v>
      </c>
      <c r="F3228" s="1" t="s">
        <v>2930</v>
      </c>
      <c r="H3228" s="47">
        <v>3227</v>
      </c>
      <c r="I3228" s="322" t="s">
        <v>40</v>
      </c>
      <c r="J3228" s="255" t="str">
        <f>IF(ISBLANK(INDEX('Policy Characteristics'!D:D,MATCH($C3228,'Policy Characteristics'!$C:$C,0))),"",INDEX('Policy Characteristics'!D:D,MATCH($C3228,'Policy Characteristics'!$C:$C,0)))</f>
        <v/>
      </c>
      <c r="K3228" s="254" t="str">
        <f>IF(ISBLANK(INDEX('Policy Characteristics'!E:E,MATCH($C3228,'Policy Characteristics'!$C:$C,0))),"",INDEX('Policy Characteristics'!E:E,MATCH($C3228,'Policy Characteristics'!$C:$C,0)))</f>
        <v>GRA elec cap const subsidy</v>
      </c>
      <c r="L3228" s="254">
        <f>IF(ISBLANK(INDEX('Policy Characteristics'!F:F,MATCH($C3228,'Policy Characteristics'!$C:$C,0))),"",INDEX('Policy Characteristics'!F:F,MATCH($C3228,'Policy Characteristics'!$C:$C,0)))</f>
        <v>0</v>
      </c>
      <c r="M3228" s="254">
        <f>IF(ISBLANK(INDEX('Policy Characteristics'!G:G,MATCH($C3228,'Policy Characteristics'!$C:$C,0))),"",INDEX('Policy Characteristics'!G:G,MATCH($C3228,'Policy Characteristics'!$C:$C,0)))</f>
        <v>10</v>
      </c>
      <c r="N3228" s="254">
        <f>IF(ISBLANK(INDEX('Policy Characteristics'!H:H,MATCH($C3228,'Policy Characteristics'!$C:$C,0))),"",INDEX('Policy Characteristics'!H:H,MATCH($C3228,'Policy Characteristics'!$C:$C,0)))</f>
        <v>1</v>
      </c>
      <c r="O3228" s="254" t="str">
        <f>IF(ISBLANK(INDEX('Policy Characteristics'!I:I,MATCH($C3228,'Policy Characteristics'!$C:$C,0))),"",INDEX('Policy Characteristics'!I:I,MATCH($C3228,'Policy Characteristics'!$C:$C,0)))</f>
        <v>weight</v>
      </c>
      <c r="P3228" s="254" t="str">
        <f>IF(ISBLANK(INDEX('Policy Characteristics'!J:J,MATCH($C3228,'Policy Characteristics'!$C:$C,0))),"",INDEX('Policy Characteristics'!J:J,MATCH($C3228,'Policy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8" s="254" t="str">
        <f>IF(ISBLANK(INDEX('Policy Characteristics'!K:K,MATCH($C3228,'Policy Characteristics'!$C:$C,0))),"",INDEX('Policy Characteristics'!K:K,MATCH($C3228,'Policy Characteristics'!$C:$C,0)))</f>
        <v>io-model.html</v>
      </c>
      <c r="R3228" s="254" t="str">
        <f>IF(ISBLANK(INDEX('Policy Characteristics'!L:L,MATCH($C3228,'Policy Characteristics'!$C:$C,0))),"",INDEX('Policy Characteristics'!L:L,MATCH($C3228,'Policy Characteristics'!$C:$C,0)))</f>
        <v/>
      </c>
    </row>
    <row r="3229" spans="1:18" x14ac:dyDescent="0.25">
      <c r="A3229" s="254" t="str">
        <f>IF(ISBLANK(INDEX('Policy Characteristics'!A:A,MATCH($C3229,'Policy Characteristics'!$C:$C,0))),"",INDEX('Policy Characteristics'!A:A,MATCH($C3229,'Policy Characteristics'!$C:$C,0)))</f>
        <v>Government Revenue Accounting</v>
      </c>
      <c r="B3229" s="262" t="str">
        <f>IF(ISBLANK(INDEX('Policy Characteristics'!B:B,MATCH($C3229,'Policy Characteristics'!$C:$C,0))),"",INDEX('Policy Characteristics'!B:B,MATCH($C3229,'Policy Characteristics'!$C:$C,0)))</f>
        <v>Electricity Capacity Construction Subsidy</v>
      </c>
      <c r="C3229" s="254" t="str">
        <f t="shared" ref="C3229:C3232" si="109">C$3228</f>
        <v>GRA for Electricity Capacity Construction Subsidies</v>
      </c>
      <c r="D3229" s="1" t="s">
        <v>2926</v>
      </c>
      <c r="F3229" s="1" t="s">
        <v>2941</v>
      </c>
      <c r="H3229" s="47">
        <v>3228</v>
      </c>
      <c r="I3229" s="326" t="str">
        <f t="shared" ref="I3229:I3232" si="110">I$3228</f>
        <v>Yes</v>
      </c>
      <c r="J3229" s="255" t="str">
        <f>IF(ISBLANK(INDEX('Policy Characteristics'!D:D,MATCH($C3229,'Policy Characteristics'!$C:$C,0))),"",INDEX('Policy Characteristics'!D:D,MATCH($C3229,'Policy Characteristics'!$C:$C,0)))</f>
        <v/>
      </c>
      <c r="K3229" s="254" t="str">
        <f>IF(ISBLANK(INDEX('Policy Characteristics'!E:E,MATCH($C3229,'Policy Characteristics'!$C:$C,0))),"",INDEX('Policy Characteristics'!E:E,MATCH($C3229,'Policy Characteristics'!$C:$C,0)))</f>
        <v>GRA elec cap const subsidy</v>
      </c>
      <c r="L3229" s="254">
        <f>IF(ISBLANK(INDEX('Policy Characteristics'!F:F,MATCH($C3229,'Policy Characteristics'!$C:$C,0))),"",INDEX('Policy Characteristics'!F:F,MATCH($C3229,'Policy Characteristics'!$C:$C,0)))</f>
        <v>0</v>
      </c>
      <c r="M3229" s="254">
        <f>IF(ISBLANK(INDEX('Policy Characteristics'!G:G,MATCH($C3229,'Policy Characteristics'!$C:$C,0))),"",INDEX('Policy Characteristics'!G:G,MATCH($C3229,'Policy Characteristics'!$C:$C,0)))</f>
        <v>10</v>
      </c>
      <c r="N3229" s="254">
        <f>IF(ISBLANK(INDEX('Policy Characteristics'!H:H,MATCH($C3229,'Policy Characteristics'!$C:$C,0))),"",INDEX('Policy Characteristics'!H:H,MATCH($C3229,'Policy Characteristics'!$C:$C,0)))</f>
        <v>1</v>
      </c>
      <c r="O3229" s="254" t="str">
        <f>IF(ISBLANK(INDEX('Policy Characteristics'!I:I,MATCH($C3229,'Policy Characteristics'!$C:$C,0))),"",INDEX('Policy Characteristics'!I:I,MATCH($C3229,'Policy Characteristics'!$C:$C,0)))</f>
        <v>weight</v>
      </c>
      <c r="P3229" s="254" t="str">
        <f>IF(ISBLANK(INDEX('Policy Characteristics'!J:J,MATCH($C3229,'Policy Characteristics'!$C:$C,0))),"",INDEX('Policy Characteristics'!J:J,MATCH($C3229,'Policy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29" s="254" t="str">
        <f>IF(ISBLANK(INDEX('Policy Characteristics'!K:K,MATCH($C3229,'Policy Characteristics'!$C:$C,0))),"",INDEX('Policy Characteristics'!K:K,MATCH($C3229,'Policy Characteristics'!$C:$C,0)))</f>
        <v>io-model.html</v>
      </c>
      <c r="R3229" s="254" t="str">
        <f>IF(ISBLANK(INDEX('Policy Characteristics'!L:L,MATCH($C3229,'Policy Characteristics'!$C:$C,0))),"",INDEX('Policy Characteristics'!L:L,MATCH($C3229,'Policy Characteristics'!$C:$C,0)))</f>
        <v/>
      </c>
    </row>
    <row r="3230" spans="1:18" x14ac:dyDescent="0.25">
      <c r="A3230" s="254" t="str">
        <f>IF(ISBLANK(INDEX('Policy Characteristics'!A:A,MATCH($C3230,'Policy Characteristics'!$C:$C,0))),"",INDEX('Policy Characteristics'!A:A,MATCH($C3230,'Policy Characteristics'!$C:$C,0)))</f>
        <v>Government Revenue Accounting</v>
      </c>
      <c r="B3230" s="262" t="str">
        <f>IF(ISBLANK(INDEX('Policy Characteristics'!B:B,MATCH($C3230,'Policy Characteristics'!$C:$C,0))),"",INDEX('Policy Characteristics'!B:B,MATCH($C3230,'Policy Characteristics'!$C:$C,0)))</f>
        <v>Electricity Capacity Construction Subsidy</v>
      </c>
      <c r="C3230" s="254" t="str">
        <f t="shared" si="109"/>
        <v>GRA for Electricity Capacity Construction Subsidies</v>
      </c>
      <c r="D3230" s="1" t="s">
        <v>2927</v>
      </c>
      <c r="F3230" s="1" t="s">
        <v>2931</v>
      </c>
      <c r="H3230" s="47">
        <v>3229</v>
      </c>
      <c r="I3230" s="326" t="str">
        <f t="shared" si="110"/>
        <v>Yes</v>
      </c>
      <c r="J3230" s="255" t="str">
        <f>IF(ISBLANK(INDEX('Policy Characteristics'!D:D,MATCH($C3230,'Policy Characteristics'!$C:$C,0))),"",INDEX('Policy Characteristics'!D:D,MATCH($C3230,'Policy Characteristics'!$C:$C,0)))</f>
        <v/>
      </c>
      <c r="K3230" s="254" t="str">
        <f>IF(ISBLANK(INDEX('Policy Characteristics'!E:E,MATCH($C3230,'Policy Characteristics'!$C:$C,0))),"",INDEX('Policy Characteristics'!E:E,MATCH($C3230,'Policy Characteristics'!$C:$C,0)))</f>
        <v>GRA elec cap const subsidy</v>
      </c>
      <c r="L3230" s="254">
        <f>IF(ISBLANK(INDEX('Policy Characteristics'!F:F,MATCH($C3230,'Policy Characteristics'!$C:$C,0))),"",INDEX('Policy Characteristics'!F:F,MATCH($C3230,'Policy Characteristics'!$C:$C,0)))</f>
        <v>0</v>
      </c>
      <c r="M3230" s="254">
        <f>IF(ISBLANK(INDEX('Policy Characteristics'!G:G,MATCH($C3230,'Policy Characteristics'!$C:$C,0))),"",INDEX('Policy Characteristics'!G:G,MATCH($C3230,'Policy Characteristics'!$C:$C,0)))</f>
        <v>10</v>
      </c>
      <c r="N3230" s="254">
        <f>IF(ISBLANK(INDEX('Policy Characteristics'!H:H,MATCH($C3230,'Policy Characteristics'!$C:$C,0))),"",INDEX('Policy Characteristics'!H:H,MATCH($C3230,'Policy Characteristics'!$C:$C,0)))</f>
        <v>1</v>
      </c>
      <c r="O3230" s="254" t="str">
        <f>IF(ISBLANK(INDEX('Policy Characteristics'!I:I,MATCH($C3230,'Policy Characteristics'!$C:$C,0))),"",INDEX('Policy Characteristics'!I:I,MATCH($C3230,'Policy Characteristics'!$C:$C,0)))</f>
        <v>weight</v>
      </c>
      <c r="P3230" s="254" t="str">
        <f>IF(ISBLANK(INDEX('Policy Characteristics'!J:J,MATCH($C3230,'Policy Characteristics'!$C:$C,0))),"",INDEX('Policy Characteristics'!J:J,MATCH($C3230,'Policy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0" s="254" t="str">
        <f>IF(ISBLANK(INDEX('Policy Characteristics'!K:K,MATCH($C3230,'Policy Characteristics'!$C:$C,0))),"",INDEX('Policy Characteristics'!K:K,MATCH($C3230,'Policy Characteristics'!$C:$C,0)))</f>
        <v>io-model.html</v>
      </c>
      <c r="R3230" s="254" t="str">
        <f>IF(ISBLANK(INDEX('Policy Characteristics'!L:L,MATCH($C3230,'Policy Characteristics'!$C:$C,0))),"",INDEX('Policy Characteristics'!L:L,MATCH($C3230,'Policy Characteristics'!$C:$C,0)))</f>
        <v/>
      </c>
    </row>
    <row r="3231" spans="1:18" x14ac:dyDescent="0.25">
      <c r="A3231" s="254" t="str">
        <f>IF(ISBLANK(INDEX('Policy Characteristics'!A:A,MATCH($C3231,'Policy Characteristics'!$C:$C,0))),"",INDEX('Policy Characteristics'!A:A,MATCH($C3231,'Policy Characteristics'!$C:$C,0)))</f>
        <v>Government Revenue Accounting</v>
      </c>
      <c r="B3231" s="262" t="str">
        <f>IF(ISBLANK(INDEX('Policy Characteristics'!B:B,MATCH($C3231,'Policy Characteristics'!$C:$C,0))),"",INDEX('Policy Characteristics'!B:B,MATCH($C3231,'Policy Characteristics'!$C:$C,0)))</f>
        <v>Electricity Capacity Construction Subsidy</v>
      </c>
      <c r="C3231" s="254" t="str">
        <f t="shared" si="109"/>
        <v>GRA for Electricity Capacity Construction Subsidies</v>
      </c>
      <c r="D3231" s="1" t="s">
        <v>2928</v>
      </c>
      <c r="F3231" s="1" t="s">
        <v>2932</v>
      </c>
      <c r="H3231" s="47">
        <v>3230</v>
      </c>
      <c r="I3231" s="326" t="str">
        <f t="shared" si="110"/>
        <v>Yes</v>
      </c>
      <c r="J3231" s="255" t="str">
        <f>IF(ISBLANK(INDEX('Policy Characteristics'!D:D,MATCH($C3231,'Policy Characteristics'!$C:$C,0))),"",INDEX('Policy Characteristics'!D:D,MATCH($C3231,'Policy Characteristics'!$C:$C,0)))</f>
        <v/>
      </c>
      <c r="K3231" s="254" t="str">
        <f>IF(ISBLANK(INDEX('Policy Characteristics'!E:E,MATCH($C3231,'Policy Characteristics'!$C:$C,0))),"",INDEX('Policy Characteristics'!E:E,MATCH($C3231,'Policy Characteristics'!$C:$C,0)))</f>
        <v>GRA elec cap const subsidy</v>
      </c>
      <c r="L3231" s="254">
        <f>IF(ISBLANK(INDEX('Policy Characteristics'!F:F,MATCH($C3231,'Policy Characteristics'!$C:$C,0))),"",INDEX('Policy Characteristics'!F:F,MATCH($C3231,'Policy Characteristics'!$C:$C,0)))</f>
        <v>0</v>
      </c>
      <c r="M3231" s="254">
        <f>IF(ISBLANK(INDEX('Policy Characteristics'!G:G,MATCH($C3231,'Policy Characteristics'!$C:$C,0))),"",INDEX('Policy Characteristics'!G:G,MATCH($C3231,'Policy Characteristics'!$C:$C,0)))</f>
        <v>10</v>
      </c>
      <c r="N3231" s="254">
        <f>IF(ISBLANK(INDEX('Policy Characteristics'!H:H,MATCH($C3231,'Policy Characteristics'!$C:$C,0))),"",INDEX('Policy Characteristics'!H:H,MATCH($C3231,'Policy Characteristics'!$C:$C,0)))</f>
        <v>1</v>
      </c>
      <c r="O3231" s="254" t="str">
        <f>IF(ISBLANK(INDEX('Policy Characteristics'!I:I,MATCH($C3231,'Policy Characteristics'!$C:$C,0))),"",INDEX('Policy Characteristics'!I:I,MATCH($C3231,'Policy Characteristics'!$C:$C,0)))</f>
        <v>weight</v>
      </c>
      <c r="P3231" s="254" t="str">
        <f>IF(ISBLANK(INDEX('Policy Characteristics'!J:J,MATCH($C3231,'Policy Characteristics'!$C:$C,0))),"",INDEX('Policy Characteristics'!J:J,MATCH($C3231,'Policy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1" s="254" t="str">
        <f>IF(ISBLANK(INDEX('Policy Characteristics'!K:K,MATCH($C3231,'Policy Characteristics'!$C:$C,0))),"",INDEX('Policy Characteristics'!K:K,MATCH($C3231,'Policy Characteristics'!$C:$C,0)))</f>
        <v>io-model.html</v>
      </c>
      <c r="R3231" s="254" t="str">
        <f>IF(ISBLANK(INDEX('Policy Characteristics'!L:L,MATCH($C3231,'Policy Characteristics'!$C:$C,0))),"",INDEX('Policy Characteristics'!L:L,MATCH($C3231,'Policy Characteristics'!$C:$C,0)))</f>
        <v/>
      </c>
    </row>
    <row r="3232" spans="1:18" x14ac:dyDescent="0.25">
      <c r="A3232" s="254" t="str">
        <f>IF(ISBLANK(INDEX('Policy Characteristics'!A:A,MATCH($C3232,'Policy Characteristics'!$C:$C,0))),"",INDEX('Policy Characteristics'!A:A,MATCH($C3232,'Policy Characteristics'!$C:$C,0)))</f>
        <v>Government Revenue Accounting</v>
      </c>
      <c r="B3232" s="262" t="str">
        <f>IF(ISBLANK(INDEX('Policy Characteristics'!B:B,MATCH($C3232,'Policy Characteristics'!$C:$C,0))),"",INDEX('Policy Characteristics'!B:B,MATCH($C3232,'Policy Characteristics'!$C:$C,0)))</f>
        <v>Electricity Capacity Construction Subsidy</v>
      </c>
      <c r="C3232" s="254" t="str">
        <f t="shared" si="109"/>
        <v>GRA for Electricity Capacity Construction Subsidies</v>
      </c>
      <c r="D3232" s="1" t="s">
        <v>2929</v>
      </c>
      <c r="F3232" s="1" t="s">
        <v>2933</v>
      </c>
      <c r="H3232" s="47">
        <v>3231</v>
      </c>
      <c r="I3232" s="326" t="str">
        <f t="shared" si="110"/>
        <v>Yes</v>
      </c>
      <c r="J3232" s="255" t="str">
        <f>IF(ISBLANK(INDEX('Policy Characteristics'!D:D,MATCH($C3232,'Policy Characteristics'!$C:$C,0))),"",INDEX('Policy Characteristics'!D:D,MATCH($C3232,'Policy Characteristics'!$C:$C,0)))</f>
        <v/>
      </c>
      <c r="K3232" s="254" t="str">
        <f>IF(ISBLANK(INDEX('Policy Characteristics'!E:E,MATCH($C3232,'Policy Characteristics'!$C:$C,0))),"",INDEX('Policy Characteristics'!E:E,MATCH($C3232,'Policy Characteristics'!$C:$C,0)))</f>
        <v>GRA elec cap const subsidy</v>
      </c>
      <c r="L3232" s="254">
        <f>IF(ISBLANK(INDEX('Policy Characteristics'!F:F,MATCH($C3232,'Policy Characteristics'!$C:$C,0))),"",INDEX('Policy Characteristics'!F:F,MATCH($C3232,'Policy Characteristics'!$C:$C,0)))</f>
        <v>0</v>
      </c>
      <c r="M3232" s="254">
        <f>IF(ISBLANK(INDEX('Policy Characteristics'!G:G,MATCH($C3232,'Policy Characteristics'!$C:$C,0))),"",INDEX('Policy Characteristics'!G:G,MATCH($C3232,'Policy Characteristics'!$C:$C,0)))</f>
        <v>10</v>
      </c>
      <c r="N3232" s="254">
        <f>IF(ISBLANK(INDEX('Policy Characteristics'!H:H,MATCH($C3232,'Policy Characteristics'!$C:$C,0))),"",INDEX('Policy Characteristics'!H:H,MATCH($C3232,'Policy Characteristics'!$C:$C,0)))</f>
        <v>1</v>
      </c>
      <c r="O3232" s="254" t="str">
        <f>IF(ISBLANK(INDEX('Policy Characteristics'!I:I,MATCH($C3232,'Policy Characteristics'!$C:$C,0))),"",INDEX('Policy Characteristics'!I:I,MATCH($C3232,'Policy Characteristics'!$C:$C,0)))</f>
        <v>weight</v>
      </c>
      <c r="P3232" s="254" t="str">
        <f>IF(ISBLANK(INDEX('Policy Characteristics'!J:J,MATCH($C3232,'Policy Characteristics'!$C:$C,0))),"",INDEX('Policy Characteristics'!J:J,MATCH($C3232,'Policy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2" s="254" t="str">
        <f>IF(ISBLANK(INDEX('Policy Characteristics'!K:K,MATCH($C3232,'Policy Characteristics'!$C:$C,0))),"",INDEX('Policy Characteristics'!K:K,MATCH($C3232,'Policy Characteristics'!$C:$C,0)))</f>
        <v>io-model.html</v>
      </c>
      <c r="R3232" s="254" t="str">
        <f>IF(ISBLANK(INDEX('Policy Characteristics'!L:L,MATCH($C3232,'Policy Characteristics'!$C:$C,0))),"",INDEX('Policy Characteristics'!L:L,MATCH($C3232,'Policy Characteristics'!$C:$C,0)))</f>
        <v/>
      </c>
    </row>
    <row r="3233" spans="1:18" x14ac:dyDescent="0.25">
      <c r="A3233" s="254" t="str">
        <f>IF(ISBLANK(INDEX('Policy Characteristics'!A:A,MATCH($C3233,'Policy Characteristics'!$C:$C,0))),"",INDEX('Policy Characteristics'!A:A,MATCH($C3233,'Policy Characteristics'!$C:$C,0)))</f>
        <v>Government Revenue Accounting</v>
      </c>
      <c r="B3233" s="262" t="str">
        <f>IF(ISBLANK(INDEX('Policy Characteristics'!B:B,MATCH($C3233,'Policy Characteristics'!$C:$C,0))),"",INDEX('Policy Characteristics'!B:B,MATCH($C3233,'Policy Characteristics'!$C:$C,0)))</f>
        <v>Distributed Solar Subsidy</v>
      </c>
      <c r="C3233" t="s">
        <v>2921</v>
      </c>
      <c r="D3233" s="1" t="s">
        <v>2925</v>
      </c>
      <c r="F3233" s="1" t="s">
        <v>2930</v>
      </c>
      <c r="H3233" s="47">
        <v>3232</v>
      </c>
      <c r="I3233" s="322" t="s">
        <v>40</v>
      </c>
      <c r="J3233" s="255" t="str">
        <f>IF(ISBLANK(INDEX('Policy Characteristics'!D:D,MATCH($C3233,'Policy Characteristics'!$C:$C,0))),"",INDEX('Policy Characteristics'!D:D,MATCH($C3233,'Policy Characteristics'!$C:$C,0)))</f>
        <v/>
      </c>
      <c r="K3233" s="254" t="str">
        <f>IF(ISBLANK(INDEX('Policy Characteristics'!E:E,MATCH($C3233,'Policy Characteristics'!$C:$C,0))),"",INDEX('Policy Characteristics'!E:E,MATCH($C3233,'Policy Characteristics'!$C:$C,0)))</f>
        <v>GRA dist solar subsidy</v>
      </c>
      <c r="L3233" s="254">
        <f>IF(ISBLANK(INDEX('Policy Characteristics'!F:F,MATCH($C3233,'Policy Characteristics'!$C:$C,0))),"",INDEX('Policy Characteristics'!F:F,MATCH($C3233,'Policy Characteristics'!$C:$C,0)))</f>
        <v>0</v>
      </c>
      <c r="M3233" s="254">
        <f>IF(ISBLANK(INDEX('Policy Characteristics'!G:G,MATCH($C3233,'Policy Characteristics'!$C:$C,0))),"",INDEX('Policy Characteristics'!G:G,MATCH($C3233,'Policy Characteristics'!$C:$C,0)))</f>
        <v>10</v>
      </c>
      <c r="N3233" s="254">
        <f>IF(ISBLANK(INDEX('Policy Characteristics'!H:H,MATCH($C3233,'Policy Characteristics'!$C:$C,0))),"",INDEX('Policy Characteristics'!H:H,MATCH($C3233,'Policy Characteristics'!$C:$C,0)))</f>
        <v>1</v>
      </c>
      <c r="O3233" s="254" t="str">
        <f>IF(ISBLANK(INDEX('Policy Characteristics'!I:I,MATCH($C3233,'Policy Characteristics'!$C:$C,0))),"",INDEX('Policy Characteristics'!I:I,MATCH($C3233,'Policy Characteristics'!$C:$C,0)))</f>
        <v>weight</v>
      </c>
      <c r="P3233" s="254" t="str">
        <f>IF(ISBLANK(INDEX('Policy Characteristics'!J:J,MATCH($C3233,'Policy Characteristics'!$C:$C,0))),"",INDEX('Policy Characteristics'!J:J,MATCH($C3233,'Policy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3" s="254" t="str">
        <f>IF(ISBLANK(INDEX('Policy Characteristics'!K:K,MATCH($C3233,'Policy Characteristics'!$C:$C,0))),"",INDEX('Policy Characteristics'!K:K,MATCH($C3233,'Policy Characteristics'!$C:$C,0)))</f>
        <v>io-model.html</v>
      </c>
      <c r="R3233" s="254" t="str">
        <f>IF(ISBLANK(INDEX('Policy Characteristics'!L:L,MATCH($C3233,'Policy Characteristics'!$C:$C,0))),"",INDEX('Policy Characteristics'!L:L,MATCH($C3233,'Policy Characteristics'!$C:$C,0)))</f>
        <v/>
      </c>
    </row>
    <row r="3234" spans="1:18" x14ac:dyDescent="0.25">
      <c r="A3234" s="254" t="str">
        <f>IF(ISBLANK(INDEX('Policy Characteristics'!A:A,MATCH($C3234,'Policy Characteristics'!$C:$C,0))),"",INDEX('Policy Characteristics'!A:A,MATCH($C3234,'Policy Characteristics'!$C:$C,0)))</f>
        <v>Government Revenue Accounting</v>
      </c>
      <c r="B3234" s="262" t="str">
        <f>IF(ISBLANK(INDEX('Policy Characteristics'!B:B,MATCH($C3234,'Policy Characteristics'!$C:$C,0))),"",INDEX('Policy Characteristics'!B:B,MATCH($C3234,'Policy Characteristics'!$C:$C,0)))</f>
        <v>Distributed Solar Subsidy</v>
      </c>
      <c r="C3234" s="254" t="str">
        <f t="shared" ref="C3234:C3237" si="111">C$3233</f>
        <v>GRA for Distributed Solar Subsidy</v>
      </c>
      <c r="D3234" s="1" t="s">
        <v>2926</v>
      </c>
      <c r="F3234" s="1" t="s">
        <v>2941</v>
      </c>
      <c r="H3234" s="47">
        <v>3233</v>
      </c>
      <c r="I3234" s="326" t="str">
        <f t="shared" ref="I3234:I3237" si="112">I$3233</f>
        <v>Yes</v>
      </c>
      <c r="J3234" s="255" t="str">
        <f>IF(ISBLANK(INDEX('Policy Characteristics'!D:D,MATCH($C3234,'Policy Characteristics'!$C:$C,0))),"",INDEX('Policy Characteristics'!D:D,MATCH($C3234,'Policy Characteristics'!$C:$C,0)))</f>
        <v/>
      </c>
      <c r="K3234" s="254" t="str">
        <f>IF(ISBLANK(INDEX('Policy Characteristics'!E:E,MATCH($C3234,'Policy Characteristics'!$C:$C,0))),"",INDEX('Policy Characteristics'!E:E,MATCH($C3234,'Policy Characteristics'!$C:$C,0)))</f>
        <v>GRA dist solar subsidy</v>
      </c>
      <c r="L3234" s="254">
        <f>IF(ISBLANK(INDEX('Policy Characteristics'!F:F,MATCH($C3234,'Policy Characteristics'!$C:$C,0))),"",INDEX('Policy Characteristics'!F:F,MATCH($C3234,'Policy Characteristics'!$C:$C,0)))</f>
        <v>0</v>
      </c>
      <c r="M3234" s="254">
        <f>IF(ISBLANK(INDEX('Policy Characteristics'!G:G,MATCH($C3234,'Policy Characteristics'!$C:$C,0))),"",INDEX('Policy Characteristics'!G:G,MATCH($C3234,'Policy Characteristics'!$C:$C,0)))</f>
        <v>10</v>
      </c>
      <c r="N3234" s="254">
        <f>IF(ISBLANK(INDEX('Policy Characteristics'!H:H,MATCH($C3234,'Policy Characteristics'!$C:$C,0))),"",INDEX('Policy Characteristics'!H:H,MATCH($C3234,'Policy Characteristics'!$C:$C,0)))</f>
        <v>1</v>
      </c>
      <c r="O3234" s="254" t="str">
        <f>IF(ISBLANK(INDEX('Policy Characteristics'!I:I,MATCH($C3234,'Policy Characteristics'!$C:$C,0))),"",INDEX('Policy Characteristics'!I:I,MATCH($C3234,'Policy Characteristics'!$C:$C,0)))</f>
        <v>weight</v>
      </c>
      <c r="P3234" s="254" t="str">
        <f>IF(ISBLANK(INDEX('Policy Characteristics'!J:J,MATCH($C3234,'Policy Characteristics'!$C:$C,0))),"",INDEX('Policy Characteristics'!J:J,MATCH($C3234,'Policy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4" s="254" t="str">
        <f>IF(ISBLANK(INDEX('Policy Characteristics'!K:K,MATCH($C3234,'Policy Characteristics'!$C:$C,0))),"",INDEX('Policy Characteristics'!K:K,MATCH($C3234,'Policy Characteristics'!$C:$C,0)))</f>
        <v>io-model.html</v>
      </c>
      <c r="R3234" s="254" t="str">
        <f>IF(ISBLANK(INDEX('Policy Characteristics'!L:L,MATCH($C3234,'Policy Characteristics'!$C:$C,0))),"",INDEX('Policy Characteristics'!L:L,MATCH($C3234,'Policy Characteristics'!$C:$C,0)))</f>
        <v/>
      </c>
    </row>
    <row r="3235" spans="1:18" x14ac:dyDescent="0.25">
      <c r="A3235" s="254" t="str">
        <f>IF(ISBLANK(INDEX('Policy Characteristics'!A:A,MATCH($C3235,'Policy Characteristics'!$C:$C,0))),"",INDEX('Policy Characteristics'!A:A,MATCH($C3235,'Policy Characteristics'!$C:$C,0)))</f>
        <v>Government Revenue Accounting</v>
      </c>
      <c r="B3235" s="262" t="str">
        <f>IF(ISBLANK(INDEX('Policy Characteristics'!B:B,MATCH($C3235,'Policy Characteristics'!$C:$C,0))),"",INDEX('Policy Characteristics'!B:B,MATCH($C3235,'Policy Characteristics'!$C:$C,0)))</f>
        <v>Distributed Solar Subsidy</v>
      </c>
      <c r="C3235" s="254" t="str">
        <f t="shared" si="111"/>
        <v>GRA for Distributed Solar Subsidy</v>
      </c>
      <c r="D3235" s="1" t="s">
        <v>2927</v>
      </c>
      <c r="F3235" s="1" t="s">
        <v>2931</v>
      </c>
      <c r="H3235" s="47">
        <v>3234</v>
      </c>
      <c r="I3235" s="326" t="str">
        <f t="shared" si="112"/>
        <v>Yes</v>
      </c>
      <c r="J3235" s="255" t="str">
        <f>IF(ISBLANK(INDEX('Policy Characteristics'!D:D,MATCH($C3235,'Policy Characteristics'!$C:$C,0))),"",INDEX('Policy Characteristics'!D:D,MATCH($C3235,'Policy Characteristics'!$C:$C,0)))</f>
        <v/>
      </c>
      <c r="K3235" s="254" t="str">
        <f>IF(ISBLANK(INDEX('Policy Characteristics'!E:E,MATCH($C3235,'Policy Characteristics'!$C:$C,0))),"",INDEX('Policy Characteristics'!E:E,MATCH($C3235,'Policy Characteristics'!$C:$C,0)))</f>
        <v>GRA dist solar subsidy</v>
      </c>
      <c r="L3235" s="254">
        <f>IF(ISBLANK(INDEX('Policy Characteristics'!F:F,MATCH($C3235,'Policy Characteristics'!$C:$C,0))),"",INDEX('Policy Characteristics'!F:F,MATCH($C3235,'Policy Characteristics'!$C:$C,0)))</f>
        <v>0</v>
      </c>
      <c r="M3235" s="254">
        <f>IF(ISBLANK(INDEX('Policy Characteristics'!G:G,MATCH($C3235,'Policy Characteristics'!$C:$C,0))),"",INDEX('Policy Characteristics'!G:G,MATCH($C3235,'Policy Characteristics'!$C:$C,0)))</f>
        <v>10</v>
      </c>
      <c r="N3235" s="254">
        <f>IF(ISBLANK(INDEX('Policy Characteristics'!H:H,MATCH($C3235,'Policy Characteristics'!$C:$C,0))),"",INDEX('Policy Characteristics'!H:H,MATCH($C3235,'Policy Characteristics'!$C:$C,0)))</f>
        <v>1</v>
      </c>
      <c r="O3235" s="254" t="str">
        <f>IF(ISBLANK(INDEX('Policy Characteristics'!I:I,MATCH($C3235,'Policy Characteristics'!$C:$C,0))),"",INDEX('Policy Characteristics'!I:I,MATCH($C3235,'Policy Characteristics'!$C:$C,0)))</f>
        <v>weight</v>
      </c>
      <c r="P3235" s="254" t="str">
        <f>IF(ISBLANK(INDEX('Policy Characteristics'!J:J,MATCH($C3235,'Policy Characteristics'!$C:$C,0))),"",INDEX('Policy Characteristics'!J:J,MATCH($C3235,'Policy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5" s="254" t="str">
        <f>IF(ISBLANK(INDEX('Policy Characteristics'!K:K,MATCH($C3235,'Policy Characteristics'!$C:$C,0))),"",INDEX('Policy Characteristics'!K:K,MATCH($C3235,'Policy Characteristics'!$C:$C,0)))</f>
        <v>io-model.html</v>
      </c>
      <c r="R3235" s="254" t="str">
        <f>IF(ISBLANK(INDEX('Policy Characteristics'!L:L,MATCH($C3235,'Policy Characteristics'!$C:$C,0))),"",INDEX('Policy Characteristics'!L:L,MATCH($C3235,'Policy Characteristics'!$C:$C,0)))</f>
        <v/>
      </c>
    </row>
    <row r="3236" spans="1:18" x14ac:dyDescent="0.25">
      <c r="A3236" s="254" t="str">
        <f>IF(ISBLANK(INDEX('Policy Characteristics'!A:A,MATCH($C3236,'Policy Characteristics'!$C:$C,0))),"",INDEX('Policy Characteristics'!A:A,MATCH($C3236,'Policy Characteristics'!$C:$C,0)))</f>
        <v>Government Revenue Accounting</v>
      </c>
      <c r="B3236" s="262" t="str">
        <f>IF(ISBLANK(INDEX('Policy Characteristics'!B:B,MATCH($C3236,'Policy Characteristics'!$C:$C,0))),"",INDEX('Policy Characteristics'!B:B,MATCH($C3236,'Policy Characteristics'!$C:$C,0)))</f>
        <v>Distributed Solar Subsidy</v>
      </c>
      <c r="C3236" s="254" t="str">
        <f t="shared" si="111"/>
        <v>GRA for Distributed Solar Subsidy</v>
      </c>
      <c r="D3236" s="1" t="s">
        <v>2928</v>
      </c>
      <c r="F3236" s="1" t="s">
        <v>2932</v>
      </c>
      <c r="H3236" s="47">
        <v>3235</v>
      </c>
      <c r="I3236" s="326" t="str">
        <f t="shared" si="112"/>
        <v>Yes</v>
      </c>
      <c r="J3236" s="255" t="str">
        <f>IF(ISBLANK(INDEX('Policy Characteristics'!D:D,MATCH($C3236,'Policy Characteristics'!$C:$C,0))),"",INDEX('Policy Characteristics'!D:D,MATCH($C3236,'Policy Characteristics'!$C:$C,0)))</f>
        <v/>
      </c>
      <c r="K3236" s="254" t="str">
        <f>IF(ISBLANK(INDEX('Policy Characteristics'!E:E,MATCH($C3236,'Policy Characteristics'!$C:$C,0))),"",INDEX('Policy Characteristics'!E:E,MATCH($C3236,'Policy Characteristics'!$C:$C,0)))</f>
        <v>GRA dist solar subsidy</v>
      </c>
      <c r="L3236" s="254">
        <f>IF(ISBLANK(INDEX('Policy Characteristics'!F:F,MATCH($C3236,'Policy Characteristics'!$C:$C,0))),"",INDEX('Policy Characteristics'!F:F,MATCH($C3236,'Policy Characteristics'!$C:$C,0)))</f>
        <v>0</v>
      </c>
      <c r="M3236" s="254">
        <f>IF(ISBLANK(INDEX('Policy Characteristics'!G:G,MATCH($C3236,'Policy Characteristics'!$C:$C,0))),"",INDEX('Policy Characteristics'!G:G,MATCH($C3236,'Policy Characteristics'!$C:$C,0)))</f>
        <v>10</v>
      </c>
      <c r="N3236" s="254">
        <f>IF(ISBLANK(INDEX('Policy Characteristics'!H:H,MATCH($C3236,'Policy Characteristics'!$C:$C,0))),"",INDEX('Policy Characteristics'!H:H,MATCH($C3236,'Policy Characteristics'!$C:$C,0)))</f>
        <v>1</v>
      </c>
      <c r="O3236" s="254" t="str">
        <f>IF(ISBLANK(INDEX('Policy Characteristics'!I:I,MATCH($C3236,'Policy Characteristics'!$C:$C,0))),"",INDEX('Policy Characteristics'!I:I,MATCH($C3236,'Policy Characteristics'!$C:$C,0)))</f>
        <v>weight</v>
      </c>
      <c r="P3236" s="254" t="str">
        <f>IF(ISBLANK(INDEX('Policy Characteristics'!J:J,MATCH($C3236,'Policy Characteristics'!$C:$C,0))),"",INDEX('Policy Characteristics'!J:J,MATCH($C3236,'Policy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6" s="254" t="str">
        <f>IF(ISBLANK(INDEX('Policy Characteristics'!K:K,MATCH($C3236,'Policy Characteristics'!$C:$C,0))),"",INDEX('Policy Characteristics'!K:K,MATCH($C3236,'Policy Characteristics'!$C:$C,0)))</f>
        <v>io-model.html</v>
      </c>
      <c r="R3236" s="254" t="str">
        <f>IF(ISBLANK(INDEX('Policy Characteristics'!L:L,MATCH($C3236,'Policy Characteristics'!$C:$C,0))),"",INDEX('Policy Characteristics'!L:L,MATCH($C3236,'Policy Characteristics'!$C:$C,0)))</f>
        <v/>
      </c>
    </row>
    <row r="3237" spans="1:18" x14ac:dyDescent="0.25">
      <c r="A3237" s="254" t="str">
        <f>IF(ISBLANK(INDEX('Policy Characteristics'!A:A,MATCH($C3237,'Policy Characteristics'!$C:$C,0))),"",INDEX('Policy Characteristics'!A:A,MATCH($C3237,'Policy Characteristics'!$C:$C,0)))</f>
        <v>Government Revenue Accounting</v>
      </c>
      <c r="B3237" s="262" t="str">
        <f>IF(ISBLANK(INDEX('Policy Characteristics'!B:B,MATCH($C3237,'Policy Characteristics'!$C:$C,0))),"",INDEX('Policy Characteristics'!B:B,MATCH($C3237,'Policy Characteristics'!$C:$C,0)))</f>
        <v>Distributed Solar Subsidy</v>
      </c>
      <c r="C3237" s="254" t="str">
        <f t="shared" si="111"/>
        <v>GRA for Distributed Solar Subsidy</v>
      </c>
      <c r="D3237" s="1" t="s">
        <v>2929</v>
      </c>
      <c r="F3237" s="1" t="s">
        <v>2933</v>
      </c>
      <c r="H3237" s="47">
        <v>3236</v>
      </c>
      <c r="I3237" s="326" t="str">
        <f t="shared" si="112"/>
        <v>Yes</v>
      </c>
      <c r="J3237" s="255" t="str">
        <f>IF(ISBLANK(INDEX('Policy Characteristics'!D:D,MATCH($C3237,'Policy Characteristics'!$C:$C,0))),"",INDEX('Policy Characteristics'!D:D,MATCH($C3237,'Policy Characteristics'!$C:$C,0)))</f>
        <v/>
      </c>
      <c r="K3237" s="254" t="str">
        <f>IF(ISBLANK(INDEX('Policy Characteristics'!E:E,MATCH($C3237,'Policy Characteristics'!$C:$C,0))),"",INDEX('Policy Characteristics'!E:E,MATCH($C3237,'Policy Characteristics'!$C:$C,0)))</f>
        <v>GRA dist solar subsidy</v>
      </c>
      <c r="L3237" s="254">
        <f>IF(ISBLANK(INDEX('Policy Characteristics'!F:F,MATCH($C3237,'Policy Characteristics'!$C:$C,0))),"",INDEX('Policy Characteristics'!F:F,MATCH($C3237,'Policy Characteristics'!$C:$C,0)))</f>
        <v>0</v>
      </c>
      <c r="M3237" s="254">
        <f>IF(ISBLANK(INDEX('Policy Characteristics'!G:G,MATCH($C3237,'Policy Characteristics'!$C:$C,0))),"",INDEX('Policy Characteristics'!G:G,MATCH($C3237,'Policy Characteristics'!$C:$C,0)))</f>
        <v>10</v>
      </c>
      <c r="N3237" s="254">
        <f>IF(ISBLANK(INDEX('Policy Characteristics'!H:H,MATCH($C3237,'Policy Characteristics'!$C:$C,0))),"",INDEX('Policy Characteristics'!H:H,MATCH($C3237,'Policy Characteristics'!$C:$C,0)))</f>
        <v>1</v>
      </c>
      <c r="O3237" s="254" t="str">
        <f>IF(ISBLANK(INDEX('Policy Characteristics'!I:I,MATCH($C3237,'Policy Characteristics'!$C:$C,0))),"",INDEX('Policy Characteristics'!I:I,MATCH($C3237,'Policy Characteristics'!$C:$C,0)))</f>
        <v>weight</v>
      </c>
      <c r="P3237" s="254" t="str">
        <f>IF(ISBLANK(INDEX('Policy Characteristics'!J:J,MATCH($C3237,'Policy Characteristics'!$C:$C,0))),"",INDEX('Policy Characteristics'!J:J,MATCH($C3237,'Policy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7" s="254" t="str">
        <f>IF(ISBLANK(INDEX('Policy Characteristics'!K:K,MATCH($C3237,'Policy Characteristics'!$C:$C,0))),"",INDEX('Policy Characteristics'!K:K,MATCH($C3237,'Policy Characteristics'!$C:$C,0)))</f>
        <v>io-model.html</v>
      </c>
      <c r="R3237" s="254" t="str">
        <f>IF(ISBLANK(INDEX('Policy Characteristics'!L:L,MATCH($C3237,'Policy Characteristics'!$C:$C,0))),"",INDEX('Policy Characteristics'!L:L,MATCH($C3237,'Policy Characteristics'!$C:$C,0)))</f>
        <v/>
      </c>
    </row>
    <row r="3238" spans="1:18" x14ac:dyDescent="0.25">
      <c r="A3238" s="254" t="str">
        <f>IF(ISBLANK(INDEX('Policy Characteristics'!A:A,MATCH($C3238,'Policy Characteristics'!$C:$C,0))),"",INDEX('Policy Characteristics'!A:A,MATCH($C3238,'Policy Characteristics'!$C:$C,0)))</f>
        <v>Government Revenue Accounting</v>
      </c>
      <c r="B3238" s="262" t="str">
        <f>IF(ISBLANK(INDEX('Policy Characteristics'!B:B,MATCH($C3238,'Policy Characteristics'!$C:$C,0))),"",INDEX('Policy Characteristics'!B:B,MATCH($C3238,'Policy Characteristics'!$C:$C,0)))</f>
        <v>Fuel Subsidy</v>
      </c>
      <c r="C3238" t="s">
        <v>2922</v>
      </c>
      <c r="D3238" s="1" t="s">
        <v>2925</v>
      </c>
      <c r="F3238" s="1" t="s">
        <v>2930</v>
      </c>
      <c r="H3238" s="47">
        <v>3237</v>
      </c>
      <c r="I3238" s="322" t="s">
        <v>40</v>
      </c>
      <c r="J3238" s="255" t="str">
        <f>IF(ISBLANK(INDEX('Policy Characteristics'!D:D,MATCH($C3238,'Policy Characteristics'!$C:$C,0))),"",INDEX('Policy Characteristics'!D:D,MATCH($C3238,'Policy Characteristics'!$C:$C,0)))</f>
        <v/>
      </c>
      <c r="K3238" s="254" t="str">
        <f>IF(ISBLANK(INDEX('Policy Characteristics'!E:E,MATCH($C3238,'Policy Characteristics'!$C:$C,0))),"",INDEX('Policy Characteristics'!E:E,MATCH($C3238,'Policy Characteristics'!$C:$C,0)))</f>
        <v>GRA fuel subsidy</v>
      </c>
      <c r="L3238" s="254">
        <f>IF(ISBLANK(INDEX('Policy Characteristics'!F:F,MATCH($C3238,'Policy Characteristics'!$C:$C,0))),"",INDEX('Policy Characteristics'!F:F,MATCH($C3238,'Policy Characteristics'!$C:$C,0)))</f>
        <v>0</v>
      </c>
      <c r="M3238" s="254">
        <f>IF(ISBLANK(INDEX('Policy Characteristics'!G:G,MATCH($C3238,'Policy Characteristics'!$C:$C,0))),"",INDEX('Policy Characteristics'!G:G,MATCH($C3238,'Policy Characteristics'!$C:$C,0)))</f>
        <v>10</v>
      </c>
      <c r="N3238" s="254">
        <f>IF(ISBLANK(INDEX('Policy Characteristics'!H:H,MATCH($C3238,'Policy Characteristics'!$C:$C,0))),"",INDEX('Policy Characteristics'!H:H,MATCH($C3238,'Policy Characteristics'!$C:$C,0)))</f>
        <v>1</v>
      </c>
      <c r="O3238" s="254" t="str">
        <f>IF(ISBLANK(INDEX('Policy Characteristics'!I:I,MATCH($C3238,'Policy Characteristics'!$C:$C,0))),"",INDEX('Policy Characteristics'!I:I,MATCH($C3238,'Policy Characteristics'!$C:$C,0)))</f>
        <v>weight</v>
      </c>
      <c r="P3238" s="254" t="str">
        <f>IF(ISBLANK(INDEX('Policy Characteristics'!J:J,MATCH($C3238,'Policy Characteristics'!$C:$C,0))),"",INDEX('Policy Characteristics'!J:J,MATCH($C3238,'Policy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8" s="254" t="str">
        <f>IF(ISBLANK(INDEX('Policy Characteristics'!K:K,MATCH($C3238,'Policy Characteristics'!$C:$C,0))),"",INDEX('Policy Characteristics'!K:K,MATCH($C3238,'Policy Characteristics'!$C:$C,0)))</f>
        <v>io-model.html</v>
      </c>
      <c r="R3238" s="254" t="str">
        <f>IF(ISBLANK(INDEX('Policy Characteristics'!L:L,MATCH($C3238,'Policy Characteristics'!$C:$C,0))),"",INDEX('Policy Characteristics'!L:L,MATCH($C3238,'Policy Characteristics'!$C:$C,0)))</f>
        <v/>
      </c>
    </row>
    <row r="3239" spans="1:18" x14ac:dyDescent="0.25">
      <c r="A3239" s="254" t="str">
        <f>IF(ISBLANK(INDEX('Policy Characteristics'!A:A,MATCH($C3239,'Policy Characteristics'!$C:$C,0))),"",INDEX('Policy Characteristics'!A:A,MATCH($C3239,'Policy Characteristics'!$C:$C,0)))</f>
        <v>Government Revenue Accounting</v>
      </c>
      <c r="B3239" s="262" t="str">
        <f>IF(ISBLANK(INDEX('Policy Characteristics'!B:B,MATCH($C3239,'Policy Characteristics'!$C:$C,0))),"",INDEX('Policy Characteristics'!B:B,MATCH($C3239,'Policy Characteristics'!$C:$C,0)))</f>
        <v>Fuel Subsidy</v>
      </c>
      <c r="C3239" s="254" t="str">
        <f t="shared" ref="C3239:C3242" si="113">C$3238</f>
        <v>GRA for Fuel Subsidies</v>
      </c>
      <c r="D3239" s="1" t="s">
        <v>2926</v>
      </c>
      <c r="F3239" s="1" t="s">
        <v>2941</v>
      </c>
      <c r="H3239" s="47">
        <v>3238</v>
      </c>
      <c r="I3239" s="326" t="str">
        <f t="shared" ref="I3239:I3247" si="114">I$3238</f>
        <v>Yes</v>
      </c>
      <c r="J3239" s="255" t="str">
        <f>IF(ISBLANK(INDEX('Policy Characteristics'!D:D,MATCH($C3239,'Policy Characteristics'!$C:$C,0))),"",INDEX('Policy Characteristics'!D:D,MATCH($C3239,'Policy Characteristics'!$C:$C,0)))</f>
        <v/>
      </c>
      <c r="K3239" s="254" t="str">
        <f>IF(ISBLANK(INDEX('Policy Characteristics'!E:E,MATCH($C3239,'Policy Characteristics'!$C:$C,0))),"",INDEX('Policy Characteristics'!E:E,MATCH($C3239,'Policy Characteristics'!$C:$C,0)))</f>
        <v>GRA fuel subsidy</v>
      </c>
      <c r="L3239" s="254">
        <f>IF(ISBLANK(INDEX('Policy Characteristics'!F:F,MATCH($C3239,'Policy Characteristics'!$C:$C,0))),"",INDEX('Policy Characteristics'!F:F,MATCH($C3239,'Policy Characteristics'!$C:$C,0)))</f>
        <v>0</v>
      </c>
      <c r="M3239" s="254">
        <f>IF(ISBLANK(INDEX('Policy Characteristics'!G:G,MATCH($C3239,'Policy Characteristics'!$C:$C,0))),"",INDEX('Policy Characteristics'!G:G,MATCH($C3239,'Policy Characteristics'!$C:$C,0)))</f>
        <v>10</v>
      </c>
      <c r="N3239" s="254">
        <f>IF(ISBLANK(INDEX('Policy Characteristics'!H:H,MATCH($C3239,'Policy Characteristics'!$C:$C,0))),"",INDEX('Policy Characteristics'!H:H,MATCH($C3239,'Policy Characteristics'!$C:$C,0)))</f>
        <v>1</v>
      </c>
      <c r="O3239" s="254" t="str">
        <f>IF(ISBLANK(INDEX('Policy Characteristics'!I:I,MATCH($C3239,'Policy Characteristics'!$C:$C,0))),"",INDEX('Policy Characteristics'!I:I,MATCH($C3239,'Policy Characteristics'!$C:$C,0)))</f>
        <v>weight</v>
      </c>
      <c r="P3239" s="254" t="str">
        <f>IF(ISBLANK(INDEX('Policy Characteristics'!J:J,MATCH($C3239,'Policy Characteristics'!$C:$C,0))),"",INDEX('Policy Characteristics'!J:J,MATCH($C3239,'Policy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39" s="254" t="str">
        <f>IF(ISBLANK(INDEX('Policy Characteristics'!K:K,MATCH($C3239,'Policy Characteristics'!$C:$C,0))),"",INDEX('Policy Characteristics'!K:K,MATCH($C3239,'Policy Characteristics'!$C:$C,0)))</f>
        <v>io-model.html</v>
      </c>
      <c r="R3239" s="254" t="str">
        <f>IF(ISBLANK(INDEX('Policy Characteristics'!L:L,MATCH($C3239,'Policy Characteristics'!$C:$C,0))),"",INDEX('Policy Characteristics'!L:L,MATCH($C3239,'Policy Characteristics'!$C:$C,0)))</f>
        <v/>
      </c>
    </row>
    <row r="3240" spans="1:18" x14ac:dyDescent="0.25">
      <c r="A3240" s="254" t="str">
        <f>IF(ISBLANK(INDEX('Policy Characteristics'!A:A,MATCH($C3240,'Policy Characteristics'!$C:$C,0))),"",INDEX('Policy Characteristics'!A:A,MATCH($C3240,'Policy Characteristics'!$C:$C,0)))</f>
        <v>Government Revenue Accounting</v>
      </c>
      <c r="B3240" s="262" t="str">
        <f>IF(ISBLANK(INDEX('Policy Characteristics'!B:B,MATCH($C3240,'Policy Characteristics'!$C:$C,0))),"",INDEX('Policy Characteristics'!B:B,MATCH($C3240,'Policy Characteristics'!$C:$C,0)))</f>
        <v>Fuel Subsidy</v>
      </c>
      <c r="C3240" s="254" t="str">
        <f t="shared" si="113"/>
        <v>GRA for Fuel Subsidies</v>
      </c>
      <c r="D3240" s="1" t="s">
        <v>2927</v>
      </c>
      <c r="F3240" s="1" t="s">
        <v>2931</v>
      </c>
      <c r="H3240" s="47">
        <v>3239</v>
      </c>
      <c r="I3240" s="326" t="str">
        <f t="shared" si="114"/>
        <v>Yes</v>
      </c>
      <c r="J3240" s="255" t="str">
        <f>IF(ISBLANK(INDEX('Policy Characteristics'!D:D,MATCH($C3240,'Policy Characteristics'!$C:$C,0))),"",INDEX('Policy Characteristics'!D:D,MATCH($C3240,'Policy Characteristics'!$C:$C,0)))</f>
        <v/>
      </c>
      <c r="K3240" s="254" t="str">
        <f>IF(ISBLANK(INDEX('Policy Characteristics'!E:E,MATCH($C3240,'Policy Characteristics'!$C:$C,0))),"",INDEX('Policy Characteristics'!E:E,MATCH($C3240,'Policy Characteristics'!$C:$C,0)))</f>
        <v>GRA fuel subsidy</v>
      </c>
      <c r="L3240" s="254">
        <f>IF(ISBLANK(INDEX('Policy Characteristics'!F:F,MATCH($C3240,'Policy Characteristics'!$C:$C,0))),"",INDEX('Policy Characteristics'!F:F,MATCH($C3240,'Policy Characteristics'!$C:$C,0)))</f>
        <v>0</v>
      </c>
      <c r="M3240" s="254">
        <f>IF(ISBLANK(INDEX('Policy Characteristics'!G:G,MATCH($C3240,'Policy Characteristics'!$C:$C,0))),"",INDEX('Policy Characteristics'!G:G,MATCH($C3240,'Policy Characteristics'!$C:$C,0)))</f>
        <v>10</v>
      </c>
      <c r="N3240" s="254">
        <f>IF(ISBLANK(INDEX('Policy Characteristics'!H:H,MATCH($C3240,'Policy Characteristics'!$C:$C,0))),"",INDEX('Policy Characteristics'!H:H,MATCH($C3240,'Policy Characteristics'!$C:$C,0)))</f>
        <v>1</v>
      </c>
      <c r="O3240" s="254" t="str">
        <f>IF(ISBLANK(INDEX('Policy Characteristics'!I:I,MATCH($C3240,'Policy Characteristics'!$C:$C,0))),"",INDEX('Policy Characteristics'!I:I,MATCH($C3240,'Policy Characteristics'!$C:$C,0)))</f>
        <v>weight</v>
      </c>
      <c r="P3240" s="254" t="str">
        <f>IF(ISBLANK(INDEX('Policy Characteristics'!J:J,MATCH($C3240,'Policy Characteristics'!$C:$C,0))),"",INDEX('Policy Characteristics'!J:J,MATCH($C3240,'Policy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0" s="254" t="str">
        <f>IF(ISBLANK(INDEX('Policy Characteristics'!K:K,MATCH($C3240,'Policy Characteristics'!$C:$C,0))),"",INDEX('Policy Characteristics'!K:K,MATCH($C3240,'Policy Characteristics'!$C:$C,0)))</f>
        <v>io-model.html</v>
      </c>
      <c r="R3240" s="254" t="str">
        <f>IF(ISBLANK(INDEX('Policy Characteristics'!L:L,MATCH($C3240,'Policy Characteristics'!$C:$C,0))),"",INDEX('Policy Characteristics'!L:L,MATCH($C3240,'Policy Characteristics'!$C:$C,0)))</f>
        <v/>
      </c>
    </row>
    <row r="3241" spans="1:18" x14ac:dyDescent="0.25">
      <c r="A3241" s="254" t="str">
        <f>IF(ISBLANK(INDEX('Policy Characteristics'!A:A,MATCH($C3241,'Policy Characteristics'!$C:$C,0))),"",INDEX('Policy Characteristics'!A:A,MATCH($C3241,'Policy Characteristics'!$C:$C,0)))</f>
        <v>Government Revenue Accounting</v>
      </c>
      <c r="B3241" s="262" t="str">
        <f>IF(ISBLANK(INDEX('Policy Characteristics'!B:B,MATCH($C3241,'Policy Characteristics'!$C:$C,0))),"",INDEX('Policy Characteristics'!B:B,MATCH($C3241,'Policy Characteristics'!$C:$C,0)))</f>
        <v>Fuel Subsidy</v>
      </c>
      <c r="C3241" s="254" t="str">
        <f t="shared" si="113"/>
        <v>GRA for Fuel Subsidies</v>
      </c>
      <c r="D3241" s="1" t="s">
        <v>2928</v>
      </c>
      <c r="F3241" s="1" t="s">
        <v>2932</v>
      </c>
      <c r="H3241" s="47">
        <v>3240</v>
      </c>
      <c r="I3241" s="326" t="str">
        <f t="shared" si="114"/>
        <v>Yes</v>
      </c>
      <c r="J3241" s="255" t="str">
        <f>IF(ISBLANK(INDEX('Policy Characteristics'!D:D,MATCH($C3241,'Policy Characteristics'!$C:$C,0))),"",INDEX('Policy Characteristics'!D:D,MATCH($C3241,'Policy Characteristics'!$C:$C,0)))</f>
        <v/>
      </c>
      <c r="K3241" s="254" t="str">
        <f>IF(ISBLANK(INDEX('Policy Characteristics'!E:E,MATCH($C3241,'Policy Characteristics'!$C:$C,0))),"",INDEX('Policy Characteristics'!E:E,MATCH($C3241,'Policy Characteristics'!$C:$C,0)))</f>
        <v>GRA fuel subsidy</v>
      </c>
      <c r="L3241" s="254">
        <f>IF(ISBLANK(INDEX('Policy Characteristics'!F:F,MATCH($C3241,'Policy Characteristics'!$C:$C,0))),"",INDEX('Policy Characteristics'!F:F,MATCH($C3241,'Policy Characteristics'!$C:$C,0)))</f>
        <v>0</v>
      </c>
      <c r="M3241" s="254">
        <f>IF(ISBLANK(INDEX('Policy Characteristics'!G:G,MATCH($C3241,'Policy Characteristics'!$C:$C,0))),"",INDEX('Policy Characteristics'!G:G,MATCH($C3241,'Policy Characteristics'!$C:$C,0)))</f>
        <v>10</v>
      </c>
      <c r="N3241" s="254">
        <f>IF(ISBLANK(INDEX('Policy Characteristics'!H:H,MATCH($C3241,'Policy Characteristics'!$C:$C,0))),"",INDEX('Policy Characteristics'!H:H,MATCH($C3241,'Policy Characteristics'!$C:$C,0)))</f>
        <v>1</v>
      </c>
      <c r="O3241" s="254" t="str">
        <f>IF(ISBLANK(INDEX('Policy Characteristics'!I:I,MATCH($C3241,'Policy Characteristics'!$C:$C,0))),"",INDEX('Policy Characteristics'!I:I,MATCH($C3241,'Policy Characteristics'!$C:$C,0)))</f>
        <v>weight</v>
      </c>
      <c r="P3241" s="254" t="str">
        <f>IF(ISBLANK(INDEX('Policy Characteristics'!J:J,MATCH($C3241,'Policy Characteristics'!$C:$C,0))),"",INDEX('Policy Characteristics'!J:J,MATCH($C3241,'Policy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1" s="254" t="str">
        <f>IF(ISBLANK(INDEX('Policy Characteristics'!K:K,MATCH($C3241,'Policy Characteristics'!$C:$C,0))),"",INDEX('Policy Characteristics'!K:K,MATCH($C3241,'Policy Characteristics'!$C:$C,0)))</f>
        <v>io-model.html</v>
      </c>
      <c r="R3241" s="254" t="str">
        <f>IF(ISBLANK(INDEX('Policy Characteristics'!L:L,MATCH($C3241,'Policy Characteristics'!$C:$C,0))),"",INDEX('Policy Characteristics'!L:L,MATCH($C3241,'Policy Characteristics'!$C:$C,0)))</f>
        <v/>
      </c>
    </row>
    <row r="3242" spans="1:18" x14ac:dyDescent="0.25">
      <c r="A3242" s="254" t="str">
        <f>IF(ISBLANK(INDEX('Policy Characteristics'!A:A,MATCH($C3242,'Policy Characteristics'!$C:$C,0))),"",INDEX('Policy Characteristics'!A:A,MATCH($C3242,'Policy Characteristics'!$C:$C,0)))</f>
        <v>Government Revenue Accounting</v>
      </c>
      <c r="B3242" s="262" t="str">
        <f>IF(ISBLANK(INDEX('Policy Characteristics'!B:B,MATCH($C3242,'Policy Characteristics'!$C:$C,0))),"",INDEX('Policy Characteristics'!B:B,MATCH($C3242,'Policy Characteristics'!$C:$C,0)))</f>
        <v>Fuel Subsidy</v>
      </c>
      <c r="C3242" s="254" t="str">
        <f t="shared" si="113"/>
        <v>GRA for Fuel Subsidies</v>
      </c>
      <c r="D3242" s="1" t="s">
        <v>2929</v>
      </c>
      <c r="F3242" s="1" t="s">
        <v>2933</v>
      </c>
      <c r="H3242" s="47">
        <v>3241</v>
      </c>
      <c r="I3242" s="326" t="str">
        <f t="shared" si="114"/>
        <v>Yes</v>
      </c>
      <c r="J3242" s="255" t="str">
        <f>IF(ISBLANK(INDEX('Policy Characteristics'!D:D,MATCH($C3242,'Policy Characteristics'!$C:$C,0))),"",INDEX('Policy Characteristics'!D:D,MATCH($C3242,'Policy Characteristics'!$C:$C,0)))</f>
        <v/>
      </c>
      <c r="K3242" s="254" t="str">
        <f>IF(ISBLANK(INDEX('Policy Characteristics'!E:E,MATCH($C3242,'Policy Characteristics'!$C:$C,0))),"",INDEX('Policy Characteristics'!E:E,MATCH($C3242,'Policy Characteristics'!$C:$C,0)))</f>
        <v>GRA fuel subsidy</v>
      </c>
      <c r="L3242" s="254">
        <f>IF(ISBLANK(INDEX('Policy Characteristics'!F:F,MATCH($C3242,'Policy Characteristics'!$C:$C,0))),"",INDEX('Policy Characteristics'!F:F,MATCH($C3242,'Policy Characteristics'!$C:$C,0)))</f>
        <v>0</v>
      </c>
      <c r="M3242" s="254">
        <f>IF(ISBLANK(INDEX('Policy Characteristics'!G:G,MATCH($C3242,'Policy Characteristics'!$C:$C,0))),"",INDEX('Policy Characteristics'!G:G,MATCH($C3242,'Policy Characteristics'!$C:$C,0)))</f>
        <v>10</v>
      </c>
      <c r="N3242" s="254">
        <f>IF(ISBLANK(INDEX('Policy Characteristics'!H:H,MATCH($C3242,'Policy Characteristics'!$C:$C,0))),"",INDEX('Policy Characteristics'!H:H,MATCH($C3242,'Policy Characteristics'!$C:$C,0)))</f>
        <v>1</v>
      </c>
      <c r="O3242" s="254" t="str">
        <f>IF(ISBLANK(INDEX('Policy Characteristics'!I:I,MATCH($C3242,'Policy Characteristics'!$C:$C,0))),"",INDEX('Policy Characteristics'!I:I,MATCH($C3242,'Policy Characteristics'!$C:$C,0)))</f>
        <v>weight</v>
      </c>
      <c r="P3242" s="254" t="str">
        <f>IF(ISBLANK(INDEX('Policy Characteristics'!J:J,MATCH($C3242,'Policy Characteristics'!$C:$C,0))),"",INDEX('Policy Characteristics'!J:J,MATCH($C3242,'Policy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2" s="254" t="str">
        <f>IF(ISBLANK(INDEX('Policy Characteristics'!K:K,MATCH($C3242,'Policy Characteristics'!$C:$C,0))),"",INDEX('Policy Characteristics'!K:K,MATCH($C3242,'Policy Characteristics'!$C:$C,0)))</f>
        <v>io-model.html</v>
      </c>
      <c r="R3242" s="254" t="str">
        <f>IF(ISBLANK(INDEX('Policy Characteristics'!L:L,MATCH($C3242,'Policy Characteristics'!$C:$C,0))),"",INDEX('Policy Characteristics'!L:L,MATCH($C3242,'Policy Characteristics'!$C:$C,0)))</f>
        <v/>
      </c>
    </row>
    <row r="3243" spans="1:18" x14ac:dyDescent="0.25">
      <c r="A3243" s="254" t="str">
        <f>IF(ISBLANK(INDEX('Policy Characteristics'!A:A,MATCH($C3243,'Policy Characteristics'!$C:$C,0))),"",INDEX('Policy Characteristics'!A:A,MATCH($C3243,'Policy Characteristics'!$C:$C,0)))</f>
        <v>Government Revenue Accounting</v>
      </c>
      <c r="B3243" s="262" t="str">
        <f>IF(ISBLANK(INDEX('Policy Characteristics'!B:B,MATCH($C3243,'Policy Characteristics'!$C:$C,0))),"",INDEX('Policy Characteristics'!B:B,MATCH($C3243,'Policy Characteristics'!$C:$C,0)))</f>
        <v>CCS Subsidy</v>
      </c>
      <c r="C3243" t="s">
        <v>3555</v>
      </c>
      <c r="D3243" s="1" t="s">
        <v>2925</v>
      </c>
      <c r="F3243" s="1" t="s">
        <v>2930</v>
      </c>
      <c r="H3243" s="47">
        <v>3242</v>
      </c>
      <c r="I3243" s="322" t="s">
        <v>40</v>
      </c>
      <c r="J3243" s="255" t="str">
        <f>IF(ISBLANK(INDEX('Policy Characteristics'!D:D,MATCH($C3243,'Policy Characteristics'!$C:$C,0))),"",INDEX('Policy Characteristics'!D:D,MATCH($C3243,'Policy Characteristics'!$C:$C,0)))</f>
        <v/>
      </c>
      <c r="K3243" s="254" t="str">
        <f>IF(ISBLANK(INDEX('Policy Characteristics'!E:E,MATCH($C3243,'Policy Characteristics'!$C:$C,0))),"",INDEX('Policy Characteristics'!E:E,MATCH($C3243,'Policy Characteristics'!$C:$C,0)))</f>
        <v>GRA CCS subsidy</v>
      </c>
      <c r="L3243" s="254">
        <f>IF(ISBLANK(INDEX('Policy Characteristics'!F:F,MATCH($C3243,'Policy Characteristics'!$C:$C,0))),"",INDEX('Policy Characteristics'!F:F,MATCH($C3243,'Policy Characteristics'!$C:$C,0)))</f>
        <v>0</v>
      </c>
      <c r="M3243" s="254">
        <f>IF(ISBLANK(INDEX('Policy Characteristics'!G:G,MATCH($C3243,'Policy Characteristics'!$C:$C,0))),"",INDEX('Policy Characteristics'!G:G,MATCH($C3243,'Policy Characteristics'!$C:$C,0)))</f>
        <v>10</v>
      </c>
      <c r="N3243" s="254">
        <f>IF(ISBLANK(INDEX('Policy Characteristics'!H:H,MATCH($C3243,'Policy Characteristics'!$C:$C,0))),"",INDEX('Policy Characteristics'!H:H,MATCH($C3243,'Policy Characteristics'!$C:$C,0)))</f>
        <v>1</v>
      </c>
      <c r="O3243" s="254" t="str">
        <f>IF(ISBLANK(INDEX('Policy Characteristics'!I:I,MATCH($C3243,'Policy Characteristics'!$C:$C,0))),"",INDEX('Policy Characteristics'!I:I,MATCH($C3243,'Policy Characteristics'!$C:$C,0)))</f>
        <v>weight</v>
      </c>
      <c r="P3243" s="254" t="str">
        <f>IF(ISBLANK(INDEX('Policy Characteristics'!J:J,MATCH($C3243,'Policy Characteristics'!$C:$C,0))),"",INDEX('Policy Characteristics'!J:J,MATCH($C3243,'Policy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3" s="254" t="str">
        <f>IF(ISBLANK(INDEX('Policy Characteristics'!K:K,MATCH($C3243,'Policy Characteristics'!$C:$C,0))),"",INDEX('Policy Characteristics'!K:K,MATCH($C3243,'Policy Characteristics'!$C:$C,0)))</f>
        <v>io-model.html</v>
      </c>
      <c r="R3243" s="254" t="str">
        <f>IF(ISBLANK(INDEX('Policy Characteristics'!L:L,MATCH($C3243,'Policy Characteristics'!$C:$C,0))),"",INDEX('Policy Characteristics'!L:L,MATCH($C3243,'Policy Characteristics'!$C:$C,0)))</f>
        <v/>
      </c>
    </row>
    <row r="3244" spans="1:18" x14ac:dyDescent="0.25">
      <c r="A3244" s="254" t="str">
        <f>IF(ISBLANK(INDEX('Policy Characteristics'!A:A,MATCH($C3244,'Policy Characteristics'!$C:$C,0))),"",INDEX('Policy Characteristics'!A:A,MATCH($C3244,'Policy Characteristics'!$C:$C,0)))</f>
        <v>Government Revenue Accounting</v>
      </c>
      <c r="B3244" s="262" t="str">
        <f>IF(ISBLANK(INDEX('Policy Characteristics'!B:B,MATCH($C3244,'Policy Characteristics'!$C:$C,0))),"",INDEX('Policy Characteristics'!B:B,MATCH($C3244,'Policy Characteristics'!$C:$C,0)))</f>
        <v>CCS Subsidy</v>
      </c>
      <c r="C3244" s="254" t="str">
        <f>C$3243</f>
        <v>GRA for CCS Subsidies</v>
      </c>
      <c r="D3244" s="1" t="s">
        <v>2926</v>
      </c>
      <c r="F3244" s="1" t="s">
        <v>2941</v>
      </c>
      <c r="H3244" s="47">
        <v>3243</v>
      </c>
      <c r="I3244" s="326" t="str">
        <f t="shared" si="114"/>
        <v>Yes</v>
      </c>
      <c r="J3244" s="255" t="str">
        <f>IF(ISBLANK(INDEX('Policy Characteristics'!D:D,MATCH($C3244,'Policy Characteristics'!$C:$C,0))),"",INDEX('Policy Characteristics'!D:D,MATCH($C3244,'Policy Characteristics'!$C:$C,0)))</f>
        <v/>
      </c>
      <c r="K3244" s="254" t="str">
        <f>IF(ISBLANK(INDEX('Policy Characteristics'!E:E,MATCH($C3244,'Policy Characteristics'!$C:$C,0))),"",INDEX('Policy Characteristics'!E:E,MATCH($C3244,'Policy Characteristics'!$C:$C,0)))</f>
        <v>GRA CCS subsidy</v>
      </c>
      <c r="L3244" s="254">
        <f>IF(ISBLANK(INDEX('Policy Characteristics'!F:F,MATCH($C3244,'Policy Characteristics'!$C:$C,0))),"",INDEX('Policy Characteristics'!F:F,MATCH($C3244,'Policy Characteristics'!$C:$C,0)))</f>
        <v>0</v>
      </c>
      <c r="M3244" s="254">
        <f>IF(ISBLANK(INDEX('Policy Characteristics'!G:G,MATCH($C3244,'Policy Characteristics'!$C:$C,0))),"",INDEX('Policy Characteristics'!G:G,MATCH($C3244,'Policy Characteristics'!$C:$C,0)))</f>
        <v>10</v>
      </c>
      <c r="N3244" s="254">
        <f>IF(ISBLANK(INDEX('Policy Characteristics'!H:H,MATCH($C3244,'Policy Characteristics'!$C:$C,0))),"",INDEX('Policy Characteristics'!H:H,MATCH($C3244,'Policy Characteristics'!$C:$C,0)))</f>
        <v>1</v>
      </c>
      <c r="O3244" s="254" t="str">
        <f>IF(ISBLANK(INDEX('Policy Characteristics'!I:I,MATCH($C3244,'Policy Characteristics'!$C:$C,0))),"",INDEX('Policy Characteristics'!I:I,MATCH($C3244,'Policy Characteristics'!$C:$C,0)))</f>
        <v>weight</v>
      </c>
      <c r="P3244" s="254" t="str">
        <f>IF(ISBLANK(INDEX('Policy Characteristics'!J:J,MATCH($C3244,'Policy Characteristics'!$C:$C,0))),"",INDEX('Policy Characteristics'!J:J,MATCH($C3244,'Policy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4" s="254" t="str">
        <f>IF(ISBLANK(INDEX('Policy Characteristics'!K:K,MATCH($C3244,'Policy Characteristics'!$C:$C,0))),"",INDEX('Policy Characteristics'!K:K,MATCH($C3244,'Policy Characteristics'!$C:$C,0)))</f>
        <v>io-model.html</v>
      </c>
      <c r="R3244" s="254" t="str">
        <f>IF(ISBLANK(INDEX('Policy Characteristics'!L:L,MATCH($C3244,'Policy Characteristics'!$C:$C,0))),"",INDEX('Policy Characteristics'!L:L,MATCH($C3244,'Policy Characteristics'!$C:$C,0)))</f>
        <v/>
      </c>
    </row>
    <row r="3245" spans="1:18" x14ac:dyDescent="0.25">
      <c r="A3245" s="254" t="str">
        <f>IF(ISBLANK(INDEX('Policy Characteristics'!A:A,MATCH($C3245,'Policy Characteristics'!$C:$C,0))),"",INDEX('Policy Characteristics'!A:A,MATCH($C3245,'Policy Characteristics'!$C:$C,0)))</f>
        <v>Government Revenue Accounting</v>
      </c>
      <c r="B3245" s="262" t="str">
        <f>IF(ISBLANK(INDEX('Policy Characteristics'!B:B,MATCH($C3245,'Policy Characteristics'!$C:$C,0))),"",INDEX('Policy Characteristics'!B:B,MATCH($C3245,'Policy Characteristics'!$C:$C,0)))</f>
        <v>CCS Subsidy</v>
      </c>
      <c r="C3245" s="254" t="str">
        <f t="shared" ref="C3245:C3247" si="115">C$3243</f>
        <v>GRA for CCS Subsidies</v>
      </c>
      <c r="D3245" s="1" t="s">
        <v>2927</v>
      </c>
      <c r="F3245" s="1" t="s">
        <v>2931</v>
      </c>
      <c r="H3245" s="47">
        <v>3244</v>
      </c>
      <c r="I3245" s="326" t="str">
        <f t="shared" si="114"/>
        <v>Yes</v>
      </c>
      <c r="J3245" s="255" t="str">
        <f>IF(ISBLANK(INDEX('Policy Characteristics'!D:D,MATCH($C3245,'Policy Characteristics'!$C:$C,0))),"",INDEX('Policy Characteristics'!D:D,MATCH($C3245,'Policy Characteristics'!$C:$C,0)))</f>
        <v/>
      </c>
      <c r="K3245" s="254" t="str">
        <f>IF(ISBLANK(INDEX('Policy Characteristics'!E:E,MATCH($C3245,'Policy Characteristics'!$C:$C,0))),"",INDEX('Policy Characteristics'!E:E,MATCH($C3245,'Policy Characteristics'!$C:$C,0)))</f>
        <v>GRA CCS subsidy</v>
      </c>
      <c r="L3245" s="254">
        <f>IF(ISBLANK(INDEX('Policy Characteristics'!F:F,MATCH($C3245,'Policy Characteristics'!$C:$C,0))),"",INDEX('Policy Characteristics'!F:F,MATCH($C3245,'Policy Characteristics'!$C:$C,0)))</f>
        <v>0</v>
      </c>
      <c r="M3245" s="254">
        <f>IF(ISBLANK(INDEX('Policy Characteristics'!G:G,MATCH($C3245,'Policy Characteristics'!$C:$C,0))),"",INDEX('Policy Characteristics'!G:G,MATCH($C3245,'Policy Characteristics'!$C:$C,0)))</f>
        <v>10</v>
      </c>
      <c r="N3245" s="254">
        <f>IF(ISBLANK(INDEX('Policy Characteristics'!H:H,MATCH($C3245,'Policy Characteristics'!$C:$C,0))),"",INDEX('Policy Characteristics'!H:H,MATCH($C3245,'Policy Characteristics'!$C:$C,0)))</f>
        <v>1</v>
      </c>
      <c r="O3245" s="254" t="str">
        <f>IF(ISBLANK(INDEX('Policy Characteristics'!I:I,MATCH($C3245,'Policy Characteristics'!$C:$C,0))),"",INDEX('Policy Characteristics'!I:I,MATCH($C3245,'Policy Characteristics'!$C:$C,0)))</f>
        <v>weight</v>
      </c>
      <c r="P3245" s="254" t="str">
        <f>IF(ISBLANK(INDEX('Policy Characteristics'!J:J,MATCH($C3245,'Policy Characteristics'!$C:$C,0))),"",INDEX('Policy Characteristics'!J:J,MATCH($C3245,'Policy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5" s="254" t="str">
        <f>IF(ISBLANK(INDEX('Policy Characteristics'!K:K,MATCH($C3245,'Policy Characteristics'!$C:$C,0))),"",INDEX('Policy Characteristics'!K:K,MATCH($C3245,'Policy Characteristics'!$C:$C,0)))</f>
        <v>io-model.html</v>
      </c>
      <c r="R3245" s="254" t="str">
        <f>IF(ISBLANK(INDEX('Policy Characteristics'!L:L,MATCH($C3245,'Policy Characteristics'!$C:$C,0))),"",INDEX('Policy Characteristics'!L:L,MATCH($C3245,'Policy Characteristics'!$C:$C,0)))</f>
        <v/>
      </c>
    </row>
    <row r="3246" spans="1:18" x14ac:dyDescent="0.25">
      <c r="A3246" s="254" t="str">
        <f>IF(ISBLANK(INDEX('Policy Characteristics'!A:A,MATCH($C3246,'Policy Characteristics'!$C:$C,0))),"",INDEX('Policy Characteristics'!A:A,MATCH($C3246,'Policy Characteristics'!$C:$C,0)))</f>
        <v>Government Revenue Accounting</v>
      </c>
      <c r="B3246" s="262" t="str">
        <f>IF(ISBLANK(INDEX('Policy Characteristics'!B:B,MATCH($C3246,'Policy Characteristics'!$C:$C,0))),"",INDEX('Policy Characteristics'!B:B,MATCH($C3246,'Policy Characteristics'!$C:$C,0)))</f>
        <v>CCS Subsidy</v>
      </c>
      <c r="C3246" s="254" t="str">
        <f t="shared" si="115"/>
        <v>GRA for CCS Subsidies</v>
      </c>
      <c r="D3246" s="1" t="s">
        <v>2928</v>
      </c>
      <c r="F3246" s="1" t="s">
        <v>2932</v>
      </c>
      <c r="H3246" s="47">
        <v>3245</v>
      </c>
      <c r="I3246" s="326" t="str">
        <f t="shared" si="114"/>
        <v>Yes</v>
      </c>
      <c r="J3246" s="255" t="str">
        <f>IF(ISBLANK(INDEX('Policy Characteristics'!D:D,MATCH($C3246,'Policy Characteristics'!$C:$C,0))),"",INDEX('Policy Characteristics'!D:D,MATCH($C3246,'Policy Characteristics'!$C:$C,0)))</f>
        <v/>
      </c>
      <c r="K3246" s="254" t="str">
        <f>IF(ISBLANK(INDEX('Policy Characteristics'!E:E,MATCH($C3246,'Policy Characteristics'!$C:$C,0))),"",INDEX('Policy Characteristics'!E:E,MATCH($C3246,'Policy Characteristics'!$C:$C,0)))</f>
        <v>GRA CCS subsidy</v>
      </c>
      <c r="L3246" s="254">
        <f>IF(ISBLANK(INDEX('Policy Characteristics'!F:F,MATCH($C3246,'Policy Characteristics'!$C:$C,0))),"",INDEX('Policy Characteristics'!F:F,MATCH($C3246,'Policy Characteristics'!$C:$C,0)))</f>
        <v>0</v>
      </c>
      <c r="M3246" s="254">
        <f>IF(ISBLANK(INDEX('Policy Characteristics'!G:G,MATCH($C3246,'Policy Characteristics'!$C:$C,0))),"",INDEX('Policy Characteristics'!G:G,MATCH($C3246,'Policy Characteristics'!$C:$C,0)))</f>
        <v>10</v>
      </c>
      <c r="N3246" s="254">
        <f>IF(ISBLANK(INDEX('Policy Characteristics'!H:H,MATCH($C3246,'Policy Characteristics'!$C:$C,0))),"",INDEX('Policy Characteristics'!H:H,MATCH($C3246,'Policy Characteristics'!$C:$C,0)))</f>
        <v>1</v>
      </c>
      <c r="O3246" s="254" t="str">
        <f>IF(ISBLANK(INDEX('Policy Characteristics'!I:I,MATCH($C3246,'Policy Characteristics'!$C:$C,0))),"",INDEX('Policy Characteristics'!I:I,MATCH($C3246,'Policy Characteristics'!$C:$C,0)))</f>
        <v>weight</v>
      </c>
      <c r="P3246" s="254" t="str">
        <f>IF(ISBLANK(INDEX('Policy Characteristics'!J:J,MATCH($C3246,'Policy Characteristics'!$C:$C,0))),"",INDEX('Policy Characteristics'!J:J,MATCH($C3246,'Policy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6" s="254" t="str">
        <f>IF(ISBLANK(INDEX('Policy Characteristics'!K:K,MATCH($C3246,'Policy Characteristics'!$C:$C,0))),"",INDEX('Policy Characteristics'!K:K,MATCH($C3246,'Policy Characteristics'!$C:$C,0)))</f>
        <v>io-model.html</v>
      </c>
      <c r="R3246" s="254" t="str">
        <f>IF(ISBLANK(INDEX('Policy Characteristics'!L:L,MATCH($C3246,'Policy Characteristics'!$C:$C,0))),"",INDEX('Policy Characteristics'!L:L,MATCH($C3246,'Policy Characteristics'!$C:$C,0)))</f>
        <v/>
      </c>
    </row>
    <row r="3247" spans="1:18" x14ac:dyDescent="0.25">
      <c r="A3247" s="254" t="str">
        <f>IF(ISBLANK(INDEX('Policy Characteristics'!A:A,MATCH($C3247,'Policy Characteristics'!$C:$C,0))),"",INDEX('Policy Characteristics'!A:A,MATCH($C3247,'Policy Characteristics'!$C:$C,0)))</f>
        <v>Government Revenue Accounting</v>
      </c>
      <c r="B3247" s="262" t="str">
        <f>IF(ISBLANK(INDEX('Policy Characteristics'!B:B,MATCH($C3247,'Policy Characteristics'!$C:$C,0))),"",INDEX('Policy Characteristics'!B:B,MATCH($C3247,'Policy Characteristics'!$C:$C,0)))</f>
        <v>CCS Subsidy</v>
      </c>
      <c r="C3247" s="254" t="str">
        <f t="shared" si="115"/>
        <v>GRA for CCS Subsidies</v>
      </c>
      <c r="D3247" s="1" t="s">
        <v>2929</v>
      </c>
      <c r="F3247" s="1" t="s">
        <v>2933</v>
      </c>
      <c r="H3247" s="47">
        <v>3246</v>
      </c>
      <c r="I3247" s="326" t="str">
        <f t="shared" si="114"/>
        <v>Yes</v>
      </c>
      <c r="J3247" s="255" t="str">
        <f>IF(ISBLANK(INDEX('Policy Characteristics'!D:D,MATCH($C3247,'Policy Characteristics'!$C:$C,0))),"",INDEX('Policy Characteristics'!D:D,MATCH($C3247,'Policy Characteristics'!$C:$C,0)))</f>
        <v/>
      </c>
      <c r="K3247" s="254" t="str">
        <f>IF(ISBLANK(INDEX('Policy Characteristics'!E:E,MATCH($C3247,'Policy Characteristics'!$C:$C,0))),"",INDEX('Policy Characteristics'!E:E,MATCH($C3247,'Policy Characteristics'!$C:$C,0)))</f>
        <v>GRA CCS subsidy</v>
      </c>
      <c r="L3247" s="254">
        <f>IF(ISBLANK(INDEX('Policy Characteristics'!F:F,MATCH($C3247,'Policy Characteristics'!$C:$C,0))),"",INDEX('Policy Characteristics'!F:F,MATCH($C3247,'Policy Characteristics'!$C:$C,0)))</f>
        <v>0</v>
      </c>
      <c r="M3247" s="254">
        <f>IF(ISBLANK(INDEX('Policy Characteristics'!G:G,MATCH($C3247,'Policy Characteristics'!$C:$C,0))),"",INDEX('Policy Characteristics'!G:G,MATCH($C3247,'Policy Characteristics'!$C:$C,0)))</f>
        <v>10</v>
      </c>
      <c r="N3247" s="254">
        <f>IF(ISBLANK(INDEX('Policy Characteristics'!H:H,MATCH($C3247,'Policy Characteristics'!$C:$C,0))),"",INDEX('Policy Characteristics'!H:H,MATCH($C3247,'Policy Characteristics'!$C:$C,0)))</f>
        <v>1</v>
      </c>
      <c r="O3247" s="254" t="str">
        <f>IF(ISBLANK(INDEX('Policy Characteristics'!I:I,MATCH($C3247,'Policy Characteristics'!$C:$C,0))),"",INDEX('Policy Characteristics'!I:I,MATCH($C3247,'Policy Characteristics'!$C:$C,0)))</f>
        <v>weight</v>
      </c>
      <c r="P3247" s="254" t="str">
        <f>IF(ISBLANK(INDEX('Policy Characteristics'!J:J,MATCH($C3247,'Policy Characteristics'!$C:$C,0))),"",INDEX('Policy Characteristics'!J:J,MATCH($C3247,'Policy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7" s="254" t="str">
        <f>IF(ISBLANK(INDEX('Policy Characteristics'!K:K,MATCH($C3247,'Policy Characteristics'!$C:$C,0))),"",INDEX('Policy Characteristics'!K:K,MATCH($C3247,'Policy Characteristics'!$C:$C,0)))</f>
        <v>io-model.html</v>
      </c>
      <c r="R3247" s="254" t="str">
        <f>IF(ISBLANK(INDEX('Policy Characteristics'!L:L,MATCH($C3247,'Policy Characteristics'!$C:$C,0))),"",INDEX('Policy Characteristics'!L:L,MATCH($C3247,'Policy Characteristics'!$C:$C,0)))</f>
        <v/>
      </c>
    </row>
    <row r="3248" spans="1:18" x14ac:dyDescent="0.25">
      <c r="A3248" s="254" t="str">
        <f>IF(ISBLANK(INDEX('Policy Characteristics'!A:A,MATCH($C3248,'Policy Characteristics'!$C:$C,0))),"",INDEX('Policy Characteristics'!A:A,MATCH($C3248,'Policy Characteristics'!$C:$C,0)))</f>
        <v>Government Revenue Accounting</v>
      </c>
      <c r="B3248" s="262" t="str">
        <f>IF(ISBLANK(INDEX('Policy Characteristics'!B:B,MATCH($C3248,'Policy Characteristics'!$C:$C,0))),"",INDEX('Policy Characteristics'!B:B,MATCH($C3248,'Policy Characteristics'!$C:$C,0)))</f>
        <v>Clean Heat Subsidy</v>
      </c>
      <c r="C3248" t="s">
        <v>3887</v>
      </c>
      <c r="D3248" s="1" t="s">
        <v>2925</v>
      </c>
      <c r="F3248" s="1" t="s">
        <v>2930</v>
      </c>
      <c r="H3248" s="47">
        <v>3247</v>
      </c>
      <c r="I3248" s="322" t="s">
        <v>40</v>
      </c>
      <c r="J3248" s="255" t="str">
        <f>IF(ISBLANK(INDEX('Policy Characteristics'!D:D,MATCH($C3248,'Policy Characteristics'!$C:$C,0))),"",INDEX('Policy Characteristics'!D:D,MATCH($C3248,'Policy Characteristics'!$C:$C,0)))</f>
        <v/>
      </c>
      <c r="K3248" s="254" t="str">
        <f>IF(ISBLANK(INDEX('Policy Characteristics'!E:E,MATCH($C3248,'Policy Characteristics'!$C:$C,0))),"",INDEX('Policy Characteristics'!E:E,MATCH($C3248,'Policy Characteristics'!$C:$C,0)))</f>
        <v>GRA indst clean heat subsidy</v>
      </c>
      <c r="L3248" s="254">
        <f>IF(ISBLANK(INDEX('Policy Characteristics'!F:F,MATCH($C3248,'Policy Characteristics'!$C:$C,0))),"",INDEX('Policy Characteristics'!F:F,MATCH($C3248,'Policy Characteristics'!$C:$C,0)))</f>
        <v>0</v>
      </c>
      <c r="M3248" s="254">
        <f>IF(ISBLANK(INDEX('Policy Characteristics'!G:G,MATCH($C3248,'Policy Characteristics'!$C:$C,0))),"",INDEX('Policy Characteristics'!G:G,MATCH($C3248,'Policy Characteristics'!$C:$C,0)))</f>
        <v>10</v>
      </c>
      <c r="N3248" s="254">
        <f>IF(ISBLANK(INDEX('Policy Characteristics'!H:H,MATCH($C3248,'Policy Characteristics'!$C:$C,0))),"",INDEX('Policy Characteristics'!H:H,MATCH($C3248,'Policy Characteristics'!$C:$C,0)))</f>
        <v>1</v>
      </c>
      <c r="O3248" s="254" t="str">
        <f>IF(ISBLANK(INDEX('Policy Characteristics'!I:I,MATCH($C3248,'Policy Characteristics'!$C:$C,0))),"",INDEX('Policy Characteristics'!I:I,MATCH($C3248,'Policy Characteristics'!$C:$C,0)))</f>
        <v>weight</v>
      </c>
      <c r="P3248" s="254" t="str">
        <f>IF(ISBLANK(INDEX('Policy Characteristics'!J:J,MATCH($C3248,'Policy Characteristics'!$C:$C,0))),"",INDEX('Policy Characteristics'!J:J,MATCH($C3248,'Policy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8" s="254" t="str">
        <f>IF(ISBLANK(INDEX('Policy Characteristics'!K:K,MATCH($C3248,'Policy Characteristics'!$C:$C,0))),"",INDEX('Policy Characteristics'!K:K,MATCH($C3248,'Policy Characteristics'!$C:$C,0)))</f>
        <v>io-model.html</v>
      </c>
      <c r="R3248" s="254" t="str">
        <f>IF(ISBLANK(INDEX('Policy Characteristics'!L:L,MATCH($C3248,'Policy Characteristics'!$C:$C,0))),"",INDEX('Policy Characteristics'!L:L,MATCH($C3248,'Policy Characteristics'!$C:$C,0)))</f>
        <v/>
      </c>
    </row>
    <row r="3249" spans="1:18" x14ac:dyDescent="0.25">
      <c r="A3249" s="254" t="str">
        <f>IF(ISBLANK(INDEX('Policy Characteristics'!A:A,MATCH($C3249,'Policy Characteristics'!$C:$C,0))),"",INDEX('Policy Characteristics'!A:A,MATCH($C3249,'Policy Characteristics'!$C:$C,0)))</f>
        <v>Government Revenue Accounting</v>
      </c>
      <c r="B3249" s="262" t="str">
        <f>IF(ISBLANK(INDEX('Policy Characteristics'!B:B,MATCH($C3249,'Policy Characteristics'!$C:$C,0))),"",INDEX('Policy Characteristics'!B:B,MATCH($C3249,'Policy Characteristics'!$C:$C,0)))</f>
        <v>Clean Heat Subsidy</v>
      </c>
      <c r="C3249" s="254" t="str">
        <f>C$3248</f>
        <v>GRA for Industry Clean Heat Subsidies</v>
      </c>
      <c r="D3249" s="1" t="s">
        <v>2926</v>
      </c>
      <c r="F3249" s="1" t="s">
        <v>2941</v>
      </c>
      <c r="H3249" s="47">
        <v>3248</v>
      </c>
      <c r="I3249" s="326" t="str">
        <f>I$3248</f>
        <v>Yes</v>
      </c>
      <c r="J3249" s="255" t="str">
        <f>IF(ISBLANK(INDEX('Policy Characteristics'!D:D,MATCH($C3249,'Policy Characteristics'!$C:$C,0))),"",INDEX('Policy Characteristics'!D:D,MATCH($C3249,'Policy Characteristics'!$C:$C,0)))</f>
        <v/>
      </c>
      <c r="K3249" s="254" t="str">
        <f>IF(ISBLANK(INDEX('Policy Characteristics'!E:E,MATCH($C3249,'Policy Characteristics'!$C:$C,0))),"",INDEX('Policy Characteristics'!E:E,MATCH($C3249,'Policy Characteristics'!$C:$C,0)))</f>
        <v>GRA indst clean heat subsidy</v>
      </c>
      <c r="L3249" s="254">
        <f>IF(ISBLANK(INDEX('Policy Characteristics'!F:F,MATCH($C3249,'Policy Characteristics'!$C:$C,0))),"",INDEX('Policy Characteristics'!F:F,MATCH($C3249,'Policy Characteristics'!$C:$C,0)))</f>
        <v>0</v>
      </c>
      <c r="M3249" s="254">
        <f>IF(ISBLANK(INDEX('Policy Characteristics'!G:G,MATCH($C3249,'Policy Characteristics'!$C:$C,0))),"",INDEX('Policy Characteristics'!G:G,MATCH($C3249,'Policy Characteristics'!$C:$C,0)))</f>
        <v>10</v>
      </c>
      <c r="N3249" s="254">
        <f>IF(ISBLANK(INDEX('Policy Characteristics'!H:H,MATCH($C3249,'Policy Characteristics'!$C:$C,0))),"",INDEX('Policy Characteristics'!H:H,MATCH($C3249,'Policy Characteristics'!$C:$C,0)))</f>
        <v>1</v>
      </c>
      <c r="O3249" s="254" t="str">
        <f>IF(ISBLANK(INDEX('Policy Characteristics'!I:I,MATCH($C3249,'Policy Characteristics'!$C:$C,0))),"",INDEX('Policy Characteristics'!I:I,MATCH($C3249,'Policy Characteristics'!$C:$C,0)))</f>
        <v>weight</v>
      </c>
      <c r="P3249" s="254" t="str">
        <f>IF(ISBLANK(INDEX('Policy Characteristics'!J:J,MATCH($C3249,'Policy Characteristics'!$C:$C,0))),"",INDEX('Policy Characteristics'!J:J,MATCH($C3249,'Policy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49" s="254" t="str">
        <f>IF(ISBLANK(INDEX('Policy Characteristics'!K:K,MATCH($C3249,'Policy Characteristics'!$C:$C,0))),"",INDEX('Policy Characteristics'!K:K,MATCH($C3249,'Policy Characteristics'!$C:$C,0)))</f>
        <v>io-model.html</v>
      </c>
      <c r="R3249" s="254" t="str">
        <f>IF(ISBLANK(INDEX('Policy Characteristics'!L:L,MATCH($C3249,'Policy Characteristics'!$C:$C,0))),"",INDEX('Policy Characteristics'!L:L,MATCH($C3249,'Policy Characteristics'!$C:$C,0)))</f>
        <v/>
      </c>
    </row>
    <row r="3250" spans="1:18" x14ac:dyDescent="0.25">
      <c r="A3250" s="254" t="str">
        <f>IF(ISBLANK(INDEX('Policy Characteristics'!A:A,MATCH($C3250,'Policy Characteristics'!$C:$C,0))),"",INDEX('Policy Characteristics'!A:A,MATCH($C3250,'Policy Characteristics'!$C:$C,0)))</f>
        <v>Government Revenue Accounting</v>
      </c>
      <c r="B3250" s="262" t="str">
        <f>IF(ISBLANK(INDEX('Policy Characteristics'!B:B,MATCH($C3250,'Policy Characteristics'!$C:$C,0))),"",INDEX('Policy Characteristics'!B:B,MATCH($C3250,'Policy Characteristics'!$C:$C,0)))</f>
        <v>Clean Heat Subsidy</v>
      </c>
      <c r="C3250" s="254" t="str">
        <f t="shared" ref="C3250:C3252" si="116">C$3248</f>
        <v>GRA for Industry Clean Heat Subsidies</v>
      </c>
      <c r="D3250" s="1" t="s">
        <v>2927</v>
      </c>
      <c r="F3250" s="1" t="s">
        <v>2931</v>
      </c>
      <c r="H3250" s="47">
        <v>3249</v>
      </c>
      <c r="I3250" s="326" t="str">
        <f t="shared" ref="I3250:I3252" si="117">I$3248</f>
        <v>Yes</v>
      </c>
      <c r="J3250" s="255" t="str">
        <f>IF(ISBLANK(INDEX('Policy Characteristics'!D:D,MATCH($C3250,'Policy Characteristics'!$C:$C,0))),"",INDEX('Policy Characteristics'!D:D,MATCH($C3250,'Policy Characteristics'!$C:$C,0)))</f>
        <v/>
      </c>
      <c r="K3250" s="254" t="str">
        <f>IF(ISBLANK(INDEX('Policy Characteristics'!E:E,MATCH($C3250,'Policy Characteristics'!$C:$C,0))),"",INDEX('Policy Characteristics'!E:E,MATCH($C3250,'Policy Characteristics'!$C:$C,0)))</f>
        <v>GRA indst clean heat subsidy</v>
      </c>
      <c r="L3250" s="254">
        <f>IF(ISBLANK(INDEX('Policy Characteristics'!F:F,MATCH($C3250,'Policy Characteristics'!$C:$C,0))),"",INDEX('Policy Characteristics'!F:F,MATCH($C3250,'Policy Characteristics'!$C:$C,0)))</f>
        <v>0</v>
      </c>
      <c r="M3250" s="254">
        <f>IF(ISBLANK(INDEX('Policy Characteristics'!G:G,MATCH($C3250,'Policy Characteristics'!$C:$C,0))),"",INDEX('Policy Characteristics'!G:G,MATCH($C3250,'Policy Characteristics'!$C:$C,0)))</f>
        <v>10</v>
      </c>
      <c r="N3250" s="254">
        <f>IF(ISBLANK(INDEX('Policy Characteristics'!H:H,MATCH($C3250,'Policy Characteristics'!$C:$C,0))),"",INDEX('Policy Characteristics'!H:H,MATCH($C3250,'Policy Characteristics'!$C:$C,0)))</f>
        <v>1</v>
      </c>
      <c r="O3250" s="254" t="str">
        <f>IF(ISBLANK(INDEX('Policy Characteristics'!I:I,MATCH($C3250,'Policy Characteristics'!$C:$C,0))),"",INDEX('Policy Characteristics'!I:I,MATCH($C3250,'Policy Characteristics'!$C:$C,0)))</f>
        <v>weight</v>
      </c>
      <c r="P3250" s="254" t="str">
        <f>IF(ISBLANK(INDEX('Policy Characteristics'!J:J,MATCH($C3250,'Policy Characteristics'!$C:$C,0))),"",INDEX('Policy Characteristics'!J:J,MATCH($C3250,'Policy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0" s="254" t="str">
        <f>IF(ISBLANK(INDEX('Policy Characteristics'!K:K,MATCH($C3250,'Policy Characteristics'!$C:$C,0))),"",INDEX('Policy Characteristics'!K:K,MATCH($C3250,'Policy Characteristics'!$C:$C,0)))</f>
        <v>io-model.html</v>
      </c>
      <c r="R3250" s="254" t="str">
        <f>IF(ISBLANK(INDEX('Policy Characteristics'!L:L,MATCH($C3250,'Policy Characteristics'!$C:$C,0))),"",INDEX('Policy Characteristics'!L:L,MATCH($C3250,'Policy Characteristics'!$C:$C,0)))</f>
        <v/>
      </c>
    </row>
    <row r="3251" spans="1:18" x14ac:dyDescent="0.25">
      <c r="A3251" s="254" t="str">
        <f>IF(ISBLANK(INDEX('Policy Characteristics'!A:A,MATCH($C3251,'Policy Characteristics'!$C:$C,0))),"",INDEX('Policy Characteristics'!A:A,MATCH($C3251,'Policy Characteristics'!$C:$C,0)))</f>
        <v>Government Revenue Accounting</v>
      </c>
      <c r="B3251" s="262" t="str">
        <f>IF(ISBLANK(INDEX('Policy Characteristics'!B:B,MATCH($C3251,'Policy Characteristics'!$C:$C,0))),"",INDEX('Policy Characteristics'!B:B,MATCH($C3251,'Policy Characteristics'!$C:$C,0)))</f>
        <v>Clean Heat Subsidy</v>
      </c>
      <c r="C3251" s="254" t="str">
        <f t="shared" si="116"/>
        <v>GRA for Industry Clean Heat Subsidies</v>
      </c>
      <c r="D3251" s="1" t="s">
        <v>2928</v>
      </c>
      <c r="F3251" s="1" t="s">
        <v>2932</v>
      </c>
      <c r="H3251" s="47">
        <v>3250</v>
      </c>
      <c r="I3251" s="326" t="str">
        <f t="shared" si="117"/>
        <v>Yes</v>
      </c>
      <c r="J3251" s="255" t="str">
        <f>IF(ISBLANK(INDEX('Policy Characteristics'!D:D,MATCH($C3251,'Policy Characteristics'!$C:$C,0))),"",INDEX('Policy Characteristics'!D:D,MATCH($C3251,'Policy Characteristics'!$C:$C,0)))</f>
        <v/>
      </c>
      <c r="K3251" s="254" t="str">
        <f>IF(ISBLANK(INDEX('Policy Characteristics'!E:E,MATCH($C3251,'Policy Characteristics'!$C:$C,0))),"",INDEX('Policy Characteristics'!E:E,MATCH($C3251,'Policy Characteristics'!$C:$C,0)))</f>
        <v>GRA indst clean heat subsidy</v>
      </c>
      <c r="L3251" s="254">
        <f>IF(ISBLANK(INDEX('Policy Characteristics'!F:F,MATCH($C3251,'Policy Characteristics'!$C:$C,0))),"",INDEX('Policy Characteristics'!F:F,MATCH($C3251,'Policy Characteristics'!$C:$C,0)))</f>
        <v>0</v>
      </c>
      <c r="M3251" s="254">
        <f>IF(ISBLANK(INDEX('Policy Characteristics'!G:G,MATCH($C3251,'Policy Characteristics'!$C:$C,0))),"",INDEX('Policy Characteristics'!G:G,MATCH($C3251,'Policy Characteristics'!$C:$C,0)))</f>
        <v>10</v>
      </c>
      <c r="N3251" s="254">
        <f>IF(ISBLANK(INDEX('Policy Characteristics'!H:H,MATCH($C3251,'Policy Characteristics'!$C:$C,0))),"",INDEX('Policy Characteristics'!H:H,MATCH($C3251,'Policy Characteristics'!$C:$C,0)))</f>
        <v>1</v>
      </c>
      <c r="O3251" s="254" t="str">
        <f>IF(ISBLANK(INDEX('Policy Characteristics'!I:I,MATCH($C3251,'Policy Characteristics'!$C:$C,0))),"",INDEX('Policy Characteristics'!I:I,MATCH($C3251,'Policy Characteristics'!$C:$C,0)))</f>
        <v>weight</v>
      </c>
      <c r="P3251" s="254" t="str">
        <f>IF(ISBLANK(INDEX('Policy Characteristics'!J:J,MATCH($C3251,'Policy Characteristics'!$C:$C,0))),"",INDEX('Policy Characteristics'!J:J,MATCH($C3251,'Policy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1" s="254" t="str">
        <f>IF(ISBLANK(INDEX('Policy Characteristics'!K:K,MATCH($C3251,'Policy Characteristics'!$C:$C,0))),"",INDEX('Policy Characteristics'!K:K,MATCH($C3251,'Policy Characteristics'!$C:$C,0)))</f>
        <v>io-model.html</v>
      </c>
      <c r="R3251" s="254" t="str">
        <f>IF(ISBLANK(INDEX('Policy Characteristics'!L:L,MATCH($C3251,'Policy Characteristics'!$C:$C,0))),"",INDEX('Policy Characteristics'!L:L,MATCH($C3251,'Policy Characteristics'!$C:$C,0)))</f>
        <v/>
      </c>
    </row>
    <row r="3252" spans="1:18" x14ac:dyDescent="0.25">
      <c r="A3252" s="254" t="str">
        <f>IF(ISBLANK(INDEX('Policy Characteristics'!A:A,MATCH($C3252,'Policy Characteristics'!$C:$C,0))),"",INDEX('Policy Characteristics'!A:A,MATCH($C3252,'Policy Characteristics'!$C:$C,0)))</f>
        <v>Government Revenue Accounting</v>
      </c>
      <c r="B3252" s="262" t="str">
        <f>IF(ISBLANK(INDEX('Policy Characteristics'!B:B,MATCH($C3252,'Policy Characteristics'!$C:$C,0))),"",INDEX('Policy Characteristics'!B:B,MATCH($C3252,'Policy Characteristics'!$C:$C,0)))</f>
        <v>Clean Heat Subsidy</v>
      </c>
      <c r="C3252" s="254" t="str">
        <f t="shared" si="116"/>
        <v>GRA for Industry Clean Heat Subsidies</v>
      </c>
      <c r="D3252" s="1" t="s">
        <v>2929</v>
      </c>
      <c r="F3252" s="1" t="s">
        <v>2933</v>
      </c>
      <c r="H3252" s="47">
        <v>3251</v>
      </c>
      <c r="I3252" s="326" t="str">
        <f t="shared" si="117"/>
        <v>Yes</v>
      </c>
      <c r="J3252" s="255" t="str">
        <f>IF(ISBLANK(INDEX('Policy Characteristics'!D:D,MATCH($C3252,'Policy Characteristics'!$C:$C,0))),"",INDEX('Policy Characteristics'!D:D,MATCH($C3252,'Policy Characteristics'!$C:$C,0)))</f>
        <v/>
      </c>
      <c r="K3252" s="254" t="str">
        <f>IF(ISBLANK(INDEX('Policy Characteristics'!E:E,MATCH($C3252,'Policy Characteristics'!$C:$C,0))),"",INDEX('Policy Characteristics'!E:E,MATCH($C3252,'Policy Characteristics'!$C:$C,0)))</f>
        <v>GRA indst clean heat subsidy</v>
      </c>
      <c r="L3252" s="254">
        <f>IF(ISBLANK(INDEX('Policy Characteristics'!F:F,MATCH($C3252,'Policy Characteristics'!$C:$C,0))),"",INDEX('Policy Characteristics'!F:F,MATCH($C3252,'Policy Characteristics'!$C:$C,0)))</f>
        <v>0</v>
      </c>
      <c r="M3252" s="254">
        <f>IF(ISBLANK(INDEX('Policy Characteristics'!G:G,MATCH($C3252,'Policy Characteristics'!$C:$C,0))),"",INDEX('Policy Characteristics'!G:G,MATCH($C3252,'Policy Characteristics'!$C:$C,0)))</f>
        <v>10</v>
      </c>
      <c r="N3252" s="254">
        <f>IF(ISBLANK(INDEX('Policy Characteristics'!H:H,MATCH($C3252,'Policy Characteristics'!$C:$C,0))),"",INDEX('Policy Characteristics'!H:H,MATCH($C3252,'Policy Characteristics'!$C:$C,0)))</f>
        <v>1</v>
      </c>
      <c r="O3252" s="254" t="str">
        <f>IF(ISBLANK(INDEX('Policy Characteristics'!I:I,MATCH($C3252,'Policy Characteristics'!$C:$C,0))),"",INDEX('Policy Characteristics'!I:I,MATCH($C3252,'Policy Characteristics'!$C:$C,0)))</f>
        <v>weight</v>
      </c>
      <c r="P3252" s="254" t="str">
        <f>IF(ISBLANK(INDEX('Policy Characteristics'!J:J,MATCH($C3252,'Policy Characteristics'!$C:$C,0))),"",INDEX('Policy Characteristics'!J:J,MATCH($C3252,'Policy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2" s="254" t="str">
        <f>IF(ISBLANK(INDEX('Policy Characteristics'!K:K,MATCH($C3252,'Policy Characteristics'!$C:$C,0))),"",INDEX('Policy Characteristics'!K:K,MATCH($C3252,'Policy Characteristics'!$C:$C,0)))</f>
        <v>io-model.html</v>
      </c>
      <c r="R3252" s="254" t="str">
        <f>IF(ISBLANK(INDEX('Policy Characteristics'!L:L,MATCH($C3252,'Policy Characteristics'!$C:$C,0))),"",INDEX('Policy Characteristics'!L:L,MATCH($C3252,'Policy Characteristics'!$C:$C,0)))</f>
        <v/>
      </c>
    </row>
    <row r="3253" spans="1:18" x14ac:dyDescent="0.25">
      <c r="A3253" s="254" t="str">
        <f>IF(ISBLANK(INDEX('Policy Characteristics'!A:A,MATCH($C3253,'Policy Characteristics'!$C:$C,0))),"",INDEX('Policy Characteristics'!A:A,MATCH($C3253,'Policy Characteristics'!$C:$C,0)))</f>
        <v>Government Revenue Accounting</v>
      </c>
      <c r="B3253" s="262" t="str">
        <f>IF(ISBLANK(INDEX('Policy Characteristics'!B:B,MATCH($C3253,'Policy Characteristics'!$C:$C,0))),"",INDEX('Policy Characteristics'!B:B,MATCH($C3253,'Policy Characteristics'!$C:$C,0)))</f>
        <v>Process Emissions Subsidy</v>
      </c>
      <c r="C3253" t="s">
        <v>3888</v>
      </c>
      <c r="D3253" s="1" t="s">
        <v>2925</v>
      </c>
      <c r="F3253" s="1" t="s">
        <v>2930</v>
      </c>
      <c r="H3253" s="47">
        <v>3252</v>
      </c>
      <c r="I3253" s="322" t="s">
        <v>40</v>
      </c>
      <c r="J3253" s="255" t="str">
        <f>IF(ISBLANK(INDEX('Policy Characteristics'!D:D,MATCH($C3253,'Policy Characteristics'!$C:$C,0))),"",INDEX('Policy Characteristics'!D:D,MATCH($C3253,'Policy Characteristics'!$C:$C,0)))</f>
        <v/>
      </c>
      <c r="K3253" s="254" t="str">
        <f>IF(ISBLANK(INDEX('Policy Characteristics'!E:E,MATCH($C3253,'Policy Characteristics'!$C:$C,0))),"",INDEX('Policy Characteristics'!E:E,MATCH($C3253,'Policy Characteristics'!$C:$C,0)))</f>
        <v>GRA indst proc emiss policy subsidy</v>
      </c>
      <c r="L3253" s="254">
        <f>IF(ISBLANK(INDEX('Policy Characteristics'!F:F,MATCH($C3253,'Policy Characteristics'!$C:$C,0))),"",INDEX('Policy Characteristics'!F:F,MATCH($C3253,'Policy Characteristics'!$C:$C,0)))</f>
        <v>0</v>
      </c>
      <c r="M3253" s="254">
        <f>IF(ISBLANK(INDEX('Policy Characteristics'!G:G,MATCH($C3253,'Policy Characteristics'!$C:$C,0))),"",INDEX('Policy Characteristics'!G:G,MATCH($C3253,'Policy Characteristics'!$C:$C,0)))</f>
        <v>10</v>
      </c>
      <c r="N3253" s="254">
        <f>IF(ISBLANK(INDEX('Policy Characteristics'!H:H,MATCH($C3253,'Policy Characteristics'!$C:$C,0))),"",INDEX('Policy Characteristics'!H:H,MATCH($C3253,'Policy Characteristics'!$C:$C,0)))</f>
        <v>1</v>
      </c>
      <c r="O3253" s="254" t="str">
        <f>IF(ISBLANK(INDEX('Policy Characteristics'!I:I,MATCH($C3253,'Policy Characteristics'!$C:$C,0))),"",INDEX('Policy Characteristics'!I:I,MATCH($C3253,'Policy Characteristics'!$C:$C,0)))</f>
        <v>weight</v>
      </c>
      <c r="P3253" s="254" t="str">
        <f>IF(ISBLANK(INDEX('Policy Characteristics'!J:J,MATCH($C3253,'Policy Characteristics'!$C:$C,0))),"",INDEX('Policy Characteristics'!J:J,MATCH($C3253,'Policy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3" s="254" t="str">
        <f>IF(ISBLANK(INDEX('Policy Characteristics'!K:K,MATCH($C3253,'Policy Characteristics'!$C:$C,0))),"",INDEX('Policy Characteristics'!K:K,MATCH($C3253,'Policy Characteristics'!$C:$C,0)))</f>
        <v>io-model.html</v>
      </c>
      <c r="R3253" s="254" t="str">
        <f>IF(ISBLANK(INDEX('Policy Characteristics'!L:L,MATCH($C3253,'Policy Characteristics'!$C:$C,0))),"",INDEX('Policy Characteristics'!L:L,MATCH($C3253,'Policy Characteristics'!$C:$C,0)))</f>
        <v/>
      </c>
    </row>
    <row r="3254" spans="1:18" x14ac:dyDescent="0.25">
      <c r="A3254" s="254" t="str">
        <f>IF(ISBLANK(INDEX('Policy Characteristics'!A:A,MATCH($C3254,'Policy Characteristics'!$C:$C,0))),"",INDEX('Policy Characteristics'!A:A,MATCH($C3254,'Policy Characteristics'!$C:$C,0)))</f>
        <v>Government Revenue Accounting</v>
      </c>
      <c r="B3254" s="262" t="str">
        <f>IF(ISBLANK(INDEX('Policy Characteristics'!B:B,MATCH($C3254,'Policy Characteristics'!$C:$C,0))),"",INDEX('Policy Characteristics'!B:B,MATCH($C3254,'Policy Characteristics'!$C:$C,0)))</f>
        <v>Process Emissions Subsidy</v>
      </c>
      <c r="C3254" s="254" t="str">
        <f>C$3253</f>
        <v>GRA for Industry Process Emissions Policy Subsidies</v>
      </c>
      <c r="D3254" s="1" t="s">
        <v>2926</v>
      </c>
      <c r="F3254" s="1" t="s">
        <v>2941</v>
      </c>
      <c r="H3254" s="47">
        <v>3253</v>
      </c>
      <c r="I3254" s="326" t="str">
        <f>I$3253</f>
        <v>Yes</v>
      </c>
      <c r="J3254" s="255" t="str">
        <f>IF(ISBLANK(INDEX('Policy Characteristics'!D:D,MATCH($C3254,'Policy Characteristics'!$C:$C,0))),"",INDEX('Policy Characteristics'!D:D,MATCH($C3254,'Policy Characteristics'!$C:$C,0)))</f>
        <v/>
      </c>
      <c r="K3254" s="254" t="str">
        <f>IF(ISBLANK(INDEX('Policy Characteristics'!E:E,MATCH($C3254,'Policy Characteristics'!$C:$C,0))),"",INDEX('Policy Characteristics'!E:E,MATCH($C3254,'Policy Characteristics'!$C:$C,0)))</f>
        <v>GRA indst proc emiss policy subsidy</v>
      </c>
      <c r="L3254" s="254">
        <f>IF(ISBLANK(INDEX('Policy Characteristics'!F:F,MATCH($C3254,'Policy Characteristics'!$C:$C,0))),"",INDEX('Policy Characteristics'!F:F,MATCH($C3254,'Policy Characteristics'!$C:$C,0)))</f>
        <v>0</v>
      </c>
      <c r="M3254" s="254">
        <f>IF(ISBLANK(INDEX('Policy Characteristics'!G:G,MATCH($C3254,'Policy Characteristics'!$C:$C,0))),"",INDEX('Policy Characteristics'!G:G,MATCH($C3254,'Policy Characteristics'!$C:$C,0)))</f>
        <v>10</v>
      </c>
      <c r="N3254" s="254">
        <f>IF(ISBLANK(INDEX('Policy Characteristics'!H:H,MATCH($C3254,'Policy Characteristics'!$C:$C,0))),"",INDEX('Policy Characteristics'!H:H,MATCH($C3254,'Policy Characteristics'!$C:$C,0)))</f>
        <v>1</v>
      </c>
      <c r="O3254" s="254" t="str">
        <f>IF(ISBLANK(INDEX('Policy Characteristics'!I:I,MATCH($C3254,'Policy Characteristics'!$C:$C,0))),"",INDEX('Policy Characteristics'!I:I,MATCH($C3254,'Policy Characteristics'!$C:$C,0)))</f>
        <v>weight</v>
      </c>
      <c r="P3254" s="254" t="str">
        <f>IF(ISBLANK(INDEX('Policy Characteristics'!J:J,MATCH($C3254,'Policy Characteristics'!$C:$C,0))),"",INDEX('Policy Characteristics'!J:J,MATCH($C3254,'Policy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4" s="254" t="str">
        <f>IF(ISBLANK(INDEX('Policy Characteristics'!K:K,MATCH($C3254,'Policy Characteristics'!$C:$C,0))),"",INDEX('Policy Characteristics'!K:K,MATCH($C3254,'Policy Characteristics'!$C:$C,0)))</f>
        <v>io-model.html</v>
      </c>
      <c r="R3254" s="254" t="str">
        <f>IF(ISBLANK(INDEX('Policy Characteristics'!L:L,MATCH($C3254,'Policy Characteristics'!$C:$C,0))),"",INDEX('Policy Characteristics'!L:L,MATCH($C3254,'Policy Characteristics'!$C:$C,0)))</f>
        <v/>
      </c>
    </row>
    <row r="3255" spans="1:18" x14ac:dyDescent="0.25">
      <c r="A3255" s="254" t="str">
        <f>IF(ISBLANK(INDEX('Policy Characteristics'!A:A,MATCH($C3255,'Policy Characteristics'!$C:$C,0))),"",INDEX('Policy Characteristics'!A:A,MATCH($C3255,'Policy Characteristics'!$C:$C,0)))</f>
        <v>Government Revenue Accounting</v>
      </c>
      <c r="B3255" s="262" t="str">
        <f>IF(ISBLANK(INDEX('Policy Characteristics'!B:B,MATCH($C3255,'Policy Characteristics'!$C:$C,0))),"",INDEX('Policy Characteristics'!B:B,MATCH($C3255,'Policy Characteristics'!$C:$C,0)))</f>
        <v>Process Emissions Subsidy</v>
      </c>
      <c r="C3255" s="254" t="str">
        <f t="shared" ref="C3255:C3257" si="118">C$3253</f>
        <v>GRA for Industry Process Emissions Policy Subsidies</v>
      </c>
      <c r="D3255" s="1" t="s">
        <v>2927</v>
      </c>
      <c r="F3255" s="1" t="s">
        <v>2931</v>
      </c>
      <c r="H3255" s="47">
        <v>3254</v>
      </c>
      <c r="I3255" s="326" t="str">
        <f t="shared" ref="I3255:I3257" si="119">I$3253</f>
        <v>Yes</v>
      </c>
      <c r="J3255" s="255" t="str">
        <f>IF(ISBLANK(INDEX('Policy Characteristics'!D:D,MATCH($C3255,'Policy Characteristics'!$C:$C,0))),"",INDEX('Policy Characteristics'!D:D,MATCH($C3255,'Policy Characteristics'!$C:$C,0)))</f>
        <v/>
      </c>
      <c r="K3255" s="254" t="str">
        <f>IF(ISBLANK(INDEX('Policy Characteristics'!E:E,MATCH($C3255,'Policy Characteristics'!$C:$C,0))),"",INDEX('Policy Characteristics'!E:E,MATCH($C3255,'Policy Characteristics'!$C:$C,0)))</f>
        <v>GRA indst proc emiss policy subsidy</v>
      </c>
      <c r="L3255" s="254">
        <f>IF(ISBLANK(INDEX('Policy Characteristics'!F:F,MATCH($C3255,'Policy Characteristics'!$C:$C,0))),"",INDEX('Policy Characteristics'!F:F,MATCH($C3255,'Policy Characteristics'!$C:$C,0)))</f>
        <v>0</v>
      </c>
      <c r="M3255" s="254">
        <f>IF(ISBLANK(INDEX('Policy Characteristics'!G:G,MATCH($C3255,'Policy Characteristics'!$C:$C,0))),"",INDEX('Policy Characteristics'!G:G,MATCH($C3255,'Policy Characteristics'!$C:$C,0)))</f>
        <v>10</v>
      </c>
      <c r="N3255" s="254">
        <f>IF(ISBLANK(INDEX('Policy Characteristics'!H:H,MATCH($C3255,'Policy Characteristics'!$C:$C,0))),"",INDEX('Policy Characteristics'!H:H,MATCH($C3255,'Policy Characteristics'!$C:$C,0)))</f>
        <v>1</v>
      </c>
      <c r="O3255" s="254" t="str">
        <f>IF(ISBLANK(INDEX('Policy Characteristics'!I:I,MATCH($C3255,'Policy Characteristics'!$C:$C,0))),"",INDEX('Policy Characteristics'!I:I,MATCH($C3255,'Policy Characteristics'!$C:$C,0)))</f>
        <v>weight</v>
      </c>
      <c r="P3255" s="254" t="str">
        <f>IF(ISBLANK(INDEX('Policy Characteristics'!J:J,MATCH($C3255,'Policy Characteristics'!$C:$C,0))),"",INDEX('Policy Characteristics'!J:J,MATCH($C3255,'Policy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5" s="254" t="str">
        <f>IF(ISBLANK(INDEX('Policy Characteristics'!K:K,MATCH($C3255,'Policy Characteristics'!$C:$C,0))),"",INDEX('Policy Characteristics'!K:K,MATCH($C3255,'Policy Characteristics'!$C:$C,0)))</f>
        <v>io-model.html</v>
      </c>
      <c r="R3255" s="254" t="str">
        <f>IF(ISBLANK(INDEX('Policy Characteristics'!L:L,MATCH($C3255,'Policy Characteristics'!$C:$C,0))),"",INDEX('Policy Characteristics'!L:L,MATCH($C3255,'Policy Characteristics'!$C:$C,0)))</f>
        <v/>
      </c>
    </row>
    <row r="3256" spans="1:18" x14ac:dyDescent="0.25">
      <c r="A3256" s="254" t="str">
        <f>IF(ISBLANK(INDEX('Policy Characteristics'!A:A,MATCH($C3256,'Policy Characteristics'!$C:$C,0))),"",INDEX('Policy Characteristics'!A:A,MATCH($C3256,'Policy Characteristics'!$C:$C,0)))</f>
        <v>Government Revenue Accounting</v>
      </c>
      <c r="B3256" s="262" t="str">
        <f>IF(ISBLANK(INDEX('Policy Characteristics'!B:B,MATCH($C3256,'Policy Characteristics'!$C:$C,0))),"",INDEX('Policy Characteristics'!B:B,MATCH($C3256,'Policy Characteristics'!$C:$C,0)))</f>
        <v>Process Emissions Subsidy</v>
      </c>
      <c r="C3256" s="254" t="str">
        <f t="shared" si="118"/>
        <v>GRA for Industry Process Emissions Policy Subsidies</v>
      </c>
      <c r="D3256" s="1" t="s">
        <v>2928</v>
      </c>
      <c r="F3256" s="1" t="s">
        <v>2932</v>
      </c>
      <c r="H3256" s="47">
        <v>3255</v>
      </c>
      <c r="I3256" s="326" t="str">
        <f t="shared" si="119"/>
        <v>Yes</v>
      </c>
      <c r="J3256" s="255" t="str">
        <f>IF(ISBLANK(INDEX('Policy Characteristics'!D:D,MATCH($C3256,'Policy Characteristics'!$C:$C,0))),"",INDEX('Policy Characteristics'!D:D,MATCH($C3256,'Policy Characteristics'!$C:$C,0)))</f>
        <v/>
      </c>
      <c r="K3256" s="254" t="str">
        <f>IF(ISBLANK(INDEX('Policy Characteristics'!E:E,MATCH($C3256,'Policy Characteristics'!$C:$C,0))),"",INDEX('Policy Characteristics'!E:E,MATCH($C3256,'Policy Characteristics'!$C:$C,0)))</f>
        <v>GRA indst proc emiss policy subsidy</v>
      </c>
      <c r="L3256" s="254">
        <f>IF(ISBLANK(INDEX('Policy Characteristics'!F:F,MATCH($C3256,'Policy Characteristics'!$C:$C,0))),"",INDEX('Policy Characteristics'!F:F,MATCH($C3256,'Policy Characteristics'!$C:$C,0)))</f>
        <v>0</v>
      </c>
      <c r="M3256" s="254">
        <f>IF(ISBLANK(INDEX('Policy Characteristics'!G:G,MATCH($C3256,'Policy Characteristics'!$C:$C,0))),"",INDEX('Policy Characteristics'!G:G,MATCH($C3256,'Policy Characteristics'!$C:$C,0)))</f>
        <v>10</v>
      </c>
      <c r="N3256" s="254">
        <f>IF(ISBLANK(INDEX('Policy Characteristics'!H:H,MATCH($C3256,'Policy Characteristics'!$C:$C,0))),"",INDEX('Policy Characteristics'!H:H,MATCH($C3256,'Policy Characteristics'!$C:$C,0)))</f>
        <v>1</v>
      </c>
      <c r="O3256" s="254" t="str">
        <f>IF(ISBLANK(INDEX('Policy Characteristics'!I:I,MATCH($C3256,'Policy Characteristics'!$C:$C,0))),"",INDEX('Policy Characteristics'!I:I,MATCH($C3256,'Policy Characteristics'!$C:$C,0)))</f>
        <v>weight</v>
      </c>
      <c r="P3256" s="254" t="str">
        <f>IF(ISBLANK(INDEX('Policy Characteristics'!J:J,MATCH($C3256,'Policy Characteristics'!$C:$C,0))),"",INDEX('Policy Characteristics'!J:J,MATCH($C3256,'Policy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6" s="254" t="str">
        <f>IF(ISBLANK(INDEX('Policy Characteristics'!K:K,MATCH($C3256,'Policy Characteristics'!$C:$C,0))),"",INDEX('Policy Characteristics'!K:K,MATCH($C3256,'Policy Characteristics'!$C:$C,0)))</f>
        <v>io-model.html</v>
      </c>
      <c r="R3256" s="254" t="str">
        <f>IF(ISBLANK(INDEX('Policy Characteristics'!L:L,MATCH($C3256,'Policy Characteristics'!$C:$C,0))),"",INDEX('Policy Characteristics'!L:L,MATCH($C3256,'Policy Characteristics'!$C:$C,0)))</f>
        <v/>
      </c>
    </row>
    <row r="3257" spans="1:18" x14ac:dyDescent="0.25">
      <c r="A3257" s="254" t="str">
        <f>IF(ISBLANK(INDEX('Policy Characteristics'!A:A,MATCH($C3257,'Policy Characteristics'!$C:$C,0))),"",INDEX('Policy Characteristics'!A:A,MATCH($C3257,'Policy Characteristics'!$C:$C,0)))</f>
        <v>Government Revenue Accounting</v>
      </c>
      <c r="B3257" s="262" t="str">
        <f>IF(ISBLANK(INDEX('Policy Characteristics'!B:B,MATCH($C3257,'Policy Characteristics'!$C:$C,0))),"",INDEX('Policy Characteristics'!B:B,MATCH($C3257,'Policy Characteristics'!$C:$C,0)))</f>
        <v>Process Emissions Subsidy</v>
      </c>
      <c r="C3257" s="254" t="str">
        <f t="shared" si="118"/>
        <v>GRA for Industry Process Emissions Policy Subsidies</v>
      </c>
      <c r="D3257" s="1" t="s">
        <v>2929</v>
      </c>
      <c r="F3257" s="1" t="s">
        <v>2933</v>
      </c>
      <c r="H3257" s="47">
        <v>3256</v>
      </c>
      <c r="I3257" s="326" t="str">
        <f t="shared" si="119"/>
        <v>Yes</v>
      </c>
      <c r="J3257" s="255" t="str">
        <f>IF(ISBLANK(INDEX('Policy Characteristics'!D:D,MATCH($C3257,'Policy Characteristics'!$C:$C,0))),"",INDEX('Policy Characteristics'!D:D,MATCH($C3257,'Policy Characteristics'!$C:$C,0)))</f>
        <v/>
      </c>
      <c r="K3257" s="254" t="str">
        <f>IF(ISBLANK(INDEX('Policy Characteristics'!E:E,MATCH($C3257,'Policy Characteristics'!$C:$C,0))),"",INDEX('Policy Characteristics'!E:E,MATCH($C3257,'Policy Characteristics'!$C:$C,0)))</f>
        <v>GRA indst proc emiss policy subsidy</v>
      </c>
      <c r="L3257" s="254">
        <f>IF(ISBLANK(INDEX('Policy Characteristics'!F:F,MATCH($C3257,'Policy Characteristics'!$C:$C,0))),"",INDEX('Policy Characteristics'!F:F,MATCH($C3257,'Policy Characteristics'!$C:$C,0)))</f>
        <v>0</v>
      </c>
      <c r="M3257" s="254">
        <f>IF(ISBLANK(INDEX('Policy Characteristics'!G:G,MATCH($C3257,'Policy Characteristics'!$C:$C,0))),"",INDEX('Policy Characteristics'!G:G,MATCH($C3257,'Policy Characteristics'!$C:$C,0)))</f>
        <v>10</v>
      </c>
      <c r="N3257" s="254">
        <f>IF(ISBLANK(INDEX('Policy Characteristics'!H:H,MATCH($C3257,'Policy Characteristics'!$C:$C,0))),"",INDEX('Policy Characteristics'!H:H,MATCH($C3257,'Policy Characteristics'!$C:$C,0)))</f>
        <v>1</v>
      </c>
      <c r="O3257" s="254" t="str">
        <f>IF(ISBLANK(INDEX('Policy Characteristics'!I:I,MATCH($C3257,'Policy Characteristics'!$C:$C,0))),"",INDEX('Policy Characteristics'!I:I,MATCH($C3257,'Policy Characteristics'!$C:$C,0)))</f>
        <v>weight</v>
      </c>
      <c r="P3257" s="254" t="str">
        <f>IF(ISBLANK(INDEX('Policy Characteristics'!J:J,MATCH($C3257,'Policy Characteristics'!$C:$C,0))),"",INDEX('Policy Characteristics'!J:J,MATCH($C3257,'Policy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7" s="254" t="str">
        <f>IF(ISBLANK(INDEX('Policy Characteristics'!K:K,MATCH($C3257,'Policy Characteristics'!$C:$C,0))),"",INDEX('Policy Characteristics'!K:K,MATCH($C3257,'Policy Characteristics'!$C:$C,0)))</f>
        <v>io-model.html</v>
      </c>
      <c r="R3257" s="254" t="str">
        <f>IF(ISBLANK(INDEX('Policy Characteristics'!L:L,MATCH($C3257,'Policy Characteristics'!$C:$C,0))),"",INDEX('Policy Characteristics'!L:L,MATCH($C3257,'Policy Characteristics'!$C:$C,0)))</f>
        <v/>
      </c>
    </row>
    <row r="3258" spans="1:18" x14ac:dyDescent="0.25">
      <c r="A3258" s="254" t="str">
        <f>IF(ISBLANK(INDEX('Policy Characteristics'!A:A,MATCH($C3258,'Policy Characteristics'!$C:$C,0))),"",INDEX('Policy Characteristics'!A:A,MATCH($C3258,'Policy Characteristics'!$C:$C,0)))</f>
        <v>Government Revenue Accounting</v>
      </c>
      <c r="B3258" s="262" t="str">
        <f>IF(ISBLANK(INDEX('Policy Characteristics'!B:B,MATCH($C3258,'Policy Characteristics'!$C:$C,0))),"",INDEX('Policy Characteristics'!B:B,MATCH($C3258,'Policy Characteristics'!$C:$C,0)))</f>
        <v>National Debt Interest</v>
      </c>
      <c r="C3258" t="s">
        <v>2923</v>
      </c>
      <c r="D3258" s="1" t="s">
        <v>2925</v>
      </c>
      <c r="F3258" s="1" t="s">
        <v>2930</v>
      </c>
      <c r="H3258" s="47">
        <v>3257</v>
      </c>
      <c r="I3258" s="322" t="s">
        <v>40</v>
      </c>
      <c r="J3258" s="255" t="str">
        <f>IF(ISBLANK(INDEX('Policy Characteristics'!D:D,MATCH($C3258,'Policy Characteristics'!$C:$C,0))),"",INDEX('Policy Characteristics'!D:D,MATCH($C3258,'Policy Characteristics'!$C:$C,0)))</f>
        <v/>
      </c>
      <c r="K3258" s="254" t="str">
        <f>IF(ISBLANK(INDEX('Policy Characteristics'!E:E,MATCH($C3258,'Policy Characteristics'!$C:$C,0))),"",INDEX('Policy Characteristics'!E:E,MATCH($C3258,'Policy Characteristics'!$C:$C,0)))</f>
        <v>GRA national debt interest</v>
      </c>
      <c r="L3258" s="254">
        <f>IF(ISBLANK(INDEX('Policy Characteristics'!F:F,MATCH($C3258,'Policy Characteristics'!$C:$C,0))),"",INDEX('Policy Characteristics'!F:F,MATCH($C3258,'Policy Characteristics'!$C:$C,0)))</f>
        <v>0</v>
      </c>
      <c r="M3258" s="254">
        <f>IF(ISBLANK(INDEX('Policy Characteristics'!G:G,MATCH($C3258,'Policy Characteristics'!$C:$C,0))),"",INDEX('Policy Characteristics'!G:G,MATCH($C3258,'Policy Characteristics'!$C:$C,0)))</f>
        <v>10</v>
      </c>
      <c r="N3258" s="254">
        <f>IF(ISBLANK(INDEX('Policy Characteristics'!H:H,MATCH($C3258,'Policy Characteristics'!$C:$C,0))),"",INDEX('Policy Characteristics'!H:H,MATCH($C3258,'Policy Characteristics'!$C:$C,0)))</f>
        <v>1</v>
      </c>
      <c r="O3258" s="254" t="str">
        <f>IF(ISBLANK(INDEX('Policy Characteristics'!I:I,MATCH($C3258,'Policy Characteristics'!$C:$C,0))),"",INDEX('Policy Characteristics'!I:I,MATCH($C3258,'Policy Characteristics'!$C:$C,0)))</f>
        <v>weight</v>
      </c>
      <c r="P3258" s="254" t="str">
        <f>IF(ISBLANK(INDEX('Policy Characteristics'!J:J,MATCH($C3258,'Policy Characteristics'!$C:$C,0))),"",INDEX('Policy Characteristics'!J:J,MATCH($C3258,'Policy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8" s="254" t="str">
        <f>IF(ISBLANK(INDEX('Policy Characteristics'!K:K,MATCH($C3258,'Policy Characteristics'!$C:$C,0))),"",INDEX('Policy Characteristics'!K:K,MATCH($C3258,'Policy Characteristics'!$C:$C,0)))</f>
        <v>io-model.html</v>
      </c>
      <c r="R3258" s="254" t="str">
        <f>IF(ISBLANK(INDEX('Policy Characteristics'!L:L,MATCH($C3258,'Policy Characteristics'!$C:$C,0))),"",INDEX('Policy Characteristics'!L:L,MATCH($C3258,'Policy Characteristics'!$C:$C,0)))</f>
        <v/>
      </c>
    </row>
    <row r="3259" spans="1:18" x14ac:dyDescent="0.25">
      <c r="A3259" s="254" t="str">
        <f>IF(ISBLANK(INDEX('Policy Characteristics'!A:A,MATCH($C3259,'Policy Characteristics'!$C:$C,0))),"",INDEX('Policy Characteristics'!A:A,MATCH($C3259,'Policy Characteristics'!$C:$C,0)))</f>
        <v>Government Revenue Accounting</v>
      </c>
      <c r="B3259" s="262" t="str">
        <f>IF(ISBLANK(INDEX('Policy Characteristics'!B:B,MATCH($C3259,'Policy Characteristics'!$C:$C,0))),"",INDEX('Policy Characteristics'!B:B,MATCH($C3259,'Policy Characteristics'!$C:$C,0)))</f>
        <v>National Debt Interest</v>
      </c>
      <c r="C3259" s="254" t="str">
        <f t="shared" ref="C3259:C3262" si="120">C$3258</f>
        <v>GRA for National Debt Interest</v>
      </c>
      <c r="D3259" s="1" t="s">
        <v>2926</v>
      </c>
      <c r="F3259" s="1" t="s">
        <v>2941</v>
      </c>
      <c r="H3259" s="47">
        <v>3258</v>
      </c>
      <c r="I3259" s="326" t="str">
        <f t="shared" ref="I3259:I3262" si="121">I$3258</f>
        <v>Yes</v>
      </c>
      <c r="J3259" s="255" t="str">
        <f>IF(ISBLANK(INDEX('Policy Characteristics'!D:D,MATCH($C3259,'Policy Characteristics'!$C:$C,0))),"",INDEX('Policy Characteristics'!D:D,MATCH($C3259,'Policy Characteristics'!$C:$C,0)))</f>
        <v/>
      </c>
      <c r="K3259" s="254" t="str">
        <f>IF(ISBLANK(INDEX('Policy Characteristics'!E:E,MATCH($C3259,'Policy Characteristics'!$C:$C,0))),"",INDEX('Policy Characteristics'!E:E,MATCH($C3259,'Policy Characteristics'!$C:$C,0)))</f>
        <v>GRA national debt interest</v>
      </c>
      <c r="L3259" s="254">
        <f>IF(ISBLANK(INDEX('Policy Characteristics'!F:F,MATCH($C3259,'Policy Characteristics'!$C:$C,0))),"",INDEX('Policy Characteristics'!F:F,MATCH($C3259,'Policy Characteristics'!$C:$C,0)))</f>
        <v>0</v>
      </c>
      <c r="M3259" s="254">
        <f>IF(ISBLANK(INDEX('Policy Characteristics'!G:G,MATCH($C3259,'Policy Characteristics'!$C:$C,0))),"",INDEX('Policy Characteristics'!G:G,MATCH($C3259,'Policy Characteristics'!$C:$C,0)))</f>
        <v>10</v>
      </c>
      <c r="N3259" s="254">
        <f>IF(ISBLANK(INDEX('Policy Characteristics'!H:H,MATCH($C3259,'Policy Characteristics'!$C:$C,0))),"",INDEX('Policy Characteristics'!H:H,MATCH($C3259,'Policy Characteristics'!$C:$C,0)))</f>
        <v>1</v>
      </c>
      <c r="O3259" s="254" t="str">
        <f>IF(ISBLANK(INDEX('Policy Characteristics'!I:I,MATCH($C3259,'Policy Characteristics'!$C:$C,0))),"",INDEX('Policy Characteristics'!I:I,MATCH($C3259,'Policy Characteristics'!$C:$C,0)))</f>
        <v>weight</v>
      </c>
      <c r="P3259" s="254" t="str">
        <f>IF(ISBLANK(INDEX('Policy Characteristics'!J:J,MATCH($C3259,'Policy Characteristics'!$C:$C,0))),"",INDEX('Policy Characteristics'!J:J,MATCH($C3259,'Policy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59" s="254" t="str">
        <f>IF(ISBLANK(INDEX('Policy Characteristics'!K:K,MATCH($C3259,'Policy Characteristics'!$C:$C,0))),"",INDEX('Policy Characteristics'!K:K,MATCH($C3259,'Policy Characteristics'!$C:$C,0)))</f>
        <v>io-model.html</v>
      </c>
      <c r="R3259" s="254" t="str">
        <f>IF(ISBLANK(INDEX('Policy Characteristics'!L:L,MATCH($C3259,'Policy Characteristics'!$C:$C,0))),"",INDEX('Policy Characteristics'!L:L,MATCH($C3259,'Policy Characteristics'!$C:$C,0)))</f>
        <v/>
      </c>
    </row>
    <row r="3260" spans="1:18" x14ac:dyDescent="0.25">
      <c r="A3260" s="254" t="str">
        <f>IF(ISBLANK(INDEX('Policy Characteristics'!A:A,MATCH($C3260,'Policy Characteristics'!$C:$C,0))),"",INDEX('Policy Characteristics'!A:A,MATCH($C3260,'Policy Characteristics'!$C:$C,0)))</f>
        <v>Government Revenue Accounting</v>
      </c>
      <c r="B3260" s="262" t="str">
        <f>IF(ISBLANK(INDEX('Policy Characteristics'!B:B,MATCH($C3260,'Policy Characteristics'!$C:$C,0))),"",INDEX('Policy Characteristics'!B:B,MATCH($C3260,'Policy Characteristics'!$C:$C,0)))</f>
        <v>National Debt Interest</v>
      </c>
      <c r="C3260" s="254" t="str">
        <f t="shared" si="120"/>
        <v>GRA for National Debt Interest</v>
      </c>
      <c r="D3260" s="1" t="s">
        <v>2927</v>
      </c>
      <c r="F3260" s="1" t="s">
        <v>2931</v>
      </c>
      <c r="H3260" s="47">
        <v>3259</v>
      </c>
      <c r="I3260" s="326" t="str">
        <f t="shared" si="121"/>
        <v>Yes</v>
      </c>
      <c r="J3260" s="255" t="str">
        <f>IF(ISBLANK(INDEX('Policy Characteristics'!D:D,MATCH($C3260,'Policy Characteristics'!$C:$C,0))),"",INDEX('Policy Characteristics'!D:D,MATCH($C3260,'Policy Characteristics'!$C:$C,0)))</f>
        <v/>
      </c>
      <c r="K3260" s="254" t="str">
        <f>IF(ISBLANK(INDEX('Policy Characteristics'!E:E,MATCH($C3260,'Policy Characteristics'!$C:$C,0))),"",INDEX('Policy Characteristics'!E:E,MATCH($C3260,'Policy Characteristics'!$C:$C,0)))</f>
        <v>GRA national debt interest</v>
      </c>
      <c r="L3260" s="254">
        <f>IF(ISBLANK(INDEX('Policy Characteristics'!F:F,MATCH($C3260,'Policy Characteristics'!$C:$C,0))),"",INDEX('Policy Characteristics'!F:F,MATCH($C3260,'Policy Characteristics'!$C:$C,0)))</f>
        <v>0</v>
      </c>
      <c r="M3260" s="254">
        <f>IF(ISBLANK(INDEX('Policy Characteristics'!G:G,MATCH($C3260,'Policy Characteristics'!$C:$C,0))),"",INDEX('Policy Characteristics'!G:G,MATCH($C3260,'Policy Characteristics'!$C:$C,0)))</f>
        <v>10</v>
      </c>
      <c r="N3260" s="254">
        <f>IF(ISBLANK(INDEX('Policy Characteristics'!H:H,MATCH($C3260,'Policy Characteristics'!$C:$C,0))),"",INDEX('Policy Characteristics'!H:H,MATCH($C3260,'Policy Characteristics'!$C:$C,0)))</f>
        <v>1</v>
      </c>
      <c r="O3260" s="254" t="str">
        <f>IF(ISBLANK(INDEX('Policy Characteristics'!I:I,MATCH($C3260,'Policy Characteristics'!$C:$C,0))),"",INDEX('Policy Characteristics'!I:I,MATCH($C3260,'Policy Characteristics'!$C:$C,0)))</f>
        <v>weight</v>
      </c>
      <c r="P3260" s="254" t="str">
        <f>IF(ISBLANK(INDEX('Policy Characteristics'!J:J,MATCH($C3260,'Policy Characteristics'!$C:$C,0))),"",INDEX('Policy Characteristics'!J:J,MATCH($C3260,'Policy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0" s="254" t="str">
        <f>IF(ISBLANK(INDEX('Policy Characteristics'!K:K,MATCH($C3260,'Policy Characteristics'!$C:$C,0))),"",INDEX('Policy Characteristics'!K:K,MATCH($C3260,'Policy Characteristics'!$C:$C,0)))</f>
        <v>io-model.html</v>
      </c>
      <c r="R3260" s="254" t="str">
        <f>IF(ISBLANK(INDEX('Policy Characteristics'!L:L,MATCH($C3260,'Policy Characteristics'!$C:$C,0))),"",INDEX('Policy Characteristics'!L:L,MATCH($C3260,'Policy Characteristics'!$C:$C,0)))</f>
        <v/>
      </c>
    </row>
    <row r="3261" spans="1:18" x14ac:dyDescent="0.25">
      <c r="A3261" s="254" t="str">
        <f>IF(ISBLANK(INDEX('Policy Characteristics'!A:A,MATCH($C3261,'Policy Characteristics'!$C:$C,0))),"",INDEX('Policy Characteristics'!A:A,MATCH($C3261,'Policy Characteristics'!$C:$C,0)))</f>
        <v>Government Revenue Accounting</v>
      </c>
      <c r="B3261" s="262" t="str">
        <f>IF(ISBLANK(INDEX('Policy Characteristics'!B:B,MATCH($C3261,'Policy Characteristics'!$C:$C,0))),"",INDEX('Policy Characteristics'!B:B,MATCH($C3261,'Policy Characteristics'!$C:$C,0)))</f>
        <v>National Debt Interest</v>
      </c>
      <c r="C3261" s="254" t="str">
        <f t="shared" si="120"/>
        <v>GRA for National Debt Interest</v>
      </c>
      <c r="D3261" s="1" t="s">
        <v>2928</v>
      </c>
      <c r="F3261" s="1" t="s">
        <v>2932</v>
      </c>
      <c r="H3261" s="47">
        <v>3260</v>
      </c>
      <c r="I3261" s="326" t="str">
        <f t="shared" si="121"/>
        <v>Yes</v>
      </c>
      <c r="J3261" s="255" t="str">
        <f>IF(ISBLANK(INDEX('Policy Characteristics'!D:D,MATCH($C3261,'Policy Characteristics'!$C:$C,0))),"",INDEX('Policy Characteristics'!D:D,MATCH($C3261,'Policy Characteristics'!$C:$C,0)))</f>
        <v/>
      </c>
      <c r="K3261" s="254" t="str">
        <f>IF(ISBLANK(INDEX('Policy Characteristics'!E:E,MATCH($C3261,'Policy Characteristics'!$C:$C,0))),"",INDEX('Policy Characteristics'!E:E,MATCH($C3261,'Policy Characteristics'!$C:$C,0)))</f>
        <v>GRA national debt interest</v>
      </c>
      <c r="L3261" s="254">
        <f>IF(ISBLANK(INDEX('Policy Characteristics'!F:F,MATCH($C3261,'Policy Characteristics'!$C:$C,0))),"",INDEX('Policy Characteristics'!F:F,MATCH($C3261,'Policy Characteristics'!$C:$C,0)))</f>
        <v>0</v>
      </c>
      <c r="M3261" s="254">
        <f>IF(ISBLANK(INDEX('Policy Characteristics'!G:G,MATCH($C3261,'Policy Characteristics'!$C:$C,0))),"",INDEX('Policy Characteristics'!G:G,MATCH($C3261,'Policy Characteristics'!$C:$C,0)))</f>
        <v>10</v>
      </c>
      <c r="N3261" s="254">
        <f>IF(ISBLANK(INDEX('Policy Characteristics'!H:H,MATCH($C3261,'Policy Characteristics'!$C:$C,0))),"",INDEX('Policy Characteristics'!H:H,MATCH($C3261,'Policy Characteristics'!$C:$C,0)))</f>
        <v>1</v>
      </c>
      <c r="O3261" s="254" t="str">
        <f>IF(ISBLANK(INDEX('Policy Characteristics'!I:I,MATCH($C3261,'Policy Characteristics'!$C:$C,0))),"",INDEX('Policy Characteristics'!I:I,MATCH($C3261,'Policy Characteristics'!$C:$C,0)))</f>
        <v>weight</v>
      </c>
      <c r="P3261" s="254" t="str">
        <f>IF(ISBLANK(INDEX('Policy Characteristics'!J:J,MATCH($C3261,'Policy Characteristics'!$C:$C,0))),"",INDEX('Policy Characteristics'!J:J,MATCH($C3261,'Policy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1" s="254" t="str">
        <f>IF(ISBLANK(INDEX('Policy Characteristics'!K:K,MATCH($C3261,'Policy Characteristics'!$C:$C,0))),"",INDEX('Policy Characteristics'!K:K,MATCH($C3261,'Policy Characteristics'!$C:$C,0)))</f>
        <v>io-model.html</v>
      </c>
      <c r="R3261" s="254" t="str">
        <f>IF(ISBLANK(INDEX('Policy Characteristics'!L:L,MATCH($C3261,'Policy Characteristics'!$C:$C,0))),"",INDEX('Policy Characteristics'!L:L,MATCH($C3261,'Policy Characteristics'!$C:$C,0)))</f>
        <v/>
      </c>
    </row>
    <row r="3262" spans="1:18" x14ac:dyDescent="0.25">
      <c r="A3262" s="254" t="str">
        <f>IF(ISBLANK(INDEX('Policy Characteristics'!A:A,MATCH($C3262,'Policy Characteristics'!$C:$C,0))),"",INDEX('Policy Characteristics'!A:A,MATCH($C3262,'Policy Characteristics'!$C:$C,0)))</f>
        <v>Government Revenue Accounting</v>
      </c>
      <c r="B3262" s="262" t="str">
        <f>IF(ISBLANK(INDEX('Policy Characteristics'!B:B,MATCH($C3262,'Policy Characteristics'!$C:$C,0))),"",INDEX('Policy Characteristics'!B:B,MATCH($C3262,'Policy Characteristics'!$C:$C,0)))</f>
        <v>National Debt Interest</v>
      </c>
      <c r="C3262" s="254" t="str">
        <f t="shared" si="120"/>
        <v>GRA for National Debt Interest</v>
      </c>
      <c r="D3262" s="1" t="s">
        <v>2929</v>
      </c>
      <c r="F3262" s="1" t="s">
        <v>2933</v>
      </c>
      <c r="H3262" s="47">
        <v>3261</v>
      </c>
      <c r="I3262" s="326" t="str">
        <f t="shared" si="121"/>
        <v>Yes</v>
      </c>
      <c r="J3262" s="255" t="str">
        <f>IF(ISBLANK(INDEX('Policy Characteristics'!D:D,MATCH($C3262,'Policy Characteristics'!$C:$C,0))),"",INDEX('Policy Characteristics'!D:D,MATCH($C3262,'Policy Characteristics'!$C:$C,0)))</f>
        <v/>
      </c>
      <c r="K3262" s="254" t="str">
        <f>IF(ISBLANK(INDEX('Policy Characteristics'!E:E,MATCH($C3262,'Policy Characteristics'!$C:$C,0))),"",INDEX('Policy Characteristics'!E:E,MATCH($C3262,'Policy Characteristics'!$C:$C,0)))</f>
        <v>GRA national debt interest</v>
      </c>
      <c r="L3262" s="254">
        <f>IF(ISBLANK(INDEX('Policy Characteristics'!F:F,MATCH($C3262,'Policy Characteristics'!$C:$C,0))),"",INDEX('Policy Characteristics'!F:F,MATCH($C3262,'Policy Characteristics'!$C:$C,0)))</f>
        <v>0</v>
      </c>
      <c r="M3262" s="254">
        <f>IF(ISBLANK(INDEX('Policy Characteristics'!G:G,MATCH($C3262,'Policy Characteristics'!$C:$C,0))),"",INDEX('Policy Characteristics'!G:G,MATCH($C3262,'Policy Characteristics'!$C:$C,0)))</f>
        <v>10</v>
      </c>
      <c r="N3262" s="254">
        <f>IF(ISBLANK(INDEX('Policy Characteristics'!H:H,MATCH($C3262,'Policy Characteristics'!$C:$C,0))),"",INDEX('Policy Characteristics'!H:H,MATCH($C3262,'Policy Characteristics'!$C:$C,0)))</f>
        <v>1</v>
      </c>
      <c r="O3262" s="254" t="str">
        <f>IF(ISBLANK(INDEX('Policy Characteristics'!I:I,MATCH($C3262,'Policy Characteristics'!$C:$C,0))),"",INDEX('Policy Characteristics'!I:I,MATCH($C3262,'Policy Characteristics'!$C:$C,0)))</f>
        <v>weight</v>
      </c>
      <c r="P3262" s="254" t="str">
        <f>IF(ISBLANK(INDEX('Policy Characteristics'!J:J,MATCH($C3262,'Policy Characteristics'!$C:$C,0))),"",INDEX('Policy Characteristics'!J:J,MATCH($C3262,'Policy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2" s="254" t="str">
        <f>IF(ISBLANK(INDEX('Policy Characteristics'!K:K,MATCH($C3262,'Policy Characteristics'!$C:$C,0))),"",INDEX('Policy Characteristics'!K:K,MATCH($C3262,'Policy Characteristics'!$C:$C,0)))</f>
        <v>io-model.html</v>
      </c>
      <c r="R3262" s="254" t="str">
        <f>IF(ISBLANK(INDEX('Policy Characteristics'!L:L,MATCH($C3262,'Policy Characteristics'!$C:$C,0))),"",INDEX('Policy Characteristics'!L:L,MATCH($C3262,'Policy Characteristics'!$C:$C,0)))</f>
        <v/>
      </c>
    </row>
    <row r="3263" spans="1:18" x14ac:dyDescent="0.25">
      <c r="A3263" s="254" t="str">
        <f>IF(ISBLANK(INDEX('Policy Characteristics'!A:A,MATCH($C3263,'Policy Characteristics'!$C:$C,0))),"",INDEX('Policy Characteristics'!A:A,MATCH($C3263,'Policy Characteristics'!$C:$C,0)))</f>
        <v>Government Revenue Accounting</v>
      </c>
      <c r="B3263" s="262" t="str">
        <f>IF(ISBLANK(INDEX('Policy Characteristics'!B:B,MATCH($C3263,'Policy Characteristics'!$C:$C,0))),"",INDEX('Policy Characteristics'!B:B,MATCH($C3263,'Policy Characteristics'!$C:$C,0)))</f>
        <v>Remaining Government Cash Flows</v>
      </c>
      <c r="C3263" t="s">
        <v>2924</v>
      </c>
      <c r="D3263" s="1" t="s">
        <v>2925</v>
      </c>
      <c r="F3263" s="1" t="s">
        <v>2930</v>
      </c>
      <c r="H3263" s="47">
        <v>3262</v>
      </c>
      <c r="I3263" s="322" t="s">
        <v>40</v>
      </c>
      <c r="J3263" s="255" t="str">
        <f>IF(ISBLANK(INDEX('Policy Characteristics'!D:D,MATCH($C3263,'Policy Characteristics'!$C:$C,0))),"",INDEX('Policy Characteristics'!D:D,MATCH($C3263,'Policy Characteristics'!$C:$C,0)))</f>
        <v/>
      </c>
      <c r="K3263" s="254" t="str">
        <f>IF(ISBLANK(INDEX('Policy Characteristics'!E:E,MATCH($C3263,'Policy Characteristics'!$C:$C,0))),"",INDEX('Policy Characteristics'!E:E,MATCH($C3263,'Policy Characteristics'!$C:$C,0)))</f>
        <v>GRA remaining cash flow changes</v>
      </c>
      <c r="L3263" s="254">
        <f>IF(ISBLANK(INDEX('Policy Characteristics'!F:F,MATCH($C3263,'Policy Characteristics'!$C:$C,0))),"",INDEX('Policy Characteristics'!F:F,MATCH($C3263,'Policy Characteristics'!$C:$C,0)))</f>
        <v>0</v>
      </c>
      <c r="M3263" s="254">
        <f>IF(ISBLANK(INDEX('Policy Characteristics'!G:G,MATCH($C3263,'Policy Characteristics'!$C:$C,0))),"",INDEX('Policy Characteristics'!G:G,MATCH($C3263,'Policy Characteristics'!$C:$C,0)))</f>
        <v>10</v>
      </c>
      <c r="N3263" s="254">
        <f>IF(ISBLANK(INDEX('Policy Characteristics'!H:H,MATCH($C3263,'Policy Characteristics'!$C:$C,0))),"",INDEX('Policy Characteristics'!H:H,MATCH($C3263,'Policy Characteristics'!$C:$C,0)))</f>
        <v>1</v>
      </c>
      <c r="O3263" s="254" t="str">
        <f>IF(ISBLANK(INDEX('Policy Characteristics'!I:I,MATCH($C3263,'Policy Characteristics'!$C:$C,0))),"",INDEX('Policy Characteristics'!I:I,MATCH($C3263,'Policy Characteristics'!$C:$C,0)))</f>
        <v>weight</v>
      </c>
      <c r="P3263" s="254" t="str">
        <f>IF(ISBLANK(INDEX('Policy Characteristics'!J:J,MATCH($C3263,'Policy Characteristics'!$C:$C,0))),"",INDEX('Policy Characteristics'!J:J,MATCH($C3263,'Policy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3" s="254" t="str">
        <f>IF(ISBLANK(INDEX('Policy Characteristics'!K:K,MATCH($C3263,'Policy Characteristics'!$C:$C,0))),"",INDEX('Policy Characteristics'!K:K,MATCH($C3263,'Policy Characteristics'!$C:$C,0)))</f>
        <v>io-model.html</v>
      </c>
      <c r="R3263" s="254" t="str">
        <f>IF(ISBLANK(INDEX('Policy Characteristics'!L:L,MATCH($C3263,'Policy Characteristics'!$C:$C,0))),"",INDEX('Policy Characteristics'!L:L,MATCH($C3263,'Policy Characteristics'!$C:$C,0)))</f>
        <v/>
      </c>
    </row>
    <row r="3264" spans="1:18" x14ac:dyDescent="0.25">
      <c r="A3264" s="254" t="str">
        <f>IF(ISBLANK(INDEX('Policy Characteristics'!A:A,MATCH($C3264,'Policy Characteristics'!$C:$C,0))),"",INDEX('Policy Characteristics'!A:A,MATCH($C3264,'Policy Characteristics'!$C:$C,0)))</f>
        <v>Government Revenue Accounting</v>
      </c>
      <c r="B3264" s="262" t="str">
        <f>IF(ISBLANK(INDEX('Policy Characteristics'!B:B,MATCH($C3264,'Policy Characteristics'!$C:$C,0))),"",INDEX('Policy Characteristics'!B:B,MATCH($C3264,'Policy Characteristics'!$C:$C,0)))</f>
        <v>Remaining Government Cash Flows</v>
      </c>
      <c r="C3264" s="254" t="str">
        <f t="shared" ref="C3264" si="122">C$3263</f>
        <v>GRA for Remaining Government Cash Flow Changes</v>
      </c>
      <c r="D3264" s="1" t="s">
        <v>2926</v>
      </c>
      <c r="F3264" s="1" t="s">
        <v>2941</v>
      </c>
      <c r="H3264" s="47">
        <v>3263</v>
      </c>
      <c r="I3264" s="326" t="str">
        <f t="shared" ref="I3264:I3267" si="123">I$3263</f>
        <v>Yes</v>
      </c>
      <c r="J3264" s="255" t="str">
        <f>IF(ISBLANK(INDEX('Policy Characteristics'!D:D,MATCH($C3264,'Policy Characteristics'!$C:$C,0))),"",INDEX('Policy Characteristics'!D:D,MATCH($C3264,'Policy Characteristics'!$C:$C,0)))</f>
        <v/>
      </c>
      <c r="K3264" s="254" t="str">
        <f>IF(ISBLANK(INDEX('Policy Characteristics'!E:E,MATCH($C3264,'Policy Characteristics'!$C:$C,0))),"",INDEX('Policy Characteristics'!E:E,MATCH($C3264,'Policy Characteristics'!$C:$C,0)))</f>
        <v>GRA remaining cash flow changes</v>
      </c>
      <c r="L3264" s="254">
        <f>IF(ISBLANK(INDEX('Policy Characteristics'!F:F,MATCH($C3264,'Policy Characteristics'!$C:$C,0))),"",INDEX('Policy Characteristics'!F:F,MATCH($C3264,'Policy Characteristics'!$C:$C,0)))</f>
        <v>0</v>
      </c>
      <c r="M3264" s="254">
        <f>IF(ISBLANK(INDEX('Policy Characteristics'!G:G,MATCH($C3264,'Policy Characteristics'!$C:$C,0))),"",INDEX('Policy Characteristics'!G:G,MATCH($C3264,'Policy Characteristics'!$C:$C,0)))</f>
        <v>10</v>
      </c>
      <c r="N3264" s="254">
        <f>IF(ISBLANK(INDEX('Policy Characteristics'!H:H,MATCH($C3264,'Policy Characteristics'!$C:$C,0))),"",INDEX('Policy Characteristics'!H:H,MATCH($C3264,'Policy Characteristics'!$C:$C,0)))</f>
        <v>1</v>
      </c>
      <c r="O3264" s="254" t="str">
        <f>IF(ISBLANK(INDEX('Policy Characteristics'!I:I,MATCH($C3264,'Policy Characteristics'!$C:$C,0))),"",INDEX('Policy Characteristics'!I:I,MATCH($C3264,'Policy Characteristics'!$C:$C,0)))</f>
        <v>weight</v>
      </c>
      <c r="P3264" s="254" t="str">
        <f>IF(ISBLANK(INDEX('Policy Characteristics'!J:J,MATCH($C3264,'Policy Characteristics'!$C:$C,0))),"",INDEX('Policy Characteristics'!J:J,MATCH($C3264,'Policy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4" s="254" t="str">
        <f>IF(ISBLANK(INDEX('Policy Characteristics'!K:K,MATCH($C3264,'Policy Characteristics'!$C:$C,0))),"",INDEX('Policy Characteristics'!K:K,MATCH($C3264,'Policy Characteristics'!$C:$C,0)))</f>
        <v>io-model.html</v>
      </c>
      <c r="R3264" s="254" t="str">
        <f>IF(ISBLANK(INDEX('Policy Characteristics'!L:L,MATCH($C3264,'Policy Characteristics'!$C:$C,0))),"",INDEX('Policy Characteristics'!L:L,MATCH($C3264,'Policy Characteristics'!$C:$C,0)))</f>
        <v/>
      </c>
    </row>
    <row r="3265" spans="1:18" x14ac:dyDescent="0.25">
      <c r="A3265" s="254" t="str">
        <f>IF(ISBLANK(INDEX('Policy Characteristics'!A:A,MATCH($C3265,'Policy Characteristics'!$C:$C,0))),"",INDEX('Policy Characteristics'!A:A,MATCH($C3265,'Policy Characteristics'!$C:$C,0)))</f>
        <v>Government Revenue Accounting</v>
      </c>
      <c r="B3265" s="262" t="str">
        <f>IF(ISBLANK(INDEX('Policy Characteristics'!B:B,MATCH($C3265,'Policy Characteristics'!$C:$C,0))),"",INDEX('Policy Characteristics'!B:B,MATCH($C3265,'Policy Characteristics'!$C:$C,0)))</f>
        <v>Remaining Government Cash Flows</v>
      </c>
      <c r="C3265" s="254" t="str">
        <f t="shared" ref="C3265:C3267" si="124">C$3263</f>
        <v>GRA for Remaining Government Cash Flow Changes</v>
      </c>
      <c r="D3265" s="1" t="s">
        <v>2927</v>
      </c>
      <c r="F3265" s="1" t="s">
        <v>2931</v>
      </c>
      <c r="H3265" s="47">
        <v>3264</v>
      </c>
      <c r="I3265" s="326" t="str">
        <f t="shared" si="123"/>
        <v>Yes</v>
      </c>
      <c r="J3265" s="255" t="str">
        <f>IF(ISBLANK(INDEX('Policy Characteristics'!D:D,MATCH($C3265,'Policy Characteristics'!$C:$C,0))),"",INDEX('Policy Characteristics'!D:D,MATCH($C3265,'Policy Characteristics'!$C:$C,0)))</f>
        <v/>
      </c>
      <c r="K3265" s="254" t="str">
        <f>IF(ISBLANK(INDEX('Policy Characteristics'!E:E,MATCH($C3265,'Policy Characteristics'!$C:$C,0))),"",INDEX('Policy Characteristics'!E:E,MATCH($C3265,'Policy Characteristics'!$C:$C,0)))</f>
        <v>GRA remaining cash flow changes</v>
      </c>
      <c r="L3265" s="254">
        <f>IF(ISBLANK(INDEX('Policy Characteristics'!F:F,MATCH($C3265,'Policy Characteristics'!$C:$C,0))),"",INDEX('Policy Characteristics'!F:F,MATCH($C3265,'Policy Characteristics'!$C:$C,0)))</f>
        <v>0</v>
      </c>
      <c r="M3265" s="254">
        <f>IF(ISBLANK(INDEX('Policy Characteristics'!G:G,MATCH($C3265,'Policy Characteristics'!$C:$C,0))),"",INDEX('Policy Characteristics'!G:G,MATCH($C3265,'Policy Characteristics'!$C:$C,0)))</f>
        <v>10</v>
      </c>
      <c r="N3265" s="254">
        <f>IF(ISBLANK(INDEX('Policy Characteristics'!H:H,MATCH($C3265,'Policy Characteristics'!$C:$C,0))),"",INDEX('Policy Characteristics'!H:H,MATCH($C3265,'Policy Characteristics'!$C:$C,0)))</f>
        <v>1</v>
      </c>
      <c r="O3265" s="254" t="str">
        <f>IF(ISBLANK(INDEX('Policy Characteristics'!I:I,MATCH($C3265,'Policy Characteristics'!$C:$C,0))),"",INDEX('Policy Characteristics'!I:I,MATCH($C3265,'Policy Characteristics'!$C:$C,0)))</f>
        <v>weight</v>
      </c>
      <c r="P3265" s="254" t="str">
        <f>IF(ISBLANK(INDEX('Policy Characteristics'!J:J,MATCH($C3265,'Policy Characteristics'!$C:$C,0))),"",INDEX('Policy Characteristics'!J:J,MATCH($C3265,'Policy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5" s="254" t="str">
        <f>IF(ISBLANK(INDEX('Policy Characteristics'!K:K,MATCH($C3265,'Policy Characteristics'!$C:$C,0))),"",INDEX('Policy Characteristics'!K:K,MATCH($C3265,'Policy Characteristics'!$C:$C,0)))</f>
        <v>io-model.html</v>
      </c>
      <c r="R3265" s="254" t="str">
        <f>IF(ISBLANK(INDEX('Policy Characteristics'!L:L,MATCH($C3265,'Policy Characteristics'!$C:$C,0))),"",INDEX('Policy Characteristics'!L:L,MATCH($C3265,'Policy Characteristics'!$C:$C,0)))</f>
        <v/>
      </c>
    </row>
    <row r="3266" spans="1:18" x14ac:dyDescent="0.25">
      <c r="A3266" s="254" t="str">
        <f>IF(ISBLANK(INDEX('Policy Characteristics'!A:A,MATCH($C3266,'Policy Characteristics'!$C:$C,0))),"",INDEX('Policy Characteristics'!A:A,MATCH($C3266,'Policy Characteristics'!$C:$C,0)))</f>
        <v>Government Revenue Accounting</v>
      </c>
      <c r="B3266" s="262" t="str">
        <f>IF(ISBLANK(INDEX('Policy Characteristics'!B:B,MATCH($C3266,'Policy Characteristics'!$C:$C,0))),"",INDEX('Policy Characteristics'!B:B,MATCH($C3266,'Policy Characteristics'!$C:$C,0)))</f>
        <v>Remaining Government Cash Flows</v>
      </c>
      <c r="C3266" s="254" t="str">
        <f t="shared" si="124"/>
        <v>GRA for Remaining Government Cash Flow Changes</v>
      </c>
      <c r="D3266" s="1" t="s">
        <v>2928</v>
      </c>
      <c r="F3266" s="1" t="s">
        <v>2932</v>
      </c>
      <c r="H3266" s="47">
        <v>3265</v>
      </c>
      <c r="I3266" s="326" t="str">
        <f t="shared" si="123"/>
        <v>Yes</v>
      </c>
      <c r="J3266" s="255" t="str">
        <f>IF(ISBLANK(INDEX('Policy Characteristics'!D:D,MATCH($C3266,'Policy Characteristics'!$C:$C,0))),"",INDEX('Policy Characteristics'!D:D,MATCH($C3266,'Policy Characteristics'!$C:$C,0)))</f>
        <v/>
      </c>
      <c r="K3266" s="254" t="str">
        <f>IF(ISBLANK(INDEX('Policy Characteristics'!E:E,MATCH($C3266,'Policy Characteristics'!$C:$C,0))),"",INDEX('Policy Characteristics'!E:E,MATCH($C3266,'Policy Characteristics'!$C:$C,0)))</f>
        <v>GRA remaining cash flow changes</v>
      </c>
      <c r="L3266" s="254">
        <f>IF(ISBLANK(INDEX('Policy Characteristics'!F:F,MATCH($C3266,'Policy Characteristics'!$C:$C,0))),"",INDEX('Policy Characteristics'!F:F,MATCH($C3266,'Policy Characteristics'!$C:$C,0)))</f>
        <v>0</v>
      </c>
      <c r="M3266" s="254">
        <f>IF(ISBLANK(INDEX('Policy Characteristics'!G:G,MATCH($C3266,'Policy Characteristics'!$C:$C,0))),"",INDEX('Policy Characteristics'!G:G,MATCH($C3266,'Policy Characteristics'!$C:$C,0)))</f>
        <v>10</v>
      </c>
      <c r="N3266" s="254">
        <f>IF(ISBLANK(INDEX('Policy Characteristics'!H:H,MATCH($C3266,'Policy Characteristics'!$C:$C,0))),"",INDEX('Policy Characteristics'!H:H,MATCH($C3266,'Policy Characteristics'!$C:$C,0)))</f>
        <v>1</v>
      </c>
      <c r="O3266" s="254" t="str">
        <f>IF(ISBLANK(INDEX('Policy Characteristics'!I:I,MATCH($C3266,'Policy Characteristics'!$C:$C,0))),"",INDEX('Policy Characteristics'!I:I,MATCH($C3266,'Policy Characteristics'!$C:$C,0)))</f>
        <v>weight</v>
      </c>
      <c r="P3266" s="254" t="str">
        <f>IF(ISBLANK(INDEX('Policy Characteristics'!J:J,MATCH($C3266,'Policy Characteristics'!$C:$C,0))),"",INDEX('Policy Characteristics'!J:J,MATCH($C3266,'Policy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6" s="254" t="str">
        <f>IF(ISBLANK(INDEX('Policy Characteristics'!K:K,MATCH($C3266,'Policy Characteristics'!$C:$C,0))),"",INDEX('Policy Characteristics'!K:K,MATCH($C3266,'Policy Characteristics'!$C:$C,0)))</f>
        <v>io-model.html</v>
      </c>
      <c r="R3266" s="254" t="str">
        <f>IF(ISBLANK(INDEX('Policy Characteristics'!L:L,MATCH($C3266,'Policy Characteristics'!$C:$C,0))),"",INDEX('Policy Characteristics'!L:L,MATCH($C3266,'Policy Characteristics'!$C:$C,0)))</f>
        <v/>
      </c>
    </row>
    <row r="3267" spans="1:18" x14ac:dyDescent="0.25">
      <c r="A3267" s="254" t="str">
        <f>IF(ISBLANK(INDEX('Policy Characteristics'!A:A,MATCH($C3267,'Policy Characteristics'!$C:$C,0))),"",INDEX('Policy Characteristics'!A:A,MATCH($C3267,'Policy Characteristics'!$C:$C,0)))</f>
        <v>Government Revenue Accounting</v>
      </c>
      <c r="B3267" s="262" t="str">
        <f>IF(ISBLANK(INDEX('Policy Characteristics'!B:B,MATCH($C3267,'Policy Characteristics'!$C:$C,0))),"",INDEX('Policy Characteristics'!B:B,MATCH($C3267,'Policy Characteristics'!$C:$C,0)))</f>
        <v>Remaining Government Cash Flows</v>
      </c>
      <c r="C3267" s="254" t="str">
        <f t="shared" si="124"/>
        <v>GRA for Remaining Government Cash Flow Changes</v>
      </c>
      <c r="D3267" s="1" t="s">
        <v>2929</v>
      </c>
      <c r="F3267" s="1" t="s">
        <v>2933</v>
      </c>
      <c r="H3267" s="47">
        <v>3266</v>
      </c>
      <c r="I3267" s="326" t="str">
        <f t="shared" si="123"/>
        <v>Yes</v>
      </c>
      <c r="J3267" s="255" t="str">
        <f>IF(ISBLANK(INDEX('Policy Characteristics'!D:D,MATCH($C3267,'Policy Characteristics'!$C:$C,0))),"",INDEX('Policy Characteristics'!D:D,MATCH($C3267,'Policy Characteristics'!$C:$C,0)))</f>
        <v/>
      </c>
      <c r="K3267" s="254" t="str">
        <f>IF(ISBLANK(INDEX('Policy Characteristics'!E:E,MATCH($C3267,'Policy Characteristics'!$C:$C,0))),"",INDEX('Policy Characteristics'!E:E,MATCH($C3267,'Policy Characteristics'!$C:$C,0)))</f>
        <v>GRA remaining cash flow changes</v>
      </c>
      <c r="L3267" s="254">
        <f>IF(ISBLANK(INDEX('Policy Characteristics'!F:F,MATCH($C3267,'Policy Characteristics'!$C:$C,0))),"",INDEX('Policy Characteristics'!F:F,MATCH($C3267,'Policy Characteristics'!$C:$C,0)))</f>
        <v>0</v>
      </c>
      <c r="M3267" s="254">
        <f>IF(ISBLANK(INDEX('Policy Characteristics'!G:G,MATCH($C3267,'Policy Characteristics'!$C:$C,0))),"",INDEX('Policy Characteristics'!G:G,MATCH($C3267,'Policy Characteristics'!$C:$C,0)))</f>
        <v>10</v>
      </c>
      <c r="N3267" s="254">
        <f>IF(ISBLANK(INDEX('Policy Characteristics'!H:H,MATCH($C3267,'Policy Characteristics'!$C:$C,0))),"",INDEX('Policy Characteristics'!H:H,MATCH($C3267,'Policy Characteristics'!$C:$C,0)))</f>
        <v>1</v>
      </c>
      <c r="O3267" s="254" t="str">
        <f>IF(ISBLANK(INDEX('Policy Characteristics'!I:I,MATCH($C3267,'Policy Characteristics'!$C:$C,0))),"",INDEX('Policy Characteristics'!I:I,MATCH($C3267,'Policy Characteristics'!$C:$C,0)))</f>
        <v>weight</v>
      </c>
      <c r="P3267" s="254" t="str">
        <f>IF(ISBLANK(INDEX('Policy Characteristics'!J:J,MATCH($C3267,'Policy Characteristics'!$C:$C,0))),"",INDEX('Policy Characteristics'!J:J,MATCH($C3267,'Policy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3267" s="254" t="str">
        <f>IF(ISBLANK(INDEX('Policy Characteristics'!K:K,MATCH($C3267,'Policy Characteristics'!$C:$C,0))),"",INDEX('Policy Characteristics'!K:K,MATCH($C3267,'Policy Characteristics'!$C:$C,0)))</f>
        <v>io-model.html</v>
      </c>
      <c r="R3267" s="254" t="str">
        <f>IF(ISBLANK(INDEX('Policy Characteristics'!L:L,MATCH($C3267,'Policy Characteristics'!$C:$C,0))),"",INDEX('Policy Characteristics'!L:L,MATCH($C3267,'Policy Characteristics'!$C:$C,0)))</f>
        <v/>
      </c>
    </row>
    <row r="3268" spans="1:18" x14ac:dyDescent="0.25">
      <c r="A3268" s="254" t="str">
        <f>IF(ISBLANK(INDEX('Policy Characteristics'!A:A,MATCH($C3268,'Policy Characteristics'!$C:$C,0))),"",INDEX('Policy Characteristics'!A:A,MATCH($C3268,'Policy Characteristics'!$C:$C,0)))</f>
        <v>Control Settings</v>
      </c>
      <c r="B3268" s="262" t="str">
        <f>IF(ISBLANK(INDEX('Policy Characteristics'!B:B,MATCH($C3268,'Policy Characteristics'!$C:$C,0))),"",INDEX('Policy Characteristics'!B:B,MATCH($C3268,'Policy Characteristics'!$C:$C,0)))</f>
        <v>COVID-19 Recession</v>
      </c>
      <c r="C3268" s="1" t="s">
        <v>3377</v>
      </c>
      <c r="H3268" s="47">
        <v>3267</v>
      </c>
      <c r="I3268" s="322" t="s">
        <v>41</v>
      </c>
      <c r="J3268" s="255" t="str">
        <f>IF(ISBLANK(INDEX('Policy Characteristics'!D:D,MATCH($C3268,'Policy Characteristics'!$C:$C,0))),"",INDEX('Policy Characteristics'!D:D,MATCH($C3268,'Policy Characteristics'!$C:$C,0)))</f>
        <v/>
      </c>
      <c r="K3268" s="254" t="str">
        <f>IF(ISBLANK(INDEX('Policy Characteristics'!E:E,MATCH($C3268,'Policy Characteristics'!$C:$C,0))),"",INDEX('Policy Characteristics'!E:E,MATCH($C3268,'Policy Characteristics'!$C:$C,0)))</f>
        <v>settings exogenous GDP adjustment</v>
      </c>
      <c r="L3268" s="359">
        <f>IF(ISBLANK(INDEX('Policy Characteristics'!F:F,MATCH($C3268,'Policy Characteristics'!$C:$C,0))),"",INDEX('Policy Characteristics'!F:F,MATCH($C3268,'Policy Characteristics'!$C:$C,0)))</f>
        <v>0</v>
      </c>
      <c r="M3268" s="359">
        <f>IF(ISBLANK(INDEX('Policy Characteristics'!G:G,MATCH($C3268,'Policy Characteristics'!$C:$C,0))),"",INDEX('Policy Characteristics'!G:G,MATCH($C3268,'Policy Characteristics'!$C:$C,0)))</f>
        <v>1</v>
      </c>
      <c r="N3268" s="359">
        <f>IF(ISBLANK(INDEX('Policy Characteristics'!H:H,MATCH($C3268,'Policy Characteristics'!$C:$C,0))),"",INDEX('Policy Characteristics'!H:H,MATCH($C3268,'Policy Characteristics'!$C:$C,0)))</f>
        <v>1</v>
      </c>
      <c r="O3268" s="254" t="str">
        <f>IF(ISBLANK(INDEX('Policy Characteristics'!I:I,MATCH($C3268,'Policy Characteristics'!$C:$C,0))),"",INDEX('Policy Characteristics'!I:I,MATCH($C3268,'Policy Characteristics'!$C:$C,0)))</f>
        <v>on/off</v>
      </c>
      <c r="P3268" s="254" t="str">
        <f>IF(ISBLANK(INDEX('Policy Characteristics'!J:J,MATCH($C3268,'Policy Characteristics'!$C:$C,0))),"",INDEX('Policy Characteristics'!J:J,MATCH($C3268,'Policy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3268" s="254" t="str">
        <f>IF(ISBLANK(INDEX('Policy Characteristics'!K:K,MATCH($C3268,'Policy Characteristics'!$C:$C,0))),"",INDEX('Policy Characteristics'!K:K,MATCH($C3268,'Policy Characteristics'!$C:$C,0)))</f>
        <v/>
      </c>
      <c r="R3268" s="254" t="str">
        <f>IF(ISBLANK(INDEX('Policy Characteristics'!L:L,MATCH($C3268,'Policy Characteristics'!$C:$C,0))),"",INDEX('Policy Characteristics'!L:L,MATCH($C3268,'Policy Characteristics'!$C:$C,0)))</f>
        <v/>
      </c>
    </row>
    <row r="3269" spans="1:18" x14ac:dyDescent="0.25">
      <c r="A3269" s="254" t="str">
        <f>IF(ISBLANK(INDEX('Policy Characteristics'!A:A,MATCH($C3269,'Policy Characteristics'!$C:$C,0))),"",INDEX('Policy Characteristics'!A:A,MATCH($C3269,'Policy Characteristics'!$C:$C,0)))</f>
        <v>Control Settings</v>
      </c>
      <c r="B3269" s="262" t="str">
        <f>IF(ISBLANK(INDEX('Policy Characteristics'!B:B,MATCH($C3269,'Policy Characteristics'!$C:$C,0))),"",INDEX('Policy Characteristics'!B:B,MATCH($C3269,'Policy Characteristics'!$C:$C,0)))</f>
        <v>Use 20-Year GWP Values</v>
      </c>
      <c r="C3269" t="s">
        <v>3241</v>
      </c>
      <c r="H3269" s="47">
        <v>3268</v>
      </c>
      <c r="I3269" s="322" t="s">
        <v>41</v>
      </c>
      <c r="J3269" s="255" t="str">
        <f>IF(ISBLANK(INDEX('Policy Characteristics'!D:D,MATCH($C3269,'Policy Characteristics'!$C:$C,0))),"",INDEX('Policy Characteristics'!D:D,MATCH($C3269,'Policy Characteristics'!$C:$C,0)))</f>
        <v/>
      </c>
      <c r="K3269" s="254" t="str">
        <f>IF(ISBLANK(INDEX('Policy Characteristics'!E:E,MATCH($C3269,'Policy Characteristics'!$C:$C,0))),"",INDEX('Policy Characteristics'!E:E,MATCH($C3269,'Policy Characteristics'!$C:$C,0)))</f>
        <v/>
      </c>
      <c r="L3269" s="359">
        <f>IF(ISBLANK(INDEX('Policy Characteristics'!F:F,MATCH($C3269,'Policy Characteristics'!$C:$C,0))),"",INDEX('Policy Characteristics'!F:F,MATCH($C3269,'Policy Characteristics'!$C:$C,0)))</f>
        <v>0</v>
      </c>
      <c r="M3269" s="359">
        <f>IF(ISBLANK(INDEX('Policy Characteristics'!G:G,MATCH($C3269,'Policy Characteristics'!$C:$C,0))),"",INDEX('Policy Characteristics'!G:G,MATCH($C3269,'Policy Characteristics'!$C:$C,0)))</f>
        <v>1</v>
      </c>
      <c r="N3269" s="359">
        <f>IF(ISBLANK(INDEX('Policy Characteristics'!H:H,MATCH($C3269,'Policy Characteristics'!$C:$C,0))),"",INDEX('Policy Characteristics'!H:H,MATCH($C3269,'Policy Characteristics'!$C:$C,0)))</f>
        <v>1</v>
      </c>
      <c r="O3269" s="254" t="str">
        <f>IF(ISBLANK(INDEX('Policy Characteristics'!I:I,MATCH($C3269,'Policy Characteristics'!$C:$C,0))),"",INDEX('Policy Characteristics'!I:I,MATCH($C3269,'Policy Characteristics'!$C:$C,0)))</f>
        <v>on/off</v>
      </c>
      <c r="P3269" s="254" t="str">
        <f>IF(ISBLANK(INDEX('Policy Characteristics'!J:J,MATCH($C3269,'Policy Characteristics'!$C:$C,0))),"",INDEX('Policy Characteristics'!J:J,MATCH($C3269,'Policy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3269" s="254" t="str">
        <f>IF(ISBLANK(INDEX('Policy Characteristics'!K:K,MATCH($C3269,'Policy Characteristics'!$C:$C,0))),"",INDEX('Policy Characteristics'!K:K,MATCH($C3269,'Policy Characteristics'!$C:$C,0)))</f>
        <v/>
      </c>
      <c r="R3269" s="254" t="str">
        <f>IF(ISBLANK(INDEX('Policy Characteristics'!L:L,MATCH($C3269,'Policy Characteristics'!$C:$C,0))),"",INDEX('Policy Characteristics'!L:L,MATCH($C3269,'Policy Characteristics'!$C:$C,0)))</f>
        <v/>
      </c>
    </row>
  </sheetData>
  <sortState xmlns:xlrd2="http://schemas.microsoft.com/office/spreadsheetml/2017/richdata2" ref="A203:I223">
    <sortCondition ref="B203:B223"/>
  </sortState>
  <phoneticPr fontId="114" type="noConversion"/>
  <conditionalFormatting sqref="H1:H1048576">
    <cfRule type="duplicateValues" dxfId="8" priority="2"/>
  </conditionalFormatting>
  <conditionalFormatting sqref="I1:I3203">
    <cfRule type="containsText" dxfId="7" priority="3" operator="containsText" text="No">
      <formula>NOT(ISERROR(SEARCH("No",I1)))</formula>
    </cfRule>
  </conditionalFormatting>
  <conditionalFormatting sqref="I3208 I3213 I3223 I3228 I3233 I3238 I3258 I3263">
    <cfRule type="containsText" dxfId="6" priority="139" operator="containsText" text="No">
      <formula>NOT(ISERROR(SEARCH("No",I3208)))</formula>
    </cfRule>
  </conditionalFormatting>
  <conditionalFormatting sqref="I3218">
    <cfRule type="containsText" dxfId="5" priority="8" operator="containsText" text="No">
      <formula>NOT(ISERROR(SEARCH("No",I3218)))</formula>
    </cfRule>
  </conditionalFormatting>
  <conditionalFormatting sqref="I3243">
    <cfRule type="containsText" dxfId="4" priority="7" operator="containsText" text="No">
      <formula>NOT(ISERROR(SEARCH("No",I3243)))</formula>
    </cfRule>
  </conditionalFormatting>
  <conditionalFormatting sqref="I3248 I3253">
    <cfRule type="containsText" dxfId="3" priority="1" operator="containsText" text="No">
      <formula>NOT(ISERROR(SEARCH("No",I3248)))</formula>
    </cfRule>
  </conditionalFormatting>
  <conditionalFormatting sqref="I3268:I3269 I3273:I1048576">
    <cfRule type="containsText" dxfId="2" priority="9" operator="containsText" text="No">
      <formula>NOT(ISERROR(SEARCH("No",I3268)))</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topLeftCell="A7" zoomScale="81" workbookViewId="0">
      <selection activeCell="A28" sqref="A28"/>
    </sheetView>
  </sheetViews>
  <sheetFormatPr defaultColWidth="9.140625" defaultRowHeight="15" x14ac:dyDescent="0.25"/>
  <cols>
    <col min="1" max="2" width="76.85546875" customWidth="1"/>
  </cols>
  <sheetData>
    <row r="1" spans="1:2" x14ac:dyDescent="0.25">
      <c r="A1" s="415" t="s">
        <v>2784</v>
      </c>
      <c r="B1" s="415"/>
    </row>
    <row r="2" spans="1:2" x14ac:dyDescent="0.25">
      <c r="A2" s="195" t="s">
        <v>2785</v>
      </c>
      <c r="B2" s="195" t="s">
        <v>2786</v>
      </c>
    </row>
    <row r="3" spans="1:2" x14ac:dyDescent="0.25">
      <c r="A3" s="196" t="s">
        <v>337</v>
      </c>
      <c r="B3" t="str">
        <f>A3</f>
        <v>million metric tons / year</v>
      </c>
    </row>
    <row r="4" spans="1:2" x14ac:dyDescent="0.25">
      <c r="A4" s="196" t="s">
        <v>3430</v>
      </c>
      <c r="B4" t="str">
        <f>A4</f>
        <v>million metric tons</v>
      </c>
    </row>
    <row r="5" spans="1:2" x14ac:dyDescent="0.25">
      <c r="A5" s="196" t="s">
        <v>3834</v>
      </c>
      <c r="B5" t="str">
        <f>A5</f>
        <v>g CO2e / 2024 dollar</v>
      </c>
    </row>
    <row r="6" spans="1:2" x14ac:dyDescent="0.25">
      <c r="A6" s="197" t="s">
        <v>2298</v>
      </c>
      <c r="B6" t="str">
        <f t="shared" ref="B6:B51" si="0">A6</f>
        <v>thousand metric tons / year</v>
      </c>
    </row>
    <row r="7" spans="1:2" x14ac:dyDescent="0.25">
      <c r="A7" s="197" t="s">
        <v>3835</v>
      </c>
      <c r="B7" t="str">
        <f>A7</f>
        <v>g CO2 / 2024 dollar</v>
      </c>
    </row>
    <row r="8" spans="1:2" ht="30" x14ac:dyDescent="0.25">
      <c r="A8" s="197" t="s">
        <v>3836</v>
      </c>
      <c r="B8" t="str">
        <f t="shared" si="0"/>
        <v>2024 dollars / metric ton CO2e abated, Annual average abatement (million metric tons CO2e)</v>
      </c>
    </row>
    <row r="9" spans="1:2" x14ac:dyDescent="0.25">
      <c r="A9" s="197" t="s">
        <v>3837</v>
      </c>
      <c r="B9" t="str">
        <f t="shared" si="0"/>
        <v>billion 2024 dollars / year</v>
      </c>
    </row>
    <row r="10" spans="1:2" x14ac:dyDescent="0.25">
      <c r="A10" s="197" t="s">
        <v>3838</v>
      </c>
      <c r="B10" t="str">
        <f t="shared" si="0"/>
        <v>billion 2024 dollars</v>
      </c>
    </row>
    <row r="11" spans="1:2" x14ac:dyDescent="0.25">
      <c r="A11" s="197" t="s">
        <v>2826</v>
      </c>
      <c r="B11" t="str">
        <f t="shared" si="0"/>
        <v>jobs</v>
      </c>
    </row>
    <row r="12" spans="1:2" x14ac:dyDescent="0.25">
      <c r="A12" s="197" t="s">
        <v>3965</v>
      </c>
      <c r="B12" t="str">
        <f t="shared" si="0"/>
        <v>deaths / year</v>
      </c>
    </row>
    <row r="13" spans="1:2" x14ac:dyDescent="0.25">
      <c r="A13" s="197" t="s">
        <v>3968</v>
      </c>
      <c r="B13" t="str">
        <f t="shared" si="0"/>
        <v>days / year</v>
      </c>
    </row>
    <row r="14" spans="1:2" x14ac:dyDescent="0.25">
      <c r="A14" s="197" t="s">
        <v>3966</v>
      </c>
      <c r="B14" t="str">
        <f t="shared" si="0"/>
        <v>admissions / year</v>
      </c>
    </row>
    <row r="15" spans="1:2" x14ac:dyDescent="0.25">
      <c r="A15" s="197" t="s">
        <v>3967</v>
      </c>
      <c r="B15" t="str">
        <f t="shared" si="0"/>
        <v>visits / year</v>
      </c>
    </row>
    <row r="16" spans="1:2" x14ac:dyDescent="0.25">
      <c r="A16" s="197" t="s">
        <v>3963</v>
      </c>
      <c r="B16" t="str">
        <f t="shared" si="0"/>
        <v>cases / year</v>
      </c>
    </row>
    <row r="17" spans="1:2" x14ac:dyDescent="0.25">
      <c r="A17" s="197" t="s">
        <v>3964</v>
      </c>
      <c r="B17" t="str">
        <f t="shared" si="0"/>
        <v>events / year</v>
      </c>
    </row>
    <row r="18" spans="1:2" x14ac:dyDescent="0.25">
      <c r="A18" s="197" t="s">
        <v>2845</v>
      </c>
      <c r="B18" t="str">
        <f t="shared" si="0"/>
        <v>% change</v>
      </c>
    </row>
    <row r="19" spans="1:2" x14ac:dyDescent="0.25">
      <c r="A19" s="197" t="s">
        <v>3839</v>
      </c>
      <c r="B19" t="str">
        <f t="shared" si="0"/>
        <v>2024 dollars / employee-year</v>
      </c>
    </row>
    <row r="20" spans="1:2" x14ac:dyDescent="0.25">
      <c r="A20" s="197" t="s">
        <v>338</v>
      </c>
      <c r="B20" t="str">
        <f t="shared" si="0"/>
        <v>lives / year</v>
      </c>
    </row>
    <row r="21" spans="1:2" x14ac:dyDescent="0.25">
      <c r="A21" s="197" t="s">
        <v>339</v>
      </c>
      <c r="B21" t="str">
        <f t="shared" si="0"/>
        <v>terawatt-hours (TWh) / year</v>
      </c>
    </row>
    <row r="22" spans="1:2" x14ac:dyDescent="0.25">
      <c r="A22" s="197" t="s">
        <v>3494</v>
      </c>
      <c r="B22" t="str">
        <f t="shared" si="0"/>
        <v>terawatt-hours (TWh)</v>
      </c>
    </row>
    <row r="23" spans="1:2" x14ac:dyDescent="0.25">
      <c r="A23" s="197" t="s">
        <v>3284</v>
      </c>
      <c r="B23" t="str">
        <f t="shared" si="0"/>
        <v>%</v>
      </c>
    </row>
    <row r="24" spans="1:2" x14ac:dyDescent="0.25">
      <c r="A24" s="197" t="s">
        <v>3285</v>
      </c>
      <c r="B24" t="str">
        <f t="shared" si="0"/>
        <v>metric tons CO2e / megawatt-hour (MWh)</v>
      </c>
    </row>
    <row r="25" spans="1:2" x14ac:dyDescent="0.25">
      <c r="A25" s="197" t="s">
        <v>3840</v>
      </c>
      <c r="B25" t="str">
        <f t="shared" si="0"/>
        <v>kilowatt-hour / 2024 dollar</v>
      </c>
    </row>
    <row r="26" spans="1:2" x14ac:dyDescent="0.25">
      <c r="A26" s="197" t="s">
        <v>340</v>
      </c>
      <c r="B26" t="str">
        <f t="shared" si="0"/>
        <v>gigawatts (GW) / year</v>
      </c>
    </row>
    <row r="27" spans="1:2" x14ac:dyDescent="0.25">
      <c r="A27" s="197" t="s">
        <v>3841</v>
      </c>
      <c r="B27" t="str">
        <f t="shared" si="0"/>
        <v>2024 dollars / megawatt-hour (MWh)</v>
      </c>
    </row>
    <row r="28" spans="1:2" x14ac:dyDescent="0.25">
      <c r="A28" s="197" t="s">
        <v>2435</v>
      </c>
      <c r="B28" t="str">
        <f t="shared" si="0"/>
        <v>cubic km / yr</v>
      </c>
    </row>
    <row r="29" spans="1:2" x14ac:dyDescent="0.25">
      <c r="A29" s="197" t="s">
        <v>2357</v>
      </c>
      <c r="B29" t="str">
        <f t="shared" si="0"/>
        <v>trillion passenger-miles / year</v>
      </c>
    </row>
    <row r="30" spans="1:2" x14ac:dyDescent="0.25">
      <c r="A30" s="197" t="s">
        <v>2358</v>
      </c>
      <c r="B30" t="str">
        <f t="shared" si="0"/>
        <v>trillion freight ton-miles / year</v>
      </c>
    </row>
    <row r="31" spans="1:2" x14ac:dyDescent="0.25">
      <c r="A31" s="197" t="s">
        <v>460</v>
      </c>
      <c r="B31" t="str">
        <f t="shared" si="0"/>
        <v>million vehicles / year</v>
      </c>
    </row>
    <row r="32" spans="1:2" x14ac:dyDescent="0.25">
      <c r="A32" s="197" t="s">
        <v>2335</v>
      </c>
      <c r="B32" t="str">
        <f t="shared" si="0"/>
        <v>thousand vehicles / year</v>
      </c>
    </row>
    <row r="33" spans="1:2" x14ac:dyDescent="0.25">
      <c r="A33" s="197" t="s">
        <v>2334</v>
      </c>
      <c r="B33" t="str">
        <f t="shared" si="0"/>
        <v>million vehicles</v>
      </c>
    </row>
    <row r="34" spans="1:2" x14ac:dyDescent="0.25">
      <c r="A34" s="197" t="s">
        <v>2367</v>
      </c>
      <c r="B34" t="str">
        <f t="shared" si="0"/>
        <v>thousand vehicles</v>
      </c>
    </row>
    <row r="35" spans="1:2" x14ac:dyDescent="0.25">
      <c r="A35" s="197" t="s">
        <v>442</v>
      </c>
      <c r="B35" t="str">
        <f t="shared" si="0"/>
        <v>quads / year</v>
      </c>
    </row>
    <row r="36" spans="1:2" x14ac:dyDescent="0.25">
      <c r="A36" s="197" t="s">
        <v>3842</v>
      </c>
      <c r="B36" t="str">
        <f>A36</f>
        <v>thousand BTU / 2024 dollar</v>
      </c>
    </row>
    <row r="37" spans="1:2" x14ac:dyDescent="0.25">
      <c r="A37" s="197" t="s">
        <v>2340</v>
      </c>
      <c r="B37" t="str">
        <f t="shared" si="0"/>
        <v>millions of short tons / year</v>
      </c>
    </row>
    <row r="38" spans="1:2" x14ac:dyDescent="0.25">
      <c r="A38" s="197" t="s">
        <v>2341</v>
      </c>
      <c r="B38" t="str">
        <f t="shared" si="0"/>
        <v>trillion cubic feet / year</v>
      </c>
    </row>
    <row r="39" spans="1:2" x14ac:dyDescent="0.25">
      <c r="A39" s="197" t="s">
        <v>3255</v>
      </c>
      <c r="B39" t="str">
        <f t="shared" si="0"/>
        <v>million barrels of oil / year</v>
      </c>
    </row>
    <row r="40" spans="1:2" x14ac:dyDescent="0.25">
      <c r="A40" s="197" t="s">
        <v>2604</v>
      </c>
      <c r="B40" t="str">
        <f t="shared" si="0"/>
        <v>million gallons / year</v>
      </c>
    </row>
    <row r="41" spans="1:2" x14ac:dyDescent="0.25">
      <c r="A41" s="197" t="s">
        <v>2402</v>
      </c>
      <c r="B41" t="str">
        <f t="shared" si="0"/>
        <v>trillion BTU / year</v>
      </c>
    </row>
    <row r="42" spans="1:2" x14ac:dyDescent="0.25">
      <c r="A42" s="197" t="s">
        <v>3843</v>
      </c>
      <c r="B42" t="str">
        <f t="shared" si="0"/>
        <v>2024 dollars / short ton</v>
      </c>
    </row>
    <row r="43" spans="1:2" x14ac:dyDescent="0.25">
      <c r="A43" s="197" t="s">
        <v>3844</v>
      </c>
      <c r="B43" t="str">
        <f t="shared" si="0"/>
        <v>2024 dollars / thousand cubic feet</v>
      </c>
    </row>
    <row r="44" spans="1:2" x14ac:dyDescent="0.25">
      <c r="A44" s="197" t="s">
        <v>3845</v>
      </c>
      <c r="B44" t="str">
        <f t="shared" si="0"/>
        <v>2024 dollars / gallon</v>
      </c>
    </row>
    <row r="45" spans="1:2" x14ac:dyDescent="0.25">
      <c r="A45" s="197" t="s">
        <v>3846</v>
      </c>
      <c r="B45" t="str">
        <f t="shared" si="0"/>
        <v>2024 dollars / barrel of oil</v>
      </c>
    </row>
    <row r="46" spans="1:2" x14ac:dyDescent="0.25">
      <c r="A46" s="197" t="s">
        <v>3847</v>
      </c>
      <c r="B46" t="str">
        <f t="shared" si="0"/>
        <v>2024 dollars / kg</v>
      </c>
    </row>
    <row r="47" spans="1:2" x14ac:dyDescent="0.25">
      <c r="A47" s="197" t="s">
        <v>3848</v>
      </c>
      <c r="B47" t="str">
        <f t="shared" si="0"/>
        <v>2024 dollars / kilowatt-hour (kWh)</v>
      </c>
    </row>
    <row r="48" spans="1:2" x14ac:dyDescent="0.25">
      <c r="A48" s="197" t="s">
        <v>3841</v>
      </c>
      <c r="B48" t="str">
        <f t="shared" ref="B48" si="1">A48</f>
        <v>2024 dollars / megawatt-hour (MWh)</v>
      </c>
    </row>
    <row r="49" spans="1:2" x14ac:dyDescent="0.25">
      <c r="A49" s="197" t="s">
        <v>3244</v>
      </c>
      <c r="B49" t="str">
        <f t="shared" si="0"/>
        <v>cost of eqpt. to capture 1 metric ton CO2e/yr (2020 dollars)</v>
      </c>
    </row>
    <row r="50" spans="1:2" x14ac:dyDescent="0.25">
      <c r="A50" s="197" t="s">
        <v>3849</v>
      </c>
      <c r="B50" t="str">
        <f t="shared" si="0"/>
        <v>million 2024 dollars / megawatt (MW)</v>
      </c>
    </row>
    <row r="51" spans="1:2" x14ac:dyDescent="0.25">
      <c r="A51" s="197" t="s">
        <v>3850</v>
      </c>
      <c r="B51" t="str">
        <f t="shared" si="0"/>
        <v>cost of eqpt. to produce 1 kg H2/yr (2024 dollars)</v>
      </c>
    </row>
    <row r="53" spans="1:2" x14ac:dyDescent="0.25">
      <c r="A53" s="415" t="s">
        <v>2788</v>
      </c>
      <c r="B53" s="415"/>
    </row>
    <row r="54" spans="1:2" x14ac:dyDescent="0.25">
      <c r="A54" s="195" t="s">
        <v>2785</v>
      </c>
      <c r="B54" s="195" t="s">
        <v>2786</v>
      </c>
    </row>
    <row r="55" spans="1:2" x14ac:dyDescent="0.25">
      <c r="A55" s="159" t="s">
        <v>132</v>
      </c>
      <c r="B55" t="str">
        <f t="shared" ref="B55:B56" si="2">A55</f>
        <v>$/metric ton CO2e</v>
      </c>
    </row>
    <row r="56" spans="1:2" x14ac:dyDescent="0.25">
      <c r="A56" s="159" t="s">
        <v>134</v>
      </c>
      <c r="B56" t="str">
        <f t="shared" si="2"/>
        <v>$/MWh</v>
      </c>
    </row>
    <row r="67" spans="1:1" x14ac:dyDescent="0.25">
      <c r="A67" s="1"/>
    </row>
  </sheetData>
  <mergeCells count="2">
    <mergeCell ref="A1:B1"/>
    <mergeCell ref="A53:B53"/>
  </mergeCells>
  <phoneticPr fontId="114"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38"/>
  <sheetViews>
    <sheetView tabSelected="1" topLeftCell="A117" zoomScale="55" zoomScaleNormal="55" workbookViewId="0">
      <selection activeCell="I124" sqref="I124"/>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4" t="s">
        <v>2289</v>
      </c>
      <c r="B1" s="165" t="s">
        <v>2290</v>
      </c>
      <c r="C1" s="198" t="s">
        <v>2787</v>
      </c>
      <c r="D1" s="165" t="s">
        <v>56</v>
      </c>
      <c r="E1" s="165" t="s">
        <v>58</v>
      </c>
      <c r="F1" s="165" t="s">
        <v>424</v>
      </c>
      <c r="G1" s="165" t="s">
        <v>57</v>
      </c>
      <c r="H1" s="165" t="s">
        <v>2299</v>
      </c>
      <c r="I1" s="166" t="s">
        <v>288</v>
      </c>
      <c r="J1" s="44" t="s">
        <v>3498</v>
      </c>
    </row>
    <row r="2" spans="1:10" x14ac:dyDescent="0.25">
      <c r="A2" s="2" t="s">
        <v>2304</v>
      </c>
      <c r="B2" s="1" t="s">
        <v>2305</v>
      </c>
      <c r="C2" s="43">
        <v>1</v>
      </c>
      <c r="D2" s="1" t="s">
        <v>59</v>
      </c>
      <c r="E2" s="1" t="s">
        <v>60</v>
      </c>
      <c r="F2" s="1" t="str">
        <f>UnitControlCenter!$B$3</f>
        <v>million metric tons / year</v>
      </c>
      <c r="G2" s="1" t="s">
        <v>168</v>
      </c>
      <c r="J2" s="1" t="s">
        <v>3504</v>
      </c>
    </row>
    <row r="3" spans="1:10" x14ac:dyDescent="0.25">
      <c r="A3" s="2" t="s">
        <v>2304</v>
      </c>
      <c r="B3" s="1" t="s">
        <v>2306</v>
      </c>
      <c r="C3" s="47">
        <v>1</v>
      </c>
      <c r="D3" s="2" t="s">
        <v>59</v>
      </c>
      <c r="E3" s="2" t="s">
        <v>60</v>
      </c>
      <c r="F3" s="1" t="str">
        <f>UnitControlCenter!$B$3</f>
        <v>million metric tons / year</v>
      </c>
      <c r="G3" s="1" t="s">
        <v>2288</v>
      </c>
    </row>
    <row r="4" spans="1:10" ht="30" x14ac:dyDescent="0.25">
      <c r="A4" s="2" t="s">
        <v>2304</v>
      </c>
      <c r="B4" s="1" t="s">
        <v>3428</v>
      </c>
      <c r="C4" s="43">
        <v>1</v>
      </c>
      <c r="D4" s="1" t="s">
        <v>59</v>
      </c>
      <c r="E4" s="1" t="s">
        <v>60</v>
      </c>
      <c r="F4" s="1" t="str">
        <f>UnitControlCenter!B4</f>
        <v>million metric tons</v>
      </c>
      <c r="G4" s="1" t="s">
        <v>3431</v>
      </c>
      <c r="J4" s="1" t="s">
        <v>3505</v>
      </c>
    </row>
    <row r="5" spans="1:10" ht="30" x14ac:dyDescent="0.25">
      <c r="A5" s="2" t="s">
        <v>2304</v>
      </c>
      <c r="B5" s="1" t="s">
        <v>3429</v>
      </c>
      <c r="C5" s="47">
        <v>1</v>
      </c>
      <c r="D5" s="2" t="s">
        <v>59</v>
      </c>
      <c r="E5" s="2" t="s">
        <v>60</v>
      </c>
      <c r="F5" s="1" t="str">
        <f>UnitControlCenter!B4</f>
        <v>million metric tons</v>
      </c>
      <c r="G5" s="1" t="s">
        <v>3432</v>
      </c>
    </row>
    <row r="6" spans="1:10" ht="90" x14ac:dyDescent="0.25">
      <c r="A6" s="2" t="s">
        <v>2304</v>
      </c>
      <c r="B6" s="2" t="s">
        <v>2307</v>
      </c>
      <c r="C6" s="43">
        <v>1</v>
      </c>
      <c r="D6" s="1" t="s">
        <v>61</v>
      </c>
      <c r="E6" s="1" t="s">
        <v>62</v>
      </c>
      <c r="F6" s="1" t="str">
        <f>UnitControlCenter!$B$3</f>
        <v>million metric tons / year</v>
      </c>
      <c r="G6" s="1" t="s">
        <v>2765</v>
      </c>
      <c r="H6" s="1" t="s">
        <v>2766</v>
      </c>
      <c r="I6" s="1" t="s">
        <v>2767</v>
      </c>
    </row>
    <row r="7" spans="1:10" ht="30" x14ac:dyDescent="0.25">
      <c r="A7" s="2" t="s">
        <v>2304</v>
      </c>
      <c r="B7" s="2" t="s">
        <v>2308</v>
      </c>
      <c r="C7" s="43">
        <v>1</v>
      </c>
      <c r="D7" s="1" t="s">
        <v>61</v>
      </c>
      <c r="E7" s="1" t="s">
        <v>62</v>
      </c>
      <c r="F7" s="1" t="str">
        <f>UnitControlCenter!$B$3</f>
        <v>million metric tons / year</v>
      </c>
      <c r="G7" s="1" t="s">
        <v>2768</v>
      </c>
      <c r="H7" s="1" t="s">
        <v>2769</v>
      </c>
      <c r="I7" s="1" t="s">
        <v>2770</v>
      </c>
    </row>
    <row r="8" spans="1:10" ht="30" x14ac:dyDescent="0.25">
      <c r="A8" s="2" t="s">
        <v>2304</v>
      </c>
      <c r="B8" s="2" t="s">
        <v>2309</v>
      </c>
      <c r="C8" s="43">
        <v>1</v>
      </c>
      <c r="D8" s="1" t="s">
        <v>61</v>
      </c>
      <c r="E8" s="1" t="s">
        <v>62</v>
      </c>
      <c r="F8" s="1" t="str">
        <f>UnitControlCenter!$B$3</f>
        <v>million metric tons / year</v>
      </c>
      <c r="G8" s="1" t="s">
        <v>2572</v>
      </c>
      <c r="H8" s="1" t="s">
        <v>2573</v>
      </c>
      <c r="I8" s="1" t="s">
        <v>2574</v>
      </c>
    </row>
    <row r="9" spans="1:10" x14ac:dyDescent="0.25">
      <c r="A9" s="2" t="s">
        <v>2304</v>
      </c>
      <c r="B9" s="2" t="s">
        <v>2836</v>
      </c>
      <c r="C9" s="43">
        <v>0</v>
      </c>
      <c r="D9" s="1" t="s">
        <v>59</v>
      </c>
      <c r="E9" s="1" t="s">
        <v>60</v>
      </c>
      <c r="F9" s="1" t="str">
        <f>UnitControlCenter!$B$5</f>
        <v>g CO2e / 2024 dollar</v>
      </c>
      <c r="G9" s="1" t="s">
        <v>2790</v>
      </c>
    </row>
    <row r="10" spans="1:10" x14ac:dyDescent="0.25">
      <c r="A10" s="2" t="s">
        <v>2304</v>
      </c>
      <c r="B10" s="2" t="s">
        <v>126</v>
      </c>
      <c r="C10" s="43">
        <v>1</v>
      </c>
      <c r="D10" s="1" t="s">
        <v>59</v>
      </c>
      <c r="E10" s="1" t="s">
        <v>60</v>
      </c>
      <c r="F10" s="1" t="str">
        <f>UnitControlCenter!$B$3</f>
        <v>million metric tons / year</v>
      </c>
      <c r="G10" s="1" t="s">
        <v>2407</v>
      </c>
    </row>
    <row r="11" spans="1:10" x14ac:dyDescent="0.25">
      <c r="A11" s="2" t="s">
        <v>2304</v>
      </c>
      <c r="B11" s="2" t="s">
        <v>2405</v>
      </c>
      <c r="C11" s="43">
        <v>1</v>
      </c>
      <c r="D11" s="1" t="s">
        <v>59</v>
      </c>
      <c r="E11" s="1" t="s">
        <v>60</v>
      </c>
      <c r="F11" s="1" t="str">
        <f>UnitControlCenter!$B$3</f>
        <v>million metric tons / year</v>
      </c>
      <c r="G11" s="1" t="s">
        <v>2408</v>
      </c>
    </row>
    <row r="12" spans="1:10" x14ac:dyDescent="0.25">
      <c r="A12" s="2" t="s">
        <v>2304</v>
      </c>
      <c r="B12" s="2" t="s">
        <v>2458</v>
      </c>
      <c r="C12" s="43">
        <v>1</v>
      </c>
      <c r="D12" s="1" t="s">
        <v>59</v>
      </c>
      <c r="E12" s="1" t="s">
        <v>60</v>
      </c>
      <c r="F12" s="1" t="str">
        <f>UnitControlCenter!$B$3</f>
        <v>million metric tons / year</v>
      </c>
      <c r="G12" s="1" t="s">
        <v>2466</v>
      </c>
    </row>
    <row r="13" spans="1:10" x14ac:dyDescent="0.25">
      <c r="A13" s="2" t="s">
        <v>2304</v>
      </c>
      <c r="B13" s="2" t="s">
        <v>89</v>
      </c>
      <c r="C13" s="43">
        <v>1</v>
      </c>
      <c r="D13" s="1" t="s">
        <v>59</v>
      </c>
      <c r="E13" s="1" t="s">
        <v>60</v>
      </c>
      <c r="F13" s="1" t="str">
        <f>UnitControlCenter!$B$3</f>
        <v>million metric tons / year</v>
      </c>
      <c r="G13" s="1" t="s">
        <v>2409</v>
      </c>
    </row>
    <row r="14" spans="1:10" x14ac:dyDescent="0.25">
      <c r="A14" s="2" t="s">
        <v>2304</v>
      </c>
      <c r="B14" s="2" t="s">
        <v>9</v>
      </c>
      <c r="C14" s="43">
        <v>1</v>
      </c>
      <c r="D14" s="1" t="s">
        <v>59</v>
      </c>
      <c r="E14" s="1" t="s">
        <v>60</v>
      </c>
      <c r="F14" s="1" t="str">
        <f>UnitControlCenter!$B$3</f>
        <v>million metric tons / year</v>
      </c>
      <c r="G14" s="1" t="s">
        <v>2426</v>
      </c>
    </row>
    <row r="15" spans="1:10" x14ac:dyDescent="0.25">
      <c r="A15" s="2" t="s">
        <v>2304</v>
      </c>
      <c r="B15" s="2" t="s">
        <v>2406</v>
      </c>
      <c r="C15" s="43">
        <v>1</v>
      </c>
      <c r="D15" s="1" t="s">
        <v>59</v>
      </c>
      <c r="E15" s="1" t="s">
        <v>60</v>
      </c>
      <c r="F15" s="1" t="str">
        <f>UnitControlCenter!$B$3</f>
        <v>million metric tons / year</v>
      </c>
      <c r="G15" s="1" t="s">
        <v>2410</v>
      </c>
    </row>
    <row r="16" spans="1:10" x14ac:dyDescent="0.25">
      <c r="A16" s="2" t="s">
        <v>2304</v>
      </c>
      <c r="B16" s="2" t="s">
        <v>4</v>
      </c>
      <c r="C16" s="43">
        <v>1</v>
      </c>
      <c r="D16" s="1" t="s">
        <v>59</v>
      </c>
      <c r="E16" s="1" t="s">
        <v>60</v>
      </c>
      <c r="F16" s="1" t="str">
        <f>UnitControlCenter!$B$3</f>
        <v>million metric tons / year</v>
      </c>
      <c r="G16" s="1" t="s">
        <v>2411</v>
      </c>
    </row>
    <row r="17" spans="1:10" x14ac:dyDescent="0.25">
      <c r="A17" s="2" t="s">
        <v>2304</v>
      </c>
      <c r="B17" s="2" t="s">
        <v>2415</v>
      </c>
      <c r="C17" s="43">
        <v>1</v>
      </c>
      <c r="D17" s="1" t="s">
        <v>59</v>
      </c>
      <c r="E17" s="1" t="s">
        <v>60</v>
      </c>
      <c r="F17" s="1" t="str">
        <f>UnitControlCenter!$B$3</f>
        <v>million metric tons / year</v>
      </c>
      <c r="G17" s="1" t="s">
        <v>2412</v>
      </c>
    </row>
    <row r="18" spans="1:10" ht="390.75" thickBot="1" x14ac:dyDescent="0.3">
      <c r="A18" s="192" t="s">
        <v>2304</v>
      </c>
      <c r="B18" s="192" t="s">
        <v>3611</v>
      </c>
      <c r="C18" s="199">
        <v>1</v>
      </c>
      <c r="D18" s="193" t="s">
        <v>61</v>
      </c>
      <c r="E18" s="193" t="s">
        <v>62</v>
      </c>
      <c r="F18" s="193" t="s">
        <v>337</v>
      </c>
      <c r="G18" s="193" t="s">
        <v>3612</v>
      </c>
      <c r="H18" s="193" t="s">
        <v>3647</v>
      </c>
      <c r="I18" s="193" t="s">
        <v>3613</v>
      </c>
      <c r="J18" s="193"/>
    </row>
    <row r="19" spans="1:10" ht="105" x14ac:dyDescent="0.25">
      <c r="A19" s="2" t="s">
        <v>2310</v>
      </c>
      <c r="B19" s="2" t="s">
        <v>2204</v>
      </c>
      <c r="C19" s="43">
        <v>1</v>
      </c>
      <c r="D19" s="1" t="s">
        <v>61</v>
      </c>
      <c r="E19" s="1" t="s">
        <v>62</v>
      </c>
      <c r="F19" s="1" t="str">
        <f>UnitControlCenter!$B$3</f>
        <v>million metric tons / year</v>
      </c>
      <c r="G19" s="1" t="s">
        <v>3260</v>
      </c>
      <c r="H19" s="1" t="s">
        <v>2766</v>
      </c>
      <c r="I19" s="1" t="s">
        <v>2767</v>
      </c>
    </row>
    <row r="20" spans="1:10" ht="105" x14ac:dyDescent="0.25">
      <c r="A20" s="2" t="s">
        <v>2310</v>
      </c>
      <c r="B20" s="2" t="s">
        <v>2220</v>
      </c>
      <c r="C20" s="43">
        <v>1</v>
      </c>
      <c r="D20" s="1" t="s">
        <v>61</v>
      </c>
      <c r="E20" s="1" t="s">
        <v>62</v>
      </c>
      <c r="F20" s="1" t="str">
        <f>UnitControlCenter!$B$3</f>
        <v>million metric tons / year</v>
      </c>
      <c r="G20" s="1" t="s">
        <v>3272</v>
      </c>
      <c r="H20" s="1" t="s">
        <v>2766</v>
      </c>
      <c r="I20" s="1" t="s">
        <v>3261</v>
      </c>
    </row>
    <row r="21" spans="1:10" ht="105" x14ac:dyDescent="0.25">
      <c r="A21" s="2" t="s">
        <v>2310</v>
      </c>
      <c r="B21" s="2" t="s">
        <v>2222</v>
      </c>
      <c r="C21" s="43">
        <v>1</v>
      </c>
      <c r="D21" s="1" t="s">
        <v>61</v>
      </c>
      <c r="E21" s="1" t="s">
        <v>62</v>
      </c>
      <c r="F21" s="1" t="str">
        <f>UnitControlCenter!$B$3</f>
        <v>million metric tons / year</v>
      </c>
      <c r="G21" s="1" t="s">
        <v>3273</v>
      </c>
      <c r="H21" s="1" t="s">
        <v>2766</v>
      </c>
      <c r="I21" s="1" t="s">
        <v>3262</v>
      </c>
    </row>
    <row r="22" spans="1:10" ht="105" x14ac:dyDescent="0.25">
      <c r="A22" s="2" t="s">
        <v>2310</v>
      </c>
      <c r="B22" s="2" t="s">
        <v>2297</v>
      </c>
      <c r="C22" s="43">
        <v>1</v>
      </c>
      <c r="D22" s="1" t="s">
        <v>61</v>
      </c>
      <c r="E22" s="1" t="s">
        <v>62</v>
      </c>
      <c r="F22" s="1" t="str">
        <f>UnitControlCenter!$B$3</f>
        <v>million metric tons / year</v>
      </c>
      <c r="G22" s="1" t="s">
        <v>3274</v>
      </c>
      <c r="H22" s="1" t="s">
        <v>2766</v>
      </c>
      <c r="I22" s="1" t="s">
        <v>3263</v>
      </c>
    </row>
    <row r="23" spans="1:10" ht="105" x14ac:dyDescent="0.25">
      <c r="A23" s="2" t="s">
        <v>2310</v>
      </c>
      <c r="B23" s="2" t="s">
        <v>2296</v>
      </c>
      <c r="C23" s="43">
        <v>1</v>
      </c>
      <c r="D23" s="1" t="s">
        <v>61</v>
      </c>
      <c r="E23" s="1" t="s">
        <v>62</v>
      </c>
      <c r="F23" s="1" t="str">
        <f>UnitControlCenter!$B$6</f>
        <v>thousand metric tons / year</v>
      </c>
      <c r="G23" s="1" t="s">
        <v>3275</v>
      </c>
      <c r="H23" s="1" t="s">
        <v>2766</v>
      </c>
      <c r="I23" s="1" t="s">
        <v>3264</v>
      </c>
    </row>
    <row r="24" spans="1:10" ht="105" x14ac:dyDescent="0.25">
      <c r="A24" s="2" t="s">
        <v>2310</v>
      </c>
      <c r="B24" s="2" t="s">
        <v>2211</v>
      </c>
      <c r="C24" s="43">
        <v>1</v>
      </c>
      <c r="D24" s="1" t="s">
        <v>61</v>
      </c>
      <c r="E24" s="1" t="s">
        <v>62</v>
      </c>
      <c r="F24" s="1" t="str">
        <f>UnitControlCenter!$B$6</f>
        <v>thousand metric tons / year</v>
      </c>
      <c r="G24" s="1" t="s">
        <v>3276</v>
      </c>
      <c r="H24" s="1" t="s">
        <v>2766</v>
      </c>
      <c r="I24" s="1" t="s">
        <v>3265</v>
      </c>
    </row>
    <row r="25" spans="1:10" ht="105" x14ac:dyDescent="0.25">
      <c r="A25" s="2" t="s">
        <v>2310</v>
      </c>
      <c r="B25" s="2" t="s">
        <v>2216</v>
      </c>
      <c r="C25" s="43">
        <v>1</v>
      </c>
      <c r="D25" s="1" t="s">
        <v>61</v>
      </c>
      <c r="E25" s="1" t="s">
        <v>62</v>
      </c>
      <c r="F25" s="1" t="str">
        <f>UnitControlCenter!$B$6</f>
        <v>thousand metric tons / year</v>
      </c>
      <c r="G25" s="1" t="s">
        <v>3277</v>
      </c>
      <c r="H25" s="1" t="s">
        <v>2766</v>
      </c>
      <c r="I25" s="1" t="s">
        <v>3266</v>
      </c>
    </row>
    <row r="26" spans="1:10" ht="105" x14ac:dyDescent="0.25">
      <c r="A26" s="2" t="s">
        <v>2310</v>
      </c>
      <c r="B26" s="2" t="s">
        <v>2218</v>
      </c>
      <c r="C26" s="43">
        <v>1</v>
      </c>
      <c r="D26" s="1" t="s">
        <v>61</v>
      </c>
      <c r="E26" s="1" t="s">
        <v>62</v>
      </c>
      <c r="F26" s="1" t="str">
        <f>UnitControlCenter!$B$6</f>
        <v>thousand metric tons / year</v>
      </c>
      <c r="G26" s="1" t="s">
        <v>3278</v>
      </c>
      <c r="H26" s="1" t="s">
        <v>2766</v>
      </c>
      <c r="I26" s="1" t="s">
        <v>3267</v>
      </c>
    </row>
    <row r="27" spans="1:10" ht="105" x14ac:dyDescent="0.25">
      <c r="A27" s="2" t="s">
        <v>2310</v>
      </c>
      <c r="B27" s="2" t="s">
        <v>2209</v>
      </c>
      <c r="C27" s="43">
        <v>1</v>
      </c>
      <c r="D27" s="1" t="s">
        <v>61</v>
      </c>
      <c r="E27" s="1" t="s">
        <v>62</v>
      </c>
      <c r="F27" s="1" t="str">
        <f>UnitControlCenter!$B$3</f>
        <v>million metric tons / year</v>
      </c>
      <c r="G27" s="1" t="s">
        <v>3279</v>
      </c>
      <c r="H27" s="1" t="s">
        <v>2766</v>
      </c>
      <c r="I27" s="1" t="s">
        <v>3268</v>
      </c>
    </row>
    <row r="28" spans="1:10" ht="105" x14ac:dyDescent="0.25">
      <c r="A28" s="2" t="s">
        <v>2310</v>
      </c>
      <c r="B28" s="2" t="s">
        <v>2206</v>
      </c>
      <c r="C28" s="43">
        <v>1</v>
      </c>
      <c r="D28" s="1" t="s">
        <v>61</v>
      </c>
      <c r="E28" s="1" t="s">
        <v>62</v>
      </c>
      <c r="F28" s="1" t="str">
        <f>UnitControlCenter!$B$6</f>
        <v>thousand metric tons / year</v>
      </c>
      <c r="G28" s="1" t="s">
        <v>3280</v>
      </c>
      <c r="H28" s="1" t="s">
        <v>2766</v>
      </c>
      <c r="I28" s="1" t="s">
        <v>3269</v>
      </c>
    </row>
    <row r="29" spans="1:10" ht="105" x14ac:dyDescent="0.25">
      <c r="A29" s="2" t="s">
        <v>2310</v>
      </c>
      <c r="B29" s="2" t="s">
        <v>2214</v>
      </c>
      <c r="C29" s="43">
        <v>1</v>
      </c>
      <c r="D29" s="1" t="s">
        <v>61</v>
      </c>
      <c r="E29" s="1" t="s">
        <v>62</v>
      </c>
      <c r="F29" s="1" t="str">
        <f>UnitControlCenter!$B$3</f>
        <v>million metric tons / year</v>
      </c>
      <c r="G29" s="1" t="s">
        <v>3281</v>
      </c>
      <c r="H29" s="1" t="s">
        <v>2766</v>
      </c>
      <c r="I29" s="1" t="s">
        <v>3270</v>
      </c>
    </row>
    <row r="30" spans="1:10" ht="105.75" thickBot="1" x14ac:dyDescent="0.3">
      <c r="A30" s="192" t="s">
        <v>2310</v>
      </c>
      <c r="B30" s="192" t="s">
        <v>469</v>
      </c>
      <c r="C30" s="199">
        <v>1</v>
      </c>
      <c r="D30" s="1" t="s">
        <v>61</v>
      </c>
      <c r="E30" s="1" t="s">
        <v>62</v>
      </c>
      <c r="F30" s="193" t="str">
        <f>UnitControlCenter!$B$3</f>
        <v>million metric tons / year</v>
      </c>
      <c r="G30" s="1" t="s">
        <v>3282</v>
      </c>
      <c r="H30" s="1" t="s">
        <v>2766</v>
      </c>
      <c r="I30" s="1" t="s">
        <v>3271</v>
      </c>
    </row>
    <row r="31" spans="1:10" ht="75" x14ac:dyDescent="0.25">
      <c r="A31" s="2" t="s">
        <v>2311</v>
      </c>
      <c r="B31" s="2" t="s">
        <v>2307</v>
      </c>
      <c r="C31" s="43">
        <v>1</v>
      </c>
      <c r="D31" s="1" t="s">
        <v>61</v>
      </c>
      <c r="E31" s="1" t="s">
        <v>62</v>
      </c>
      <c r="F31" s="1" t="str">
        <f>UnitControlCenter!$B$3</f>
        <v>million metric tons / year</v>
      </c>
      <c r="G31" s="1" t="s">
        <v>2848</v>
      </c>
      <c r="H31" s="1" t="s">
        <v>2849</v>
      </c>
      <c r="I31" s="1" t="s">
        <v>2850</v>
      </c>
    </row>
    <row r="32" spans="1:10" ht="105" x14ac:dyDescent="0.25">
      <c r="A32" s="2" t="s">
        <v>2311</v>
      </c>
      <c r="B32" s="2" t="s">
        <v>2467</v>
      </c>
      <c r="C32" s="43">
        <v>1</v>
      </c>
      <c r="D32" s="1" t="s">
        <v>61</v>
      </c>
      <c r="E32" s="1" t="s">
        <v>62</v>
      </c>
      <c r="F32" s="1" t="str">
        <f>UnitControlCenter!$B$3</f>
        <v>million metric tons / year</v>
      </c>
      <c r="G32" s="1" t="s">
        <v>2851</v>
      </c>
      <c r="H32" s="1" t="s">
        <v>2852</v>
      </c>
      <c r="I32" s="1" t="s">
        <v>2853</v>
      </c>
    </row>
    <row r="33" spans="1:10" ht="60" x14ac:dyDescent="0.25">
      <c r="A33" s="2" t="s">
        <v>2311</v>
      </c>
      <c r="B33" s="2" t="s">
        <v>2312</v>
      </c>
      <c r="C33" s="43">
        <v>1</v>
      </c>
      <c r="D33" s="1" t="s">
        <v>61</v>
      </c>
      <c r="E33" s="1" t="s">
        <v>62</v>
      </c>
      <c r="F33" s="1" t="str">
        <f>UnitControlCenter!$B$3</f>
        <v>million metric tons / year</v>
      </c>
      <c r="G33" s="1" t="s">
        <v>2854</v>
      </c>
      <c r="H33" s="1" t="s">
        <v>2855</v>
      </c>
      <c r="I33" s="1" t="s">
        <v>2856</v>
      </c>
    </row>
    <row r="34" spans="1:10" ht="15.75" thickBot="1" x14ac:dyDescent="0.3">
      <c r="A34" s="192" t="s">
        <v>2311</v>
      </c>
      <c r="B34" s="192" t="s">
        <v>2836</v>
      </c>
      <c r="C34" s="199">
        <v>0</v>
      </c>
      <c r="D34" s="193" t="s">
        <v>59</v>
      </c>
      <c r="E34" s="193" t="s">
        <v>60</v>
      </c>
      <c r="F34" s="193" t="str">
        <f>UnitControlCenter!$B$7</f>
        <v>g CO2 / 2024 dollar</v>
      </c>
      <c r="G34" s="193" t="s">
        <v>2789</v>
      </c>
      <c r="H34" s="193"/>
      <c r="I34" s="193"/>
      <c r="J34" s="193"/>
    </row>
    <row r="35" spans="1:10" ht="105" x14ac:dyDescent="0.25">
      <c r="A35" s="2" t="s">
        <v>2698</v>
      </c>
      <c r="B35" s="2" t="s">
        <v>2537</v>
      </c>
      <c r="C35" s="43">
        <v>1</v>
      </c>
      <c r="D35" s="1" t="s">
        <v>59</v>
      </c>
      <c r="E35" s="1" t="s">
        <v>2937</v>
      </c>
      <c r="F35" s="1" t="str">
        <f>UnitControlCenter!$B$3</f>
        <v>million metric tons / year</v>
      </c>
      <c r="G35" s="1" t="s">
        <v>2977</v>
      </c>
    </row>
    <row r="36" spans="1:10" x14ac:dyDescent="0.25">
      <c r="A36" s="2" t="s">
        <v>2698</v>
      </c>
      <c r="B36" s="2" t="s">
        <v>126</v>
      </c>
      <c r="C36" s="43">
        <v>1</v>
      </c>
      <c r="D36" s="1" t="s">
        <v>59</v>
      </c>
      <c r="E36" s="1" t="s">
        <v>2937</v>
      </c>
      <c r="F36" s="1" t="str">
        <f>UnitControlCenter!$B$3</f>
        <v>million metric tons / year</v>
      </c>
      <c r="G36" s="1" t="s">
        <v>2407</v>
      </c>
    </row>
    <row r="37" spans="1:10" x14ac:dyDescent="0.25">
      <c r="A37" s="2" t="s">
        <v>2698</v>
      </c>
      <c r="B37" s="2" t="s">
        <v>2405</v>
      </c>
      <c r="C37" s="43">
        <v>1</v>
      </c>
      <c r="D37" s="1" t="s">
        <v>59</v>
      </c>
      <c r="E37" s="1" t="s">
        <v>2937</v>
      </c>
      <c r="F37" s="1" t="str">
        <f>UnitControlCenter!$B$3</f>
        <v>million metric tons / year</v>
      </c>
      <c r="G37" s="1" t="s">
        <v>2408</v>
      </c>
    </row>
    <row r="38" spans="1:10" x14ac:dyDescent="0.25">
      <c r="A38" s="2" t="s">
        <v>2698</v>
      </c>
      <c r="B38" s="2" t="s">
        <v>2458</v>
      </c>
      <c r="C38" s="43">
        <v>1</v>
      </c>
      <c r="D38" s="1" t="s">
        <v>59</v>
      </c>
      <c r="E38" s="1" t="s">
        <v>2937</v>
      </c>
      <c r="F38" s="1" t="str">
        <f>UnitControlCenter!$B$3</f>
        <v>million metric tons / year</v>
      </c>
      <c r="G38" s="1" t="s">
        <v>2466</v>
      </c>
    </row>
    <row r="39" spans="1:10" x14ac:dyDescent="0.25">
      <c r="A39" s="2" t="s">
        <v>2698</v>
      </c>
      <c r="B39" s="2" t="s">
        <v>89</v>
      </c>
      <c r="C39" s="43">
        <v>1</v>
      </c>
      <c r="D39" s="1" t="s">
        <v>59</v>
      </c>
      <c r="E39" s="1" t="s">
        <v>2937</v>
      </c>
      <c r="F39" s="1" t="str">
        <f>UnitControlCenter!$B$3</f>
        <v>million metric tons / year</v>
      </c>
      <c r="G39" s="1" t="s">
        <v>2409</v>
      </c>
    </row>
    <row r="40" spans="1:10" ht="30" x14ac:dyDescent="0.25">
      <c r="A40" s="2" t="s">
        <v>2698</v>
      </c>
      <c r="B40" s="2" t="s">
        <v>9</v>
      </c>
      <c r="C40" s="43">
        <v>1</v>
      </c>
      <c r="D40" s="1" t="s">
        <v>59</v>
      </c>
      <c r="E40" s="1" t="s">
        <v>2937</v>
      </c>
      <c r="F40" s="1" t="str">
        <f>UnitControlCenter!$B$3</f>
        <v>million metric tons / year</v>
      </c>
      <c r="G40" s="1" t="s">
        <v>2978</v>
      </c>
    </row>
    <row r="41" spans="1:10" ht="15.75" thickBot="1" x14ac:dyDescent="0.3">
      <c r="A41" s="192" t="s">
        <v>2698</v>
      </c>
      <c r="B41" s="192" t="s">
        <v>4</v>
      </c>
      <c r="C41" s="199">
        <v>1</v>
      </c>
      <c r="D41" s="193" t="s">
        <v>59</v>
      </c>
      <c r="E41" s="193" t="s">
        <v>2937</v>
      </c>
      <c r="F41" s="193" t="str">
        <f>UnitControlCenter!$B$3</f>
        <v>million metric tons / year</v>
      </c>
      <c r="G41" s="193" t="s">
        <v>2411</v>
      </c>
      <c r="H41" s="193"/>
      <c r="I41" s="193"/>
      <c r="J41" s="193"/>
    </row>
    <row r="42" spans="1:10" ht="45" x14ac:dyDescent="0.25">
      <c r="A42" s="2" t="s">
        <v>341</v>
      </c>
      <c r="B42" s="2" t="s">
        <v>2904</v>
      </c>
      <c r="C42" s="43">
        <v>1</v>
      </c>
      <c r="D42" s="1" t="s">
        <v>61</v>
      </c>
      <c r="E42" s="1" t="s">
        <v>423</v>
      </c>
      <c r="F42" s="1" t="str">
        <f>UnitControlCenter!$B$8</f>
        <v>2024 dollars / metric ton CO2e abated, Annual average abatement (million metric tons CO2e)</v>
      </c>
      <c r="G42" s="1" t="s">
        <v>2979</v>
      </c>
    </row>
    <row r="43" spans="1:10" ht="45.75" thickBot="1" x14ac:dyDescent="0.3">
      <c r="A43" s="192" t="s">
        <v>341</v>
      </c>
      <c r="B43" s="192" t="s">
        <v>2905</v>
      </c>
      <c r="C43" s="199">
        <v>1</v>
      </c>
      <c r="D43" s="193" t="s">
        <v>61</v>
      </c>
      <c r="E43" s="193" t="s">
        <v>423</v>
      </c>
      <c r="F43" s="193" t="str">
        <f>UnitControlCenter!$B$8</f>
        <v>2024 dollars / metric ton CO2e abated, Annual average abatement (million metric tons CO2e)</v>
      </c>
      <c r="G43" s="193" t="s">
        <v>2979</v>
      </c>
      <c r="H43" s="193"/>
      <c r="I43" s="193"/>
      <c r="J43" s="193"/>
    </row>
    <row r="44" spans="1:10" ht="45" x14ac:dyDescent="0.25">
      <c r="A44" s="2" t="s">
        <v>2313</v>
      </c>
      <c r="B44" s="2" t="s">
        <v>2908</v>
      </c>
      <c r="C44" s="43">
        <v>1</v>
      </c>
      <c r="D44" s="1" t="s">
        <v>61</v>
      </c>
      <c r="E44" s="1" t="s">
        <v>60</v>
      </c>
      <c r="F44" s="1" t="str">
        <f>UnitControlCenter!$B$9</f>
        <v>billion 2024 dollars / year</v>
      </c>
      <c r="G44" s="1" t="s">
        <v>2906</v>
      </c>
      <c r="H44" s="1" t="s">
        <v>2391</v>
      </c>
      <c r="I44" s="1" t="s">
        <v>2375</v>
      </c>
    </row>
    <row r="45" spans="1:10" x14ac:dyDescent="0.25">
      <c r="A45" s="2" t="s">
        <v>2313</v>
      </c>
      <c r="B45" s="191" t="s">
        <v>2717</v>
      </c>
      <c r="C45" s="43">
        <v>1</v>
      </c>
      <c r="D45" s="1" t="s">
        <v>59</v>
      </c>
      <c r="E45" s="1" t="s">
        <v>60</v>
      </c>
      <c r="F45" s="1" t="str">
        <f>UnitControlCenter!$B$9</f>
        <v>billion 2024 dollars / year</v>
      </c>
      <c r="G45" s="1" t="s">
        <v>2711</v>
      </c>
    </row>
    <row r="46" spans="1:10" ht="75" x14ac:dyDescent="0.25">
      <c r="A46" s="2" t="s">
        <v>2313</v>
      </c>
      <c r="B46" s="2" t="s">
        <v>2895</v>
      </c>
      <c r="C46" s="43">
        <v>1</v>
      </c>
      <c r="D46" s="1" t="s">
        <v>61</v>
      </c>
      <c r="E46" s="1" t="s">
        <v>62</v>
      </c>
      <c r="F46" s="1" t="str">
        <f>UnitControlCenter!$B$9</f>
        <v>billion 2024 dollars / year</v>
      </c>
      <c r="G46" s="1" t="s">
        <v>2896</v>
      </c>
      <c r="H46" s="1" t="s">
        <v>2897</v>
      </c>
      <c r="I46" s="1" t="s">
        <v>2898</v>
      </c>
    </row>
    <row r="47" spans="1:10" ht="30" x14ac:dyDescent="0.25">
      <c r="A47" s="2" t="s">
        <v>2313</v>
      </c>
      <c r="B47" s="191" t="s">
        <v>2899</v>
      </c>
      <c r="C47" s="43">
        <v>1</v>
      </c>
      <c r="D47" s="1" t="s">
        <v>59</v>
      </c>
      <c r="E47" s="1" t="s">
        <v>60</v>
      </c>
      <c r="F47" s="1" t="str">
        <f>UnitControlCenter!$B$10</f>
        <v>billion 2024 dollars</v>
      </c>
      <c r="G47" s="1" t="s">
        <v>2900</v>
      </c>
    </row>
    <row r="48" spans="1:10" ht="30" x14ac:dyDescent="0.25">
      <c r="A48" s="2" t="s">
        <v>2313</v>
      </c>
      <c r="B48" s="191" t="s">
        <v>2901</v>
      </c>
      <c r="C48" s="43">
        <v>1</v>
      </c>
      <c r="D48" s="1" t="s">
        <v>59</v>
      </c>
      <c r="E48" s="1" t="s">
        <v>60</v>
      </c>
      <c r="F48" s="1" t="str">
        <f>UnitControlCenter!$B$9</f>
        <v>billion 2024 dollars / year</v>
      </c>
      <c r="G48" s="1" t="s">
        <v>2902</v>
      </c>
    </row>
    <row r="49" spans="1:10" ht="195" x14ac:dyDescent="0.25">
      <c r="A49" s="2" t="s">
        <v>2313</v>
      </c>
      <c r="B49" s="191" t="s">
        <v>2975</v>
      </c>
      <c r="C49" s="43">
        <v>1</v>
      </c>
      <c r="D49" s="1" t="s">
        <v>61</v>
      </c>
      <c r="E49" s="1" t="s">
        <v>60</v>
      </c>
      <c r="F49" s="1" t="str">
        <f>UnitControlCenter!$B$9</f>
        <v>billion 2024 dollars / year</v>
      </c>
      <c r="G49" s="1" t="s">
        <v>3944</v>
      </c>
      <c r="H49" s="1" t="s">
        <v>3945</v>
      </c>
      <c r="I49" s="1" t="s">
        <v>3946</v>
      </c>
    </row>
    <row r="50" spans="1:10" ht="30" x14ac:dyDescent="0.25">
      <c r="A50" s="2" t="s">
        <v>2313</v>
      </c>
      <c r="B50" s="191" t="s">
        <v>3920</v>
      </c>
      <c r="C50" s="43">
        <v>1</v>
      </c>
      <c r="D50" s="1" t="s">
        <v>59</v>
      </c>
      <c r="E50" s="1" t="s">
        <v>60</v>
      </c>
      <c r="F50" s="1" t="s">
        <v>3922</v>
      </c>
      <c r="G50" s="1" t="s">
        <v>3923</v>
      </c>
    </row>
    <row r="51" spans="1:10" ht="45.75" thickBot="1" x14ac:dyDescent="0.3">
      <c r="A51" s="192" t="s">
        <v>2313</v>
      </c>
      <c r="B51" s="194" t="s">
        <v>3921</v>
      </c>
      <c r="C51" s="199">
        <v>1</v>
      </c>
      <c r="D51" s="193" t="s">
        <v>61</v>
      </c>
      <c r="E51" s="193" t="s">
        <v>62</v>
      </c>
      <c r="F51" s="193" t="s">
        <v>3922</v>
      </c>
      <c r="G51" s="193" t="s">
        <v>3925</v>
      </c>
      <c r="H51" s="193" t="s">
        <v>3924</v>
      </c>
      <c r="I51" s="193" t="s">
        <v>3926</v>
      </c>
      <c r="J51" s="193"/>
    </row>
    <row r="52" spans="1:10" ht="45" x14ac:dyDescent="0.25">
      <c r="A52" s="2" t="s">
        <v>2823</v>
      </c>
      <c r="B52" s="191" t="s">
        <v>2840</v>
      </c>
      <c r="C52" s="43">
        <v>1</v>
      </c>
      <c r="D52" s="1" t="s">
        <v>61</v>
      </c>
      <c r="E52" s="1" t="s">
        <v>60</v>
      </c>
      <c r="F52" s="1" t="str">
        <f>UnitControlCenter!$B$11</f>
        <v>jobs</v>
      </c>
      <c r="G52" s="1" t="s">
        <v>2831</v>
      </c>
      <c r="H52" s="1" t="s">
        <v>2830</v>
      </c>
      <c r="I52" s="1" t="s">
        <v>2376</v>
      </c>
    </row>
    <row r="53" spans="1:10" ht="30" x14ac:dyDescent="0.25">
      <c r="A53" s="2" t="s">
        <v>2823</v>
      </c>
      <c r="B53" s="191" t="s">
        <v>3224</v>
      </c>
      <c r="C53" s="43">
        <v>0</v>
      </c>
      <c r="D53" s="1" t="s">
        <v>61</v>
      </c>
      <c r="E53" s="1" t="s">
        <v>62</v>
      </c>
      <c r="F53" s="1" t="str">
        <f>UnitControlCenter!$B$11</f>
        <v>jobs</v>
      </c>
      <c r="G53" s="1" t="s">
        <v>3113</v>
      </c>
      <c r="H53" s="1" t="s">
        <v>3114</v>
      </c>
      <c r="I53" s="1" t="s">
        <v>3115</v>
      </c>
    </row>
    <row r="54" spans="1:10" ht="30" x14ac:dyDescent="0.25">
      <c r="A54" s="2" t="s">
        <v>2823</v>
      </c>
      <c r="B54" s="191" t="s">
        <v>3225</v>
      </c>
      <c r="C54" s="43">
        <v>0</v>
      </c>
      <c r="D54" s="1" t="s">
        <v>61</v>
      </c>
      <c r="E54" s="1" t="s">
        <v>60</v>
      </c>
      <c r="F54" s="1" t="str">
        <f>UnitControlCenter!$B$18</f>
        <v>% change</v>
      </c>
      <c r="G54" s="1" t="s">
        <v>3132</v>
      </c>
      <c r="H54" s="1" t="s">
        <v>3114</v>
      </c>
      <c r="I54" s="1" t="s">
        <v>3115</v>
      </c>
    </row>
    <row r="55" spans="1:10" ht="45" x14ac:dyDescent="0.25">
      <c r="A55" s="2" t="s">
        <v>2823</v>
      </c>
      <c r="B55" s="191" t="s">
        <v>3097</v>
      </c>
      <c r="C55" s="43">
        <v>0</v>
      </c>
      <c r="D55" s="1" t="s">
        <v>61</v>
      </c>
      <c r="E55" s="1" t="s">
        <v>62</v>
      </c>
      <c r="F55" s="1" t="str">
        <f>UnitControlCenter!$B$11</f>
        <v>jobs</v>
      </c>
      <c r="G55" s="1" t="s">
        <v>3136</v>
      </c>
      <c r="H55" s="1" t="s">
        <v>3116</v>
      </c>
      <c r="I55" s="20" t="s">
        <v>3117</v>
      </c>
      <c r="J55" s="20"/>
    </row>
    <row r="56" spans="1:10" ht="45" x14ac:dyDescent="0.25">
      <c r="A56" s="2" t="s">
        <v>2823</v>
      </c>
      <c r="B56" s="191" t="s">
        <v>3129</v>
      </c>
      <c r="C56" s="43">
        <v>0</v>
      </c>
      <c r="D56" s="1" t="s">
        <v>61</v>
      </c>
      <c r="E56" s="1" t="s">
        <v>60</v>
      </c>
      <c r="F56" s="1" t="str">
        <f>UnitControlCenter!$B$18</f>
        <v>% change</v>
      </c>
      <c r="G56" s="1" t="s">
        <v>3135</v>
      </c>
      <c r="H56" s="1" t="s">
        <v>3116</v>
      </c>
      <c r="I56" s="20" t="s">
        <v>3117</v>
      </c>
      <c r="J56" s="20"/>
    </row>
    <row r="57" spans="1:10" ht="30" x14ac:dyDescent="0.25">
      <c r="A57" s="2" t="s">
        <v>2823</v>
      </c>
      <c r="B57" s="191" t="s">
        <v>3102</v>
      </c>
      <c r="C57" s="43">
        <v>0</v>
      </c>
      <c r="D57" s="1" t="s">
        <v>61</v>
      </c>
      <c r="E57" s="1" t="s">
        <v>62</v>
      </c>
      <c r="F57" s="1" t="str">
        <f>UnitControlCenter!$B$11</f>
        <v>jobs</v>
      </c>
      <c r="G57" s="1" t="s">
        <v>3118</v>
      </c>
      <c r="H57" s="1" t="s">
        <v>3119</v>
      </c>
      <c r="I57" s="1" t="s">
        <v>3120</v>
      </c>
    </row>
    <row r="58" spans="1:10" ht="30" x14ac:dyDescent="0.25">
      <c r="A58" s="2" t="s">
        <v>2823</v>
      </c>
      <c r="B58" s="191" t="s">
        <v>3130</v>
      </c>
      <c r="C58" s="43">
        <v>0</v>
      </c>
      <c r="D58" s="1" t="s">
        <v>61</v>
      </c>
      <c r="E58" s="1" t="s">
        <v>60</v>
      </c>
      <c r="F58" s="1" t="str">
        <f>UnitControlCenter!$B$18</f>
        <v>% change</v>
      </c>
      <c r="G58" s="1" t="s">
        <v>3133</v>
      </c>
      <c r="H58" s="1" t="s">
        <v>3119</v>
      </c>
      <c r="I58" s="1" t="s">
        <v>3120</v>
      </c>
    </row>
    <row r="59" spans="1:10" ht="75" x14ac:dyDescent="0.25">
      <c r="A59" s="2" t="s">
        <v>2823</v>
      </c>
      <c r="B59" s="191" t="s">
        <v>3105</v>
      </c>
      <c r="C59" s="43">
        <v>0</v>
      </c>
      <c r="D59" s="1" t="s">
        <v>61</v>
      </c>
      <c r="E59" s="1" t="s">
        <v>62</v>
      </c>
      <c r="F59" s="1" t="str">
        <f>UnitControlCenter!$B$11</f>
        <v>jobs</v>
      </c>
      <c r="G59" s="1" t="s">
        <v>3121</v>
      </c>
      <c r="H59" s="1" t="s">
        <v>3122</v>
      </c>
      <c r="I59" s="1" t="s">
        <v>3123</v>
      </c>
    </row>
    <row r="60" spans="1:10" ht="90" x14ac:dyDescent="0.25">
      <c r="A60" s="2" t="s">
        <v>2823</v>
      </c>
      <c r="B60" s="191" t="s">
        <v>3131</v>
      </c>
      <c r="C60" s="43">
        <v>0</v>
      </c>
      <c r="D60" s="1" t="s">
        <v>61</v>
      </c>
      <c r="E60" s="1" t="s">
        <v>60</v>
      </c>
      <c r="F60" s="1" t="str">
        <f>UnitControlCenter!$B$18</f>
        <v>% change</v>
      </c>
      <c r="G60" s="1" t="s">
        <v>3134</v>
      </c>
      <c r="H60" s="1" t="s">
        <v>3122</v>
      </c>
      <c r="I60" s="1" t="s">
        <v>3123</v>
      </c>
    </row>
    <row r="61" spans="1:10" ht="30" x14ac:dyDescent="0.25">
      <c r="A61" s="2" t="s">
        <v>2823</v>
      </c>
      <c r="B61" s="191" t="s">
        <v>3183</v>
      </c>
      <c r="C61" s="43">
        <v>1</v>
      </c>
      <c r="D61" s="1" t="s">
        <v>61</v>
      </c>
      <c r="E61" s="1" t="s">
        <v>62</v>
      </c>
      <c r="F61" s="1" t="str">
        <f>UnitControlCenter!$B$11</f>
        <v>jobs</v>
      </c>
      <c r="G61" s="1" t="s">
        <v>3184</v>
      </c>
      <c r="H61" s="1" t="s">
        <v>3185</v>
      </c>
      <c r="I61" s="1" t="s">
        <v>3186</v>
      </c>
    </row>
    <row r="62" spans="1:10" ht="30" x14ac:dyDescent="0.25">
      <c r="A62" s="2" t="s">
        <v>2823</v>
      </c>
      <c r="B62" s="191" t="s">
        <v>3187</v>
      </c>
      <c r="C62" s="43">
        <v>1</v>
      </c>
      <c r="D62" s="1" t="s">
        <v>61</v>
      </c>
      <c r="E62" s="1" t="s">
        <v>60</v>
      </c>
      <c r="F62" s="1" t="str">
        <f>UnitControlCenter!$B$18</f>
        <v>% change</v>
      </c>
      <c r="G62" s="1" t="s">
        <v>3188</v>
      </c>
      <c r="H62" s="1" t="s">
        <v>3185</v>
      </c>
      <c r="I62" s="1" t="s">
        <v>3186</v>
      </c>
    </row>
    <row r="63" spans="1:10" ht="30" x14ac:dyDescent="0.25">
      <c r="A63" s="2" t="s">
        <v>2823</v>
      </c>
      <c r="B63" s="191" t="s">
        <v>2880</v>
      </c>
      <c r="C63" s="43">
        <v>1</v>
      </c>
      <c r="D63" s="1" t="s">
        <v>61</v>
      </c>
      <c r="E63" s="1" t="s">
        <v>60</v>
      </c>
      <c r="F63" s="1" t="str">
        <f>UnitControlCenter!$B$11</f>
        <v>jobs</v>
      </c>
      <c r="G63" s="1" t="s">
        <v>2884</v>
      </c>
      <c r="H63" s="1" t="s">
        <v>2883</v>
      </c>
      <c r="I63" s="1" t="s">
        <v>2894</v>
      </c>
    </row>
    <row r="64" spans="1:10" ht="45" x14ac:dyDescent="0.25">
      <c r="A64" s="2" t="s">
        <v>2823</v>
      </c>
      <c r="B64" s="191" t="s">
        <v>2935</v>
      </c>
      <c r="C64" s="43">
        <v>1</v>
      </c>
      <c r="D64" s="1" t="s">
        <v>61</v>
      </c>
      <c r="E64" s="1" t="s">
        <v>60</v>
      </c>
      <c r="F64" s="1" t="str">
        <f>UnitControlCenter!$B$11</f>
        <v>jobs</v>
      </c>
      <c r="G64" s="1" t="s">
        <v>2934</v>
      </c>
      <c r="H64" s="1" t="s">
        <v>2830</v>
      </c>
      <c r="I64" s="1" t="s">
        <v>2376</v>
      </c>
    </row>
    <row r="65" spans="1:10" ht="45" x14ac:dyDescent="0.25">
      <c r="A65" s="2" t="s">
        <v>2823</v>
      </c>
      <c r="B65" s="191" t="s">
        <v>2825</v>
      </c>
      <c r="C65" s="43">
        <v>1</v>
      </c>
      <c r="D65" s="1" t="s">
        <v>61</v>
      </c>
      <c r="E65" s="1" t="s">
        <v>60</v>
      </c>
      <c r="F65" s="1" t="str">
        <f>UnitControlCenter!$B$9</f>
        <v>billion 2024 dollars / year</v>
      </c>
      <c r="G65" s="1" t="s">
        <v>2832</v>
      </c>
      <c r="H65" s="1" t="s">
        <v>2834</v>
      </c>
      <c r="I65" s="1" t="s">
        <v>2376</v>
      </c>
    </row>
    <row r="66" spans="1:10" ht="45" x14ac:dyDescent="0.25">
      <c r="A66" s="2" t="s">
        <v>2823</v>
      </c>
      <c r="B66" s="191" t="s">
        <v>2844</v>
      </c>
      <c r="C66" s="43">
        <v>1</v>
      </c>
      <c r="D66" s="1" t="s">
        <v>61</v>
      </c>
      <c r="E66" s="1" t="s">
        <v>60</v>
      </c>
      <c r="F66" s="1" t="str">
        <f>UnitControlCenter!$B$18</f>
        <v>% change</v>
      </c>
      <c r="G66" s="1" t="s">
        <v>2846</v>
      </c>
      <c r="H66" s="1" t="s">
        <v>2834</v>
      </c>
      <c r="I66" s="1" t="s">
        <v>2376</v>
      </c>
    </row>
    <row r="67" spans="1:10" ht="30" x14ac:dyDescent="0.25">
      <c r="A67" s="2" t="s">
        <v>2823</v>
      </c>
      <c r="B67" s="191" t="s">
        <v>2881</v>
      </c>
      <c r="C67" s="43">
        <v>1</v>
      </c>
      <c r="D67" s="1" t="s">
        <v>61</v>
      </c>
      <c r="E67" s="1" t="s">
        <v>60</v>
      </c>
      <c r="F67" s="1" t="str">
        <f>UnitControlCenter!$B$9</f>
        <v>billion 2024 dollars / year</v>
      </c>
      <c r="G67" s="1" t="s">
        <v>2885</v>
      </c>
      <c r="H67" s="1" t="s">
        <v>2883</v>
      </c>
      <c r="I67" s="1" t="s">
        <v>2894</v>
      </c>
    </row>
    <row r="68" spans="1:10" ht="45" x14ac:dyDescent="0.25">
      <c r="A68" s="2" t="s">
        <v>2823</v>
      </c>
      <c r="B68" s="191" t="s">
        <v>2839</v>
      </c>
      <c r="C68" s="43">
        <v>1</v>
      </c>
      <c r="D68" s="1" t="s">
        <v>61</v>
      </c>
      <c r="E68" s="1" t="s">
        <v>60</v>
      </c>
      <c r="F68" s="1" t="str">
        <f>UnitControlCenter!$B$9</f>
        <v>billion 2024 dollars / year</v>
      </c>
      <c r="G68" s="1" t="s">
        <v>2835</v>
      </c>
      <c r="H68" s="1" t="s">
        <v>2833</v>
      </c>
      <c r="I68" s="1" t="s">
        <v>2376</v>
      </c>
    </row>
    <row r="69" spans="1:10" ht="30" x14ac:dyDescent="0.25">
      <c r="A69" s="2" t="s">
        <v>2823</v>
      </c>
      <c r="B69" s="191" t="s">
        <v>2837</v>
      </c>
      <c r="C69" s="43">
        <v>1</v>
      </c>
      <c r="D69" s="1" t="s">
        <v>59</v>
      </c>
      <c r="E69" s="1" t="s">
        <v>60</v>
      </c>
      <c r="F69" s="1" t="str">
        <f>UnitControlCenter!$B$19</f>
        <v>2024 dollars / employee-year</v>
      </c>
      <c r="G69" s="1" t="s">
        <v>2838</v>
      </c>
    </row>
    <row r="70" spans="1:10" ht="30.75" thickBot="1" x14ac:dyDescent="0.3">
      <c r="A70" s="192" t="s">
        <v>2823</v>
      </c>
      <c r="B70" s="194" t="s">
        <v>2882</v>
      </c>
      <c r="C70" s="199">
        <v>1</v>
      </c>
      <c r="D70" s="193" t="s">
        <v>61</v>
      </c>
      <c r="E70" s="193" t="s">
        <v>60</v>
      </c>
      <c r="F70" s="193" t="str">
        <f>UnitControlCenter!$B$9</f>
        <v>billion 2024 dollars / year</v>
      </c>
      <c r="G70" s="193" t="s">
        <v>2886</v>
      </c>
      <c r="H70" s="193" t="s">
        <v>2883</v>
      </c>
      <c r="I70" s="193" t="s">
        <v>2894</v>
      </c>
      <c r="J70" s="193"/>
    </row>
    <row r="71" spans="1:10" ht="90" x14ac:dyDescent="0.25">
      <c r="A71" s="2" t="s">
        <v>2824</v>
      </c>
      <c r="B71" s="2" t="s">
        <v>2630</v>
      </c>
      <c r="C71" s="43">
        <v>0</v>
      </c>
      <c r="D71" s="1" t="s">
        <v>61</v>
      </c>
      <c r="E71" s="1" t="s">
        <v>60</v>
      </c>
      <c r="F71" s="1" t="str">
        <f>UnitControlCenter!$B$9</f>
        <v>billion 2024 dollars / year</v>
      </c>
      <c r="G71" s="1" t="s">
        <v>2631</v>
      </c>
      <c r="H71" s="1" t="s">
        <v>2632</v>
      </c>
      <c r="I71" s="1" t="s">
        <v>2611</v>
      </c>
    </row>
    <row r="72" spans="1:10" ht="45" x14ac:dyDescent="0.25">
      <c r="A72" s="2" t="s">
        <v>2824</v>
      </c>
      <c r="B72" s="2" t="s">
        <v>2634</v>
      </c>
      <c r="C72" s="43">
        <v>0</v>
      </c>
      <c r="D72" s="1" t="s">
        <v>61</v>
      </c>
      <c r="E72" s="1" t="s">
        <v>60</v>
      </c>
      <c r="F72" s="1" t="str">
        <f>UnitControlCenter!$B$9</f>
        <v>billion 2024 dollars / year</v>
      </c>
      <c r="G72" s="1" t="s">
        <v>2644</v>
      </c>
      <c r="H72" s="1" t="s">
        <v>2645</v>
      </c>
      <c r="I72" s="1" t="s">
        <v>2646</v>
      </c>
    </row>
    <row r="73" spans="1:10" ht="60" x14ac:dyDescent="0.25">
      <c r="A73" s="2" t="s">
        <v>2824</v>
      </c>
      <c r="B73" s="2" t="s">
        <v>2635</v>
      </c>
      <c r="C73" s="43">
        <v>0</v>
      </c>
      <c r="D73" s="1" t="s">
        <v>61</v>
      </c>
      <c r="E73" s="1" t="s">
        <v>60</v>
      </c>
      <c r="F73" s="1" t="str">
        <f>UnitControlCenter!$B$9</f>
        <v>billion 2024 dollars / year</v>
      </c>
      <c r="G73" s="1" t="s">
        <v>2655</v>
      </c>
      <c r="H73" s="1" t="s">
        <v>2653</v>
      </c>
      <c r="I73" s="1" t="s">
        <v>2654</v>
      </c>
    </row>
    <row r="74" spans="1:10" ht="45" x14ac:dyDescent="0.25">
      <c r="A74" s="2" t="s">
        <v>2824</v>
      </c>
      <c r="B74" s="2" t="s">
        <v>2636</v>
      </c>
      <c r="C74" s="43">
        <v>0</v>
      </c>
      <c r="D74" s="1" t="s">
        <v>61</v>
      </c>
      <c r="E74" s="1" t="s">
        <v>60</v>
      </c>
      <c r="F74" s="1" t="str">
        <f>UnitControlCenter!$B$9</f>
        <v>billion 2024 dollars / year</v>
      </c>
      <c r="G74" s="1" t="s">
        <v>2649</v>
      </c>
      <c r="H74" s="1" t="s">
        <v>2645</v>
      </c>
      <c r="I74" s="1" t="s">
        <v>2647</v>
      </c>
    </row>
    <row r="75" spans="1:10" ht="45" x14ac:dyDescent="0.25">
      <c r="A75" s="2" t="s">
        <v>2824</v>
      </c>
      <c r="B75" s="2" t="s">
        <v>2637</v>
      </c>
      <c r="C75" s="43">
        <v>0</v>
      </c>
      <c r="D75" s="1" t="s">
        <v>61</v>
      </c>
      <c r="E75" s="1" t="s">
        <v>60</v>
      </c>
      <c r="F75" s="1" t="str">
        <f>UnitControlCenter!$B$9</f>
        <v>billion 2024 dollars / year</v>
      </c>
      <c r="G75" s="1" t="s">
        <v>2650</v>
      </c>
      <c r="H75" s="1" t="s">
        <v>2645</v>
      </c>
      <c r="I75" s="1" t="s">
        <v>2648</v>
      </c>
    </row>
    <row r="76" spans="1:10" ht="60" x14ac:dyDescent="0.25">
      <c r="A76" s="2" t="s">
        <v>2824</v>
      </c>
      <c r="B76" s="2" t="s">
        <v>2638</v>
      </c>
      <c r="C76" s="43">
        <v>0</v>
      </c>
      <c r="D76" s="1" t="s">
        <v>61</v>
      </c>
      <c r="E76" s="1" t="s">
        <v>60</v>
      </c>
      <c r="F76" s="1" t="str">
        <f>UnitControlCenter!$B$9</f>
        <v>billion 2024 dollars / year</v>
      </c>
      <c r="G76" s="1" t="s">
        <v>2656</v>
      </c>
      <c r="H76" s="1" t="s">
        <v>2653</v>
      </c>
      <c r="I76" s="1" t="s">
        <v>2654</v>
      </c>
    </row>
    <row r="77" spans="1:10" ht="60" x14ac:dyDescent="0.25">
      <c r="A77" s="2" t="s">
        <v>2824</v>
      </c>
      <c r="B77" s="2" t="s">
        <v>2639</v>
      </c>
      <c r="C77" s="43">
        <v>0</v>
      </c>
      <c r="D77" s="1" t="s">
        <v>61</v>
      </c>
      <c r="E77" s="1" t="s">
        <v>60</v>
      </c>
      <c r="F77" s="1" t="str">
        <f>UnitControlCenter!$B$9</f>
        <v>billion 2024 dollars / year</v>
      </c>
      <c r="G77" s="1" t="s">
        <v>2657</v>
      </c>
      <c r="H77" s="1" t="s">
        <v>2653</v>
      </c>
      <c r="I77" s="1" t="s">
        <v>2654</v>
      </c>
    </row>
    <row r="78" spans="1:10" ht="75" x14ac:dyDescent="0.25">
      <c r="A78" s="2" t="s">
        <v>2824</v>
      </c>
      <c r="B78" s="2" t="s">
        <v>2640</v>
      </c>
      <c r="C78" s="43">
        <v>0</v>
      </c>
      <c r="D78" s="1" t="s">
        <v>61</v>
      </c>
      <c r="E78" s="1" t="s">
        <v>60</v>
      </c>
      <c r="F78" s="1" t="str">
        <f>UnitControlCenter!$B$9</f>
        <v>billion 2024 dollars / year</v>
      </c>
      <c r="G78" s="1" t="s">
        <v>2658</v>
      </c>
      <c r="H78" s="1" t="s">
        <v>2653</v>
      </c>
      <c r="I78" s="1" t="s">
        <v>2654</v>
      </c>
    </row>
    <row r="79" spans="1:10" ht="75" x14ac:dyDescent="0.25">
      <c r="A79" s="2" t="s">
        <v>2824</v>
      </c>
      <c r="B79" s="2" t="s">
        <v>2663</v>
      </c>
      <c r="C79" s="43">
        <v>0</v>
      </c>
      <c r="D79" s="1" t="s">
        <v>61</v>
      </c>
      <c r="E79" s="1" t="s">
        <v>60</v>
      </c>
      <c r="F79" s="1" t="str">
        <f>UnitControlCenter!$B$9</f>
        <v>billion 2024 dollars / year</v>
      </c>
      <c r="G79" s="1" t="s">
        <v>2661</v>
      </c>
      <c r="H79" s="1" t="s">
        <v>2653</v>
      </c>
      <c r="I79" s="1" t="s">
        <v>2659</v>
      </c>
    </row>
    <row r="80" spans="1:10" ht="60.75" thickBot="1" x14ac:dyDescent="0.3">
      <c r="A80" s="192" t="s">
        <v>2824</v>
      </c>
      <c r="B80" s="192" t="s">
        <v>2664</v>
      </c>
      <c r="C80" s="199">
        <v>0</v>
      </c>
      <c r="D80" s="193" t="s">
        <v>61</v>
      </c>
      <c r="E80" s="193" t="s">
        <v>60</v>
      </c>
      <c r="F80" s="193" t="str">
        <f>UnitControlCenter!$B$9</f>
        <v>billion 2024 dollars / year</v>
      </c>
      <c r="G80" s="193" t="s">
        <v>2662</v>
      </c>
      <c r="H80" s="193" t="s">
        <v>2653</v>
      </c>
      <c r="I80" s="193" t="s">
        <v>2660</v>
      </c>
      <c r="J80" s="193"/>
    </row>
    <row r="81" spans="1:10" ht="30" x14ac:dyDescent="0.25">
      <c r="A81" s="2" t="s">
        <v>2314</v>
      </c>
      <c r="B81" s="2" t="s">
        <v>2936</v>
      </c>
      <c r="C81" s="43">
        <v>1</v>
      </c>
      <c r="D81" s="1" t="s">
        <v>59</v>
      </c>
      <c r="E81" s="1" t="s">
        <v>2938</v>
      </c>
      <c r="F81" s="1" t="str">
        <f>UnitControlCenter!$B$12</f>
        <v>deaths / year</v>
      </c>
      <c r="G81" s="1" t="s">
        <v>3977</v>
      </c>
    </row>
    <row r="82" spans="1:10" x14ac:dyDescent="0.25">
      <c r="A82" s="2" t="s">
        <v>2314</v>
      </c>
      <c r="B82" s="2" t="s">
        <v>3142</v>
      </c>
      <c r="C82" s="43">
        <v>1</v>
      </c>
      <c r="D82" s="1" t="s">
        <v>59</v>
      </c>
      <c r="E82" s="1" t="s">
        <v>60</v>
      </c>
      <c r="F82" s="1" t="str">
        <f>UnitControlCenter!$B$18</f>
        <v>% change</v>
      </c>
      <c r="G82" s="1" t="s">
        <v>3143</v>
      </c>
    </row>
    <row r="83" spans="1:10" ht="30" x14ac:dyDescent="0.25">
      <c r="A83" s="2" t="s">
        <v>2314</v>
      </c>
      <c r="B83" s="2" t="s">
        <v>3222</v>
      </c>
      <c r="C83" s="43">
        <v>1</v>
      </c>
      <c r="D83" s="1" t="s">
        <v>61</v>
      </c>
      <c r="E83" s="1" t="s">
        <v>62</v>
      </c>
      <c r="F83" s="1" t="str">
        <f>UnitControlCenter!$B$12</f>
        <v>deaths / year</v>
      </c>
      <c r="G83" s="1" t="s">
        <v>3126</v>
      </c>
      <c r="H83" s="1" t="s">
        <v>3114</v>
      </c>
      <c r="I83" s="1" t="s">
        <v>3115</v>
      </c>
    </row>
    <row r="84" spans="1:10" ht="30" x14ac:dyDescent="0.25">
      <c r="A84" s="2" t="s">
        <v>2314</v>
      </c>
      <c r="B84" s="2" t="s">
        <v>3223</v>
      </c>
      <c r="C84" s="43">
        <v>1</v>
      </c>
      <c r="D84" s="1" t="s">
        <v>61</v>
      </c>
      <c r="E84" s="1" t="s">
        <v>60</v>
      </c>
      <c r="F84" s="1" t="str">
        <f>UnitControlCenter!$B$18</f>
        <v>% change</v>
      </c>
      <c r="G84" s="1" t="s">
        <v>3137</v>
      </c>
      <c r="H84" s="1" t="s">
        <v>3114</v>
      </c>
      <c r="I84" s="1" t="s">
        <v>3115</v>
      </c>
    </row>
    <row r="85" spans="1:10" ht="45" x14ac:dyDescent="0.25">
      <c r="A85" s="2" t="s">
        <v>2314</v>
      </c>
      <c r="B85" s="2" t="s">
        <v>3124</v>
      </c>
      <c r="C85" s="43">
        <v>1</v>
      </c>
      <c r="D85" s="1" t="s">
        <v>61</v>
      </c>
      <c r="E85" s="1" t="s">
        <v>62</v>
      </c>
      <c r="F85" s="1" t="str">
        <f>UnitControlCenter!$B$12</f>
        <v>deaths / year</v>
      </c>
      <c r="G85" s="1" t="s">
        <v>3127</v>
      </c>
      <c r="H85" s="1" t="s">
        <v>3116</v>
      </c>
      <c r="I85" s="20" t="s">
        <v>3117</v>
      </c>
      <c r="J85" s="20"/>
    </row>
    <row r="86" spans="1:10" ht="45" x14ac:dyDescent="0.25">
      <c r="A86" s="2" t="s">
        <v>2314</v>
      </c>
      <c r="B86" s="2" t="s">
        <v>3140</v>
      </c>
      <c r="C86" s="43">
        <v>1</v>
      </c>
      <c r="D86" s="1" t="s">
        <v>61</v>
      </c>
      <c r="E86" s="1" t="s">
        <v>60</v>
      </c>
      <c r="F86" s="1" t="str">
        <f>UnitControlCenter!$B$18</f>
        <v>% change</v>
      </c>
      <c r="G86" s="1" t="s">
        <v>3138</v>
      </c>
      <c r="H86" s="1" t="s">
        <v>3116</v>
      </c>
      <c r="I86" s="20" t="s">
        <v>3117</v>
      </c>
      <c r="J86" s="20"/>
    </row>
    <row r="87" spans="1:10" ht="30" x14ac:dyDescent="0.25">
      <c r="A87" s="2" t="s">
        <v>2314</v>
      </c>
      <c r="B87" s="2" t="s">
        <v>3125</v>
      </c>
      <c r="C87" s="43">
        <v>1</v>
      </c>
      <c r="D87" s="1" t="s">
        <v>61</v>
      </c>
      <c r="E87" s="1" t="s">
        <v>62</v>
      </c>
      <c r="F87" s="1" t="str">
        <f>UnitControlCenter!$B$12</f>
        <v>deaths / year</v>
      </c>
      <c r="G87" s="1" t="s">
        <v>3128</v>
      </c>
      <c r="H87" s="1" t="s">
        <v>3119</v>
      </c>
      <c r="I87" s="1" t="s">
        <v>3120</v>
      </c>
    </row>
    <row r="88" spans="1:10" ht="30" x14ac:dyDescent="0.25">
      <c r="A88" s="2" t="s">
        <v>2314</v>
      </c>
      <c r="B88" s="2" t="s">
        <v>3141</v>
      </c>
      <c r="C88" s="43">
        <v>1</v>
      </c>
      <c r="D88" s="1" t="s">
        <v>61</v>
      </c>
      <c r="E88" s="1" t="s">
        <v>60</v>
      </c>
      <c r="F88" s="1" t="str">
        <f>UnitControlCenter!$B$18</f>
        <v>% change</v>
      </c>
      <c r="G88" s="1" t="s">
        <v>3139</v>
      </c>
      <c r="H88" s="1" t="s">
        <v>3119</v>
      </c>
      <c r="I88" s="1" t="s">
        <v>3120</v>
      </c>
    </row>
    <row r="89" spans="1:10" ht="30" x14ac:dyDescent="0.25">
      <c r="A89" s="2" t="s">
        <v>2314</v>
      </c>
      <c r="B89" s="2" t="s">
        <v>3961</v>
      </c>
      <c r="C89" s="43">
        <v>0</v>
      </c>
      <c r="D89" s="1" t="s">
        <v>59</v>
      </c>
      <c r="E89" s="1" t="s">
        <v>60</v>
      </c>
      <c r="F89" s="1" t="str">
        <f>UnitControlCenter!$B$12</f>
        <v>deaths / year</v>
      </c>
      <c r="G89" s="1" t="s">
        <v>2866</v>
      </c>
    </row>
    <row r="90" spans="1:10" ht="30" x14ac:dyDescent="0.25">
      <c r="A90" s="2" t="s">
        <v>2314</v>
      </c>
      <c r="B90" s="2" t="s">
        <v>3960</v>
      </c>
      <c r="C90" s="43">
        <v>1</v>
      </c>
      <c r="D90" s="1" t="s">
        <v>59</v>
      </c>
      <c r="E90" s="1" t="s">
        <v>60</v>
      </c>
      <c r="F90" s="1" t="str">
        <f>UnitControlCenter!$B$12</f>
        <v>deaths / year</v>
      </c>
      <c r="G90" s="1" t="s">
        <v>3962</v>
      </c>
    </row>
    <row r="91" spans="1:10" ht="30" x14ac:dyDescent="0.25">
      <c r="A91" s="2" t="s">
        <v>2314</v>
      </c>
      <c r="B91" s="2" t="s">
        <v>2315</v>
      </c>
      <c r="C91" s="43">
        <v>1</v>
      </c>
      <c r="D91" s="1" t="s">
        <v>59</v>
      </c>
      <c r="E91" s="1" t="s">
        <v>60</v>
      </c>
      <c r="F91" s="1" t="str">
        <f>UnitControlCenter!$B$9</f>
        <v>billion 2024 dollars / year</v>
      </c>
      <c r="G91" s="1" t="s">
        <v>63</v>
      </c>
    </row>
    <row r="92" spans="1:10" x14ac:dyDescent="0.25">
      <c r="A92" s="2" t="s">
        <v>2314</v>
      </c>
      <c r="B92" s="2" t="s">
        <v>2861</v>
      </c>
      <c r="C92" s="43">
        <v>1</v>
      </c>
      <c r="D92" s="1" t="s">
        <v>59</v>
      </c>
      <c r="E92" s="1" t="s">
        <v>60</v>
      </c>
      <c r="F92" s="1" t="str">
        <f>UnitControlCenter!$B$13</f>
        <v>days / year</v>
      </c>
      <c r="G92" s="1" t="s">
        <v>2867</v>
      </c>
    </row>
    <row r="93" spans="1:10" x14ac:dyDescent="0.25">
      <c r="A93" s="2" t="s">
        <v>2314</v>
      </c>
      <c r="B93" s="2" t="s">
        <v>2872</v>
      </c>
      <c r="C93" s="43">
        <v>1</v>
      </c>
      <c r="D93" s="1" t="s">
        <v>59</v>
      </c>
      <c r="E93" s="1" t="s">
        <v>60</v>
      </c>
      <c r="F93" s="1" t="str">
        <f>UnitControlCenter!$B$17</f>
        <v>events / year</v>
      </c>
      <c r="G93" s="1" t="s">
        <v>2873</v>
      </c>
    </row>
    <row r="94" spans="1:10" x14ac:dyDescent="0.25">
      <c r="A94" s="2" t="s">
        <v>2314</v>
      </c>
      <c r="B94" s="2" t="s">
        <v>3978</v>
      </c>
      <c r="C94" s="43">
        <v>1</v>
      </c>
      <c r="D94" s="1" t="s">
        <v>59</v>
      </c>
      <c r="E94" s="1" t="s">
        <v>60</v>
      </c>
      <c r="F94" s="1" t="str">
        <f>UnitControlCenter!$B$16</f>
        <v>cases / year</v>
      </c>
      <c r="G94" s="1" t="s">
        <v>3979</v>
      </c>
    </row>
    <row r="95" spans="1:10" ht="30" x14ac:dyDescent="0.25">
      <c r="A95" s="2" t="s">
        <v>2314</v>
      </c>
      <c r="B95" s="2" t="s">
        <v>2862</v>
      </c>
      <c r="C95" s="43">
        <v>1</v>
      </c>
      <c r="D95" s="1" t="s">
        <v>59</v>
      </c>
      <c r="E95" s="1" t="s">
        <v>60</v>
      </c>
      <c r="F95" s="1" t="str">
        <f>UnitControlCenter!$B$17</f>
        <v>events / year</v>
      </c>
      <c r="G95" s="1" t="s">
        <v>2868</v>
      </c>
    </row>
    <row r="96" spans="1:10" x14ac:dyDescent="0.25">
      <c r="A96" s="2" t="s">
        <v>2314</v>
      </c>
      <c r="B96" s="2" t="s">
        <v>2863</v>
      </c>
      <c r="C96" s="43">
        <v>1</v>
      </c>
      <c r="D96" s="1" t="s">
        <v>59</v>
      </c>
      <c r="E96" s="1" t="s">
        <v>60</v>
      </c>
      <c r="F96" s="1" t="str">
        <f>UnitControlCenter!B14</f>
        <v>admissions / year</v>
      </c>
      <c r="G96" s="1" t="s">
        <v>2869</v>
      </c>
    </row>
    <row r="97" spans="1:10" x14ac:dyDescent="0.25">
      <c r="A97" s="2" t="s">
        <v>2314</v>
      </c>
      <c r="B97" s="2" t="s">
        <v>2864</v>
      </c>
      <c r="C97" s="43">
        <v>1</v>
      </c>
      <c r="D97" s="1" t="s">
        <v>59</v>
      </c>
      <c r="E97" s="1" t="s">
        <v>60</v>
      </c>
      <c r="F97" s="1" t="str">
        <f>UnitControlCenter!B15</f>
        <v>visits / year</v>
      </c>
      <c r="G97" s="1" t="s">
        <v>2870</v>
      </c>
    </row>
    <row r="98" spans="1:10" ht="30" x14ac:dyDescent="0.25">
      <c r="A98" s="2" t="s">
        <v>2314</v>
      </c>
      <c r="B98" s="2" t="s">
        <v>2865</v>
      </c>
      <c r="C98" s="43">
        <v>1</v>
      </c>
      <c r="D98" s="1" t="s">
        <v>59</v>
      </c>
      <c r="E98" s="1" t="s">
        <v>60</v>
      </c>
      <c r="F98" s="1" t="str">
        <f>UnitControlCenter!B13</f>
        <v>days / year</v>
      </c>
      <c r="G98" s="1" t="s">
        <v>2871</v>
      </c>
    </row>
    <row r="99" spans="1:10" ht="30" x14ac:dyDescent="0.25">
      <c r="A99" s="2" t="s">
        <v>2314</v>
      </c>
      <c r="B99" s="2" t="s">
        <v>3969</v>
      </c>
      <c r="C99" s="43">
        <v>1</v>
      </c>
      <c r="D99" s="1" t="s">
        <v>59</v>
      </c>
      <c r="E99" s="1" t="s">
        <v>60</v>
      </c>
      <c r="F99" s="1" t="str">
        <f>UnitControlCenter!$B$16</f>
        <v>cases / year</v>
      </c>
      <c r="G99" s="1" t="s">
        <v>3970</v>
      </c>
    </row>
    <row r="100" spans="1:10" ht="30" x14ac:dyDescent="0.25">
      <c r="A100" s="2" t="s">
        <v>2314</v>
      </c>
      <c r="B100" s="2" t="s">
        <v>3971</v>
      </c>
      <c r="C100" s="43">
        <v>1</v>
      </c>
      <c r="D100" s="1" t="s">
        <v>59</v>
      </c>
      <c r="E100" s="1" t="s">
        <v>60</v>
      </c>
      <c r="F100" s="1" t="str">
        <f>UnitControlCenter!$B$16</f>
        <v>cases / year</v>
      </c>
      <c r="G100" s="1" t="s">
        <v>3972</v>
      </c>
    </row>
    <row r="101" spans="1:10" x14ac:dyDescent="0.25">
      <c r="A101" s="2" t="s">
        <v>2314</v>
      </c>
      <c r="B101" s="2" t="s">
        <v>3973</v>
      </c>
      <c r="C101" s="43">
        <v>1</v>
      </c>
      <c r="D101" s="1" t="s">
        <v>59</v>
      </c>
      <c r="E101" s="1" t="s">
        <v>60</v>
      </c>
      <c r="F101" s="1" t="str">
        <f>UnitControlCenter!$B$16</f>
        <v>cases / year</v>
      </c>
      <c r="G101" s="1" t="s">
        <v>3974</v>
      </c>
    </row>
    <row r="102" spans="1:10" ht="30" x14ac:dyDescent="0.25">
      <c r="A102" s="2" t="s">
        <v>2314</v>
      </c>
      <c r="B102" s="2" t="s">
        <v>3975</v>
      </c>
      <c r="C102" s="43">
        <v>1</v>
      </c>
      <c r="D102" s="1" t="s">
        <v>59</v>
      </c>
      <c r="E102" s="1" t="s">
        <v>60</v>
      </c>
      <c r="F102" s="1" t="str">
        <f>UnitControlCenter!$B$16</f>
        <v>cases / year</v>
      </c>
      <c r="G102" s="1" t="s">
        <v>3976</v>
      </c>
    </row>
    <row r="103" spans="1:10" ht="30" x14ac:dyDescent="0.25">
      <c r="A103" s="1" t="s">
        <v>2314</v>
      </c>
      <c r="B103" s="1" t="s">
        <v>2865</v>
      </c>
      <c r="C103" s="43">
        <v>1</v>
      </c>
      <c r="D103" s="1" t="s">
        <v>59</v>
      </c>
      <c r="E103" s="1" t="s">
        <v>60</v>
      </c>
      <c r="F103" s="1" t="str">
        <f>UnitControlCenter!B13</f>
        <v>days / year</v>
      </c>
      <c r="G103" s="1" t="s">
        <v>2871</v>
      </c>
    </row>
    <row r="104" spans="1:10" ht="15.75" thickBot="1" x14ac:dyDescent="0.3">
      <c r="A104" s="192" t="s">
        <v>2314</v>
      </c>
      <c r="B104" s="192" t="s">
        <v>3980</v>
      </c>
      <c r="C104" s="199">
        <v>1</v>
      </c>
      <c r="D104" s="193" t="s">
        <v>59</v>
      </c>
      <c r="E104" s="193" t="s">
        <v>60</v>
      </c>
      <c r="F104" s="193" t="str">
        <f>UnitControlCenter!B13</f>
        <v>days / year</v>
      </c>
      <c r="G104" s="193" t="s">
        <v>3981</v>
      </c>
      <c r="H104" s="193"/>
      <c r="I104" s="193"/>
      <c r="J104" s="193"/>
    </row>
    <row r="105" spans="1:10" ht="240" x14ac:dyDescent="0.25">
      <c r="A105" s="2" t="s">
        <v>2439</v>
      </c>
      <c r="B105" s="2" t="s">
        <v>2316</v>
      </c>
      <c r="C105" s="43">
        <v>1</v>
      </c>
      <c r="D105" s="1" t="s">
        <v>61</v>
      </c>
      <c r="E105" s="1" t="s">
        <v>62</v>
      </c>
      <c r="F105" s="1" t="str">
        <f>UnitControlCenter!$B$21</f>
        <v>terawatt-hours (TWh) / year</v>
      </c>
      <c r="G105" s="1" t="s">
        <v>3706</v>
      </c>
      <c r="H105" s="1" t="s">
        <v>3707</v>
      </c>
      <c r="I105" s="1" t="s">
        <v>3708</v>
      </c>
    </row>
    <row r="106" spans="1:10" ht="285" x14ac:dyDescent="0.25">
      <c r="A106" s="2" t="s">
        <v>2439</v>
      </c>
      <c r="B106" s="2" t="s">
        <v>2317</v>
      </c>
      <c r="C106" s="43">
        <v>1</v>
      </c>
      <c r="D106" s="1" t="s">
        <v>61</v>
      </c>
      <c r="E106" s="1" t="s">
        <v>60</v>
      </c>
      <c r="F106" s="1" t="str">
        <f>UnitControlCenter!$B$21</f>
        <v>terawatt-hours (TWh) / year</v>
      </c>
      <c r="G106" s="1" t="s">
        <v>3728</v>
      </c>
      <c r="H106" s="1" t="s">
        <v>3707</v>
      </c>
      <c r="I106" s="1" t="s">
        <v>3708</v>
      </c>
    </row>
    <row r="107" spans="1:10" ht="240" x14ac:dyDescent="0.25">
      <c r="A107" s="2" t="s">
        <v>2439</v>
      </c>
      <c r="B107" s="2" t="s">
        <v>2318</v>
      </c>
      <c r="C107" s="43">
        <v>1</v>
      </c>
      <c r="D107" s="1" t="s">
        <v>61</v>
      </c>
      <c r="E107" s="1" t="s">
        <v>62</v>
      </c>
      <c r="F107" s="1" t="str">
        <f>UnitControlCenter!$B$26</f>
        <v>gigawatts (GW) / year</v>
      </c>
      <c r="G107" s="1" t="s">
        <v>3705</v>
      </c>
      <c r="H107" s="1" t="s">
        <v>3703</v>
      </c>
      <c r="I107" s="1" t="s">
        <v>3704</v>
      </c>
    </row>
    <row r="108" spans="1:10" ht="285" x14ac:dyDescent="0.25">
      <c r="A108" s="2" t="s">
        <v>2439</v>
      </c>
      <c r="B108" s="2" t="s">
        <v>2319</v>
      </c>
      <c r="C108" s="43">
        <v>1</v>
      </c>
      <c r="D108" s="1" t="s">
        <v>61</v>
      </c>
      <c r="E108" s="1" t="s">
        <v>60</v>
      </c>
      <c r="F108" s="1" t="str">
        <f>UnitControlCenter!$B$26</f>
        <v>gigawatts (GW) / year</v>
      </c>
      <c r="G108" s="1" t="s">
        <v>3729</v>
      </c>
      <c r="H108" s="1" t="s">
        <v>3703</v>
      </c>
      <c r="I108" s="1" t="s">
        <v>3704</v>
      </c>
    </row>
    <row r="109" spans="1:10" ht="75" x14ac:dyDescent="0.25">
      <c r="A109" s="2" t="s">
        <v>2439</v>
      </c>
      <c r="B109" s="2" t="s">
        <v>2440</v>
      </c>
      <c r="C109" s="43">
        <v>1</v>
      </c>
      <c r="D109" s="1" t="s">
        <v>61</v>
      </c>
      <c r="E109" s="1" t="s">
        <v>62</v>
      </c>
      <c r="F109" s="1" t="str">
        <f>UnitControlCenter!$B$21</f>
        <v>terawatt-hours (TWh) / year</v>
      </c>
      <c r="G109" s="1" t="s">
        <v>3700</v>
      </c>
      <c r="H109" s="1" t="s">
        <v>3701</v>
      </c>
      <c r="I109" s="1" t="s">
        <v>3702</v>
      </c>
    </row>
    <row r="110" spans="1:10" ht="45" x14ac:dyDescent="0.25">
      <c r="A110" s="2" t="s">
        <v>2439</v>
      </c>
      <c r="B110" s="2" t="s">
        <v>3675</v>
      </c>
      <c r="C110" s="43">
        <v>1</v>
      </c>
      <c r="D110" s="1" t="s">
        <v>59</v>
      </c>
      <c r="E110" s="1" t="s">
        <v>60</v>
      </c>
      <c r="F110" s="1" t="str">
        <f>UnitControlCenter!B23</f>
        <v>%</v>
      </c>
      <c r="G110" s="1" t="s">
        <v>3286</v>
      </c>
    </row>
    <row r="111" spans="1:10" ht="30" x14ac:dyDescent="0.25">
      <c r="A111" s="2" t="s">
        <v>2439</v>
      </c>
      <c r="B111" s="2" t="s">
        <v>3288</v>
      </c>
      <c r="C111" s="43">
        <v>1</v>
      </c>
      <c r="D111" s="1" t="s">
        <v>59</v>
      </c>
      <c r="E111" s="1" t="s">
        <v>60</v>
      </c>
      <c r="F111" s="1" t="str">
        <f>UnitControlCenter!B24</f>
        <v>metric tons CO2e / megawatt-hour (MWh)</v>
      </c>
      <c r="G111" s="1" t="s">
        <v>3287</v>
      </c>
    </row>
    <row r="112" spans="1:10" ht="30.75" thickBot="1" x14ac:dyDescent="0.3">
      <c r="A112" s="192" t="s">
        <v>2439</v>
      </c>
      <c r="B112" s="192" t="s">
        <v>3295</v>
      </c>
      <c r="C112" s="199">
        <v>1</v>
      </c>
      <c r="D112" s="193" t="s">
        <v>59</v>
      </c>
      <c r="E112" s="193" t="s">
        <v>60</v>
      </c>
      <c r="F112" s="193" t="str">
        <f>UnitControlCenter!B25</f>
        <v>kilowatt-hour / 2024 dollar</v>
      </c>
      <c r="G112" s="193" t="s">
        <v>3296</v>
      </c>
      <c r="H112" s="193"/>
      <c r="I112" s="193"/>
      <c r="J112" s="193"/>
    </row>
    <row r="113" spans="1:10" ht="195" x14ac:dyDescent="0.25">
      <c r="A113" s="2" t="s">
        <v>3073</v>
      </c>
      <c r="B113" s="2" t="s">
        <v>2320</v>
      </c>
      <c r="C113" s="43">
        <v>1</v>
      </c>
      <c r="D113" s="1" t="s">
        <v>61</v>
      </c>
      <c r="E113" s="1" t="s">
        <v>2332</v>
      </c>
      <c r="F113" s="1" t="str">
        <f>UnitControlCenter!$B$27</f>
        <v>2024 dollars / megawatt-hour (MWh)</v>
      </c>
      <c r="G113" s="1" t="s">
        <v>3518</v>
      </c>
      <c r="H113" s="1" t="s">
        <v>3585</v>
      </c>
      <c r="I113" s="43" t="s">
        <v>3587</v>
      </c>
    </row>
    <row r="114" spans="1:10" ht="30" x14ac:dyDescent="0.25">
      <c r="A114" s="2" t="s">
        <v>3073</v>
      </c>
      <c r="B114" s="2" t="s">
        <v>3709</v>
      </c>
      <c r="C114" s="43">
        <v>1</v>
      </c>
      <c r="D114" s="1" t="s">
        <v>59</v>
      </c>
      <c r="E114" s="1" t="s">
        <v>60</v>
      </c>
      <c r="F114" s="1" t="str">
        <f>UnitControlCenter!B27</f>
        <v>2024 dollars / megawatt-hour (MWh)</v>
      </c>
      <c r="G114" s="1" t="s">
        <v>3710</v>
      </c>
    </row>
    <row r="115" spans="1:10" ht="30" x14ac:dyDescent="0.25">
      <c r="A115" s="2" t="s">
        <v>3073</v>
      </c>
      <c r="B115" s="2" t="s">
        <v>2321</v>
      </c>
      <c r="C115" s="43">
        <v>1</v>
      </c>
      <c r="D115" s="1" t="s">
        <v>61</v>
      </c>
      <c r="E115" s="1" t="s">
        <v>62</v>
      </c>
      <c r="F115" s="1" t="str">
        <f>UnitControlCenter!$B$21</f>
        <v>terawatt-hours (TWh) / year</v>
      </c>
      <c r="G115" s="1" t="s">
        <v>2735</v>
      </c>
      <c r="H115" s="1" t="s">
        <v>2736</v>
      </c>
      <c r="I115" s="1" t="s">
        <v>2737</v>
      </c>
    </row>
    <row r="116" spans="1:10" ht="120" x14ac:dyDescent="0.25">
      <c r="A116" s="2" t="s">
        <v>3073</v>
      </c>
      <c r="B116" s="2" t="s">
        <v>3074</v>
      </c>
      <c r="C116" s="43">
        <v>1</v>
      </c>
      <c r="D116" s="1" t="s">
        <v>61</v>
      </c>
      <c r="E116" s="1" t="s">
        <v>62</v>
      </c>
      <c r="F116" s="1" t="str">
        <f>UnitControlCenter!$B$3</f>
        <v>million metric tons / year</v>
      </c>
      <c r="G116" s="1" t="s">
        <v>3520</v>
      </c>
      <c r="H116" s="1" t="s">
        <v>3586</v>
      </c>
      <c r="I116" s="43" t="s">
        <v>3588</v>
      </c>
    </row>
    <row r="117" spans="1:10" ht="225" x14ac:dyDescent="0.25">
      <c r="A117" s="2" t="s">
        <v>3073</v>
      </c>
      <c r="B117" s="2" t="s">
        <v>2433</v>
      </c>
      <c r="C117" s="43">
        <v>1</v>
      </c>
      <c r="D117" s="1" t="s">
        <v>61</v>
      </c>
      <c r="E117" s="1" t="s">
        <v>62</v>
      </c>
      <c r="F117" s="1" t="str">
        <f>UnitControlCenter!$B$28</f>
        <v>cubic km / yr</v>
      </c>
      <c r="G117" s="1" t="s">
        <v>3519</v>
      </c>
      <c r="H117" s="1" t="s">
        <v>3585</v>
      </c>
      <c r="I117" s="43" t="s">
        <v>3587</v>
      </c>
    </row>
    <row r="118" spans="1:10" s="193" customFormat="1" ht="225.75" thickBot="1" x14ac:dyDescent="0.3">
      <c r="A118" s="192" t="s">
        <v>3073</v>
      </c>
      <c r="B118" s="192" t="s">
        <v>2434</v>
      </c>
      <c r="C118" s="199">
        <v>1</v>
      </c>
      <c r="D118" s="193" t="s">
        <v>61</v>
      </c>
      <c r="E118" s="193" t="s">
        <v>62</v>
      </c>
      <c r="F118" s="193" t="str">
        <f>UnitControlCenter!$B$28</f>
        <v>cubic km / yr</v>
      </c>
      <c r="G118" s="193" t="s">
        <v>3521</v>
      </c>
      <c r="H118" s="193" t="s">
        <v>3585</v>
      </c>
      <c r="I118" s="199" t="s">
        <v>3587</v>
      </c>
    </row>
    <row r="119" spans="1:10" ht="409.5" customHeight="1" x14ac:dyDescent="0.25">
      <c r="A119" s="2" t="s">
        <v>3986</v>
      </c>
      <c r="B119" s="2" t="s">
        <v>3987</v>
      </c>
      <c r="C119" s="43">
        <v>1</v>
      </c>
      <c r="D119" s="1" t="s">
        <v>61</v>
      </c>
      <c r="E119" s="1" t="s">
        <v>3492</v>
      </c>
      <c r="F119" s="1" t="str">
        <f>UnitControlCenter!$B$22</f>
        <v>terawatt-hours (TWh)</v>
      </c>
      <c r="G119" s="1" t="s">
        <v>4011</v>
      </c>
      <c r="H119" s="1" t="s">
        <v>4015</v>
      </c>
      <c r="I119" s="1" t="s">
        <v>4016</v>
      </c>
    </row>
    <row r="120" spans="1:10" ht="409.5" x14ac:dyDescent="0.25">
      <c r="A120" s="2" t="s">
        <v>3986</v>
      </c>
      <c r="B120" s="2" t="s">
        <v>3988</v>
      </c>
      <c r="C120" s="43">
        <v>1</v>
      </c>
      <c r="D120" s="1" t="s">
        <v>61</v>
      </c>
      <c r="E120" s="1" t="s">
        <v>3492</v>
      </c>
      <c r="F120" s="1" t="str">
        <f>UnitControlCenter!$B$22</f>
        <v>terawatt-hours (TWh)</v>
      </c>
      <c r="G120" s="1" t="s">
        <v>4012</v>
      </c>
      <c r="H120" s="373" t="str">
        <f>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0" s="373" t="str">
        <f>I$119</f>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1" spans="1:10" ht="409.5" x14ac:dyDescent="0.25">
      <c r="A121" s="2" t="s">
        <v>3986</v>
      </c>
      <c r="B121" s="2" t="s">
        <v>3989</v>
      </c>
      <c r="C121" s="43">
        <v>1</v>
      </c>
      <c r="D121" s="1" t="s">
        <v>61</v>
      </c>
      <c r="E121" s="1" t="s">
        <v>3492</v>
      </c>
      <c r="F121" s="1" t="str">
        <f>UnitControlCenter!$B$22</f>
        <v>terawatt-hours (TWh)</v>
      </c>
      <c r="G121" s="1" t="s">
        <v>4013</v>
      </c>
      <c r="H121" s="373" t="str">
        <f t="shared" ref="H121:I124" si="0">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1"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2" spans="1:10" ht="409.5" x14ac:dyDescent="0.25">
      <c r="A122" s="2" t="s">
        <v>3986</v>
      </c>
      <c r="B122" s="2" t="s">
        <v>3990</v>
      </c>
      <c r="C122" s="43">
        <v>1</v>
      </c>
      <c r="D122" s="1" t="s">
        <v>61</v>
      </c>
      <c r="E122" s="1" t="s">
        <v>3492</v>
      </c>
      <c r="F122" s="1" t="str">
        <f>UnitControlCenter!$B$22</f>
        <v>terawatt-hours (TWh)</v>
      </c>
      <c r="G122" s="1" t="s">
        <v>4014</v>
      </c>
      <c r="H122"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2"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3" spans="1:10" ht="409.5" x14ac:dyDescent="0.25">
      <c r="A123" s="2" t="s">
        <v>3986</v>
      </c>
      <c r="B123" s="2" t="s">
        <v>3991</v>
      </c>
      <c r="C123" s="43">
        <v>1</v>
      </c>
      <c r="D123" s="1" t="s">
        <v>61</v>
      </c>
      <c r="E123" s="1" t="s">
        <v>3492</v>
      </c>
      <c r="F123" s="1" t="str">
        <f>UnitControlCenter!$B$22</f>
        <v>terawatt-hours (TWh)</v>
      </c>
      <c r="G123" s="1" t="s">
        <v>4017</v>
      </c>
      <c r="H123"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3"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4" spans="1:10" ht="409.5" x14ac:dyDescent="0.25">
      <c r="A124" s="2" t="s">
        <v>3986</v>
      </c>
      <c r="B124" s="2" t="s">
        <v>3992</v>
      </c>
      <c r="C124" s="43">
        <v>1</v>
      </c>
      <c r="D124" s="1" t="s">
        <v>61</v>
      </c>
      <c r="E124" s="1" t="s">
        <v>3492</v>
      </c>
      <c r="F124" s="1" t="str">
        <f>UnitControlCenter!$B$22</f>
        <v>terawatt-hours (TWh)</v>
      </c>
      <c r="G124" s="1" t="s">
        <v>4018</v>
      </c>
      <c r="H124" s="373" t="str">
        <f t="shared" si="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4" s="373" t="str">
        <f t="shared" si="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25" spans="1:10" ht="409.5" x14ac:dyDescent="0.25">
      <c r="A125" s="2" t="s">
        <v>3986</v>
      </c>
      <c r="B125" s="2" t="s">
        <v>3993</v>
      </c>
      <c r="C125" s="43">
        <v>1</v>
      </c>
      <c r="D125" s="1" t="s">
        <v>61</v>
      </c>
      <c r="E125" s="1" t="s">
        <v>3493</v>
      </c>
      <c r="F125" s="1" t="str">
        <f>UnitControlCenter!$B$22</f>
        <v>terawatt-hours (TWh)</v>
      </c>
      <c r="G125" s="363" t="str">
        <f>G119</f>
        <v>Output Commercial Building Electricity Demand by Hour and Component[average summer day,Hour,heating]; Output Commercial Building Electricity Demand by Hour and Component[average summer day,Hour,cooling and ventilation]; Output Commercial Building Electricity Demand by Hour and Component[average summer day,Hour,lighting]; Output Commercial Building Electricity Demand by Hour and Component[average summer day,Hour,appliances]; Output Commercial Building Electricity Demand by Hour and Component[average summer day,Hour,other component]; Output Residential Building Electricity Demand by Hour and Component[average summer day,Hour,heating]; Output Residential Building Electricity Demand by Hour and Component[average summer day,Hour,cooling and ventilation]; Output Residential Building Electricity Demand by Hour and Component[average summer day,Hour,lighting]; Output Residential Building Electricity Demand by Hour and Component[average summer day,Hour,appliances]; Output Residential Building Electricity Demand by Hour and Component[average summer day,Hour,other component]; Output Transportation Electricity Demand by Hour and Vehicle Type[average summer day,Hour,LDVs]; Output Transportation Electricity Demand by Hour and Vehicle Type[average summer day,Hour,HDVs]; Output Transportation Electricity Demand by Hour and Vehicle Type[average summer day,Hour,aircraft]; Output Transportation Electricity Demand by Hour and Vehicle Type[average summer day,Hour,rail]; Output Transportation Electricity Demand by Hour and Vehicle Type[average summer day,Hour,ships]; Output Transportation Electricity Demand by Hour and Vehicle Type[average summer day,Hour,motorbikes]; Output Industrial Electricity Demand by Hour and Industry Category[average summer day,Hour,agriculture and forestry 01T03]; Output Industrial Electricity Demand by Hour and Industry Category[average summer day,Hour,coal mining 05]; Output Industrial Electricity Demand by Hour and Industry Category[average summer day,Hour,oil and gas extraction 06]; Output Industrial Electricity Demand by Hour and Industry Category[average summer day,Hour,other mining and quarrying 07T08]; Output Industrial Electricity Demand by Hour and Industry Category[average summer day,Hour,food beverage and tobacco 10T12]; Output Industrial Electricity Demand by Hour and Industry Category[average summer day,Hour,textiles apparel and leather 13T15]; Output Industrial Electricity Demand by Hour and Industry Category[average summer day,Hour,wood products 16]; Output Industrial Electricity Demand by Hour and Industry Category[average summer day,Hour,pulp paper and printing 17T18]; Output Industrial Electricity Demand by Hour and Industry Category[average summer day,Hour,refined petroleum and coke 19]; Output Industrial Electricity Demand by Hour and Industry Category[average summer day,Hour,chemicals 20]; Output Industrial Electricity Demand by Hour and Industry Category[average summer day,Hour,rubber and plastic products 22]; Output Industrial Electricity Demand by Hour and Industry Category[average summer day,Hour,glass and glass products 231]; Output Industrial Electricity Demand by Hour and Industry Category[average summer day,Hour,cement and other nonmetallic minerals 239]; Output Industrial Electricity Demand by Hour and Industry Category[average summer day,Hour,iron and steel 241]; Output Industrial Electricity Demand by Hour and Industry Category[average summer day,Hour,other metals 242]; Output Industrial Electricity Demand by Hour and Industry Category[average summer day,Hour,metal products except machinery and vehicles 25]; Output Industrial Electricity Demand by Hour and Industry Category[average summer day,Hour,computers and electronics 26]; Output Industrial Electricity Demand by Hour and Industry Category[average summer day,Hour,appliances and electrical equipment 27]; Output Industrial Electricity Demand by Hour and Industry Category[average summer day,Hour,other machinery 28]; Output Industrial Electricity Demand by Hour and Industry Category[average summer day,Hour,road vehicles 29]; Output Industrial Electricity Demand by Hour and Industry Category[average summer day,Hour,nonroad vehicles 30]; Output Industrial Electricity Demand by Hour and Industry Category[average summer day,Hour,other manufacturing 31T33]; Output Industrial Electricity Demand by Hour and Industry Category[average summer day,Hour,energy pipelines and gas processing 352T353]; Output Industrial Electricity Demand by Hour and Industry Category[average summer day,Hour,water and waste 36T39]; Output Industrial Electricity Demand by Hour and Industry Category[average summer day,Hour,construction 41T43]; Output District Heat Electricity Demand by Hour[average summer day,Hour]; Output Hydrogen Sector Electricity Demand by Hour[average summer day,Hour]; Output Data Center Electricity Demand by Hour[average summer day,Hour]; Output Geoengineering Electricity Demand by Hour[average summer day,Hour]</v>
      </c>
      <c r="H125" s="363" t="str">
        <f t="shared" ref="H125:I125" si="1">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5" s="363" t="str">
        <f t="shared" si="1"/>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5" s="363"/>
    </row>
    <row r="126" spans="1:10" ht="409.5" x14ac:dyDescent="0.25">
      <c r="A126" s="2" t="s">
        <v>3986</v>
      </c>
      <c r="B126" s="2" t="s">
        <v>3994</v>
      </c>
      <c r="C126" s="43">
        <v>1</v>
      </c>
      <c r="D126" s="1" t="s">
        <v>61</v>
      </c>
      <c r="E126" s="1" t="s">
        <v>3493</v>
      </c>
      <c r="F126" s="1" t="str">
        <f>UnitControlCenter!$B$22</f>
        <v>terawatt-hours (TWh)</v>
      </c>
      <c r="G126" s="363" t="str">
        <f t="shared" ref="G126:G130" si="2">G120</f>
        <v>Output Commercial Building Electricity Demand by Hour and Component[average fall day,Hour,heating]; Output Commercial Building Electricity Demand by Hour and Component[average fall day,Hour,cooling and ventilation]; Output Commercial Building Electricity Demand by Hour and Component[average fall day,Hour,lighting]; Output Commercial Building Electricity Demand by Hour and Component[average fall day,Hour,appliances]; Output Commercial Building Electricity Demand by Hour and Component[average fall day,Hour,other component]; Output Residential Building Electricity Demand by Hour and Component[average fall day,Hour,heating]; Output Residential Building Electricity Demand by Hour and Component[average fall day,Hour,cooling and ventilation]; Output Residential Building Electricity Demand by Hour and Component[average fall day,Hour,lighting]; Output Residential Building Electricity Demand by Hour and Component[average fall day,Hour,appliances]; Output Residential Building Electricity Demand by Hour and Component[average fall day,Hour,other component]; Output Transportation Electricity Demand by Hour and Vehicle Type[average fall day,Hour,LDVs]; Output Transportation Electricity Demand by Hour and Vehicle Type[average fall day,Hour,HDVs]; Output Transportation Electricity Demand by Hour and Vehicle Type[average fall day,Hour,aircraft]; Output Transportation Electricity Demand by Hour and Vehicle Type[average fall day,Hour,rail]; Output Transportation Electricity Demand by Hour and Vehicle Type[average fall day,Hour,ships]; Output Transportation Electricity Demand by Hour and Vehicle Type[average fall day,Hour,motorbikes]; Output Industrial Electricity Demand by Hour and Industry Category[average fall day,Hour,agriculture and forestry 01T03]; Output Industrial Electricity Demand by Hour and Industry Category[average fall day,Hour,coal mining 05]; Output Industrial Electricity Demand by Hour and Industry Category[average fall day,Hour,oil and gas extraction 06]; Output Industrial Electricity Demand by Hour and Industry Category[average fall day,Hour,other mining and quarrying 07T08]; Output Industrial Electricity Demand by Hour and Industry Category[average fall day,Hour,food beverage and tobacco 10T12]; Output Industrial Electricity Demand by Hour and Industry Category[average fall day,Hour,textiles apparel and leather 13T15]; Output Industrial Electricity Demand by Hour and Industry Category[average fall day,Hour,wood products 16]; Output Industrial Electricity Demand by Hour and Industry Category[average fall day,Hour,pulp paper and printing 17T18]; Output Industrial Electricity Demand by Hour and Industry Category[average fall day,Hour,refined petroleum and coke 19]; Output Industrial Electricity Demand by Hour and Industry Category[average fall day,Hour,chemicals 20]; Output Industrial Electricity Demand by Hour and Industry Category[average fall day,Hour,rubber and plastic products 22]; Output Industrial Electricity Demand by Hour and Industry Category[average fall day,Hour,glass and glass products 231]; Output Industrial Electricity Demand by Hour and Industry Category[average fall day,Hour,cement and other nonmetallic minerals 239]; Output Industrial Electricity Demand by Hour and Industry Category[average fall day,Hour,iron and steel 241]; Output Industrial Electricity Demand by Hour and Industry Category[average fall day,Hour,other metals 242]; Output Industrial Electricity Demand by Hour and Industry Category[average fall day,Hour,metal products except machinery and vehicles 25]; Output Industrial Electricity Demand by Hour and Industry Category[average fall day,Hour,computers and electronics 26]; Output Industrial Electricity Demand by Hour and Industry Category[average fall day,Hour,appliances and electrical equipment 27]; Output Industrial Electricity Demand by Hour and Industry Category[average fall day,Hour,other machinery 28]; Output Industrial Electricity Demand by Hour and Industry Category[average fall day,Hour,road vehicles 29]; Output Industrial Electricity Demand by Hour and Industry Category[average fall day,Hour,nonroad vehicles 30]; Output Industrial Electricity Demand by Hour and Industry Category[average fall day,Hour,other manufacturing 31T33]; Output Industrial Electricity Demand by Hour and Industry Category[average fall day,Hour,energy pipelines and gas processing 352T353]; Output Industrial Electricity Demand by Hour and Industry Category[average fall day,Hour,water and waste 36T39]; Output Industrial Electricity Demand by Hour and Industry Category[average fall day,Hour,construction 41T43]; Output District Heat Electricity Demand by Hour[average fall day,Hour]; Output Hydrogen Sector Electricity Demand by Hour[average fall day,Hour]; Output Data Center Electricity Demand by Hour[average fall day,Hour]; Output Geoengineering Electricity Demand by Hour[average fall day,Hour]</v>
      </c>
      <c r="H126" s="363" t="str">
        <f t="shared" ref="G126:I126" si="3">H120</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6" s="363" t="str">
        <f t="shared" si="3"/>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6" s="363"/>
    </row>
    <row r="127" spans="1:10" ht="409.5" x14ac:dyDescent="0.25">
      <c r="A127" s="2" t="s">
        <v>3986</v>
      </c>
      <c r="B127" s="2" t="s">
        <v>3995</v>
      </c>
      <c r="C127" s="43">
        <v>1</v>
      </c>
      <c r="D127" s="1" t="s">
        <v>61</v>
      </c>
      <c r="E127" s="1" t="s">
        <v>3493</v>
      </c>
      <c r="F127" s="1" t="str">
        <f>UnitControlCenter!$B$22</f>
        <v>terawatt-hours (TWh)</v>
      </c>
      <c r="G127" s="363" t="str">
        <f t="shared" si="2"/>
        <v>Output Commercial Building Electricity Demand by Hour and Component[average winter day,Hour,heating]; Output Commercial Building Electricity Demand by Hour and Component[average winter day,Hour,cooling and ventilation]; Output Commercial Building Electricity Demand by Hour and Component[average winter day,Hour,lighting]; Output Commercial Building Electricity Demand by Hour and Component[average winter day,Hour,appliances]; Output Commercial Building Electricity Demand by Hour and Component[average winter day,Hour,other component]; Output Residential Building Electricity Demand by Hour and Component[average winter day,Hour,heating]; Output Residential Building Electricity Demand by Hour and Component[average winter day,Hour,cooling and ventilation]; Output Residential Building Electricity Demand by Hour and Component[average winter day,Hour,lighting]; Output Residential Building Electricity Demand by Hour and Component[average winter day,Hour,appliances]; Output Residential Building Electricity Demand by Hour and Component[average winter day,Hour,other component]; Output Transportation Electricity Demand by Hour and Vehicle Type[average winter day,Hour,LDVs]; Output Transportation Electricity Demand by Hour and Vehicle Type[average winter day,Hour,HDVs]; Output Transportation Electricity Demand by Hour and Vehicle Type[average winter day,Hour,aircraft]; Output Transportation Electricity Demand by Hour and Vehicle Type[average winter day,Hour,rail]; Output Transportation Electricity Demand by Hour and Vehicle Type[average winter day,Hour,ships]; Output Transportation Electricity Demand by Hour and Vehicle Type[average winter day,Hour,motorbikes]; Output Industrial Electricity Demand by Hour and Industry Category[average winter day,Hour,agriculture and forestry 01T03]; Output Industrial Electricity Demand by Hour and Industry Category[average winter day,Hour,coal mining 05]; Output Industrial Electricity Demand by Hour and Industry Category[average winter day,Hour,oil and gas extraction 06]; Output Industrial Electricity Demand by Hour and Industry Category[average winter day,Hour,other mining and quarrying 07T08]; Output Industrial Electricity Demand by Hour and Industry Category[average winter day,Hour,food beverage and tobacco 10T12]; Output Industrial Electricity Demand by Hour and Industry Category[average winter day,Hour,textiles apparel and leather 13T15]; Output Industrial Electricity Demand by Hour and Industry Category[average winter day,Hour,wood products 16]; Output Industrial Electricity Demand by Hour and Industry Category[average winter day,Hour,pulp paper and printing 17T18]; Output Industrial Electricity Demand by Hour and Industry Category[average winter day,Hour,refined petroleum and coke 19]; Output Industrial Electricity Demand by Hour and Industry Category[average winter day,Hour,chemicals 20]; Output Industrial Electricity Demand by Hour and Industry Category[average winter day,Hour,rubber and plastic products 22]; Output Industrial Electricity Demand by Hour and Industry Category[average winter day,Hour,glass and glass products 231]; Output Industrial Electricity Demand by Hour and Industry Category[average winter day,Hour,cement and other nonmetallic minerals 239]; Output Industrial Electricity Demand by Hour and Industry Category[average winter day,Hour,iron and steel 241]; Output Industrial Electricity Demand by Hour and Industry Category[average winter day,Hour,other metals 242]; Output Industrial Electricity Demand by Hour and Industry Category[average winter day,Hour,metal products except machinery and vehicles 25]; Output Industrial Electricity Demand by Hour and Industry Category[average winter day,Hour,computers and electronics 26]; Output Industrial Electricity Demand by Hour and Industry Category[average winter day,Hour,appliances and electrical equipment 27]; Output Industrial Electricity Demand by Hour and Industry Category[average winter day,Hour,other machinery 28]; Output Industrial Electricity Demand by Hour and Industry Category[average winter day,Hour,road vehicles 29]; Output Industrial Electricity Demand by Hour and Industry Category[average winter day,Hour,nonroad vehicles 30]; Output Industrial Electricity Demand by Hour and Industry Category[average winter day,Hour,other manufacturing 31T33]; Output Industrial Electricity Demand by Hour and Industry Category[average winter day,Hour,energy pipelines and gas processing 352T353]; Output Industrial Electricity Demand by Hour and Industry Category[average winter day,Hour,water and waste 36T39]; Output Industrial Electricity Demand by Hour and Industry Category[average winter day,Hour,construction 41T43]; Output District Heat Electricity Demand by Hour[average winter day,Hour]; Output Hydrogen Sector Electricity Demand by Hour[average winter day,Hour]; Output Data Center Electricity Demand by Hour[average winter day,Hour]; Output Geoengineering Electricity Demand by Hour[average winter day,Hour]</v>
      </c>
      <c r="H127" s="363" t="str">
        <f t="shared" ref="G127:I127" si="4">H121</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7" s="363" t="str">
        <f t="shared" si="4"/>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7" s="363"/>
    </row>
    <row r="128" spans="1:10" ht="409.5" x14ac:dyDescent="0.25">
      <c r="A128" s="2" t="s">
        <v>3986</v>
      </c>
      <c r="B128" s="2" t="s">
        <v>3996</v>
      </c>
      <c r="C128" s="43">
        <v>1</v>
      </c>
      <c r="D128" s="1" t="s">
        <v>61</v>
      </c>
      <c r="E128" s="1" t="s">
        <v>3493</v>
      </c>
      <c r="F128" s="1" t="str">
        <f>UnitControlCenter!$B$22</f>
        <v>terawatt-hours (TWh)</v>
      </c>
      <c r="G128" s="363" t="str">
        <f t="shared" si="2"/>
        <v>Output Commercial Building Electricity Demand by Hour and Component[average spring day,Hour,heating]; Output Commercial Building Electricity Demand by Hour and Component[average spring day,Hour,cooling and ventilation]; Output Commercial Building Electricity Demand by Hour and Component[average spring day,Hour,lighting]; Output Commercial Building Electricity Demand by Hour and Component[average spring day,Hour,appliances]; Output Commercial Building Electricity Demand by Hour and Component[average spring day,Hour,other component]; Output Residential Building Electricity Demand by Hour and Component[average spring day,Hour,heating]; Output Residential Building Electricity Demand by Hour and Component[average spring day,Hour,cooling and ventilation]; Output Residential Building Electricity Demand by Hour and Component[average spring day,Hour,lighting]; Output Residential Building Electricity Demand by Hour and Component[average spring day,Hour,appliances]; Output Residential Building Electricity Demand by Hour and Component[average spring day,Hour,other component]; Output Transportation Electricity Demand by Hour and Vehicle Type[average spring day,Hour,LDVs]; Output Transportation Electricity Demand by Hour and Vehicle Type[average spring day,Hour,HDVs]; Output Transportation Electricity Demand by Hour and Vehicle Type[average spring day,Hour,aircraft]; Output Transportation Electricity Demand by Hour and Vehicle Type[average spring day,Hour,rail]; Output Transportation Electricity Demand by Hour and Vehicle Type[average spring day,Hour,ships]; Output Transportation Electricity Demand by Hour and Vehicle Type[average spring day,Hour,motorbikes]; Output Industrial Electricity Demand by Hour and Industry Category[average spring day,Hour,agriculture and forestry 01T03]; Output Industrial Electricity Demand by Hour and Industry Category[average spring day,Hour,coal mining 05]; Output Industrial Electricity Demand by Hour and Industry Category[average spring day,Hour,oil and gas extraction 06]; Output Industrial Electricity Demand by Hour and Industry Category[average spring day,Hour,other mining and quarrying 07T08]; Output Industrial Electricity Demand by Hour and Industry Category[average spring day,Hour,food beverage and tobacco 10T12]; Output Industrial Electricity Demand by Hour and Industry Category[average spring day,Hour,textiles apparel and leather 13T15]; Output Industrial Electricity Demand by Hour and Industry Category[average spring day,Hour,wood products 16]; Output Industrial Electricity Demand by Hour and Industry Category[average spring day,Hour,pulp paper and printing 17T18]; Output Industrial Electricity Demand by Hour and Industry Category[average spring day,Hour,refined petroleum and coke 19]; Output Industrial Electricity Demand by Hour and Industry Category[average spring day,Hour,chemicals 20]; Output Industrial Electricity Demand by Hour and Industry Category[average spring day,Hour,rubber and plastic products 22]; Output Industrial Electricity Demand by Hour and Industry Category[average spring day,Hour,glass and glass products 231]; Output Industrial Electricity Demand by Hour and Industry Category[average spring day,Hour,cement and other nonmetallic minerals 239]; Output Industrial Electricity Demand by Hour and Industry Category[average spring day,Hour,iron and steel 241]; Output Industrial Electricity Demand by Hour and Industry Category[average spring day,Hour,other metals 242]; Output Industrial Electricity Demand by Hour and Industry Category[average spring day,Hour,metal products except machinery and vehicles 25]; Output Industrial Electricity Demand by Hour and Industry Category[average spring day,Hour,computers and electronics 26]; Output Industrial Electricity Demand by Hour and Industry Category[average spring day,Hour,appliances and electrical equipment 27]; Output Industrial Electricity Demand by Hour and Industry Category[average spring day,Hour,other machinery 28]; Output Industrial Electricity Demand by Hour and Industry Category[average spring day,Hour,road vehicles 29]; Output Industrial Electricity Demand by Hour and Industry Category[average spring day,Hour,nonroad vehicles 30]; Output Industrial Electricity Demand by Hour and Industry Category[average spring day,Hour,other manufacturing 31T33]; Output Industrial Electricity Demand by Hour and Industry Category[average spring day,Hour,energy pipelines and gas processing 352T353]; Output Industrial Electricity Demand by Hour and Industry Category[average spring day,Hour,water and waste 36T39]; Output Industrial Electricity Demand by Hour and Industry Category[average spring day,Hour,construction 41T43]; Output District Heat Electricity Demand by Hour[average spring day,Hour]; Output Hydrogen Sector Electricity Demand by Hour[average spring day,Hour]; Output Data Center Electricity Demand by Hour[average spring day,Hour]; Output Geoengineering Electricity Demand by Hour[average spring day,Hour]</v>
      </c>
      <c r="H128" s="363" t="str">
        <f t="shared" ref="G128:I128" si="5">H122</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8" s="363" t="str">
        <f t="shared" si="5"/>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8" s="363"/>
    </row>
    <row r="129" spans="1:10" ht="409.5" x14ac:dyDescent="0.25">
      <c r="A129" s="2" t="s">
        <v>3986</v>
      </c>
      <c r="B129" s="2" t="s">
        <v>3997</v>
      </c>
      <c r="C129" s="43">
        <v>1</v>
      </c>
      <c r="D129" s="1" t="s">
        <v>61</v>
      </c>
      <c r="E129" s="1" t="s">
        <v>3493</v>
      </c>
      <c r="F129" s="1" t="str">
        <f>UnitControlCenter!$B$22</f>
        <v>terawatt-hours (TWh)</v>
      </c>
      <c r="G129" s="363" t="str">
        <f t="shared" si="2"/>
        <v>Output Peak Winter Day Commercial Building Electricity Demand by Hour and Component[Hour,heating]; Output Peak Winter Day Commercial Building Electricity Demand by Hour and Component[Hour,cooling and ventilation]; Output Peak Winter Day Commercial Building Electricity Demand by Hour and Component[Hour,lighting]; Output Peak Winter Day Commercial Building Electricity Demand by Hour and Component[Hour,appliances]; Output Peak Winter Day Commercial Building Electricity Demand by Hour and Component[Hour,other component]; Output Peak Winter Day Residential Building Electricity Demand by Hour and Component[Hour,heating]; Output Peak Winter Day Residential Building Electricity Demand by Hour and Component[Hour,cooling and ventilation]; Output Peak Winter Day Residential Building Electricity Demand by Hour and Component[Hour,lighting]; Output Peak Winter Day Residential Building Electricity Demand by Hour and Component[Hour,appliances]; Output Peak Winter Day Residential Building Electricity Demand by Hour and Component[Hour,other component]; Output Peak Winter Day Transportation Electricity Demand by Hour and Vehicle Type[Hour,LDVs]; Output Peak Winter Day Transportation Electricity Demand by Hour and Vehicle Type[Hour,HDVs]; Output Peak Winter Day Transportation Electricity Demand by Hour and Vehicle Type[Hour,aircraft]; Output Peak Winter Day Transportation Electricity Demand by Hour and Vehicle Type[Hour,rail]; Output Peak Winter Day Transportation Electricity Demand by Hour and Vehicle Type[Hour,ships]; Output Peak Winter Day Transportation Electricity Demand by Hour and Vehicle Type[Hour,motorbikes]; Output Peak Winter Day Industrial Electricity Demand by Hour and Industry Category[Hour,agriculture and forestry 01T03]; Output Peak Winter Day Industrial Electricity Demand by Hour and Industry Category[Hour,coal mining 05]; Output Peak Winter Day Industrial Electricity Demand by Hour and Industry Category[Hour,oil and gas extraction 06]; Output Peak Winter Day Industrial Electricity Demand by Hour and Industry Category[Hour,other mining and quarrying 07T08]; Output Peak Winter Day Industrial Electricity Demand by Hour and Industry Category[Hour,food beverage and tobacco 10T12]; Output Peak Winter Day Industrial Electricity Demand by Hour and Industry Category[Hour,textiles apparel and leather 13T15]; Output Peak Winter Day Industrial Electricity Demand by Hour and Industry Category[Hour,wood products 16]; Output Peak Winter Day Industrial Electricity Demand by Hour and Industry Category[Hour,pulp paper and printing 17T18]; Output Peak Winter Day Industrial Electricity Demand by Hour and Industry Category[Hour,refined petroleum and coke 19]; Output Peak Winter Day Industrial Electricity Demand by Hour and Industry Category[Hour,chemicals 20]; Output Peak Winter Day Industrial Electricity Demand by Hour and Industry Category[Hour,rubber and plastic products 22]; Output Peak Winter Day Industrial Electricity Demand by Hour and Industry Category[Hour,glass and glass products 231]; Output Peak Winter Day Industrial Electricity Demand by Hour and Industry Category[Hour,cement and other nonmetallic minerals 239]; Output Peak Winter Day Industrial Electricity Demand by Hour and Industry Category[Hour,iron and steel 241]; Output Peak Winter Day Industrial Electricity Demand by Hour and Industry Category[Hour,other metals 242]; Output Peak Winter Day Industrial Electricity Demand by Hour and Industry Category[Hour,metal products except machinery and vehicles 25]; Output Peak Winter Day Industrial Electricity Demand by Hour and Industry Category[Hour,computers and electronics 26]; Output Peak Winter Day Industrial Electricity Demand by Hour and Industry Category[Hour,appliances and electrical equipment 27]; Output Peak Winter Day Industrial Electricity Demand by Hour and Industry Category[Hour,other machinery 28]; Output Peak Winter Day Industrial Electricity Demand by Hour and Industry Category[Hour,road vehicles 29]; Output Peak Winter Day Industrial Electricity Demand by Hour and Industry Category[Hour,nonroad vehicles 30]; Output Peak Winter Day Industrial Electricity Demand by Hour and Industry Category[Hour,other manufacturing 31T33]; Output Peak Winter Day Industrial Electricity Demand by Hour and Industry Category[Hour,energy pipelines and gas processing 352T353]; Output Peak Winter Day Industrial Electricity Demand by Hour and Industry Category[Hour,water and waste 36T39]; Output Peak Winter Day Industrial Electricity Demand by Hour and Industry Category[Hour,construction 41T43]; Output Peak Winter Day District Heat Electricity Demand by Hour[Hour]; Output Peak Winter Day Hydrogen Sector Electricity Demand by Hour[Hour]; Output Peak Winter Day Data Center Electricity Demand by Hour[Hour]; Output Peak Winter Day Geoengineering Electricity Demand by Hour[Hour]</v>
      </c>
      <c r="H129" s="363" t="str">
        <f t="shared" ref="H129:I129" si="6">H123</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29" s="363" t="str">
        <f t="shared" si="6"/>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29" s="363"/>
    </row>
    <row r="130" spans="1:10" ht="409.5" x14ac:dyDescent="0.25">
      <c r="A130" s="2" t="s">
        <v>3986</v>
      </c>
      <c r="B130" s="2" t="s">
        <v>3998</v>
      </c>
      <c r="C130" s="43">
        <v>1</v>
      </c>
      <c r="D130" s="1" t="s">
        <v>61</v>
      </c>
      <c r="E130" s="1" t="s">
        <v>3493</v>
      </c>
      <c r="F130" s="1" t="str">
        <f>UnitControlCenter!$B$22</f>
        <v>terawatt-hours (TWh)</v>
      </c>
      <c r="G130" s="363" t="str">
        <f t="shared" si="2"/>
        <v>Output Peak Summer Day Commercial Building Electricity Demand by Hour and Component[Hour,heating]; Output Peak Summer Day Commercial Building Electricity Demand by Hour and Component[Hour,cooling and ventilation]; Output Peak Summer Day Commercial Building Electricity Demand by Hour and Component[Hour,lighting]; Output Peak Summer Day Commercial Building Electricity Demand by Hour and Component[Hour,appliances]; Output Peak Summer Day Commercial Building Electricity Demand by Hour and Component[Hour,other component]; Output Peak Summer Day Residential Building Electricity Demand by Hour and Component[Hour,heating]; Output Peak Summer Day Residential Building Electricity Demand by Hour and Component[Hour,cooling and ventilation]; Output Peak Summer Day Residential Building Electricity Demand by Hour and Component[Hour,lighting]; Output Peak Summer Day Residential Building Electricity Demand by Hour and Component[Hour,appliances]; Output Peak Summer Day Residential Building Electricity Demand by Hour and Component[Hour,other component]; Output Peak Summer Day Transportation Electricity Demand by Hour and Vehicle Type[Hour,LDVs]; Output Peak Summer Day Transportation Electricity Demand by Hour and Vehicle Type[Hour,HDVs]; Output Peak Summer Day Transportation Electricity Demand by Hour and Vehicle Type[Hour,aircraft]; Output Peak Summer Day Transportation Electricity Demand by Hour and Vehicle Type[Hour,rail]; Output Peak Summer Day Transportation Electricity Demand by Hour and Vehicle Type[Hour,ships]; Output Peak Summer Day Transportation Electricity Demand by Hour and Vehicle Type[Hour,motorbikes]; Output Peak Summer Day Industrial Electricity Demand by Hour and Industry Category[Hour,agriculture and forestry 01T03]; Output Peak Summer Day Industrial Electricity Demand by Hour and Industry Category[Hour,coal mining 05]; Output Peak Summer Day Industrial Electricity Demand by Hour and Industry Category[Hour,oil and gas extraction 06]; Output Peak Summer Day Industrial Electricity Demand by Hour and Industry Category[Hour,other mining and quarrying 07T08]; Output Peak Summer Day Industrial Electricity Demand by Hour and Industry Category[Hour,food beverage and tobacco 10T12]; Output Peak Summer Day Industrial Electricity Demand by Hour and Industry Category[Hour,textiles apparel and leather 13T15]; Output Peak Summer Day Industrial Electricity Demand by Hour and Industry Category[Hour,wood products 16]; Output Peak Summer Day Industrial Electricity Demand by Hour and Industry Category[Hour,pulp paper and printing 17T18]; Output Peak Summer Day Industrial Electricity Demand by Hour and Industry Category[Hour,refined petroleum and coke 19]; Output Peak Summer Day Industrial Electricity Demand by Hour and Industry Category[Hour,chemicals 20]; Output Peak Summer Day Industrial Electricity Demand by Hour and Industry Category[Hour,rubber and plastic products 22]; Output Peak Summer Day Industrial Electricity Demand by Hour and Industry Category[Hour,glass and glass products 231]; Output Peak Summer Day Industrial Electricity Demand by Hour and Industry Category[Hour,cement and other nonmetallic minerals 239]; Output Peak Summer Day Industrial Electricity Demand by Hour and Industry Category[Hour,iron and steel 241]; Output Peak Summer Day Industrial Electricity Demand by Hour and Industry Category[Hour,other metals 242]; Output Peak Summer Day Industrial Electricity Demand by Hour and Industry Category[Hour,metal products except machinery and vehicles 25]; Output Peak Summer Day Industrial Electricity Demand by Hour and Industry Category[Hour,computers and electronics 26]; Output Peak Summer Day Industrial Electricity Demand by Hour and Industry Category[Hour,appliances and electrical equipment 27]; Output Peak Summer Day Industrial Electricity Demand by Hour and Industry Category[Hour,other machinery 28]; Output Peak Summer Day Industrial Electricity Demand by Hour and Industry Category[Hour,road vehicles 29]; Output Peak Summer Day Industrial Electricity Demand by Hour and Industry Category[Hour,nonroad vehicles 30]; Output Peak Summer Day Industrial Electricity Demand by Hour and Industry Category[Hour,other manufacturing 31T33]; Output Peak Summer Day Industrial Electricity Demand by Hour and Industry Category[Hour,energy pipelines and gas processing 352T353]; Output Peak Summer Day Industrial Electricity Demand by Hour and Industry Category[Hour,water and waste 36T39]; Output Peak Summer Day Industrial Electricity Demand by Hour and Industry Category[Hour,construction 41T43]; Output Peak Summer Day District Heat Electricity Demand by Hour[Hour]; Output Peak Summer Day Hydrogen Sector Electricity Demand by Hour[Hour]; Output Peak Summer Day Data Center Electricity Demand by Hour[Hour]; Output Peak Summer Day Geoengineering Electricity Demand by Hour[Hour]</v>
      </c>
      <c r="H130" s="363" t="str">
        <f t="shared" ref="H130:I130" si="7">H124</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0" s="363" t="str">
        <f t="shared" si="7"/>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0" s="363"/>
    </row>
    <row r="131" spans="1:10" ht="409.5" x14ac:dyDescent="0.25">
      <c r="A131" s="2" t="s">
        <v>3986</v>
      </c>
      <c r="B131" s="2" t="s">
        <v>3999</v>
      </c>
      <c r="C131" s="43">
        <v>1</v>
      </c>
      <c r="D131" s="1" t="s">
        <v>61</v>
      </c>
      <c r="E131" s="1" t="s">
        <v>3492</v>
      </c>
      <c r="F131" s="1" t="str">
        <f>UnitControlCenter!$B$22</f>
        <v>terawatt-hours (TWh)</v>
      </c>
      <c r="G131" s="1" t="s">
        <v>3547</v>
      </c>
      <c r="H131" s="1" t="s">
        <v>3648</v>
      </c>
      <c r="I131" s="1" t="s">
        <v>3544</v>
      </c>
    </row>
    <row r="132" spans="1:10" ht="409.5" x14ac:dyDescent="0.25">
      <c r="A132" s="2" t="s">
        <v>3986</v>
      </c>
      <c r="B132" s="2" t="s">
        <v>4000</v>
      </c>
      <c r="C132" s="43">
        <v>1</v>
      </c>
      <c r="D132" s="1" t="s">
        <v>61</v>
      </c>
      <c r="E132" s="1" t="s">
        <v>3492</v>
      </c>
      <c r="F132" s="1" t="str">
        <f>UnitControlCenter!$B$22</f>
        <v>terawatt-hours (TWh)</v>
      </c>
      <c r="G132" s="1" t="s">
        <v>3548</v>
      </c>
      <c r="H132" s="373" t="str">
        <f>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2" s="373" t="str">
        <f>I$119</f>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3" spans="1:10" ht="409.5" x14ac:dyDescent="0.25">
      <c r="A133" s="2" t="s">
        <v>3986</v>
      </c>
      <c r="B133" s="2" t="s">
        <v>4001</v>
      </c>
      <c r="C133" s="43">
        <v>1</v>
      </c>
      <c r="D133" s="1" t="s">
        <v>61</v>
      </c>
      <c r="E133" s="1" t="s">
        <v>3492</v>
      </c>
      <c r="F133" s="1" t="str">
        <f>UnitControlCenter!$B$22</f>
        <v>terawatt-hours (TWh)</v>
      </c>
      <c r="G133" s="1" t="s">
        <v>3549</v>
      </c>
      <c r="H133" s="373" t="str">
        <f t="shared" ref="H133:I136" si="8">H$119</f>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3" s="373" t="str">
        <f t="shared" si="8"/>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4" spans="1:10" ht="409.5" x14ac:dyDescent="0.25">
      <c r="A134" s="2" t="s">
        <v>3986</v>
      </c>
      <c r="B134" s="2" t="s">
        <v>4002</v>
      </c>
      <c r="C134" s="43">
        <v>1</v>
      </c>
      <c r="D134" s="1" t="s">
        <v>61</v>
      </c>
      <c r="E134" s="1" t="s">
        <v>3492</v>
      </c>
      <c r="F134" s="1" t="str">
        <f>UnitControlCenter!$B$22</f>
        <v>terawatt-hours (TWh)</v>
      </c>
      <c r="G134" s="1" t="s">
        <v>3550</v>
      </c>
      <c r="H134" s="373" t="str">
        <f t="shared" si="8"/>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4" s="373" t="str">
        <f t="shared" si="8"/>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5" spans="1:10" ht="409.5" x14ac:dyDescent="0.25">
      <c r="A135" s="2" t="s">
        <v>3986</v>
      </c>
      <c r="B135" s="2" t="s">
        <v>4003</v>
      </c>
      <c r="C135" s="43">
        <v>1</v>
      </c>
      <c r="D135" s="1" t="s">
        <v>61</v>
      </c>
      <c r="E135" s="1" t="s">
        <v>3492</v>
      </c>
      <c r="F135" s="1" t="str">
        <f>UnitControlCenter!$B$22</f>
        <v>terawatt-hours (TWh)</v>
      </c>
      <c r="G135" s="1" t="s">
        <v>3545</v>
      </c>
      <c r="H135" s="373" t="str">
        <f t="shared" si="8"/>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5" s="373" t="str">
        <f t="shared" si="8"/>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6" spans="1:10" ht="409.5" x14ac:dyDescent="0.25">
      <c r="A136" s="2" t="s">
        <v>3986</v>
      </c>
      <c r="B136" s="2" t="s">
        <v>4004</v>
      </c>
      <c r="C136" s="43">
        <v>1</v>
      </c>
      <c r="D136" s="1" t="s">
        <v>61</v>
      </c>
      <c r="E136" s="1" t="s">
        <v>3492</v>
      </c>
      <c r="F136" s="1" t="str">
        <f>UnitControlCenter!$B$22</f>
        <v>terawatt-hours (TWh)</v>
      </c>
      <c r="G136" s="1" t="s">
        <v>3546</v>
      </c>
      <c r="H136" s="373" t="str">
        <f t="shared" si="8"/>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6" s="373" t="str">
        <f t="shared" si="8"/>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row>
    <row r="137" spans="1:10" ht="409.5" x14ac:dyDescent="0.25">
      <c r="A137" s="2" t="s">
        <v>3986</v>
      </c>
      <c r="B137" s="2" t="s">
        <v>4005</v>
      </c>
      <c r="C137" s="43">
        <v>1</v>
      </c>
      <c r="D137" s="1" t="s">
        <v>61</v>
      </c>
      <c r="E137" s="1" t="s">
        <v>3493</v>
      </c>
      <c r="F137" s="1" t="str">
        <f>UnitControlCenter!$B$22</f>
        <v>terawatt-hours (TWh)</v>
      </c>
      <c r="G137" s="363" t="str">
        <f>G131</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37" s="363" t="str">
        <f t="shared" ref="H137:I137" si="9">H131</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37" s="363" t="str">
        <f t="shared" si="9"/>
        <v>abd8a4, af64ff, b49f00, ff9999, e5ffcc, 620e7a, 65fffb, 00b050, ff6400, ffff00, f1bb18, c2dffd, 087bf1, 004185, ccff33, 04ffaf, bfb088, ff00ff, 000000, ad6600, 740000, f593e0, 9b1cb0, c01b00, ff0000, 6e8000, 004d10, 009999, 969696, b49f00, af64ff</v>
      </c>
      <c r="J137" s="363"/>
    </row>
    <row r="138" spans="1:10" ht="409.5" x14ac:dyDescent="0.25">
      <c r="A138" s="2" t="s">
        <v>3986</v>
      </c>
      <c r="B138" s="2" t="s">
        <v>4006</v>
      </c>
      <c r="C138" s="43">
        <v>1</v>
      </c>
      <c r="D138" s="1" t="s">
        <v>61</v>
      </c>
      <c r="E138" s="1" t="s">
        <v>3493</v>
      </c>
      <c r="F138" s="1" t="str">
        <f>UnitControlCenter!$B$22</f>
        <v>terawatt-hours (TWh)</v>
      </c>
      <c r="G138" s="363" t="str">
        <f t="shared" ref="G138:I138" si="10">G132</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38" s="363" t="str">
        <f t="shared" si="10"/>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8" s="363" t="str">
        <f t="shared" si="10"/>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8" s="363"/>
    </row>
    <row r="139" spans="1:10" ht="409.5" x14ac:dyDescent="0.25">
      <c r="A139" s="2" t="s">
        <v>3986</v>
      </c>
      <c r="B139" s="2" t="s">
        <v>4007</v>
      </c>
      <c r="C139" s="43">
        <v>1</v>
      </c>
      <c r="D139" s="1" t="s">
        <v>61</v>
      </c>
      <c r="E139" s="1" t="s">
        <v>3493</v>
      </c>
      <c r="F139" s="1" t="str">
        <f>UnitControlCenter!$B$22</f>
        <v>terawatt-hours (TWh)</v>
      </c>
      <c r="G139" s="363" t="str">
        <f t="shared" ref="G139:I139" si="11">G133</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39" s="363" t="str">
        <f t="shared" si="11"/>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39" s="363" t="str">
        <f t="shared" si="11"/>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39" s="363"/>
    </row>
    <row r="140" spans="1:10" ht="409.5" x14ac:dyDescent="0.25">
      <c r="A140" s="2" t="s">
        <v>3986</v>
      </c>
      <c r="B140" s="2" t="s">
        <v>4008</v>
      </c>
      <c r="C140" s="43">
        <v>1</v>
      </c>
      <c r="D140" s="1" t="s">
        <v>61</v>
      </c>
      <c r="E140" s="1" t="s">
        <v>3493</v>
      </c>
      <c r="F140" s="1" t="str">
        <f>UnitControlCenter!$B$22</f>
        <v>terawatt-hours (TWh)</v>
      </c>
      <c r="G140" s="363" t="str">
        <f t="shared" ref="G140:I140" si="12">G134</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40" s="363" t="str">
        <f t="shared" si="12"/>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40" s="363" t="str">
        <f t="shared" si="12"/>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40" s="363"/>
    </row>
    <row r="141" spans="1:10" ht="409.5" x14ac:dyDescent="0.25">
      <c r="A141" s="2" t="s">
        <v>3986</v>
      </c>
      <c r="B141" s="2" t="s">
        <v>4009</v>
      </c>
      <c r="C141" s="43">
        <v>1</v>
      </c>
      <c r="D141" s="1" t="s">
        <v>61</v>
      </c>
      <c r="E141" s="1" t="s">
        <v>3493</v>
      </c>
      <c r="F141" s="1" t="str">
        <f>UnitControlCenter!$B$22</f>
        <v>terawatt-hours (TWh)</v>
      </c>
      <c r="G141" s="363" t="str">
        <f t="shared" ref="G141:I141" si="13">G135</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41" s="363" t="str">
        <f t="shared" si="13"/>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41" s="363" t="str">
        <f t="shared" si="13"/>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41" s="363"/>
    </row>
    <row r="142" spans="1:10" s="193" customFormat="1" ht="409.6" thickBot="1" x14ac:dyDescent="0.3">
      <c r="A142" s="192" t="s">
        <v>3986</v>
      </c>
      <c r="B142" s="192" t="s">
        <v>4010</v>
      </c>
      <c r="C142" s="199">
        <v>1</v>
      </c>
      <c r="D142" s="193" t="s">
        <v>61</v>
      </c>
      <c r="E142" s="193" t="s">
        <v>3493</v>
      </c>
      <c r="F142" s="193" t="str">
        <f>UnitControlCenter!$B$22</f>
        <v>terawatt-hours (TWh)</v>
      </c>
      <c r="G142" s="364" t="str">
        <f t="shared" ref="G142:I142" si="14">G136</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42" s="364" t="str">
        <f t="shared" si="14"/>
        <v>Commercial Heating, Commercial Cooling, Commercial Lighting, Commercial Appliances, Commercial Other, Residential Heating, Residential Cooling, Residential Lighting, Residential Appliances, Residential Other, Light-Duty Vehicles, Heavy-Duty Vehicles, Aircraft, Rail, Ships, Motorbikes, Agriculture and Forestry,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Water and Waste, Construction, District Heat, Hydrogen Production, Data Centers, Geoengineering</v>
      </c>
      <c r="I142" s="364" t="str">
        <f t="shared" si="14"/>
        <v>c01b00, 087bf1, f1bb18, 00b050, 000000, fa2400, 3697f8, f7d875, 00de64, 383838, f593e0, 969696, 087bf1, 04ffaf, 004185, c01b00, 04ffaf, 969696, c01b00, 620e7a, ff6400, ffff00, 00b050, 04ffaf, 000000, f1bb18, ff00ff, ad6600, c2dffd, 004185, 087bf1, 740000, f593e0, 004d10, af64ff, bfb088, 009999, FF9999, CCFF33, ff00ff, 6E8000, f593e0, 620e7a, CCFF33, ad6600</v>
      </c>
      <c r="J142" s="364"/>
    </row>
    <row r="143" spans="1:10" ht="90" x14ac:dyDescent="0.25">
      <c r="A143" s="2" t="s">
        <v>2712</v>
      </c>
      <c r="B143" s="2" t="s">
        <v>2713</v>
      </c>
      <c r="C143" s="43">
        <v>1</v>
      </c>
      <c r="D143" s="1" t="s">
        <v>61</v>
      </c>
      <c r="E143" s="1" t="s">
        <v>62</v>
      </c>
      <c r="F143" s="1" t="str">
        <f>UnitControlCenter!$B$31</f>
        <v>million vehicles / year</v>
      </c>
      <c r="G143" s="1" t="s">
        <v>2577</v>
      </c>
      <c r="H143" s="1" t="s">
        <v>2578</v>
      </c>
      <c r="I143" s="1" t="s">
        <v>2579</v>
      </c>
    </row>
    <row r="144" spans="1:10" ht="90" x14ac:dyDescent="0.25">
      <c r="A144" s="2" t="s">
        <v>2712</v>
      </c>
      <c r="B144" s="2" t="s">
        <v>2714</v>
      </c>
      <c r="C144" s="43">
        <v>1</v>
      </c>
      <c r="D144" s="1" t="s">
        <v>61</v>
      </c>
      <c r="E144" s="1" t="s">
        <v>62</v>
      </c>
      <c r="F144" s="1" t="str">
        <f>UnitControlCenter!$B$32</f>
        <v>thousand vehicles / year</v>
      </c>
      <c r="G144" s="1" t="s">
        <v>2580</v>
      </c>
      <c r="H144" s="1" t="s">
        <v>2581</v>
      </c>
      <c r="I144" s="1" t="s">
        <v>2582</v>
      </c>
    </row>
    <row r="145" spans="1:10" ht="90" x14ac:dyDescent="0.25">
      <c r="A145" s="2" t="s">
        <v>2712</v>
      </c>
      <c r="B145" s="2" t="s">
        <v>3075</v>
      </c>
      <c r="C145" s="43">
        <v>1</v>
      </c>
      <c r="D145" s="1" t="s">
        <v>61</v>
      </c>
      <c r="E145" s="1" t="s">
        <v>62</v>
      </c>
      <c r="F145" s="1" t="str">
        <f>UnitControlCenter!$B$32</f>
        <v>thousand vehicles / year</v>
      </c>
      <c r="G145" s="1" t="s">
        <v>2583</v>
      </c>
      <c r="H145" s="1" t="s">
        <v>2578</v>
      </c>
      <c r="I145" s="1" t="s">
        <v>2579</v>
      </c>
    </row>
    <row r="146" spans="1:10" ht="90" x14ac:dyDescent="0.25">
      <c r="A146" s="2" t="s">
        <v>2712</v>
      </c>
      <c r="B146" s="2" t="s">
        <v>3078</v>
      </c>
      <c r="C146" s="43">
        <v>1</v>
      </c>
      <c r="D146" s="1" t="s">
        <v>61</v>
      </c>
      <c r="E146" s="1" t="s">
        <v>62</v>
      </c>
      <c r="F146" s="1" t="str">
        <f>UnitControlCenter!$B$32</f>
        <v>thousand vehicles / year</v>
      </c>
      <c r="G146" s="1" t="s">
        <v>2584</v>
      </c>
      <c r="H146" s="1" t="s">
        <v>2581</v>
      </c>
      <c r="I146" s="1" t="s">
        <v>2582</v>
      </c>
    </row>
    <row r="147" spans="1:10" ht="30" x14ac:dyDescent="0.25">
      <c r="A147" s="2" t="s">
        <v>2712</v>
      </c>
      <c r="B147" s="2" t="s">
        <v>3318</v>
      </c>
      <c r="C147" s="43">
        <v>1</v>
      </c>
      <c r="D147" s="1" t="s">
        <v>61</v>
      </c>
      <c r="E147" s="1" t="s">
        <v>62</v>
      </c>
      <c r="F147" s="1" t="str">
        <f>UnitControlCenter!$B$32</f>
        <v>thousand vehicles / year</v>
      </c>
      <c r="G147" s="1" t="s">
        <v>2468</v>
      </c>
      <c r="H147" s="1" t="s">
        <v>2469</v>
      </c>
      <c r="I147" s="1" t="s">
        <v>2568</v>
      </c>
    </row>
    <row r="148" spans="1:10" ht="30" x14ac:dyDescent="0.25">
      <c r="A148" s="2" t="s">
        <v>2712</v>
      </c>
      <c r="B148" s="2" t="s">
        <v>3319</v>
      </c>
      <c r="C148" s="43">
        <v>0</v>
      </c>
      <c r="D148" s="1" t="s">
        <v>61</v>
      </c>
      <c r="E148" s="1" t="s">
        <v>62</v>
      </c>
      <c r="F148" s="1" t="str">
        <f>UnitControlCenter!$B$32</f>
        <v>thousand vehicles / year</v>
      </c>
      <c r="G148" s="1" t="s">
        <v>3320</v>
      </c>
      <c r="H148" s="1" t="s">
        <v>2469</v>
      </c>
      <c r="I148" s="1" t="s">
        <v>2568</v>
      </c>
    </row>
    <row r="149" spans="1:10" ht="75" x14ac:dyDescent="0.25">
      <c r="A149" s="2" t="s">
        <v>2712</v>
      </c>
      <c r="B149" s="2" t="s">
        <v>2715</v>
      </c>
      <c r="C149" s="43">
        <v>1</v>
      </c>
      <c r="D149" s="1" t="s">
        <v>61</v>
      </c>
      <c r="E149" s="1" t="s">
        <v>62</v>
      </c>
      <c r="F149" s="1" t="str">
        <f>UnitControlCenter!$B$33</f>
        <v>million vehicles</v>
      </c>
      <c r="G149" s="1" t="s">
        <v>2585</v>
      </c>
      <c r="H149" s="1" t="s">
        <v>2578</v>
      </c>
      <c r="I149" s="1" t="s">
        <v>2579</v>
      </c>
    </row>
    <row r="150" spans="1:10" ht="90" x14ac:dyDescent="0.25">
      <c r="A150" s="2" t="s">
        <v>2712</v>
      </c>
      <c r="B150" s="2" t="s">
        <v>2716</v>
      </c>
      <c r="C150" s="43">
        <v>1</v>
      </c>
      <c r="D150" s="1" t="s">
        <v>61</v>
      </c>
      <c r="E150" s="1" t="s">
        <v>62</v>
      </c>
      <c r="F150" s="1" t="str">
        <f>UnitControlCenter!$B$34</f>
        <v>thousand vehicles</v>
      </c>
      <c r="G150" s="1" t="s">
        <v>2795</v>
      </c>
      <c r="H150" s="1" t="s">
        <v>2581</v>
      </c>
      <c r="I150" s="1" t="s">
        <v>2582</v>
      </c>
    </row>
    <row r="151" spans="1:10" ht="75" x14ac:dyDescent="0.25">
      <c r="A151" s="2" t="s">
        <v>2712</v>
      </c>
      <c r="B151" s="2" t="s">
        <v>3076</v>
      </c>
      <c r="C151" s="43">
        <v>1</v>
      </c>
      <c r="D151" s="1" t="s">
        <v>61</v>
      </c>
      <c r="E151" s="1" t="s">
        <v>62</v>
      </c>
      <c r="F151" s="1" t="str">
        <f>UnitControlCenter!$B$33</f>
        <v>million vehicles</v>
      </c>
      <c r="G151" s="1" t="s">
        <v>2586</v>
      </c>
      <c r="H151" s="1" t="s">
        <v>2578</v>
      </c>
      <c r="I151" s="1" t="s">
        <v>2579</v>
      </c>
    </row>
    <row r="152" spans="1:10" ht="75" x14ac:dyDescent="0.25">
      <c r="A152" s="2" t="s">
        <v>2712</v>
      </c>
      <c r="B152" s="2" t="s">
        <v>3079</v>
      </c>
      <c r="C152" s="43">
        <v>1</v>
      </c>
      <c r="D152" s="1" t="s">
        <v>61</v>
      </c>
      <c r="E152" s="1" t="s">
        <v>62</v>
      </c>
      <c r="F152" s="1" t="str">
        <f>UnitControlCenter!$B$33</f>
        <v>million vehicles</v>
      </c>
      <c r="G152" s="1" t="s">
        <v>2587</v>
      </c>
      <c r="H152" s="1" t="s">
        <v>2581</v>
      </c>
      <c r="I152" s="1" t="s">
        <v>2582</v>
      </c>
    </row>
    <row r="153" spans="1:10" ht="30" x14ac:dyDescent="0.25">
      <c r="A153" s="2" t="s">
        <v>2712</v>
      </c>
      <c r="B153" s="2" t="s">
        <v>3321</v>
      </c>
      <c r="C153" s="43">
        <v>1</v>
      </c>
      <c r="D153" s="1" t="s">
        <v>61</v>
      </c>
      <c r="E153" s="1" t="s">
        <v>62</v>
      </c>
      <c r="F153" s="1" t="str">
        <f>UnitControlCenter!$B$33</f>
        <v>million vehicles</v>
      </c>
      <c r="G153" s="1" t="s">
        <v>2569</v>
      </c>
      <c r="H153" s="1" t="s">
        <v>2469</v>
      </c>
      <c r="I153" s="1" t="s">
        <v>2568</v>
      </c>
    </row>
    <row r="154" spans="1:10" s="193" customFormat="1" ht="30.75" thickBot="1" x14ac:dyDescent="0.3">
      <c r="A154" s="192" t="s">
        <v>2712</v>
      </c>
      <c r="B154" s="192" t="s">
        <v>3322</v>
      </c>
      <c r="C154" s="199">
        <v>0</v>
      </c>
      <c r="D154" s="193" t="s">
        <v>61</v>
      </c>
      <c r="E154" s="193" t="s">
        <v>62</v>
      </c>
      <c r="F154" s="193" t="str">
        <f>UnitControlCenter!$B$33</f>
        <v>million vehicles</v>
      </c>
      <c r="G154" s="193" t="s">
        <v>3323</v>
      </c>
      <c r="H154" s="193" t="s">
        <v>2469</v>
      </c>
      <c r="I154" s="193" t="s">
        <v>2568</v>
      </c>
    </row>
    <row r="155" spans="1:10" ht="150" x14ac:dyDescent="0.25">
      <c r="A155" s="2" t="s">
        <v>2820</v>
      </c>
      <c r="B155" s="2" t="s">
        <v>2323</v>
      </c>
      <c r="C155" s="43">
        <v>1</v>
      </c>
      <c r="D155" s="1" t="s">
        <v>61</v>
      </c>
      <c r="E155" s="1" t="s">
        <v>62</v>
      </c>
      <c r="F155" s="1" t="str">
        <f>UnitControlCenter!$B$3</f>
        <v>million metric tons / year</v>
      </c>
      <c r="G155" s="1" t="s">
        <v>3227</v>
      </c>
      <c r="H155" s="1" t="s">
        <v>3226</v>
      </c>
      <c r="I155" s="1" t="s">
        <v>2570</v>
      </c>
    </row>
    <row r="156" spans="1:10" ht="105" x14ac:dyDescent="0.25">
      <c r="A156" s="2" t="s">
        <v>2820</v>
      </c>
      <c r="B156" s="2" t="s">
        <v>2324</v>
      </c>
      <c r="C156" s="43">
        <v>1</v>
      </c>
      <c r="D156" s="1" t="s">
        <v>61</v>
      </c>
      <c r="E156" s="1" t="s">
        <v>62</v>
      </c>
      <c r="F156" s="1" t="str">
        <f>UnitControlCenter!$B$35</f>
        <v>quads / year</v>
      </c>
      <c r="G156" s="1" t="s">
        <v>2734</v>
      </c>
      <c r="H156" s="1" t="s">
        <v>2588</v>
      </c>
      <c r="I156" s="1" t="s">
        <v>2589</v>
      </c>
    </row>
    <row r="157" spans="1:10" ht="135" x14ac:dyDescent="0.25">
      <c r="A157" s="2" t="s">
        <v>2820</v>
      </c>
      <c r="B157" s="2" t="s">
        <v>2374</v>
      </c>
      <c r="C157" s="43">
        <v>1</v>
      </c>
      <c r="D157" s="1" t="s">
        <v>61</v>
      </c>
      <c r="E157" s="1" t="s">
        <v>62</v>
      </c>
      <c r="F157" s="1" t="str">
        <f>UnitControlCenter!$B$35</f>
        <v>quads / year</v>
      </c>
      <c r="G157" s="1" t="s">
        <v>3228</v>
      </c>
      <c r="H157" s="1" t="s">
        <v>3226</v>
      </c>
      <c r="I157" s="1" t="s">
        <v>2570</v>
      </c>
    </row>
    <row r="158" spans="1:10" ht="30" x14ac:dyDescent="0.25">
      <c r="A158" s="2" t="s">
        <v>2820</v>
      </c>
      <c r="B158" s="2" t="s">
        <v>3234</v>
      </c>
      <c r="C158" s="43">
        <v>1</v>
      </c>
      <c r="D158" s="1" t="s">
        <v>59</v>
      </c>
      <c r="E158" s="1" t="s">
        <v>60</v>
      </c>
      <c r="F158" s="1" t="str">
        <f>UnitControlCenter!$B$35</f>
        <v>quads / year</v>
      </c>
      <c r="G158" s="1" t="s">
        <v>3235</v>
      </c>
    </row>
    <row r="159" spans="1:10" ht="45" x14ac:dyDescent="0.25">
      <c r="A159" s="2" t="s">
        <v>2820</v>
      </c>
      <c r="B159" s="2" t="s">
        <v>2821</v>
      </c>
      <c r="C159" s="43">
        <v>1</v>
      </c>
      <c r="D159" s="1" t="s">
        <v>61</v>
      </c>
      <c r="E159" s="1" t="s">
        <v>62</v>
      </c>
      <c r="F159" s="1" t="str">
        <f>UnitControlCenter!$B$29</f>
        <v>trillion passenger-miles / year</v>
      </c>
      <c r="G159" s="1" t="s">
        <v>2333</v>
      </c>
      <c r="H159" s="1" t="s">
        <v>2529</v>
      </c>
      <c r="I159" s="1" t="s">
        <v>2530</v>
      </c>
    </row>
    <row r="160" spans="1:10" ht="45.75" thickBot="1" x14ac:dyDescent="0.3">
      <c r="A160" s="192" t="s">
        <v>2820</v>
      </c>
      <c r="B160" s="192" t="s">
        <v>2822</v>
      </c>
      <c r="C160" s="199">
        <v>1</v>
      </c>
      <c r="D160" s="193" t="s">
        <v>61</v>
      </c>
      <c r="E160" s="193" t="s">
        <v>62</v>
      </c>
      <c r="F160" s="193" t="str">
        <f>UnitControlCenter!$B$30</f>
        <v>trillion freight ton-miles / year</v>
      </c>
      <c r="G160" s="193" t="s">
        <v>2566</v>
      </c>
      <c r="H160" s="193" t="s">
        <v>3083</v>
      </c>
      <c r="I160" s="193" t="s">
        <v>2567</v>
      </c>
      <c r="J160" s="193"/>
    </row>
    <row r="161" spans="1:10" ht="315" x14ac:dyDescent="0.25">
      <c r="A161" s="2" t="s">
        <v>2325</v>
      </c>
      <c r="B161" s="2" t="s">
        <v>2704</v>
      </c>
      <c r="C161" s="43">
        <v>1</v>
      </c>
      <c r="D161" s="1" t="s">
        <v>61</v>
      </c>
      <c r="E161" s="1" t="s">
        <v>62</v>
      </c>
      <c r="F161" s="1" t="str">
        <f>UnitControlCenter!$B$35</f>
        <v>quads / year</v>
      </c>
      <c r="G161" s="1" t="s">
        <v>3019</v>
      </c>
      <c r="H161" s="1" t="s">
        <v>3017</v>
      </c>
      <c r="I161" s="208" t="s">
        <v>3018</v>
      </c>
      <c r="J161" s="208"/>
    </row>
    <row r="162" spans="1:10" ht="120" x14ac:dyDescent="0.25">
      <c r="A162" s="2" t="s">
        <v>2325</v>
      </c>
      <c r="B162" s="2" t="s">
        <v>2705</v>
      </c>
      <c r="C162" s="43">
        <v>1</v>
      </c>
      <c r="D162" s="1" t="s">
        <v>61</v>
      </c>
      <c r="E162" s="1" t="s">
        <v>62</v>
      </c>
      <c r="F162" s="1" t="str">
        <f>UnitControlCenter!$B$35</f>
        <v>quads / year</v>
      </c>
      <c r="G162" s="1" t="s">
        <v>2706</v>
      </c>
      <c r="H162" s="1" t="s">
        <v>2700</v>
      </c>
      <c r="I162" s="1" t="s">
        <v>2701</v>
      </c>
    </row>
    <row r="163" spans="1:10" x14ac:dyDescent="0.25">
      <c r="A163" s="2" t="s">
        <v>2325</v>
      </c>
      <c r="B163" s="2" t="s">
        <v>3236</v>
      </c>
      <c r="C163" s="43">
        <v>1</v>
      </c>
      <c r="D163" s="1" t="s">
        <v>59</v>
      </c>
      <c r="E163" s="1" t="s">
        <v>60</v>
      </c>
      <c r="F163" s="1" t="str">
        <f>UnitControlCenter!$B$35</f>
        <v>quads / year</v>
      </c>
      <c r="G163" s="1" t="s">
        <v>3237</v>
      </c>
    </row>
    <row r="164" spans="1:10" ht="240" x14ac:dyDescent="0.25">
      <c r="A164" s="2" t="s">
        <v>2325</v>
      </c>
      <c r="B164" s="2" t="s">
        <v>2702</v>
      </c>
      <c r="C164" s="43">
        <v>1</v>
      </c>
      <c r="D164" s="1" t="s">
        <v>61</v>
      </c>
      <c r="E164" s="1" t="s">
        <v>62</v>
      </c>
      <c r="F164" s="1" t="str">
        <f>UnitControlCenter!$B$35</f>
        <v>quads / year</v>
      </c>
      <c r="G164" s="1" t="s">
        <v>3016</v>
      </c>
      <c r="H164" s="1" t="s">
        <v>3017</v>
      </c>
      <c r="I164" s="208" t="s">
        <v>3018</v>
      </c>
      <c r="J164" s="208"/>
    </row>
    <row r="165" spans="1:10" ht="90" x14ac:dyDescent="0.25">
      <c r="A165" s="2" t="s">
        <v>2325</v>
      </c>
      <c r="B165" s="2" t="s">
        <v>2703</v>
      </c>
      <c r="C165" s="43">
        <v>1</v>
      </c>
      <c r="D165" s="1" t="s">
        <v>61</v>
      </c>
      <c r="E165" s="1" t="s">
        <v>62</v>
      </c>
      <c r="F165" s="1" t="str">
        <f>UnitControlCenter!$B$35</f>
        <v>quads / year</v>
      </c>
      <c r="G165" s="1" t="s">
        <v>2699</v>
      </c>
      <c r="H165" s="1" t="s">
        <v>2700</v>
      </c>
      <c r="I165" s="1" t="s">
        <v>2701</v>
      </c>
    </row>
    <row r="166" spans="1:10" x14ac:dyDescent="0.25">
      <c r="A166" s="2" t="s">
        <v>2325</v>
      </c>
      <c r="B166" s="2" t="s">
        <v>3238</v>
      </c>
      <c r="C166" s="43">
        <v>1</v>
      </c>
      <c r="D166" s="1" t="s">
        <v>59</v>
      </c>
      <c r="E166" s="1" t="s">
        <v>60</v>
      </c>
      <c r="F166" s="1" t="str">
        <f>UnitControlCenter!$B$35</f>
        <v>quads / year</v>
      </c>
      <c r="G166" s="1" t="s">
        <v>3239</v>
      </c>
    </row>
    <row r="167" spans="1:10" ht="150" x14ac:dyDescent="0.25">
      <c r="A167" s="2" t="s">
        <v>2325</v>
      </c>
      <c r="B167" s="2" t="s">
        <v>3480</v>
      </c>
      <c r="C167" s="43">
        <v>1</v>
      </c>
      <c r="D167" s="1" t="s">
        <v>61</v>
      </c>
      <c r="E167" s="1" t="s">
        <v>62</v>
      </c>
      <c r="F167" s="1" t="str">
        <f>UnitControlCenter!$B$35</f>
        <v>quads / year</v>
      </c>
      <c r="G167" s="1" t="s">
        <v>3602</v>
      </c>
      <c r="H167" s="1" t="s">
        <v>3484</v>
      </c>
      <c r="I167" s="1" t="s">
        <v>3485</v>
      </c>
    </row>
    <row r="168" spans="1:10" s="193" customFormat="1" ht="90.75" thickBot="1" x14ac:dyDescent="0.3">
      <c r="A168" s="192" t="s">
        <v>2325</v>
      </c>
      <c r="B168" s="192" t="s">
        <v>3481</v>
      </c>
      <c r="C168" s="199">
        <v>1</v>
      </c>
      <c r="D168" s="193" t="s">
        <v>61</v>
      </c>
      <c r="E168" s="193" t="s">
        <v>62</v>
      </c>
      <c r="F168" s="193" t="str">
        <f>UnitControlCenter!$B$21</f>
        <v>terawatt-hours (TWh) / year</v>
      </c>
      <c r="G168" s="193" t="s">
        <v>3603</v>
      </c>
      <c r="H168" s="193" t="s">
        <v>3482</v>
      </c>
      <c r="I168" s="193" t="s">
        <v>3483</v>
      </c>
    </row>
    <row r="169" spans="1:10" ht="285" x14ac:dyDescent="0.25">
      <c r="A169" s="2" t="s">
        <v>2780</v>
      </c>
      <c r="B169" s="2" t="s">
        <v>2370</v>
      </c>
      <c r="C169" s="43">
        <v>1</v>
      </c>
      <c r="D169" s="1" t="s">
        <v>61</v>
      </c>
      <c r="E169" s="1" t="s">
        <v>62</v>
      </c>
      <c r="F169" s="1" t="str">
        <f>UnitControlCenter!$B$3</f>
        <v>million metric tons / year</v>
      </c>
      <c r="G169" s="1" t="s">
        <v>3020</v>
      </c>
      <c r="H169" s="1" t="s">
        <v>3017</v>
      </c>
      <c r="I169" s="208" t="s">
        <v>3018</v>
      </c>
      <c r="J169" s="208"/>
    </row>
    <row r="170" spans="1:10" ht="45" x14ac:dyDescent="0.25">
      <c r="A170" s="2" t="s">
        <v>2780</v>
      </c>
      <c r="B170" s="2" t="s">
        <v>2371</v>
      </c>
      <c r="C170" s="43">
        <v>1</v>
      </c>
      <c r="D170" s="1" t="s">
        <v>61</v>
      </c>
      <c r="E170" s="1" t="s">
        <v>62</v>
      </c>
      <c r="F170" s="1" t="str">
        <f>UnitControlCenter!$B$3</f>
        <v>million metric tons / year</v>
      </c>
      <c r="G170" s="1" t="s">
        <v>2575</v>
      </c>
      <c r="H170" s="1" t="s">
        <v>2573</v>
      </c>
      <c r="I170" s="1" t="s">
        <v>2574</v>
      </c>
    </row>
    <row r="171" spans="1:10" ht="270" x14ac:dyDescent="0.25">
      <c r="A171" s="2" t="s">
        <v>2780</v>
      </c>
      <c r="B171" s="2" t="s">
        <v>2372</v>
      </c>
      <c r="C171" s="43">
        <v>1</v>
      </c>
      <c r="D171" s="1" t="s">
        <v>61</v>
      </c>
      <c r="E171" s="1" t="s">
        <v>62</v>
      </c>
      <c r="F171" s="1" t="str">
        <f>UnitControlCenter!$B$3</f>
        <v>million metric tons / year</v>
      </c>
      <c r="G171" s="1" t="s">
        <v>3072</v>
      </c>
      <c r="H171" s="1" t="s">
        <v>3017</v>
      </c>
      <c r="I171" s="208" t="s">
        <v>3018</v>
      </c>
      <c r="J171" s="208"/>
    </row>
    <row r="172" spans="1:10" ht="45" x14ac:dyDescent="0.25">
      <c r="A172" s="2" t="s">
        <v>2780</v>
      </c>
      <c r="B172" s="2" t="s">
        <v>2373</v>
      </c>
      <c r="C172" s="43">
        <v>1</v>
      </c>
      <c r="D172" s="1" t="s">
        <v>61</v>
      </c>
      <c r="E172" s="1" t="s">
        <v>62</v>
      </c>
      <c r="F172" s="1" t="str">
        <f>UnitControlCenter!$B$3</f>
        <v>million metric tons / year</v>
      </c>
      <c r="G172" s="1" t="s">
        <v>2576</v>
      </c>
      <c r="H172" s="1" t="s">
        <v>2573</v>
      </c>
      <c r="I172" s="1" t="s">
        <v>2574</v>
      </c>
    </row>
    <row r="173" spans="1:10" ht="330" x14ac:dyDescent="0.25">
      <c r="A173" s="2" t="s">
        <v>2780</v>
      </c>
      <c r="B173" s="2" t="s">
        <v>2778</v>
      </c>
      <c r="C173" s="43">
        <v>1</v>
      </c>
      <c r="D173" s="1" t="s">
        <v>61</v>
      </c>
      <c r="E173" s="1" t="s">
        <v>62</v>
      </c>
      <c r="F173" s="1" t="str">
        <f>UnitControlCenter!$B$3</f>
        <v>million metric tons / year</v>
      </c>
      <c r="G173" s="1" t="s">
        <v>3021</v>
      </c>
      <c r="H173" s="1" t="s">
        <v>3017</v>
      </c>
      <c r="I173" s="208" t="s">
        <v>3018</v>
      </c>
      <c r="J173" s="208"/>
    </row>
    <row r="174" spans="1:10" ht="45" x14ac:dyDescent="0.25">
      <c r="A174" s="2" t="s">
        <v>2780</v>
      </c>
      <c r="B174" s="2" t="s">
        <v>2779</v>
      </c>
      <c r="C174" s="43">
        <v>1</v>
      </c>
      <c r="D174" s="1" t="s">
        <v>61</v>
      </c>
      <c r="E174" s="1" t="s">
        <v>62</v>
      </c>
      <c r="F174" s="1" t="str">
        <f>UnitControlCenter!$B$3</f>
        <v>million metric tons / year</v>
      </c>
      <c r="G174" s="1" t="s">
        <v>2817</v>
      </c>
      <c r="H174" s="1" t="s">
        <v>2781</v>
      </c>
      <c r="I174" s="1" t="s">
        <v>2782</v>
      </c>
    </row>
    <row r="175" spans="1:10" ht="30" x14ac:dyDescent="0.25">
      <c r="A175" s="2" t="s">
        <v>2780</v>
      </c>
      <c r="B175" s="2" t="s">
        <v>3297</v>
      </c>
      <c r="C175" s="43">
        <v>1</v>
      </c>
      <c r="D175" s="1" t="s">
        <v>61</v>
      </c>
      <c r="E175" s="1" t="s">
        <v>62</v>
      </c>
      <c r="F175" s="1" t="str">
        <f>UnitControlCenter!$B$3</f>
        <v>million metric tons / year</v>
      </c>
      <c r="G175" s="1" t="s">
        <v>3391</v>
      </c>
      <c r="H175" s="1" t="s">
        <v>3291</v>
      </c>
      <c r="I175" s="1" t="s">
        <v>3294</v>
      </c>
    </row>
    <row r="176" spans="1:10" ht="255" x14ac:dyDescent="0.25">
      <c r="A176" s="2" t="s">
        <v>2780</v>
      </c>
      <c r="B176" s="2" t="s">
        <v>3289</v>
      </c>
      <c r="C176" s="43">
        <v>1</v>
      </c>
      <c r="D176" s="1" t="s">
        <v>61</v>
      </c>
      <c r="E176" s="1" t="s">
        <v>62</v>
      </c>
      <c r="F176" s="1" t="str">
        <f>UnitControlCenter!$B$3</f>
        <v>million metric tons / year</v>
      </c>
      <c r="G176" s="1" t="s">
        <v>3292</v>
      </c>
      <c r="H176" s="1" t="s">
        <v>3017</v>
      </c>
      <c r="I176" s="208" t="s">
        <v>3018</v>
      </c>
      <c r="J176" s="208"/>
    </row>
    <row r="177" spans="1:10" ht="330.75" thickBot="1" x14ac:dyDescent="0.3">
      <c r="A177" s="192" t="s">
        <v>2780</v>
      </c>
      <c r="B177" s="192" t="s">
        <v>3290</v>
      </c>
      <c r="C177" s="199">
        <v>1</v>
      </c>
      <c r="D177" s="192" t="s">
        <v>61</v>
      </c>
      <c r="E177" s="192" t="s">
        <v>62</v>
      </c>
      <c r="F177" s="192" t="str">
        <f>UnitControlCenter!$B$3</f>
        <v>million metric tons / year</v>
      </c>
      <c r="G177" s="192" t="s">
        <v>3293</v>
      </c>
      <c r="H177" s="192" t="s">
        <v>3017</v>
      </c>
      <c r="I177" s="192" t="s">
        <v>3018</v>
      </c>
      <c r="J177" s="192"/>
    </row>
    <row r="178" spans="1:10" ht="60" x14ac:dyDescent="0.25">
      <c r="A178" s="2" t="s">
        <v>3419</v>
      </c>
      <c r="B178" s="2" t="s">
        <v>3420</v>
      </c>
      <c r="C178" s="43">
        <v>1</v>
      </c>
      <c r="D178" s="1" t="s">
        <v>61</v>
      </c>
      <c r="E178" s="1" t="s">
        <v>62</v>
      </c>
      <c r="F178" s="1" t="str">
        <f>UnitControlCenter!$B$35</f>
        <v>quads / year</v>
      </c>
      <c r="G178" s="1" t="s">
        <v>2336</v>
      </c>
      <c r="H178" s="1" t="s">
        <v>2337</v>
      </c>
      <c r="I178" s="1" t="s">
        <v>2559</v>
      </c>
    </row>
    <row r="179" spans="1:10" s="2" customFormat="1" ht="30" x14ac:dyDescent="0.25">
      <c r="A179" s="2" t="s">
        <v>3419</v>
      </c>
      <c r="B179" s="2" t="s">
        <v>3421</v>
      </c>
      <c r="C179" s="43">
        <v>1</v>
      </c>
      <c r="D179" s="2" t="s">
        <v>61</v>
      </c>
      <c r="E179" s="2" t="s">
        <v>62</v>
      </c>
      <c r="F179" s="2" t="str">
        <f>UnitControlCenter!$B$35</f>
        <v>quads / year</v>
      </c>
      <c r="G179" s="2" t="s">
        <v>2354</v>
      </c>
      <c r="H179" s="2" t="s">
        <v>2338</v>
      </c>
      <c r="I179" s="2" t="s">
        <v>2339</v>
      </c>
    </row>
    <row r="180" spans="1:10" ht="90" x14ac:dyDescent="0.25">
      <c r="A180" s="2" t="s">
        <v>3419</v>
      </c>
      <c r="B180" s="2" t="s">
        <v>3422</v>
      </c>
      <c r="C180" s="43">
        <v>1</v>
      </c>
      <c r="D180" s="1" t="s">
        <v>61</v>
      </c>
      <c r="E180" s="1" t="s">
        <v>62</v>
      </c>
      <c r="F180" s="1" t="str">
        <f>UnitControlCenter!$B$35</f>
        <v>quads / year</v>
      </c>
      <c r="G180" s="1" t="s">
        <v>2598</v>
      </c>
      <c r="H180" s="1" t="s">
        <v>2600</v>
      </c>
      <c r="I180" s="1" t="s">
        <v>2599</v>
      </c>
    </row>
    <row r="181" spans="1:10" s="2" customFormat="1" x14ac:dyDescent="0.25">
      <c r="A181" s="2" t="s">
        <v>3419</v>
      </c>
      <c r="B181" s="2" t="s">
        <v>3423</v>
      </c>
      <c r="C181" s="43">
        <v>1</v>
      </c>
      <c r="D181" s="2" t="s">
        <v>59</v>
      </c>
      <c r="E181" s="2" t="s">
        <v>60</v>
      </c>
      <c r="F181" s="2" t="str">
        <f>UnitControlCenter!$B$35</f>
        <v>quads / year</v>
      </c>
      <c r="G181" s="2" t="s">
        <v>3240</v>
      </c>
    </row>
    <row r="182" spans="1:10" ht="210" x14ac:dyDescent="0.25">
      <c r="A182" s="2" t="s">
        <v>3419</v>
      </c>
      <c r="B182" s="2" t="s">
        <v>3424</v>
      </c>
      <c r="C182" s="43">
        <v>1</v>
      </c>
      <c r="D182" s="1" t="s">
        <v>61</v>
      </c>
      <c r="E182" s="1" t="s">
        <v>62</v>
      </c>
      <c r="F182" s="2" t="str">
        <f>UnitControlCenter!B3</f>
        <v>million metric tons / year</v>
      </c>
      <c r="G182" s="1" t="s">
        <v>3551</v>
      </c>
      <c r="H182" s="1" t="s">
        <v>3426</v>
      </c>
      <c r="I182" s="2" t="s">
        <v>3427</v>
      </c>
      <c r="J182" s="2"/>
    </row>
    <row r="183" spans="1:10" s="193" customFormat="1" ht="255.75" thickBot="1" x14ac:dyDescent="0.3">
      <c r="A183" s="192" t="s">
        <v>3419</v>
      </c>
      <c r="B183" s="192" t="s">
        <v>3425</v>
      </c>
      <c r="C183" s="199">
        <v>1</v>
      </c>
      <c r="D183" s="193" t="s">
        <v>61</v>
      </c>
      <c r="E183" s="193" t="s">
        <v>62</v>
      </c>
      <c r="F183" s="192" t="str">
        <f>UnitControlCenter!B3</f>
        <v>million metric tons / year</v>
      </c>
      <c r="G183" s="193" t="s">
        <v>3552</v>
      </c>
      <c r="H183" s="193" t="s">
        <v>3426</v>
      </c>
      <c r="I183" s="192" t="s">
        <v>3427</v>
      </c>
      <c r="J183" s="192"/>
    </row>
    <row r="184" spans="1:10" ht="105" x14ac:dyDescent="0.25">
      <c r="A184" s="2" t="s">
        <v>2453</v>
      </c>
      <c r="B184" s="2" t="s">
        <v>3614</v>
      </c>
      <c r="C184" s="43">
        <v>1</v>
      </c>
      <c r="D184" s="1" t="s">
        <v>61</v>
      </c>
      <c r="E184" s="1" t="s">
        <v>62</v>
      </c>
      <c r="F184" s="2" t="s">
        <v>337</v>
      </c>
      <c r="G184" s="1" t="s">
        <v>3711</v>
      </c>
      <c r="H184" s="1" t="s">
        <v>3712</v>
      </c>
      <c r="I184" s="2" t="s">
        <v>3725</v>
      </c>
      <c r="J184" s="2"/>
    </row>
    <row r="185" spans="1:10" ht="101.45" customHeight="1" x14ac:dyDescent="0.25">
      <c r="A185" s="2" t="s">
        <v>2453</v>
      </c>
      <c r="B185" s="2" t="s">
        <v>3877</v>
      </c>
      <c r="C185" s="43">
        <v>1</v>
      </c>
      <c r="D185" s="1" t="s">
        <v>61</v>
      </c>
      <c r="E185" s="1" t="s">
        <v>62</v>
      </c>
      <c r="F185" s="1" t="s">
        <v>337</v>
      </c>
      <c r="G185" s="1" t="s">
        <v>3880</v>
      </c>
      <c r="H185" s="1" t="s">
        <v>3878</v>
      </c>
      <c r="I185" s="1" t="s">
        <v>3879</v>
      </c>
    </row>
    <row r="186" spans="1:10" ht="105" x14ac:dyDescent="0.25">
      <c r="A186" s="2" t="s">
        <v>2453</v>
      </c>
      <c r="B186" s="2" t="s">
        <v>3950</v>
      </c>
      <c r="C186" s="43">
        <v>1</v>
      </c>
      <c r="D186" s="1" t="s">
        <v>61</v>
      </c>
      <c r="E186" s="1" t="s">
        <v>62</v>
      </c>
      <c r="F186" s="1" t="str">
        <f>UnitControlCenter!$B$28</f>
        <v>cubic km / yr</v>
      </c>
      <c r="G186" s="1" t="s">
        <v>3951</v>
      </c>
      <c r="H186" s="1" t="s">
        <v>3712</v>
      </c>
      <c r="I186" s="2" t="s">
        <v>3725</v>
      </c>
      <c r="J186" s="2"/>
    </row>
    <row r="187" spans="1:10" ht="135.75" thickBot="1" x14ac:dyDescent="0.3">
      <c r="A187" s="192" t="s">
        <v>2453</v>
      </c>
      <c r="B187" s="192" t="s">
        <v>3881</v>
      </c>
      <c r="C187" s="199">
        <v>1</v>
      </c>
      <c r="D187" s="193" t="s">
        <v>61</v>
      </c>
      <c r="E187" s="193" t="s">
        <v>62</v>
      </c>
      <c r="F187" s="192" t="s">
        <v>442</v>
      </c>
      <c r="G187" s="193" t="s">
        <v>3882</v>
      </c>
      <c r="H187" s="193" t="s">
        <v>3883</v>
      </c>
      <c r="I187" s="192" t="s">
        <v>3884</v>
      </c>
      <c r="J187" s="192"/>
    </row>
    <row r="188" spans="1:10" ht="90" x14ac:dyDescent="0.25">
      <c r="A188" s="2" t="s">
        <v>2392</v>
      </c>
      <c r="B188" s="2" t="s">
        <v>2393</v>
      </c>
      <c r="C188" s="43">
        <v>1</v>
      </c>
      <c r="D188" s="1" t="s">
        <v>61</v>
      </c>
      <c r="E188" s="1" t="s">
        <v>62</v>
      </c>
      <c r="F188" s="1" t="str">
        <f>UnitControlCenter!$B$35</f>
        <v>quads / year</v>
      </c>
      <c r="G188" s="1" t="s">
        <v>3579</v>
      </c>
      <c r="H188" s="1" t="s">
        <v>3578</v>
      </c>
      <c r="I188" s="1" t="s">
        <v>3577</v>
      </c>
    </row>
    <row r="189" spans="1:10" ht="75" x14ac:dyDescent="0.25">
      <c r="A189" s="2" t="s">
        <v>2392</v>
      </c>
      <c r="B189" s="2" t="s">
        <v>2394</v>
      </c>
      <c r="C189" s="43">
        <v>1</v>
      </c>
      <c r="D189" s="1" t="s">
        <v>61</v>
      </c>
      <c r="E189" s="1" t="s">
        <v>62</v>
      </c>
      <c r="F189" s="1" t="str">
        <f>UnitControlCenter!$B$35</f>
        <v>quads / year</v>
      </c>
      <c r="G189" s="1" t="s">
        <v>3580</v>
      </c>
      <c r="H189" s="1" t="s">
        <v>3232</v>
      </c>
      <c r="I189" s="1" t="s">
        <v>3233</v>
      </c>
    </row>
    <row r="190" spans="1:10" ht="75" x14ac:dyDescent="0.25">
      <c r="A190" s="2" t="s">
        <v>2392</v>
      </c>
      <c r="B190" s="2" t="s">
        <v>3575</v>
      </c>
      <c r="C190" s="43">
        <v>1</v>
      </c>
      <c r="D190" s="1" t="s">
        <v>61</v>
      </c>
      <c r="E190" s="1" t="s">
        <v>62</v>
      </c>
      <c r="F190" s="1" t="str">
        <f>UnitControlCenter!$B$35</f>
        <v>quads / year</v>
      </c>
      <c r="G190" s="1" t="s">
        <v>3589</v>
      </c>
      <c r="H190" s="1" t="s">
        <v>3581</v>
      </c>
      <c r="I190" s="43" t="s">
        <v>3582</v>
      </c>
    </row>
    <row r="191" spans="1:10" ht="60" x14ac:dyDescent="0.25">
      <c r="A191" s="2" t="s">
        <v>2392</v>
      </c>
      <c r="B191" s="2" t="s">
        <v>3576</v>
      </c>
      <c r="C191" s="43">
        <v>1</v>
      </c>
      <c r="D191" s="1" t="s">
        <v>61</v>
      </c>
      <c r="E191" s="1" t="s">
        <v>62</v>
      </c>
      <c r="F191" s="1" t="str">
        <f>UnitControlCenter!$B$35</f>
        <v>quads / year</v>
      </c>
      <c r="G191" s="1" t="s">
        <v>3822</v>
      </c>
      <c r="H191" s="1" t="s">
        <v>3823</v>
      </c>
      <c r="I191" s="1" t="s">
        <v>3824</v>
      </c>
    </row>
    <row r="192" spans="1:10" x14ac:dyDescent="0.25">
      <c r="A192" s="2" t="s">
        <v>2392</v>
      </c>
      <c r="B192" s="2" t="s">
        <v>2836</v>
      </c>
      <c r="C192" s="43">
        <v>0</v>
      </c>
      <c r="D192" s="1" t="s">
        <v>59</v>
      </c>
      <c r="E192" s="1" t="s">
        <v>60</v>
      </c>
      <c r="F192" s="1" t="str">
        <f>UnitControlCenter!$B$36</f>
        <v>thousand BTU / 2024 dollar</v>
      </c>
      <c r="G192" s="1" t="s">
        <v>2791</v>
      </c>
    </row>
    <row r="193" spans="1:10" x14ac:dyDescent="0.25">
      <c r="A193" s="2" t="s">
        <v>2392</v>
      </c>
      <c r="B193" s="2" t="s">
        <v>2395</v>
      </c>
      <c r="C193" s="43">
        <v>1</v>
      </c>
      <c r="D193" s="1" t="s">
        <v>59</v>
      </c>
      <c r="E193" s="1" t="s">
        <v>60</v>
      </c>
      <c r="F193" s="1" t="str">
        <f>UnitControlCenter!$B$21</f>
        <v>terawatt-hours (TWh) / year</v>
      </c>
      <c r="G193" s="1" t="s">
        <v>2295</v>
      </c>
    </row>
    <row r="194" spans="1:10" x14ac:dyDescent="0.25">
      <c r="A194" s="2" t="s">
        <v>2392</v>
      </c>
      <c r="B194" s="2" t="s">
        <v>2396</v>
      </c>
      <c r="C194" s="43">
        <v>1</v>
      </c>
      <c r="D194" s="1" t="s">
        <v>59</v>
      </c>
      <c r="E194" s="1" t="s">
        <v>60</v>
      </c>
      <c r="F194" s="1" t="str">
        <f>UnitControlCenter!$B$37</f>
        <v>millions of short tons / year</v>
      </c>
      <c r="G194" s="1" t="s">
        <v>2294</v>
      </c>
    </row>
    <row r="195" spans="1:10" x14ac:dyDescent="0.25">
      <c r="A195" s="2" t="s">
        <v>2392</v>
      </c>
      <c r="B195" s="2" t="s">
        <v>2397</v>
      </c>
      <c r="C195" s="43">
        <v>1</v>
      </c>
      <c r="D195" s="1" t="s">
        <v>59</v>
      </c>
      <c r="E195" s="1" t="s">
        <v>60</v>
      </c>
      <c r="F195" s="1" t="str">
        <f>UnitControlCenter!$B$37</f>
        <v>millions of short tons / year</v>
      </c>
      <c r="G195" s="1" t="s">
        <v>2293</v>
      </c>
    </row>
    <row r="196" spans="1:10" x14ac:dyDescent="0.25">
      <c r="A196" s="2" t="s">
        <v>2392</v>
      </c>
      <c r="B196" s="2" t="s">
        <v>2398</v>
      </c>
      <c r="C196" s="43">
        <v>1</v>
      </c>
      <c r="D196" s="1" t="s">
        <v>59</v>
      </c>
      <c r="E196" s="1" t="s">
        <v>60</v>
      </c>
      <c r="F196" s="1" t="str">
        <f>UnitControlCenter!$B$38</f>
        <v>trillion cubic feet / year</v>
      </c>
      <c r="G196" s="1" t="s">
        <v>2292</v>
      </c>
    </row>
    <row r="197" spans="1:10" ht="30" x14ac:dyDescent="0.25">
      <c r="A197" s="2" t="s">
        <v>2392</v>
      </c>
      <c r="B197" s="2" t="s">
        <v>2399</v>
      </c>
      <c r="C197" s="43">
        <v>1</v>
      </c>
      <c r="D197" s="1" t="s">
        <v>59</v>
      </c>
      <c r="E197" s="1" t="s">
        <v>60</v>
      </c>
      <c r="F197" s="1" t="str">
        <f>UnitControlCenter!$B$39</f>
        <v>million barrels of oil / year</v>
      </c>
      <c r="G197" s="1" t="s">
        <v>2291</v>
      </c>
    </row>
    <row r="198" spans="1:10" x14ac:dyDescent="0.25">
      <c r="A198" s="2" t="s">
        <v>2392</v>
      </c>
      <c r="B198" s="2" t="s">
        <v>2400</v>
      </c>
      <c r="C198" s="43">
        <v>1</v>
      </c>
      <c r="D198" s="1" t="s">
        <v>59</v>
      </c>
      <c r="E198" s="1" t="s">
        <v>60</v>
      </c>
      <c r="F198" s="1" t="str">
        <f>UnitControlCenter!$B$39</f>
        <v>million barrels of oil / year</v>
      </c>
      <c r="G198" s="1" t="s">
        <v>2342</v>
      </c>
    </row>
    <row r="199" spans="1:10" x14ac:dyDescent="0.25">
      <c r="A199" s="2" t="s">
        <v>2392</v>
      </c>
      <c r="B199" s="2" t="s">
        <v>2401</v>
      </c>
      <c r="C199" s="43">
        <v>1</v>
      </c>
      <c r="D199" s="1" t="s">
        <v>59</v>
      </c>
      <c r="E199" s="1" t="s">
        <v>60</v>
      </c>
      <c r="F199" s="1" t="str">
        <f>UnitControlCenter!$B$37</f>
        <v>millions of short tons / year</v>
      </c>
      <c r="G199" s="1" t="s">
        <v>2343</v>
      </c>
    </row>
    <row r="200" spans="1:10" ht="30" x14ac:dyDescent="0.25">
      <c r="A200" s="2" t="s">
        <v>2392</v>
      </c>
      <c r="B200" s="2" t="s">
        <v>2601</v>
      </c>
      <c r="C200" s="43">
        <v>1</v>
      </c>
      <c r="D200" s="1" t="s">
        <v>59</v>
      </c>
      <c r="E200" s="1" t="s">
        <v>60</v>
      </c>
      <c r="F200" s="1" t="str">
        <f>UnitControlCenter!$B$40</f>
        <v>million gallons / year</v>
      </c>
      <c r="G200" s="1" t="s">
        <v>2605</v>
      </c>
    </row>
    <row r="201" spans="1:10" ht="30" x14ac:dyDescent="0.25">
      <c r="A201" s="2" t="s">
        <v>2392</v>
      </c>
      <c r="B201" s="2" t="s">
        <v>2602</v>
      </c>
      <c r="C201" s="43">
        <v>1</v>
      </c>
      <c r="D201" s="1" t="s">
        <v>59</v>
      </c>
      <c r="E201" s="1" t="s">
        <v>60</v>
      </c>
      <c r="F201" s="1" t="str">
        <f>UnitControlCenter!$B$37</f>
        <v>millions of short tons / year</v>
      </c>
      <c r="G201" s="1" t="s">
        <v>2606</v>
      </c>
    </row>
    <row r="202" spans="1:10" ht="15.75" thickBot="1" x14ac:dyDescent="0.3">
      <c r="A202" s="192" t="s">
        <v>2392</v>
      </c>
      <c r="B202" s="192" t="s">
        <v>2603</v>
      </c>
      <c r="C202" s="199">
        <v>1</v>
      </c>
      <c r="D202" s="193" t="s">
        <v>59</v>
      </c>
      <c r="E202" s="193" t="s">
        <v>60</v>
      </c>
      <c r="F202" s="193" t="str">
        <f>UnitControlCenter!$B$6</f>
        <v>thousand metric tons / year</v>
      </c>
      <c r="G202" s="193" t="s">
        <v>2607</v>
      </c>
      <c r="H202" s="193"/>
      <c r="I202" s="193"/>
      <c r="J202" s="193"/>
    </row>
    <row r="203" spans="1:10" ht="60" x14ac:dyDescent="0.25">
      <c r="A203" s="2" t="s">
        <v>3300</v>
      </c>
      <c r="B203" s="2" t="s">
        <v>3327</v>
      </c>
      <c r="C203" s="43">
        <v>1</v>
      </c>
      <c r="D203" s="1" t="s">
        <v>61</v>
      </c>
      <c r="E203" s="1" t="s">
        <v>62</v>
      </c>
      <c r="F203" s="1" t="str">
        <f>UnitControlCenter!$B$41</f>
        <v>trillion BTU / year</v>
      </c>
      <c r="G203" s="1" t="s">
        <v>2612</v>
      </c>
      <c r="H203" s="1" t="s">
        <v>2613</v>
      </c>
      <c r="I203" s="1" t="s">
        <v>2614</v>
      </c>
    </row>
    <row r="204" spans="1:10" ht="60" x14ac:dyDescent="0.25">
      <c r="A204" s="2" t="s">
        <v>3300</v>
      </c>
      <c r="B204" s="2" t="s">
        <v>3328</v>
      </c>
      <c r="C204" s="43">
        <v>1</v>
      </c>
      <c r="D204" s="1" t="s">
        <v>61</v>
      </c>
      <c r="E204" s="1" t="s">
        <v>62</v>
      </c>
      <c r="F204" s="1" t="str">
        <f>UnitControlCenter!$B$41</f>
        <v>trillion BTU / year</v>
      </c>
      <c r="G204" s="1" t="s">
        <v>2615</v>
      </c>
      <c r="H204" s="1" t="s">
        <v>2613</v>
      </c>
      <c r="I204" s="1" t="s">
        <v>2614</v>
      </c>
    </row>
    <row r="205" spans="1:10" ht="60" x14ac:dyDescent="0.25">
      <c r="A205" s="2" t="s">
        <v>3300</v>
      </c>
      <c r="B205" s="2" t="s">
        <v>3329</v>
      </c>
      <c r="C205" s="43">
        <v>1</v>
      </c>
      <c r="D205" s="1" t="s">
        <v>61</v>
      </c>
      <c r="E205" s="1" t="s">
        <v>62</v>
      </c>
      <c r="F205" s="1" t="str">
        <f>UnitControlCenter!$B$9</f>
        <v>billion 2024 dollars / year</v>
      </c>
      <c r="G205" s="1" t="s">
        <v>2616</v>
      </c>
      <c r="H205" s="1" t="s">
        <v>2613</v>
      </c>
      <c r="I205" s="1" t="s">
        <v>2614</v>
      </c>
    </row>
    <row r="206" spans="1:10" ht="75" x14ac:dyDescent="0.25">
      <c r="A206" s="2" t="s">
        <v>3300</v>
      </c>
      <c r="B206" s="2" t="s">
        <v>3330</v>
      </c>
      <c r="C206" s="43">
        <v>1</v>
      </c>
      <c r="D206" s="1" t="s">
        <v>61</v>
      </c>
      <c r="E206" s="1" t="s">
        <v>62</v>
      </c>
      <c r="F206" s="1" t="str">
        <f>UnitControlCenter!$B$9</f>
        <v>billion 2024 dollars / year</v>
      </c>
      <c r="G206" s="1" t="s">
        <v>2617</v>
      </c>
      <c r="H206" s="1" t="s">
        <v>2613</v>
      </c>
      <c r="I206" s="1" t="s">
        <v>2614</v>
      </c>
    </row>
    <row r="207" spans="1:10" ht="60" x14ac:dyDescent="0.25">
      <c r="A207" s="2" t="s">
        <v>3300</v>
      </c>
      <c r="B207" s="2" t="s">
        <v>3331</v>
      </c>
      <c r="C207" s="43">
        <v>1</v>
      </c>
      <c r="D207" s="1" t="s">
        <v>61</v>
      </c>
      <c r="E207" s="1" t="s">
        <v>62</v>
      </c>
      <c r="F207" s="1" t="str">
        <f>UnitControlCenter!B3</f>
        <v>million metric tons / year</v>
      </c>
      <c r="G207" s="1" t="s">
        <v>2859</v>
      </c>
      <c r="H207" s="1" t="s">
        <v>2857</v>
      </c>
      <c r="I207" s="1" t="s">
        <v>2858</v>
      </c>
    </row>
    <row r="208" spans="1:10" ht="60" x14ac:dyDescent="0.25">
      <c r="A208" s="2" t="s">
        <v>3300</v>
      </c>
      <c r="B208" s="2" t="s">
        <v>3332</v>
      </c>
      <c r="C208" s="43">
        <v>1</v>
      </c>
      <c r="D208" s="1" t="s">
        <v>61</v>
      </c>
      <c r="E208" s="1" t="s">
        <v>62</v>
      </c>
      <c r="F208" s="1" t="str">
        <f>UnitControlCenter!B3</f>
        <v>million metric tons / year</v>
      </c>
      <c r="G208" s="1" t="s">
        <v>2860</v>
      </c>
      <c r="H208" s="1" t="s">
        <v>2857</v>
      </c>
      <c r="I208" s="1" t="s">
        <v>2858</v>
      </c>
    </row>
    <row r="209" spans="1:10" ht="60" x14ac:dyDescent="0.25">
      <c r="A209" s="2" t="s">
        <v>3300</v>
      </c>
      <c r="B209" s="2" t="s">
        <v>3333</v>
      </c>
      <c r="C209" s="43">
        <v>1</v>
      </c>
      <c r="D209" s="1" t="s">
        <v>61</v>
      </c>
      <c r="E209" s="1" t="s">
        <v>62</v>
      </c>
      <c r="F209" s="1" t="str">
        <f>UnitControlCenter!$B$41</f>
        <v>trillion BTU / year</v>
      </c>
      <c r="G209" s="1" t="s">
        <v>2694</v>
      </c>
      <c r="H209" s="1" t="s">
        <v>2689</v>
      </c>
      <c r="I209" s="1" t="s">
        <v>2690</v>
      </c>
    </row>
    <row r="210" spans="1:10" ht="75" x14ac:dyDescent="0.25">
      <c r="A210" s="2" t="s">
        <v>3300</v>
      </c>
      <c r="B210" s="2" t="s">
        <v>3334</v>
      </c>
      <c r="C210" s="43">
        <v>1</v>
      </c>
      <c r="D210" s="1" t="s">
        <v>61</v>
      </c>
      <c r="E210" s="1" t="s">
        <v>62</v>
      </c>
      <c r="F210" s="1" t="str">
        <f>UnitControlCenter!$B$41</f>
        <v>trillion BTU / year</v>
      </c>
      <c r="G210" s="1" t="s">
        <v>2695</v>
      </c>
      <c r="H210" s="1" t="s">
        <v>2689</v>
      </c>
      <c r="I210" s="1" t="s">
        <v>2691</v>
      </c>
    </row>
    <row r="211" spans="1:10" ht="75" x14ac:dyDescent="0.25">
      <c r="A211" s="2" t="s">
        <v>3300</v>
      </c>
      <c r="B211" s="2" t="s">
        <v>3335</v>
      </c>
      <c r="C211" s="43">
        <v>1</v>
      </c>
      <c r="D211" s="1" t="s">
        <v>61</v>
      </c>
      <c r="E211" s="1" t="s">
        <v>62</v>
      </c>
      <c r="F211" s="1" t="str">
        <f>UnitControlCenter!$B$9</f>
        <v>billion 2024 dollars / year</v>
      </c>
      <c r="G211" s="1" t="s">
        <v>2696</v>
      </c>
      <c r="H211" s="1" t="s">
        <v>2689</v>
      </c>
      <c r="I211" s="1" t="s">
        <v>2692</v>
      </c>
    </row>
    <row r="212" spans="1:10" ht="90" x14ac:dyDescent="0.25">
      <c r="A212" s="2" t="s">
        <v>3300</v>
      </c>
      <c r="B212" s="2" t="s">
        <v>3336</v>
      </c>
      <c r="C212" s="43">
        <v>1</v>
      </c>
      <c r="D212" s="1" t="s">
        <v>61</v>
      </c>
      <c r="E212" s="1" t="s">
        <v>62</v>
      </c>
      <c r="F212" s="1" t="str">
        <f>UnitControlCenter!$B$9</f>
        <v>billion 2024 dollars / year</v>
      </c>
      <c r="G212" s="1" t="s">
        <v>2697</v>
      </c>
      <c r="H212" s="1" t="s">
        <v>2689</v>
      </c>
      <c r="I212" s="1" t="s">
        <v>2693</v>
      </c>
    </row>
    <row r="213" spans="1:10" ht="105" x14ac:dyDescent="0.25">
      <c r="A213" s="2" t="s">
        <v>3300</v>
      </c>
      <c r="B213" s="2" t="s">
        <v>3337</v>
      </c>
      <c r="C213" s="43">
        <v>1</v>
      </c>
      <c r="D213" s="1" t="s">
        <v>61</v>
      </c>
      <c r="E213" s="1" t="s">
        <v>62</v>
      </c>
      <c r="F213" s="1" t="str">
        <f>UnitControlCenter!$B$35</f>
        <v>quads / year</v>
      </c>
      <c r="G213" s="1" t="s">
        <v>2722</v>
      </c>
      <c r="H213" s="1" t="s">
        <v>2724</v>
      </c>
      <c r="I213" s="1" t="s">
        <v>2725</v>
      </c>
    </row>
    <row r="214" spans="1:10" ht="120" x14ac:dyDescent="0.25">
      <c r="A214" s="2" t="s">
        <v>3300</v>
      </c>
      <c r="B214" s="2" t="s">
        <v>3338</v>
      </c>
      <c r="C214" s="43">
        <v>1</v>
      </c>
      <c r="D214" s="1" t="s">
        <v>61</v>
      </c>
      <c r="E214" s="1" t="s">
        <v>62</v>
      </c>
      <c r="F214" s="1" t="str">
        <f>UnitControlCenter!$B$35</f>
        <v>quads / year</v>
      </c>
      <c r="G214" s="1" t="s">
        <v>2723</v>
      </c>
      <c r="H214" s="1" t="s">
        <v>2724</v>
      </c>
      <c r="I214" s="1" t="s">
        <v>2725</v>
      </c>
    </row>
    <row r="215" spans="1:10" ht="225" x14ac:dyDescent="0.25">
      <c r="A215" s="2" t="s">
        <v>3300</v>
      </c>
      <c r="B215" s="2" t="s">
        <v>3346</v>
      </c>
      <c r="C215" s="43">
        <v>1</v>
      </c>
      <c r="D215" s="1" t="s">
        <v>61</v>
      </c>
      <c r="E215" s="1" t="s">
        <v>62</v>
      </c>
      <c r="F215" s="1" t="str">
        <f>UnitControlCenter!$B$10</f>
        <v>billion 2024 dollars</v>
      </c>
      <c r="G215" s="1" t="s">
        <v>3303</v>
      </c>
      <c r="H215" s="1" t="s">
        <v>3302</v>
      </c>
      <c r="I215" s="208" t="s">
        <v>3301</v>
      </c>
      <c r="J215" s="208"/>
    </row>
    <row r="216" spans="1:10" ht="255" x14ac:dyDescent="0.25">
      <c r="A216" s="2" t="s">
        <v>3300</v>
      </c>
      <c r="B216" s="2" t="s">
        <v>3339</v>
      </c>
      <c r="C216" s="43">
        <v>1</v>
      </c>
      <c r="D216" s="1" t="s">
        <v>61</v>
      </c>
      <c r="E216" s="1" t="s">
        <v>62</v>
      </c>
      <c r="F216" s="1" t="str">
        <f>UnitControlCenter!$B$10</f>
        <v>billion 2024 dollars</v>
      </c>
      <c r="G216" s="1" t="s">
        <v>3311</v>
      </c>
      <c r="H216" s="1" t="s">
        <v>3302</v>
      </c>
      <c r="I216" s="208" t="s">
        <v>3304</v>
      </c>
      <c r="J216" s="208"/>
    </row>
    <row r="217" spans="1:10" ht="225" x14ac:dyDescent="0.25">
      <c r="A217" s="2" t="s">
        <v>3300</v>
      </c>
      <c r="B217" s="2" t="s">
        <v>3340</v>
      </c>
      <c r="C217" s="43">
        <v>1</v>
      </c>
      <c r="D217" s="1" t="s">
        <v>61</v>
      </c>
      <c r="E217" s="1" t="s">
        <v>62</v>
      </c>
      <c r="F217" s="1" t="str">
        <f>UnitControlCenter!$B$10</f>
        <v>billion 2024 dollars</v>
      </c>
      <c r="G217" s="1" t="s">
        <v>3312</v>
      </c>
      <c r="H217" s="1" t="s">
        <v>3302</v>
      </c>
      <c r="I217" s="208" t="s">
        <v>3305</v>
      </c>
      <c r="J217" s="208"/>
    </row>
    <row r="218" spans="1:10" ht="255" x14ac:dyDescent="0.25">
      <c r="A218" s="2" t="s">
        <v>3300</v>
      </c>
      <c r="B218" s="2" t="s">
        <v>3341</v>
      </c>
      <c r="C218" s="43">
        <v>1</v>
      </c>
      <c r="D218" s="1" t="s">
        <v>61</v>
      </c>
      <c r="E218" s="1" t="s">
        <v>62</v>
      </c>
      <c r="F218" s="1" t="str">
        <f>UnitControlCenter!$B$10</f>
        <v>billion 2024 dollars</v>
      </c>
      <c r="G218" s="1" t="s">
        <v>3313</v>
      </c>
      <c r="H218" s="1" t="s">
        <v>3302</v>
      </c>
      <c r="I218" s="208" t="s">
        <v>3306</v>
      </c>
      <c r="J218" s="208"/>
    </row>
    <row r="219" spans="1:10" ht="210" x14ac:dyDescent="0.25">
      <c r="A219" s="2" t="s">
        <v>3300</v>
      </c>
      <c r="B219" s="2" t="s">
        <v>3342</v>
      </c>
      <c r="C219" s="43">
        <v>1</v>
      </c>
      <c r="D219" s="1" t="s">
        <v>61</v>
      </c>
      <c r="E219" s="1" t="s">
        <v>62</v>
      </c>
      <c r="F219" s="1" t="str">
        <f>UnitControlCenter!$B$10</f>
        <v>billion 2024 dollars</v>
      </c>
      <c r="G219" s="1" t="s">
        <v>3316</v>
      </c>
      <c r="H219" s="1" t="s">
        <v>3302</v>
      </c>
      <c r="I219" s="208" t="s">
        <v>3307</v>
      </c>
      <c r="J219" s="208"/>
    </row>
    <row r="220" spans="1:10" ht="240" x14ac:dyDescent="0.25">
      <c r="A220" s="2" t="s">
        <v>3300</v>
      </c>
      <c r="B220" s="2" t="s">
        <v>3343</v>
      </c>
      <c r="C220" s="43">
        <v>1</v>
      </c>
      <c r="D220" s="1" t="s">
        <v>61</v>
      </c>
      <c r="E220" s="1" t="s">
        <v>62</v>
      </c>
      <c r="F220" s="1" t="str">
        <f>UnitControlCenter!$B$10</f>
        <v>billion 2024 dollars</v>
      </c>
      <c r="G220" s="1" t="s">
        <v>3317</v>
      </c>
      <c r="H220" s="1" t="s">
        <v>3302</v>
      </c>
      <c r="I220" s="208" t="s">
        <v>3308</v>
      </c>
      <c r="J220" s="208"/>
    </row>
    <row r="221" spans="1:10" ht="270" x14ac:dyDescent="0.25">
      <c r="A221" s="2" t="s">
        <v>3300</v>
      </c>
      <c r="B221" s="2" t="s">
        <v>3344</v>
      </c>
      <c r="C221" s="43">
        <v>1</v>
      </c>
      <c r="D221" s="1" t="s">
        <v>61</v>
      </c>
      <c r="E221" s="1" t="s">
        <v>62</v>
      </c>
      <c r="F221" s="1" t="str">
        <f>UnitControlCenter!$B$10</f>
        <v>billion 2024 dollars</v>
      </c>
      <c r="G221" s="1" t="s">
        <v>3314</v>
      </c>
      <c r="H221" s="1" t="s">
        <v>3302</v>
      </c>
      <c r="I221" s="208" t="s">
        <v>3309</v>
      </c>
      <c r="J221" s="208"/>
    </row>
    <row r="222" spans="1:10" ht="315.75" thickBot="1" x14ac:dyDescent="0.3">
      <c r="A222" s="192" t="s">
        <v>3300</v>
      </c>
      <c r="B222" s="192" t="s">
        <v>3345</v>
      </c>
      <c r="C222" s="199">
        <v>1</v>
      </c>
      <c r="D222" s="193" t="s">
        <v>61</v>
      </c>
      <c r="E222" s="193" t="s">
        <v>62</v>
      </c>
      <c r="F222" s="193" t="str">
        <f>UnitControlCenter!$B$10</f>
        <v>billion 2024 dollars</v>
      </c>
      <c r="G222" s="193" t="s">
        <v>3315</v>
      </c>
      <c r="H222" s="193" t="s">
        <v>3302</v>
      </c>
      <c r="I222" s="315" t="s">
        <v>3310</v>
      </c>
      <c r="J222" s="315"/>
    </row>
    <row r="223" spans="1:10" ht="75" x14ac:dyDescent="0.25">
      <c r="A223" s="2" t="s">
        <v>2326</v>
      </c>
      <c r="B223" s="2" t="s">
        <v>89</v>
      </c>
      <c r="C223" s="43">
        <v>1</v>
      </c>
      <c r="D223" s="1" t="s">
        <v>61</v>
      </c>
      <c r="E223" s="1" t="s">
        <v>2332</v>
      </c>
      <c r="F223" s="1" t="str">
        <f>UnitControlCenter!$B$27</f>
        <v>2024 dollars / megawatt-hour (MWh)</v>
      </c>
      <c r="G223" s="1" t="s">
        <v>3257</v>
      </c>
      <c r="H223" s="1" t="s">
        <v>3256</v>
      </c>
      <c r="I223" s="1" t="s">
        <v>3583</v>
      </c>
    </row>
    <row r="224" spans="1:10" ht="45" x14ac:dyDescent="0.25">
      <c r="A224" s="2" t="s">
        <v>2326</v>
      </c>
      <c r="B224" s="2" t="s">
        <v>431</v>
      </c>
      <c r="C224" s="43">
        <v>1</v>
      </c>
      <c r="D224" s="1" t="s">
        <v>61</v>
      </c>
      <c r="E224" s="1" t="s">
        <v>2332</v>
      </c>
      <c r="F224" s="1" t="str">
        <f>UnitControlCenter!$B$42</f>
        <v>2024 dollars / short ton</v>
      </c>
      <c r="G224" s="1" t="s">
        <v>2625</v>
      </c>
      <c r="H224" s="1" t="s">
        <v>2626</v>
      </c>
      <c r="I224" s="1" t="s">
        <v>2627</v>
      </c>
    </row>
    <row r="225" spans="1:10" x14ac:dyDescent="0.25">
      <c r="A225" s="2" t="s">
        <v>2326</v>
      </c>
      <c r="B225" s="2" t="s">
        <v>428</v>
      </c>
      <c r="C225" s="43">
        <v>1</v>
      </c>
      <c r="D225" s="1" t="s">
        <v>61</v>
      </c>
      <c r="E225" s="1" t="s">
        <v>2332</v>
      </c>
      <c r="F225" s="1" t="str">
        <f>UnitControlCenter!$B$42</f>
        <v>2024 dollars / short ton</v>
      </c>
      <c r="G225" s="1" t="s">
        <v>2345</v>
      </c>
      <c r="H225" s="1" t="s">
        <v>326</v>
      </c>
      <c r="I225" s="1" t="s">
        <v>2512</v>
      </c>
    </row>
    <row r="226" spans="1:10" ht="90" x14ac:dyDescent="0.25">
      <c r="A226" s="2" t="s">
        <v>2326</v>
      </c>
      <c r="B226" s="2" t="s">
        <v>83</v>
      </c>
      <c r="C226" s="43">
        <v>1</v>
      </c>
      <c r="D226" s="1" t="s">
        <v>61</v>
      </c>
      <c r="E226" s="1" t="s">
        <v>2332</v>
      </c>
      <c r="F226" s="1" t="str">
        <f>UnitControlCenter!$B$43</f>
        <v>2024 dollars / thousand cubic feet</v>
      </c>
      <c r="G226" s="1" t="s">
        <v>3259</v>
      </c>
      <c r="H226" s="1" t="s">
        <v>3258</v>
      </c>
      <c r="I226" s="1" t="s">
        <v>3584</v>
      </c>
    </row>
    <row r="227" spans="1:10" x14ac:dyDescent="0.25">
      <c r="A227" s="2" t="s">
        <v>2326</v>
      </c>
      <c r="B227" s="2" t="s">
        <v>91</v>
      </c>
      <c r="C227" s="43">
        <v>1</v>
      </c>
      <c r="D227" s="1" t="s">
        <v>61</v>
      </c>
      <c r="E227" s="1" t="s">
        <v>2332</v>
      </c>
      <c r="F227" s="1" t="str">
        <f>UnitControlCenter!$B$44</f>
        <v>2024 dollars / gallon</v>
      </c>
      <c r="G227" s="1" t="s">
        <v>2347</v>
      </c>
      <c r="H227" s="1" t="s">
        <v>321</v>
      </c>
      <c r="I227" s="43">
        <v>969696</v>
      </c>
      <c r="J227" s="43"/>
    </row>
    <row r="228" spans="1:10" ht="90" x14ac:dyDescent="0.25">
      <c r="A228" s="2" t="s">
        <v>2326</v>
      </c>
      <c r="B228" s="2" t="s">
        <v>92</v>
      </c>
      <c r="C228" s="43">
        <v>1</v>
      </c>
      <c r="D228" s="1" t="s">
        <v>61</v>
      </c>
      <c r="E228" s="1" t="s">
        <v>2332</v>
      </c>
      <c r="F228" s="1" t="str">
        <f>UnitControlCenter!$B$44</f>
        <v>2024 dollars / gallon</v>
      </c>
      <c r="G228" s="1" t="s">
        <v>2620</v>
      </c>
      <c r="H228" s="1" t="s">
        <v>2618</v>
      </c>
      <c r="I228" s="1" t="s">
        <v>2619</v>
      </c>
    </row>
    <row r="229" spans="1:10" ht="60" x14ac:dyDescent="0.25">
      <c r="A229" s="2" t="s">
        <v>2326</v>
      </c>
      <c r="B229" s="2" t="s">
        <v>88</v>
      </c>
      <c r="C229" s="43">
        <v>1</v>
      </c>
      <c r="D229" s="1" t="s">
        <v>61</v>
      </c>
      <c r="E229" s="1" t="s">
        <v>2332</v>
      </c>
      <c r="F229" s="1" t="str">
        <f>UnitControlCenter!$B$42</f>
        <v>2024 dollars / short ton</v>
      </c>
      <c r="G229" s="1" t="s">
        <v>2621</v>
      </c>
      <c r="H229" s="1" t="s">
        <v>2622</v>
      </c>
      <c r="I229" s="1" t="s">
        <v>2623</v>
      </c>
    </row>
    <row r="230" spans="1:10" ht="60" x14ac:dyDescent="0.25">
      <c r="A230" s="2" t="s">
        <v>2326</v>
      </c>
      <c r="B230" s="2" t="s">
        <v>2562</v>
      </c>
      <c r="C230" s="43">
        <v>1</v>
      </c>
      <c r="D230" s="1" t="s">
        <v>61</v>
      </c>
      <c r="E230" s="1" t="s">
        <v>2332</v>
      </c>
      <c r="F230" s="1" t="str">
        <f>UnitControlCenter!$B$45</f>
        <v>2024 dollars / barrel of oil</v>
      </c>
      <c r="G230" s="1" t="s">
        <v>2686</v>
      </c>
      <c r="H230" s="1" t="s">
        <v>2687</v>
      </c>
      <c r="I230" s="1" t="s">
        <v>2688</v>
      </c>
    </row>
    <row r="231" spans="1:10" ht="60" x14ac:dyDescent="0.25">
      <c r="A231" s="2" t="s">
        <v>2326</v>
      </c>
      <c r="B231" s="2" t="s">
        <v>2624</v>
      </c>
      <c r="C231" s="43">
        <v>1</v>
      </c>
      <c r="D231" s="1" t="s">
        <v>61</v>
      </c>
      <c r="E231" s="1" t="s">
        <v>2332</v>
      </c>
      <c r="F231" s="1" t="str">
        <f>UnitControlCenter!$B$44</f>
        <v>2024 dollars / gallon</v>
      </c>
      <c r="G231" s="1" t="s">
        <v>2628</v>
      </c>
      <c r="H231" s="1" t="s">
        <v>2344</v>
      </c>
      <c r="I231" s="1" t="s">
        <v>2558</v>
      </c>
    </row>
    <row r="232" spans="1:10" ht="30.75" thickBot="1" x14ac:dyDescent="0.3">
      <c r="A232" s="192" t="s">
        <v>2326</v>
      </c>
      <c r="B232" s="192" t="s">
        <v>2448</v>
      </c>
      <c r="C232" s="199">
        <v>1</v>
      </c>
      <c r="D232" s="193" t="s">
        <v>61</v>
      </c>
      <c r="E232" s="193" t="s">
        <v>2332</v>
      </c>
      <c r="F232" s="193" t="str">
        <f>UnitControlCenter!$B$46</f>
        <v>2024 dollars / kg</v>
      </c>
      <c r="G232" s="193" t="s">
        <v>2730</v>
      </c>
      <c r="H232" s="193" t="s">
        <v>2731</v>
      </c>
      <c r="I232" s="193" t="s">
        <v>2732</v>
      </c>
      <c r="J232" s="193"/>
    </row>
    <row r="233" spans="1:10" x14ac:dyDescent="0.25">
      <c r="A233" s="2" t="s">
        <v>2327</v>
      </c>
      <c r="B233" s="2" t="s">
        <v>3433</v>
      </c>
      <c r="C233" s="43">
        <v>1</v>
      </c>
      <c r="D233" s="1" t="s">
        <v>59</v>
      </c>
      <c r="E233" s="1" t="s">
        <v>60</v>
      </c>
      <c r="F233" s="1" t="str">
        <f>UnitControlCenter!$B$47</f>
        <v>2024 dollars / kilowatt-hour (kWh)</v>
      </c>
      <c r="G233" s="1" t="s">
        <v>2348</v>
      </c>
    </row>
    <row r="234" spans="1:10" ht="30" x14ac:dyDescent="0.25">
      <c r="A234" s="2" t="s">
        <v>2327</v>
      </c>
      <c r="B234" s="2" t="s">
        <v>2328</v>
      </c>
      <c r="C234" s="43">
        <v>0</v>
      </c>
      <c r="D234" s="1" t="s">
        <v>61</v>
      </c>
      <c r="E234" s="1" t="s">
        <v>60</v>
      </c>
      <c r="F234" s="1" t="str">
        <f>UnitControlCenter!$B$49</f>
        <v>cost of eqpt. to capture 1 metric ton CO2e/yr (2020 dollars)</v>
      </c>
      <c r="G234" s="1" t="s">
        <v>2352</v>
      </c>
      <c r="H234" s="1" t="s">
        <v>2353</v>
      </c>
      <c r="I234" s="1" t="s">
        <v>2519</v>
      </c>
    </row>
    <row r="235" spans="1:10" ht="30" x14ac:dyDescent="0.25">
      <c r="A235" s="2" t="s">
        <v>2327</v>
      </c>
      <c r="B235" s="2" t="s">
        <v>2329</v>
      </c>
      <c r="C235" s="43">
        <v>1</v>
      </c>
      <c r="D235" s="1" t="s">
        <v>59</v>
      </c>
      <c r="E235" s="1" t="s">
        <v>60</v>
      </c>
      <c r="F235" s="1" t="str">
        <f>UnitControlCenter!$B$50</f>
        <v>million 2024 dollars / megawatt (MW)</v>
      </c>
      <c r="G235" s="1" t="s">
        <v>2349</v>
      </c>
    </row>
    <row r="236" spans="1:10" ht="30" x14ac:dyDescent="0.25">
      <c r="A236" s="2" t="s">
        <v>2327</v>
      </c>
      <c r="B236" s="2" t="s">
        <v>2330</v>
      </c>
      <c r="C236" s="43">
        <v>1</v>
      </c>
      <c r="D236" s="1" t="s">
        <v>59</v>
      </c>
      <c r="E236" s="1" t="s">
        <v>60</v>
      </c>
      <c r="F236" s="1" t="str">
        <f>UnitControlCenter!$B$50</f>
        <v>million 2024 dollars / megawatt (MW)</v>
      </c>
      <c r="G236" s="1" t="s">
        <v>2350</v>
      </c>
    </row>
    <row r="237" spans="1:10" ht="30" x14ac:dyDescent="0.25">
      <c r="A237" s="2" t="s">
        <v>2327</v>
      </c>
      <c r="B237" s="2" t="s">
        <v>2331</v>
      </c>
      <c r="C237" s="43">
        <v>1</v>
      </c>
      <c r="D237" s="1" t="s">
        <v>59</v>
      </c>
      <c r="E237" s="1" t="s">
        <v>60</v>
      </c>
      <c r="F237" s="1" t="str">
        <f>UnitControlCenter!$B$50</f>
        <v>million 2024 dollars / megawatt (MW)</v>
      </c>
      <c r="G237" s="1" t="s">
        <v>2351</v>
      </c>
    </row>
    <row r="238" spans="1:10" ht="30.75" thickBot="1" x14ac:dyDescent="0.3">
      <c r="A238" s="192" t="s">
        <v>2327</v>
      </c>
      <c r="B238" s="192" t="s">
        <v>2459</v>
      </c>
      <c r="C238" s="199">
        <v>1</v>
      </c>
      <c r="D238" s="193" t="s">
        <v>59</v>
      </c>
      <c r="E238" s="193" t="s">
        <v>60</v>
      </c>
      <c r="F238" s="193" t="str">
        <f>UnitControlCenter!$B$51</f>
        <v>cost of eqpt. to produce 1 kg H2/yr (2024 dollars)</v>
      </c>
      <c r="G238" s="193" t="s">
        <v>2460</v>
      </c>
      <c r="H238" s="193"/>
      <c r="I238" s="193"/>
      <c r="J238" s="193"/>
    </row>
  </sheetData>
  <phoneticPr fontId="114" type="noConversion"/>
  <conditionalFormatting sqref="C2:C238">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13 F200 F27 F150 F52 F66 F69 F47 F54:F60"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2"/>
  <sheetViews>
    <sheetView topLeftCell="A202" workbookViewId="0">
      <selection activeCell="B215" sqref="B215"/>
    </sheetView>
  </sheetViews>
  <sheetFormatPr defaultColWidth="8.85546875" defaultRowHeight="15" x14ac:dyDescent="0.25"/>
  <cols>
    <col min="1" max="1" width="13.42578125" customWidth="1"/>
    <col min="2" max="2" width="8.85546875" style="20"/>
    <col min="4" max="4" width="46" customWidth="1"/>
  </cols>
  <sheetData>
    <row r="1" spans="1:5" x14ac:dyDescent="0.25">
      <c r="A1" s="42" t="s">
        <v>2507</v>
      </c>
      <c r="B1" s="169"/>
      <c r="C1" s="159"/>
      <c r="D1" s="159"/>
    </row>
    <row r="2" spans="1:5" x14ac:dyDescent="0.25">
      <c r="A2" s="9" t="s">
        <v>2471</v>
      </c>
      <c r="B2" s="170" t="s">
        <v>2472</v>
      </c>
      <c r="C2" s="9" t="s">
        <v>2473</v>
      </c>
      <c r="D2" s="9" t="s">
        <v>2474</v>
      </c>
    </row>
    <row r="3" spans="1:5" x14ac:dyDescent="0.25">
      <c r="A3" s="371" t="s">
        <v>3524</v>
      </c>
      <c r="B3" s="375" t="s">
        <v>3526</v>
      </c>
      <c r="C3" s="372"/>
      <c r="D3" s="374" t="s">
        <v>3525</v>
      </c>
    </row>
    <row r="4" spans="1:5" x14ac:dyDescent="0.25">
      <c r="A4" t="s">
        <v>2521</v>
      </c>
      <c r="B4" s="20" t="s">
        <v>2515</v>
      </c>
      <c r="C4" s="188"/>
      <c r="D4" s="376" t="s">
        <v>3528</v>
      </c>
      <c r="E4" t="s">
        <v>3531</v>
      </c>
    </row>
    <row r="5" spans="1:5" x14ac:dyDescent="0.25">
      <c r="A5" t="s">
        <v>3535</v>
      </c>
      <c r="B5" s="171" t="s">
        <v>3536</v>
      </c>
      <c r="C5" s="377"/>
      <c r="D5" s="376" t="s">
        <v>3530</v>
      </c>
      <c r="E5" t="s">
        <v>3534</v>
      </c>
    </row>
    <row r="6" spans="1:5" x14ac:dyDescent="0.25">
      <c r="A6" t="s">
        <v>3696</v>
      </c>
      <c r="B6" s="171" t="s">
        <v>3695</v>
      </c>
      <c r="C6" s="410"/>
      <c r="D6" s="407" t="s">
        <v>3689</v>
      </c>
    </row>
    <row r="7" spans="1:5" x14ac:dyDescent="0.25">
      <c r="A7" t="s">
        <v>3693</v>
      </c>
      <c r="B7" s="171" t="s">
        <v>3692</v>
      </c>
      <c r="C7" s="408"/>
      <c r="D7" s="407" t="s">
        <v>3690</v>
      </c>
    </row>
    <row r="8" spans="1:5" x14ac:dyDescent="0.25">
      <c r="A8" t="s">
        <v>3694</v>
      </c>
      <c r="B8" s="20">
        <v>6699</v>
      </c>
      <c r="C8" s="409"/>
      <c r="D8" s="407" t="s">
        <v>3691</v>
      </c>
    </row>
    <row r="9" spans="1:5" x14ac:dyDescent="0.25">
      <c r="A9" t="s">
        <v>3696</v>
      </c>
      <c r="B9" s="171" t="s">
        <v>3537</v>
      </c>
      <c r="C9" s="205"/>
      <c r="D9" t="s">
        <v>3541</v>
      </c>
    </row>
    <row r="10" spans="1:5" x14ac:dyDescent="0.25">
      <c r="A10" t="s">
        <v>3542</v>
      </c>
      <c r="B10" s="171" t="s">
        <v>3543</v>
      </c>
      <c r="C10" s="379"/>
      <c r="D10" s="378" t="s">
        <v>3513</v>
      </c>
    </row>
    <row r="11" spans="1:5" x14ac:dyDescent="0.25">
      <c r="A11" t="s">
        <v>2481</v>
      </c>
      <c r="B11" s="20" t="s">
        <v>2492</v>
      </c>
      <c r="C11" s="176"/>
      <c r="D11" t="s">
        <v>421</v>
      </c>
    </row>
    <row r="12" spans="1:5" x14ac:dyDescent="0.25">
      <c r="A12" t="s">
        <v>3497</v>
      </c>
      <c r="B12" s="20" t="s">
        <v>3496</v>
      </c>
      <c r="C12" s="362"/>
      <c r="D12" t="s">
        <v>3449</v>
      </c>
    </row>
    <row r="13" spans="1:5" x14ac:dyDescent="0.25">
      <c r="A13" t="s">
        <v>2489</v>
      </c>
      <c r="B13" s="171" t="s">
        <v>2490</v>
      </c>
      <c r="C13" s="175"/>
      <c r="D13" t="s">
        <v>88</v>
      </c>
    </row>
    <row r="14" spans="1:5" x14ac:dyDescent="0.25">
      <c r="A14" t="s">
        <v>2517</v>
      </c>
      <c r="B14" s="20" t="s">
        <v>2511</v>
      </c>
      <c r="C14" s="185"/>
      <c r="D14" t="s">
        <v>87</v>
      </c>
    </row>
    <row r="15" spans="1:5" x14ac:dyDescent="0.25">
      <c r="A15" t="s">
        <v>2496</v>
      </c>
      <c r="B15" s="20" t="s">
        <v>2512</v>
      </c>
      <c r="C15" s="180"/>
      <c r="D15" t="s">
        <v>2508</v>
      </c>
    </row>
    <row r="16" spans="1:5" x14ac:dyDescent="0.25">
      <c r="A16" t="s">
        <v>2518</v>
      </c>
      <c r="B16" s="20" t="s">
        <v>2346</v>
      </c>
      <c r="C16" s="184"/>
      <c r="D16" t="s">
        <v>2509</v>
      </c>
    </row>
    <row r="17" spans="1:4" x14ac:dyDescent="0.25">
      <c r="A17" t="s">
        <v>2516</v>
      </c>
      <c r="B17" s="20" t="s">
        <v>2513</v>
      </c>
      <c r="C17" s="187"/>
      <c r="D17" t="s">
        <v>436</v>
      </c>
    </row>
    <row r="18" spans="1:4" x14ac:dyDescent="0.25">
      <c r="A18" t="s">
        <v>2497</v>
      </c>
      <c r="B18" s="20" t="s">
        <v>2493</v>
      </c>
      <c r="C18" s="179"/>
      <c r="D18" t="s">
        <v>439</v>
      </c>
    </row>
    <row r="19" spans="1:4" x14ac:dyDescent="0.25">
      <c r="A19" t="s">
        <v>2470</v>
      </c>
      <c r="B19" s="172" t="s">
        <v>2477</v>
      </c>
      <c r="C19" s="168"/>
      <c r="D19" t="s">
        <v>85</v>
      </c>
    </row>
    <row r="20" spans="1:4" x14ac:dyDescent="0.25">
      <c r="A20" t="s">
        <v>3013</v>
      </c>
      <c r="B20" t="s">
        <v>3538</v>
      </c>
      <c r="C20" s="206"/>
      <c r="D20" t="s">
        <v>3451</v>
      </c>
    </row>
    <row r="21" spans="1:4" x14ac:dyDescent="0.25">
      <c r="A21" t="s">
        <v>2498</v>
      </c>
      <c r="B21" s="20" t="s">
        <v>2494</v>
      </c>
      <c r="C21" s="181"/>
      <c r="D21" t="s">
        <v>3452</v>
      </c>
    </row>
    <row r="22" spans="1:4" x14ac:dyDescent="0.25">
      <c r="A22" t="s">
        <v>2480</v>
      </c>
      <c r="B22" s="171" t="s">
        <v>2485</v>
      </c>
      <c r="C22" s="177"/>
      <c r="D22" t="s">
        <v>2510</v>
      </c>
    </row>
    <row r="23" spans="1:4" x14ac:dyDescent="0.25">
      <c r="A23" t="s">
        <v>2520</v>
      </c>
      <c r="B23" s="20" t="s">
        <v>2514</v>
      </c>
      <c r="C23" s="186"/>
      <c r="D23" t="s">
        <v>2447</v>
      </c>
    </row>
    <row r="24" spans="1:4" x14ac:dyDescent="0.25">
      <c r="A24" t="s">
        <v>2483</v>
      </c>
      <c r="B24" s="171" t="s">
        <v>2484</v>
      </c>
      <c r="C24" s="167"/>
      <c r="D24" t="s">
        <v>2595</v>
      </c>
    </row>
    <row r="25" spans="1:4" x14ac:dyDescent="0.25">
      <c r="A25" t="s">
        <v>2563</v>
      </c>
      <c r="B25" s="171" t="s">
        <v>2565</v>
      </c>
      <c r="C25" s="189"/>
      <c r="D25" t="s">
        <v>2562</v>
      </c>
    </row>
    <row r="26" spans="1:4" x14ac:dyDescent="0.25">
      <c r="A26" t="s">
        <v>2564</v>
      </c>
      <c r="B26" s="171">
        <v>740000</v>
      </c>
      <c r="C26" s="190"/>
      <c r="D26" t="s">
        <v>2445</v>
      </c>
    </row>
    <row r="27" spans="1:4" x14ac:dyDescent="0.25">
      <c r="A27" t="s">
        <v>2499</v>
      </c>
      <c r="B27" s="20" t="s">
        <v>2495</v>
      </c>
      <c r="C27" s="182"/>
      <c r="D27" t="s">
        <v>296</v>
      </c>
    </row>
    <row r="28" spans="1:4" x14ac:dyDescent="0.25">
      <c r="A28" t="s">
        <v>3495</v>
      </c>
      <c r="B28" s="20" t="s">
        <v>3539</v>
      </c>
      <c r="C28" s="361"/>
      <c r="D28" t="s">
        <v>3448</v>
      </c>
    </row>
    <row r="29" spans="1:4" x14ac:dyDescent="0.25">
      <c r="A29" t="s">
        <v>2482</v>
      </c>
      <c r="B29" s="171" t="s">
        <v>2487</v>
      </c>
      <c r="C29" s="174"/>
      <c r="D29" t="s">
        <v>3382</v>
      </c>
    </row>
    <row r="30" spans="1:4" x14ac:dyDescent="0.25">
      <c r="A30" t="s">
        <v>3383</v>
      </c>
      <c r="B30" s="171" t="s">
        <v>3384</v>
      </c>
      <c r="C30" s="360"/>
      <c r="D30" t="s">
        <v>3381</v>
      </c>
    </row>
    <row r="31" spans="1:4" x14ac:dyDescent="0.25">
      <c r="A31" t="s">
        <v>3014</v>
      </c>
      <c r="B31" s="17" t="s">
        <v>3540</v>
      </c>
      <c r="C31" s="207"/>
      <c r="D31" t="s">
        <v>3450</v>
      </c>
    </row>
    <row r="32" spans="1:4" x14ac:dyDescent="0.25">
      <c r="A32" t="s">
        <v>2506</v>
      </c>
      <c r="B32" s="20" t="s">
        <v>2505</v>
      </c>
      <c r="C32" s="183"/>
      <c r="D32" t="s">
        <v>428</v>
      </c>
    </row>
    <row r="33" spans="1:5" x14ac:dyDescent="0.25">
      <c r="A33" t="s">
        <v>3015</v>
      </c>
      <c r="B33" s="204" t="s">
        <v>3008</v>
      </c>
      <c r="C33" s="203"/>
      <c r="D33" t="s">
        <v>3447</v>
      </c>
    </row>
    <row r="34" spans="1:5" x14ac:dyDescent="0.25">
      <c r="A34" t="s">
        <v>2476</v>
      </c>
      <c r="B34" s="171" t="s">
        <v>2486</v>
      </c>
      <c r="C34" s="173"/>
      <c r="D34" t="s">
        <v>431</v>
      </c>
    </row>
    <row r="35" spans="1:5" x14ac:dyDescent="0.25">
      <c r="A35" t="s">
        <v>3535</v>
      </c>
      <c r="B35" s="171" t="s">
        <v>3536</v>
      </c>
      <c r="C35" s="377"/>
      <c r="D35" t="s">
        <v>3529</v>
      </c>
      <c r="E35" t="s">
        <v>3533</v>
      </c>
    </row>
    <row r="36" spans="1:5" x14ac:dyDescent="0.25">
      <c r="A36" t="s">
        <v>2521</v>
      </c>
      <c r="B36" s="20" t="s">
        <v>2515</v>
      </c>
      <c r="C36" s="188"/>
      <c r="D36" s="376" t="s">
        <v>3527</v>
      </c>
      <c r="E36" t="s">
        <v>3532</v>
      </c>
    </row>
    <row r="38" spans="1:5" x14ac:dyDescent="0.25">
      <c r="A38" s="42" t="s">
        <v>2491</v>
      </c>
      <c r="B38" s="169"/>
      <c r="C38" s="159"/>
      <c r="D38" s="159"/>
    </row>
    <row r="39" spans="1:5" s="9" customFormat="1" x14ac:dyDescent="0.25">
      <c r="A39" s="9" t="s">
        <v>2471</v>
      </c>
      <c r="B39" s="170" t="s">
        <v>2472</v>
      </c>
      <c r="C39" s="9" t="s">
        <v>2473</v>
      </c>
      <c r="D39" s="9" t="s">
        <v>2555</v>
      </c>
    </row>
    <row r="40" spans="1:5" x14ac:dyDescent="0.25">
      <c r="A40" t="s">
        <v>2497</v>
      </c>
      <c r="B40" s="20" t="s">
        <v>2493</v>
      </c>
      <c r="C40" s="179"/>
      <c r="D40" t="s">
        <v>2557</v>
      </c>
    </row>
    <row r="41" spans="1:5" x14ac:dyDescent="0.25">
      <c r="A41" t="s">
        <v>2470</v>
      </c>
      <c r="B41" s="172" t="s">
        <v>2477</v>
      </c>
      <c r="C41" s="168"/>
      <c r="D41" t="s">
        <v>2556</v>
      </c>
    </row>
    <row r="42" spans="1:5" x14ac:dyDescent="0.25">
      <c r="A42" t="s">
        <v>2482</v>
      </c>
      <c r="B42" s="20" t="s">
        <v>2487</v>
      </c>
      <c r="C42" s="174"/>
      <c r="D42" t="s">
        <v>4</v>
      </c>
    </row>
    <row r="43" spans="1:5" x14ac:dyDescent="0.25">
      <c r="A43" t="s">
        <v>2496</v>
      </c>
      <c r="B43" s="20" t="s">
        <v>2512</v>
      </c>
      <c r="C43" s="180"/>
      <c r="D43" t="s">
        <v>89</v>
      </c>
    </row>
    <row r="44" spans="1:5" x14ac:dyDescent="0.25">
      <c r="A44" t="s">
        <v>2476</v>
      </c>
      <c r="B44" s="20">
        <v>969696</v>
      </c>
      <c r="C44" s="173"/>
      <c r="D44" t="s">
        <v>9</v>
      </c>
    </row>
    <row r="45" spans="1:5" x14ac:dyDescent="0.25">
      <c r="A45" t="s">
        <v>2489</v>
      </c>
      <c r="B45" s="20" t="s">
        <v>2490</v>
      </c>
      <c r="C45" s="175"/>
      <c r="D45" t="s">
        <v>2406</v>
      </c>
    </row>
    <row r="46" spans="1:5" x14ac:dyDescent="0.25">
      <c r="A46" t="s">
        <v>2498</v>
      </c>
      <c r="B46" s="20" t="s">
        <v>2494</v>
      </c>
      <c r="C46" s="181"/>
      <c r="D46" t="s">
        <v>126</v>
      </c>
    </row>
    <row r="47" spans="1:5" x14ac:dyDescent="0.25">
      <c r="A47" t="s">
        <v>2499</v>
      </c>
      <c r="B47" s="20" t="s">
        <v>2495</v>
      </c>
      <c r="C47" s="182"/>
      <c r="D47" t="s">
        <v>2415</v>
      </c>
    </row>
    <row r="48" spans="1:5" x14ac:dyDescent="0.25">
      <c r="A48" t="s">
        <v>2481</v>
      </c>
      <c r="B48" s="20" t="s">
        <v>2492</v>
      </c>
      <c r="C48" s="178"/>
      <c r="D48" t="s">
        <v>3697</v>
      </c>
    </row>
    <row r="49" spans="1:4" x14ac:dyDescent="0.25">
      <c r="A49" t="s">
        <v>2517</v>
      </c>
      <c r="B49" s="20" t="s">
        <v>2511</v>
      </c>
      <c r="C49" s="185"/>
      <c r="D49" t="s">
        <v>3698</v>
      </c>
    </row>
    <row r="50" spans="1:4" x14ac:dyDescent="0.25">
      <c r="A50" t="s">
        <v>2496</v>
      </c>
      <c r="B50" s="20" t="s">
        <v>2512</v>
      </c>
      <c r="C50" s="180"/>
      <c r="D50" t="s">
        <v>3699</v>
      </c>
    </row>
    <row r="51" spans="1:4" x14ac:dyDescent="0.25">
      <c r="A51" t="s">
        <v>2563</v>
      </c>
      <c r="B51" s="171" t="s">
        <v>2565</v>
      </c>
      <c r="C51" s="189"/>
      <c r="D51" t="s">
        <v>2763</v>
      </c>
    </row>
    <row r="53" spans="1:4" x14ac:dyDescent="0.25">
      <c r="A53" s="42" t="s">
        <v>2500</v>
      </c>
      <c r="B53" s="169"/>
      <c r="C53" s="159"/>
      <c r="D53" s="159"/>
    </row>
    <row r="54" spans="1:4" x14ac:dyDescent="0.25">
      <c r="A54" s="9" t="s">
        <v>2471</v>
      </c>
      <c r="B54" s="170" t="s">
        <v>2472</v>
      </c>
      <c r="C54" s="9" t="s">
        <v>2473</v>
      </c>
      <c r="D54" s="9" t="s">
        <v>2474</v>
      </c>
    </row>
    <row r="55" spans="1:4" x14ac:dyDescent="0.25">
      <c r="A55" t="s">
        <v>2482</v>
      </c>
      <c r="B55" s="171" t="s">
        <v>2487</v>
      </c>
      <c r="C55" s="174"/>
      <c r="D55" t="s">
        <v>2501</v>
      </c>
    </row>
    <row r="56" spans="1:4" x14ac:dyDescent="0.25">
      <c r="A56" t="s">
        <v>2476</v>
      </c>
      <c r="B56" s="20">
        <v>969696</v>
      </c>
      <c r="C56" s="173"/>
      <c r="D56" t="s">
        <v>2502</v>
      </c>
    </row>
    <row r="57" spans="1:4" x14ac:dyDescent="0.25">
      <c r="A57" t="s">
        <v>2489</v>
      </c>
      <c r="B57" s="20" t="s">
        <v>2490</v>
      </c>
      <c r="C57" s="175"/>
      <c r="D57" t="s">
        <v>2503</v>
      </c>
    </row>
    <row r="58" spans="1:4" x14ac:dyDescent="0.25">
      <c r="A58" t="s">
        <v>2563</v>
      </c>
      <c r="B58" s="171" t="s">
        <v>2565</v>
      </c>
      <c r="C58" s="189"/>
      <c r="D58" t="s">
        <v>2764</v>
      </c>
    </row>
    <row r="60" spans="1:4" x14ac:dyDescent="0.25">
      <c r="A60" s="42" t="s">
        <v>2504</v>
      </c>
      <c r="B60" s="169"/>
      <c r="C60" s="159"/>
      <c r="D60" s="159"/>
    </row>
    <row r="61" spans="1:4" x14ac:dyDescent="0.25">
      <c r="A61" s="9" t="s">
        <v>2471</v>
      </c>
      <c r="B61" s="170" t="s">
        <v>2472</v>
      </c>
      <c r="C61" s="9" t="s">
        <v>2473</v>
      </c>
      <c r="D61" s="9" t="s">
        <v>2474</v>
      </c>
    </row>
    <row r="62" spans="1:4" x14ac:dyDescent="0.25">
      <c r="A62" t="s">
        <v>2489</v>
      </c>
      <c r="B62" s="20" t="s">
        <v>2490</v>
      </c>
      <c r="C62" s="175"/>
      <c r="D62" t="s">
        <v>2222</v>
      </c>
    </row>
    <row r="63" spans="1:4" x14ac:dyDescent="0.25">
      <c r="A63" t="s">
        <v>2483</v>
      </c>
      <c r="B63" s="171" t="s">
        <v>2484</v>
      </c>
      <c r="C63" s="167"/>
      <c r="D63" t="s">
        <v>831</v>
      </c>
    </row>
    <row r="64" spans="1:4" x14ac:dyDescent="0.25">
      <c r="A64" t="s">
        <v>2482</v>
      </c>
      <c r="B64" s="171" t="s">
        <v>2487</v>
      </c>
      <c r="C64" s="174"/>
      <c r="D64" t="s">
        <v>2220</v>
      </c>
    </row>
    <row r="65" spans="1:4" x14ac:dyDescent="0.25">
      <c r="A65" t="s">
        <v>2476</v>
      </c>
      <c r="B65" s="171" t="s">
        <v>2486</v>
      </c>
      <c r="C65" s="173"/>
      <c r="D65" t="s">
        <v>2204</v>
      </c>
    </row>
    <row r="66" spans="1:4" x14ac:dyDescent="0.25">
      <c r="B66" s="171"/>
    </row>
    <row r="67" spans="1:4" x14ac:dyDescent="0.25">
      <c r="A67" s="42" t="s">
        <v>2641</v>
      </c>
      <c r="B67" s="169"/>
      <c r="C67" s="159"/>
      <c r="D67" s="159"/>
    </row>
    <row r="68" spans="1:4" x14ac:dyDescent="0.25">
      <c r="A68" s="9" t="s">
        <v>2471</v>
      </c>
      <c r="B68" s="170" t="s">
        <v>2472</v>
      </c>
      <c r="C68" s="9" t="s">
        <v>2473</v>
      </c>
      <c r="D68" s="9" t="s">
        <v>2474</v>
      </c>
    </row>
    <row r="69" spans="1:4" x14ac:dyDescent="0.25">
      <c r="A69" t="s">
        <v>2482</v>
      </c>
      <c r="B69" s="171" t="s">
        <v>2487</v>
      </c>
      <c r="C69" s="174"/>
      <c r="D69" t="s">
        <v>2533</v>
      </c>
    </row>
    <row r="70" spans="1:4" x14ac:dyDescent="0.25">
      <c r="A70" t="s">
        <v>2497</v>
      </c>
      <c r="B70" s="20" t="s">
        <v>2493</v>
      </c>
      <c r="C70" s="179"/>
      <c r="D70" t="s">
        <v>2534</v>
      </c>
    </row>
    <row r="71" spans="1:4" x14ac:dyDescent="0.25">
      <c r="A71" t="s">
        <v>2496</v>
      </c>
      <c r="B71" s="20" t="s">
        <v>2512</v>
      </c>
      <c r="C71" s="180"/>
      <c r="D71" t="s">
        <v>2535</v>
      </c>
    </row>
    <row r="72" spans="1:4" x14ac:dyDescent="0.25">
      <c r="A72" t="s">
        <v>2489</v>
      </c>
      <c r="B72" s="171" t="s">
        <v>2490</v>
      </c>
      <c r="C72" s="175"/>
      <c r="D72" t="s">
        <v>2536</v>
      </c>
    </row>
    <row r="73" spans="1:4" x14ac:dyDescent="0.25">
      <c r="A73" t="s">
        <v>2483</v>
      </c>
      <c r="B73" s="171" t="s">
        <v>2484</v>
      </c>
      <c r="C73" s="167"/>
      <c r="D73" t="s">
        <v>2537</v>
      </c>
    </row>
    <row r="75" spans="1:4" x14ac:dyDescent="0.25">
      <c r="A75" s="42" t="s">
        <v>2903</v>
      </c>
      <c r="B75" s="169"/>
      <c r="C75" s="159"/>
      <c r="D75" s="159"/>
    </row>
    <row r="76" spans="1:4" x14ac:dyDescent="0.25">
      <c r="A76" s="9" t="s">
        <v>2471</v>
      </c>
      <c r="B76" s="170" t="s">
        <v>2472</v>
      </c>
      <c r="C76" s="9" t="s">
        <v>2473</v>
      </c>
      <c r="D76" s="9" t="s">
        <v>2474</v>
      </c>
    </row>
    <row r="77" spans="1:4" x14ac:dyDescent="0.25">
      <c r="A77" t="s">
        <v>2497</v>
      </c>
      <c r="B77" s="20" t="s">
        <v>2493</v>
      </c>
      <c r="C77" s="179"/>
      <c r="D77" t="s">
        <v>2893</v>
      </c>
    </row>
    <row r="78" spans="1:4" x14ac:dyDescent="0.25">
      <c r="A78" t="s">
        <v>2482</v>
      </c>
      <c r="B78" s="171" t="s">
        <v>2487</v>
      </c>
      <c r="C78" s="174"/>
      <c r="D78" t="s">
        <v>2892</v>
      </c>
    </row>
    <row r="79" spans="1:4" x14ac:dyDescent="0.25">
      <c r="A79" t="s">
        <v>2481</v>
      </c>
      <c r="B79" s="20" t="s">
        <v>2492</v>
      </c>
      <c r="C79" s="178"/>
      <c r="D79" t="s">
        <v>2889</v>
      </c>
    </row>
    <row r="80" spans="1:4" x14ac:dyDescent="0.25">
      <c r="A80" t="s">
        <v>2521</v>
      </c>
      <c r="B80" s="20" t="s">
        <v>2515</v>
      </c>
      <c r="C80" s="188"/>
      <c r="D80" t="s">
        <v>2890</v>
      </c>
    </row>
    <row r="81" spans="1:4" x14ac:dyDescent="0.25">
      <c r="A81" t="s">
        <v>2499</v>
      </c>
      <c r="B81" s="20" t="s">
        <v>2495</v>
      </c>
      <c r="C81" s="182"/>
      <c r="D81" t="s">
        <v>2891</v>
      </c>
    </row>
    <row r="83" spans="1:4" x14ac:dyDescent="0.25">
      <c r="A83" s="42" t="s">
        <v>2976</v>
      </c>
      <c r="B83" s="169"/>
      <c r="C83" s="159"/>
      <c r="D83" s="159"/>
    </row>
    <row r="84" spans="1:4" x14ac:dyDescent="0.25">
      <c r="A84" s="9" t="s">
        <v>2471</v>
      </c>
      <c r="B84" s="170" t="s">
        <v>2472</v>
      </c>
      <c r="C84" s="9" t="s">
        <v>2473</v>
      </c>
      <c r="D84" s="9" t="s">
        <v>2474</v>
      </c>
    </row>
    <row r="85" spans="1:4" x14ac:dyDescent="0.25">
      <c r="A85" t="s">
        <v>2563</v>
      </c>
      <c r="B85" s="171" t="s">
        <v>2565</v>
      </c>
      <c r="C85" s="189"/>
      <c r="D85" t="s">
        <v>2910</v>
      </c>
    </row>
    <row r="86" spans="1:4" x14ac:dyDescent="0.25">
      <c r="A86" t="s">
        <v>2497</v>
      </c>
      <c r="B86" s="20" t="s">
        <v>2493</v>
      </c>
      <c r="C86" s="179"/>
      <c r="D86" t="s">
        <v>2911</v>
      </c>
    </row>
    <row r="87" spans="1:4" x14ac:dyDescent="0.25">
      <c r="A87" t="s">
        <v>2499</v>
      </c>
      <c r="B87" s="20" t="s">
        <v>2495</v>
      </c>
      <c r="C87" s="182"/>
      <c r="D87" t="s">
        <v>443</v>
      </c>
    </row>
    <row r="88" spans="1:4" x14ac:dyDescent="0.25">
      <c r="A88" t="s">
        <v>2521</v>
      </c>
      <c r="B88" s="20" t="s">
        <v>2515</v>
      </c>
      <c r="C88" s="188"/>
      <c r="D88" t="s">
        <v>3829</v>
      </c>
    </row>
    <row r="89" spans="1:4" x14ac:dyDescent="0.25">
      <c r="A89" t="s">
        <v>2564</v>
      </c>
      <c r="B89" s="171">
        <v>740000</v>
      </c>
      <c r="C89" s="190"/>
      <c r="D89" t="s">
        <v>3554</v>
      </c>
    </row>
    <row r="90" spans="1:4" x14ac:dyDescent="0.25">
      <c r="A90" t="s">
        <v>2498</v>
      </c>
      <c r="B90" s="20" t="s">
        <v>2494</v>
      </c>
      <c r="C90" s="181"/>
      <c r="D90" t="s">
        <v>2912</v>
      </c>
    </row>
    <row r="91" spans="1:4" x14ac:dyDescent="0.25">
      <c r="A91" t="s">
        <v>2496</v>
      </c>
      <c r="B91" s="20" t="s">
        <v>2512</v>
      </c>
      <c r="C91" s="180"/>
      <c r="D91" t="s">
        <v>2913</v>
      </c>
    </row>
    <row r="92" spans="1:4" x14ac:dyDescent="0.25">
      <c r="A92" t="s">
        <v>2476</v>
      </c>
      <c r="B92" s="171" t="s">
        <v>2486</v>
      </c>
      <c r="C92" s="173"/>
      <c r="D92" t="s">
        <v>251</v>
      </c>
    </row>
    <row r="93" spans="1:4" x14ac:dyDescent="0.25">
      <c r="A93" t="s">
        <v>2482</v>
      </c>
      <c r="B93" s="171" t="s">
        <v>2487</v>
      </c>
      <c r="C93" s="174"/>
      <c r="D93" t="s">
        <v>2914</v>
      </c>
    </row>
    <row r="94" spans="1:4" x14ac:dyDescent="0.25">
      <c r="A94" t="s">
        <v>2517</v>
      </c>
      <c r="B94" s="20" t="s">
        <v>2511</v>
      </c>
      <c r="C94" s="185"/>
      <c r="D94" t="s">
        <v>3885</v>
      </c>
    </row>
    <row r="95" spans="1:4" x14ac:dyDescent="0.25">
      <c r="A95" t="s">
        <v>2470</v>
      </c>
      <c r="B95" s="172" t="s">
        <v>2477</v>
      </c>
      <c r="C95" s="168"/>
      <c r="D95" t="s">
        <v>3886</v>
      </c>
    </row>
    <row r="96" spans="1:4" x14ac:dyDescent="0.25">
      <c r="A96" t="s">
        <v>3948</v>
      </c>
      <c r="B96" s="172" t="s">
        <v>3947</v>
      </c>
      <c r="C96" s="414"/>
      <c r="D96" t="s">
        <v>3930</v>
      </c>
    </row>
    <row r="97" spans="1:4" x14ac:dyDescent="0.25">
      <c r="A97" t="s">
        <v>2489</v>
      </c>
      <c r="B97" s="171" t="s">
        <v>2490</v>
      </c>
      <c r="C97" s="175"/>
      <c r="D97" t="s">
        <v>2915</v>
      </c>
    </row>
    <row r="98" spans="1:4" x14ac:dyDescent="0.25">
      <c r="A98" t="s">
        <v>2481</v>
      </c>
      <c r="B98" s="20" t="s">
        <v>2492</v>
      </c>
      <c r="C98" s="178"/>
      <c r="D98" t="s">
        <v>2916</v>
      </c>
    </row>
    <row r="99" spans="1:4" x14ac:dyDescent="0.25">
      <c r="A99" t="s">
        <v>2483</v>
      </c>
      <c r="B99" s="171" t="s">
        <v>2484</v>
      </c>
      <c r="C99" s="167"/>
      <c r="D99" t="s">
        <v>2537</v>
      </c>
    </row>
    <row r="100" spans="1:4" x14ac:dyDescent="0.25">
      <c r="B100" s="171"/>
    </row>
    <row r="101" spans="1:4" x14ac:dyDescent="0.25">
      <c r="A101" s="42" t="s">
        <v>2875</v>
      </c>
      <c r="B101" s="169"/>
      <c r="C101" s="159"/>
      <c r="D101" s="159"/>
    </row>
    <row r="102" spans="1:4" x14ac:dyDescent="0.25">
      <c r="A102" s="9" t="s">
        <v>2471</v>
      </c>
      <c r="B102" s="170" t="s">
        <v>2472</v>
      </c>
      <c r="C102" s="9" t="s">
        <v>2473</v>
      </c>
      <c r="D102" s="9" t="s">
        <v>2474</v>
      </c>
    </row>
    <row r="103" spans="1:4" x14ac:dyDescent="0.25">
      <c r="A103" t="s">
        <v>2482</v>
      </c>
      <c r="B103" s="171" t="s">
        <v>2487</v>
      </c>
      <c r="C103" s="174"/>
      <c r="D103" t="s">
        <v>2827</v>
      </c>
    </row>
    <row r="104" spans="1:4" x14ac:dyDescent="0.25">
      <c r="A104" t="s">
        <v>2497</v>
      </c>
      <c r="B104" s="20" t="s">
        <v>2493</v>
      </c>
      <c r="C104" s="179"/>
      <c r="D104" t="s">
        <v>2828</v>
      </c>
    </row>
    <row r="105" spans="1:4" x14ac:dyDescent="0.25">
      <c r="A105" t="s">
        <v>2496</v>
      </c>
      <c r="B105" s="20" t="s">
        <v>2512</v>
      </c>
      <c r="C105" s="180"/>
      <c r="D105" t="s">
        <v>2829</v>
      </c>
    </row>
    <row r="106" spans="1:4" x14ac:dyDescent="0.25">
      <c r="A106" t="s">
        <v>2483</v>
      </c>
      <c r="B106" s="171" t="s">
        <v>2484</v>
      </c>
      <c r="C106" s="167"/>
      <c r="D106" t="s">
        <v>2537</v>
      </c>
    </row>
    <row r="108" spans="1:4" x14ac:dyDescent="0.25">
      <c r="A108" s="42" t="s">
        <v>3224</v>
      </c>
      <c r="B108" s="169"/>
      <c r="C108" s="159"/>
      <c r="D108" s="159"/>
    </row>
    <row r="109" spans="1:4" x14ac:dyDescent="0.25">
      <c r="A109" s="9" t="s">
        <v>2471</v>
      </c>
      <c r="B109" s="170" t="s">
        <v>2472</v>
      </c>
      <c r="C109" s="9" t="s">
        <v>2473</v>
      </c>
      <c r="D109" s="9" t="s">
        <v>2474</v>
      </c>
    </row>
    <row r="110" spans="1:4" x14ac:dyDescent="0.25">
      <c r="A110" t="s">
        <v>2517</v>
      </c>
      <c r="B110" s="20" t="s">
        <v>2511</v>
      </c>
      <c r="C110" s="185"/>
      <c r="D110" t="s">
        <v>3095</v>
      </c>
    </row>
    <row r="111" spans="1:4" x14ac:dyDescent="0.25">
      <c r="A111" t="s">
        <v>2489</v>
      </c>
      <c r="B111" s="171" t="s">
        <v>2490</v>
      </c>
      <c r="C111" s="175"/>
      <c r="D111" t="s">
        <v>3096</v>
      </c>
    </row>
    <row r="113" spans="1:4" x14ac:dyDescent="0.25">
      <c r="A113" s="42" t="s">
        <v>3097</v>
      </c>
      <c r="B113" s="169"/>
      <c r="C113" s="159"/>
      <c r="D113" s="159"/>
    </row>
    <row r="114" spans="1:4" x14ac:dyDescent="0.25">
      <c r="A114" s="9" t="s">
        <v>2471</v>
      </c>
      <c r="B114" s="170" t="s">
        <v>2472</v>
      </c>
      <c r="C114" s="9" t="s">
        <v>2473</v>
      </c>
      <c r="D114" s="9" t="s">
        <v>2474</v>
      </c>
    </row>
    <row r="115" spans="1:4" x14ac:dyDescent="0.25">
      <c r="A115" t="s">
        <v>2482</v>
      </c>
      <c r="B115" s="171" t="s">
        <v>2487</v>
      </c>
      <c r="C115" s="174"/>
      <c r="D115" t="s">
        <v>3098</v>
      </c>
    </row>
    <row r="116" spans="1:4" x14ac:dyDescent="0.25">
      <c r="A116" t="s">
        <v>2496</v>
      </c>
      <c r="B116" s="20" t="s">
        <v>2512</v>
      </c>
      <c r="C116" s="180"/>
      <c r="D116" t="s">
        <v>3099</v>
      </c>
    </row>
    <row r="117" spans="1:4" x14ac:dyDescent="0.25">
      <c r="A117" t="s">
        <v>2489</v>
      </c>
      <c r="B117" s="171" t="s">
        <v>2490</v>
      </c>
      <c r="C117" s="175"/>
      <c r="D117" t="s">
        <v>3100</v>
      </c>
    </row>
    <row r="118" spans="1:4" x14ac:dyDescent="0.25">
      <c r="A118" t="s">
        <v>2497</v>
      </c>
      <c r="B118" s="20" t="s">
        <v>2493</v>
      </c>
      <c r="C118" s="179"/>
      <c r="D118" t="s">
        <v>3101</v>
      </c>
    </row>
    <row r="120" spans="1:4" x14ac:dyDescent="0.25">
      <c r="A120" s="42" t="s">
        <v>3102</v>
      </c>
      <c r="B120" s="169"/>
      <c r="C120" s="159"/>
      <c r="D120" s="159"/>
    </row>
    <row r="121" spans="1:4" x14ac:dyDescent="0.25">
      <c r="A121" s="9" t="s">
        <v>2471</v>
      </c>
      <c r="B121" s="170" t="s">
        <v>2472</v>
      </c>
      <c r="C121" s="9" t="s">
        <v>2473</v>
      </c>
      <c r="D121" s="9" t="s">
        <v>2474</v>
      </c>
    </row>
    <row r="122" spans="1:4" x14ac:dyDescent="0.25">
      <c r="A122" t="s">
        <v>2521</v>
      </c>
      <c r="B122" s="20" t="s">
        <v>2515</v>
      </c>
      <c r="C122" s="188"/>
      <c r="D122" t="s">
        <v>3103</v>
      </c>
    </row>
    <row r="123" spans="1:4" x14ac:dyDescent="0.25">
      <c r="A123" t="s">
        <v>2498</v>
      </c>
      <c r="B123" s="20" t="s">
        <v>2494</v>
      </c>
      <c r="C123" s="181"/>
      <c r="D123" t="s">
        <v>3104</v>
      </c>
    </row>
    <row r="125" spans="1:4" x14ac:dyDescent="0.25">
      <c r="A125" s="42" t="s">
        <v>3105</v>
      </c>
      <c r="B125" s="169"/>
      <c r="C125" s="159"/>
      <c r="D125" s="159"/>
    </row>
    <row r="126" spans="1:4" x14ac:dyDescent="0.25">
      <c r="A126" s="9" t="s">
        <v>2471</v>
      </c>
      <c r="B126" s="170" t="s">
        <v>2472</v>
      </c>
      <c r="C126" s="9" t="s">
        <v>2473</v>
      </c>
      <c r="D126" s="9" t="s">
        <v>2474</v>
      </c>
    </row>
    <row r="127" spans="1:4" x14ac:dyDescent="0.25">
      <c r="A127" t="s">
        <v>2517</v>
      </c>
      <c r="B127" s="20" t="s">
        <v>2511</v>
      </c>
      <c r="C127" s="185"/>
      <c r="D127" t="s">
        <v>3106</v>
      </c>
    </row>
    <row r="128" spans="1:4" x14ac:dyDescent="0.25">
      <c r="A128" t="s">
        <v>2497</v>
      </c>
      <c r="B128" s="20" t="s">
        <v>2493</v>
      </c>
      <c r="C128" s="179"/>
      <c r="D128" t="s">
        <v>3107</v>
      </c>
    </row>
    <row r="129" spans="1:4" x14ac:dyDescent="0.25">
      <c r="A129" t="s">
        <v>2499</v>
      </c>
      <c r="B129" s="20" t="s">
        <v>2495</v>
      </c>
      <c r="C129" s="182"/>
      <c r="D129" t="s">
        <v>3108</v>
      </c>
    </row>
    <row r="130" spans="1:4" x14ac:dyDescent="0.25">
      <c r="A130" t="s">
        <v>2489</v>
      </c>
      <c r="B130" s="171" t="s">
        <v>2490</v>
      </c>
      <c r="C130" s="175"/>
      <c r="D130" t="s">
        <v>3109</v>
      </c>
    </row>
    <row r="131" spans="1:4" x14ac:dyDescent="0.25">
      <c r="A131" t="s">
        <v>2496</v>
      </c>
      <c r="B131" s="20" t="s">
        <v>2512</v>
      </c>
      <c r="C131" s="180"/>
      <c r="D131" t="s">
        <v>3110</v>
      </c>
    </row>
    <row r="132" spans="1:4" x14ac:dyDescent="0.25">
      <c r="A132" t="s">
        <v>2476</v>
      </c>
      <c r="B132" s="171" t="s">
        <v>2486</v>
      </c>
      <c r="C132" s="173"/>
      <c r="D132" t="s">
        <v>3111</v>
      </c>
    </row>
    <row r="133" spans="1:4" x14ac:dyDescent="0.25">
      <c r="A133" t="s">
        <v>2482</v>
      </c>
      <c r="B133" s="171" t="s">
        <v>2487</v>
      </c>
      <c r="C133" s="174"/>
      <c r="D133" t="s">
        <v>3112</v>
      </c>
    </row>
    <row r="135" spans="1:4" x14ac:dyDescent="0.25">
      <c r="A135" s="42" t="s">
        <v>2841</v>
      </c>
      <c r="B135" s="169"/>
      <c r="C135" s="159"/>
      <c r="D135" s="159"/>
    </row>
    <row r="136" spans="1:4" x14ac:dyDescent="0.25">
      <c r="A136" s="9" t="s">
        <v>2471</v>
      </c>
      <c r="B136" s="170" t="s">
        <v>2472</v>
      </c>
      <c r="C136" s="9" t="s">
        <v>2473</v>
      </c>
      <c r="D136" s="9" t="s">
        <v>2474</v>
      </c>
    </row>
    <row r="137" spans="1:4" x14ac:dyDescent="0.25">
      <c r="A137" t="s">
        <v>2497</v>
      </c>
      <c r="B137" s="20" t="s">
        <v>2493</v>
      </c>
      <c r="C137" s="179"/>
      <c r="D137" t="s">
        <v>2842</v>
      </c>
    </row>
    <row r="138" spans="1:4" x14ac:dyDescent="0.25">
      <c r="A138" t="s">
        <v>2489</v>
      </c>
      <c r="B138" s="171" t="s">
        <v>2490</v>
      </c>
      <c r="C138" s="175"/>
      <c r="D138" t="s">
        <v>2843</v>
      </c>
    </row>
    <row r="139" spans="1:4" x14ac:dyDescent="0.25">
      <c r="A139" t="s">
        <v>2483</v>
      </c>
      <c r="B139" s="171" t="s">
        <v>2484</v>
      </c>
      <c r="C139" s="167"/>
      <c r="D139" t="s">
        <v>2537</v>
      </c>
    </row>
    <row r="140" spans="1:4" x14ac:dyDescent="0.25">
      <c r="B140" s="171"/>
    </row>
    <row r="141" spans="1:4" x14ac:dyDescent="0.25">
      <c r="A141" s="42" t="s">
        <v>2876</v>
      </c>
      <c r="B141" s="169"/>
      <c r="C141" s="159"/>
      <c r="D141" s="159"/>
    </row>
    <row r="142" spans="1:4" x14ac:dyDescent="0.25">
      <c r="A142" s="9" t="s">
        <v>2471</v>
      </c>
      <c r="B142" s="170" t="s">
        <v>2472</v>
      </c>
      <c r="C142" s="9" t="s">
        <v>2473</v>
      </c>
      <c r="D142" s="9" t="s">
        <v>2474</v>
      </c>
    </row>
    <row r="143" spans="1:4" x14ac:dyDescent="0.25">
      <c r="A143" t="s">
        <v>2482</v>
      </c>
      <c r="B143" s="171" t="s">
        <v>2487</v>
      </c>
      <c r="C143" s="174"/>
      <c r="D143" t="s">
        <v>2877</v>
      </c>
    </row>
    <row r="144" spans="1:4" x14ac:dyDescent="0.25">
      <c r="A144" t="s">
        <v>2521</v>
      </c>
      <c r="B144" s="20" t="s">
        <v>2515</v>
      </c>
      <c r="C144" s="188"/>
      <c r="D144" t="s">
        <v>2878</v>
      </c>
    </row>
    <row r="145" spans="1:4" x14ac:dyDescent="0.25">
      <c r="A145" t="s">
        <v>2499</v>
      </c>
      <c r="B145" s="20" t="s">
        <v>2495</v>
      </c>
      <c r="C145" s="182"/>
      <c r="D145" t="s">
        <v>2879</v>
      </c>
    </row>
    <row r="146" spans="1:4" x14ac:dyDescent="0.25">
      <c r="A146" t="s">
        <v>2483</v>
      </c>
      <c r="B146" s="171" t="s">
        <v>2484</v>
      </c>
      <c r="C146" s="167"/>
      <c r="D146" t="s">
        <v>2537</v>
      </c>
    </row>
    <row r="148" spans="1:4" x14ac:dyDescent="0.25">
      <c r="A148" s="42" t="s">
        <v>2539</v>
      </c>
      <c r="B148" s="169"/>
      <c r="C148" s="159"/>
      <c r="D148" s="159"/>
    </row>
    <row r="149" spans="1:4" x14ac:dyDescent="0.25">
      <c r="A149" s="9" t="s">
        <v>2471</v>
      </c>
      <c r="B149" s="170" t="s">
        <v>2472</v>
      </c>
      <c r="C149" s="9" t="s">
        <v>2473</v>
      </c>
      <c r="D149" s="9" t="s">
        <v>2474</v>
      </c>
    </row>
    <row r="150" spans="1:4" x14ac:dyDescent="0.25">
      <c r="A150" t="s">
        <v>2483</v>
      </c>
      <c r="B150" s="171" t="s">
        <v>2484</v>
      </c>
      <c r="C150" s="167"/>
      <c r="D150" t="s">
        <v>2540</v>
      </c>
    </row>
    <row r="151" spans="1:4" x14ac:dyDescent="0.25">
      <c r="A151" t="s">
        <v>2497</v>
      </c>
      <c r="B151" s="20" t="s">
        <v>2493</v>
      </c>
      <c r="C151" s="179"/>
      <c r="D151" t="s">
        <v>2541</v>
      </c>
    </row>
    <row r="152" spans="1:4" x14ac:dyDescent="0.25">
      <c r="A152" t="s">
        <v>2499</v>
      </c>
      <c r="B152" s="20" t="s">
        <v>2495</v>
      </c>
      <c r="C152" s="182"/>
      <c r="D152" t="s">
        <v>2633</v>
      </c>
    </row>
    <row r="153" spans="1:4" x14ac:dyDescent="0.25">
      <c r="A153" t="s">
        <v>2498</v>
      </c>
      <c r="B153" s="20" t="s">
        <v>2494</v>
      </c>
      <c r="C153" s="181"/>
      <c r="D153" t="s">
        <v>2542</v>
      </c>
    </row>
    <row r="154" spans="1:4" x14ac:dyDescent="0.25">
      <c r="A154" t="s">
        <v>2496</v>
      </c>
      <c r="B154" s="20" t="s">
        <v>2512</v>
      </c>
      <c r="C154" s="180"/>
      <c r="D154" t="s">
        <v>2543</v>
      </c>
    </row>
    <row r="155" spans="1:4" x14ac:dyDescent="0.25">
      <c r="A155" t="s">
        <v>2476</v>
      </c>
      <c r="B155" s="171" t="s">
        <v>2486</v>
      </c>
      <c r="C155" s="173"/>
      <c r="D155" t="s">
        <v>2544</v>
      </c>
    </row>
    <row r="156" spans="1:4" x14ac:dyDescent="0.25">
      <c r="A156" t="s">
        <v>2482</v>
      </c>
      <c r="B156" s="171" t="s">
        <v>2487</v>
      </c>
      <c r="C156" s="174"/>
      <c r="D156" t="s">
        <v>2545</v>
      </c>
    </row>
    <row r="157" spans="1:4" x14ac:dyDescent="0.25">
      <c r="A157" t="s">
        <v>2489</v>
      </c>
      <c r="B157" s="171" t="s">
        <v>2490</v>
      </c>
      <c r="C157" s="175"/>
      <c r="D157" t="s">
        <v>2546</v>
      </c>
    </row>
    <row r="158" spans="1:4" x14ac:dyDescent="0.25">
      <c r="A158" t="s">
        <v>2481</v>
      </c>
      <c r="B158" s="20" t="s">
        <v>2492</v>
      </c>
      <c r="C158" s="178"/>
      <c r="D158" t="s">
        <v>2547</v>
      </c>
    </row>
    <row r="160" spans="1:4" x14ac:dyDescent="0.25">
      <c r="A160" s="42" t="s">
        <v>2538</v>
      </c>
      <c r="B160" s="169"/>
      <c r="C160" s="159"/>
      <c r="D160" s="159"/>
    </row>
    <row r="161" spans="1:4" x14ac:dyDescent="0.25">
      <c r="A161" s="9" t="s">
        <v>2471</v>
      </c>
      <c r="B161" s="170" t="s">
        <v>2472</v>
      </c>
      <c r="C161" s="9" t="s">
        <v>2473</v>
      </c>
      <c r="D161" s="9" t="s">
        <v>2474</v>
      </c>
    </row>
    <row r="162" spans="1:4" x14ac:dyDescent="0.25">
      <c r="A162" t="s">
        <v>2489</v>
      </c>
      <c r="B162" s="171" t="s">
        <v>2490</v>
      </c>
      <c r="C162" s="175"/>
      <c r="D162" t="s">
        <v>2651</v>
      </c>
    </row>
    <row r="163" spans="1:4" x14ac:dyDescent="0.25">
      <c r="A163" t="s">
        <v>2496</v>
      </c>
      <c r="B163" s="20" t="s">
        <v>2512</v>
      </c>
      <c r="C163" s="180"/>
      <c r="D163" t="s">
        <v>2652</v>
      </c>
    </row>
    <row r="164" spans="1:4" x14ac:dyDescent="0.25">
      <c r="A164" t="s">
        <v>2482</v>
      </c>
      <c r="B164" s="171" t="s">
        <v>2487</v>
      </c>
      <c r="C164" s="174"/>
      <c r="D164" t="s">
        <v>2642</v>
      </c>
    </row>
    <row r="165" spans="1:4" x14ac:dyDescent="0.25">
      <c r="A165" t="s">
        <v>2497</v>
      </c>
      <c r="B165" s="20" t="s">
        <v>2493</v>
      </c>
      <c r="C165" s="179"/>
      <c r="D165" t="s">
        <v>2643</v>
      </c>
    </row>
    <row r="166" spans="1:4" x14ac:dyDescent="0.25">
      <c r="A166" t="s">
        <v>2483</v>
      </c>
      <c r="B166" s="171" t="s">
        <v>2484</v>
      </c>
      <c r="C166" s="167"/>
      <c r="D166" t="s">
        <v>2537</v>
      </c>
    </row>
    <row r="168" spans="1:4" x14ac:dyDescent="0.25">
      <c r="A168" s="42" t="s">
        <v>2475</v>
      </c>
      <c r="B168" s="169"/>
      <c r="C168" s="159"/>
      <c r="D168" s="159"/>
    </row>
    <row r="169" spans="1:4" x14ac:dyDescent="0.25">
      <c r="A169" s="9" t="s">
        <v>2471</v>
      </c>
      <c r="B169" s="170" t="s">
        <v>2472</v>
      </c>
      <c r="C169" s="9" t="s">
        <v>2473</v>
      </c>
      <c r="D169" s="9" t="s">
        <v>2474</v>
      </c>
    </row>
    <row r="170" spans="1:4" x14ac:dyDescent="0.25">
      <c r="A170" t="s">
        <v>2496</v>
      </c>
      <c r="B170" s="20" t="s">
        <v>2512</v>
      </c>
      <c r="C170" s="180"/>
      <c r="D170" t="s">
        <v>2230</v>
      </c>
    </row>
    <row r="171" spans="1:4" x14ac:dyDescent="0.25">
      <c r="A171" t="s">
        <v>2476</v>
      </c>
      <c r="B171" s="171" t="s">
        <v>2486</v>
      </c>
      <c r="C171" s="173"/>
      <c r="D171" t="s">
        <v>2232</v>
      </c>
    </row>
    <row r="172" spans="1:4" x14ac:dyDescent="0.25">
      <c r="A172" t="s">
        <v>2482</v>
      </c>
      <c r="B172" s="171" t="s">
        <v>2487</v>
      </c>
      <c r="C172" s="174"/>
      <c r="D172" t="s">
        <v>2231</v>
      </c>
    </row>
    <row r="173" spans="1:4" x14ac:dyDescent="0.25">
      <c r="A173" t="s">
        <v>2481</v>
      </c>
      <c r="B173" s="20" t="s">
        <v>2492</v>
      </c>
      <c r="C173" s="176"/>
      <c r="D173" t="s">
        <v>2478</v>
      </c>
    </row>
    <row r="174" spans="1:4" x14ac:dyDescent="0.25">
      <c r="A174" t="s">
        <v>2497</v>
      </c>
      <c r="B174" s="20" t="s">
        <v>2493</v>
      </c>
      <c r="C174" s="179"/>
      <c r="D174" t="s">
        <v>2479</v>
      </c>
    </row>
    <row r="175" spans="1:4" x14ac:dyDescent="0.25">
      <c r="A175" t="s">
        <v>2483</v>
      </c>
      <c r="B175" s="171" t="s">
        <v>2484</v>
      </c>
      <c r="C175" s="167"/>
      <c r="D175" t="s">
        <v>2233</v>
      </c>
    </row>
    <row r="176" spans="1:4" x14ac:dyDescent="0.25">
      <c r="A176" t="s">
        <v>2489</v>
      </c>
      <c r="B176" s="171" t="s">
        <v>2490</v>
      </c>
      <c r="C176" s="175"/>
      <c r="D176" t="s">
        <v>2488</v>
      </c>
    </row>
    <row r="178" spans="1:4" x14ac:dyDescent="0.25">
      <c r="A178" s="42" t="s">
        <v>2522</v>
      </c>
      <c r="B178" s="169"/>
      <c r="C178" s="159"/>
      <c r="D178" s="159"/>
    </row>
    <row r="179" spans="1:4" x14ac:dyDescent="0.25">
      <c r="A179" s="9" t="s">
        <v>2471</v>
      </c>
      <c r="B179" s="170" t="s">
        <v>2472</v>
      </c>
      <c r="C179" s="9" t="s">
        <v>2473</v>
      </c>
      <c r="D179" s="9" t="s">
        <v>2474</v>
      </c>
    </row>
    <row r="180" spans="1:4" x14ac:dyDescent="0.25">
      <c r="A180" t="s">
        <v>2482</v>
      </c>
      <c r="B180" s="171" t="s">
        <v>2487</v>
      </c>
      <c r="C180" s="174"/>
      <c r="D180" t="s">
        <v>137</v>
      </c>
    </row>
    <row r="181" spans="1:4" x14ac:dyDescent="0.25">
      <c r="A181" t="s">
        <v>2470</v>
      </c>
      <c r="B181" s="172" t="s">
        <v>2477</v>
      </c>
      <c r="C181" s="168"/>
      <c r="D181" t="s">
        <v>2524</v>
      </c>
    </row>
    <row r="182" spans="1:4" x14ac:dyDescent="0.25">
      <c r="A182" t="s">
        <v>2521</v>
      </c>
      <c r="B182" s="20" t="s">
        <v>2515</v>
      </c>
      <c r="C182" s="188"/>
      <c r="D182" t="s">
        <v>2531</v>
      </c>
    </row>
    <row r="183" spans="1:4" x14ac:dyDescent="0.25">
      <c r="A183" t="s">
        <v>2489</v>
      </c>
      <c r="B183" s="171" t="s">
        <v>2490</v>
      </c>
      <c r="C183" s="175"/>
      <c r="D183" t="s">
        <v>2525</v>
      </c>
    </row>
    <row r="184" spans="1:4" x14ac:dyDescent="0.25">
      <c r="A184" t="s">
        <v>2498</v>
      </c>
      <c r="B184" s="20" t="s">
        <v>2494</v>
      </c>
      <c r="C184" s="181"/>
      <c r="D184" t="s">
        <v>2526</v>
      </c>
    </row>
    <row r="185" spans="1:4" x14ac:dyDescent="0.25">
      <c r="A185" t="s">
        <v>2497</v>
      </c>
      <c r="B185" s="20" t="s">
        <v>2493</v>
      </c>
      <c r="C185" s="179"/>
      <c r="D185" t="s">
        <v>2527</v>
      </c>
    </row>
    <row r="186" spans="1:4" x14ac:dyDescent="0.25">
      <c r="A186" t="s">
        <v>2516</v>
      </c>
      <c r="B186" s="20" t="s">
        <v>2513</v>
      </c>
      <c r="C186" s="187"/>
      <c r="D186" t="s">
        <v>2528</v>
      </c>
    </row>
    <row r="187" spans="1:4" x14ac:dyDescent="0.25">
      <c r="A187" t="s">
        <v>2483</v>
      </c>
      <c r="B187" s="171" t="s">
        <v>2484</v>
      </c>
      <c r="C187" s="167"/>
      <c r="D187" t="s">
        <v>2532</v>
      </c>
    </row>
    <row r="188" spans="1:4" x14ac:dyDescent="0.25">
      <c r="A188" t="s">
        <v>2496</v>
      </c>
      <c r="B188" s="20" t="s">
        <v>2512</v>
      </c>
      <c r="C188" s="180"/>
      <c r="D188" t="s">
        <v>2322</v>
      </c>
    </row>
    <row r="189" spans="1:4" x14ac:dyDescent="0.25">
      <c r="A189" t="s">
        <v>2499</v>
      </c>
      <c r="B189" s="20" t="s">
        <v>2495</v>
      </c>
      <c r="C189" s="182"/>
      <c r="D189" t="s">
        <v>3077</v>
      </c>
    </row>
    <row r="190" spans="1:4" x14ac:dyDescent="0.25">
      <c r="A190" t="s">
        <v>2476</v>
      </c>
      <c r="B190" s="171" t="s">
        <v>2486</v>
      </c>
      <c r="C190" s="173"/>
      <c r="D190" t="s">
        <v>2523</v>
      </c>
    </row>
    <row r="192" spans="1:4" x14ac:dyDescent="0.25">
      <c r="A192" s="42" t="s">
        <v>2548</v>
      </c>
      <c r="B192" s="169"/>
      <c r="C192" s="159"/>
      <c r="D192" s="159"/>
    </row>
    <row r="193" spans="1:4" x14ac:dyDescent="0.25">
      <c r="A193" s="9" t="s">
        <v>2471</v>
      </c>
      <c r="B193" s="170" t="s">
        <v>2472</v>
      </c>
      <c r="C193" s="9" t="s">
        <v>2473</v>
      </c>
      <c r="D193" s="9" t="s">
        <v>2474</v>
      </c>
    </row>
    <row r="194" spans="1:4" x14ac:dyDescent="0.25">
      <c r="A194" t="s">
        <v>2476</v>
      </c>
      <c r="B194" s="171" t="s">
        <v>2486</v>
      </c>
      <c r="C194" s="173"/>
      <c r="D194" t="s">
        <v>2729</v>
      </c>
    </row>
    <row r="195" spans="1:4" x14ac:dyDescent="0.25">
      <c r="A195" t="s">
        <v>2482</v>
      </c>
      <c r="B195" s="171" t="s">
        <v>2487</v>
      </c>
      <c r="C195" s="174"/>
      <c r="D195" t="s">
        <v>2988</v>
      </c>
    </row>
    <row r="196" spans="1:4" x14ac:dyDescent="0.25">
      <c r="A196" t="s">
        <v>2481</v>
      </c>
      <c r="B196" s="20" t="s">
        <v>2492</v>
      </c>
      <c r="C196" s="176"/>
      <c r="D196" t="s">
        <v>2989</v>
      </c>
    </row>
    <row r="197" spans="1:4" x14ac:dyDescent="0.25">
      <c r="A197" t="s">
        <v>2517</v>
      </c>
      <c r="B197" s="20" t="s">
        <v>2511</v>
      </c>
      <c r="C197" s="185"/>
      <c r="D197" t="s">
        <v>2990</v>
      </c>
    </row>
    <row r="198" spans="1:4" x14ac:dyDescent="0.25">
      <c r="A198" t="s">
        <v>2518</v>
      </c>
      <c r="B198" s="20" t="s">
        <v>2346</v>
      </c>
      <c r="C198" s="184"/>
      <c r="D198" t="s">
        <v>2991</v>
      </c>
    </row>
    <row r="199" spans="1:4" x14ac:dyDescent="0.25">
      <c r="A199" t="s">
        <v>2489</v>
      </c>
      <c r="B199" s="171" t="s">
        <v>2490</v>
      </c>
      <c r="C199" s="175"/>
      <c r="D199" t="s">
        <v>2992</v>
      </c>
    </row>
    <row r="200" spans="1:4" x14ac:dyDescent="0.25">
      <c r="A200" t="s">
        <v>2498</v>
      </c>
      <c r="B200" s="20" t="s">
        <v>2494</v>
      </c>
      <c r="C200" s="181"/>
      <c r="D200" t="s">
        <v>2993</v>
      </c>
    </row>
    <row r="201" spans="1:4" x14ac:dyDescent="0.25">
      <c r="A201" t="s">
        <v>2483</v>
      </c>
      <c r="B201" s="171" t="s">
        <v>2484</v>
      </c>
      <c r="C201" s="167"/>
      <c r="D201" t="s">
        <v>2994</v>
      </c>
    </row>
    <row r="202" spans="1:4" x14ac:dyDescent="0.25">
      <c r="A202" t="s">
        <v>2496</v>
      </c>
      <c r="B202" s="20" t="s">
        <v>2512</v>
      </c>
      <c r="C202" s="180"/>
      <c r="D202" t="s">
        <v>2549</v>
      </c>
    </row>
    <row r="203" spans="1:4" x14ac:dyDescent="0.25">
      <c r="A203" t="s">
        <v>2520</v>
      </c>
      <c r="B203" s="20" t="s">
        <v>2514</v>
      </c>
      <c r="C203" s="186"/>
      <c r="D203" t="s">
        <v>2995</v>
      </c>
    </row>
    <row r="204" spans="1:4" x14ac:dyDescent="0.25">
      <c r="A204" t="s">
        <v>2563</v>
      </c>
      <c r="B204" s="171" t="s">
        <v>2565</v>
      </c>
      <c r="C204" s="189"/>
      <c r="D204" t="s">
        <v>2996</v>
      </c>
    </row>
    <row r="205" spans="1:4" x14ac:dyDescent="0.25">
      <c r="A205" t="s">
        <v>2516</v>
      </c>
      <c r="B205" s="20" t="s">
        <v>2513</v>
      </c>
      <c r="C205" s="187"/>
      <c r="D205" t="s">
        <v>2997</v>
      </c>
    </row>
    <row r="206" spans="1:4" x14ac:dyDescent="0.25">
      <c r="A206" t="s">
        <v>2470</v>
      </c>
      <c r="B206" s="172" t="s">
        <v>2477</v>
      </c>
      <c r="C206" s="168"/>
      <c r="D206" t="s">
        <v>2550</v>
      </c>
    </row>
    <row r="207" spans="1:4" x14ac:dyDescent="0.25">
      <c r="A207" t="s">
        <v>2497</v>
      </c>
      <c r="B207" s="20" t="s">
        <v>2493</v>
      </c>
      <c r="C207" s="179"/>
      <c r="D207" t="s">
        <v>2998</v>
      </c>
    </row>
    <row r="208" spans="1:4" x14ac:dyDescent="0.25">
      <c r="A208" t="s">
        <v>2564</v>
      </c>
      <c r="B208" s="171">
        <v>740000</v>
      </c>
      <c r="C208" s="190"/>
      <c r="D208" t="s">
        <v>2999</v>
      </c>
    </row>
    <row r="209" spans="1:4" x14ac:dyDescent="0.25">
      <c r="A209" t="s">
        <v>2499</v>
      </c>
      <c r="B209" s="20" t="s">
        <v>2495</v>
      </c>
      <c r="C209" s="182"/>
      <c r="D209" t="s">
        <v>3000</v>
      </c>
    </row>
    <row r="210" spans="1:4" x14ac:dyDescent="0.25">
      <c r="A210" t="s">
        <v>2506</v>
      </c>
      <c r="B210" s="20" t="s">
        <v>2505</v>
      </c>
      <c r="C210" s="183"/>
      <c r="D210" t="s">
        <v>3001</v>
      </c>
    </row>
    <row r="211" spans="1:4" x14ac:dyDescent="0.25">
      <c r="A211" t="s">
        <v>2521</v>
      </c>
      <c r="B211" s="20" t="s">
        <v>2515</v>
      </c>
      <c r="C211" s="188"/>
      <c r="D211" t="s">
        <v>3002</v>
      </c>
    </row>
    <row r="212" spans="1:4" x14ac:dyDescent="0.25">
      <c r="A212" t="s">
        <v>2480</v>
      </c>
      <c r="B212" s="171" t="s">
        <v>2485</v>
      </c>
      <c r="C212" s="177"/>
      <c r="D212" t="s">
        <v>3003</v>
      </c>
    </row>
    <row r="213" spans="1:4" x14ac:dyDescent="0.25">
      <c r="A213" t="s">
        <v>3015</v>
      </c>
      <c r="B213" s="204" t="s">
        <v>3008</v>
      </c>
      <c r="C213" s="203"/>
      <c r="D213" t="s">
        <v>3004</v>
      </c>
    </row>
    <row r="214" spans="1:4" x14ac:dyDescent="0.25">
      <c r="A214" t="s">
        <v>3012</v>
      </c>
      <c r="B214" s="171" t="s">
        <v>3009</v>
      </c>
      <c r="C214" s="205"/>
      <c r="D214" t="s">
        <v>3005</v>
      </c>
    </row>
    <row r="215" spans="1:4" x14ac:dyDescent="0.25">
      <c r="A215" t="s">
        <v>3013</v>
      </c>
      <c r="B215" t="s">
        <v>3010</v>
      </c>
      <c r="C215" s="206"/>
      <c r="D215" t="s">
        <v>3006</v>
      </c>
    </row>
    <row r="216" spans="1:4" x14ac:dyDescent="0.25">
      <c r="A216" t="s">
        <v>3014</v>
      </c>
      <c r="B216" s="17" t="s">
        <v>3011</v>
      </c>
      <c r="C216" s="207"/>
      <c r="D216" t="s">
        <v>3007</v>
      </c>
    </row>
    <row r="218" spans="1:4" x14ac:dyDescent="0.25">
      <c r="A218" s="42" t="s">
        <v>2551</v>
      </c>
      <c r="B218" s="169"/>
      <c r="C218" s="159"/>
      <c r="D218" s="159"/>
    </row>
    <row r="219" spans="1:4" x14ac:dyDescent="0.25">
      <c r="A219" s="9" t="s">
        <v>2471</v>
      </c>
      <c r="B219" s="170" t="s">
        <v>2472</v>
      </c>
      <c r="C219" s="9" t="s">
        <v>2473</v>
      </c>
      <c r="D219" s="9" t="s">
        <v>2474</v>
      </c>
    </row>
    <row r="220" spans="1:4" x14ac:dyDescent="0.25">
      <c r="A220" t="s">
        <v>2483</v>
      </c>
      <c r="B220" s="171" t="s">
        <v>2484</v>
      </c>
      <c r="C220" s="167"/>
      <c r="D220" t="s">
        <v>120</v>
      </c>
    </row>
    <row r="221" spans="1:4" x14ac:dyDescent="0.25">
      <c r="A221" t="s">
        <v>2489</v>
      </c>
      <c r="B221" s="171" t="s">
        <v>2490</v>
      </c>
      <c r="C221" s="175"/>
      <c r="D221" t="s">
        <v>119</v>
      </c>
    </row>
    <row r="222" spans="1:4" x14ac:dyDescent="0.25">
      <c r="A222" t="s">
        <v>2496</v>
      </c>
      <c r="B222" s="20" t="s">
        <v>2512</v>
      </c>
      <c r="C222" s="180"/>
      <c r="D222" t="s">
        <v>118</v>
      </c>
    </row>
    <row r="223" spans="1:4" x14ac:dyDescent="0.25">
      <c r="A223" t="s">
        <v>2497</v>
      </c>
      <c r="B223" s="20" t="s">
        <v>2493</v>
      </c>
      <c r="C223" s="179"/>
      <c r="D223" t="s">
        <v>116</v>
      </c>
    </row>
    <row r="224" spans="1:4" x14ac:dyDescent="0.25">
      <c r="A224" t="s">
        <v>2482</v>
      </c>
      <c r="B224" s="171" t="s">
        <v>2487</v>
      </c>
      <c r="C224" s="174"/>
      <c r="D224" t="s">
        <v>115</v>
      </c>
    </row>
    <row r="226" spans="1:4" x14ac:dyDescent="0.25">
      <c r="A226" s="42" t="s">
        <v>2552</v>
      </c>
      <c r="B226" s="169"/>
      <c r="C226" s="159"/>
      <c r="D226" s="159"/>
    </row>
    <row r="227" spans="1:4" x14ac:dyDescent="0.25">
      <c r="A227" s="9" t="s">
        <v>2471</v>
      </c>
      <c r="B227" s="170" t="s">
        <v>2472</v>
      </c>
      <c r="C227" s="9" t="s">
        <v>2473</v>
      </c>
      <c r="D227" s="9" t="s">
        <v>2474</v>
      </c>
    </row>
    <row r="228" spans="1:4" x14ac:dyDescent="0.25">
      <c r="A228" t="s">
        <v>2470</v>
      </c>
      <c r="B228" s="172" t="s">
        <v>2477</v>
      </c>
      <c r="C228" s="168"/>
      <c r="D228" t="s">
        <v>158</v>
      </c>
    </row>
    <row r="229" spans="1:4" x14ac:dyDescent="0.25">
      <c r="A229" t="s">
        <v>2489</v>
      </c>
      <c r="B229" s="171" t="s">
        <v>2490</v>
      </c>
      <c r="C229" s="175"/>
      <c r="D229" t="s">
        <v>267</v>
      </c>
    </row>
    <row r="230" spans="1:4" x14ac:dyDescent="0.25">
      <c r="A230" t="s">
        <v>2476</v>
      </c>
      <c r="B230" s="171" t="s">
        <v>2486</v>
      </c>
      <c r="C230" s="173"/>
      <c r="D230" t="s">
        <v>268</v>
      </c>
    </row>
    <row r="232" spans="1:4" x14ac:dyDescent="0.25">
      <c r="A232" s="42" t="s">
        <v>2591</v>
      </c>
      <c r="B232" s="169"/>
      <c r="C232" s="159"/>
      <c r="D232" s="159"/>
    </row>
    <row r="233" spans="1:4" x14ac:dyDescent="0.25">
      <c r="A233" s="9" t="s">
        <v>2471</v>
      </c>
      <c r="B233" s="170" t="s">
        <v>2472</v>
      </c>
      <c r="C233" s="9" t="s">
        <v>2473</v>
      </c>
      <c r="D233" s="9" t="s">
        <v>2474</v>
      </c>
    </row>
    <row r="234" spans="1:4" x14ac:dyDescent="0.25">
      <c r="A234" t="s">
        <v>2481</v>
      </c>
      <c r="B234" s="20" t="s">
        <v>2492</v>
      </c>
      <c r="C234" s="176"/>
      <c r="D234" t="s">
        <v>2448</v>
      </c>
    </row>
    <row r="235" spans="1:4" x14ac:dyDescent="0.25">
      <c r="A235" t="s">
        <v>2496</v>
      </c>
      <c r="B235" s="20" t="s">
        <v>2512</v>
      </c>
      <c r="C235" s="180"/>
      <c r="D235" t="s">
        <v>89</v>
      </c>
    </row>
    <row r="236" spans="1:4" x14ac:dyDescent="0.25">
      <c r="A236" t="s">
        <v>2482</v>
      </c>
      <c r="B236" s="171" t="s">
        <v>2487</v>
      </c>
      <c r="C236" s="174"/>
      <c r="D236" t="s">
        <v>83</v>
      </c>
    </row>
    <row r="237" spans="1:4" x14ac:dyDescent="0.25">
      <c r="A237" t="s">
        <v>2516</v>
      </c>
      <c r="B237" s="20" t="s">
        <v>2513</v>
      </c>
      <c r="C237" s="187"/>
      <c r="D237" t="s">
        <v>2592</v>
      </c>
    </row>
    <row r="238" spans="1:4" x14ac:dyDescent="0.25">
      <c r="A238" t="s">
        <v>2497</v>
      </c>
      <c r="B238" s="20" t="s">
        <v>2493</v>
      </c>
      <c r="C238" s="179"/>
      <c r="D238" t="s">
        <v>2593</v>
      </c>
    </row>
    <row r="239" spans="1:4" x14ac:dyDescent="0.25">
      <c r="A239" t="s">
        <v>2489</v>
      </c>
      <c r="B239" s="171" t="s">
        <v>2490</v>
      </c>
      <c r="C239" s="175"/>
      <c r="D239" t="s">
        <v>94</v>
      </c>
    </row>
    <row r="240" spans="1:4" x14ac:dyDescent="0.25">
      <c r="A240" t="s">
        <v>2498</v>
      </c>
      <c r="B240" s="20" t="s">
        <v>2494</v>
      </c>
      <c r="C240" s="181"/>
      <c r="D240" t="s">
        <v>93</v>
      </c>
    </row>
    <row r="241" spans="1:4" x14ac:dyDescent="0.25">
      <c r="A241" t="s">
        <v>2483</v>
      </c>
      <c r="B241" s="171" t="s">
        <v>2484</v>
      </c>
      <c r="C241" s="167"/>
      <c r="D241" t="s">
        <v>92</v>
      </c>
    </row>
    <row r="242" spans="1:4" x14ac:dyDescent="0.25">
      <c r="A242" t="s">
        <v>2476</v>
      </c>
      <c r="B242" s="171" t="s">
        <v>2486</v>
      </c>
      <c r="C242" s="173"/>
      <c r="D242" t="s">
        <v>91</v>
      </c>
    </row>
    <row r="244" spans="1:4" x14ac:dyDescent="0.25">
      <c r="A244" s="42" t="s">
        <v>2596</v>
      </c>
      <c r="B244" s="169"/>
      <c r="C244" s="159"/>
      <c r="D244" s="159"/>
    </row>
    <row r="245" spans="1:4" x14ac:dyDescent="0.25">
      <c r="A245" s="9" t="s">
        <v>2471</v>
      </c>
      <c r="B245" s="170" t="s">
        <v>2472</v>
      </c>
      <c r="C245" s="9" t="s">
        <v>2473</v>
      </c>
      <c r="D245" s="9" t="s">
        <v>2474</v>
      </c>
    </row>
    <row r="246" spans="1:4" x14ac:dyDescent="0.25">
      <c r="A246" t="s">
        <v>2481</v>
      </c>
      <c r="B246" s="20" t="s">
        <v>2492</v>
      </c>
      <c r="C246" s="176"/>
      <c r="D246" t="s">
        <v>2448</v>
      </c>
    </row>
    <row r="247" spans="1:4" x14ac:dyDescent="0.25">
      <c r="A247" t="s">
        <v>2499</v>
      </c>
      <c r="B247" s="20" t="s">
        <v>2495</v>
      </c>
      <c r="C247" s="182"/>
      <c r="D247" t="s">
        <v>2554</v>
      </c>
    </row>
    <row r="248" spans="1:4" x14ac:dyDescent="0.25">
      <c r="A248" t="s">
        <v>2489</v>
      </c>
      <c r="B248" s="171" t="s">
        <v>2490</v>
      </c>
      <c r="C248" s="175"/>
      <c r="D248" t="s">
        <v>88</v>
      </c>
    </row>
    <row r="249" spans="1:4" x14ac:dyDescent="0.25">
      <c r="A249" t="s">
        <v>2496</v>
      </c>
      <c r="B249" s="20" t="s">
        <v>2512</v>
      </c>
      <c r="C249" s="180"/>
      <c r="D249" t="s">
        <v>89</v>
      </c>
    </row>
    <row r="250" spans="1:4" x14ac:dyDescent="0.25">
      <c r="A250" t="s">
        <v>2482</v>
      </c>
      <c r="B250" s="171" t="s">
        <v>2487</v>
      </c>
      <c r="C250" s="174"/>
      <c r="D250" t="s">
        <v>83</v>
      </c>
    </row>
    <row r="251" spans="1:4" x14ac:dyDescent="0.25">
      <c r="A251" t="s">
        <v>2497</v>
      </c>
      <c r="B251" s="20" t="s">
        <v>2493</v>
      </c>
      <c r="C251" s="179"/>
      <c r="D251" t="s">
        <v>2594</v>
      </c>
    </row>
    <row r="252" spans="1:4" x14ac:dyDescent="0.25">
      <c r="A252" t="s">
        <v>2476</v>
      </c>
      <c r="B252" s="171" t="s">
        <v>2486</v>
      </c>
      <c r="C252" s="173"/>
      <c r="D252" t="s">
        <v>431</v>
      </c>
    </row>
    <row r="253" spans="1:4" x14ac:dyDescent="0.25">
      <c r="A253" t="s">
        <v>2563</v>
      </c>
      <c r="B253" s="171" t="s">
        <v>2565</v>
      </c>
      <c r="C253" s="189"/>
      <c r="D253" t="s">
        <v>2562</v>
      </c>
    </row>
    <row r="254" spans="1:4" x14ac:dyDescent="0.25">
      <c r="A254" t="s">
        <v>2564</v>
      </c>
      <c r="B254" s="171">
        <v>740000</v>
      </c>
      <c r="C254" s="190"/>
      <c r="D254" t="s">
        <v>2445</v>
      </c>
    </row>
    <row r="255" spans="1:4" x14ac:dyDescent="0.25">
      <c r="A255" t="s">
        <v>2483</v>
      </c>
      <c r="B255" s="171" t="s">
        <v>2484</v>
      </c>
      <c r="C255" s="167"/>
      <c r="D255" t="s">
        <v>2595</v>
      </c>
    </row>
    <row r="257" spans="1:4" x14ac:dyDescent="0.25">
      <c r="A257" s="42" t="s">
        <v>3466</v>
      </c>
      <c r="B257" s="169"/>
      <c r="C257" s="159"/>
      <c r="D257" s="159"/>
    </row>
    <row r="258" spans="1:4" x14ac:dyDescent="0.25">
      <c r="A258" s="9" t="s">
        <v>2471</v>
      </c>
      <c r="B258" s="170" t="s">
        <v>2472</v>
      </c>
      <c r="C258" s="9" t="s">
        <v>2473</v>
      </c>
      <c r="D258" s="9" t="s">
        <v>2474</v>
      </c>
    </row>
    <row r="259" spans="1:4" x14ac:dyDescent="0.25">
      <c r="A259" t="s">
        <v>2518</v>
      </c>
      <c r="B259" s="20" t="s">
        <v>2346</v>
      </c>
      <c r="C259" s="184"/>
      <c r="D259" t="s">
        <v>3473</v>
      </c>
    </row>
    <row r="260" spans="1:4" x14ac:dyDescent="0.25">
      <c r="A260" t="s">
        <v>2496</v>
      </c>
      <c r="B260" s="20" t="s">
        <v>2512</v>
      </c>
      <c r="C260" s="180"/>
      <c r="D260" t="s">
        <v>3474</v>
      </c>
    </row>
    <row r="261" spans="1:4" x14ac:dyDescent="0.25">
      <c r="A261" t="s">
        <v>2517</v>
      </c>
      <c r="B261" s="20" t="s">
        <v>2511</v>
      </c>
      <c r="C261" s="185"/>
      <c r="D261" t="s">
        <v>3475</v>
      </c>
    </row>
    <row r="262" spans="1:4" x14ac:dyDescent="0.25">
      <c r="A262" t="s">
        <v>2482</v>
      </c>
      <c r="B262" s="171" t="s">
        <v>2487</v>
      </c>
      <c r="C262" s="174"/>
      <c r="D262" t="s">
        <v>3476</v>
      </c>
    </row>
    <row r="263" spans="1:4" x14ac:dyDescent="0.25">
      <c r="A263" t="s">
        <v>2497</v>
      </c>
      <c r="B263" s="20" t="s">
        <v>2493</v>
      </c>
      <c r="C263" s="179"/>
      <c r="D263" t="s">
        <v>3477</v>
      </c>
    </row>
    <row r="264" spans="1:4" x14ac:dyDescent="0.25">
      <c r="A264" t="s">
        <v>2476</v>
      </c>
      <c r="B264" s="171" t="s">
        <v>2486</v>
      </c>
      <c r="C264" s="173"/>
      <c r="D264" t="s">
        <v>3478</v>
      </c>
    </row>
    <row r="265" spans="1:4" x14ac:dyDescent="0.25">
      <c r="A265" t="s">
        <v>2521</v>
      </c>
      <c r="B265" s="20" t="s">
        <v>2515</v>
      </c>
      <c r="C265" s="188"/>
      <c r="D265" t="s">
        <v>3479</v>
      </c>
    </row>
    <row r="266" spans="1:4" x14ac:dyDescent="0.25">
      <c r="A266" t="s">
        <v>2516</v>
      </c>
      <c r="B266" s="20" t="s">
        <v>2513</v>
      </c>
      <c r="C266" s="187"/>
      <c r="D266" t="s">
        <v>3958</v>
      </c>
    </row>
    <row r="267" spans="1:4" x14ac:dyDescent="0.25">
      <c r="A267" t="s">
        <v>3013</v>
      </c>
      <c r="B267" t="s">
        <v>3010</v>
      </c>
      <c r="C267" s="206"/>
      <c r="D267" t="s">
        <v>3957</v>
      </c>
    </row>
    <row r="268" spans="1:4" x14ac:dyDescent="0.25">
      <c r="A268" t="s">
        <v>2499</v>
      </c>
      <c r="B268" s="20" t="s">
        <v>2495</v>
      </c>
      <c r="C268" s="182"/>
      <c r="D268" t="s">
        <v>3959</v>
      </c>
    </row>
    <row r="270" spans="1:4" x14ac:dyDescent="0.25">
      <c r="A270" s="42" t="s">
        <v>2597</v>
      </c>
      <c r="B270" s="169"/>
      <c r="C270" s="159"/>
      <c r="D270" s="159"/>
    </row>
    <row r="271" spans="1:4" x14ac:dyDescent="0.25">
      <c r="A271" s="9" t="s">
        <v>2471</v>
      </c>
      <c r="B271" s="170" t="s">
        <v>2472</v>
      </c>
      <c r="C271" s="9" t="s">
        <v>2473</v>
      </c>
      <c r="D271" s="9" t="s">
        <v>2474</v>
      </c>
    </row>
    <row r="272" spans="1:4" x14ac:dyDescent="0.25">
      <c r="A272" t="s">
        <v>2481</v>
      </c>
      <c r="B272" s="20" t="s">
        <v>2492</v>
      </c>
      <c r="C272" s="176"/>
      <c r="D272" t="s">
        <v>2448</v>
      </c>
    </row>
    <row r="273" spans="1:4" x14ac:dyDescent="0.25">
      <c r="A273" t="s">
        <v>2476</v>
      </c>
      <c r="B273" s="171" t="s">
        <v>2486</v>
      </c>
      <c r="C273" s="173"/>
      <c r="D273" t="s">
        <v>431</v>
      </c>
    </row>
    <row r="274" spans="1:4" x14ac:dyDescent="0.25">
      <c r="A274" t="s">
        <v>2499</v>
      </c>
      <c r="B274" s="20" t="s">
        <v>2495</v>
      </c>
      <c r="C274" s="182"/>
      <c r="D274" t="s">
        <v>2554</v>
      </c>
    </row>
    <row r="275" spans="1:4" x14ac:dyDescent="0.25">
      <c r="A275" t="s">
        <v>2489</v>
      </c>
      <c r="B275" s="171" t="s">
        <v>2490</v>
      </c>
      <c r="C275" s="175"/>
      <c r="D275" t="s">
        <v>88</v>
      </c>
    </row>
    <row r="276" spans="1:4" x14ac:dyDescent="0.25">
      <c r="A276" t="s">
        <v>2516</v>
      </c>
      <c r="B276" s="20" t="s">
        <v>2513</v>
      </c>
      <c r="C276" s="187"/>
      <c r="D276" t="s">
        <v>2590</v>
      </c>
    </row>
    <row r="277" spans="1:4" x14ac:dyDescent="0.25">
      <c r="A277" t="s">
        <v>2563</v>
      </c>
      <c r="B277" s="171" t="s">
        <v>2565</v>
      </c>
      <c r="C277" s="189"/>
      <c r="D277" t="s">
        <v>2562</v>
      </c>
    </row>
    <row r="278" spans="1:4" x14ac:dyDescent="0.25">
      <c r="A278" t="s">
        <v>2483</v>
      </c>
      <c r="B278" s="171" t="s">
        <v>2484</v>
      </c>
      <c r="C278" s="167"/>
      <c r="D278" t="s">
        <v>2595</v>
      </c>
    </row>
    <row r="279" spans="1:4" x14ac:dyDescent="0.25">
      <c r="A279" t="s">
        <v>2497</v>
      </c>
      <c r="B279" s="20" t="s">
        <v>2493</v>
      </c>
      <c r="C279" s="179"/>
      <c r="D279" t="s">
        <v>2594</v>
      </c>
    </row>
    <row r="280" spans="1:4" x14ac:dyDescent="0.25">
      <c r="A280" t="s">
        <v>2482</v>
      </c>
      <c r="B280" s="171" t="s">
        <v>2487</v>
      </c>
      <c r="C280" s="174"/>
      <c r="D280" t="s">
        <v>83</v>
      </c>
    </row>
    <row r="281" spans="1:4" x14ac:dyDescent="0.25">
      <c r="A281" t="s">
        <v>2496</v>
      </c>
      <c r="B281" s="20" t="s">
        <v>2512</v>
      </c>
      <c r="C281" s="180"/>
      <c r="D281" t="s">
        <v>89</v>
      </c>
    </row>
    <row r="283" spans="1:4" x14ac:dyDescent="0.25">
      <c r="A283" s="42" t="s">
        <v>2571</v>
      </c>
      <c r="B283" s="169"/>
      <c r="C283" s="159"/>
      <c r="D283" s="159"/>
    </row>
    <row r="284" spans="1:4" x14ac:dyDescent="0.25">
      <c r="A284" s="9" t="s">
        <v>2471</v>
      </c>
      <c r="B284" s="170" t="s">
        <v>2472</v>
      </c>
      <c r="C284" s="9" t="s">
        <v>2473</v>
      </c>
      <c r="D284" s="9" t="s">
        <v>2474</v>
      </c>
    </row>
    <row r="285" spans="1:4" x14ac:dyDescent="0.25">
      <c r="A285" t="s">
        <v>2481</v>
      </c>
      <c r="B285" s="20" t="s">
        <v>2492</v>
      </c>
      <c r="C285" s="176"/>
      <c r="D285" t="s">
        <v>421</v>
      </c>
    </row>
    <row r="286" spans="1:4" x14ac:dyDescent="0.25">
      <c r="A286" t="s">
        <v>2520</v>
      </c>
      <c r="B286" s="20" t="s">
        <v>2514</v>
      </c>
      <c r="C286" s="186"/>
      <c r="D286" t="s">
        <v>2447</v>
      </c>
    </row>
    <row r="287" spans="1:4" x14ac:dyDescent="0.25">
      <c r="A287" t="s">
        <v>2489</v>
      </c>
      <c r="B287" s="171" t="s">
        <v>2490</v>
      </c>
      <c r="C287" s="175"/>
      <c r="D287" t="s">
        <v>88</v>
      </c>
    </row>
    <row r="288" spans="1:4" x14ac:dyDescent="0.25">
      <c r="A288" t="s">
        <v>2496</v>
      </c>
      <c r="B288" s="20" t="s">
        <v>2512</v>
      </c>
      <c r="C288" s="180"/>
      <c r="D288" t="s">
        <v>2560</v>
      </c>
    </row>
    <row r="289" spans="1:4" x14ac:dyDescent="0.25">
      <c r="A289" t="s">
        <v>2516</v>
      </c>
      <c r="B289" s="20" t="s">
        <v>2513</v>
      </c>
      <c r="C289" s="187"/>
      <c r="D289" t="s">
        <v>2561</v>
      </c>
    </row>
    <row r="290" spans="1:4" x14ac:dyDescent="0.25">
      <c r="A290" t="s">
        <v>2470</v>
      </c>
      <c r="B290" s="172" t="s">
        <v>2477</v>
      </c>
      <c r="C290" s="168"/>
      <c r="D290" t="s">
        <v>85</v>
      </c>
    </row>
    <row r="291" spans="1:4" x14ac:dyDescent="0.25">
      <c r="A291" t="s">
        <v>2498</v>
      </c>
      <c r="B291" s="20" t="s">
        <v>2494</v>
      </c>
      <c r="C291" s="181"/>
      <c r="D291" t="s">
        <v>84</v>
      </c>
    </row>
    <row r="292" spans="1:4" x14ac:dyDescent="0.25">
      <c r="A292" t="s">
        <v>2482</v>
      </c>
      <c r="B292" s="171" t="s">
        <v>2487</v>
      </c>
      <c r="C292" s="174"/>
      <c r="D292" t="s">
        <v>83</v>
      </c>
    </row>
    <row r="293" spans="1:4" x14ac:dyDescent="0.25">
      <c r="A293" t="s">
        <v>2506</v>
      </c>
      <c r="B293" s="20" t="s">
        <v>2505</v>
      </c>
      <c r="C293" s="183"/>
      <c r="D293" t="s">
        <v>428</v>
      </c>
    </row>
    <row r="294" spans="1:4" x14ac:dyDescent="0.25">
      <c r="A294" t="s">
        <v>2476</v>
      </c>
      <c r="B294" s="171" t="s">
        <v>2486</v>
      </c>
      <c r="C294" s="173"/>
      <c r="D294" t="s">
        <v>431</v>
      </c>
    </row>
    <row r="295" spans="1:4" x14ac:dyDescent="0.25">
      <c r="A295" t="s">
        <v>2564</v>
      </c>
      <c r="B295" s="171">
        <v>740000</v>
      </c>
      <c r="C295" s="190"/>
      <c r="D295" t="s">
        <v>2445</v>
      </c>
    </row>
    <row r="296" spans="1:4" x14ac:dyDescent="0.25">
      <c r="B296" s="171"/>
    </row>
    <row r="297" spans="1:4" x14ac:dyDescent="0.25">
      <c r="A297" s="42" t="s">
        <v>2571</v>
      </c>
      <c r="B297" s="169"/>
      <c r="C297" s="159"/>
      <c r="D297" s="159"/>
    </row>
    <row r="298" spans="1:4" x14ac:dyDescent="0.25">
      <c r="A298" s="9" t="s">
        <v>2471</v>
      </c>
      <c r="B298" s="170" t="s">
        <v>2472</v>
      </c>
      <c r="C298" s="9" t="s">
        <v>2473</v>
      </c>
      <c r="D298" s="9" t="s">
        <v>2474</v>
      </c>
    </row>
    <row r="299" spans="1:4" x14ac:dyDescent="0.25">
      <c r="A299" t="s">
        <v>2481</v>
      </c>
      <c r="B299" s="20" t="s">
        <v>2492</v>
      </c>
      <c r="C299" s="176"/>
      <c r="D299" s="380" t="s">
        <v>2448</v>
      </c>
    </row>
    <row r="300" spans="1:4" x14ac:dyDescent="0.25">
      <c r="A300" t="s">
        <v>2521</v>
      </c>
      <c r="B300" s="20" t="s">
        <v>2515</v>
      </c>
      <c r="C300" s="188"/>
      <c r="D300" t="s">
        <v>2553</v>
      </c>
    </row>
    <row r="301" spans="1:4" x14ac:dyDescent="0.25">
      <c r="A301" t="s">
        <v>2489</v>
      </c>
      <c r="B301" s="171" t="s">
        <v>2490</v>
      </c>
      <c r="C301" s="175"/>
      <c r="D301" t="s">
        <v>88</v>
      </c>
    </row>
    <row r="302" spans="1:4" x14ac:dyDescent="0.25">
      <c r="A302" t="s">
        <v>2483</v>
      </c>
      <c r="B302" s="171" t="s">
        <v>2484</v>
      </c>
      <c r="C302" s="167"/>
      <c r="D302" t="s">
        <v>2608</v>
      </c>
    </row>
    <row r="303" spans="1:4" x14ac:dyDescent="0.25">
      <c r="A303" t="s">
        <v>2482</v>
      </c>
      <c r="B303" s="171" t="s">
        <v>2487</v>
      </c>
      <c r="C303" s="174"/>
      <c r="D303" t="s">
        <v>83</v>
      </c>
    </row>
    <row r="304" spans="1:4" x14ac:dyDescent="0.25">
      <c r="A304" t="s">
        <v>2506</v>
      </c>
      <c r="B304" s="20" t="s">
        <v>2505</v>
      </c>
      <c r="C304" s="183"/>
      <c r="D304" t="s">
        <v>428</v>
      </c>
    </row>
    <row r="305" spans="1:4" x14ac:dyDescent="0.25">
      <c r="A305" t="s">
        <v>2476</v>
      </c>
      <c r="B305" s="171" t="s">
        <v>2486</v>
      </c>
      <c r="C305" s="173"/>
      <c r="D305" t="s">
        <v>431</v>
      </c>
    </row>
    <row r="306" spans="1:4" x14ac:dyDescent="0.25">
      <c r="A306" t="s">
        <v>2564</v>
      </c>
      <c r="B306" s="171">
        <v>740000</v>
      </c>
      <c r="C306" s="190"/>
      <c r="D306" t="s">
        <v>2445</v>
      </c>
    </row>
    <row r="307" spans="1:4" x14ac:dyDescent="0.25">
      <c r="A307" t="s">
        <v>2499</v>
      </c>
      <c r="B307" s="20" t="s">
        <v>2495</v>
      </c>
      <c r="C307" s="182"/>
      <c r="D307" t="s">
        <v>2554</v>
      </c>
    </row>
    <row r="308" spans="1:4" x14ac:dyDescent="0.25">
      <c r="A308" t="s">
        <v>2496</v>
      </c>
      <c r="B308" s="20" t="s">
        <v>2512</v>
      </c>
      <c r="C308" s="180"/>
      <c r="D308" t="s">
        <v>89</v>
      </c>
    </row>
    <row r="309" spans="1:4" x14ac:dyDescent="0.25">
      <c r="B309"/>
    </row>
    <row r="310" spans="1:4" x14ac:dyDescent="0.25">
      <c r="A310" s="42" t="s">
        <v>2721</v>
      </c>
      <c r="B310" s="169"/>
      <c r="C310" s="159"/>
      <c r="D310" s="159"/>
    </row>
    <row r="311" spans="1:4" x14ac:dyDescent="0.25">
      <c r="A311" s="9" t="s">
        <v>2471</v>
      </c>
      <c r="B311" s="170" t="s">
        <v>2472</v>
      </c>
      <c r="C311" s="9" t="s">
        <v>2473</v>
      </c>
      <c r="D311" s="9" t="s">
        <v>2474</v>
      </c>
    </row>
    <row r="312" spans="1:4" x14ac:dyDescent="0.25">
      <c r="A312" t="s">
        <v>2481</v>
      </c>
      <c r="B312" s="20" t="s">
        <v>2492</v>
      </c>
      <c r="C312" s="176"/>
      <c r="D312" t="s">
        <v>2448</v>
      </c>
    </row>
    <row r="313" spans="1:4" x14ac:dyDescent="0.25">
      <c r="A313" t="s">
        <v>2496</v>
      </c>
      <c r="B313" s="20" t="s">
        <v>2512</v>
      </c>
      <c r="C313" s="180"/>
      <c r="D313" t="s">
        <v>89</v>
      </c>
    </row>
    <row r="314" spans="1:4" x14ac:dyDescent="0.25">
      <c r="A314" t="s">
        <v>2499</v>
      </c>
      <c r="B314" s="20" t="s">
        <v>2495</v>
      </c>
      <c r="C314" s="182"/>
      <c r="D314" t="s">
        <v>2554</v>
      </c>
    </row>
    <row r="315" spans="1:4" x14ac:dyDescent="0.25">
      <c r="A315" t="s">
        <v>2520</v>
      </c>
      <c r="B315" s="20" t="s">
        <v>2514</v>
      </c>
      <c r="C315" s="186"/>
      <c r="D315" t="s">
        <v>2447</v>
      </c>
    </row>
    <row r="316" spans="1:4" x14ac:dyDescent="0.25">
      <c r="A316" t="s">
        <v>2521</v>
      </c>
      <c r="B316" s="20" t="s">
        <v>2515</v>
      </c>
      <c r="C316" s="188"/>
      <c r="D316" t="s">
        <v>2553</v>
      </c>
    </row>
    <row r="317" spans="1:4" x14ac:dyDescent="0.25">
      <c r="A317" t="s">
        <v>2489</v>
      </c>
      <c r="B317" s="171" t="s">
        <v>2490</v>
      </c>
      <c r="C317" s="175"/>
      <c r="D317" t="s">
        <v>88</v>
      </c>
    </row>
    <row r="318" spans="1:4" x14ac:dyDescent="0.25">
      <c r="A318" t="s">
        <v>2498</v>
      </c>
      <c r="B318" s="20" t="s">
        <v>2494</v>
      </c>
      <c r="C318" s="181"/>
      <c r="D318" t="s">
        <v>2610</v>
      </c>
    </row>
    <row r="319" spans="1:4" x14ac:dyDescent="0.25">
      <c r="A319" t="s">
        <v>2476</v>
      </c>
      <c r="B319" s="171" t="s">
        <v>2486</v>
      </c>
      <c r="C319" s="173"/>
      <c r="D319" t="s">
        <v>2609</v>
      </c>
    </row>
    <row r="320" spans="1:4" x14ac:dyDescent="0.25">
      <c r="A320" t="s">
        <v>2482</v>
      </c>
      <c r="B320" s="171" t="s">
        <v>2487</v>
      </c>
      <c r="C320" s="174"/>
      <c r="D320" t="s">
        <v>83</v>
      </c>
    </row>
    <row r="321" spans="1:4" x14ac:dyDescent="0.25">
      <c r="A321" t="s">
        <v>2483</v>
      </c>
      <c r="B321" s="171" t="s">
        <v>2484</v>
      </c>
      <c r="C321" s="167"/>
      <c r="D321" t="s">
        <v>2608</v>
      </c>
    </row>
    <row r="322" spans="1:4" x14ac:dyDescent="0.25">
      <c r="A322" t="s">
        <v>2564</v>
      </c>
      <c r="B322" s="171">
        <v>740000</v>
      </c>
      <c r="C322" s="190"/>
      <c r="D322" t="s">
        <v>2445</v>
      </c>
    </row>
    <row r="324" spans="1:4" x14ac:dyDescent="0.25">
      <c r="A324" s="42" t="s">
        <v>3714</v>
      </c>
      <c r="B324" s="169"/>
      <c r="C324" s="159"/>
      <c r="D324" s="159"/>
    </row>
    <row r="325" spans="1:4" x14ac:dyDescent="0.25">
      <c r="A325" s="9" t="s">
        <v>2471</v>
      </c>
      <c r="B325" s="170" t="s">
        <v>2472</v>
      </c>
      <c r="C325" s="9" t="s">
        <v>2473</v>
      </c>
      <c r="D325" s="9" t="s">
        <v>2474</v>
      </c>
    </row>
    <row r="326" spans="1:4" x14ac:dyDescent="0.25">
      <c r="A326" t="s">
        <v>2496</v>
      </c>
      <c r="B326" s="20" t="s">
        <v>2512</v>
      </c>
      <c r="C326" s="180"/>
      <c r="D326" t="s">
        <v>3715</v>
      </c>
    </row>
    <row r="327" spans="1:4" x14ac:dyDescent="0.25">
      <c r="A327" t="s">
        <v>3723</v>
      </c>
      <c r="B327" s="20" t="s">
        <v>3722</v>
      </c>
      <c r="C327" s="159"/>
      <c r="D327" t="s">
        <v>3716</v>
      </c>
    </row>
    <row r="328" spans="1:4" x14ac:dyDescent="0.25">
      <c r="A328" t="s">
        <v>2483</v>
      </c>
      <c r="B328" s="171" t="s">
        <v>2484</v>
      </c>
      <c r="C328" s="167"/>
      <c r="D328" t="s">
        <v>3717</v>
      </c>
    </row>
    <row r="329" spans="1:4" x14ac:dyDescent="0.25">
      <c r="A329" t="s">
        <v>2563</v>
      </c>
      <c r="B329" s="171" t="s">
        <v>2565</v>
      </c>
      <c r="C329" s="189"/>
      <c r="D329" t="s">
        <v>3718</v>
      </c>
    </row>
    <row r="330" spans="1:4" x14ac:dyDescent="0.25">
      <c r="A330" t="s">
        <v>3724</v>
      </c>
      <c r="B330" s="171">
        <v>808080</v>
      </c>
      <c r="C330" s="411"/>
      <c r="D330" t="s">
        <v>3719</v>
      </c>
    </row>
    <row r="331" spans="1:4" x14ac:dyDescent="0.25">
      <c r="A331" t="s">
        <v>2489</v>
      </c>
      <c r="B331" s="171" t="s">
        <v>2490</v>
      </c>
      <c r="C331" s="175"/>
      <c r="D331" t="s">
        <v>3720</v>
      </c>
    </row>
    <row r="332" spans="1:4" x14ac:dyDescent="0.25">
      <c r="A332" t="s">
        <v>2497</v>
      </c>
      <c r="B332" s="20" t="s">
        <v>2493</v>
      </c>
      <c r="C332" s="179"/>
      <c r="D332" t="s">
        <v>3721</v>
      </c>
    </row>
  </sheetData>
  <pageMargins left="0.7" right="0.7" top="0.75" bottom="0.75" header="0.3" footer="0.3"/>
  <pageSetup orientation="portrait" r:id="rId1"/>
  <ignoredErrors>
    <ignoredError sqref="B171:B172 B175 B73 B150:B155 B36:B45 B65 B181:B191 B283:B285 B63 B218:B231 B287:B291 B52:B55 B106 B194 B201:B204 B206:B213 B292:B294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heetViews>
  <sheetFormatPr defaultColWidth="8.85546875" defaultRowHeight="15" x14ac:dyDescent="0.25"/>
  <cols>
    <col min="1" max="1" width="31.42578125" customWidth="1"/>
    <col min="2" max="2" width="28.140625" customWidth="1"/>
    <col min="3" max="3" width="85.42578125" customWidth="1"/>
  </cols>
  <sheetData>
    <row r="1" spans="1:3" x14ac:dyDescent="0.25">
      <c r="A1" s="42" t="s">
        <v>68</v>
      </c>
      <c r="B1" s="42" t="s">
        <v>69</v>
      </c>
    </row>
    <row r="2" spans="1:3" ht="165" x14ac:dyDescent="0.25">
      <c r="A2" t="s">
        <v>3670</v>
      </c>
      <c r="B2" t="s">
        <v>3379</v>
      </c>
      <c r="C2" s="163" t="s">
        <v>3380</v>
      </c>
    </row>
    <row r="3" spans="1:3" x14ac:dyDescent="0.25">
      <c r="A3" t="s">
        <v>3604</v>
      </c>
      <c r="B3" t="s">
        <v>3605</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F1" sqref="F1"/>
    </sheetView>
  </sheetViews>
  <sheetFormatPr defaultColWidth="11.42578125" defaultRowHeight="15" x14ac:dyDescent="0.25"/>
  <cols>
    <col min="1" max="1" width="11.140625" customWidth="1"/>
    <col min="2" max="2" width="25.140625" customWidth="1"/>
    <col min="3" max="3" width="10.140625" style="370" customWidth="1"/>
    <col min="4" max="33" width="10.140625" customWidth="1"/>
  </cols>
  <sheetData>
    <row r="1" spans="1:33" x14ac:dyDescent="0.25">
      <c r="A1" s="365" t="s">
        <v>3498</v>
      </c>
      <c r="B1" s="366" t="s">
        <v>3522</v>
      </c>
      <c r="C1" s="369" t="s">
        <v>2473</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25">
      <c r="A2" s="1" t="s">
        <v>3504</v>
      </c>
      <c r="B2" t="s">
        <v>3668</v>
      </c>
      <c r="C2" s="370" t="s">
        <v>3523</v>
      </c>
      <c r="D2">
        <v>5430.7</v>
      </c>
      <c r="E2">
        <v>5492.7</v>
      </c>
      <c r="F2">
        <v>5304.4</v>
      </c>
      <c r="G2">
        <v>5172.79</v>
      </c>
      <c r="H2">
        <v>5240.5600000000004</v>
      </c>
      <c r="I2">
        <v>5240.79</v>
      </c>
      <c r="J2">
        <v>5217.57</v>
      </c>
      <c r="K2">
        <v>5180.99</v>
      </c>
      <c r="L2">
        <v>5089.25</v>
      </c>
      <c r="M2">
        <v>5041.37</v>
      </c>
      <c r="N2">
        <v>4982.83</v>
      </c>
      <c r="O2">
        <v>4947.6099999999997</v>
      </c>
      <c r="P2">
        <v>4918.46</v>
      </c>
      <c r="Q2">
        <v>4869.47</v>
      </c>
      <c r="R2">
        <v>4834.28</v>
      </c>
      <c r="S2">
        <v>4770.53</v>
      </c>
      <c r="T2">
        <v>4710.8</v>
      </c>
      <c r="U2">
        <v>4645.53</v>
      </c>
      <c r="V2">
        <v>4542.3500000000004</v>
      </c>
      <c r="W2">
        <v>4414.62</v>
      </c>
      <c r="X2">
        <v>4290.3500000000004</v>
      </c>
      <c r="Y2">
        <v>4203.5</v>
      </c>
      <c r="Z2">
        <v>4184.8999999999996</v>
      </c>
      <c r="AA2">
        <v>4191.3900000000003</v>
      </c>
      <c r="AB2">
        <v>4200.45</v>
      </c>
      <c r="AC2">
        <v>4225.45</v>
      </c>
      <c r="AD2">
        <v>4256.22</v>
      </c>
      <c r="AE2">
        <v>4286.6499999999996</v>
      </c>
      <c r="AF2">
        <v>4307.76</v>
      </c>
      <c r="AG2">
        <v>4322.97</v>
      </c>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65" t="s">
        <v>3498</v>
      </c>
      <c r="B1" s="366" t="s">
        <v>3499</v>
      </c>
      <c r="C1" s="366" t="s">
        <v>3500</v>
      </c>
      <c r="D1" s="366" t="s">
        <v>3501</v>
      </c>
      <c r="E1" s="366" t="s">
        <v>3502</v>
      </c>
      <c r="F1" s="367" t="s">
        <v>3503</v>
      </c>
    </row>
    <row r="2" spans="1:6" ht="30" x14ac:dyDescent="0.25">
      <c r="A2" s="1" t="s">
        <v>3504</v>
      </c>
      <c r="B2" s="1" t="s">
        <v>3093</v>
      </c>
      <c r="C2" s="1">
        <v>2030</v>
      </c>
      <c r="D2" s="5">
        <f>0.48*'EPA GHG Inventory'!Q16</f>
        <v>3161.7119999999995</v>
      </c>
      <c r="E2" s="5">
        <f>0.5*'EPA GHG Inventory'!Q16</f>
        <v>3293.45</v>
      </c>
      <c r="F2" t="s">
        <v>3094</v>
      </c>
    </row>
    <row r="3" spans="1:6" x14ac:dyDescent="0.25">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5" x14ac:dyDescent="0.25"/>
  <sheetData>
    <row r="1" spans="1:35" x14ac:dyDescent="0.25">
      <c r="A1" t="s">
        <v>3638</v>
      </c>
    </row>
    <row r="2" spans="1:35" x14ac:dyDescent="0.25">
      <c r="A2" t="s">
        <v>3639</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3649</v>
      </c>
    </row>
    <row r="3" spans="1:35" x14ac:dyDescent="0.25">
      <c r="A3" t="s">
        <v>2204</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3650</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3651</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3640</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3641</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827</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828</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3652</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3653</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3642</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3643</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3654</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3655</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3644</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3656</v>
      </c>
    </row>
    <row r="18" spans="1:1" x14ac:dyDescent="0.25">
      <c r="A18" t="s">
        <v>3657</v>
      </c>
    </row>
    <row r="19" spans="1:1" x14ac:dyDescent="0.25">
      <c r="A19" t="s">
        <v>3658</v>
      </c>
    </row>
    <row r="20" spans="1:1" x14ac:dyDescent="0.25">
      <c r="A20" t="s">
        <v>3659</v>
      </c>
    </row>
    <row r="21" spans="1:1" x14ac:dyDescent="0.25">
      <c r="A21" t="s">
        <v>3645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200"/>
      <c r="C1" s="200"/>
      <c r="D1" s="200"/>
      <c r="E1" s="3"/>
    </row>
    <row r="2" spans="1:8" ht="15.75" x14ac:dyDescent="0.25">
      <c r="A2" s="437" t="s">
        <v>461</v>
      </c>
      <c r="B2" s="437"/>
      <c r="C2" s="212"/>
      <c r="D2" s="212"/>
      <c r="E2" s="212"/>
      <c r="F2" s="212"/>
      <c r="G2" s="212"/>
      <c r="H2" s="49" t="s">
        <v>462</v>
      </c>
    </row>
    <row r="3" spans="1:8" ht="15.75" x14ac:dyDescent="0.25">
      <c r="A3" s="212" t="s">
        <v>707</v>
      </c>
      <c r="B3" s="212"/>
      <c r="C3" s="212"/>
      <c r="D3" s="212"/>
      <c r="E3" s="212"/>
      <c r="F3" s="212"/>
      <c r="G3" s="212"/>
      <c r="H3" s="49" t="s">
        <v>3357</v>
      </c>
    </row>
    <row r="4" spans="1:8" x14ac:dyDescent="0.25">
      <c r="A4" s="213"/>
      <c r="B4" s="213"/>
      <c r="C4" s="213"/>
      <c r="D4" s="213"/>
      <c r="E4" s="213"/>
      <c r="F4" s="213"/>
      <c r="G4" s="49"/>
      <c r="H4" s="49" t="s">
        <v>463</v>
      </c>
    </row>
    <row r="5" spans="1:8" x14ac:dyDescent="0.25">
      <c r="A5" s="213"/>
      <c r="B5" s="213"/>
      <c r="C5" s="213"/>
      <c r="D5" s="213"/>
      <c r="E5" s="213"/>
      <c r="F5" s="213"/>
      <c r="G5" s="213"/>
      <c r="H5" s="213"/>
    </row>
    <row r="6" spans="1:8" x14ac:dyDescent="0.25">
      <c r="A6" s="442" t="s">
        <v>464</v>
      </c>
      <c r="B6" s="267" t="s">
        <v>465</v>
      </c>
      <c r="C6" s="267" t="s">
        <v>466</v>
      </c>
      <c r="D6" s="267" t="s">
        <v>467</v>
      </c>
      <c r="E6" s="267" t="s">
        <v>468</v>
      </c>
      <c r="F6" s="267" t="s">
        <v>469</v>
      </c>
      <c r="G6" s="267" t="s">
        <v>470</v>
      </c>
      <c r="H6" s="267" t="s">
        <v>471</v>
      </c>
    </row>
    <row r="7" spans="1:8" ht="15.75" thickBot="1" x14ac:dyDescent="0.3">
      <c r="A7" s="443"/>
      <c r="B7" s="444" t="s">
        <v>472</v>
      </c>
      <c r="C7" s="445"/>
      <c r="D7" s="445"/>
      <c r="E7" s="445"/>
      <c r="F7" s="445"/>
      <c r="G7" s="445"/>
      <c r="H7" s="446"/>
    </row>
    <row r="8" spans="1:8" ht="15.75" thickTop="1" x14ac:dyDescent="0.25">
      <c r="A8" s="268" t="s">
        <v>473</v>
      </c>
      <c r="B8" s="269">
        <v>5935361.2048846316</v>
      </c>
      <c r="C8" s="269">
        <v>12331.35516763239</v>
      </c>
      <c r="D8" s="269">
        <v>255.41813011993699</v>
      </c>
      <c r="E8" s="269">
        <v>16601.736021301014</v>
      </c>
      <c r="F8" s="269">
        <v>64984.511311122282</v>
      </c>
      <c r="G8" s="269">
        <v>7345.4310275876951</v>
      </c>
      <c r="H8" s="269">
        <v>12364.091048770906</v>
      </c>
    </row>
    <row r="9" spans="1:8" x14ac:dyDescent="0.25">
      <c r="A9" s="270" t="s">
        <v>474</v>
      </c>
      <c r="B9" s="269">
        <v>5894246.3300794624</v>
      </c>
      <c r="C9" s="269">
        <v>474.07141405218891</v>
      </c>
      <c r="D9" s="269">
        <v>255.32625983564566</v>
      </c>
      <c r="E9" s="269">
        <v>16392.841699559172</v>
      </c>
      <c r="F9" s="269">
        <v>64879.039506516223</v>
      </c>
      <c r="G9" s="269">
        <v>6989.45692056402</v>
      </c>
      <c r="H9" s="269">
        <v>12298.979757295287</v>
      </c>
    </row>
    <row r="10" spans="1:8" x14ac:dyDescent="0.25">
      <c r="A10" s="271" t="s">
        <v>475</v>
      </c>
      <c r="B10" s="269">
        <v>2540094.5307982946</v>
      </c>
      <c r="C10" s="269">
        <v>37.656050059714502</v>
      </c>
      <c r="D10" s="269">
        <v>101.32241952488565</v>
      </c>
      <c r="E10" s="269">
        <v>3546.3367720364731</v>
      </c>
      <c r="F10" s="269">
        <v>794.66570664443441</v>
      </c>
      <c r="G10" s="269">
        <v>197.74109991391563</v>
      </c>
      <c r="H10" s="269">
        <v>9554.1507363760447</v>
      </c>
    </row>
    <row r="11" spans="1:8" x14ac:dyDescent="0.25">
      <c r="A11" s="272" t="s">
        <v>476</v>
      </c>
      <c r="B11" s="269">
        <v>2400057.4856406469</v>
      </c>
      <c r="C11" s="269">
        <v>34.823479419570468</v>
      </c>
      <c r="D11" s="269">
        <v>100.86538569159121</v>
      </c>
      <c r="E11" s="273">
        <v>3434.4290996747714</v>
      </c>
      <c r="F11" s="273">
        <v>581.83867235005948</v>
      </c>
      <c r="G11" s="273">
        <v>43.701395420034459</v>
      </c>
      <c r="H11" s="273">
        <v>9439.0432746602182</v>
      </c>
    </row>
    <row r="12" spans="1:8" x14ac:dyDescent="0.25">
      <c r="A12" s="272" t="s">
        <v>477</v>
      </c>
      <c r="B12" s="269">
        <v>94253.062008181601</v>
      </c>
      <c r="C12" s="269">
        <v>1.46027512323081</v>
      </c>
      <c r="D12" s="269">
        <v>0.26593010197444999</v>
      </c>
      <c r="E12" s="273">
        <v>111.9076723617019</v>
      </c>
      <c r="F12" s="273">
        <v>212.82703429437495</v>
      </c>
      <c r="G12" s="273">
        <v>154.03970449388117</v>
      </c>
      <c r="H12" s="273">
        <v>115.10746171582606</v>
      </c>
    </row>
    <row r="13" spans="1:8" x14ac:dyDescent="0.25">
      <c r="A13" s="272" t="s">
        <v>479</v>
      </c>
      <c r="B13" s="269">
        <v>45783.983149465937</v>
      </c>
      <c r="C13" s="269">
        <v>1.37229551691322</v>
      </c>
      <c r="D13" s="269">
        <v>0.19110373131999001</v>
      </c>
      <c r="E13" s="273" t="s">
        <v>480</v>
      </c>
      <c r="F13" s="273" t="s">
        <v>480</v>
      </c>
      <c r="G13" s="273" t="s">
        <v>480</v>
      </c>
      <c r="H13" s="273" t="s">
        <v>480</v>
      </c>
    </row>
    <row r="14" spans="1:8" x14ac:dyDescent="0.25">
      <c r="A14" s="274" t="s">
        <v>481</v>
      </c>
      <c r="B14" s="269">
        <v>711227.52746031829</v>
      </c>
      <c r="C14" s="269">
        <v>66.667583289309391</v>
      </c>
      <c r="D14" s="269">
        <v>9.3662220369597406</v>
      </c>
      <c r="E14" s="269">
        <v>1515.3616266750041</v>
      </c>
      <c r="F14" s="269">
        <v>1044.8381666781022</v>
      </c>
      <c r="G14" s="269">
        <v>120.23413844415886</v>
      </c>
      <c r="H14" s="269">
        <v>1574.0871153371656</v>
      </c>
    </row>
    <row r="15" spans="1:8" x14ac:dyDescent="0.25">
      <c r="A15" s="272" t="s">
        <v>482</v>
      </c>
      <c r="B15" s="269">
        <v>14978.572362155866</v>
      </c>
      <c r="C15" s="269">
        <v>0.23835740177008</v>
      </c>
      <c r="D15" s="269">
        <v>5.0815371746130003E-2</v>
      </c>
      <c r="E15" s="273" t="s">
        <v>480</v>
      </c>
      <c r="F15" s="273" t="s">
        <v>480</v>
      </c>
      <c r="G15" s="273" t="s">
        <v>480</v>
      </c>
      <c r="H15" s="273" t="s">
        <v>480</v>
      </c>
    </row>
    <row r="16" spans="1:8" x14ac:dyDescent="0.25">
      <c r="A16" s="272" t="s">
        <v>483</v>
      </c>
      <c r="B16" s="269">
        <v>5057.2748720254449</v>
      </c>
      <c r="C16" s="269">
        <v>0.25516926930848</v>
      </c>
      <c r="D16" s="269">
        <v>3.8004328346280002E-2</v>
      </c>
      <c r="E16" s="273" t="s">
        <v>480</v>
      </c>
      <c r="F16" s="273" t="s">
        <v>480</v>
      </c>
      <c r="G16" s="273" t="s">
        <v>480</v>
      </c>
      <c r="H16" s="273" t="s">
        <v>480</v>
      </c>
    </row>
    <row r="17" spans="1:8" x14ac:dyDescent="0.25">
      <c r="A17" s="272" t="s">
        <v>484</v>
      </c>
      <c r="B17" s="269">
        <v>67269.957813983725</v>
      </c>
      <c r="C17" s="269">
        <v>1.85662734289529</v>
      </c>
      <c r="D17" s="269">
        <v>0.29458061428601001</v>
      </c>
      <c r="E17" s="273" t="s">
        <v>480</v>
      </c>
      <c r="F17" s="273" t="s">
        <v>480</v>
      </c>
      <c r="G17" s="273" t="s">
        <v>480</v>
      </c>
      <c r="H17" s="273" t="s">
        <v>480</v>
      </c>
    </row>
    <row r="18" spans="1:8" x14ac:dyDescent="0.25">
      <c r="A18" s="272" t="s">
        <v>485</v>
      </c>
      <c r="B18" s="269">
        <v>45070.579654334128</v>
      </c>
      <c r="C18" s="269">
        <v>3.0283235843053902</v>
      </c>
      <c r="D18" s="269">
        <v>0.52839203850651995</v>
      </c>
      <c r="E18" s="273" t="s">
        <v>480</v>
      </c>
      <c r="F18" s="273" t="s">
        <v>480</v>
      </c>
      <c r="G18" s="273" t="s">
        <v>480</v>
      </c>
      <c r="H18" s="273" t="s">
        <v>480</v>
      </c>
    </row>
    <row r="19" spans="1:8" x14ac:dyDescent="0.25">
      <c r="A19" s="272" t="s">
        <v>486</v>
      </c>
      <c r="B19" s="269">
        <v>46357.764227420019</v>
      </c>
      <c r="C19" s="269">
        <v>3.41919088614388</v>
      </c>
      <c r="D19" s="269">
        <v>0.52415757023381004</v>
      </c>
      <c r="E19" s="273" t="s">
        <v>480</v>
      </c>
      <c r="F19" s="273" t="s">
        <v>480</v>
      </c>
      <c r="G19" s="273" t="s">
        <v>480</v>
      </c>
      <c r="H19" s="273" t="s">
        <v>480</v>
      </c>
    </row>
    <row r="20" spans="1:8" x14ac:dyDescent="0.25">
      <c r="A20" s="272" t="s">
        <v>487</v>
      </c>
      <c r="B20" s="269">
        <v>36302.033778109631</v>
      </c>
      <c r="C20" s="269">
        <v>2.4295382607283198</v>
      </c>
      <c r="D20" s="269">
        <v>0.36471649490099001</v>
      </c>
      <c r="E20" s="273" t="s">
        <v>480</v>
      </c>
      <c r="F20" s="273" t="s">
        <v>480</v>
      </c>
      <c r="G20" s="273" t="s">
        <v>480</v>
      </c>
      <c r="H20" s="273" t="s">
        <v>480</v>
      </c>
    </row>
    <row r="21" spans="1:8" x14ac:dyDescent="0.25">
      <c r="A21" s="275" t="s">
        <v>3348</v>
      </c>
      <c r="B21" s="269">
        <v>496191.34475228947</v>
      </c>
      <c r="C21" s="269">
        <v>55.440376544157949</v>
      </c>
      <c r="D21" s="269">
        <v>7.5655556189400004</v>
      </c>
      <c r="E21" s="273">
        <v>1515.3616266750041</v>
      </c>
      <c r="F21" s="273">
        <v>1044.8381666781022</v>
      </c>
      <c r="G21" s="273">
        <v>120.23413844415886</v>
      </c>
      <c r="H21" s="273">
        <v>1574.0871153371656</v>
      </c>
    </row>
    <row r="22" spans="1:8" x14ac:dyDescent="0.25">
      <c r="A22" s="274" t="s">
        <v>488</v>
      </c>
      <c r="B22" s="269">
        <v>1830505.6056332772</v>
      </c>
      <c r="C22" s="269">
        <v>160.28001983992968</v>
      </c>
      <c r="D22" s="269">
        <v>137.97722792661688</v>
      </c>
      <c r="E22" s="269">
        <v>10294.630529494003</v>
      </c>
      <c r="F22" s="269">
        <v>58614.797849139453</v>
      </c>
      <c r="G22" s="269">
        <v>5723.5980346497408</v>
      </c>
      <c r="H22" s="269">
        <v>618.63077203361581</v>
      </c>
    </row>
    <row r="23" spans="1:8" x14ac:dyDescent="0.25">
      <c r="A23" s="272" t="s">
        <v>489</v>
      </c>
      <c r="B23" s="269">
        <v>170713.69036083069</v>
      </c>
      <c r="C23" s="269">
        <v>2.0771880881664</v>
      </c>
      <c r="D23" s="269">
        <v>5.2617344805668296</v>
      </c>
      <c r="E23" s="273">
        <v>40.811932568812999</v>
      </c>
      <c r="F23" s="273">
        <v>207.24271059858924</v>
      </c>
      <c r="G23" s="273">
        <v>20.972782413204179</v>
      </c>
      <c r="H23" s="273">
        <v>7.9863698191035404</v>
      </c>
    </row>
    <row r="24" spans="1:8" x14ac:dyDescent="0.25">
      <c r="A24" s="272" t="s">
        <v>490</v>
      </c>
      <c r="B24" s="269">
        <v>1543321.2347240872</v>
      </c>
      <c r="C24" s="269">
        <v>95.722338182973743</v>
      </c>
      <c r="D24" s="269">
        <v>108.02744179292077</v>
      </c>
      <c r="E24" s="273">
        <v>7564.0039070770663</v>
      </c>
      <c r="F24" s="273">
        <v>38851.488066997837</v>
      </c>
      <c r="G24" s="273">
        <v>3123.5335919534832</v>
      </c>
      <c r="H24" s="273">
        <v>155.69594484037685</v>
      </c>
    </row>
    <row r="25" spans="1:8" x14ac:dyDescent="0.25">
      <c r="A25" s="272" t="s">
        <v>491</v>
      </c>
      <c r="B25" s="269">
        <v>46055.912865416671</v>
      </c>
      <c r="C25" s="269">
        <v>3.5201759225</v>
      </c>
      <c r="D25" s="269">
        <v>1.1264562951999999</v>
      </c>
      <c r="E25" s="273">
        <v>504.06504986911966</v>
      </c>
      <c r="F25" s="273">
        <v>79.731529299018959</v>
      </c>
      <c r="G25" s="273">
        <v>38.628071801561717</v>
      </c>
      <c r="H25" s="273">
        <v>59.549191471448658</v>
      </c>
    </row>
    <row r="26" spans="1:8" x14ac:dyDescent="0.25">
      <c r="A26" s="272" t="s">
        <v>492</v>
      </c>
      <c r="B26" s="269">
        <v>38024.136018348065</v>
      </c>
      <c r="C26" s="269">
        <v>16.174692701572852</v>
      </c>
      <c r="D26" s="269">
        <v>0.73291389331867995</v>
      </c>
      <c r="E26" s="273">
        <v>564.78322714808633</v>
      </c>
      <c r="F26" s="273">
        <v>1625.6330147817607</v>
      </c>
      <c r="G26" s="273">
        <v>797.79002364334588</v>
      </c>
      <c r="H26" s="273">
        <v>168.62503652225149</v>
      </c>
    </row>
    <row r="27" spans="1:8" ht="15.75" thickBot="1" x14ac:dyDescent="0.3">
      <c r="A27" s="272" t="s">
        <v>493</v>
      </c>
      <c r="B27" s="269">
        <v>32390.631664594664</v>
      </c>
      <c r="C27" s="269">
        <v>42.78562494471668</v>
      </c>
      <c r="D27" s="269">
        <v>22.8286814646106</v>
      </c>
      <c r="E27" s="273">
        <v>1620.9664128309175</v>
      </c>
      <c r="F27" s="273">
        <v>17850.702527462247</v>
      </c>
      <c r="G27" s="273">
        <v>1742.6735648381459</v>
      </c>
      <c r="H27" s="273">
        <v>226.77422938043526</v>
      </c>
    </row>
    <row r="28" spans="1:8" ht="15.75" thickTop="1" x14ac:dyDescent="0.25">
      <c r="A28" s="276" t="s">
        <v>494</v>
      </c>
      <c r="B28" s="269">
        <v>586285.4434706961</v>
      </c>
      <c r="C28" s="269">
        <v>205.34813377159594</v>
      </c>
      <c r="D28" s="269">
        <v>4.1002059296026401</v>
      </c>
      <c r="E28" s="269">
        <v>908.26373148672474</v>
      </c>
      <c r="F28" s="269">
        <v>3021.6454373622296</v>
      </c>
      <c r="G28" s="269">
        <v>706.60096524296171</v>
      </c>
      <c r="H28" s="269">
        <v>527.57585355553215</v>
      </c>
    </row>
    <row r="29" spans="1:8" x14ac:dyDescent="0.25">
      <c r="A29" s="272" t="s">
        <v>495</v>
      </c>
      <c r="B29" s="269">
        <v>227130.02298152124</v>
      </c>
      <c r="C29" s="269">
        <v>43.127051806573057</v>
      </c>
      <c r="D29" s="269">
        <v>1.1609958550767701</v>
      </c>
      <c r="E29" s="273">
        <v>490.17465541376572</v>
      </c>
      <c r="F29" s="273">
        <v>165.62633435353089</v>
      </c>
      <c r="G29" s="273">
        <v>188.2774974794886</v>
      </c>
      <c r="H29" s="273">
        <v>369.97578072655716</v>
      </c>
    </row>
    <row r="30" spans="1:8" x14ac:dyDescent="0.25">
      <c r="A30" s="272" t="s">
        <v>496</v>
      </c>
      <c r="B30" s="269">
        <v>358897.51072027022</v>
      </c>
      <c r="C30" s="269">
        <v>162.20807697148538</v>
      </c>
      <c r="D30" s="269">
        <v>2.9373316220328798</v>
      </c>
      <c r="E30" s="273">
        <v>418.08907607295907</v>
      </c>
      <c r="F30" s="273">
        <v>2856.0191030086989</v>
      </c>
      <c r="G30" s="273">
        <v>518.3234677634731</v>
      </c>
      <c r="H30" s="273">
        <v>157.60007282897502</v>
      </c>
    </row>
    <row r="31" spans="1:8" x14ac:dyDescent="0.25">
      <c r="A31" s="272" t="s">
        <v>497</v>
      </c>
      <c r="B31" s="269">
        <v>257.90976890459297</v>
      </c>
      <c r="C31" s="269">
        <v>1.300499353749E-2</v>
      </c>
      <c r="D31" s="269">
        <v>1.87845249299E-3</v>
      </c>
      <c r="E31" s="273" t="s">
        <v>480</v>
      </c>
      <c r="F31" s="273" t="s">
        <v>480</v>
      </c>
      <c r="G31" s="273" t="s">
        <v>480</v>
      </c>
      <c r="H31" s="273" t="s">
        <v>480</v>
      </c>
    </row>
    <row r="32" spans="1:8" x14ac:dyDescent="0.25">
      <c r="A32" s="274" t="s">
        <v>3349</v>
      </c>
      <c r="B32" s="269">
        <v>226133.22271687587</v>
      </c>
      <c r="C32" s="269">
        <v>4.1196270916394298</v>
      </c>
      <c r="D32" s="269">
        <v>2.5601844175807398</v>
      </c>
      <c r="E32" s="269">
        <v>128.24903986696705</v>
      </c>
      <c r="F32" s="269">
        <v>1403.092346692003</v>
      </c>
      <c r="G32" s="269">
        <v>241.28268231324299</v>
      </c>
      <c r="H32" s="269">
        <v>24.535279992929539</v>
      </c>
    </row>
    <row r="33" spans="1:8" x14ac:dyDescent="0.25">
      <c r="A33" s="272" t="s">
        <v>498</v>
      </c>
      <c r="B33" s="269">
        <v>198086.65897924625</v>
      </c>
      <c r="C33" s="269">
        <v>3.6313603130694299</v>
      </c>
      <c r="D33" s="269">
        <v>1.7785747835824199</v>
      </c>
      <c r="E33" s="273">
        <v>128.24903986696705</v>
      </c>
      <c r="F33" s="273">
        <v>1403.092346692003</v>
      </c>
      <c r="G33" s="273">
        <v>241.28268231324299</v>
      </c>
      <c r="H33" s="273">
        <v>24.535279992929539</v>
      </c>
    </row>
    <row r="34" spans="1:8" x14ac:dyDescent="0.25">
      <c r="A34" s="272" t="s">
        <v>499</v>
      </c>
      <c r="B34" s="269">
        <v>28046.5637376296</v>
      </c>
      <c r="C34" s="269">
        <v>0.48826677857</v>
      </c>
      <c r="D34" s="269">
        <v>0.78160963399831995</v>
      </c>
      <c r="E34" s="273" t="s">
        <v>478</v>
      </c>
      <c r="F34" s="273" t="s">
        <v>478</v>
      </c>
      <c r="G34" s="273" t="s">
        <v>478</v>
      </c>
      <c r="H34" s="273" t="s">
        <v>478</v>
      </c>
    </row>
    <row r="35" spans="1:8" x14ac:dyDescent="0.25">
      <c r="A35" s="277" t="s">
        <v>500</v>
      </c>
      <c r="B35" s="269">
        <v>41114.874805169908</v>
      </c>
      <c r="C35" s="269">
        <v>11857.283753580201</v>
      </c>
      <c r="D35" s="269">
        <v>9.1870284291349996E-2</v>
      </c>
      <c r="E35" s="269">
        <v>208.89432174184356</v>
      </c>
      <c r="F35" s="269">
        <v>105.47180460606191</v>
      </c>
      <c r="G35" s="269">
        <v>355.97410702367489</v>
      </c>
      <c r="H35" s="269">
        <v>65.111291475618813</v>
      </c>
    </row>
    <row r="36" spans="1:8" x14ac:dyDescent="0.25">
      <c r="A36" s="274" t="s">
        <v>502</v>
      </c>
      <c r="B36" s="269">
        <v>4169.7141237857086</v>
      </c>
      <c r="C36" s="269">
        <v>2828.7193306107342</v>
      </c>
      <c r="D36" s="269" t="s">
        <v>478</v>
      </c>
      <c r="E36" s="269" t="s">
        <v>478</v>
      </c>
      <c r="F36" s="269" t="s">
        <v>478</v>
      </c>
      <c r="G36" s="269" t="s">
        <v>478</v>
      </c>
      <c r="H36" s="269" t="s">
        <v>478</v>
      </c>
    </row>
    <row r="37" spans="1:8" x14ac:dyDescent="0.25">
      <c r="A37" s="272" t="s">
        <v>504</v>
      </c>
      <c r="B37" s="269">
        <v>4169.7141237857086</v>
      </c>
      <c r="C37" s="269">
        <v>2828.7193306107342</v>
      </c>
      <c r="D37" s="273" t="s">
        <v>478</v>
      </c>
      <c r="E37" s="273" t="s">
        <v>478</v>
      </c>
      <c r="F37" s="273" t="s">
        <v>478</v>
      </c>
      <c r="G37" s="273" t="s">
        <v>478</v>
      </c>
      <c r="H37" s="278" t="s">
        <v>182</v>
      </c>
    </row>
    <row r="38" spans="1:8" x14ac:dyDescent="0.25">
      <c r="A38" s="272" t="s">
        <v>506</v>
      </c>
      <c r="B38" s="269" t="s">
        <v>480</v>
      </c>
      <c r="C38" s="269" t="s">
        <v>480</v>
      </c>
      <c r="D38" s="273" t="s">
        <v>478</v>
      </c>
      <c r="E38" s="273" t="s">
        <v>478</v>
      </c>
      <c r="F38" s="273" t="s">
        <v>478</v>
      </c>
      <c r="G38" s="273" t="s">
        <v>478</v>
      </c>
      <c r="H38" s="273" t="s">
        <v>478</v>
      </c>
    </row>
    <row r="39" spans="1:8" x14ac:dyDescent="0.25">
      <c r="A39" s="272" t="s">
        <v>3350</v>
      </c>
      <c r="B39" s="269" t="s">
        <v>507</v>
      </c>
      <c r="C39" s="269" t="s">
        <v>507</v>
      </c>
      <c r="D39" s="273" t="s">
        <v>478</v>
      </c>
      <c r="E39" s="269" t="s">
        <v>478</v>
      </c>
      <c r="F39" s="269" t="s">
        <v>478</v>
      </c>
      <c r="G39" s="269" t="s">
        <v>478</v>
      </c>
      <c r="H39" s="269" t="s">
        <v>478</v>
      </c>
    </row>
    <row r="40" spans="1:8" x14ac:dyDescent="0.25">
      <c r="A40" s="274" t="s">
        <v>508</v>
      </c>
      <c r="B40" s="269">
        <v>36945.160681384201</v>
      </c>
      <c r="C40" s="269">
        <v>9028.5644229694662</v>
      </c>
      <c r="D40" s="269">
        <v>9.1870284291349996E-2</v>
      </c>
      <c r="E40" s="269">
        <v>208.89432174184356</v>
      </c>
      <c r="F40" s="269">
        <v>105.47180460606191</v>
      </c>
      <c r="G40" s="269">
        <v>355.97410702367489</v>
      </c>
      <c r="H40" s="269">
        <v>65.111291475618813</v>
      </c>
    </row>
    <row r="41" spans="1:8" x14ac:dyDescent="0.25">
      <c r="A41" s="272" t="s">
        <v>509</v>
      </c>
      <c r="B41" s="269">
        <v>11998.333379274758</v>
      </c>
      <c r="C41" s="269">
        <v>1877.1194091493796</v>
      </c>
      <c r="D41" s="269">
        <v>3.5424165198090003E-2</v>
      </c>
      <c r="E41" s="273" t="s">
        <v>480</v>
      </c>
      <c r="F41" s="273" t="s">
        <v>480</v>
      </c>
      <c r="G41" s="273" t="s">
        <v>480</v>
      </c>
      <c r="H41" s="273" t="s">
        <v>480</v>
      </c>
    </row>
    <row r="42" spans="1:8" x14ac:dyDescent="0.25">
      <c r="A42" s="272" t="s">
        <v>510</v>
      </c>
      <c r="B42" s="269">
        <v>24946.827302109439</v>
      </c>
      <c r="C42" s="269">
        <v>7151.4450138200864</v>
      </c>
      <c r="D42" s="278" t="s">
        <v>182</v>
      </c>
      <c r="E42" s="278" t="s">
        <v>182</v>
      </c>
      <c r="F42" s="278" t="s">
        <v>182</v>
      </c>
      <c r="G42" s="273" t="s">
        <v>480</v>
      </c>
      <c r="H42" s="273" t="s">
        <v>480</v>
      </c>
    </row>
    <row r="43" spans="1:8" x14ac:dyDescent="0.25">
      <c r="A43" s="272" t="s">
        <v>511</v>
      </c>
      <c r="B43" s="269" t="s">
        <v>480</v>
      </c>
      <c r="C43" s="269" t="s">
        <v>480</v>
      </c>
      <c r="D43" s="269">
        <v>5.644611909326E-2</v>
      </c>
      <c r="E43" s="273" t="s">
        <v>480</v>
      </c>
      <c r="F43" s="273" t="s">
        <v>480</v>
      </c>
      <c r="G43" s="273" t="s">
        <v>480</v>
      </c>
      <c r="H43" s="273" t="s">
        <v>480</v>
      </c>
    </row>
    <row r="44" spans="1:8" x14ac:dyDescent="0.25">
      <c r="A44" s="272" t="s">
        <v>3351</v>
      </c>
      <c r="B44" s="269" t="s">
        <v>507</v>
      </c>
      <c r="C44" s="269" t="s">
        <v>507</v>
      </c>
      <c r="D44" s="269" t="s">
        <v>507</v>
      </c>
      <c r="E44" s="269">
        <v>208.89432174184356</v>
      </c>
      <c r="F44" s="269">
        <v>105.47180460606191</v>
      </c>
      <c r="G44" s="269">
        <v>355.97410702367489</v>
      </c>
      <c r="H44" s="269">
        <v>65.111291475618813</v>
      </c>
    </row>
    <row r="45" spans="1:8" x14ac:dyDescent="0.25">
      <c r="A45" s="279" t="s">
        <v>3352</v>
      </c>
      <c r="B45" s="269" t="s">
        <v>512</v>
      </c>
      <c r="C45" s="278" t="s">
        <v>182</v>
      </c>
      <c r="D45" s="278" t="s">
        <v>182</v>
      </c>
      <c r="E45" s="278" t="s">
        <v>182</v>
      </c>
      <c r="F45" s="278" t="s">
        <v>182</v>
      </c>
      <c r="G45" s="278" t="s">
        <v>182</v>
      </c>
      <c r="H45" s="278" t="s">
        <v>182</v>
      </c>
    </row>
    <row r="46" spans="1:8" x14ac:dyDescent="0.25">
      <c r="A46" s="274" t="s">
        <v>3353</v>
      </c>
      <c r="B46" s="269" t="s">
        <v>480</v>
      </c>
      <c r="C46" s="278" t="s">
        <v>182</v>
      </c>
      <c r="D46" s="278" t="s">
        <v>182</v>
      </c>
      <c r="E46" s="278" t="s">
        <v>182</v>
      </c>
      <c r="F46" s="278" t="s">
        <v>182</v>
      </c>
      <c r="G46" s="278" t="s">
        <v>182</v>
      </c>
      <c r="H46" s="278" t="s">
        <v>182</v>
      </c>
    </row>
    <row r="47" spans="1:8" x14ac:dyDescent="0.25">
      <c r="A47" s="274" t="s">
        <v>513</v>
      </c>
      <c r="B47" s="269" t="s">
        <v>480</v>
      </c>
      <c r="C47" s="278" t="s">
        <v>182</v>
      </c>
      <c r="D47" s="278" t="s">
        <v>182</v>
      </c>
      <c r="E47" s="278" t="s">
        <v>182</v>
      </c>
      <c r="F47" s="278" t="s">
        <v>182</v>
      </c>
      <c r="G47" s="278" t="s">
        <v>182</v>
      </c>
      <c r="H47" s="278" t="s">
        <v>182</v>
      </c>
    </row>
    <row r="48" spans="1:8" x14ac:dyDescent="0.25">
      <c r="A48" s="271" t="s">
        <v>514</v>
      </c>
      <c r="B48" s="269" t="s">
        <v>512</v>
      </c>
      <c r="C48" s="278" t="s">
        <v>182</v>
      </c>
      <c r="D48" s="278" t="s">
        <v>182</v>
      </c>
      <c r="E48" s="278" t="s">
        <v>182</v>
      </c>
      <c r="F48" s="278" t="s">
        <v>182</v>
      </c>
      <c r="G48" s="278" t="s">
        <v>182</v>
      </c>
      <c r="H48" s="278" t="s">
        <v>182</v>
      </c>
    </row>
    <row r="49" spans="1:8" x14ac:dyDescent="0.25">
      <c r="A49" s="279" t="s">
        <v>3354</v>
      </c>
      <c r="B49" s="278" t="s">
        <v>182</v>
      </c>
      <c r="C49" s="278" t="s">
        <v>182</v>
      </c>
      <c r="D49" s="278" t="s">
        <v>182</v>
      </c>
      <c r="E49" s="278" t="s">
        <v>182</v>
      </c>
      <c r="F49" s="278" t="s">
        <v>182</v>
      </c>
      <c r="G49" s="278" t="s">
        <v>182</v>
      </c>
      <c r="H49" s="278" t="s">
        <v>182</v>
      </c>
    </row>
    <row r="50" spans="1:8" x14ac:dyDescent="0.25">
      <c r="A50" s="271" t="s">
        <v>515</v>
      </c>
      <c r="B50" s="269">
        <v>113327.83658654301</v>
      </c>
      <c r="C50" s="269">
        <v>5.2928930187330101</v>
      </c>
      <c r="D50" s="269">
        <v>3.2441550799905401</v>
      </c>
      <c r="E50" s="269">
        <v>1699.3376784668872</v>
      </c>
      <c r="F50" s="269">
        <v>130.7216571044716</v>
      </c>
      <c r="G50" s="269">
        <v>53.656498765611978</v>
      </c>
      <c r="H50" s="269" t="s">
        <v>505</v>
      </c>
    </row>
    <row r="51" spans="1:8" x14ac:dyDescent="0.25">
      <c r="A51" s="280" t="s">
        <v>516</v>
      </c>
      <c r="B51" s="269">
        <v>60220.980376771418</v>
      </c>
      <c r="C51" s="269" t="s">
        <v>540</v>
      </c>
      <c r="D51" s="269">
        <v>1.8999282815821601</v>
      </c>
      <c r="E51" s="273">
        <v>237.49103519777046</v>
      </c>
      <c r="F51" s="273">
        <v>98.796270642272503</v>
      </c>
      <c r="G51" s="273">
        <v>14.819440596340881</v>
      </c>
      <c r="H51" s="273" t="s">
        <v>505</v>
      </c>
    </row>
    <row r="52" spans="1:8" x14ac:dyDescent="0.25">
      <c r="A52" s="280" t="s">
        <v>517</v>
      </c>
      <c r="B52" s="269">
        <v>53106.856209771599</v>
      </c>
      <c r="C52" s="269">
        <v>5.2928930187330101</v>
      </c>
      <c r="D52" s="269">
        <v>1.34422679840838</v>
      </c>
      <c r="E52" s="273">
        <v>1461.8466432691168</v>
      </c>
      <c r="F52" s="273">
        <v>31.9253864621991</v>
      </c>
      <c r="G52" s="273">
        <v>38.837058169271103</v>
      </c>
      <c r="H52" s="273" t="s">
        <v>505</v>
      </c>
    </row>
    <row r="53" spans="1:8" x14ac:dyDescent="0.25">
      <c r="A53" s="271" t="s">
        <v>518</v>
      </c>
      <c r="B53" s="269" t="s">
        <v>480</v>
      </c>
      <c r="C53" s="269" t="s">
        <v>480</v>
      </c>
      <c r="D53" s="269" t="s">
        <v>480</v>
      </c>
      <c r="E53" s="273" t="s">
        <v>480</v>
      </c>
      <c r="F53" s="273" t="s">
        <v>480</v>
      </c>
      <c r="G53" s="273" t="s">
        <v>480</v>
      </c>
      <c r="H53" s="273" t="s">
        <v>505</v>
      </c>
    </row>
    <row r="54" spans="1:8" x14ac:dyDescent="0.25">
      <c r="A54" s="281" t="s">
        <v>3355</v>
      </c>
      <c r="B54" s="269">
        <v>230699.51036740557</v>
      </c>
      <c r="C54" s="278" t="s">
        <v>182</v>
      </c>
      <c r="D54" s="278" t="s">
        <v>182</v>
      </c>
      <c r="E54" s="278" t="s">
        <v>182</v>
      </c>
      <c r="F54" s="278" t="s">
        <v>182</v>
      </c>
      <c r="G54" s="278" t="s">
        <v>182</v>
      </c>
      <c r="H54" s="278" t="s">
        <v>182</v>
      </c>
    </row>
    <row r="55" spans="1:8" x14ac:dyDescent="0.25">
      <c r="A55" s="214" t="s">
        <v>3356</v>
      </c>
      <c r="B55" s="269" t="s">
        <v>540</v>
      </c>
      <c r="C55" s="278" t="s">
        <v>182</v>
      </c>
      <c r="D55" s="278" t="s">
        <v>182</v>
      </c>
      <c r="E55" s="278" t="s">
        <v>182</v>
      </c>
      <c r="F55" s="278" t="s">
        <v>182</v>
      </c>
      <c r="G55" s="278" t="s">
        <v>182</v>
      </c>
      <c r="H55" s="278" t="s">
        <v>182</v>
      </c>
    </row>
    <row r="56" spans="1:8" x14ac:dyDescent="0.25">
      <c r="A56" s="282" t="s">
        <v>519</v>
      </c>
      <c r="B56" s="273" t="s">
        <v>478</v>
      </c>
      <c r="C56" s="278" t="s">
        <v>182</v>
      </c>
      <c r="D56" s="278" t="s">
        <v>182</v>
      </c>
      <c r="E56" s="278" t="s">
        <v>182</v>
      </c>
      <c r="F56" s="278" t="s">
        <v>182</v>
      </c>
      <c r="G56" s="278" t="s">
        <v>182</v>
      </c>
      <c r="H56" s="278" t="s">
        <v>182</v>
      </c>
    </row>
    <row r="57" spans="1:8" x14ac:dyDescent="0.25">
      <c r="A57" s="282" t="s">
        <v>520</v>
      </c>
      <c r="B57" s="273" t="s">
        <v>478</v>
      </c>
      <c r="C57" s="278" t="s">
        <v>182</v>
      </c>
      <c r="D57" s="278" t="s">
        <v>182</v>
      </c>
      <c r="E57" s="278" t="s">
        <v>182</v>
      </c>
      <c r="F57" s="278" t="s">
        <v>182</v>
      </c>
      <c r="G57" s="278" t="s">
        <v>182</v>
      </c>
      <c r="H57" s="278" t="s">
        <v>182</v>
      </c>
    </row>
    <row r="58" spans="1:8" x14ac:dyDescent="0.25">
      <c r="C58" s="5"/>
      <c r="D58" s="5"/>
    </row>
    <row r="59" spans="1:8" x14ac:dyDescent="0.25">
      <c r="A59" s="50" t="s">
        <v>3590</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25">
      <c r="A60" s="50" t="s">
        <v>521</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25">
      <c r="A61" s="50" t="s">
        <v>89</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25">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25">
      <c r="A63" s="50" t="s">
        <v>2405</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25">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25">
      <c r="A65" s="50" t="s">
        <v>126</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25">
      <c r="A66" s="50" t="s">
        <v>3081</v>
      </c>
      <c r="B66" s="51">
        <f>G375</f>
        <v>13282.915919456782</v>
      </c>
      <c r="C66" s="51">
        <f t="shared" ref="C66:D66" si="7">H375</f>
        <v>5.1948184495699996E-3</v>
      </c>
      <c r="D66" s="51">
        <f t="shared" si="7"/>
        <v>1.29867598133739</v>
      </c>
      <c r="E66" s="51"/>
      <c r="F66" s="51"/>
      <c r="G66" s="51"/>
      <c r="H66" s="51"/>
    </row>
    <row r="67" spans="1:10" ht="60" x14ac:dyDescent="0.25">
      <c r="A67" s="1" t="s">
        <v>3082</v>
      </c>
      <c r="B67" s="5"/>
      <c r="C67" s="5"/>
      <c r="D67" s="5"/>
      <c r="E67" s="5"/>
      <c r="F67" s="5"/>
      <c r="G67" s="5"/>
      <c r="H67" s="5"/>
    </row>
    <row r="68" spans="1:10" ht="15.75" thickBot="1" x14ac:dyDescent="0.3">
      <c r="B68" s="81"/>
      <c r="C68" s="81"/>
      <c r="D68" s="81"/>
      <c r="E68" s="81"/>
      <c r="F68" s="81"/>
      <c r="G68" s="81"/>
      <c r="H68" s="81"/>
    </row>
    <row r="69" spans="1:10" ht="15.75" x14ac:dyDescent="0.25">
      <c r="A69" s="447" t="s">
        <v>522</v>
      </c>
      <c r="B69" s="448"/>
      <c r="C69" s="215"/>
      <c r="D69" s="215"/>
      <c r="E69" s="215"/>
      <c r="F69" s="215"/>
      <c r="G69" s="215"/>
      <c r="H69" s="215"/>
      <c r="I69" s="54"/>
      <c r="J69" s="49" t="s">
        <v>462</v>
      </c>
    </row>
    <row r="70" spans="1:10" ht="15.75" x14ac:dyDescent="0.25">
      <c r="A70" s="48" t="s">
        <v>523</v>
      </c>
      <c r="B70" s="52"/>
      <c r="C70" s="53"/>
      <c r="D70" s="53"/>
      <c r="E70" s="53"/>
      <c r="F70" s="53"/>
      <c r="G70" s="53"/>
      <c r="H70" s="53"/>
      <c r="I70" s="54"/>
      <c r="J70" s="49" t="s">
        <v>3357</v>
      </c>
    </row>
    <row r="71" spans="1:10" ht="15.75" x14ac:dyDescent="0.25">
      <c r="A71" s="48"/>
      <c r="B71" s="52"/>
      <c r="C71" s="53"/>
      <c r="D71" s="53"/>
      <c r="E71" s="53"/>
      <c r="F71" s="53"/>
      <c r="G71" s="53"/>
      <c r="H71" s="49"/>
      <c r="I71" s="54"/>
      <c r="J71" s="49" t="s">
        <v>463</v>
      </c>
    </row>
    <row r="72" spans="1:10" x14ac:dyDescent="0.25">
      <c r="A72" s="449" t="s">
        <v>464</v>
      </c>
      <c r="B72" s="452" t="s">
        <v>524</v>
      </c>
      <c r="C72" s="453"/>
      <c r="D72" s="452" t="s">
        <v>525</v>
      </c>
      <c r="E72" s="454"/>
      <c r="F72" s="455"/>
      <c r="G72" s="452" t="s">
        <v>526</v>
      </c>
      <c r="H72" s="456"/>
      <c r="I72" s="456"/>
      <c r="J72" s="453"/>
    </row>
    <row r="73" spans="1:10" x14ac:dyDescent="0.25">
      <c r="A73" s="450"/>
      <c r="B73" s="457" t="s">
        <v>527</v>
      </c>
      <c r="C73" s="458"/>
      <c r="D73" s="461" t="s">
        <v>528</v>
      </c>
      <c r="E73" s="457" t="s">
        <v>466</v>
      </c>
      <c r="F73" s="458" t="s">
        <v>467</v>
      </c>
      <c r="G73" s="461" t="s">
        <v>529</v>
      </c>
      <c r="H73" s="461" t="s">
        <v>466</v>
      </c>
      <c r="I73" s="461" t="s">
        <v>467</v>
      </c>
      <c r="J73" s="263" t="s">
        <v>465</v>
      </c>
    </row>
    <row r="74" spans="1:10" x14ac:dyDescent="0.25">
      <c r="A74" s="450"/>
      <c r="B74" s="459"/>
      <c r="C74" s="460"/>
      <c r="D74" s="462"/>
      <c r="E74" s="459"/>
      <c r="F74" s="460"/>
      <c r="G74" s="463"/>
      <c r="H74" s="462"/>
      <c r="I74" s="462"/>
      <c r="J74" s="263" t="s">
        <v>530</v>
      </c>
    </row>
    <row r="75" spans="1:10" ht="15.75" thickBot="1" x14ac:dyDescent="0.3">
      <c r="A75" s="451"/>
      <c r="B75" s="266" t="s">
        <v>531</v>
      </c>
      <c r="C75" s="55" t="s">
        <v>532</v>
      </c>
      <c r="D75" s="55" t="s">
        <v>533</v>
      </c>
      <c r="E75" s="440" t="s">
        <v>534</v>
      </c>
      <c r="F75" s="441"/>
      <c r="G75" s="440" t="s">
        <v>472</v>
      </c>
      <c r="H75" s="438"/>
      <c r="I75" s="438"/>
      <c r="J75" s="439"/>
    </row>
    <row r="76" spans="1:10" ht="15.75" thickTop="1" x14ac:dyDescent="0.25">
      <c r="A76" s="56" t="s">
        <v>535</v>
      </c>
      <c r="B76" s="327">
        <v>91119552.110468924</v>
      </c>
      <c r="C76" s="327" t="s">
        <v>536</v>
      </c>
      <c r="D76" s="328" t="s">
        <v>182</v>
      </c>
      <c r="E76" s="328" t="s">
        <v>182</v>
      </c>
      <c r="F76" s="328" t="s">
        <v>182</v>
      </c>
      <c r="G76" s="327">
        <v>5894246.3300794624</v>
      </c>
      <c r="H76" s="327">
        <v>474.07141405218891</v>
      </c>
      <c r="I76" s="327">
        <v>255.32625983564566</v>
      </c>
      <c r="J76" s="327" t="s">
        <v>540</v>
      </c>
    </row>
    <row r="77" spans="1:10" x14ac:dyDescent="0.25">
      <c r="A77" s="283" t="s">
        <v>537</v>
      </c>
      <c r="B77" s="327">
        <v>39518350.449221194</v>
      </c>
      <c r="C77" s="327" t="s">
        <v>536</v>
      </c>
      <c r="D77" s="327">
        <v>62.818550609275022</v>
      </c>
      <c r="E77" s="327">
        <v>4.71081601067928</v>
      </c>
      <c r="F77" s="327">
        <v>3.6043774931421502</v>
      </c>
      <c r="G77" s="327">
        <v>2482485.4976894674</v>
      </c>
      <c r="H77" s="327">
        <v>186.16367801182585</v>
      </c>
      <c r="I77" s="327">
        <v>142.439052925277</v>
      </c>
      <c r="J77" s="327" t="s">
        <v>478</v>
      </c>
    </row>
    <row r="78" spans="1:10" x14ac:dyDescent="0.25">
      <c r="A78" s="283" t="s">
        <v>538</v>
      </c>
      <c r="B78" s="327">
        <v>23547856.46013758</v>
      </c>
      <c r="C78" s="327" t="s">
        <v>536</v>
      </c>
      <c r="D78" s="327">
        <v>90.390222007608685</v>
      </c>
      <c r="E78" s="327">
        <v>1.3293847084140999</v>
      </c>
      <c r="F78" s="327">
        <v>4.0838943275543604</v>
      </c>
      <c r="G78" s="327">
        <v>2128495.9732351382</v>
      </c>
      <c r="H78" s="327">
        <v>31.304160294037182</v>
      </c>
      <c r="I78" s="327">
        <v>96.166957423620104</v>
      </c>
      <c r="J78" s="327" t="s">
        <v>478</v>
      </c>
    </row>
    <row r="79" spans="1:10" x14ac:dyDescent="0.25">
      <c r="A79" s="283" t="s">
        <v>539</v>
      </c>
      <c r="B79" s="327">
        <v>25079732.293968797</v>
      </c>
      <c r="C79" s="327" t="s">
        <v>536</v>
      </c>
      <c r="D79" s="327">
        <v>50.61939699547608</v>
      </c>
      <c r="E79" s="327">
        <v>2.9025747542863098</v>
      </c>
      <c r="F79" s="327">
        <v>0.31864834210840998</v>
      </c>
      <c r="G79" s="327">
        <v>1269520.9255286683</v>
      </c>
      <c r="H79" s="327">
        <v>72.795797800732927</v>
      </c>
      <c r="I79" s="327">
        <v>7.9916151159959297</v>
      </c>
      <c r="J79" s="327" t="s">
        <v>478</v>
      </c>
    </row>
    <row r="80" spans="1:10" x14ac:dyDescent="0.25">
      <c r="A80" s="283" t="s">
        <v>3193</v>
      </c>
      <c r="B80" s="327">
        <v>353451.33084586024</v>
      </c>
      <c r="C80" s="327" t="s">
        <v>536</v>
      </c>
      <c r="D80" s="327">
        <v>38.884939528440349</v>
      </c>
      <c r="E80" s="327">
        <v>1.469740809049E-2</v>
      </c>
      <c r="F80" s="327">
        <v>3.6742710183873699</v>
      </c>
      <c r="G80" s="327">
        <v>13743.93362618804</v>
      </c>
      <c r="H80" s="327">
        <v>5.1948184495699996E-3</v>
      </c>
      <c r="I80" s="327">
        <v>1.29867598133739</v>
      </c>
      <c r="J80" s="327" t="s">
        <v>540</v>
      </c>
    </row>
    <row r="81" spans="1:10" x14ac:dyDescent="0.25">
      <c r="A81" s="283" t="s">
        <v>3194</v>
      </c>
      <c r="B81" s="327" t="s">
        <v>507</v>
      </c>
      <c r="C81" s="327" t="s">
        <v>536</v>
      </c>
      <c r="D81" s="327" t="s">
        <v>507</v>
      </c>
      <c r="E81" s="327" t="s">
        <v>507</v>
      </c>
      <c r="F81" s="327" t="s">
        <v>507</v>
      </c>
      <c r="G81" s="327" t="s">
        <v>507</v>
      </c>
      <c r="H81" s="327" t="s">
        <v>507</v>
      </c>
      <c r="I81" s="327" t="s">
        <v>507</v>
      </c>
      <c r="J81" s="327" t="s">
        <v>507</v>
      </c>
    </row>
    <row r="82" spans="1:10" x14ac:dyDescent="0.25">
      <c r="A82" s="283" t="s">
        <v>3195</v>
      </c>
      <c r="B82" s="327">
        <v>2620161.5762954974</v>
      </c>
      <c r="C82" s="327" t="s">
        <v>536</v>
      </c>
      <c r="D82" s="327">
        <v>88.047818292785962</v>
      </c>
      <c r="E82" s="327">
        <v>70.149331548862634</v>
      </c>
      <c r="F82" s="327">
        <v>2.8356871028999802</v>
      </c>
      <c r="G82" s="328" t="s">
        <v>182</v>
      </c>
      <c r="H82" s="327">
        <v>183.80258312714338</v>
      </c>
      <c r="I82" s="327">
        <v>7.4299583894152299</v>
      </c>
      <c r="J82" s="327" t="s">
        <v>478</v>
      </c>
    </row>
    <row r="83" spans="1:10" x14ac:dyDescent="0.25">
      <c r="A83" s="284" t="s">
        <v>541</v>
      </c>
      <c r="B83" s="327">
        <v>32351773.409563068</v>
      </c>
      <c r="C83" s="327" t="s">
        <v>536</v>
      </c>
      <c r="D83" s="328" t="s">
        <v>182</v>
      </c>
      <c r="E83" s="328" t="s">
        <v>182</v>
      </c>
      <c r="F83" s="328" t="s">
        <v>182</v>
      </c>
      <c r="G83" s="327">
        <v>2540094.5307982946</v>
      </c>
      <c r="H83" s="327">
        <v>37.656050059714502</v>
      </c>
      <c r="I83" s="327">
        <v>101.32241952488565</v>
      </c>
      <c r="J83" s="327" t="s">
        <v>540</v>
      </c>
    </row>
    <row r="84" spans="1:10" x14ac:dyDescent="0.25">
      <c r="A84" s="285" t="s">
        <v>537</v>
      </c>
      <c r="B84" s="327">
        <v>1343810.0384583769</v>
      </c>
      <c r="C84" s="327" t="s">
        <v>536</v>
      </c>
      <c r="D84" s="327">
        <v>75.928141051021797</v>
      </c>
      <c r="E84" s="327">
        <v>0.76379847184557004</v>
      </c>
      <c r="F84" s="327">
        <v>0.35425092693756</v>
      </c>
      <c r="G84" s="327">
        <v>102032.99814584665</v>
      </c>
      <c r="H84" s="327">
        <v>1.02640005382524</v>
      </c>
      <c r="I84" s="327">
        <v>0.47604595175188003</v>
      </c>
      <c r="J84" s="327" t="s">
        <v>478</v>
      </c>
    </row>
    <row r="85" spans="1:10" x14ac:dyDescent="0.25">
      <c r="A85" s="285" t="s">
        <v>538</v>
      </c>
      <c r="B85" s="327">
        <v>21964918.19043801</v>
      </c>
      <c r="C85" s="327" t="s">
        <v>536</v>
      </c>
      <c r="D85" s="327">
        <v>90.62078968100333</v>
      </c>
      <c r="E85" s="327">
        <v>0.73257570335638</v>
      </c>
      <c r="F85" s="327">
        <v>4.2890443345528002</v>
      </c>
      <c r="G85" s="327">
        <v>1990478.2316961272</v>
      </c>
      <c r="H85" s="327">
        <v>16.09096539252544</v>
      </c>
      <c r="I85" s="327">
        <v>94.208507923613965</v>
      </c>
      <c r="J85" s="327" t="s">
        <v>478</v>
      </c>
    </row>
    <row r="86" spans="1:10" x14ac:dyDescent="0.25">
      <c r="A86" s="285" t="s">
        <v>539</v>
      </c>
      <c r="B86" s="327">
        <v>8795000.2471165303</v>
      </c>
      <c r="C86" s="327" t="s">
        <v>536</v>
      </c>
      <c r="D86" s="327">
        <v>50.838234302060421</v>
      </c>
      <c r="E86" s="327">
        <v>2.3338941529224702</v>
      </c>
      <c r="F86" s="327">
        <v>0.75335764658167004</v>
      </c>
      <c r="G86" s="327">
        <v>447122.28324958944</v>
      </c>
      <c r="H86" s="327">
        <v>20.526599651696909</v>
      </c>
      <c r="I86" s="327">
        <v>6.6257806878528998</v>
      </c>
      <c r="J86" s="327" t="s">
        <v>478</v>
      </c>
    </row>
    <row r="87" spans="1:10" x14ac:dyDescent="0.25">
      <c r="A87" s="285" t="s">
        <v>3193</v>
      </c>
      <c r="B87" s="327">
        <v>52888.087323471489</v>
      </c>
      <c r="C87" s="327" t="s">
        <v>536</v>
      </c>
      <c r="D87" s="327">
        <v>8.7168534553273496</v>
      </c>
      <c r="E87" s="327" t="s">
        <v>3087</v>
      </c>
      <c r="F87" s="327" t="s">
        <v>3087</v>
      </c>
      <c r="G87" s="327">
        <v>461.01770673125719</v>
      </c>
      <c r="H87" s="327" t="s">
        <v>3087</v>
      </c>
      <c r="I87" s="327" t="s">
        <v>3087</v>
      </c>
      <c r="J87" s="327" t="s">
        <v>540</v>
      </c>
    </row>
    <row r="88" spans="1:10" x14ac:dyDescent="0.25">
      <c r="A88" s="285" t="s">
        <v>3194</v>
      </c>
      <c r="B88" s="327" t="s">
        <v>507</v>
      </c>
      <c r="C88" s="327" t="s">
        <v>536</v>
      </c>
      <c r="D88" s="327" t="s">
        <v>507</v>
      </c>
      <c r="E88" s="327" t="s">
        <v>507</v>
      </c>
      <c r="F88" s="327" t="s">
        <v>507</v>
      </c>
      <c r="G88" s="327" t="s">
        <v>507</v>
      </c>
      <c r="H88" s="327" t="s">
        <v>507</v>
      </c>
      <c r="I88" s="327" t="s">
        <v>507</v>
      </c>
      <c r="J88" s="327" t="s">
        <v>507</v>
      </c>
    </row>
    <row r="89" spans="1:10" x14ac:dyDescent="0.25">
      <c r="A89" s="285" t="s">
        <v>3195</v>
      </c>
      <c r="B89" s="327">
        <v>195156.84622667928</v>
      </c>
      <c r="C89" s="327" t="s">
        <v>536</v>
      </c>
      <c r="D89" s="327">
        <v>97.735736802039924</v>
      </c>
      <c r="E89" s="327">
        <v>6.192435418265E-2</v>
      </c>
      <c r="F89" s="327">
        <v>6.192435418265E-2</v>
      </c>
      <c r="G89" s="327">
        <v>19073.798157926904</v>
      </c>
      <c r="H89" s="327">
        <v>1.2084961666909999E-2</v>
      </c>
      <c r="I89" s="327">
        <v>1.2084961666909999E-2</v>
      </c>
      <c r="J89" s="327" t="s">
        <v>478</v>
      </c>
    </row>
    <row r="90" spans="1:10" x14ac:dyDescent="0.25">
      <c r="A90" s="286" t="s">
        <v>3196</v>
      </c>
      <c r="B90" s="327">
        <v>29762022.261531696</v>
      </c>
      <c r="C90" s="327" t="s">
        <v>536</v>
      </c>
      <c r="D90" s="328" t="s">
        <v>182</v>
      </c>
      <c r="E90" s="328" t="s">
        <v>182</v>
      </c>
      <c r="F90" s="328" t="s">
        <v>182</v>
      </c>
      <c r="G90" s="327">
        <v>2400057.4856406469</v>
      </c>
      <c r="H90" s="327">
        <v>34.823479419570468</v>
      </c>
      <c r="I90" s="327">
        <v>100.86538569159121</v>
      </c>
      <c r="J90" s="327" t="s">
        <v>540</v>
      </c>
    </row>
    <row r="91" spans="1:10" x14ac:dyDescent="0.25">
      <c r="A91" s="285" t="s">
        <v>537</v>
      </c>
      <c r="B91" s="327">
        <v>1289345.7754762077</v>
      </c>
      <c r="C91" s="327" t="s">
        <v>536</v>
      </c>
      <c r="D91" s="327">
        <v>75.981710695644367</v>
      </c>
      <c r="E91" s="327">
        <v>0.66331306705496995</v>
      </c>
      <c r="F91" s="327">
        <v>0.25283307148143003</v>
      </c>
      <c r="G91" s="327">
        <v>97966.697698884454</v>
      </c>
      <c r="H91" s="327">
        <v>0.85523990082548995</v>
      </c>
      <c r="I91" s="327">
        <v>0.32598925261525002</v>
      </c>
      <c r="J91" s="327" t="s">
        <v>478</v>
      </c>
    </row>
    <row r="92" spans="1:10" x14ac:dyDescent="0.25">
      <c r="A92" s="285" t="s">
        <v>538</v>
      </c>
      <c r="B92" s="327">
        <v>21878947.484241422</v>
      </c>
      <c r="C92" s="327" t="s">
        <v>536</v>
      </c>
      <c r="D92" s="327">
        <v>90.624623010701626</v>
      </c>
      <c r="E92" s="327">
        <v>0.69812515865578995</v>
      </c>
      <c r="F92" s="327">
        <v>4.3002982540659396</v>
      </c>
      <c r="G92" s="327">
        <v>1982771.3676303178</v>
      </c>
      <c r="H92" s="327">
        <v>15.27424368365784</v>
      </c>
      <c r="I92" s="327">
        <v>94.085999667283815</v>
      </c>
      <c r="J92" s="327" t="s">
        <v>478</v>
      </c>
    </row>
    <row r="93" spans="1:10" x14ac:dyDescent="0.25">
      <c r="A93" s="285" t="s">
        <v>539</v>
      </c>
      <c r="B93" s="327">
        <v>6345684.0682639154</v>
      </c>
      <c r="C93" s="327" t="s">
        <v>536</v>
      </c>
      <c r="D93" s="327">
        <v>50.248073994006518</v>
      </c>
      <c r="E93" s="327">
        <v>2.9440341927598199</v>
      </c>
      <c r="F93" s="327">
        <v>1.01506972939916</v>
      </c>
      <c r="G93" s="327">
        <v>318858.40260471357</v>
      </c>
      <c r="H93" s="327">
        <v>18.681910873420229</v>
      </c>
      <c r="I93" s="327">
        <v>6.4413118100252298</v>
      </c>
      <c r="J93" s="327" t="s">
        <v>478</v>
      </c>
    </row>
    <row r="94" spans="1:10" x14ac:dyDescent="0.25">
      <c r="A94" s="285" t="s">
        <v>3193</v>
      </c>
      <c r="B94" s="327">
        <v>52888.087323471489</v>
      </c>
      <c r="C94" s="327" t="s">
        <v>536</v>
      </c>
      <c r="D94" s="327">
        <v>8.7168534553273496</v>
      </c>
      <c r="E94" s="327" t="s">
        <v>512</v>
      </c>
      <c r="F94" s="327" t="s">
        <v>512</v>
      </c>
      <c r="G94" s="327">
        <v>461.01770673125719</v>
      </c>
      <c r="H94" s="327" t="s">
        <v>512</v>
      </c>
      <c r="I94" s="327" t="s">
        <v>512</v>
      </c>
      <c r="J94" s="327" t="s">
        <v>478</v>
      </c>
    </row>
    <row r="95" spans="1:10" x14ac:dyDescent="0.25">
      <c r="A95" s="285" t="s">
        <v>3194</v>
      </c>
      <c r="B95" s="327" t="s">
        <v>507</v>
      </c>
      <c r="C95" s="327" t="s">
        <v>536</v>
      </c>
      <c r="D95" s="327" t="s">
        <v>507</v>
      </c>
      <c r="E95" s="327" t="s">
        <v>507</v>
      </c>
      <c r="F95" s="327" t="s">
        <v>507</v>
      </c>
      <c r="G95" s="327" t="s">
        <v>507</v>
      </c>
      <c r="H95" s="327" t="s">
        <v>507</v>
      </c>
      <c r="I95" s="327" t="s">
        <v>507</v>
      </c>
      <c r="J95" s="327" t="s">
        <v>507</v>
      </c>
    </row>
    <row r="96" spans="1:10" x14ac:dyDescent="0.25">
      <c r="A96" s="285" t="s">
        <v>3195</v>
      </c>
      <c r="B96" s="327">
        <v>195156.84622667928</v>
      </c>
      <c r="C96" s="327" t="s">
        <v>536</v>
      </c>
      <c r="D96" s="327">
        <v>97.735736802039924</v>
      </c>
      <c r="E96" s="327">
        <v>6.192435418265E-2</v>
      </c>
      <c r="F96" s="327">
        <v>6.192435418265E-2</v>
      </c>
      <c r="G96" s="327">
        <v>19073.798157926904</v>
      </c>
      <c r="H96" s="327">
        <v>1.2084961666909999E-2</v>
      </c>
      <c r="I96" s="327">
        <v>1.2084961666909999E-2</v>
      </c>
      <c r="J96" s="327" t="s">
        <v>478</v>
      </c>
    </row>
    <row r="97" spans="1:10" x14ac:dyDescent="0.25">
      <c r="A97" s="287" t="s">
        <v>542</v>
      </c>
      <c r="B97" s="327">
        <v>29762022.261531696</v>
      </c>
      <c r="C97" s="327" t="s">
        <v>536</v>
      </c>
      <c r="D97" s="328" t="s">
        <v>182</v>
      </c>
      <c r="E97" s="328" t="s">
        <v>182</v>
      </c>
      <c r="F97" s="328" t="s">
        <v>182</v>
      </c>
      <c r="G97" s="327">
        <v>2400057.4856406469</v>
      </c>
      <c r="H97" s="327">
        <v>34.823479419570468</v>
      </c>
      <c r="I97" s="327">
        <v>100.86538569159121</v>
      </c>
      <c r="J97" s="327" t="s">
        <v>540</v>
      </c>
    </row>
    <row r="98" spans="1:10" x14ac:dyDescent="0.25">
      <c r="A98" s="288" t="s">
        <v>543</v>
      </c>
      <c r="B98" s="329">
        <v>1289345.7754762077</v>
      </c>
      <c r="C98" s="327" t="s">
        <v>536</v>
      </c>
      <c r="D98" s="327">
        <v>75.981710695644367</v>
      </c>
      <c r="E98" s="327">
        <v>0.66331306705496995</v>
      </c>
      <c r="F98" s="327">
        <v>0.25283307148143003</v>
      </c>
      <c r="G98" s="329">
        <v>97966.697698884454</v>
      </c>
      <c r="H98" s="329">
        <v>0.85523990082548995</v>
      </c>
      <c r="I98" s="329">
        <v>0.32598925261525002</v>
      </c>
      <c r="J98" s="329" t="s">
        <v>478</v>
      </c>
    </row>
    <row r="99" spans="1:10" x14ac:dyDescent="0.25">
      <c r="A99" s="288" t="s">
        <v>544</v>
      </c>
      <c r="B99" s="329">
        <v>21878947.484241422</v>
      </c>
      <c r="C99" s="327" t="s">
        <v>536</v>
      </c>
      <c r="D99" s="327">
        <v>90.624623010701626</v>
      </c>
      <c r="E99" s="327">
        <v>0.69812515865578995</v>
      </c>
      <c r="F99" s="327">
        <v>4.3002982540659396</v>
      </c>
      <c r="G99" s="329">
        <v>1982771.3676303178</v>
      </c>
      <c r="H99" s="329">
        <v>15.27424368365784</v>
      </c>
      <c r="I99" s="329">
        <v>94.085999667283815</v>
      </c>
      <c r="J99" s="329" t="s">
        <v>478</v>
      </c>
    </row>
    <row r="100" spans="1:10" x14ac:dyDescent="0.25">
      <c r="A100" s="288" t="s">
        <v>545</v>
      </c>
      <c r="B100" s="329">
        <v>6345684.0682639154</v>
      </c>
      <c r="C100" s="327" t="s">
        <v>536</v>
      </c>
      <c r="D100" s="327">
        <v>50.248073994006518</v>
      </c>
      <c r="E100" s="327">
        <v>2.9440341927598199</v>
      </c>
      <c r="F100" s="327">
        <v>1.01506972939916</v>
      </c>
      <c r="G100" s="329">
        <v>318858.40260471357</v>
      </c>
      <c r="H100" s="329">
        <v>18.681910873420229</v>
      </c>
      <c r="I100" s="329">
        <v>6.4413118100252298</v>
      </c>
      <c r="J100" s="329" t="s">
        <v>478</v>
      </c>
    </row>
    <row r="101" spans="1:10" x14ac:dyDescent="0.25">
      <c r="A101" s="288" t="s">
        <v>546</v>
      </c>
      <c r="B101" s="329">
        <v>52888.087323471489</v>
      </c>
      <c r="C101" s="327" t="s">
        <v>536</v>
      </c>
      <c r="D101" s="327">
        <v>8.7168534553273496</v>
      </c>
      <c r="E101" s="327" t="s">
        <v>478</v>
      </c>
      <c r="F101" s="327" t="s">
        <v>478</v>
      </c>
      <c r="G101" s="329">
        <v>461.01770673125719</v>
      </c>
      <c r="H101" s="329" t="s">
        <v>478</v>
      </c>
      <c r="I101" s="329" t="s">
        <v>478</v>
      </c>
      <c r="J101" s="329" t="s">
        <v>478</v>
      </c>
    </row>
    <row r="102" spans="1:10" x14ac:dyDescent="0.25">
      <c r="A102" s="288" t="s">
        <v>547</v>
      </c>
      <c r="B102" s="329" t="s">
        <v>507</v>
      </c>
      <c r="C102" s="327" t="s">
        <v>536</v>
      </c>
      <c r="D102" s="327" t="s">
        <v>507</v>
      </c>
      <c r="E102" s="327" t="s">
        <v>507</v>
      </c>
      <c r="F102" s="327" t="s">
        <v>507</v>
      </c>
      <c r="G102" s="329" t="s">
        <v>507</v>
      </c>
      <c r="H102" s="329" t="s">
        <v>507</v>
      </c>
      <c r="I102" s="329" t="s">
        <v>507</v>
      </c>
      <c r="J102" s="329" t="s">
        <v>507</v>
      </c>
    </row>
    <row r="103" spans="1:10" x14ac:dyDescent="0.25">
      <c r="A103" s="288" t="s">
        <v>88</v>
      </c>
      <c r="B103" s="329">
        <v>195156.84622667928</v>
      </c>
      <c r="C103" s="327" t="s">
        <v>536</v>
      </c>
      <c r="D103" s="327">
        <v>97.735736802039924</v>
      </c>
      <c r="E103" s="327">
        <v>6.192435418265E-2</v>
      </c>
      <c r="F103" s="327">
        <v>6.192435418265E-2</v>
      </c>
      <c r="G103" s="329">
        <v>19073.798157926904</v>
      </c>
      <c r="H103" s="329">
        <v>1.2084961666909999E-2</v>
      </c>
      <c r="I103" s="329">
        <v>1.2084961666909999E-2</v>
      </c>
      <c r="J103" s="329" t="s">
        <v>478</v>
      </c>
    </row>
    <row r="104" spans="1:10" x14ac:dyDescent="0.25">
      <c r="A104" s="287" t="s">
        <v>548</v>
      </c>
      <c r="B104" s="327" t="s">
        <v>3088</v>
      </c>
      <c r="C104" s="327" t="s">
        <v>536</v>
      </c>
      <c r="D104" s="328" t="s">
        <v>182</v>
      </c>
      <c r="E104" s="328" t="s">
        <v>182</v>
      </c>
      <c r="F104" s="328" t="s">
        <v>182</v>
      </c>
      <c r="G104" s="327" t="s">
        <v>3088</v>
      </c>
      <c r="H104" s="327" t="s">
        <v>552</v>
      </c>
      <c r="I104" s="327" t="s">
        <v>552</v>
      </c>
      <c r="J104" s="327" t="s">
        <v>540</v>
      </c>
    </row>
    <row r="105" spans="1:10" x14ac:dyDescent="0.25">
      <c r="A105" s="288" t="s">
        <v>543</v>
      </c>
      <c r="B105" s="329" t="s">
        <v>480</v>
      </c>
      <c r="C105" s="327" t="s">
        <v>536</v>
      </c>
      <c r="D105" s="327" t="s">
        <v>512</v>
      </c>
      <c r="E105" s="327" t="s">
        <v>480</v>
      </c>
      <c r="F105" s="327" t="s">
        <v>480</v>
      </c>
      <c r="G105" s="329" t="s">
        <v>480</v>
      </c>
      <c r="H105" s="329" t="s">
        <v>480</v>
      </c>
      <c r="I105" s="329" t="s">
        <v>480</v>
      </c>
      <c r="J105" s="329" t="s">
        <v>478</v>
      </c>
    </row>
    <row r="106" spans="1:10" x14ac:dyDescent="0.25">
      <c r="A106" s="288" t="s">
        <v>544</v>
      </c>
      <c r="B106" s="329" t="s">
        <v>480</v>
      </c>
      <c r="C106" s="327" t="s">
        <v>536</v>
      </c>
      <c r="D106" s="327" t="s">
        <v>512</v>
      </c>
      <c r="E106" s="327" t="s">
        <v>480</v>
      </c>
      <c r="F106" s="327" t="s">
        <v>480</v>
      </c>
      <c r="G106" s="329" t="s">
        <v>480</v>
      </c>
      <c r="H106" s="329" t="s">
        <v>480</v>
      </c>
      <c r="I106" s="329" t="s">
        <v>480</v>
      </c>
      <c r="J106" s="329" t="s">
        <v>478</v>
      </c>
    </row>
    <row r="107" spans="1:10" x14ac:dyDescent="0.25">
      <c r="A107" s="288" t="s">
        <v>545</v>
      </c>
      <c r="B107" s="329" t="s">
        <v>480</v>
      </c>
      <c r="C107" s="327" t="s">
        <v>536</v>
      </c>
      <c r="D107" s="327" t="s">
        <v>512</v>
      </c>
      <c r="E107" s="327" t="s">
        <v>480</v>
      </c>
      <c r="F107" s="327" t="s">
        <v>480</v>
      </c>
      <c r="G107" s="329" t="s">
        <v>480</v>
      </c>
      <c r="H107" s="329" t="s">
        <v>480</v>
      </c>
      <c r="I107" s="329" t="s">
        <v>480</v>
      </c>
      <c r="J107" s="329" t="s">
        <v>478</v>
      </c>
    </row>
    <row r="108" spans="1:10" x14ac:dyDescent="0.25">
      <c r="A108" s="288" t="s">
        <v>546</v>
      </c>
      <c r="B108" s="329" t="s">
        <v>480</v>
      </c>
      <c r="C108" s="327" t="s">
        <v>536</v>
      </c>
      <c r="D108" s="327" t="s">
        <v>512</v>
      </c>
      <c r="E108" s="327" t="s">
        <v>480</v>
      </c>
      <c r="F108" s="327" t="s">
        <v>480</v>
      </c>
      <c r="G108" s="329" t="s">
        <v>480</v>
      </c>
      <c r="H108" s="329" t="s">
        <v>480</v>
      </c>
      <c r="I108" s="329" t="s">
        <v>480</v>
      </c>
      <c r="J108" s="329" t="s">
        <v>478</v>
      </c>
    </row>
    <row r="109" spans="1:10" x14ac:dyDescent="0.25">
      <c r="A109" s="288" t="s">
        <v>547</v>
      </c>
      <c r="B109" s="329" t="s">
        <v>507</v>
      </c>
      <c r="C109" s="327" t="s">
        <v>536</v>
      </c>
      <c r="D109" s="327" t="s">
        <v>507</v>
      </c>
      <c r="E109" s="327" t="s">
        <v>507</v>
      </c>
      <c r="F109" s="327" t="s">
        <v>507</v>
      </c>
      <c r="G109" s="329" t="s">
        <v>507</v>
      </c>
      <c r="H109" s="329" t="s">
        <v>507</v>
      </c>
      <c r="I109" s="329" t="s">
        <v>507</v>
      </c>
      <c r="J109" s="329" t="s">
        <v>507</v>
      </c>
    </row>
    <row r="110" spans="1:10" x14ac:dyDescent="0.25">
      <c r="A110" s="288" t="s">
        <v>88</v>
      </c>
      <c r="B110" s="329" t="s">
        <v>480</v>
      </c>
      <c r="C110" s="327" t="s">
        <v>536</v>
      </c>
      <c r="D110" s="327" t="s">
        <v>512</v>
      </c>
      <c r="E110" s="327" t="s">
        <v>480</v>
      </c>
      <c r="F110" s="327" t="s">
        <v>480</v>
      </c>
      <c r="G110" s="329" t="s">
        <v>480</v>
      </c>
      <c r="H110" s="329" t="s">
        <v>480</v>
      </c>
      <c r="I110" s="329" t="s">
        <v>480</v>
      </c>
      <c r="J110" s="329" t="s">
        <v>478</v>
      </c>
    </row>
    <row r="111" spans="1:10" x14ac:dyDescent="0.25">
      <c r="A111" s="287" t="s">
        <v>549</v>
      </c>
      <c r="B111" s="327" t="s">
        <v>3088</v>
      </c>
      <c r="C111" s="327" t="s">
        <v>536</v>
      </c>
      <c r="D111" s="328" t="s">
        <v>182</v>
      </c>
      <c r="E111" s="328" t="s">
        <v>182</v>
      </c>
      <c r="F111" s="328" t="s">
        <v>182</v>
      </c>
      <c r="G111" s="327" t="s">
        <v>552</v>
      </c>
      <c r="H111" s="327" t="s">
        <v>3088</v>
      </c>
      <c r="I111" s="327" t="s">
        <v>552</v>
      </c>
      <c r="J111" s="327" t="s">
        <v>540</v>
      </c>
    </row>
    <row r="112" spans="1:10" x14ac:dyDescent="0.25">
      <c r="A112" s="288" t="s">
        <v>543</v>
      </c>
      <c r="B112" s="329" t="s">
        <v>480</v>
      </c>
      <c r="C112" s="327" t="s">
        <v>536</v>
      </c>
      <c r="D112" s="327" t="s">
        <v>512</v>
      </c>
      <c r="E112" s="327" t="s">
        <v>480</v>
      </c>
      <c r="F112" s="327" t="s">
        <v>480</v>
      </c>
      <c r="G112" s="329" t="s">
        <v>480</v>
      </c>
      <c r="H112" s="329" t="s">
        <v>480</v>
      </c>
      <c r="I112" s="329" t="s">
        <v>480</v>
      </c>
      <c r="J112" s="329" t="s">
        <v>478</v>
      </c>
    </row>
    <row r="113" spans="1:10" x14ac:dyDescent="0.25">
      <c r="A113" s="288" t="s">
        <v>544</v>
      </c>
      <c r="B113" s="329" t="s">
        <v>480</v>
      </c>
      <c r="C113" s="327" t="s">
        <v>536</v>
      </c>
      <c r="D113" s="327" t="s">
        <v>512</v>
      </c>
      <c r="E113" s="327" t="s">
        <v>480</v>
      </c>
      <c r="F113" s="327" t="s">
        <v>480</v>
      </c>
      <c r="G113" s="329" t="s">
        <v>480</v>
      </c>
      <c r="H113" s="329" t="s">
        <v>480</v>
      </c>
      <c r="I113" s="329" t="s">
        <v>480</v>
      </c>
      <c r="J113" s="329" t="s">
        <v>478</v>
      </c>
    </row>
    <row r="114" spans="1:10" x14ac:dyDescent="0.25">
      <c r="A114" s="288" t="s">
        <v>545</v>
      </c>
      <c r="B114" s="329" t="s">
        <v>480</v>
      </c>
      <c r="C114" s="327" t="s">
        <v>536</v>
      </c>
      <c r="D114" s="327" t="s">
        <v>512</v>
      </c>
      <c r="E114" s="327" t="s">
        <v>480</v>
      </c>
      <c r="F114" s="327" t="s">
        <v>480</v>
      </c>
      <c r="G114" s="329" t="s">
        <v>480</v>
      </c>
      <c r="H114" s="329" t="s">
        <v>480</v>
      </c>
      <c r="I114" s="329" t="s">
        <v>480</v>
      </c>
      <c r="J114" s="329" t="s">
        <v>478</v>
      </c>
    </row>
    <row r="115" spans="1:10" x14ac:dyDescent="0.25">
      <c r="A115" s="288" t="s">
        <v>546</v>
      </c>
      <c r="B115" s="329" t="s">
        <v>480</v>
      </c>
      <c r="C115" s="327" t="s">
        <v>536</v>
      </c>
      <c r="D115" s="327" t="s">
        <v>512</v>
      </c>
      <c r="E115" s="327" t="s">
        <v>480</v>
      </c>
      <c r="F115" s="327" t="s">
        <v>480</v>
      </c>
      <c r="G115" s="329" t="s">
        <v>480</v>
      </c>
      <c r="H115" s="329" t="s">
        <v>480</v>
      </c>
      <c r="I115" s="329" t="s">
        <v>480</v>
      </c>
      <c r="J115" s="329" t="s">
        <v>478</v>
      </c>
    </row>
    <row r="116" spans="1:10" x14ac:dyDescent="0.25">
      <c r="A116" s="288" t="s">
        <v>547</v>
      </c>
      <c r="B116" s="329" t="s">
        <v>507</v>
      </c>
      <c r="C116" s="327" t="s">
        <v>536</v>
      </c>
      <c r="D116" s="327" t="s">
        <v>507</v>
      </c>
      <c r="E116" s="327" t="s">
        <v>507</v>
      </c>
      <c r="F116" s="327" t="s">
        <v>507</v>
      </c>
      <c r="G116" s="329" t="s">
        <v>507</v>
      </c>
      <c r="H116" s="329" t="s">
        <v>507</v>
      </c>
      <c r="I116" s="329" t="s">
        <v>507</v>
      </c>
      <c r="J116" s="329" t="s">
        <v>507</v>
      </c>
    </row>
    <row r="117" spans="1:10" x14ac:dyDescent="0.25">
      <c r="A117" s="288" t="s">
        <v>88</v>
      </c>
      <c r="B117" s="329" t="s">
        <v>480</v>
      </c>
      <c r="C117" s="327" t="s">
        <v>536</v>
      </c>
      <c r="D117" s="327" t="s">
        <v>512</v>
      </c>
      <c r="E117" s="327" t="s">
        <v>480</v>
      </c>
      <c r="F117" s="327" t="s">
        <v>480</v>
      </c>
      <c r="G117" s="329" t="s">
        <v>480</v>
      </c>
      <c r="H117" s="329" t="s">
        <v>480</v>
      </c>
      <c r="I117" s="329" t="s">
        <v>480</v>
      </c>
      <c r="J117" s="329" t="s">
        <v>478</v>
      </c>
    </row>
    <row r="118" spans="1:10" x14ac:dyDescent="0.25">
      <c r="A118" s="289" t="s">
        <v>477</v>
      </c>
      <c r="B118" s="327">
        <v>1778687.0543379753</v>
      </c>
      <c r="C118" s="327" t="s">
        <v>536</v>
      </c>
      <c r="D118" s="328" t="s">
        <v>182</v>
      </c>
      <c r="E118" s="328" t="s">
        <v>182</v>
      </c>
      <c r="F118" s="328" t="s">
        <v>182</v>
      </c>
      <c r="G118" s="327">
        <v>94253.062008181601</v>
      </c>
      <c r="H118" s="327">
        <v>1.46027512323081</v>
      </c>
      <c r="I118" s="327">
        <v>0.26593010197444999</v>
      </c>
      <c r="J118" s="327" t="s">
        <v>540</v>
      </c>
    </row>
    <row r="119" spans="1:10" x14ac:dyDescent="0.25">
      <c r="A119" s="285" t="s">
        <v>537</v>
      </c>
      <c r="B119" s="329">
        <v>49045.406851392239</v>
      </c>
      <c r="C119" s="327" t="s">
        <v>536</v>
      </c>
      <c r="D119" s="327">
        <v>74.659973794071973</v>
      </c>
      <c r="E119" s="327">
        <v>3.1426139568948201</v>
      </c>
      <c r="F119" s="327">
        <v>2.75514054391506</v>
      </c>
      <c r="G119" s="329">
        <v>3661.7287902445428</v>
      </c>
      <c r="H119" s="329">
        <v>0.15413078009277001</v>
      </c>
      <c r="I119" s="329">
        <v>0.13512698890908001</v>
      </c>
      <c r="J119" s="329" t="s">
        <v>478</v>
      </c>
    </row>
    <row r="120" spans="1:10" x14ac:dyDescent="0.25">
      <c r="A120" s="285" t="s">
        <v>538</v>
      </c>
      <c r="B120" s="329">
        <v>397.21842434588893</v>
      </c>
      <c r="C120" s="327" t="s">
        <v>536</v>
      </c>
      <c r="D120" s="327">
        <v>89.645233903118736</v>
      </c>
      <c r="E120" s="327">
        <v>9.5000000000102105</v>
      </c>
      <c r="F120" s="327">
        <v>1.4249999999927201</v>
      </c>
      <c r="G120" s="329">
        <v>35.608738561115487</v>
      </c>
      <c r="H120" s="329">
        <v>3.77357503129E-3</v>
      </c>
      <c r="I120" s="329">
        <v>5.6603625469000001E-4</v>
      </c>
      <c r="J120" s="329" t="s">
        <v>478</v>
      </c>
    </row>
    <row r="121" spans="1:10" x14ac:dyDescent="0.25">
      <c r="A121" s="285" t="s">
        <v>539</v>
      </c>
      <c r="B121" s="329">
        <v>1729244.4290622373</v>
      </c>
      <c r="C121" s="327" t="s">
        <v>536</v>
      </c>
      <c r="D121" s="327">
        <v>52.367220594999381</v>
      </c>
      <c r="E121" s="327">
        <v>0.75314440585650999</v>
      </c>
      <c r="F121" s="327">
        <v>7.5314440585649997E-2</v>
      </c>
      <c r="G121" s="329">
        <v>90555.724479375946</v>
      </c>
      <c r="H121" s="329">
        <v>1.30237076810675</v>
      </c>
      <c r="I121" s="329">
        <v>0.13023707681068</v>
      </c>
      <c r="J121" s="329" t="s">
        <v>478</v>
      </c>
    </row>
    <row r="122" spans="1:10" x14ac:dyDescent="0.25">
      <c r="A122" s="285" t="s">
        <v>3193</v>
      </c>
      <c r="B122" s="329" t="s">
        <v>507</v>
      </c>
      <c r="C122" s="327" t="s">
        <v>536</v>
      </c>
      <c r="D122" s="327" t="s">
        <v>507</v>
      </c>
      <c r="E122" s="327" t="s">
        <v>507</v>
      </c>
      <c r="F122" s="327" t="s">
        <v>507</v>
      </c>
      <c r="G122" s="329" t="s">
        <v>507</v>
      </c>
      <c r="H122" s="329" t="s">
        <v>507</v>
      </c>
      <c r="I122" s="329" t="s">
        <v>507</v>
      </c>
      <c r="J122" s="329" t="s">
        <v>507</v>
      </c>
    </row>
    <row r="123" spans="1:10" x14ac:dyDescent="0.25">
      <c r="A123" s="285" t="s">
        <v>3194</v>
      </c>
      <c r="B123" s="329" t="s">
        <v>507</v>
      </c>
      <c r="C123" s="327" t="s">
        <v>536</v>
      </c>
      <c r="D123" s="327" t="s">
        <v>507</v>
      </c>
      <c r="E123" s="327" t="s">
        <v>507</v>
      </c>
      <c r="F123" s="327" t="s">
        <v>507</v>
      </c>
      <c r="G123" s="329" t="s">
        <v>507</v>
      </c>
      <c r="H123" s="329" t="s">
        <v>507</v>
      </c>
      <c r="I123" s="329" t="s">
        <v>507</v>
      </c>
      <c r="J123" s="329" t="s">
        <v>507</v>
      </c>
    </row>
    <row r="124" spans="1:10" x14ac:dyDescent="0.25">
      <c r="A124" s="285" t="s">
        <v>3195</v>
      </c>
      <c r="B124" s="329" t="s">
        <v>480</v>
      </c>
      <c r="C124" s="327" t="s">
        <v>536</v>
      </c>
      <c r="D124" s="327" t="s">
        <v>512</v>
      </c>
      <c r="E124" s="327" t="s">
        <v>480</v>
      </c>
      <c r="F124" s="327" t="s">
        <v>480</v>
      </c>
      <c r="G124" s="329" t="s">
        <v>480</v>
      </c>
      <c r="H124" s="329" t="s">
        <v>480</v>
      </c>
      <c r="I124" s="329" t="s">
        <v>480</v>
      </c>
      <c r="J124" s="329" t="s">
        <v>478</v>
      </c>
    </row>
    <row r="125" spans="1:10" x14ac:dyDescent="0.25">
      <c r="A125" s="290" t="s">
        <v>3197</v>
      </c>
      <c r="B125" s="327">
        <v>811064.09369339747</v>
      </c>
      <c r="C125" s="327" t="s">
        <v>536</v>
      </c>
      <c r="D125" s="328" t="s">
        <v>182</v>
      </c>
      <c r="E125" s="328" t="s">
        <v>182</v>
      </c>
      <c r="F125" s="328" t="s">
        <v>182</v>
      </c>
      <c r="G125" s="327">
        <v>45783.983149465937</v>
      </c>
      <c r="H125" s="327">
        <v>1.37229551691322</v>
      </c>
      <c r="I125" s="327">
        <v>0.19110373131999001</v>
      </c>
      <c r="J125" s="327" t="s">
        <v>540</v>
      </c>
    </row>
    <row r="126" spans="1:10" x14ac:dyDescent="0.25">
      <c r="A126" s="283" t="s">
        <v>537</v>
      </c>
      <c r="B126" s="327">
        <v>5418.8561307769987</v>
      </c>
      <c r="C126" s="327" t="s">
        <v>536</v>
      </c>
      <c r="D126" s="327">
        <v>74.659973794071973</v>
      </c>
      <c r="E126" s="327">
        <v>3.14261395689392</v>
      </c>
      <c r="F126" s="327">
        <v>2.7551405439157199</v>
      </c>
      <c r="G126" s="327">
        <v>404.57165671765699</v>
      </c>
      <c r="H126" s="327">
        <v>1.7029372906979999E-2</v>
      </c>
      <c r="I126" s="327">
        <v>1.492971022755E-2</v>
      </c>
      <c r="J126" s="327" t="s">
        <v>478</v>
      </c>
    </row>
    <row r="127" spans="1:10" x14ac:dyDescent="0.25">
      <c r="A127" s="283" t="s">
        <v>538</v>
      </c>
      <c r="B127" s="327">
        <v>85573.487772242661</v>
      </c>
      <c r="C127" s="327" t="s">
        <v>536</v>
      </c>
      <c r="D127" s="327">
        <v>89.645233903118736</v>
      </c>
      <c r="E127" s="327">
        <v>9.5000000000000604</v>
      </c>
      <c r="F127" s="327">
        <v>1.42500000000005</v>
      </c>
      <c r="G127" s="327">
        <v>7671.2553272483647</v>
      </c>
      <c r="H127" s="327">
        <v>0.81294813383631004</v>
      </c>
      <c r="I127" s="327">
        <v>0.12194222007545</v>
      </c>
      <c r="J127" s="327" t="s">
        <v>478</v>
      </c>
    </row>
    <row r="128" spans="1:10" x14ac:dyDescent="0.25">
      <c r="A128" s="283" t="s">
        <v>539</v>
      </c>
      <c r="B128" s="327">
        <v>720071.7497903778</v>
      </c>
      <c r="C128" s="327" t="s">
        <v>536</v>
      </c>
      <c r="D128" s="327">
        <v>52.367220594999388</v>
      </c>
      <c r="E128" s="327">
        <v>0.75314440585650999</v>
      </c>
      <c r="F128" s="327">
        <v>7.5314440585649997E-2</v>
      </c>
      <c r="G128" s="327">
        <v>37708.156165499917</v>
      </c>
      <c r="H128" s="327">
        <v>0.54231801016992998</v>
      </c>
      <c r="I128" s="327">
        <v>5.4231801016990003E-2</v>
      </c>
      <c r="J128" s="327" t="s">
        <v>478</v>
      </c>
    </row>
    <row r="129" spans="1:10" x14ac:dyDescent="0.25">
      <c r="A129" s="283" t="s">
        <v>3193</v>
      </c>
      <c r="B129" s="327" t="s">
        <v>507</v>
      </c>
      <c r="C129" s="327" t="s">
        <v>536</v>
      </c>
      <c r="D129" s="327" t="s">
        <v>507</v>
      </c>
      <c r="E129" s="327" t="s">
        <v>507</v>
      </c>
      <c r="F129" s="327" t="s">
        <v>507</v>
      </c>
      <c r="G129" s="327" t="s">
        <v>507</v>
      </c>
      <c r="H129" s="327" t="s">
        <v>507</v>
      </c>
      <c r="I129" s="327" t="s">
        <v>507</v>
      </c>
      <c r="J129" s="327" t="s">
        <v>507</v>
      </c>
    </row>
    <row r="130" spans="1:10" x14ac:dyDescent="0.25">
      <c r="A130" s="283" t="s">
        <v>3194</v>
      </c>
      <c r="B130" s="327" t="s">
        <v>507</v>
      </c>
      <c r="C130" s="327" t="s">
        <v>536</v>
      </c>
      <c r="D130" s="327" t="s">
        <v>507</v>
      </c>
      <c r="E130" s="327" t="s">
        <v>507</v>
      </c>
      <c r="F130" s="327" t="s">
        <v>507</v>
      </c>
      <c r="G130" s="327" t="s">
        <v>507</v>
      </c>
      <c r="H130" s="327" t="s">
        <v>507</v>
      </c>
      <c r="I130" s="327" t="s">
        <v>507</v>
      </c>
      <c r="J130" s="327" t="s">
        <v>507</v>
      </c>
    </row>
    <row r="131" spans="1:10" x14ac:dyDescent="0.25">
      <c r="A131" s="283" t="s">
        <v>3195</v>
      </c>
      <c r="B131" s="327" t="s">
        <v>480</v>
      </c>
      <c r="C131" s="327" t="s">
        <v>536</v>
      </c>
      <c r="D131" s="327" t="s">
        <v>512</v>
      </c>
      <c r="E131" s="327" t="s">
        <v>480</v>
      </c>
      <c r="F131" s="327" t="s">
        <v>480</v>
      </c>
      <c r="G131" s="327" t="s">
        <v>480</v>
      </c>
      <c r="H131" s="327" t="s">
        <v>480</v>
      </c>
      <c r="I131" s="327" t="s">
        <v>480</v>
      </c>
      <c r="J131" s="327" t="s">
        <v>478</v>
      </c>
    </row>
    <row r="132" spans="1:10" x14ac:dyDescent="0.25">
      <c r="A132" s="287" t="s">
        <v>550</v>
      </c>
      <c r="B132" s="327">
        <v>811064.09369339747</v>
      </c>
      <c r="C132" s="327" t="s">
        <v>536</v>
      </c>
      <c r="D132" s="328" t="s">
        <v>182</v>
      </c>
      <c r="E132" s="328" t="s">
        <v>182</v>
      </c>
      <c r="F132" s="328" t="s">
        <v>182</v>
      </c>
      <c r="G132" s="327">
        <v>45783.983149465937</v>
      </c>
      <c r="H132" s="327">
        <v>1.37229551691322</v>
      </c>
      <c r="I132" s="327">
        <v>0.19110373131999001</v>
      </c>
      <c r="J132" s="327" t="s">
        <v>540</v>
      </c>
    </row>
    <row r="133" spans="1:10" x14ac:dyDescent="0.25">
      <c r="A133" s="288" t="s">
        <v>543</v>
      </c>
      <c r="B133" s="329">
        <v>5418.8561307769987</v>
      </c>
      <c r="C133" s="327" t="s">
        <v>536</v>
      </c>
      <c r="D133" s="327">
        <v>74.659973794071973</v>
      </c>
      <c r="E133" s="327">
        <v>3.14261395689392</v>
      </c>
      <c r="F133" s="327">
        <v>2.7551405439157199</v>
      </c>
      <c r="G133" s="329">
        <v>404.57165671765699</v>
      </c>
      <c r="H133" s="329">
        <v>1.7029372906979999E-2</v>
      </c>
      <c r="I133" s="329">
        <v>1.492971022755E-2</v>
      </c>
      <c r="J133" s="329" t="s">
        <v>478</v>
      </c>
    </row>
    <row r="134" spans="1:10" x14ac:dyDescent="0.25">
      <c r="A134" s="288" t="s">
        <v>544</v>
      </c>
      <c r="B134" s="329">
        <v>85573.487772242661</v>
      </c>
      <c r="C134" s="327" t="s">
        <v>536</v>
      </c>
      <c r="D134" s="327">
        <v>89.645233903118736</v>
      </c>
      <c r="E134" s="327">
        <v>9.5000000000000604</v>
      </c>
      <c r="F134" s="327">
        <v>1.42500000000005</v>
      </c>
      <c r="G134" s="329">
        <v>7671.2553272483647</v>
      </c>
      <c r="H134" s="329">
        <v>0.81294813383631004</v>
      </c>
      <c r="I134" s="329">
        <v>0.12194222007545</v>
      </c>
      <c r="J134" s="329" t="s">
        <v>478</v>
      </c>
    </row>
    <row r="135" spans="1:10" x14ac:dyDescent="0.25">
      <c r="A135" s="288" t="s">
        <v>545</v>
      </c>
      <c r="B135" s="329">
        <v>720071.7497903778</v>
      </c>
      <c r="C135" s="327" t="s">
        <v>536</v>
      </c>
      <c r="D135" s="327">
        <v>52.367220594999388</v>
      </c>
      <c r="E135" s="327">
        <v>0.75314440585650999</v>
      </c>
      <c r="F135" s="327">
        <v>7.5314440585649997E-2</v>
      </c>
      <c r="G135" s="329">
        <v>37708.156165499917</v>
      </c>
      <c r="H135" s="329">
        <v>0.54231801016992998</v>
      </c>
      <c r="I135" s="329">
        <v>5.4231801016990003E-2</v>
      </c>
      <c r="J135" s="329" t="s">
        <v>478</v>
      </c>
    </row>
    <row r="136" spans="1:10" x14ac:dyDescent="0.25">
      <c r="A136" s="288" t="s">
        <v>546</v>
      </c>
      <c r="B136" s="329" t="s">
        <v>507</v>
      </c>
      <c r="C136" s="327" t="s">
        <v>536</v>
      </c>
      <c r="D136" s="327" t="s">
        <v>507</v>
      </c>
      <c r="E136" s="327" t="s">
        <v>507</v>
      </c>
      <c r="F136" s="327" t="s">
        <v>507</v>
      </c>
      <c r="G136" s="329" t="s">
        <v>507</v>
      </c>
      <c r="H136" s="329" t="s">
        <v>507</v>
      </c>
      <c r="I136" s="329" t="s">
        <v>507</v>
      </c>
      <c r="J136" s="329" t="s">
        <v>507</v>
      </c>
    </row>
    <row r="137" spans="1:10" x14ac:dyDescent="0.25">
      <c r="A137" s="288" t="s">
        <v>547</v>
      </c>
      <c r="B137" s="329" t="s">
        <v>507</v>
      </c>
      <c r="C137" s="327" t="s">
        <v>536</v>
      </c>
      <c r="D137" s="327" t="s">
        <v>507</v>
      </c>
      <c r="E137" s="327" t="s">
        <v>507</v>
      </c>
      <c r="F137" s="327" t="s">
        <v>507</v>
      </c>
      <c r="G137" s="329" t="s">
        <v>507</v>
      </c>
      <c r="H137" s="329" t="s">
        <v>507</v>
      </c>
      <c r="I137" s="329" t="s">
        <v>507</v>
      </c>
      <c r="J137" s="329" t="s">
        <v>507</v>
      </c>
    </row>
    <row r="138" spans="1:10" x14ac:dyDescent="0.25">
      <c r="A138" s="288" t="s">
        <v>88</v>
      </c>
      <c r="B138" s="329" t="s">
        <v>480</v>
      </c>
      <c r="C138" s="327" t="s">
        <v>536</v>
      </c>
      <c r="D138" s="327" t="s">
        <v>512</v>
      </c>
      <c r="E138" s="327" t="s">
        <v>480</v>
      </c>
      <c r="F138" s="327" t="s">
        <v>480</v>
      </c>
      <c r="G138" s="329" t="s">
        <v>480</v>
      </c>
      <c r="H138" s="329" t="s">
        <v>480</v>
      </c>
      <c r="I138" s="329" t="s">
        <v>480</v>
      </c>
      <c r="J138" s="329" t="s">
        <v>478</v>
      </c>
    </row>
    <row r="139" spans="1:10" x14ac:dyDescent="0.25">
      <c r="A139" s="287" t="s">
        <v>551</v>
      </c>
      <c r="B139" s="327" t="s">
        <v>552</v>
      </c>
      <c r="C139" s="327" t="s">
        <v>536</v>
      </c>
      <c r="D139" s="328" t="s">
        <v>182</v>
      </c>
      <c r="E139" s="328" t="s">
        <v>182</v>
      </c>
      <c r="F139" s="328" t="s">
        <v>182</v>
      </c>
      <c r="G139" s="327" t="s">
        <v>552</v>
      </c>
      <c r="H139" s="327" t="s">
        <v>552</v>
      </c>
      <c r="I139" s="327" t="s">
        <v>552</v>
      </c>
      <c r="J139" s="327" t="s">
        <v>540</v>
      </c>
    </row>
    <row r="140" spans="1:10" x14ac:dyDescent="0.25">
      <c r="A140" s="288" t="s">
        <v>543</v>
      </c>
      <c r="B140" s="329" t="s">
        <v>480</v>
      </c>
      <c r="C140" s="327" t="s">
        <v>536</v>
      </c>
      <c r="D140" s="327" t="s">
        <v>512</v>
      </c>
      <c r="E140" s="327" t="s">
        <v>480</v>
      </c>
      <c r="F140" s="327" t="s">
        <v>480</v>
      </c>
      <c r="G140" s="329" t="s">
        <v>480</v>
      </c>
      <c r="H140" s="329" t="s">
        <v>480</v>
      </c>
      <c r="I140" s="329" t="s">
        <v>480</v>
      </c>
      <c r="J140" s="329" t="s">
        <v>478</v>
      </c>
    </row>
    <row r="141" spans="1:10" x14ac:dyDescent="0.25">
      <c r="A141" s="288" t="s">
        <v>544</v>
      </c>
      <c r="B141" s="329" t="s">
        <v>480</v>
      </c>
      <c r="C141" s="327" t="s">
        <v>536</v>
      </c>
      <c r="D141" s="327" t="s">
        <v>512</v>
      </c>
      <c r="E141" s="327" t="s">
        <v>480</v>
      </c>
      <c r="F141" s="327" t="s">
        <v>480</v>
      </c>
      <c r="G141" s="329" t="s">
        <v>480</v>
      </c>
      <c r="H141" s="329" t="s">
        <v>480</v>
      </c>
      <c r="I141" s="329" t="s">
        <v>480</v>
      </c>
      <c r="J141" s="329" t="s">
        <v>478</v>
      </c>
    </row>
    <row r="142" spans="1:10" x14ac:dyDescent="0.25">
      <c r="A142" s="288" t="s">
        <v>545</v>
      </c>
      <c r="B142" s="329" t="s">
        <v>480</v>
      </c>
      <c r="C142" s="327" t="s">
        <v>536</v>
      </c>
      <c r="D142" s="327" t="s">
        <v>512</v>
      </c>
      <c r="E142" s="327" t="s">
        <v>480</v>
      </c>
      <c r="F142" s="327" t="s">
        <v>480</v>
      </c>
      <c r="G142" s="329" t="s">
        <v>480</v>
      </c>
      <c r="H142" s="329" t="s">
        <v>480</v>
      </c>
      <c r="I142" s="329" t="s">
        <v>480</v>
      </c>
      <c r="J142" s="329" t="s">
        <v>478</v>
      </c>
    </row>
    <row r="143" spans="1:10" x14ac:dyDescent="0.25">
      <c r="A143" s="288" t="s">
        <v>546</v>
      </c>
      <c r="B143" s="329" t="s">
        <v>507</v>
      </c>
      <c r="C143" s="327" t="s">
        <v>536</v>
      </c>
      <c r="D143" s="327" t="s">
        <v>507</v>
      </c>
      <c r="E143" s="327" t="s">
        <v>507</v>
      </c>
      <c r="F143" s="327" t="s">
        <v>507</v>
      </c>
      <c r="G143" s="329" t="s">
        <v>507</v>
      </c>
      <c r="H143" s="329" t="s">
        <v>507</v>
      </c>
      <c r="I143" s="329" t="s">
        <v>507</v>
      </c>
      <c r="J143" s="329" t="s">
        <v>507</v>
      </c>
    </row>
    <row r="144" spans="1:10" x14ac:dyDescent="0.25">
      <c r="A144" s="288" t="s">
        <v>547</v>
      </c>
      <c r="B144" s="329" t="s">
        <v>507</v>
      </c>
      <c r="C144" s="327" t="s">
        <v>536</v>
      </c>
      <c r="D144" s="327" t="s">
        <v>507</v>
      </c>
      <c r="E144" s="327" t="s">
        <v>507</v>
      </c>
      <c r="F144" s="327" t="s">
        <v>507</v>
      </c>
      <c r="G144" s="329" t="s">
        <v>507</v>
      </c>
      <c r="H144" s="329" t="s">
        <v>507</v>
      </c>
      <c r="I144" s="329" t="s">
        <v>507</v>
      </c>
      <c r="J144" s="329" t="s">
        <v>507</v>
      </c>
    </row>
    <row r="145" spans="1:10" x14ac:dyDescent="0.25">
      <c r="A145" s="288" t="s">
        <v>88</v>
      </c>
      <c r="B145" s="329" t="s">
        <v>480</v>
      </c>
      <c r="C145" s="327" t="s">
        <v>536</v>
      </c>
      <c r="D145" s="327" t="s">
        <v>512</v>
      </c>
      <c r="E145" s="327" t="s">
        <v>480</v>
      </c>
      <c r="F145" s="327" t="s">
        <v>480</v>
      </c>
      <c r="G145" s="329" t="s">
        <v>480</v>
      </c>
      <c r="H145" s="329" t="s">
        <v>480</v>
      </c>
      <c r="I145" s="329" t="s">
        <v>480</v>
      </c>
      <c r="J145" s="329" t="s">
        <v>478</v>
      </c>
    </row>
    <row r="146" spans="1:10" x14ac:dyDescent="0.25">
      <c r="A146" s="287" t="s">
        <v>553</v>
      </c>
      <c r="B146" s="327" t="s">
        <v>552</v>
      </c>
      <c r="C146" s="327" t="s">
        <v>536</v>
      </c>
      <c r="D146" s="328" t="s">
        <v>182</v>
      </c>
      <c r="E146" s="328" t="s">
        <v>182</v>
      </c>
      <c r="F146" s="328" t="s">
        <v>182</v>
      </c>
      <c r="G146" s="327" t="s">
        <v>552</v>
      </c>
      <c r="H146" s="327" t="s">
        <v>552</v>
      </c>
      <c r="I146" s="327" t="s">
        <v>552</v>
      </c>
      <c r="J146" s="327" t="s">
        <v>540</v>
      </c>
    </row>
    <row r="147" spans="1:10" x14ac:dyDescent="0.25">
      <c r="A147" s="288" t="s">
        <v>543</v>
      </c>
      <c r="B147" s="329" t="s">
        <v>480</v>
      </c>
      <c r="C147" s="327" t="s">
        <v>536</v>
      </c>
      <c r="D147" s="327" t="s">
        <v>512</v>
      </c>
      <c r="E147" s="327" t="s">
        <v>480</v>
      </c>
      <c r="F147" s="327" t="s">
        <v>480</v>
      </c>
      <c r="G147" s="329" t="s">
        <v>480</v>
      </c>
      <c r="H147" s="329" t="s">
        <v>480</v>
      </c>
      <c r="I147" s="329" t="s">
        <v>480</v>
      </c>
      <c r="J147" s="329" t="s">
        <v>478</v>
      </c>
    </row>
    <row r="148" spans="1:10" x14ac:dyDescent="0.25">
      <c r="A148" s="288" t="s">
        <v>544</v>
      </c>
      <c r="B148" s="329" t="s">
        <v>480</v>
      </c>
      <c r="C148" s="327" t="s">
        <v>536</v>
      </c>
      <c r="D148" s="327" t="s">
        <v>512</v>
      </c>
      <c r="E148" s="327" t="s">
        <v>480</v>
      </c>
      <c r="F148" s="327" t="s">
        <v>480</v>
      </c>
      <c r="G148" s="329" t="s">
        <v>480</v>
      </c>
      <c r="H148" s="329" t="s">
        <v>480</v>
      </c>
      <c r="I148" s="329" t="s">
        <v>480</v>
      </c>
      <c r="J148" s="329" t="s">
        <v>478</v>
      </c>
    </row>
    <row r="149" spans="1:10" x14ac:dyDescent="0.25">
      <c r="A149" s="288" t="s">
        <v>545</v>
      </c>
      <c r="B149" s="329" t="s">
        <v>480</v>
      </c>
      <c r="C149" s="327" t="s">
        <v>536</v>
      </c>
      <c r="D149" s="327" t="s">
        <v>512</v>
      </c>
      <c r="E149" s="327" t="s">
        <v>480</v>
      </c>
      <c r="F149" s="327" t="s">
        <v>480</v>
      </c>
      <c r="G149" s="329" t="s">
        <v>480</v>
      </c>
      <c r="H149" s="329" t="s">
        <v>480</v>
      </c>
      <c r="I149" s="329" t="s">
        <v>480</v>
      </c>
      <c r="J149" s="329" t="s">
        <v>478</v>
      </c>
    </row>
    <row r="150" spans="1:10" x14ac:dyDescent="0.25">
      <c r="A150" s="288" t="s">
        <v>546</v>
      </c>
      <c r="B150" s="329" t="s">
        <v>507</v>
      </c>
      <c r="C150" s="327" t="s">
        <v>536</v>
      </c>
      <c r="D150" s="327" t="s">
        <v>507</v>
      </c>
      <c r="E150" s="327" t="s">
        <v>507</v>
      </c>
      <c r="F150" s="327" t="s">
        <v>507</v>
      </c>
      <c r="G150" s="329" t="s">
        <v>507</v>
      </c>
      <c r="H150" s="329" t="s">
        <v>507</v>
      </c>
      <c r="I150" s="329" t="s">
        <v>507</v>
      </c>
      <c r="J150" s="329" t="s">
        <v>507</v>
      </c>
    </row>
    <row r="151" spans="1:10" x14ac:dyDescent="0.25">
      <c r="A151" s="288" t="s">
        <v>547</v>
      </c>
      <c r="B151" s="329" t="s">
        <v>507</v>
      </c>
      <c r="C151" s="327" t="s">
        <v>536</v>
      </c>
      <c r="D151" s="327" t="s">
        <v>507</v>
      </c>
      <c r="E151" s="327" t="s">
        <v>507</v>
      </c>
      <c r="F151" s="327" t="s">
        <v>507</v>
      </c>
      <c r="G151" s="329" t="s">
        <v>507</v>
      </c>
      <c r="H151" s="329" t="s">
        <v>507</v>
      </c>
      <c r="I151" s="329" t="s">
        <v>507</v>
      </c>
      <c r="J151" s="329" t="s">
        <v>507</v>
      </c>
    </row>
    <row r="152" spans="1:10" x14ac:dyDescent="0.25">
      <c r="A152" s="288" t="s">
        <v>88</v>
      </c>
      <c r="B152" s="329" t="s">
        <v>480</v>
      </c>
      <c r="C152" s="327" t="s">
        <v>536</v>
      </c>
      <c r="D152" s="327" t="s">
        <v>512</v>
      </c>
      <c r="E152" s="327" t="s">
        <v>480</v>
      </c>
      <c r="F152" s="327" t="s">
        <v>480</v>
      </c>
      <c r="G152" s="329" t="s">
        <v>480</v>
      </c>
      <c r="H152" s="329" t="s">
        <v>480</v>
      </c>
      <c r="I152" s="329" t="s">
        <v>480</v>
      </c>
      <c r="J152" s="329" t="s">
        <v>478</v>
      </c>
    </row>
    <row r="153" spans="1:10" x14ac:dyDescent="0.25">
      <c r="A153" s="216" t="s">
        <v>554</v>
      </c>
      <c r="B153" s="327">
        <v>12857095.578220105</v>
      </c>
      <c r="C153" s="327" t="s">
        <v>536</v>
      </c>
      <c r="D153" s="328" t="s">
        <v>182</v>
      </c>
      <c r="E153" s="328" t="s">
        <v>182</v>
      </c>
      <c r="F153" s="328" t="s">
        <v>182</v>
      </c>
      <c r="G153" s="327">
        <v>711227.52746031829</v>
      </c>
      <c r="H153" s="327">
        <v>66.667583289309391</v>
      </c>
      <c r="I153" s="327">
        <v>9.3662220369597406</v>
      </c>
      <c r="J153" s="327" t="s">
        <v>540</v>
      </c>
    </row>
    <row r="154" spans="1:10" x14ac:dyDescent="0.25">
      <c r="A154" s="291" t="s">
        <v>537</v>
      </c>
      <c r="B154" s="327">
        <v>3289687.0402968642</v>
      </c>
      <c r="C154" s="327" t="s">
        <v>536</v>
      </c>
      <c r="D154" s="327">
        <v>74.659973794071988</v>
      </c>
      <c r="E154" s="327">
        <v>2.5953153081467302</v>
      </c>
      <c r="F154" s="327">
        <v>0.48384345490726</v>
      </c>
      <c r="G154" s="327">
        <v>245607.94821926212</v>
      </c>
      <c r="H154" s="327">
        <v>8.5377751346943498</v>
      </c>
      <c r="I154" s="327">
        <v>1.5916935431408601</v>
      </c>
      <c r="J154" s="327" t="s">
        <v>478</v>
      </c>
    </row>
    <row r="155" spans="1:10" x14ac:dyDescent="0.25">
      <c r="A155" s="291" t="s">
        <v>538</v>
      </c>
      <c r="B155" s="327">
        <v>1227490.5647916261</v>
      </c>
      <c r="C155" s="327" t="s">
        <v>536</v>
      </c>
      <c r="D155" s="327">
        <v>89.645233903118751</v>
      </c>
      <c r="E155" s="327">
        <v>9.5</v>
      </c>
      <c r="F155" s="327">
        <v>1.4249999999999901</v>
      </c>
      <c r="G155" s="327">
        <v>110038.67879461666</v>
      </c>
      <c r="H155" s="327">
        <v>11.66116036552045</v>
      </c>
      <c r="I155" s="327">
        <v>1.7491740548280601</v>
      </c>
      <c r="J155" s="327" t="s">
        <v>478</v>
      </c>
    </row>
    <row r="156" spans="1:10" x14ac:dyDescent="0.25">
      <c r="A156" s="291" t="s">
        <v>539</v>
      </c>
      <c r="B156" s="327">
        <v>6790142.6962574841</v>
      </c>
      <c r="C156" s="327" t="s">
        <v>536</v>
      </c>
      <c r="D156" s="327">
        <v>52.367220594999381</v>
      </c>
      <c r="E156" s="327">
        <v>0.75314440585650999</v>
      </c>
      <c r="F156" s="327">
        <v>7.5314440585649997E-2</v>
      </c>
      <c r="G156" s="327">
        <v>355580.90044643951</v>
      </c>
      <c r="H156" s="327">
        <v>5.1139579866537304</v>
      </c>
      <c r="I156" s="327">
        <v>0.51139579866536999</v>
      </c>
      <c r="J156" s="327" t="s">
        <v>478</v>
      </c>
    </row>
    <row r="157" spans="1:10" x14ac:dyDescent="0.25">
      <c r="A157" s="291" t="s">
        <v>3198</v>
      </c>
      <c r="B157" s="327" t="s">
        <v>507</v>
      </c>
      <c r="C157" s="327" t="s">
        <v>536</v>
      </c>
      <c r="D157" s="327" t="s">
        <v>507</v>
      </c>
      <c r="E157" s="327" t="s">
        <v>507</v>
      </c>
      <c r="F157" s="327" t="s">
        <v>507</v>
      </c>
      <c r="G157" s="327" t="s">
        <v>507</v>
      </c>
      <c r="H157" s="327" t="s">
        <v>507</v>
      </c>
      <c r="I157" s="327" t="s">
        <v>507</v>
      </c>
      <c r="J157" s="327" t="s">
        <v>507</v>
      </c>
    </row>
    <row r="158" spans="1:10" x14ac:dyDescent="0.25">
      <c r="A158" s="291" t="s">
        <v>3199</v>
      </c>
      <c r="B158" s="327" t="s">
        <v>507</v>
      </c>
      <c r="C158" s="327" t="s">
        <v>536</v>
      </c>
      <c r="D158" s="327" t="s">
        <v>507</v>
      </c>
      <c r="E158" s="327" t="s">
        <v>507</v>
      </c>
      <c r="F158" s="327" t="s">
        <v>507</v>
      </c>
      <c r="G158" s="327" t="s">
        <v>507</v>
      </c>
      <c r="H158" s="327" t="s">
        <v>507</v>
      </c>
      <c r="I158" s="327" t="s">
        <v>507</v>
      </c>
      <c r="J158" s="327" t="s">
        <v>507</v>
      </c>
    </row>
    <row r="159" spans="1:10" x14ac:dyDescent="0.25">
      <c r="A159" s="291" t="s">
        <v>3200</v>
      </c>
      <c r="B159" s="327">
        <v>1549775.2768741304</v>
      </c>
      <c r="C159" s="327" t="s">
        <v>536</v>
      </c>
      <c r="D159" s="327">
        <v>88.686898265961545</v>
      </c>
      <c r="E159" s="327">
        <v>26.684313796676729</v>
      </c>
      <c r="F159" s="327">
        <v>3.55790850622357</v>
      </c>
      <c r="G159" s="327">
        <v>137444.76231523839</v>
      </c>
      <c r="H159" s="327">
        <v>41.354689802440859</v>
      </c>
      <c r="I159" s="327">
        <v>5.5139586403254501</v>
      </c>
      <c r="J159" s="327" t="s">
        <v>478</v>
      </c>
    </row>
    <row r="160" spans="1:10" x14ac:dyDescent="0.25">
      <c r="A160" s="292" t="s">
        <v>482</v>
      </c>
      <c r="B160" s="327">
        <v>281318.6741082315</v>
      </c>
      <c r="C160" s="327" t="s">
        <v>536</v>
      </c>
      <c r="D160" s="328" t="s">
        <v>182</v>
      </c>
      <c r="E160" s="328" t="s">
        <v>182</v>
      </c>
      <c r="F160" s="328" t="s">
        <v>182</v>
      </c>
      <c r="G160" s="327">
        <v>14978.572362155866</v>
      </c>
      <c r="H160" s="327">
        <v>0.23835740177008</v>
      </c>
      <c r="I160" s="327">
        <v>5.0815371746130003E-2</v>
      </c>
      <c r="J160" s="327" t="s">
        <v>540</v>
      </c>
    </row>
    <row r="161" spans="1:10" x14ac:dyDescent="0.25">
      <c r="A161" s="291" t="s">
        <v>537</v>
      </c>
      <c r="B161" s="329">
        <v>11051.541643286968</v>
      </c>
      <c r="C161" s="327" t="s">
        <v>536</v>
      </c>
      <c r="D161" s="327">
        <v>74.659973794071973</v>
      </c>
      <c r="E161" s="327">
        <v>3.1426139568950102</v>
      </c>
      <c r="F161" s="327">
        <v>2.7551405439145502</v>
      </c>
      <c r="G161" s="329">
        <v>825.10780947190017</v>
      </c>
      <c r="H161" s="329">
        <v>3.4730729013399998E-2</v>
      </c>
      <c r="I161" s="329">
        <v>3.044855045418E-2</v>
      </c>
      <c r="J161" s="329" t="s">
        <v>478</v>
      </c>
    </row>
    <row r="162" spans="1:10" x14ac:dyDescent="0.25">
      <c r="A162" s="291" t="s">
        <v>538</v>
      </c>
      <c r="B162" s="329">
        <v>8.7452974385318907</v>
      </c>
      <c r="C162" s="327" t="s">
        <v>536</v>
      </c>
      <c r="D162" s="327">
        <v>89.645233903119134</v>
      </c>
      <c r="E162" s="327">
        <v>9.5000000004513296</v>
      </c>
      <c r="F162" s="327">
        <v>1.4250000000105301</v>
      </c>
      <c r="G162" s="329">
        <v>0.78397423442953995</v>
      </c>
      <c r="H162" s="329">
        <v>8.3080325669999998E-5</v>
      </c>
      <c r="I162" s="329">
        <v>1.246204885E-5</v>
      </c>
      <c r="J162" s="329" t="s">
        <v>478</v>
      </c>
    </row>
    <row r="163" spans="1:10" x14ac:dyDescent="0.25">
      <c r="A163" s="291" t="s">
        <v>539</v>
      </c>
      <c r="B163" s="329">
        <v>270258.38716750598</v>
      </c>
      <c r="C163" s="327" t="s">
        <v>536</v>
      </c>
      <c r="D163" s="327">
        <v>52.367220594999388</v>
      </c>
      <c r="E163" s="327">
        <v>0.75314440585650999</v>
      </c>
      <c r="F163" s="327">
        <v>7.5314440585649997E-2</v>
      </c>
      <c r="G163" s="329">
        <v>14152.680578449537</v>
      </c>
      <c r="H163" s="329">
        <v>0.20354359243101</v>
      </c>
      <c r="I163" s="329">
        <v>2.0354359243100001E-2</v>
      </c>
      <c r="J163" s="329" t="s">
        <v>478</v>
      </c>
    </row>
    <row r="164" spans="1:10" x14ac:dyDescent="0.25">
      <c r="A164" s="291" t="s">
        <v>3198</v>
      </c>
      <c r="B164" s="329" t="s">
        <v>507</v>
      </c>
      <c r="C164" s="327" t="s">
        <v>536</v>
      </c>
      <c r="D164" s="327" t="s">
        <v>507</v>
      </c>
      <c r="E164" s="327" t="s">
        <v>507</v>
      </c>
      <c r="F164" s="327" t="s">
        <v>507</v>
      </c>
      <c r="G164" s="329" t="s">
        <v>507</v>
      </c>
      <c r="H164" s="329" t="s">
        <v>507</v>
      </c>
      <c r="I164" s="329" t="s">
        <v>507</v>
      </c>
      <c r="J164" s="329" t="s">
        <v>507</v>
      </c>
    </row>
    <row r="165" spans="1:10" x14ac:dyDescent="0.25">
      <c r="A165" s="291" t="s">
        <v>3199</v>
      </c>
      <c r="B165" s="329" t="s">
        <v>507</v>
      </c>
      <c r="C165" s="327" t="s">
        <v>536</v>
      </c>
      <c r="D165" s="327" t="s">
        <v>507</v>
      </c>
      <c r="E165" s="327" t="s">
        <v>507</v>
      </c>
      <c r="F165" s="327" t="s">
        <v>507</v>
      </c>
      <c r="G165" s="329" t="s">
        <v>507</v>
      </c>
      <c r="H165" s="329" t="s">
        <v>507</v>
      </c>
      <c r="I165" s="329" t="s">
        <v>507</v>
      </c>
      <c r="J165" s="329" t="s">
        <v>507</v>
      </c>
    </row>
    <row r="166" spans="1:10" x14ac:dyDescent="0.25">
      <c r="A166" s="291" t="s">
        <v>3200</v>
      </c>
      <c r="B166" s="329" t="s">
        <v>480</v>
      </c>
      <c r="C166" s="327" t="s">
        <v>536</v>
      </c>
      <c r="D166" s="327" t="s">
        <v>512</v>
      </c>
      <c r="E166" s="327" t="s">
        <v>480</v>
      </c>
      <c r="F166" s="327" t="s">
        <v>480</v>
      </c>
      <c r="G166" s="329" t="s">
        <v>480</v>
      </c>
      <c r="H166" s="329" t="s">
        <v>480</v>
      </c>
      <c r="I166" s="329" t="s">
        <v>480</v>
      </c>
      <c r="J166" s="329" t="s">
        <v>478</v>
      </c>
    </row>
    <row r="167" spans="1:10" x14ac:dyDescent="0.25">
      <c r="A167" s="292" t="s">
        <v>483</v>
      </c>
      <c r="B167" s="327">
        <v>80551.220863386668</v>
      </c>
      <c r="C167" s="327" t="s">
        <v>536</v>
      </c>
      <c r="D167" s="328" t="s">
        <v>182</v>
      </c>
      <c r="E167" s="328" t="s">
        <v>182</v>
      </c>
      <c r="F167" s="328" t="s">
        <v>182</v>
      </c>
      <c r="G167" s="327">
        <v>5057.2748720254449</v>
      </c>
      <c r="H167" s="327">
        <v>0.25516926930848</v>
      </c>
      <c r="I167" s="327">
        <v>3.8004328346280002E-2</v>
      </c>
      <c r="J167" s="327" t="s">
        <v>540</v>
      </c>
    </row>
    <row r="168" spans="1:10" x14ac:dyDescent="0.25">
      <c r="A168" s="291" t="s">
        <v>537</v>
      </c>
      <c r="B168" s="329">
        <v>832.8845414672511</v>
      </c>
      <c r="C168" s="327" t="s">
        <v>536</v>
      </c>
      <c r="D168" s="327">
        <v>74.659973794071973</v>
      </c>
      <c r="E168" s="327">
        <v>3.1426139568985101</v>
      </c>
      <c r="F168" s="327">
        <v>2.75514054391923</v>
      </c>
      <c r="G168" s="329">
        <v>62.18313803943262</v>
      </c>
      <c r="H168" s="329">
        <v>2.6174345845000001E-3</v>
      </c>
      <c r="I168" s="329">
        <v>2.2947139686E-3</v>
      </c>
      <c r="J168" s="329" t="s">
        <v>478</v>
      </c>
    </row>
    <row r="169" spans="1:10" x14ac:dyDescent="0.25">
      <c r="A169" s="291" t="s">
        <v>538</v>
      </c>
      <c r="B169" s="329">
        <v>22009.328221657259</v>
      </c>
      <c r="C169" s="327" t="s">
        <v>536</v>
      </c>
      <c r="D169" s="327">
        <v>89.645233903118736</v>
      </c>
      <c r="E169" s="327">
        <v>9.4999999999998206</v>
      </c>
      <c r="F169" s="327">
        <v>1.4249999999999301</v>
      </c>
      <c r="G169" s="329">
        <v>1973.0313764809773</v>
      </c>
      <c r="H169" s="329">
        <v>0.20908861810574</v>
      </c>
      <c r="I169" s="329">
        <v>3.1363292715859997E-2</v>
      </c>
      <c r="J169" s="329" t="s">
        <v>478</v>
      </c>
    </row>
    <row r="170" spans="1:10" x14ac:dyDescent="0.25">
      <c r="A170" s="291" t="s">
        <v>539</v>
      </c>
      <c r="B170" s="329">
        <v>57709.008100262159</v>
      </c>
      <c r="C170" s="327" t="s">
        <v>536</v>
      </c>
      <c r="D170" s="327">
        <v>52.367220594999388</v>
      </c>
      <c r="E170" s="327">
        <v>0.7531444058565</v>
      </c>
      <c r="F170" s="327">
        <v>7.5314440585579998E-2</v>
      </c>
      <c r="G170" s="329">
        <v>3022.060357505035</v>
      </c>
      <c r="H170" s="329">
        <v>4.346321661824E-2</v>
      </c>
      <c r="I170" s="329">
        <v>4.3463216618200001E-3</v>
      </c>
      <c r="J170" s="329" t="s">
        <v>478</v>
      </c>
    </row>
    <row r="171" spans="1:10" x14ac:dyDescent="0.25">
      <c r="A171" s="291" t="s">
        <v>3198</v>
      </c>
      <c r="B171" s="329" t="s">
        <v>507</v>
      </c>
      <c r="C171" s="327" t="s">
        <v>536</v>
      </c>
      <c r="D171" s="327" t="s">
        <v>507</v>
      </c>
      <c r="E171" s="327" t="s">
        <v>507</v>
      </c>
      <c r="F171" s="327" t="s">
        <v>507</v>
      </c>
      <c r="G171" s="329" t="s">
        <v>507</v>
      </c>
      <c r="H171" s="329" t="s">
        <v>507</v>
      </c>
      <c r="I171" s="329" t="s">
        <v>507</v>
      </c>
      <c r="J171" s="329" t="s">
        <v>507</v>
      </c>
    </row>
    <row r="172" spans="1:10" x14ac:dyDescent="0.25">
      <c r="A172" s="291" t="s">
        <v>3199</v>
      </c>
      <c r="B172" s="329" t="s">
        <v>507</v>
      </c>
      <c r="C172" s="327" t="s">
        <v>536</v>
      </c>
      <c r="D172" s="327" t="s">
        <v>507</v>
      </c>
      <c r="E172" s="327" t="s">
        <v>507</v>
      </c>
      <c r="F172" s="327" t="s">
        <v>507</v>
      </c>
      <c r="G172" s="329" t="s">
        <v>507</v>
      </c>
      <c r="H172" s="329" t="s">
        <v>507</v>
      </c>
      <c r="I172" s="329" t="s">
        <v>507</v>
      </c>
      <c r="J172" s="329" t="s">
        <v>507</v>
      </c>
    </row>
    <row r="173" spans="1:10" x14ac:dyDescent="0.25">
      <c r="A173" s="291" t="s">
        <v>3200</v>
      </c>
      <c r="B173" s="329" t="s">
        <v>480</v>
      </c>
      <c r="C173" s="327" t="s">
        <v>536</v>
      </c>
      <c r="D173" s="327" t="s">
        <v>512</v>
      </c>
      <c r="E173" s="327" t="s">
        <v>480</v>
      </c>
      <c r="F173" s="327" t="s">
        <v>480</v>
      </c>
      <c r="G173" s="329" t="s">
        <v>480</v>
      </c>
      <c r="H173" s="329" t="s">
        <v>480</v>
      </c>
      <c r="I173" s="329" t="s">
        <v>480</v>
      </c>
      <c r="J173" s="329" t="s">
        <v>478</v>
      </c>
    </row>
    <row r="174" spans="1:10" x14ac:dyDescent="0.25">
      <c r="A174" s="292" t="s">
        <v>484</v>
      </c>
      <c r="B174" s="327">
        <v>1201393.2916326267</v>
      </c>
      <c r="C174" s="327" t="s">
        <v>536</v>
      </c>
      <c r="D174" s="328" t="s">
        <v>182</v>
      </c>
      <c r="E174" s="328" t="s">
        <v>182</v>
      </c>
      <c r="F174" s="328" t="s">
        <v>182</v>
      </c>
      <c r="G174" s="327">
        <v>67269.957813983725</v>
      </c>
      <c r="H174" s="327">
        <v>1.85662734289529</v>
      </c>
      <c r="I174" s="327">
        <v>0.29458061428601001</v>
      </c>
      <c r="J174" s="327" t="s">
        <v>540</v>
      </c>
    </row>
    <row r="175" spans="1:10" x14ac:dyDescent="0.25">
      <c r="A175" s="291" t="s">
        <v>537</v>
      </c>
      <c r="B175" s="329">
        <v>24762.86184900811</v>
      </c>
      <c r="C175" s="327" t="s">
        <v>536</v>
      </c>
      <c r="D175" s="327">
        <v>74.659973794071973</v>
      </c>
      <c r="E175" s="327">
        <v>3.14261395689477</v>
      </c>
      <c r="F175" s="327">
        <v>2.7551405439150698</v>
      </c>
      <c r="G175" s="329">
        <v>1848.7946167131702</v>
      </c>
      <c r="H175" s="329">
        <v>7.7820115259349995E-2</v>
      </c>
      <c r="I175" s="329">
        <v>6.8225164663569995E-2</v>
      </c>
      <c r="J175" s="329" t="s">
        <v>478</v>
      </c>
    </row>
    <row r="176" spans="1:10" x14ac:dyDescent="0.25">
      <c r="A176" s="291" t="s">
        <v>538</v>
      </c>
      <c r="B176" s="329">
        <v>102052.05654493057</v>
      </c>
      <c r="C176" s="327" t="s">
        <v>536</v>
      </c>
      <c r="D176" s="327">
        <v>89.645233903118736</v>
      </c>
      <c r="E176" s="327">
        <v>9.5</v>
      </c>
      <c r="F176" s="327">
        <v>1.42500000000004</v>
      </c>
      <c r="G176" s="329">
        <v>9148.4804792646009</v>
      </c>
      <c r="H176" s="329">
        <v>0.96949453717683998</v>
      </c>
      <c r="I176" s="329">
        <v>0.14542418057653</v>
      </c>
      <c r="J176" s="329" t="s">
        <v>478</v>
      </c>
    </row>
    <row r="177" spans="1:10" x14ac:dyDescent="0.25">
      <c r="A177" s="291" t="s">
        <v>539</v>
      </c>
      <c r="B177" s="329">
        <v>1074578.3732386879</v>
      </c>
      <c r="C177" s="327" t="s">
        <v>536</v>
      </c>
      <c r="D177" s="327">
        <v>52.367220594999388</v>
      </c>
      <c r="E177" s="327">
        <v>0.7531444058565</v>
      </c>
      <c r="F177" s="327">
        <v>7.5314440585649997E-2</v>
      </c>
      <c r="G177" s="329">
        <v>56272.682718005955</v>
      </c>
      <c r="H177" s="329">
        <v>0.80931269045910004</v>
      </c>
      <c r="I177" s="329">
        <v>8.0931269045909998E-2</v>
      </c>
      <c r="J177" s="329" t="s">
        <v>478</v>
      </c>
    </row>
    <row r="178" spans="1:10" x14ac:dyDescent="0.25">
      <c r="A178" s="291" t="s">
        <v>3198</v>
      </c>
      <c r="B178" s="329" t="s">
        <v>507</v>
      </c>
      <c r="C178" s="327" t="s">
        <v>536</v>
      </c>
      <c r="D178" s="327" t="s">
        <v>507</v>
      </c>
      <c r="E178" s="327" t="s">
        <v>507</v>
      </c>
      <c r="F178" s="327" t="s">
        <v>507</v>
      </c>
      <c r="G178" s="329" t="s">
        <v>507</v>
      </c>
      <c r="H178" s="329" t="s">
        <v>507</v>
      </c>
      <c r="I178" s="329" t="s">
        <v>507</v>
      </c>
      <c r="J178" s="329" t="s">
        <v>507</v>
      </c>
    </row>
    <row r="179" spans="1:10" x14ac:dyDescent="0.25">
      <c r="A179" s="291" t="s">
        <v>3199</v>
      </c>
      <c r="B179" s="329" t="s">
        <v>507</v>
      </c>
      <c r="C179" s="327" t="s">
        <v>536</v>
      </c>
      <c r="D179" s="327" t="s">
        <v>507</v>
      </c>
      <c r="E179" s="327" t="s">
        <v>507</v>
      </c>
      <c r="F179" s="327" t="s">
        <v>507</v>
      </c>
      <c r="G179" s="329" t="s">
        <v>507</v>
      </c>
      <c r="H179" s="329" t="s">
        <v>507</v>
      </c>
      <c r="I179" s="329" t="s">
        <v>507</v>
      </c>
      <c r="J179" s="329" t="s">
        <v>507</v>
      </c>
    </row>
    <row r="180" spans="1:10" x14ac:dyDescent="0.25">
      <c r="A180" s="291" t="s">
        <v>3200</v>
      </c>
      <c r="B180" s="329" t="s">
        <v>480</v>
      </c>
      <c r="C180" s="327" t="s">
        <v>536</v>
      </c>
      <c r="D180" s="327" t="s">
        <v>512</v>
      </c>
      <c r="E180" s="327" t="s">
        <v>480</v>
      </c>
      <c r="F180" s="327" t="s">
        <v>480</v>
      </c>
      <c r="G180" s="329" t="s">
        <v>480</v>
      </c>
      <c r="H180" s="329" t="s">
        <v>480</v>
      </c>
      <c r="I180" s="329" t="s">
        <v>480</v>
      </c>
      <c r="J180" s="329" t="s">
        <v>478</v>
      </c>
    </row>
    <row r="181" spans="1:10" x14ac:dyDescent="0.25">
      <c r="A181" s="292" t="s">
        <v>485</v>
      </c>
      <c r="B181" s="327">
        <v>644986.316561252</v>
      </c>
      <c r="C181" s="327" t="s">
        <v>536</v>
      </c>
      <c r="D181" s="328" t="s">
        <v>182</v>
      </c>
      <c r="E181" s="328" t="s">
        <v>182</v>
      </c>
      <c r="F181" s="328" t="s">
        <v>182</v>
      </c>
      <c r="G181" s="327">
        <v>45070.579654334128</v>
      </c>
      <c r="H181" s="327">
        <v>3.0283235843053902</v>
      </c>
      <c r="I181" s="327">
        <v>0.52839203850651995</v>
      </c>
      <c r="J181" s="327" t="s">
        <v>540</v>
      </c>
    </row>
    <row r="182" spans="1:10" x14ac:dyDescent="0.25">
      <c r="A182" s="291" t="s">
        <v>537</v>
      </c>
      <c r="B182" s="329">
        <v>37854.22878650669</v>
      </c>
      <c r="C182" s="327" t="s">
        <v>536</v>
      </c>
      <c r="D182" s="327">
        <v>74.659973794071973</v>
      </c>
      <c r="E182" s="327">
        <v>3.1426139568949401</v>
      </c>
      <c r="F182" s="327">
        <v>2.7551405439150298</v>
      </c>
      <c r="G182" s="329">
        <v>2826.1957291953945</v>
      </c>
      <c r="H182" s="329">
        <v>0.11896122771197</v>
      </c>
      <c r="I182" s="329">
        <v>0.10429372048834</v>
      </c>
      <c r="J182" s="329" t="s">
        <v>478</v>
      </c>
    </row>
    <row r="183" spans="1:10" x14ac:dyDescent="0.25">
      <c r="A183" s="291" t="s">
        <v>538</v>
      </c>
      <c r="B183" s="329">
        <v>280341.22601860663</v>
      </c>
      <c r="C183" s="327" t="s">
        <v>536</v>
      </c>
      <c r="D183" s="327">
        <v>89.645233903118736</v>
      </c>
      <c r="E183" s="327">
        <v>9.4999999999999893</v>
      </c>
      <c r="F183" s="327">
        <v>1.4249999999999801</v>
      </c>
      <c r="G183" s="329">
        <v>25131.254779125069</v>
      </c>
      <c r="H183" s="329">
        <v>2.6632416471767599</v>
      </c>
      <c r="I183" s="329">
        <v>0.39948624707650998</v>
      </c>
      <c r="J183" s="329" t="s">
        <v>478</v>
      </c>
    </row>
    <row r="184" spans="1:10" x14ac:dyDescent="0.25">
      <c r="A184" s="291" t="s">
        <v>539</v>
      </c>
      <c r="B184" s="329">
        <v>326790.86175613868</v>
      </c>
      <c r="C184" s="327" t="s">
        <v>536</v>
      </c>
      <c r="D184" s="327">
        <v>52.367220594999388</v>
      </c>
      <c r="E184" s="327">
        <v>0.7531444058565</v>
      </c>
      <c r="F184" s="327">
        <v>7.5314440585660003E-2</v>
      </c>
      <c r="G184" s="329">
        <v>17113.129146013664</v>
      </c>
      <c r="H184" s="329">
        <v>0.24612070941666001</v>
      </c>
      <c r="I184" s="329">
        <v>2.4612070941669999E-2</v>
      </c>
      <c r="J184" s="329" t="s">
        <v>478</v>
      </c>
    </row>
    <row r="185" spans="1:10" x14ac:dyDescent="0.25">
      <c r="A185" s="291" t="s">
        <v>3198</v>
      </c>
      <c r="B185" s="329" t="s">
        <v>507</v>
      </c>
      <c r="C185" s="327" t="s">
        <v>536</v>
      </c>
      <c r="D185" s="327" t="s">
        <v>507</v>
      </c>
      <c r="E185" s="327" t="s">
        <v>507</v>
      </c>
      <c r="F185" s="327" t="s">
        <v>507</v>
      </c>
      <c r="G185" s="329" t="s">
        <v>507</v>
      </c>
      <c r="H185" s="329" t="s">
        <v>507</v>
      </c>
      <c r="I185" s="329" t="s">
        <v>507</v>
      </c>
      <c r="J185" s="329" t="s">
        <v>507</v>
      </c>
    </row>
    <row r="186" spans="1:10" x14ac:dyDescent="0.25">
      <c r="A186" s="291" t="s">
        <v>3199</v>
      </c>
      <c r="B186" s="329" t="s">
        <v>507</v>
      </c>
      <c r="C186" s="327" t="s">
        <v>536</v>
      </c>
      <c r="D186" s="327" t="s">
        <v>507</v>
      </c>
      <c r="E186" s="327" t="s">
        <v>507</v>
      </c>
      <c r="F186" s="327" t="s">
        <v>507</v>
      </c>
      <c r="G186" s="329" t="s">
        <v>507</v>
      </c>
      <c r="H186" s="329" t="s">
        <v>507</v>
      </c>
      <c r="I186" s="329" t="s">
        <v>507</v>
      </c>
      <c r="J186" s="329" t="s">
        <v>507</v>
      </c>
    </row>
    <row r="187" spans="1:10" x14ac:dyDescent="0.25">
      <c r="A187" s="291" t="s">
        <v>3200</v>
      </c>
      <c r="B187" s="329" t="s">
        <v>480</v>
      </c>
      <c r="C187" s="327" t="s">
        <v>536</v>
      </c>
      <c r="D187" s="327" t="s">
        <v>512</v>
      </c>
      <c r="E187" s="327" t="s">
        <v>480</v>
      </c>
      <c r="F187" s="327" t="s">
        <v>480</v>
      </c>
      <c r="G187" s="329" t="s">
        <v>480</v>
      </c>
      <c r="H187" s="329" t="s">
        <v>480</v>
      </c>
      <c r="I187" s="329" t="s">
        <v>480</v>
      </c>
      <c r="J187" s="329" t="s">
        <v>478</v>
      </c>
    </row>
    <row r="188" spans="1:10" x14ac:dyDescent="0.25">
      <c r="A188" s="292" t="s">
        <v>486</v>
      </c>
      <c r="B188" s="327">
        <v>644167.08432937111</v>
      </c>
      <c r="C188" s="327" t="s">
        <v>536</v>
      </c>
      <c r="D188" s="328" t="s">
        <v>182</v>
      </c>
      <c r="E188" s="328" t="s">
        <v>182</v>
      </c>
      <c r="F188" s="328" t="s">
        <v>182</v>
      </c>
      <c r="G188" s="327">
        <v>46357.764227420019</v>
      </c>
      <c r="H188" s="327">
        <v>3.41919088614388</v>
      </c>
      <c r="I188" s="327">
        <v>0.52415757023381004</v>
      </c>
      <c r="J188" s="327" t="s">
        <v>540</v>
      </c>
    </row>
    <row r="189" spans="1:10" x14ac:dyDescent="0.25">
      <c r="A189" s="291" t="s">
        <v>537</v>
      </c>
      <c r="B189" s="329">
        <v>9910.6834716533631</v>
      </c>
      <c r="C189" s="327" t="s">
        <v>536</v>
      </c>
      <c r="D189" s="327">
        <v>74.659973794071973</v>
      </c>
      <c r="E189" s="327">
        <v>3.1426139568943499</v>
      </c>
      <c r="F189" s="327">
        <v>2.7551405439149499</v>
      </c>
      <c r="G189" s="329">
        <v>739.93136827498245</v>
      </c>
      <c r="H189" s="329">
        <v>3.1145452200380001E-2</v>
      </c>
      <c r="I189" s="329">
        <v>2.7305325850659999E-2</v>
      </c>
      <c r="J189" s="329" t="s">
        <v>478</v>
      </c>
    </row>
    <row r="190" spans="1:10" x14ac:dyDescent="0.25">
      <c r="A190" s="291" t="s">
        <v>538</v>
      </c>
      <c r="B190" s="329">
        <v>332732.0020816935</v>
      </c>
      <c r="C190" s="327" t="s">
        <v>536</v>
      </c>
      <c r="D190" s="327">
        <v>89.645233903118736</v>
      </c>
      <c r="E190" s="327">
        <v>9.5000000000000107</v>
      </c>
      <c r="F190" s="327">
        <v>1.4249999999999901</v>
      </c>
      <c r="G190" s="329">
        <v>29827.838153666406</v>
      </c>
      <c r="H190" s="329">
        <v>3.1609540197760899</v>
      </c>
      <c r="I190" s="329">
        <v>0.47414310296640999</v>
      </c>
      <c r="J190" s="329" t="s">
        <v>478</v>
      </c>
    </row>
    <row r="191" spans="1:10" x14ac:dyDescent="0.25">
      <c r="A191" s="291" t="s">
        <v>539</v>
      </c>
      <c r="B191" s="329">
        <v>301524.39877602429</v>
      </c>
      <c r="C191" s="327" t="s">
        <v>536</v>
      </c>
      <c r="D191" s="327">
        <v>52.367220594999388</v>
      </c>
      <c r="E191" s="327">
        <v>0.75314440585650999</v>
      </c>
      <c r="F191" s="327">
        <v>7.5314440585649997E-2</v>
      </c>
      <c r="G191" s="329">
        <v>15789.994705478628</v>
      </c>
      <c r="H191" s="329">
        <v>0.22709141416740999</v>
      </c>
      <c r="I191" s="329">
        <v>2.2709141416739999E-2</v>
      </c>
      <c r="J191" s="329" t="s">
        <v>478</v>
      </c>
    </row>
    <row r="192" spans="1:10" x14ac:dyDescent="0.25">
      <c r="A192" s="291" t="s">
        <v>3198</v>
      </c>
      <c r="B192" s="329" t="s">
        <v>507</v>
      </c>
      <c r="C192" s="327" t="s">
        <v>536</v>
      </c>
      <c r="D192" s="327" t="s">
        <v>507</v>
      </c>
      <c r="E192" s="327" t="s">
        <v>507</v>
      </c>
      <c r="F192" s="327" t="s">
        <v>507</v>
      </c>
      <c r="G192" s="329" t="s">
        <v>507</v>
      </c>
      <c r="H192" s="329" t="s">
        <v>507</v>
      </c>
      <c r="I192" s="329" t="s">
        <v>507</v>
      </c>
      <c r="J192" s="329" t="s">
        <v>507</v>
      </c>
    </row>
    <row r="193" spans="1:10" x14ac:dyDescent="0.25">
      <c r="A193" s="291" t="s">
        <v>3199</v>
      </c>
      <c r="B193" s="329" t="s">
        <v>507</v>
      </c>
      <c r="C193" s="327" t="s">
        <v>536</v>
      </c>
      <c r="D193" s="327" t="s">
        <v>507</v>
      </c>
      <c r="E193" s="327" t="s">
        <v>507</v>
      </c>
      <c r="F193" s="327" t="s">
        <v>507</v>
      </c>
      <c r="G193" s="329" t="s">
        <v>507</v>
      </c>
      <c r="H193" s="329" t="s">
        <v>507</v>
      </c>
      <c r="I193" s="329" t="s">
        <v>507</v>
      </c>
      <c r="J193" s="329" t="s">
        <v>507</v>
      </c>
    </row>
    <row r="194" spans="1:10" x14ac:dyDescent="0.25">
      <c r="A194" s="291" t="s">
        <v>3200</v>
      </c>
      <c r="B194" s="329" t="s">
        <v>480</v>
      </c>
      <c r="C194" s="327" t="s">
        <v>536</v>
      </c>
      <c r="D194" s="327" t="s">
        <v>512</v>
      </c>
      <c r="E194" s="327" t="s">
        <v>480</v>
      </c>
      <c r="F194" s="327" t="s">
        <v>480</v>
      </c>
      <c r="G194" s="329" t="s">
        <v>480</v>
      </c>
      <c r="H194" s="329" t="s">
        <v>480</v>
      </c>
      <c r="I194" s="329" t="s">
        <v>480</v>
      </c>
      <c r="J194" s="329" t="s">
        <v>478</v>
      </c>
    </row>
    <row r="195" spans="1:10" x14ac:dyDescent="0.25">
      <c r="A195" s="292" t="s">
        <v>487</v>
      </c>
      <c r="B195" s="327">
        <v>526636.63815383136</v>
      </c>
      <c r="C195" s="327" t="s">
        <v>536</v>
      </c>
      <c r="D195" s="328" t="s">
        <v>182</v>
      </c>
      <c r="E195" s="328" t="s">
        <v>182</v>
      </c>
      <c r="F195" s="328" t="s">
        <v>182</v>
      </c>
      <c r="G195" s="327">
        <v>36302.033778109631</v>
      </c>
      <c r="H195" s="327">
        <v>2.4295382607283198</v>
      </c>
      <c r="I195" s="327">
        <v>0.36471649490099001</v>
      </c>
      <c r="J195" s="327" t="s">
        <v>540</v>
      </c>
    </row>
    <row r="196" spans="1:10" x14ac:dyDescent="0.25">
      <c r="A196" s="291" t="s">
        <v>537</v>
      </c>
      <c r="B196" s="329">
        <v>4917.664842663351</v>
      </c>
      <c r="C196" s="327" t="s">
        <v>536</v>
      </c>
      <c r="D196" s="327">
        <v>74.659973794071973</v>
      </c>
      <c r="E196" s="327">
        <v>3.14261395689384</v>
      </c>
      <c r="F196" s="327">
        <v>2.7551405439155698</v>
      </c>
      <c r="G196" s="329">
        <v>367.1527282812749</v>
      </c>
      <c r="H196" s="329">
        <v>1.545432216988E-2</v>
      </c>
      <c r="I196" s="329">
        <v>1.354885778941E-2</v>
      </c>
      <c r="J196" s="329" t="s">
        <v>478</v>
      </c>
    </row>
    <row r="197" spans="1:10" x14ac:dyDescent="0.25">
      <c r="A197" s="291" t="s">
        <v>538</v>
      </c>
      <c r="B197" s="329">
        <v>231072.091064726</v>
      </c>
      <c r="C197" s="327" t="s">
        <v>536</v>
      </c>
      <c r="D197" s="327">
        <v>89.645233903118736</v>
      </c>
      <c r="E197" s="327">
        <v>9.5000000000000107</v>
      </c>
      <c r="F197" s="327">
        <v>1.4249999999999801</v>
      </c>
      <c r="G197" s="329">
        <v>20714.511651980116</v>
      </c>
      <c r="H197" s="329">
        <v>2.1951848651149</v>
      </c>
      <c r="I197" s="329">
        <v>0.32927772976723002</v>
      </c>
      <c r="J197" s="329" t="s">
        <v>478</v>
      </c>
    </row>
    <row r="198" spans="1:10" x14ac:dyDescent="0.25">
      <c r="A198" s="291" t="s">
        <v>539</v>
      </c>
      <c r="B198" s="329">
        <v>290646.88224644202</v>
      </c>
      <c r="C198" s="327" t="s">
        <v>536</v>
      </c>
      <c r="D198" s="327">
        <v>52.367220594999388</v>
      </c>
      <c r="E198" s="327">
        <v>0.7531444058565</v>
      </c>
      <c r="F198" s="327">
        <v>7.5314440585640005E-2</v>
      </c>
      <c r="G198" s="329">
        <v>15220.369397848241</v>
      </c>
      <c r="H198" s="329">
        <v>0.21889907344354001</v>
      </c>
      <c r="I198" s="329">
        <v>2.188990734435E-2</v>
      </c>
      <c r="J198" s="329" t="s">
        <v>478</v>
      </c>
    </row>
    <row r="199" spans="1:10" x14ac:dyDescent="0.25">
      <c r="A199" s="291" t="s">
        <v>3198</v>
      </c>
      <c r="B199" s="329" t="s">
        <v>507</v>
      </c>
      <c r="C199" s="327" t="s">
        <v>536</v>
      </c>
      <c r="D199" s="327" t="s">
        <v>507</v>
      </c>
      <c r="E199" s="327" t="s">
        <v>507</v>
      </c>
      <c r="F199" s="327" t="s">
        <v>507</v>
      </c>
      <c r="G199" s="329" t="s">
        <v>507</v>
      </c>
      <c r="H199" s="329" t="s">
        <v>507</v>
      </c>
      <c r="I199" s="329" t="s">
        <v>507</v>
      </c>
      <c r="J199" s="329" t="s">
        <v>507</v>
      </c>
    </row>
    <row r="200" spans="1:10" x14ac:dyDescent="0.25">
      <c r="A200" s="293" t="s">
        <v>3199</v>
      </c>
      <c r="B200" s="329" t="s">
        <v>507</v>
      </c>
      <c r="C200" s="327" t="s">
        <v>536</v>
      </c>
      <c r="D200" s="327" t="s">
        <v>507</v>
      </c>
      <c r="E200" s="327" t="s">
        <v>507</v>
      </c>
      <c r="F200" s="327" t="s">
        <v>507</v>
      </c>
      <c r="G200" s="329" t="s">
        <v>507</v>
      </c>
      <c r="H200" s="329" t="s">
        <v>507</v>
      </c>
      <c r="I200" s="329" t="s">
        <v>507</v>
      </c>
      <c r="J200" s="329" t="s">
        <v>507</v>
      </c>
    </row>
    <row r="201" spans="1:10" x14ac:dyDescent="0.25">
      <c r="A201" s="291" t="s">
        <v>3200</v>
      </c>
      <c r="B201" s="329" t="s">
        <v>480</v>
      </c>
      <c r="C201" s="327" t="s">
        <v>536</v>
      </c>
      <c r="D201" s="327" t="s">
        <v>512</v>
      </c>
      <c r="E201" s="327" t="s">
        <v>480</v>
      </c>
      <c r="F201" s="327" t="s">
        <v>480</v>
      </c>
      <c r="G201" s="329" t="s">
        <v>480</v>
      </c>
      <c r="H201" s="329" t="s">
        <v>480</v>
      </c>
      <c r="I201" s="329" t="s">
        <v>480</v>
      </c>
      <c r="J201" s="329" t="s">
        <v>478</v>
      </c>
    </row>
    <row r="202" spans="1:10" x14ac:dyDescent="0.25">
      <c r="A202" s="292" t="s">
        <v>3201</v>
      </c>
      <c r="B202" s="327">
        <v>9478042.3525714055</v>
      </c>
      <c r="C202" s="327" t="s">
        <v>536</v>
      </c>
      <c r="D202" s="328" t="s">
        <v>182</v>
      </c>
      <c r="E202" s="328" t="s">
        <v>182</v>
      </c>
      <c r="F202" s="328" t="s">
        <v>182</v>
      </c>
      <c r="G202" s="327">
        <v>496191.34475228947</v>
      </c>
      <c r="H202" s="327">
        <v>55.440376544157949</v>
      </c>
      <c r="I202" s="327">
        <v>7.5655556189400004</v>
      </c>
      <c r="J202" s="327" t="s">
        <v>540</v>
      </c>
    </row>
    <row r="203" spans="1:10" x14ac:dyDescent="0.25">
      <c r="A203" s="287" t="s">
        <v>555</v>
      </c>
      <c r="B203" s="327">
        <v>9478042.3525714055</v>
      </c>
      <c r="C203" s="327" t="s">
        <v>536</v>
      </c>
      <c r="D203" s="328" t="s">
        <v>182</v>
      </c>
      <c r="E203" s="328" t="s">
        <v>182</v>
      </c>
      <c r="F203" s="328" t="s">
        <v>182</v>
      </c>
      <c r="G203" s="327">
        <v>496191.34475228947</v>
      </c>
      <c r="H203" s="327">
        <v>55.440376544157949</v>
      </c>
      <c r="I203" s="327">
        <v>7.5655556189400004</v>
      </c>
      <c r="J203" s="327" t="s">
        <v>540</v>
      </c>
    </row>
    <row r="204" spans="1:10" x14ac:dyDescent="0.25">
      <c r="A204" s="288" t="s">
        <v>556</v>
      </c>
      <c r="B204" s="327">
        <v>9478042.3525714055</v>
      </c>
      <c r="C204" s="327" t="s">
        <v>536</v>
      </c>
      <c r="D204" s="328" t="s">
        <v>182</v>
      </c>
      <c r="E204" s="328" t="s">
        <v>182</v>
      </c>
      <c r="F204" s="328" t="s">
        <v>182</v>
      </c>
      <c r="G204" s="327">
        <v>496191.34475228947</v>
      </c>
      <c r="H204" s="327">
        <v>55.440376544157949</v>
      </c>
      <c r="I204" s="327">
        <v>7.5655556189400004</v>
      </c>
      <c r="J204" s="327" t="s">
        <v>540</v>
      </c>
    </row>
    <row r="205" spans="1:10" x14ac:dyDescent="0.25">
      <c r="A205" s="294" t="s">
        <v>543</v>
      </c>
      <c r="B205" s="329">
        <v>3200357.1751622786</v>
      </c>
      <c r="C205" s="327" t="s">
        <v>536</v>
      </c>
      <c r="D205" s="327">
        <v>74.659973794071988</v>
      </c>
      <c r="E205" s="327">
        <v>2.5800388524872</v>
      </c>
      <c r="F205" s="327">
        <v>0.42044594908624999</v>
      </c>
      <c r="G205" s="329">
        <v>238938.58282928597</v>
      </c>
      <c r="H205" s="329">
        <v>8.2570458537548692</v>
      </c>
      <c r="I205" s="329">
        <v>1.3455772099261001</v>
      </c>
      <c r="J205" s="329" t="s">
        <v>478</v>
      </c>
    </row>
    <row r="206" spans="1:10" x14ac:dyDescent="0.25">
      <c r="A206" s="294" t="s">
        <v>544</v>
      </c>
      <c r="B206" s="329">
        <v>259275.11556257354</v>
      </c>
      <c r="C206" s="327" t="s">
        <v>536</v>
      </c>
      <c r="D206" s="327">
        <v>89.645233903118793</v>
      </c>
      <c r="E206" s="327">
        <v>9.5000000000000107</v>
      </c>
      <c r="F206" s="327">
        <v>1.42500000000001</v>
      </c>
      <c r="G206" s="329">
        <v>23242.778379865063</v>
      </c>
      <c r="H206" s="329">
        <v>2.4631135978444498</v>
      </c>
      <c r="I206" s="329">
        <v>0.36946703967666999</v>
      </c>
      <c r="J206" s="329" t="s">
        <v>478</v>
      </c>
    </row>
    <row r="207" spans="1:10" x14ac:dyDescent="0.25">
      <c r="A207" s="294" t="s">
        <v>545</v>
      </c>
      <c r="B207" s="329">
        <v>4468634.7849724228</v>
      </c>
      <c r="C207" s="327" t="s">
        <v>536</v>
      </c>
      <c r="D207" s="327">
        <v>52.367220594999367</v>
      </c>
      <c r="E207" s="327">
        <v>0.75314440585650999</v>
      </c>
      <c r="F207" s="327">
        <v>7.5314440585649997E-2</v>
      </c>
      <c r="G207" s="329">
        <v>234009.98354313846</v>
      </c>
      <c r="H207" s="329">
        <v>3.36552729011777</v>
      </c>
      <c r="I207" s="329">
        <v>0.33655272901178002</v>
      </c>
      <c r="J207" s="329" t="s">
        <v>478</v>
      </c>
    </row>
    <row r="208" spans="1:10" x14ac:dyDescent="0.25">
      <c r="A208" s="294" t="s">
        <v>546</v>
      </c>
      <c r="B208" s="329" t="s">
        <v>507</v>
      </c>
      <c r="C208" s="327" t="s">
        <v>536</v>
      </c>
      <c r="D208" s="327" t="s">
        <v>507</v>
      </c>
      <c r="E208" s="327" t="s">
        <v>507</v>
      </c>
      <c r="F208" s="327" t="s">
        <v>507</v>
      </c>
      <c r="G208" s="329" t="s">
        <v>507</v>
      </c>
      <c r="H208" s="329" t="s">
        <v>507</v>
      </c>
      <c r="I208" s="329" t="s">
        <v>507</v>
      </c>
      <c r="J208" s="329" t="s">
        <v>507</v>
      </c>
    </row>
    <row r="209" spans="1:10" x14ac:dyDescent="0.25">
      <c r="A209" s="294" t="s">
        <v>547</v>
      </c>
      <c r="B209" s="329" t="s">
        <v>507</v>
      </c>
      <c r="C209" s="327" t="s">
        <v>536</v>
      </c>
      <c r="D209" s="327" t="s">
        <v>507</v>
      </c>
      <c r="E209" s="327" t="s">
        <v>507</v>
      </c>
      <c r="F209" s="327" t="s">
        <v>507</v>
      </c>
      <c r="G209" s="329" t="s">
        <v>507</v>
      </c>
      <c r="H209" s="329" t="s">
        <v>507</v>
      </c>
      <c r="I209" s="329" t="s">
        <v>507</v>
      </c>
      <c r="J209" s="329" t="s">
        <v>507</v>
      </c>
    </row>
    <row r="210" spans="1:10" x14ac:dyDescent="0.25">
      <c r="A210" s="294" t="s">
        <v>88</v>
      </c>
      <c r="B210" s="329">
        <v>1549775.2768741304</v>
      </c>
      <c r="C210" s="327" t="s">
        <v>536</v>
      </c>
      <c r="D210" s="327">
        <v>88.686898265961545</v>
      </c>
      <c r="E210" s="327">
        <v>26.684313796676729</v>
      </c>
      <c r="F210" s="327">
        <v>3.55790850622357</v>
      </c>
      <c r="G210" s="329">
        <v>137444.76231523839</v>
      </c>
      <c r="H210" s="329">
        <v>41.354689802440859</v>
      </c>
      <c r="I210" s="329">
        <v>5.5139586403254501</v>
      </c>
      <c r="J210" s="329" t="s">
        <v>478</v>
      </c>
    </row>
    <row r="211" spans="1:10" x14ac:dyDescent="0.25">
      <c r="A211" s="295" t="s">
        <v>557</v>
      </c>
      <c r="B211" s="327">
        <v>27381911.119104017</v>
      </c>
      <c r="C211" s="327" t="s">
        <v>536</v>
      </c>
      <c r="D211" s="328" t="s">
        <v>182</v>
      </c>
      <c r="E211" s="328" t="s">
        <v>182</v>
      </c>
      <c r="F211" s="328" t="s">
        <v>182</v>
      </c>
      <c r="G211" s="327">
        <v>1830505.6056332772</v>
      </c>
      <c r="H211" s="327">
        <v>160.28001983992968</v>
      </c>
      <c r="I211" s="327">
        <v>137.97722792661688</v>
      </c>
    </row>
    <row r="212" spans="1:10" x14ac:dyDescent="0.25">
      <c r="A212" s="283" t="s">
        <v>537</v>
      </c>
      <c r="B212" s="327">
        <v>26378279.690856297</v>
      </c>
      <c r="C212" s="327" t="s">
        <v>536</v>
      </c>
      <c r="D212" s="327">
        <v>68.140519616442361</v>
      </c>
      <c r="E212" s="327">
        <v>5.7327599121391097</v>
      </c>
      <c r="F212" s="327">
        <v>5.2271031113979696</v>
      </c>
      <c r="G212" s="327">
        <v>1797429.6847227968</v>
      </c>
      <c r="H212" s="327">
        <v>151.2203443629343</v>
      </c>
      <c r="I212" s="327">
        <v>137.88198784540089</v>
      </c>
    </row>
    <row r="213" spans="1:10" x14ac:dyDescent="0.25">
      <c r="A213" s="283" t="s">
        <v>538</v>
      </c>
      <c r="B213" s="327" t="s">
        <v>507</v>
      </c>
      <c r="C213" s="327" t="s">
        <v>536</v>
      </c>
      <c r="D213" s="327" t="s">
        <v>507</v>
      </c>
      <c r="E213" s="327" t="s">
        <v>507</v>
      </c>
      <c r="F213" s="327" t="s">
        <v>507</v>
      </c>
      <c r="G213" s="327" t="s">
        <v>507</v>
      </c>
      <c r="H213" s="327" t="s">
        <v>507</v>
      </c>
      <c r="I213" s="327" t="s">
        <v>507</v>
      </c>
    </row>
    <row r="214" spans="1:10" x14ac:dyDescent="0.25">
      <c r="A214" s="283" t="s">
        <v>539</v>
      </c>
      <c r="B214" s="327">
        <v>658252.51161717589</v>
      </c>
      <c r="C214" s="327" t="s">
        <v>536</v>
      </c>
      <c r="D214" s="327">
        <v>50.248073994006511</v>
      </c>
      <c r="E214" s="327">
        <v>13.756093189850089</v>
      </c>
      <c r="F214" s="327">
        <v>0.13734370307478</v>
      </c>
      <c r="G214" s="327">
        <v>33075.920910480483</v>
      </c>
      <c r="H214" s="327">
        <v>9.0549828922587494</v>
      </c>
      <c r="I214" s="327">
        <v>9.0406837503779994E-2</v>
      </c>
    </row>
    <row r="215" spans="1:10" x14ac:dyDescent="0.25">
      <c r="A215" s="283" t="s">
        <v>3193</v>
      </c>
      <c r="B215" s="327" t="s">
        <v>552</v>
      </c>
      <c r="C215" s="327" t="s">
        <v>536</v>
      </c>
      <c r="D215" s="327" t="s">
        <v>552</v>
      </c>
      <c r="E215" s="327" t="s">
        <v>3087</v>
      </c>
      <c r="F215" s="327" t="s">
        <v>3087</v>
      </c>
      <c r="G215" s="327" t="s">
        <v>552</v>
      </c>
      <c r="H215" s="327" t="s">
        <v>3087</v>
      </c>
      <c r="I215" s="327" t="s">
        <v>3087</v>
      </c>
    </row>
    <row r="216" spans="1:10" x14ac:dyDescent="0.25">
      <c r="A216" s="283" t="s">
        <v>3195</v>
      </c>
      <c r="B216" s="327">
        <v>345378.91663054173</v>
      </c>
      <c r="C216" s="327" t="s">
        <v>536</v>
      </c>
      <c r="D216" s="327">
        <v>65.065035461819363</v>
      </c>
      <c r="E216" s="327">
        <v>1.358677241335E-2</v>
      </c>
      <c r="F216" s="327">
        <v>1.399403229176E-2</v>
      </c>
      <c r="G216" s="327">
        <v>22472.091458330953</v>
      </c>
      <c r="H216" s="327">
        <v>4.6925847366299997E-3</v>
      </c>
      <c r="I216" s="327">
        <v>4.8332437122200001E-3</v>
      </c>
    </row>
    <row r="217" spans="1:10" x14ac:dyDescent="0.25">
      <c r="A217" s="59" t="s">
        <v>3202</v>
      </c>
      <c r="B217" s="327">
        <v>2513561.9207105725</v>
      </c>
      <c r="C217" s="327" t="s">
        <v>536</v>
      </c>
      <c r="D217" s="328" t="s">
        <v>182</v>
      </c>
      <c r="E217" s="328" t="s">
        <v>182</v>
      </c>
      <c r="F217" s="328" t="s">
        <v>182</v>
      </c>
      <c r="G217" s="327">
        <v>170713.69036083069</v>
      </c>
      <c r="H217" s="327">
        <v>2.0771880881664</v>
      </c>
      <c r="I217" s="327">
        <v>5.2617344805668296</v>
      </c>
    </row>
    <row r="218" spans="1:10" x14ac:dyDescent="0.25">
      <c r="A218" s="283" t="s">
        <v>558</v>
      </c>
      <c r="B218" s="329">
        <v>37296.193325856322</v>
      </c>
      <c r="C218" s="327" t="s">
        <v>536</v>
      </c>
      <c r="D218" s="327">
        <v>65.528560814054615</v>
      </c>
      <c r="E218" s="327">
        <v>55.694372613795643</v>
      </c>
      <c r="F218" s="327">
        <v>0.84385413051206004</v>
      </c>
      <c r="G218" s="329">
        <v>2443.9658724861142</v>
      </c>
      <c r="H218" s="329">
        <v>2.0771880881664</v>
      </c>
      <c r="I218" s="329">
        <v>3.1472546790399999E-2</v>
      </c>
    </row>
    <row r="219" spans="1:10" x14ac:dyDescent="0.25">
      <c r="A219" s="283" t="s">
        <v>559</v>
      </c>
      <c r="B219" s="329">
        <v>2476265.7273847163</v>
      </c>
      <c r="C219" s="327" t="s">
        <v>536</v>
      </c>
      <c r="D219" s="327">
        <v>67.953015957645619</v>
      </c>
      <c r="E219" s="327" t="s">
        <v>507</v>
      </c>
      <c r="F219" s="327">
        <v>2.1121569773129001</v>
      </c>
      <c r="G219" s="329">
        <v>168269.72448834457</v>
      </c>
      <c r="H219" s="329" t="s">
        <v>507</v>
      </c>
      <c r="I219" s="329">
        <v>5.23026193377643</v>
      </c>
    </row>
    <row r="220" spans="1:10" x14ac:dyDescent="0.25">
      <c r="A220" s="283" t="s">
        <v>88</v>
      </c>
      <c r="B220" s="329" t="s">
        <v>507</v>
      </c>
      <c r="C220" s="327" t="s">
        <v>536</v>
      </c>
      <c r="D220" s="327" t="s">
        <v>507</v>
      </c>
      <c r="E220" s="327" t="s">
        <v>507</v>
      </c>
      <c r="F220" s="327" t="s">
        <v>507</v>
      </c>
      <c r="G220" s="329" t="s">
        <v>507</v>
      </c>
      <c r="H220" s="329" t="s">
        <v>507</v>
      </c>
      <c r="I220" s="329" t="s">
        <v>507</v>
      </c>
    </row>
    <row r="221" spans="1:10" x14ac:dyDescent="0.25">
      <c r="A221" s="296" t="s">
        <v>3203</v>
      </c>
      <c r="B221" s="327">
        <v>23026953.414224558</v>
      </c>
      <c r="C221" s="327" t="s">
        <v>536</v>
      </c>
      <c r="D221" s="328" t="s">
        <v>182</v>
      </c>
      <c r="E221" s="328" t="s">
        <v>182</v>
      </c>
      <c r="F221" s="328" t="s">
        <v>182</v>
      </c>
      <c r="G221" s="327">
        <v>1543321.2347240872</v>
      </c>
      <c r="H221" s="327">
        <v>95.722338182973743</v>
      </c>
      <c r="I221" s="327">
        <v>108.02744179292077</v>
      </c>
    </row>
    <row r="222" spans="1:10" x14ac:dyDescent="0.25">
      <c r="A222" s="283" t="s">
        <v>560</v>
      </c>
      <c r="B222" s="327">
        <v>16921811.276726622</v>
      </c>
      <c r="C222" s="327" t="s">
        <v>536</v>
      </c>
      <c r="D222" s="327">
        <v>67.143364802995379</v>
      </c>
      <c r="E222" s="327">
        <v>5.1050721535713901</v>
      </c>
      <c r="F222" s="327">
        <v>6.3193548667016204</v>
      </c>
      <c r="G222" s="327">
        <v>1136187.3476806968</v>
      </c>
      <c r="H222" s="327">
        <v>86.387067536807479</v>
      </c>
      <c r="I222" s="327">
        <v>106.93493044498868</v>
      </c>
    </row>
    <row r="223" spans="1:10" x14ac:dyDescent="0.25">
      <c r="A223" s="283" t="s">
        <v>561</v>
      </c>
      <c r="B223" s="327">
        <v>5716335.5992072541</v>
      </c>
      <c r="C223" s="327" t="s">
        <v>536</v>
      </c>
      <c r="D223" s="327">
        <v>70.79246071620166</v>
      </c>
      <c r="E223" s="327">
        <v>0.18688644136495999</v>
      </c>
      <c r="F223" s="327">
        <v>0.18566201675339999</v>
      </c>
      <c r="G223" s="327">
        <v>404673.46334750456</v>
      </c>
      <c r="H223" s="327">
        <v>1.0683056177837</v>
      </c>
      <c r="I223" s="327">
        <v>1.0613063957880999</v>
      </c>
    </row>
    <row r="224" spans="1:10" x14ac:dyDescent="0.25">
      <c r="A224" s="283" t="s">
        <v>562</v>
      </c>
      <c r="B224" s="327">
        <v>29789.5019987257</v>
      </c>
      <c r="C224" s="327" t="s">
        <v>536</v>
      </c>
      <c r="D224" s="327">
        <v>59.589262354098238</v>
      </c>
      <c r="E224" s="327">
        <v>0.32721071521896999</v>
      </c>
      <c r="F224" s="327">
        <v>0.67984698987101</v>
      </c>
      <c r="G224" s="327">
        <v>1775.1344499999996</v>
      </c>
      <c r="H224" s="327">
        <v>9.7474442550200009E-3</v>
      </c>
      <c r="I224" s="327">
        <v>2.025230326359E-2</v>
      </c>
    </row>
    <row r="225" spans="1:9" x14ac:dyDescent="0.25">
      <c r="A225" s="283" t="s">
        <v>3204</v>
      </c>
      <c r="B225" s="327" t="s">
        <v>552</v>
      </c>
      <c r="C225" s="327" t="s">
        <v>536</v>
      </c>
      <c r="D225" s="328" t="s">
        <v>182</v>
      </c>
      <c r="E225" s="328" t="s">
        <v>182</v>
      </c>
      <c r="F225" s="328" t="s">
        <v>182</v>
      </c>
      <c r="G225" s="327" t="s">
        <v>552</v>
      </c>
      <c r="H225" s="327">
        <v>1.05278679567487</v>
      </c>
      <c r="I225" s="327">
        <v>1.4965547714000001E-4</v>
      </c>
    </row>
    <row r="226" spans="1:9" x14ac:dyDescent="0.25">
      <c r="A226" s="283" t="s">
        <v>539</v>
      </c>
      <c r="B226" s="327">
        <v>13638.11966141349</v>
      </c>
      <c r="C226" s="327" t="s">
        <v>536</v>
      </c>
      <c r="D226" s="327">
        <v>50.248073994006518</v>
      </c>
      <c r="E226" s="327">
        <v>527.9128195425908</v>
      </c>
      <c r="F226" s="327">
        <v>0.43772527586264998</v>
      </c>
      <c r="G226" s="327">
        <v>685.28924588582026</v>
      </c>
      <c r="H226" s="327">
        <v>7.1997382037160396</v>
      </c>
      <c r="I226" s="327">
        <v>5.9697496910400003E-3</v>
      </c>
    </row>
    <row r="227" spans="1:9" x14ac:dyDescent="0.25">
      <c r="A227" s="283" t="s">
        <v>3195</v>
      </c>
      <c r="B227" s="327">
        <v>345378.91663054173</v>
      </c>
      <c r="C227" s="327" t="s">
        <v>536</v>
      </c>
      <c r="D227" s="327">
        <v>65.065035461819363</v>
      </c>
      <c r="E227" s="327">
        <v>1.358677241335E-2</v>
      </c>
      <c r="F227" s="327">
        <v>1.399403229176E-2</v>
      </c>
      <c r="G227" s="327">
        <v>22472.091458330953</v>
      </c>
      <c r="H227" s="327">
        <v>4.6925847366299997E-3</v>
      </c>
      <c r="I227" s="327">
        <v>4.8332437122200001E-3</v>
      </c>
    </row>
    <row r="228" spans="1:9" x14ac:dyDescent="0.25">
      <c r="A228" s="283" t="s">
        <v>3205</v>
      </c>
      <c r="B228" s="327" t="s">
        <v>552</v>
      </c>
      <c r="C228" s="327" t="s">
        <v>536</v>
      </c>
      <c r="D228" s="328" t="s">
        <v>182</v>
      </c>
      <c r="E228" s="328" t="s">
        <v>182</v>
      </c>
      <c r="F228" s="328" t="s">
        <v>182</v>
      </c>
      <c r="G228" s="327" t="s">
        <v>552</v>
      </c>
      <c r="H228" s="327" t="s">
        <v>3087</v>
      </c>
      <c r="I228" s="327" t="s">
        <v>3087</v>
      </c>
    </row>
    <row r="229" spans="1:9" x14ac:dyDescent="0.25">
      <c r="A229" s="297" t="s">
        <v>563</v>
      </c>
      <c r="B229" s="327">
        <v>9895321.6493915115</v>
      </c>
      <c r="C229" s="327" t="s">
        <v>536</v>
      </c>
      <c r="D229" s="328" t="s">
        <v>182</v>
      </c>
      <c r="E229" s="328" t="s">
        <v>182</v>
      </c>
      <c r="F229" s="328" t="s">
        <v>182</v>
      </c>
      <c r="G229" s="327">
        <v>641430.12035975454</v>
      </c>
      <c r="H229" s="327">
        <v>50.343513986278801</v>
      </c>
      <c r="I229" s="327">
        <v>58.026007452344672</v>
      </c>
    </row>
    <row r="230" spans="1:9" x14ac:dyDescent="0.25">
      <c r="A230" s="283" t="s">
        <v>560</v>
      </c>
      <c r="B230" s="329">
        <v>9488919.2231781483</v>
      </c>
      <c r="C230" s="327" t="s">
        <v>536</v>
      </c>
      <c r="D230" s="327">
        <v>67.143364802995379</v>
      </c>
      <c r="E230" s="327">
        <v>5.3042882930240696</v>
      </c>
      <c r="F230" s="327">
        <v>6.1142265296351903</v>
      </c>
      <c r="G230" s="329">
        <v>637117.96498800593</v>
      </c>
      <c r="H230" s="329">
        <v>50.331963148954898</v>
      </c>
      <c r="I230" s="329">
        <v>58.017401651921162</v>
      </c>
    </row>
    <row r="231" spans="1:9" x14ac:dyDescent="0.25">
      <c r="A231" s="283" t="s">
        <v>561</v>
      </c>
      <c r="B231" s="329">
        <v>60577.355202458224</v>
      </c>
      <c r="C231" s="327" t="s">
        <v>536</v>
      </c>
      <c r="D231" s="327">
        <v>70.792460716201674</v>
      </c>
      <c r="E231" s="327">
        <v>5.0531921540309999E-2</v>
      </c>
      <c r="F231" s="327">
        <v>0.11107027591734001</v>
      </c>
      <c r="G231" s="329">
        <v>4288.4200384614187</v>
      </c>
      <c r="H231" s="329">
        <v>3.06109016021E-3</v>
      </c>
      <c r="I231" s="329">
        <v>6.7283435566800002E-3</v>
      </c>
    </row>
    <row r="232" spans="1:9" x14ac:dyDescent="0.25">
      <c r="A232" s="283" t="s">
        <v>562</v>
      </c>
      <c r="B232" s="329">
        <v>140.98152388821543</v>
      </c>
      <c r="C232" s="327" t="s">
        <v>536</v>
      </c>
      <c r="D232" s="327">
        <v>59.58926235409826</v>
      </c>
      <c r="E232" s="327">
        <v>0.33296282083898998</v>
      </c>
      <c r="F232" s="327">
        <v>0.40322366046400998</v>
      </c>
      <c r="G232" s="329">
        <v>8.4009850140554398</v>
      </c>
      <c r="H232" s="329">
        <v>4.6941605880000003E-5</v>
      </c>
      <c r="I232" s="329">
        <v>5.684708612E-5</v>
      </c>
    </row>
    <row r="233" spans="1:9" x14ac:dyDescent="0.25">
      <c r="A233" s="283" t="s">
        <v>3204</v>
      </c>
      <c r="B233" s="327" t="s">
        <v>480</v>
      </c>
      <c r="C233" s="327" t="s">
        <v>536</v>
      </c>
      <c r="D233" s="328" t="s">
        <v>182</v>
      </c>
      <c r="E233" s="328" t="s">
        <v>182</v>
      </c>
      <c r="F233" s="328" t="s">
        <v>182</v>
      </c>
      <c r="G233" s="327" t="s">
        <v>480</v>
      </c>
      <c r="H233" s="327" t="s">
        <v>507</v>
      </c>
      <c r="I233" s="327" t="s">
        <v>507</v>
      </c>
    </row>
    <row r="234" spans="1:9" x14ac:dyDescent="0.25">
      <c r="A234" s="294" t="s">
        <v>564</v>
      </c>
      <c r="B234" s="329" t="s">
        <v>480</v>
      </c>
      <c r="C234" s="327" t="s">
        <v>536</v>
      </c>
      <c r="D234" s="327" t="s">
        <v>480</v>
      </c>
      <c r="E234" s="327" t="s">
        <v>507</v>
      </c>
      <c r="F234" s="327" t="s">
        <v>507</v>
      </c>
      <c r="G234" s="329" t="s">
        <v>480</v>
      </c>
      <c r="H234" s="329" t="s">
        <v>507</v>
      </c>
      <c r="I234" s="329" t="s">
        <v>507</v>
      </c>
    </row>
    <row r="235" spans="1:9" x14ac:dyDescent="0.25">
      <c r="A235" s="283" t="s">
        <v>539</v>
      </c>
      <c r="B235" s="329">
        <v>305.17285647552848</v>
      </c>
      <c r="C235" s="327" t="s">
        <v>536</v>
      </c>
      <c r="D235" s="327">
        <v>50.248073994006504</v>
      </c>
      <c r="E235" s="327">
        <v>25.74784814192703</v>
      </c>
      <c r="F235" s="327">
        <v>3.1181083671388201</v>
      </c>
      <c r="G235" s="329">
        <v>15.334348273144681</v>
      </c>
      <c r="H235" s="329">
        <v>7.8575443655700006E-3</v>
      </c>
      <c r="I235" s="329">
        <v>9.5156203720000001E-4</v>
      </c>
    </row>
    <row r="236" spans="1:9" x14ac:dyDescent="0.25">
      <c r="A236" s="283" t="s">
        <v>3195</v>
      </c>
      <c r="B236" s="329">
        <v>345378.91663054173</v>
      </c>
      <c r="C236" s="327" t="s">
        <v>536</v>
      </c>
      <c r="D236" s="327">
        <v>65.065035461819363</v>
      </c>
      <c r="E236" s="327">
        <v>1.6945481152999999E-3</v>
      </c>
      <c r="F236" s="327">
        <v>2.5162153845099998E-3</v>
      </c>
      <c r="G236" s="329">
        <v>22472.091458330953</v>
      </c>
      <c r="H236" s="329">
        <v>5.8526119223999997E-4</v>
      </c>
      <c r="I236" s="329">
        <v>8.6904774350999995E-4</v>
      </c>
    </row>
    <row r="237" spans="1:9" x14ac:dyDescent="0.25">
      <c r="A237" s="283" t="s">
        <v>3205</v>
      </c>
      <c r="B237" s="327" t="s">
        <v>480</v>
      </c>
      <c r="C237" s="327" t="s">
        <v>536</v>
      </c>
      <c r="D237" s="328" t="s">
        <v>182</v>
      </c>
      <c r="E237" s="328" t="s">
        <v>182</v>
      </c>
      <c r="F237" s="328" t="s">
        <v>182</v>
      </c>
      <c r="G237" s="327" t="s">
        <v>480</v>
      </c>
      <c r="H237" s="327" t="s">
        <v>480</v>
      </c>
      <c r="I237" s="327" t="s">
        <v>480</v>
      </c>
    </row>
    <row r="238" spans="1:9" x14ac:dyDescent="0.25">
      <c r="A238" s="294" t="s">
        <v>83</v>
      </c>
      <c r="B238" s="329" t="s">
        <v>480</v>
      </c>
      <c r="C238" s="327" t="s">
        <v>536</v>
      </c>
      <c r="D238" s="327" t="s">
        <v>480</v>
      </c>
      <c r="E238" s="327" t="s">
        <v>480</v>
      </c>
      <c r="F238" s="327" t="s">
        <v>480</v>
      </c>
      <c r="G238" s="329" t="s">
        <v>480</v>
      </c>
      <c r="H238" s="329" t="s">
        <v>480</v>
      </c>
      <c r="I238" s="329" t="s">
        <v>480</v>
      </c>
    </row>
    <row r="239" spans="1:9" x14ac:dyDescent="0.25">
      <c r="A239" s="297" t="s">
        <v>565</v>
      </c>
      <c r="B239" s="327">
        <v>7275346.9410186997</v>
      </c>
      <c r="C239" s="327" t="s">
        <v>536</v>
      </c>
      <c r="D239" s="328" t="s">
        <v>182</v>
      </c>
      <c r="E239" s="328" t="s">
        <v>182</v>
      </c>
      <c r="F239" s="328" t="s">
        <v>182</v>
      </c>
      <c r="G239" s="327">
        <v>489781.06499535905</v>
      </c>
      <c r="H239" s="327">
        <v>32.089244234644681</v>
      </c>
      <c r="I239" s="327">
        <v>45.787711245390042</v>
      </c>
    </row>
    <row r="240" spans="1:9" x14ac:dyDescent="0.25">
      <c r="A240" s="283" t="s">
        <v>560</v>
      </c>
      <c r="B240" s="329">
        <v>6900391.8026401587</v>
      </c>
      <c r="C240" s="327" t="s">
        <v>536</v>
      </c>
      <c r="D240" s="327">
        <v>67.143364802995393</v>
      </c>
      <c r="E240" s="327">
        <v>4.6393852673657197</v>
      </c>
      <c r="F240" s="327">
        <v>6.6251876256970998</v>
      </c>
      <c r="G240" s="329">
        <v>463315.52408826712</v>
      </c>
      <c r="H240" s="329">
        <v>32.013576068219912</v>
      </c>
      <c r="I240" s="329">
        <v>45.716390383313303</v>
      </c>
    </row>
    <row r="241" spans="1:9" x14ac:dyDescent="0.25">
      <c r="A241" s="283" t="s">
        <v>561</v>
      </c>
      <c r="B241" s="329">
        <v>368504.73200550408</v>
      </c>
      <c r="C241" s="327" t="s">
        <v>536</v>
      </c>
      <c r="D241" s="327">
        <v>70.79246071620166</v>
      </c>
      <c r="E241" s="327">
        <v>0.10430192094477</v>
      </c>
      <c r="F241" s="327">
        <v>0.16232031354685</v>
      </c>
      <c r="G241" s="329">
        <v>26087.356764234068</v>
      </c>
      <c r="H241" s="329">
        <v>3.8435751425410003E-2</v>
      </c>
      <c r="I241" s="329">
        <v>5.9815803642629999E-2</v>
      </c>
    </row>
    <row r="242" spans="1:9" x14ac:dyDescent="0.25">
      <c r="A242" s="283" t="s">
        <v>562</v>
      </c>
      <c r="B242" s="329">
        <v>5787.6625596214753</v>
      </c>
      <c r="C242" s="327" t="s">
        <v>536</v>
      </c>
      <c r="D242" s="327">
        <v>59.589262354098253</v>
      </c>
      <c r="E242" s="327">
        <v>0.62659220241706004</v>
      </c>
      <c r="F242" s="327">
        <v>0.80766557619863999</v>
      </c>
      <c r="G242" s="329">
        <v>344.88254268227587</v>
      </c>
      <c r="H242" s="329">
        <v>3.6265042300800002E-3</v>
      </c>
      <c r="I242" s="329">
        <v>4.6744958160599998E-3</v>
      </c>
    </row>
    <row r="243" spans="1:9" x14ac:dyDescent="0.25">
      <c r="A243" s="283" t="s">
        <v>3204</v>
      </c>
      <c r="B243" s="327" t="s">
        <v>480</v>
      </c>
      <c r="C243" s="327" t="s">
        <v>536</v>
      </c>
      <c r="D243" s="328" t="s">
        <v>182</v>
      </c>
      <c r="E243" s="328" t="s">
        <v>182</v>
      </c>
      <c r="F243" s="328" t="s">
        <v>182</v>
      </c>
      <c r="G243" s="327" t="s">
        <v>480</v>
      </c>
      <c r="H243" s="327">
        <v>9.7455516189999999E-5</v>
      </c>
      <c r="I243" s="327">
        <v>1.256183293E-5</v>
      </c>
    </row>
    <row r="244" spans="1:9" x14ac:dyDescent="0.25">
      <c r="A244" s="294" t="s">
        <v>564</v>
      </c>
      <c r="B244" s="329" t="s">
        <v>480</v>
      </c>
      <c r="C244" s="327" t="s">
        <v>536</v>
      </c>
      <c r="D244" s="327" t="s">
        <v>480</v>
      </c>
      <c r="E244" s="327" t="s">
        <v>480</v>
      </c>
      <c r="F244" s="327" t="s">
        <v>480</v>
      </c>
      <c r="G244" s="329" t="s">
        <v>480</v>
      </c>
      <c r="H244" s="329">
        <v>9.7455516189999999E-5</v>
      </c>
      <c r="I244" s="329">
        <v>1.256183293E-5</v>
      </c>
    </row>
    <row r="245" spans="1:9" x14ac:dyDescent="0.25">
      <c r="A245" s="283" t="s">
        <v>539</v>
      </c>
      <c r="B245" s="329">
        <v>662.74381341579385</v>
      </c>
      <c r="C245" s="327" t="s">
        <v>536</v>
      </c>
      <c r="D245" s="327">
        <v>50.248073994006518</v>
      </c>
      <c r="E245" s="327">
        <v>47.605136115704603</v>
      </c>
      <c r="F245" s="327">
        <v>6.1362126024835497</v>
      </c>
      <c r="G245" s="329">
        <v>33.301600175586863</v>
      </c>
      <c r="H245" s="329">
        <v>3.1550009447499999E-2</v>
      </c>
      <c r="I245" s="329">
        <v>4.0667369401000001E-3</v>
      </c>
    </row>
    <row r="246" spans="1:9" x14ac:dyDescent="0.25">
      <c r="A246" s="283" t="s">
        <v>3195</v>
      </c>
      <c r="B246" s="329" t="s">
        <v>480</v>
      </c>
      <c r="C246" s="327" t="s">
        <v>536</v>
      </c>
      <c r="D246" s="327" t="s">
        <v>480</v>
      </c>
      <c r="E246" s="327" t="s">
        <v>480</v>
      </c>
      <c r="F246" s="327" t="s">
        <v>480</v>
      </c>
      <c r="G246" s="329" t="s">
        <v>480</v>
      </c>
      <c r="H246" s="329">
        <v>1.9584458055900002E-3</v>
      </c>
      <c r="I246" s="329">
        <v>2.75126384502E-3</v>
      </c>
    </row>
    <row r="247" spans="1:9" x14ac:dyDescent="0.25">
      <c r="A247" s="283" t="s">
        <v>3205</v>
      </c>
      <c r="B247" s="327" t="s">
        <v>507</v>
      </c>
      <c r="C247" s="327" t="s">
        <v>536</v>
      </c>
      <c r="D247" s="328" t="s">
        <v>182</v>
      </c>
      <c r="E247" s="328" t="s">
        <v>182</v>
      </c>
      <c r="F247" s="328" t="s">
        <v>182</v>
      </c>
      <c r="G247" s="327" t="s">
        <v>507</v>
      </c>
      <c r="H247" s="327" t="s">
        <v>507</v>
      </c>
      <c r="I247" s="327" t="s">
        <v>507</v>
      </c>
    </row>
    <row r="248" spans="1:9" x14ac:dyDescent="0.25">
      <c r="A248" s="297" t="s">
        <v>566</v>
      </c>
      <c r="B248" s="327">
        <v>5832942.3483651699</v>
      </c>
      <c r="C248" s="327" t="s">
        <v>536</v>
      </c>
      <c r="D248" s="328" t="s">
        <v>182</v>
      </c>
      <c r="E248" s="328" t="s">
        <v>182</v>
      </c>
      <c r="F248" s="328" t="s">
        <v>182</v>
      </c>
      <c r="G248" s="327">
        <v>410542.75702448451</v>
      </c>
      <c r="H248" s="327">
        <v>12.55614437939165</v>
      </c>
      <c r="I248" s="327">
        <v>4.1395436288617402</v>
      </c>
    </row>
    <row r="249" spans="1:9" x14ac:dyDescent="0.25">
      <c r="A249" s="283" t="s">
        <v>560</v>
      </c>
      <c r="B249" s="329">
        <v>509157.7754591406</v>
      </c>
      <c r="C249" s="327" t="s">
        <v>536</v>
      </c>
      <c r="D249" s="327">
        <v>67.143364802995393</v>
      </c>
      <c r="E249" s="327">
        <v>6.4971859341457296</v>
      </c>
      <c r="F249" s="327">
        <v>6.1414341372084902</v>
      </c>
      <c r="G249" s="329">
        <v>34186.566259934691</v>
      </c>
      <c r="H249" s="329">
        <v>3.3080927369740598</v>
      </c>
      <c r="I249" s="329">
        <v>3.1269589434299001</v>
      </c>
    </row>
    <row r="250" spans="1:9" x14ac:dyDescent="0.25">
      <c r="A250" s="283" t="s">
        <v>561</v>
      </c>
      <c r="B250" s="329">
        <v>5287253.5119992914</v>
      </c>
      <c r="C250" s="327" t="s">
        <v>536</v>
      </c>
      <c r="D250" s="327">
        <v>70.79246071620166</v>
      </c>
      <c r="E250" s="327">
        <v>0.19420456648574999</v>
      </c>
      <c r="F250" s="327">
        <v>0.18814347493101999</v>
      </c>
      <c r="G250" s="329">
        <v>374297.68654480908</v>
      </c>
      <c r="H250" s="329">
        <v>1.02680877619808</v>
      </c>
      <c r="I250" s="329">
        <v>0.99476224858879003</v>
      </c>
    </row>
    <row r="251" spans="1:9" x14ac:dyDescent="0.25">
      <c r="A251" s="283" t="s">
        <v>562</v>
      </c>
      <c r="B251" s="329">
        <v>23860.857915216009</v>
      </c>
      <c r="C251" s="327" t="s">
        <v>536</v>
      </c>
      <c r="D251" s="327">
        <v>59.589262354098238</v>
      </c>
      <c r="E251" s="327">
        <v>0.25455909593203002</v>
      </c>
      <c r="F251" s="327">
        <v>0.65047788376092996</v>
      </c>
      <c r="G251" s="329">
        <v>1421.8509223036683</v>
      </c>
      <c r="H251" s="329">
        <v>6.07399841906E-3</v>
      </c>
      <c r="I251" s="329">
        <v>1.5520960361409999E-2</v>
      </c>
    </row>
    <row r="252" spans="1:9" x14ac:dyDescent="0.25">
      <c r="A252" s="283" t="s">
        <v>3206</v>
      </c>
      <c r="B252" s="327" t="s">
        <v>480</v>
      </c>
      <c r="C252" s="327" t="s">
        <v>536</v>
      </c>
      <c r="D252" s="328" t="s">
        <v>182</v>
      </c>
      <c r="E252" s="328" t="s">
        <v>182</v>
      </c>
      <c r="F252" s="328" t="s">
        <v>182</v>
      </c>
      <c r="G252" s="327" t="s">
        <v>480</v>
      </c>
      <c r="H252" s="327">
        <v>1.0526893401586801</v>
      </c>
      <c r="I252" s="327">
        <v>1.3709364421000001E-4</v>
      </c>
    </row>
    <row r="253" spans="1:9" x14ac:dyDescent="0.25">
      <c r="A253" s="294" t="s">
        <v>564</v>
      </c>
      <c r="B253" s="329" t="s">
        <v>480</v>
      </c>
      <c r="C253" s="327" t="s">
        <v>536</v>
      </c>
      <c r="D253" s="327" t="s">
        <v>480</v>
      </c>
      <c r="E253" s="327" t="s">
        <v>480</v>
      </c>
      <c r="F253" s="327" t="s">
        <v>480</v>
      </c>
      <c r="G253" s="329" t="s">
        <v>480</v>
      </c>
      <c r="H253" s="329">
        <v>1.0526893401586801</v>
      </c>
      <c r="I253" s="329">
        <v>1.3709364421000001E-4</v>
      </c>
    </row>
    <row r="254" spans="1:9" x14ac:dyDescent="0.25">
      <c r="A254" s="283" t="s">
        <v>539</v>
      </c>
      <c r="B254" s="329">
        <v>12670.202991522168</v>
      </c>
      <c r="C254" s="327" t="s">
        <v>536</v>
      </c>
      <c r="D254" s="327">
        <v>50.248073994006518</v>
      </c>
      <c r="E254" s="327">
        <v>565.1314864248078</v>
      </c>
      <c r="F254" s="327">
        <v>7.5093565144669999E-2</v>
      </c>
      <c r="G254" s="329">
        <v>636.65329743708867</v>
      </c>
      <c r="H254" s="329">
        <v>7.1603306499029697</v>
      </c>
      <c r="I254" s="329">
        <v>9.5145071374E-4</v>
      </c>
    </row>
    <row r="255" spans="1:9" x14ac:dyDescent="0.25">
      <c r="A255" s="283" t="s">
        <v>3195</v>
      </c>
      <c r="B255" s="329" t="s">
        <v>480</v>
      </c>
      <c r="C255" s="327" t="s">
        <v>536</v>
      </c>
      <c r="D255" s="327" t="s">
        <v>480</v>
      </c>
      <c r="E255" s="327" t="s">
        <v>480</v>
      </c>
      <c r="F255" s="327" t="s">
        <v>480</v>
      </c>
      <c r="G255" s="329" t="s">
        <v>480</v>
      </c>
      <c r="H255" s="329">
        <v>2.1488777387999999E-3</v>
      </c>
      <c r="I255" s="329">
        <v>1.21293212369E-3</v>
      </c>
    </row>
    <row r="256" spans="1:9" x14ac:dyDescent="0.25">
      <c r="A256" s="283" t="s">
        <v>3205</v>
      </c>
      <c r="B256" s="327" t="s">
        <v>507</v>
      </c>
      <c r="C256" s="327" t="s">
        <v>536</v>
      </c>
      <c r="D256" s="328" t="s">
        <v>182</v>
      </c>
      <c r="E256" s="328" t="s">
        <v>182</v>
      </c>
      <c r="F256" s="328" t="s">
        <v>182</v>
      </c>
      <c r="G256" s="327" t="s">
        <v>507</v>
      </c>
      <c r="H256" s="327" t="s">
        <v>507</v>
      </c>
      <c r="I256" s="327" t="s">
        <v>507</v>
      </c>
    </row>
    <row r="257" spans="1:9" x14ac:dyDescent="0.25">
      <c r="A257" s="297" t="s">
        <v>567</v>
      </c>
      <c r="B257" s="327">
        <v>23342.475449176363</v>
      </c>
      <c r="C257" s="327" t="s">
        <v>536</v>
      </c>
      <c r="D257" s="328" t="s">
        <v>182</v>
      </c>
      <c r="E257" s="328" t="s">
        <v>182</v>
      </c>
      <c r="F257" s="328" t="s">
        <v>182</v>
      </c>
      <c r="G257" s="327">
        <v>1567.2923444890123</v>
      </c>
      <c r="H257" s="327">
        <v>0.73343558265860997</v>
      </c>
      <c r="I257" s="327">
        <v>7.4179466324320001E-2</v>
      </c>
    </row>
    <row r="258" spans="1:9" x14ac:dyDescent="0.25">
      <c r="A258" s="283" t="s">
        <v>560</v>
      </c>
      <c r="B258" s="329">
        <v>23342.475449176363</v>
      </c>
      <c r="C258" s="327" t="s">
        <v>536</v>
      </c>
      <c r="D258" s="327">
        <v>67.143364802995393</v>
      </c>
      <c r="E258" s="327">
        <v>31.42064277867707</v>
      </c>
      <c r="F258" s="327">
        <v>3.17787487817353</v>
      </c>
      <c r="G258" s="329">
        <v>1567.2923444890123</v>
      </c>
      <c r="H258" s="329">
        <v>0.73343558265860997</v>
      </c>
      <c r="I258" s="329">
        <v>7.4179466324320001E-2</v>
      </c>
    </row>
    <row r="259" spans="1:9" x14ac:dyDescent="0.25">
      <c r="A259" s="283" t="s">
        <v>561</v>
      </c>
      <c r="B259" s="329" t="s">
        <v>507</v>
      </c>
      <c r="C259" s="327" t="s">
        <v>536</v>
      </c>
      <c r="D259" s="327" t="s">
        <v>507</v>
      </c>
      <c r="E259" s="327" t="s">
        <v>507</v>
      </c>
      <c r="F259" s="327" t="s">
        <v>507</v>
      </c>
      <c r="G259" s="329" t="s">
        <v>507</v>
      </c>
      <c r="H259" s="329" t="s">
        <v>507</v>
      </c>
      <c r="I259" s="329" t="s">
        <v>507</v>
      </c>
    </row>
    <row r="260" spans="1:9" x14ac:dyDescent="0.25">
      <c r="A260" s="283" t="s">
        <v>562</v>
      </c>
      <c r="B260" s="329" t="s">
        <v>507</v>
      </c>
      <c r="C260" s="327" t="s">
        <v>536</v>
      </c>
      <c r="D260" s="327" t="s">
        <v>507</v>
      </c>
      <c r="E260" s="327" t="s">
        <v>507</v>
      </c>
      <c r="F260" s="327" t="s">
        <v>507</v>
      </c>
      <c r="G260" s="329" t="s">
        <v>507</v>
      </c>
      <c r="H260" s="329" t="s">
        <v>507</v>
      </c>
      <c r="I260" s="329" t="s">
        <v>507</v>
      </c>
    </row>
    <row r="261" spans="1:9" x14ac:dyDescent="0.25">
      <c r="A261" s="283" t="s">
        <v>3204</v>
      </c>
      <c r="B261" s="327" t="s">
        <v>507</v>
      </c>
      <c r="C261" s="327" t="s">
        <v>536</v>
      </c>
      <c r="D261" s="328" t="s">
        <v>182</v>
      </c>
      <c r="E261" s="328" t="s">
        <v>182</v>
      </c>
      <c r="F261" s="328" t="s">
        <v>182</v>
      </c>
      <c r="G261" s="327" t="s">
        <v>507</v>
      </c>
      <c r="H261" s="327" t="s">
        <v>507</v>
      </c>
      <c r="I261" s="327" t="s">
        <v>507</v>
      </c>
    </row>
    <row r="262" spans="1:9" x14ac:dyDescent="0.25">
      <c r="A262" s="283" t="s">
        <v>539</v>
      </c>
      <c r="B262" s="329" t="s">
        <v>507</v>
      </c>
      <c r="C262" s="327" t="s">
        <v>536</v>
      </c>
      <c r="D262" s="327" t="s">
        <v>507</v>
      </c>
      <c r="E262" s="327" t="s">
        <v>507</v>
      </c>
      <c r="F262" s="327" t="s">
        <v>507</v>
      </c>
      <c r="G262" s="329" t="s">
        <v>507</v>
      </c>
      <c r="H262" s="329" t="s">
        <v>507</v>
      </c>
      <c r="I262" s="329" t="s">
        <v>507</v>
      </c>
    </row>
    <row r="263" spans="1:9" x14ac:dyDescent="0.25">
      <c r="A263" s="283" t="s">
        <v>3195</v>
      </c>
      <c r="B263" s="329" t="s">
        <v>480</v>
      </c>
      <c r="C263" s="327" t="s">
        <v>536</v>
      </c>
      <c r="D263" s="327" t="s">
        <v>480</v>
      </c>
      <c r="E263" s="327" t="s">
        <v>505</v>
      </c>
      <c r="F263" s="327" t="s">
        <v>505</v>
      </c>
      <c r="G263" s="329" t="s">
        <v>480</v>
      </c>
      <c r="H263" s="329" t="s">
        <v>505</v>
      </c>
      <c r="I263" s="329" t="s">
        <v>505</v>
      </c>
    </row>
    <row r="264" spans="1:9" x14ac:dyDescent="0.25">
      <c r="A264" s="283" t="s">
        <v>3205</v>
      </c>
      <c r="B264" s="327" t="s">
        <v>507</v>
      </c>
      <c r="C264" s="327" t="s">
        <v>536</v>
      </c>
      <c r="D264" s="328" t="s">
        <v>182</v>
      </c>
      <c r="E264" s="328" t="s">
        <v>182</v>
      </c>
      <c r="F264" s="328" t="s">
        <v>182</v>
      </c>
      <c r="G264" s="327" t="s">
        <v>507</v>
      </c>
      <c r="H264" s="327" t="s">
        <v>507</v>
      </c>
      <c r="I264" s="327" t="s">
        <v>507</v>
      </c>
    </row>
    <row r="265" spans="1:9" x14ac:dyDescent="0.25">
      <c r="A265" s="297" t="s">
        <v>568</v>
      </c>
      <c r="B265" s="327" t="s">
        <v>507</v>
      </c>
      <c r="C265" s="327" t="s">
        <v>536</v>
      </c>
      <c r="D265" s="328" t="s">
        <v>182</v>
      </c>
      <c r="E265" s="328" t="s">
        <v>182</v>
      </c>
      <c r="F265" s="328" t="s">
        <v>182</v>
      </c>
      <c r="G265" s="327" t="s">
        <v>507</v>
      </c>
      <c r="H265" s="327" t="s">
        <v>512</v>
      </c>
      <c r="I265" s="327" t="s">
        <v>512</v>
      </c>
    </row>
    <row r="266" spans="1:9" x14ac:dyDescent="0.25">
      <c r="A266" s="288" t="s">
        <v>569</v>
      </c>
      <c r="B266" s="327" t="s">
        <v>507</v>
      </c>
      <c r="C266" s="327" t="s">
        <v>536</v>
      </c>
      <c r="D266" s="328" t="s">
        <v>182</v>
      </c>
      <c r="E266" s="328" t="s">
        <v>182</v>
      </c>
      <c r="F266" s="328" t="s">
        <v>182</v>
      </c>
      <c r="G266" s="327" t="s">
        <v>507</v>
      </c>
      <c r="H266" s="327" t="s">
        <v>512</v>
      </c>
      <c r="I266" s="327" t="s">
        <v>512</v>
      </c>
    </row>
    <row r="267" spans="1:9" x14ac:dyDescent="0.25">
      <c r="A267" s="294" t="s">
        <v>560</v>
      </c>
      <c r="B267" s="329" t="s">
        <v>507</v>
      </c>
      <c r="C267" s="327" t="s">
        <v>536</v>
      </c>
      <c r="D267" s="327" t="s">
        <v>507</v>
      </c>
      <c r="E267" s="327" t="s">
        <v>480</v>
      </c>
      <c r="F267" s="327" t="s">
        <v>480</v>
      </c>
      <c r="G267" s="329" t="s">
        <v>507</v>
      </c>
      <c r="H267" s="329" t="s">
        <v>480</v>
      </c>
      <c r="I267" s="329" t="s">
        <v>480</v>
      </c>
    </row>
    <row r="268" spans="1:9" x14ac:dyDescent="0.25">
      <c r="A268" s="294" t="s">
        <v>570</v>
      </c>
      <c r="B268" s="329" t="s">
        <v>507</v>
      </c>
      <c r="C268" s="327" t="s">
        <v>536</v>
      </c>
      <c r="D268" s="327" t="s">
        <v>507</v>
      </c>
      <c r="E268" s="327" t="s">
        <v>480</v>
      </c>
      <c r="F268" s="327" t="s">
        <v>480</v>
      </c>
      <c r="G268" s="329" t="s">
        <v>507</v>
      </c>
      <c r="H268" s="329" t="s">
        <v>480</v>
      </c>
      <c r="I268" s="329" t="s">
        <v>480</v>
      </c>
    </row>
    <row r="269" spans="1:9" x14ac:dyDescent="0.25">
      <c r="A269" s="294" t="s">
        <v>571</v>
      </c>
      <c r="B269" s="329" t="s">
        <v>507</v>
      </c>
      <c r="C269" s="327" t="s">
        <v>536</v>
      </c>
      <c r="D269" s="327" t="s">
        <v>507</v>
      </c>
      <c r="E269" s="327" t="s">
        <v>480</v>
      </c>
      <c r="F269" s="327" t="s">
        <v>480</v>
      </c>
      <c r="G269" s="329" t="s">
        <v>507</v>
      </c>
      <c r="H269" s="329" t="s">
        <v>480</v>
      </c>
      <c r="I269" s="329" t="s">
        <v>480</v>
      </c>
    </row>
    <row r="270" spans="1:9" x14ac:dyDescent="0.25">
      <c r="A270" s="294" t="s">
        <v>572</v>
      </c>
      <c r="B270" s="327" t="s">
        <v>507</v>
      </c>
      <c r="C270" s="327" t="s">
        <v>536</v>
      </c>
      <c r="D270" s="328" t="s">
        <v>182</v>
      </c>
      <c r="E270" s="328" t="s">
        <v>182</v>
      </c>
      <c r="F270" s="328" t="s">
        <v>182</v>
      </c>
      <c r="G270" s="327" t="s">
        <v>507</v>
      </c>
      <c r="H270" s="327" t="s">
        <v>480</v>
      </c>
      <c r="I270" s="327" t="s">
        <v>480</v>
      </c>
    </row>
    <row r="271" spans="1:9" x14ac:dyDescent="0.25">
      <c r="A271" s="294" t="s">
        <v>545</v>
      </c>
      <c r="B271" s="329" t="s">
        <v>507</v>
      </c>
      <c r="C271" s="327" t="s">
        <v>536</v>
      </c>
      <c r="D271" s="327" t="s">
        <v>507</v>
      </c>
      <c r="E271" s="327" t="s">
        <v>480</v>
      </c>
      <c r="F271" s="327" t="s">
        <v>480</v>
      </c>
      <c r="G271" s="329" t="s">
        <v>507</v>
      </c>
      <c r="H271" s="329" t="s">
        <v>480</v>
      </c>
      <c r="I271" s="329" t="s">
        <v>480</v>
      </c>
    </row>
    <row r="272" spans="1:9" x14ac:dyDescent="0.25">
      <c r="A272" s="294" t="s">
        <v>88</v>
      </c>
      <c r="B272" s="329" t="s">
        <v>507</v>
      </c>
      <c r="C272" s="327" t="s">
        <v>536</v>
      </c>
      <c r="D272" s="327" t="s">
        <v>507</v>
      </c>
      <c r="E272" s="327" t="s">
        <v>480</v>
      </c>
      <c r="F272" s="327" t="s">
        <v>480</v>
      </c>
      <c r="G272" s="329" t="s">
        <v>507</v>
      </c>
      <c r="H272" s="329" t="s">
        <v>480</v>
      </c>
      <c r="I272" s="329" t="s">
        <v>480</v>
      </c>
    </row>
    <row r="273" spans="1:10" x14ac:dyDescent="0.25">
      <c r="A273" s="294" t="s">
        <v>573</v>
      </c>
      <c r="B273" s="327" t="s">
        <v>507</v>
      </c>
      <c r="C273" s="327" t="s">
        <v>536</v>
      </c>
      <c r="D273" s="328" t="s">
        <v>182</v>
      </c>
      <c r="E273" s="328" t="s">
        <v>182</v>
      </c>
      <c r="F273" s="328" t="s">
        <v>182</v>
      </c>
      <c r="G273" s="327" t="s">
        <v>507</v>
      </c>
      <c r="H273" s="327" t="s">
        <v>478</v>
      </c>
      <c r="I273" s="327" t="s">
        <v>478</v>
      </c>
    </row>
    <row r="274" spans="1:10" x14ac:dyDescent="0.25">
      <c r="A274" s="59" t="s">
        <v>491</v>
      </c>
      <c r="B274" s="327">
        <v>650576.52184247714</v>
      </c>
      <c r="C274" s="327" t="s">
        <v>536</v>
      </c>
      <c r="D274" s="328" t="s">
        <v>182</v>
      </c>
      <c r="E274" s="328" t="s">
        <v>182</v>
      </c>
      <c r="F274" s="328" t="s">
        <v>182</v>
      </c>
      <c r="G274" s="327">
        <v>46055.912865416671</v>
      </c>
      <c r="H274" s="327">
        <v>3.5201759225</v>
      </c>
      <c r="I274" s="327">
        <v>1.1264562951999999</v>
      </c>
    </row>
    <row r="275" spans="1:10" x14ac:dyDescent="0.25">
      <c r="A275" s="283" t="s">
        <v>537</v>
      </c>
      <c r="B275" s="329">
        <v>650576.52184247714</v>
      </c>
      <c r="C275" s="327" t="s">
        <v>536</v>
      </c>
      <c r="D275" s="327">
        <v>70.79246071620166</v>
      </c>
      <c r="E275" s="327">
        <v>5.4108560704444404</v>
      </c>
      <c r="F275" s="327">
        <v>1.7314739425422201</v>
      </c>
      <c r="G275" s="329">
        <v>46055.912865416671</v>
      </c>
      <c r="H275" s="329">
        <v>3.5201759225</v>
      </c>
      <c r="I275" s="329">
        <v>1.1264562951999999</v>
      </c>
    </row>
    <row r="276" spans="1:10" x14ac:dyDescent="0.25">
      <c r="A276" s="283" t="s">
        <v>538</v>
      </c>
      <c r="B276" s="329" t="s">
        <v>507</v>
      </c>
      <c r="C276" s="327" t="s">
        <v>536</v>
      </c>
      <c r="D276" s="327" t="s">
        <v>507</v>
      </c>
      <c r="E276" s="327" t="s">
        <v>507</v>
      </c>
      <c r="F276" s="327" t="s">
        <v>507</v>
      </c>
      <c r="G276" s="329" t="s">
        <v>507</v>
      </c>
      <c r="H276" s="329" t="s">
        <v>507</v>
      </c>
      <c r="I276" s="329" t="s">
        <v>507</v>
      </c>
    </row>
    <row r="277" spans="1:10" x14ac:dyDescent="0.25">
      <c r="A277" s="283" t="s">
        <v>539</v>
      </c>
      <c r="B277" s="329" t="s">
        <v>480</v>
      </c>
      <c r="C277" s="327" t="s">
        <v>536</v>
      </c>
      <c r="D277" s="327" t="s">
        <v>480</v>
      </c>
      <c r="E277" s="327" t="s">
        <v>480</v>
      </c>
      <c r="F277" s="327" t="s">
        <v>480</v>
      </c>
      <c r="G277" s="329" t="s">
        <v>480</v>
      </c>
      <c r="H277" s="329" t="s">
        <v>480</v>
      </c>
      <c r="I277" s="329" t="s">
        <v>480</v>
      </c>
    </row>
    <row r="278" spans="1:10" x14ac:dyDescent="0.25">
      <c r="A278" s="283" t="s">
        <v>3195</v>
      </c>
      <c r="B278" s="329" t="s">
        <v>480</v>
      </c>
      <c r="C278" s="327" t="s">
        <v>536</v>
      </c>
      <c r="D278" s="327" t="s">
        <v>480</v>
      </c>
      <c r="E278" s="327" t="s">
        <v>505</v>
      </c>
      <c r="F278" s="327" t="s">
        <v>505</v>
      </c>
      <c r="G278" s="329" t="s">
        <v>480</v>
      </c>
      <c r="H278" s="329" t="s">
        <v>505</v>
      </c>
      <c r="I278" s="329" t="s">
        <v>505</v>
      </c>
    </row>
    <row r="279" spans="1:10" x14ac:dyDescent="0.25">
      <c r="A279" s="283" t="s">
        <v>3207</v>
      </c>
      <c r="B279" s="327" t="s">
        <v>480</v>
      </c>
      <c r="C279" s="327" t="s">
        <v>536</v>
      </c>
      <c r="D279" s="328" t="s">
        <v>182</v>
      </c>
      <c r="E279" s="328" t="s">
        <v>182</v>
      </c>
      <c r="F279" s="328" t="s">
        <v>182</v>
      </c>
      <c r="G279" s="327" t="s">
        <v>480</v>
      </c>
      <c r="H279" s="327" t="s">
        <v>478</v>
      </c>
      <c r="I279" s="327" t="s">
        <v>478</v>
      </c>
    </row>
    <row r="280" spans="1:10" x14ac:dyDescent="0.25">
      <c r="A280" s="59" t="s">
        <v>3208</v>
      </c>
      <c r="B280" s="327">
        <v>546204.87037064438</v>
      </c>
      <c r="C280" s="327" t="s">
        <v>536</v>
      </c>
      <c r="D280" s="328" t="s">
        <v>182</v>
      </c>
      <c r="E280" s="328" t="s">
        <v>182</v>
      </c>
      <c r="F280" s="328" t="s">
        <v>182</v>
      </c>
      <c r="G280" s="327">
        <v>38024.136018348065</v>
      </c>
      <c r="H280" s="327">
        <v>16.174692701572852</v>
      </c>
      <c r="I280" s="327">
        <v>0.73291389331867995</v>
      </c>
    </row>
    <row r="281" spans="1:10" x14ac:dyDescent="0.25">
      <c r="A281" s="283" t="s">
        <v>574</v>
      </c>
      <c r="B281" s="329">
        <v>270555.52902466076</v>
      </c>
      <c r="C281" s="327" t="s">
        <v>536</v>
      </c>
      <c r="D281" s="327">
        <v>71.174746954728036</v>
      </c>
      <c r="E281" s="327">
        <v>7.2747437896637797</v>
      </c>
      <c r="F281" s="327">
        <v>2.07984266172793</v>
      </c>
      <c r="G281" s="329">
        <v>19256.721315532806</v>
      </c>
      <c r="H281" s="329">
        <v>1.9682221545313501</v>
      </c>
      <c r="I281" s="329">
        <v>0.56271293163185998</v>
      </c>
    </row>
    <row r="282" spans="1:10" x14ac:dyDescent="0.25">
      <c r="A282" s="283" t="s">
        <v>575</v>
      </c>
      <c r="B282" s="329">
        <v>275649.34134598356</v>
      </c>
      <c r="C282" s="327" t="s">
        <v>536</v>
      </c>
      <c r="D282" s="327">
        <v>68.084380725071952</v>
      </c>
      <c r="E282" s="327">
        <v>51.538198777011146</v>
      </c>
      <c r="F282" s="327">
        <v>0.61745462860799005</v>
      </c>
      <c r="G282" s="329">
        <v>18767.414702815262</v>
      </c>
      <c r="H282" s="329">
        <v>14.2064705470415</v>
      </c>
      <c r="I282" s="329">
        <v>0.17020096168682</v>
      </c>
    </row>
    <row r="283" spans="1:10" x14ac:dyDescent="0.25">
      <c r="A283" s="283" t="s">
        <v>560</v>
      </c>
      <c r="B283" s="329" t="s">
        <v>480</v>
      </c>
      <c r="C283" s="327" t="s">
        <v>536</v>
      </c>
      <c r="D283" s="327" t="s">
        <v>480</v>
      </c>
      <c r="E283" s="327" t="s">
        <v>480</v>
      </c>
      <c r="F283" s="327" t="s">
        <v>480</v>
      </c>
      <c r="G283" s="329" t="s">
        <v>480</v>
      </c>
      <c r="H283" s="329" t="s">
        <v>480</v>
      </c>
      <c r="I283" s="329" t="s">
        <v>480</v>
      </c>
    </row>
    <row r="284" spans="1:10" x14ac:dyDescent="0.25">
      <c r="A284" s="283" t="s">
        <v>3209</v>
      </c>
      <c r="B284" s="327" t="s">
        <v>507</v>
      </c>
      <c r="C284" s="327" t="s">
        <v>536</v>
      </c>
      <c r="D284" s="328" t="s">
        <v>182</v>
      </c>
      <c r="E284" s="328" t="s">
        <v>182</v>
      </c>
      <c r="F284" s="328" t="s">
        <v>182</v>
      </c>
      <c r="G284" s="327" t="s">
        <v>507</v>
      </c>
      <c r="H284" s="327" t="s">
        <v>478</v>
      </c>
      <c r="I284" s="327" t="s">
        <v>478</v>
      </c>
    </row>
    <row r="285" spans="1:10" x14ac:dyDescent="0.25">
      <c r="A285" s="283" t="s">
        <v>539</v>
      </c>
      <c r="B285" s="329" t="s">
        <v>505</v>
      </c>
      <c r="C285" s="327" t="s">
        <v>536</v>
      </c>
      <c r="D285" s="327" t="s">
        <v>505</v>
      </c>
      <c r="E285" s="327" t="s">
        <v>480</v>
      </c>
      <c r="F285" s="327" t="s">
        <v>480</v>
      </c>
      <c r="G285" s="329" t="s">
        <v>505</v>
      </c>
      <c r="H285" s="329" t="s">
        <v>480</v>
      </c>
      <c r="I285" s="329" t="s">
        <v>480</v>
      </c>
      <c r="J285" s="57" t="s">
        <v>478</v>
      </c>
    </row>
    <row r="286" spans="1:10" x14ac:dyDescent="0.25">
      <c r="A286" s="283" t="s">
        <v>3195</v>
      </c>
      <c r="B286" s="329" t="s">
        <v>480</v>
      </c>
      <c r="C286" s="327" t="s">
        <v>536</v>
      </c>
      <c r="D286" s="327" t="s">
        <v>480</v>
      </c>
      <c r="E286" s="327" t="s">
        <v>505</v>
      </c>
      <c r="F286" s="327" t="s">
        <v>505</v>
      </c>
      <c r="G286" s="329" t="s">
        <v>480</v>
      </c>
      <c r="H286" s="329" t="s">
        <v>505</v>
      </c>
      <c r="I286" s="329" t="s">
        <v>505</v>
      </c>
      <c r="J286" s="57" t="s">
        <v>478</v>
      </c>
    </row>
    <row r="287" spans="1:10" x14ac:dyDescent="0.25">
      <c r="A287" s="283" t="s">
        <v>3210</v>
      </c>
      <c r="B287" s="327" t="s">
        <v>507</v>
      </c>
      <c r="C287" s="327" t="s">
        <v>536</v>
      </c>
      <c r="D287" s="328" t="s">
        <v>182</v>
      </c>
      <c r="E287" s="328" t="s">
        <v>182</v>
      </c>
      <c r="F287" s="328" t="s">
        <v>182</v>
      </c>
      <c r="G287" s="327" t="s">
        <v>507</v>
      </c>
      <c r="H287" s="327" t="s">
        <v>478</v>
      </c>
      <c r="I287" s="327" t="s">
        <v>478</v>
      </c>
      <c r="J287" s="57" t="s">
        <v>478</v>
      </c>
    </row>
    <row r="288" spans="1:10" x14ac:dyDescent="0.25">
      <c r="A288" s="59" t="s">
        <v>3211</v>
      </c>
      <c r="B288" s="327">
        <v>644614.3919557624</v>
      </c>
      <c r="C288" s="327" t="s">
        <v>536</v>
      </c>
      <c r="D288" s="328" t="s">
        <v>182</v>
      </c>
      <c r="E288" s="328" t="s">
        <v>182</v>
      </c>
      <c r="F288" s="328" t="s">
        <v>182</v>
      </c>
      <c r="G288" s="327">
        <v>32390.631664594664</v>
      </c>
      <c r="H288" s="327">
        <v>42.78562494471668</v>
      </c>
      <c r="I288" s="327">
        <v>22.8286814646106</v>
      </c>
      <c r="J288" s="57" t="s">
        <v>478</v>
      </c>
    </row>
    <row r="289" spans="1:10" x14ac:dyDescent="0.25">
      <c r="A289" s="291" t="s">
        <v>537</v>
      </c>
      <c r="B289" s="327" t="s">
        <v>576</v>
      </c>
      <c r="C289" s="327" t="s">
        <v>536</v>
      </c>
      <c r="D289" s="327" t="s">
        <v>576</v>
      </c>
      <c r="E289" s="327" t="s">
        <v>576</v>
      </c>
      <c r="F289" s="327" t="s">
        <v>576</v>
      </c>
      <c r="G289" s="327" t="s">
        <v>576</v>
      </c>
      <c r="H289" s="327">
        <v>40.930380256173969</v>
      </c>
      <c r="I289" s="327">
        <v>22.744244376797859</v>
      </c>
      <c r="J289" s="57" t="s">
        <v>478</v>
      </c>
    </row>
    <row r="290" spans="1:10" x14ac:dyDescent="0.25">
      <c r="A290" s="291" t="s">
        <v>538</v>
      </c>
      <c r="B290" s="327" t="s">
        <v>507</v>
      </c>
      <c r="C290" s="327" t="s">
        <v>536</v>
      </c>
      <c r="D290" s="327" t="s">
        <v>507</v>
      </c>
      <c r="E290" s="327" t="s">
        <v>507</v>
      </c>
      <c r="F290" s="327" t="s">
        <v>507</v>
      </c>
      <c r="G290" s="327" t="s">
        <v>507</v>
      </c>
      <c r="H290" s="327" t="s">
        <v>507</v>
      </c>
      <c r="I290" s="327" t="s">
        <v>507</v>
      </c>
      <c r="J290" s="57" t="s">
        <v>478</v>
      </c>
    </row>
    <row r="291" spans="1:10" x14ac:dyDescent="0.25">
      <c r="A291" s="291" t="s">
        <v>539</v>
      </c>
      <c r="B291" s="327">
        <v>644614.3919557624</v>
      </c>
      <c r="C291" s="327" t="s">
        <v>536</v>
      </c>
      <c r="D291" s="327">
        <v>50.248073994006511</v>
      </c>
      <c r="E291" s="327">
        <v>2.8780689846434999</v>
      </c>
      <c r="F291" s="327">
        <v>0.13098852409508999</v>
      </c>
      <c r="G291" s="327">
        <v>32390.631664594664</v>
      </c>
      <c r="H291" s="327">
        <v>1.8552446885427101</v>
      </c>
      <c r="I291" s="327">
        <v>8.4437087812739994E-2</v>
      </c>
      <c r="J291" s="57" t="s">
        <v>478</v>
      </c>
    </row>
    <row r="292" spans="1:10" x14ac:dyDescent="0.25">
      <c r="A292" s="291" t="s">
        <v>3198</v>
      </c>
      <c r="B292" s="327" t="s">
        <v>552</v>
      </c>
      <c r="C292" s="327" t="s">
        <v>536</v>
      </c>
      <c r="D292" s="327" t="s">
        <v>552</v>
      </c>
      <c r="E292" s="327" t="s">
        <v>507</v>
      </c>
      <c r="F292" s="327" t="s">
        <v>507</v>
      </c>
      <c r="G292" s="327" t="s">
        <v>552</v>
      </c>
      <c r="H292" s="327" t="s">
        <v>507</v>
      </c>
      <c r="I292" s="327" t="s">
        <v>507</v>
      </c>
      <c r="J292" s="57" t="s">
        <v>478</v>
      </c>
    </row>
    <row r="293" spans="1:10" x14ac:dyDescent="0.25">
      <c r="A293" s="291" t="s">
        <v>3200</v>
      </c>
      <c r="B293" s="327" t="s">
        <v>480</v>
      </c>
      <c r="C293" s="327" t="s">
        <v>536</v>
      </c>
      <c r="D293" s="327" t="s">
        <v>480</v>
      </c>
      <c r="E293" s="327" t="s">
        <v>577</v>
      </c>
      <c r="F293" s="327" t="s">
        <v>577</v>
      </c>
      <c r="G293" s="327" t="s">
        <v>480</v>
      </c>
      <c r="H293" s="327" t="s">
        <v>577</v>
      </c>
      <c r="I293" s="327" t="s">
        <v>577</v>
      </c>
      <c r="J293" s="57" t="s">
        <v>478</v>
      </c>
    </row>
    <row r="294" spans="1:10" x14ac:dyDescent="0.25">
      <c r="A294" s="298" t="s">
        <v>578</v>
      </c>
      <c r="B294" s="327">
        <v>644614.3919557624</v>
      </c>
      <c r="C294" s="327" t="s">
        <v>536</v>
      </c>
      <c r="D294" s="328" t="s">
        <v>182</v>
      </c>
      <c r="E294" s="328" t="s">
        <v>182</v>
      </c>
      <c r="F294" s="328" t="s">
        <v>182</v>
      </c>
      <c r="G294" s="327">
        <v>32390.631664594664</v>
      </c>
      <c r="H294" s="327" t="s">
        <v>577</v>
      </c>
      <c r="I294" s="327" t="s">
        <v>577</v>
      </c>
      <c r="J294" s="57" t="s">
        <v>478</v>
      </c>
    </row>
    <row r="295" spans="1:10" x14ac:dyDescent="0.25">
      <c r="A295" s="291" t="s">
        <v>537</v>
      </c>
      <c r="B295" s="329" t="s">
        <v>505</v>
      </c>
      <c r="C295" s="327" t="s">
        <v>536</v>
      </c>
      <c r="D295" s="327" t="s">
        <v>505</v>
      </c>
      <c r="E295" s="327" t="s">
        <v>505</v>
      </c>
      <c r="F295" s="327" t="s">
        <v>505</v>
      </c>
      <c r="G295" s="329" t="s">
        <v>505</v>
      </c>
      <c r="H295" s="329" t="s">
        <v>505</v>
      </c>
      <c r="I295" s="329" t="s">
        <v>505</v>
      </c>
      <c r="J295" s="57" t="s">
        <v>478</v>
      </c>
    </row>
    <row r="296" spans="1:10" x14ac:dyDescent="0.25">
      <c r="A296" s="291" t="s">
        <v>538</v>
      </c>
      <c r="B296" s="329" t="s">
        <v>507</v>
      </c>
      <c r="C296" s="327" t="s">
        <v>536</v>
      </c>
      <c r="D296" s="327" t="s">
        <v>507</v>
      </c>
      <c r="E296" s="327" t="s">
        <v>507</v>
      </c>
      <c r="F296" s="327" t="s">
        <v>507</v>
      </c>
      <c r="G296" s="329" t="s">
        <v>507</v>
      </c>
      <c r="H296" s="329" t="s">
        <v>507</v>
      </c>
      <c r="I296" s="329" t="s">
        <v>507</v>
      </c>
      <c r="J296" s="57" t="s">
        <v>478</v>
      </c>
    </row>
    <row r="297" spans="1:10" x14ac:dyDescent="0.25">
      <c r="A297" s="291" t="s">
        <v>539</v>
      </c>
      <c r="B297" s="329">
        <v>644614.3919557624</v>
      </c>
      <c r="C297" s="327" t="s">
        <v>536</v>
      </c>
      <c r="D297" s="327">
        <v>50.248073994006511</v>
      </c>
      <c r="E297" s="327" t="s">
        <v>505</v>
      </c>
      <c r="F297" s="327" t="s">
        <v>505</v>
      </c>
      <c r="G297" s="329">
        <v>32390.631664594664</v>
      </c>
      <c r="H297" s="329" t="s">
        <v>505</v>
      </c>
      <c r="I297" s="329" t="s">
        <v>505</v>
      </c>
      <c r="J297" s="57" t="s">
        <v>478</v>
      </c>
    </row>
    <row r="298" spans="1:10" x14ac:dyDescent="0.25">
      <c r="A298" s="291" t="s">
        <v>3198</v>
      </c>
      <c r="B298" s="329" t="s">
        <v>480</v>
      </c>
      <c r="C298" s="327" t="s">
        <v>536</v>
      </c>
      <c r="D298" s="327" t="s">
        <v>480</v>
      </c>
      <c r="E298" s="327" t="s">
        <v>507</v>
      </c>
      <c r="F298" s="327" t="s">
        <v>507</v>
      </c>
      <c r="G298" s="329" t="s">
        <v>480</v>
      </c>
      <c r="H298" s="329" t="s">
        <v>507</v>
      </c>
      <c r="I298" s="329" t="s">
        <v>507</v>
      </c>
      <c r="J298" s="57" t="s">
        <v>478</v>
      </c>
    </row>
    <row r="299" spans="1:10" x14ac:dyDescent="0.25">
      <c r="A299" s="291" t="s">
        <v>3200</v>
      </c>
      <c r="B299" s="329" t="s">
        <v>480</v>
      </c>
      <c r="C299" s="327" t="s">
        <v>536</v>
      </c>
      <c r="D299" s="327" t="s">
        <v>480</v>
      </c>
      <c r="E299" s="327" t="s">
        <v>507</v>
      </c>
      <c r="F299" s="327" t="s">
        <v>507</v>
      </c>
      <c r="G299" s="329" t="s">
        <v>480</v>
      </c>
      <c r="H299" s="329" t="s">
        <v>507</v>
      </c>
      <c r="I299" s="329" t="s">
        <v>507</v>
      </c>
      <c r="J299" s="57" t="s">
        <v>478</v>
      </c>
    </row>
    <row r="300" spans="1:10" x14ac:dyDescent="0.25">
      <c r="A300" s="298" t="s">
        <v>3212</v>
      </c>
      <c r="B300" s="327" t="s">
        <v>552</v>
      </c>
      <c r="C300" s="327" t="s">
        <v>536</v>
      </c>
      <c r="D300" s="328" t="s">
        <v>182</v>
      </c>
      <c r="E300" s="328" t="s">
        <v>182</v>
      </c>
      <c r="F300" s="328" t="s">
        <v>182</v>
      </c>
      <c r="G300" s="327" t="s">
        <v>552</v>
      </c>
      <c r="H300" s="327">
        <v>42.78562494471668</v>
      </c>
      <c r="I300" s="327">
        <v>22.8286814646106</v>
      </c>
      <c r="J300" s="57" t="s">
        <v>478</v>
      </c>
    </row>
    <row r="301" spans="1:10" x14ac:dyDescent="0.25">
      <c r="A301" s="287" t="s">
        <v>579</v>
      </c>
      <c r="B301" s="327" t="s">
        <v>552</v>
      </c>
      <c r="C301" s="327" t="s">
        <v>536</v>
      </c>
      <c r="D301" s="328" t="s">
        <v>182</v>
      </c>
      <c r="E301" s="328" t="s">
        <v>182</v>
      </c>
      <c r="F301" s="328" t="s">
        <v>182</v>
      </c>
      <c r="G301" s="327" t="s">
        <v>552</v>
      </c>
      <c r="H301" s="327">
        <v>42.78562494471668</v>
      </c>
      <c r="I301" s="327">
        <v>22.8286814646106</v>
      </c>
      <c r="J301" s="57" t="s">
        <v>478</v>
      </c>
    </row>
    <row r="302" spans="1:10" x14ac:dyDescent="0.25">
      <c r="A302" s="288" t="s">
        <v>543</v>
      </c>
      <c r="B302" s="329" t="s">
        <v>480</v>
      </c>
      <c r="C302" s="327" t="s">
        <v>536</v>
      </c>
      <c r="D302" s="327" t="s">
        <v>480</v>
      </c>
      <c r="E302" s="327" t="s">
        <v>480</v>
      </c>
      <c r="F302" s="327" t="s">
        <v>480</v>
      </c>
      <c r="G302" s="329" t="s">
        <v>480</v>
      </c>
      <c r="H302" s="329">
        <v>40.930380256173969</v>
      </c>
      <c r="I302" s="329">
        <v>22.744244376797859</v>
      </c>
      <c r="J302" s="57" t="s">
        <v>478</v>
      </c>
    </row>
    <row r="303" spans="1:10" x14ac:dyDescent="0.25">
      <c r="A303" s="288" t="s">
        <v>544</v>
      </c>
      <c r="B303" s="329" t="s">
        <v>507</v>
      </c>
      <c r="C303" s="327" t="s">
        <v>536</v>
      </c>
      <c r="D303" s="327" t="s">
        <v>507</v>
      </c>
      <c r="E303" s="327" t="s">
        <v>507</v>
      </c>
      <c r="F303" s="327" t="s">
        <v>507</v>
      </c>
      <c r="G303" s="329" t="s">
        <v>507</v>
      </c>
      <c r="H303" s="329" t="s">
        <v>507</v>
      </c>
      <c r="I303" s="329" t="s">
        <v>507</v>
      </c>
      <c r="J303" s="57" t="s">
        <v>478</v>
      </c>
    </row>
    <row r="304" spans="1:10" x14ac:dyDescent="0.25">
      <c r="A304" s="288" t="s">
        <v>545</v>
      </c>
      <c r="B304" s="329" t="s">
        <v>480</v>
      </c>
      <c r="C304" s="327" t="s">
        <v>536</v>
      </c>
      <c r="D304" s="327" t="s">
        <v>480</v>
      </c>
      <c r="E304" s="327" t="s">
        <v>480</v>
      </c>
      <c r="F304" s="327" t="s">
        <v>480</v>
      </c>
      <c r="G304" s="329" t="s">
        <v>480</v>
      </c>
      <c r="H304" s="329">
        <v>1.8552446885427101</v>
      </c>
      <c r="I304" s="329">
        <v>8.4437087812739994E-2</v>
      </c>
      <c r="J304" s="57" t="s">
        <v>478</v>
      </c>
    </row>
    <row r="305" spans="1:10" x14ac:dyDescent="0.25">
      <c r="A305" s="288" t="s">
        <v>546</v>
      </c>
      <c r="B305" s="329" t="s">
        <v>507</v>
      </c>
      <c r="C305" s="327" t="s">
        <v>536</v>
      </c>
      <c r="D305" s="327" t="s">
        <v>507</v>
      </c>
      <c r="E305" s="327" t="s">
        <v>507</v>
      </c>
      <c r="F305" s="327" t="s">
        <v>507</v>
      </c>
      <c r="G305" s="329" t="s">
        <v>507</v>
      </c>
      <c r="H305" s="329" t="s">
        <v>507</v>
      </c>
      <c r="I305" s="329" t="s">
        <v>507</v>
      </c>
      <c r="J305" s="57" t="s">
        <v>478</v>
      </c>
    </row>
    <row r="306" spans="1:10" x14ac:dyDescent="0.25">
      <c r="A306" s="288" t="s">
        <v>88</v>
      </c>
      <c r="B306" s="329" t="s">
        <v>480</v>
      </c>
      <c r="C306" s="327" t="s">
        <v>536</v>
      </c>
      <c r="D306" s="327" t="s">
        <v>480</v>
      </c>
      <c r="E306" s="327" t="s">
        <v>505</v>
      </c>
      <c r="F306" s="327" t="s">
        <v>505</v>
      </c>
      <c r="G306" s="329" t="s">
        <v>480</v>
      </c>
      <c r="H306" s="329" t="s">
        <v>505</v>
      </c>
      <c r="I306" s="329" t="s">
        <v>505</v>
      </c>
      <c r="J306" s="57" t="s">
        <v>478</v>
      </c>
    </row>
    <row r="307" spans="1:10" x14ac:dyDescent="0.25">
      <c r="A307" s="284" t="s">
        <v>580</v>
      </c>
      <c r="B307" s="327">
        <v>11350565.440672889</v>
      </c>
      <c r="C307" s="327" t="s">
        <v>536</v>
      </c>
      <c r="D307" s="328" t="s">
        <v>182</v>
      </c>
      <c r="E307" s="328" t="s">
        <v>182</v>
      </c>
      <c r="F307" s="328" t="s">
        <v>182</v>
      </c>
      <c r="G307" s="327">
        <v>586285.4434706961</v>
      </c>
      <c r="H307" s="327">
        <v>205.34813377159594</v>
      </c>
      <c r="I307" s="327">
        <v>4.1002059296026401</v>
      </c>
      <c r="J307" s="327" t="s">
        <v>540</v>
      </c>
    </row>
    <row r="308" spans="1:10" x14ac:dyDescent="0.25">
      <c r="A308" s="283" t="s">
        <v>537</v>
      </c>
      <c r="B308" s="327">
        <v>2244284.3614724921</v>
      </c>
      <c r="C308" s="327" t="s">
        <v>536</v>
      </c>
      <c r="D308" s="327">
        <v>67.197268126614205</v>
      </c>
      <c r="E308" s="327">
        <v>9.4999509612768396</v>
      </c>
      <c r="F308" s="327">
        <v>0.57001685543420999</v>
      </c>
      <c r="G308" s="327">
        <v>150809.77799023423</v>
      </c>
      <c r="H308" s="327">
        <v>21.320591377149189</v>
      </c>
      <c r="I308" s="327">
        <v>1.2792799144267299</v>
      </c>
      <c r="J308" s="327" t="s">
        <v>478</v>
      </c>
    </row>
    <row r="309" spans="1:10" x14ac:dyDescent="0.25">
      <c r="A309" s="283" t="s">
        <v>538</v>
      </c>
      <c r="B309" s="327">
        <v>112366.54296457814</v>
      </c>
      <c r="C309" s="327" t="s">
        <v>536</v>
      </c>
      <c r="D309" s="327">
        <v>90.475845936581024</v>
      </c>
      <c r="E309" s="327">
        <v>31.31951642816826</v>
      </c>
      <c r="F309" s="327">
        <v>1.4249999999999701</v>
      </c>
      <c r="G309" s="327">
        <v>10166.458029689384</v>
      </c>
      <c r="H309" s="327">
        <v>3.5192657883555798</v>
      </c>
      <c r="I309" s="327">
        <v>0.16012232372452001</v>
      </c>
      <c r="J309" s="327" t="s">
        <v>478</v>
      </c>
    </row>
    <row r="310" spans="1:10" x14ac:dyDescent="0.25">
      <c r="A310" s="283" t="s">
        <v>539</v>
      </c>
      <c r="B310" s="327">
        <v>8464063.9996716734</v>
      </c>
      <c r="C310" s="327" t="s">
        <v>536</v>
      </c>
      <c r="D310" s="327">
        <v>50.248817526340829</v>
      </c>
      <c r="E310" s="327">
        <v>4.4986853631150696</v>
      </c>
      <c r="F310" s="327">
        <v>8.9994847365319999E-2</v>
      </c>
      <c r="G310" s="327">
        <v>425309.20745077246</v>
      </c>
      <c r="H310" s="327">
        <v>38.07716082779217</v>
      </c>
      <c r="I310" s="327">
        <v>0.76172214774073999</v>
      </c>
      <c r="J310" s="327" t="s">
        <v>478</v>
      </c>
    </row>
    <row r="311" spans="1:10" x14ac:dyDescent="0.25">
      <c r="A311" s="283" t="s">
        <v>3193</v>
      </c>
      <c r="B311" s="327" t="s">
        <v>507</v>
      </c>
      <c r="C311" s="327" t="s">
        <v>536</v>
      </c>
      <c r="D311" s="327" t="s">
        <v>507</v>
      </c>
      <c r="E311" s="327" t="s">
        <v>507</v>
      </c>
      <c r="F311" s="327" t="s">
        <v>507</v>
      </c>
      <c r="G311" s="327" t="s">
        <v>507</v>
      </c>
      <c r="H311" s="327" t="s">
        <v>507</v>
      </c>
      <c r="I311" s="327" t="s">
        <v>507</v>
      </c>
      <c r="J311" s="327" t="s">
        <v>507</v>
      </c>
    </row>
    <row r="312" spans="1:10" x14ac:dyDescent="0.25">
      <c r="A312" s="283" t="s">
        <v>3194</v>
      </c>
      <c r="B312" s="327" t="s">
        <v>507</v>
      </c>
      <c r="C312" s="327" t="s">
        <v>536</v>
      </c>
      <c r="D312" s="327" t="s">
        <v>507</v>
      </c>
      <c r="E312" s="327" t="s">
        <v>507</v>
      </c>
      <c r="F312" s="327" t="s">
        <v>507</v>
      </c>
      <c r="G312" s="327" t="s">
        <v>507</v>
      </c>
      <c r="H312" s="327" t="s">
        <v>507</v>
      </c>
      <c r="I312" s="327" t="s">
        <v>507</v>
      </c>
      <c r="J312" s="327" t="s">
        <v>507</v>
      </c>
    </row>
    <row r="313" spans="1:10" x14ac:dyDescent="0.25">
      <c r="A313" s="283" t="s">
        <v>3195</v>
      </c>
      <c r="B313" s="327">
        <v>529850.53656414582</v>
      </c>
      <c r="C313" s="327" t="s">
        <v>536</v>
      </c>
      <c r="D313" s="327">
        <v>97.591405250278996</v>
      </c>
      <c r="E313" s="327">
        <v>268.8137615220773</v>
      </c>
      <c r="F313" s="327">
        <v>3.5841834869610198</v>
      </c>
      <c r="G313" s="327">
        <v>51708.858435909322</v>
      </c>
      <c r="H313" s="327">
        <v>142.43111577829899</v>
      </c>
      <c r="I313" s="327">
        <v>1.8990815437106501</v>
      </c>
      <c r="J313" s="327" t="s">
        <v>478</v>
      </c>
    </row>
    <row r="314" spans="1:10" x14ac:dyDescent="0.25">
      <c r="A314" s="296" t="s">
        <v>3213</v>
      </c>
      <c r="B314" s="327">
        <v>4223544.2202831479</v>
      </c>
      <c r="C314" s="327" t="s">
        <v>536</v>
      </c>
      <c r="D314" s="328" t="s">
        <v>182</v>
      </c>
      <c r="E314" s="328" t="s">
        <v>182</v>
      </c>
      <c r="F314" s="328" t="s">
        <v>182</v>
      </c>
      <c r="G314" s="327">
        <v>227130.02298152124</v>
      </c>
      <c r="H314" s="327">
        <v>43.127051806573057</v>
      </c>
      <c r="I314" s="327">
        <v>1.1609958550767701</v>
      </c>
      <c r="J314" s="327" t="s">
        <v>540</v>
      </c>
    </row>
    <row r="315" spans="1:10" x14ac:dyDescent="0.25">
      <c r="A315" s="283" t="s">
        <v>537</v>
      </c>
      <c r="B315" s="327">
        <v>802613.81053188839</v>
      </c>
      <c r="C315" s="327" t="s">
        <v>536</v>
      </c>
      <c r="D315" s="327">
        <v>68.457376341550798</v>
      </c>
      <c r="E315" s="327">
        <v>9.5</v>
      </c>
      <c r="F315" s="327">
        <v>0.56999999999999995</v>
      </c>
      <c r="G315" s="327">
        <v>54944.835684507634</v>
      </c>
      <c r="H315" s="327">
        <v>7.6248312000529399</v>
      </c>
      <c r="I315" s="327">
        <v>0.45748987200317998</v>
      </c>
      <c r="J315" s="327" t="s">
        <v>478</v>
      </c>
    </row>
    <row r="316" spans="1:10" x14ac:dyDescent="0.25">
      <c r="A316" s="283" t="s">
        <v>538</v>
      </c>
      <c r="B316" s="327">
        <v>102339.36264828738</v>
      </c>
      <c r="C316" s="327" t="s">
        <v>536</v>
      </c>
      <c r="D316" s="327">
        <v>90.484267022339296</v>
      </c>
      <c r="E316" s="327">
        <v>9.5</v>
      </c>
      <c r="F316" s="327">
        <v>1.425</v>
      </c>
      <c r="G316" s="327">
        <v>9260.1022167636511</v>
      </c>
      <c r="H316" s="327">
        <v>0.97222394515873001</v>
      </c>
      <c r="I316" s="327">
        <v>0.14583359177381</v>
      </c>
      <c r="J316" s="327" t="s">
        <v>478</v>
      </c>
    </row>
    <row r="317" spans="1:10" x14ac:dyDescent="0.25">
      <c r="A317" s="283" t="s">
        <v>539</v>
      </c>
      <c r="B317" s="327">
        <v>3242414.5271654259</v>
      </c>
      <c r="C317" s="327" t="s">
        <v>536</v>
      </c>
      <c r="D317" s="327">
        <v>50.248073994006511</v>
      </c>
      <c r="E317" s="327">
        <v>4.5</v>
      </c>
      <c r="F317" s="327">
        <v>0.09</v>
      </c>
      <c r="G317" s="327">
        <v>162925.08508024996</v>
      </c>
      <c r="H317" s="327">
        <v>14.590865372244419</v>
      </c>
      <c r="I317" s="327">
        <v>0.29181730744488998</v>
      </c>
      <c r="J317" s="327" t="s">
        <v>478</v>
      </c>
    </row>
    <row r="318" spans="1:10" x14ac:dyDescent="0.25">
      <c r="A318" s="283" t="s">
        <v>3193</v>
      </c>
      <c r="B318" s="327" t="s">
        <v>507</v>
      </c>
      <c r="C318" s="327" t="s">
        <v>536</v>
      </c>
      <c r="D318" s="327" t="s">
        <v>507</v>
      </c>
      <c r="E318" s="327" t="s">
        <v>507</v>
      </c>
      <c r="F318" s="327" t="s">
        <v>507</v>
      </c>
      <c r="G318" s="327" t="s">
        <v>507</v>
      </c>
      <c r="H318" s="327" t="s">
        <v>507</v>
      </c>
      <c r="I318" s="327" t="s">
        <v>507</v>
      </c>
      <c r="J318" s="327" t="s">
        <v>507</v>
      </c>
    </row>
    <row r="319" spans="1:10" x14ac:dyDescent="0.25">
      <c r="A319" s="283" t="s">
        <v>3194</v>
      </c>
      <c r="B319" s="327" t="s">
        <v>507</v>
      </c>
      <c r="C319" s="327" t="s">
        <v>536</v>
      </c>
      <c r="D319" s="327" t="s">
        <v>507</v>
      </c>
      <c r="E319" s="327" t="s">
        <v>507</v>
      </c>
      <c r="F319" s="327" t="s">
        <v>507</v>
      </c>
      <c r="G319" s="327" t="s">
        <v>507</v>
      </c>
      <c r="H319" s="327" t="s">
        <v>507</v>
      </c>
      <c r="I319" s="327" t="s">
        <v>507</v>
      </c>
      <c r="J319" s="327" t="s">
        <v>507</v>
      </c>
    </row>
    <row r="320" spans="1:10" x14ac:dyDescent="0.25">
      <c r="A320" s="283" t="s">
        <v>3195</v>
      </c>
      <c r="B320" s="327">
        <v>76176.519937545774</v>
      </c>
      <c r="C320" s="327" t="s">
        <v>536</v>
      </c>
      <c r="D320" s="327">
        <v>96.731829689896188</v>
      </c>
      <c r="E320" s="327">
        <v>261.74904426540229</v>
      </c>
      <c r="F320" s="327">
        <v>3.4899872568719901</v>
      </c>
      <c r="G320" s="327">
        <v>7368.6941529676596</v>
      </c>
      <c r="H320" s="327">
        <v>19.939131289116968</v>
      </c>
      <c r="I320" s="327">
        <v>0.26585508385488998</v>
      </c>
      <c r="J320" s="327" t="s">
        <v>478</v>
      </c>
    </row>
    <row r="321" spans="1:10" x14ac:dyDescent="0.25">
      <c r="A321" s="288" t="s">
        <v>581</v>
      </c>
      <c r="B321" s="327">
        <v>4223544.2202831479</v>
      </c>
      <c r="C321" s="327" t="s">
        <v>536</v>
      </c>
      <c r="D321" s="328" t="s">
        <v>182</v>
      </c>
      <c r="E321" s="328" t="s">
        <v>182</v>
      </c>
      <c r="F321" s="328" t="s">
        <v>182</v>
      </c>
      <c r="G321" s="327">
        <v>227130.02298152124</v>
      </c>
      <c r="H321" s="327">
        <v>43.127051806573057</v>
      </c>
      <c r="I321" s="327">
        <v>1.1609958550767701</v>
      </c>
      <c r="J321" s="327" t="s">
        <v>540</v>
      </c>
    </row>
    <row r="322" spans="1:10" x14ac:dyDescent="0.25">
      <c r="A322" s="294" t="s">
        <v>543</v>
      </c>
      <c r="B322" s="329">
        <v>802613.81053188839</v>
      </c>
      <c r="C322" s="327" t="s">
        <v>536</v>
      </c>
      <c r="D322" s="327">
        <v>68.457376341550798</v>
      </c>
      <c r="E322" s="327">
        <v>9.5</v>
      </c>
      <c r="F322" s="327">
        <v>0.56999999999999995</v>
      </c>
      <c r="G322" s="329">
        <v>54944.835684507634</v>
      </c>
      <c r="H322" s="329">
        <v>7.6248312000529399</v>
      </c>
      <c r="I322" s="329">
        <v>0.45748987200317998</v>
      </c>
      <c r="J322" s="329" t="s">
        <v>478</v>
      </c>
    </row>
    <row r="323" spans="1:10" x14ac:dyDescent="0.25">
      <c r="A323" s="294" t="s">
        <v>544</v>
      </c>
      <c r="B323" s="329">
        <v>102339.36264828738</v>
      </c>
      <c r="C323" s="327" t="s">
        <v>536</v>
      </c>
      <c r="D323" s="327">
        <v>90.484267022339296</v>
      </c>
      <c r="E323" s="327">
        <v>9.5</v>
      </c>
      <c r="F323" s="327">
        <v>1.425</v>
      </c>
      <c r="G323" s="329">
        <v>9260.1022167636511</v>
      </c>
      <c r="H323" s="329">
        <v>0.97222394515873001</v>
      </c>
      <c r="I323" s="329">
        <v>0.14583359177381</v>
      </c>
      <c r="J323" s="329" t="s">
        <v>478</v>
      </c>
    </row>
    <row r="324" spans="1:10" x14ac:dyDescent="0.25">
      <c r="A324" s="294" t="s">
        <v>545</v>
      </c>
      <c r="B324" s="329">
        <v>3242414.5271654259</v>
      </c>
      <c r="C324" s="327" t="s">
        <v>536</v>
      </c>
      <c r="D324" s="327">
        <v>50.248073994006511</v>
      </c>
      <c r="E324" s="327">
        <v>4.5</v>
      </c>
      <c r="F324" s="327">
        <v>0.09</v>
      </c>
      <c r="G324" s="329">
        <v>162925.08508024996</v>
      </c>
      <c r="H324" s="329">
        <v>14.590865372244419</v>
      </c>
      <c r="I324" s="329">
        <v>0.29181730744488998</v>
      </c>
      <c r="J324" s="329" t="s">
        <v>478</v>
      </c>
    </row>
    <row r="325" spans="1:10" x14ac:dyDescent="0.25">
      <c r="A325" s="294" t="s">
        <v>546</v>
      </c>
      <c r="B325" s="329" t="s">
        <v>507</v>
      </c>
      <c r="C325" s="327" t="s">
        <v>536</v>
      </c>
      <c r="D325" s="327" t="s">
        <v>507</v>
      </c>
      <c r="E325" s="327" t="s">
        <v>507</v>
      </c>
      <c r="F325" s="327" t="s">
        <v>507</v>
      </c>
      <c r="G325" s="329" t="s">
        <v>507</v>
      </c>
      <c r="H325" s="329" t="s">
        <v>507</v>
      </c>
      <c r="I325" s="329" t="s">
        <v>507</v>
      </c>
      <c r="J325" s="329" t="s">
        <v>507</v>
      </c>
    </row>
    <row r="326" spans="1:10" x14ac:dyDescent="0.25">
      <c r="A326" s="294" t="s">
        <v>547</v>
      </c>
      <c r="B326" s="329" t="s">
        <v>507</v>
      </c>
      <c r="C326" s="327" t="s">
        <v>536</v>
      </c>
      <c r="D326" s="327" t="s">
        <v>507</v>
      </c>
      <c r="E326" s="327" t="s">
        <v>507</v>
      </c>
      <c r="F326" s="327" t="s">
        <v>507</v>
      </c>
      <c r="G326" s="329" t="s">
        <v>507</v>
      </c>
      <c r="H326" s="329" t="s">
        <v>507</v>
      </c>
      <c r="I326" s="329" t="s">
        <v>507</v>
      </c>
      <c r="J326" s="329" t="s">
        <v>507</v>
      </c>
    </row>
    <row r="327" spans="1:10" x14ac:dyDescent="0.25">
      <c r="A327" s="294" t="s">
        <v>88</v>
      </c>
      <c r="B327" s="329">
        <v>76176.519937545774</v>
      </c>
      <c r="C327" s="327" t="s">
        <v>536</v>
      </c>
      <c r="D327" s="327">
        <v>96.731829689896188</v>
      </c>
      <c r="E327" s="327">
        <v>261.74904426540229</v>
      </c>
      <c r="F327" s="327">
        <v>3.4899872568719901</v>
      </c>
      <c r="G327" s="329">
        <v>7368.6941529676596</v>
      </c>
      <c r="H327" s="329">
        <v>19.939131289116968</v>
      </c>
      <c r="I327" s="329">
        <v>0.26585508385488998</v>
      </c>
      <c r="J327" s="329" t="s">
        <v>478</v>
      </c>
    </row>
    <row r="328" spans="1:10" x14ac:dyDescent="0.25">
      <c r="A328" s="296" t="s">
        <v>3214</v>
      </c>
      <c r="B328" s="327">
        <v>7122906.3888648106</v>
      </c>
      <c r="C328" s="327" t="s">
        <v>536</v>
      </c>
      <c r="D328" s="328" t="s">
        <v>182</v>
      </c>
      <c r="E328" s="328" t="s">
        <v>182</v>
      </c>
      <c r="F328" s="328" t="s">
        <v>182</v>
      </c>
      <c r="G328" s="327">
        <v>358897.51072027022</v>
      </c>
      <c r="H328" s="327">
        <v>162.20807697148538</v>
      </c>
      <c r="I328" s="327">
        <v>2.9373316220328798</v>
      </c>
      <c r="J328" s="327" t="s">
        <v>540</v>
      </c>
    </row>
    <row r="329" spans="1:10" x14ac:dyDescent="0.25">
      <c r="A329" s="283" t="s">
        <v>537</v>
      </c>
      <c r="B329" s="327">
        <v>1441653.2392910132</v>
      </c>
      <c r="C329" s="327" t="s">
        <v>536</v>
      </c>
      <c r="D329" s="327">
        <v>66.495636541257568</v>
      </c>
      <c r="E329" s="327">
        <v>9.5</v>
      </c>
      <c r="F329" s="327">
        <v>0.56999999999999995</v>
      </c>
      <c r="G329" s="327">
        <v>95863.649818421836</v>
      </c>
      <c r="H329" s="327">
        <v>13.695705773264629</v>
      </c>
      <c r="I329" s="327">
        <v>0.82174234639587995</v>
      </c>
      <c r="J329" s="327" t="s">
        <v>478</v>
      </c>
    </row>
    <row r="330" spans="1:10" x14ac:dyDescent="0.25">
      <c r="A330" s="283" t="s">
        <v>538</v>
      </c>
      <c r="B330" s="327">
        <v>8899.3961168497008</v>
      </c>
      <c r="C330" s="327" t="s">
        <v>536</v>
      </c>
      <c r="D330" s="327">
        <v>90.484267022339282</v>
      </c>
      <c r="E330" s="327">
        <v>284.99999999999949</v>
      </c>
      <c r="F330" s="327">
        <v>1.4249999999999099</v>
      </c>
      <c r="G330" s="327">
        <v>805.25533457459767</v>
      </c>
      <c r="H330" s="327">
        <v>2.5363278933021598</v>
      </c>
      <c r="I330" s="327">
        <v>1.2681639466510001E-2</v>
      </c>
      <c r="J330" s="327" t="s">
        <v>478</v>
      </c>
    </row>
    <row r="331" spans="1:10" x14ac:dyDescent="0.25">
      <c r="A331" s="283" t="s">
        <v>539</v>
      </c>
      <c r="B331" s="327">
        <v>5218679.7368303481</v>
      </c>
      <c r="C331" s="327" t="s">
        <v>536</v>
      </c>
      <c r="D331" s="327">
        <v>50.248073994006518</v>
      </c>
      <c r="E331" s="327">
        <v>4.5</v>
      </c>
      <c r="F331" s="327">
        <v>0.09</v>
      </c>
      <c r="G331" s="327">
        <v>262228.6055672738</v>
      </c>
      <c r="H331" s="327">
        <v>23.484058815736571</v>
      </c>
      <c r="I331" s="327">
        <v>0.46968117631473</v>
      </c>
      <c r="J331" s="327" t="s">
        <v>478</v>
      </c>
    </row>
    <row r="332" spans="1:10" x14ac:dyDescent="0.25">
      <c r="A332" s="283" t="s">
        <v>3193</v>
      </c>
      <c r="B332" s="327" t="s">
        <v>507</v>
      </c>
      <c r="C332" s="327" t="s">
        <v>536</v>
      </c>
      <c r="D332" s="327" t="s">
        <v>507</v>
      </c>
      <c r="E332" s="327" t="s">
        <v>507</v>
      </c>
      <c r="F332" s="327" t="s">
        <v>507</v>
      </c>
      <c r="G332" s="327" t="s">
        <v>507</v>
      </c>
      <c r="H332" s="327" t="s">
        <v>507</v>
      </c>
      <c r="I332" s="327" t="s">
        <v>507</v>
      </c>
      <c r="J332" s="327" t="s">
        <v>507</v>
      </c>
    </row>
    <row r="333" spans="1:10" x14ac:dyDescent="0.25">
      <c r="A333" s="283" t="s">
        <v>3194</v>
      </c>
      <c r="B333" s="327" t="s">
        <v>507</v>
      </c>
      <c r="C333" s="327" t="s">
        <v>536</v>
      </c>
      <c r="D333" s="327" t="s">
        <v>507</v>
      </c>
      <c r="E333" s="327" t="s">
        <v>507</v>
      </c>
      <c r="F333" s="327" t="s">
        <v>507</v>
      </c>
      <c r="G333" s="327" t="s">
        <v>507</v>
      </c>
      <c r="H333" s="327" t="s">
        <v>507</v>
      </c>
      <c r="I333" s="327" t="s">
        <v>507</v>
      </c>
      <c r="J333" s="327" t="s">
        <v>507</v>
      </c>
    </row>
    <row r="334" spans="1:10" x14ac:dyDescent="0.25">
      <c r="A334" s="283" t="s">
        <v>3195</v>
      </c>
      <c r="B334" s="327">
        <v>453674.0166266</v>
      </c>
      <c r="C334" s="327" t="s">
        <v>536</v>
      </c>
      <c r="D334" s="327">
        <v>97.735736802039924</v>
      </c>
      <c r="E334" s="327">
        <v>270.00000000000006</v>
      </c>
      <c r="F334" s="327">
        <v>3.6</v>
      </c>
      <c r="G334" s="327">
        <v>44340.16428294166</v>
      </c>
      <c r="H334" s="327">
        <v>122.49198448918202</v>
      </c>
      <c r="I334" s="327">
        <v>1.63322645985576</v>
      </c>
      <c r="J334" s="327" t="s">
        <v>478</v>
      </c>
    </row>
    <row r="335" spans="1:10" x14ac:dyDescent="0.25">
      <c r="A335" s="287" t="s">
        <v>582</v>
      </c>
      <c r="B335" s="327">
        <v>7122906.3888648106</v>
      </c>
      <c r="C335" s="327" t="s">
        <v>536</v>
      </c>
      <c r="D335" s="328" t="s">
        <v>182</v>
      </c>
      <c r="E335" s="328" t="s">
        <v>182</v>
      </c>
      <c r="F335" s="328" t="s">
        <v>182</v>
      </c>
      <c r="G335" s="327">
        <v>358897.51072027022</v>
      </c>
      <c r="H335" s="327">
        <v>162.20807697148538</v>
      </c>
      <c r="I335" s="327">
        <v>2.9373316220328798</v>
      </c>
      <c r="J335" s="327" t="s">
        <v>540</v>
      </c>
    </row>
    <row r="336" spans="1:10" x14ac:dyDescent="0.25">
      <c r="A336" s="288" t="s">
        <v>583</v>
      </c>
      <c r="B336" s="327">
        <v>7122906.3888648106</v>
      </c>
      <c r="C336" s="327" t="s">
        <v>536</v>
      </c>
      <c r="D336" s="328" t="s">
        <v>182</v>
      </c>
      <c r="E336" s="328" t="s">
        <v>182</v>
      </c>
      <c r="F336" s="328" t="s">
        <v>182</v>
      </c>
      <c r="G336" s="327">
        <v>358897.51072027022</v>
      </c>
      <c r="H336" s="327">
        <v>162.20807697148538</v>
      </c>
      <c r="I336" s="327">
        <v>2.9373316220328798</v>
      </c>
      <c r="J336" s="327" t="s">
        <v>540</v>
      </c>
    </row>
    <row r="337" spans="1:10" x14ac:dyDescent="0.25">
      <c r="A337" s="294" t="s">
        <v>543</v>
      </c>
      <c r="B337" s="329">
        <v>1441653.2392910132</v>
      </c>
      <c r="C337" s="327" t="s">
        <v>536</v>
      </c>
      <c r="D337" s="327">
        <v>66.495636541257568</v>
      </c>
      <c r="E337" s="327">
        <v>9.5</v>
      </c>
      <c r="F337" s="327">
        <v>0.56999999999999995</v>
      </c>
      <c r="G337" s="329">
        <v>95863.649818421836</v>
      </c>
      <c r="H337" s="329">
        <v>13.695705773264629</v>
      </c>
      <c r="I337" s="329">
        <v>0.82174234639587995</v>
      </c>
      <c r="J337" s="329" t="s">
        <v>478</v>
      </c>
    </row>
    <row r="338" spans="1:10" x14ac:dyDescent="0.25">
      <c r="A338" s="294" t="s">
        <v>544</v>
      </c>
      <c r="B338" s="329">
        <v>8899.3961168497008</v>
      </c>
      <c r="C338" s="327" t="s">
        <v>536</v>
      </c>
      <c r="D338" s="327">
        <v>90.484267022339282</v>
      </c>
      <c r="E338" s="327">
        <v>284.99999999999949</v>
      </c>
      <c r="F338" s="327">
        <v>1.4249999999999099</v>
      </c>
      <c r="G338" s="329">
        <v>805.25533457459767</v>
      </c>
      <c r="H338" s="329">
        <v>2.5363278933021598</v>
      </c>
      <c r="I338" s="329">
        <v>1.2681639466510001E-2</v>
      </c>
      <c r="J338" s="329" t="s">
        <v>478</v>
      </c>
    </row>
    <row r="339" spans="1:10" x14ac:dyDescent="0.25">
      <c r="A339" s="294" t="s">
        <v>545</v>
      </c>
      <c r="B339" s="329">
        <v>5218679.7368303481</v>
      </c>
      <c r="C339" s="327" t="s">
        <v>536</v>
      </c>
      <c r="D339" s="327">
        <v>50.248073994006518</v>
      </c>
      <c r="E339" s="327">
        <v>4.5</v>
      </c>
      <c r="F339" s="327">
        <v>0.09</v>
      </c>
      <c r="G339" s="329">
        <v>262228.6055672738</v>
      </c>
      <c r="H339" s="329">
        <v>23.484058815736571</v>
      </c>
      <c r="I339" s="329">
        <v>0.46968117631473</v>
      </c>
      <c r="J339" s="329" t="s">
        <v>478</v>
      </c>
    </row>
    <row r="340" spans="1:10" x14ac:dyDescent="0.25">
      <c r="A340" s="294" t="s">
        <v>546</v>
      </c>
      <c r="B340" s="329" t="s">
        <v>507</v>
      </c>
      <c r="C340" s="327" t="s">
        <v>536</v>
      </c>
      <c r="D340" s="327" t="s">
        <v>507</v>
      </c>
      <c r="E340" s="327" t="s">
        <v>507</v>
      </c>
      <c r="F340" s="327" t="s">
        <v>507</v>
      </c>
      <c r="G340" s="329" t="s">
        <v>507</v>
      </c>
      <c r="H340" s="329" t="s">
        <v>507</v>
      </c>
      <c r="I340" s="329" t="s">
        <v>507</v>
      </c>
      <c r="J340" s="329" t="s">
        <v>507</v>
      </c>
    </row>
    <row r="341" spans="1:10" x14ac:dyDescent="0.25">
      <c r="A341" s="294" t="s">
        <v>547</v>
      </c>
      <c r="B341" s="329" t="s">
        <v>507</v>
      </c>
      <c r="C341" s="327" t="s">
        <v>536</v>
      </c>
      <c r="D341" s="327" t="s">
        <v>507</v>
      </c>
      <c r="E341" s="327" t="s">
        <v>507</v>
      </c>
      <c r="F341" s="327" t="s">
        <v>507</v>
      </c>
      <c r="G341" s="329" t="s">
        <v>507</v>
      </c>
      <c r="H341" s="329" t="s">
        <v>507</v>
      </c>
      <c r="I341" s="329" t="s">
        <v>507</v>
      </c>
      <c r="J341" s="329" t="s">
        <v>507</v>
      </c>
    </row>
    <row r="342" spans="1:10" x14ac:dyDescent="0.25">
      <c r="A342" s="294" t="s">
        <v>88</v>
      </c>
      <c r="B342" s="329">
        <v>453674.0166266</v>
      </c>
      <c r="C342" s="327" t="s">
        <v>536</v>
      </c>
      <c r="D342" s="327">
        <v>97.735736802039924</v>
      </c>
      <c r="E342" s="327">
        <v>270.00000000000006</v>
      </c>
      <c r="F342" s="327">
        <v>3.6</v>
      </c>
      <c r="G342" s="329">
        <v>44340.16428294166</v>
      </c>
      <c r="H342" s="329">
        <v>122.49198448918202</v>
      </c>
      <c r="I342" s="329">
        <v>1.63322645985576</v>
      </c>
      <c r="J342" s="329" t="s">
        <v>478</v>
      </c>
    </row>
    <row r="343" spans="1:10" x14ac:dyDescent="0.25">
      <c r="A343" s="296" t="s">
        <v>497</v>
      </c>
      <c r="B343" s="327">
        <v>4114.8315249317002</v>
      </c>
      <c r="C343" s="327" t="s">
        <v>536</v>
      </c>
      <c r="D343" s="328" t="s">
        <v>182</v>
      </c>
      <c r="E343" s="328" t="s">
        <v>182</v>
      </c>
      <c r="F343" s="328" t="s">
        <v>182</v>
      </c>
      <c r="G343" s="327">
        <v>257.90976890459297</v>
      </c>
      <c r="H343" s="327">
        <v>1.300499353749E-2</v>
      </c>
      <c r="I343" s="327">
        <v>1.87845249299E-3</v>
      </c>
      <c r="J343" s="327" t="s">
        <v>540</v>
      </c>
    </row>
    <row r="344" spans="1:10" x14ac:dyDescent="0.25">
      <c r="A344" s="283" t="s">
        <v>537</v>
      </c>
      <c r="B344" s="327">
        <v>17.3116495903528</v>
      </c>
      <c r="C344" s="327" t="s">
        <v>536</v>
      </c>
      <c r="D344" s="327">
        <v>74.659973794072144</v>
      </c>
      <c r="E344" s="327">
        <v>3.14261395692282</v>
      </c>
      <c r="F344" s="327">
        <v>2.75514054400566</v>
      </c>
      <c r="G344" s="327">
        <v>1.2924873047479</v>
      </c>
      <c r="H344" s="327">
        <v>5.4403831620000003E-5</v>
      </c>
      <c r="I344" s="327">
        <v>4.7696027669999998E-5</v>
      </c>
      <c r="J344" s="327" t="s">
        <v>478</v>
      </c>
    </row>
    <row r="345" spans="1:10" x14ac:dyDescent="0.25">
      <c r="A345" s="283" t="s">
        <v>538</v>
      </c>
      <c r="B345" s="327">
        <v>1127.7841994410535</v>
      </c>
      <c r="C345" s="327" t="s">
        <v>536</v>
      </c>
      <c r="D345" s="327">
        <v>89.645233903118736</v>
      </c>
      <c r="E345" s="327">
        <v>9.4999999999999893</v>
      </c>
      <c r="F345" s="327">
        <v>1.4249999999969001</v>
      </c>
      <c r="G345" s="327">
        <v>101.10047835113475</v>
      </c>
      <c r="H345" s="327">
        <v>1.071394989469E-2</v>
      </c>
      <c r="I345" s="327">
        <v>1.6070924842E-3</v>
      </c>
      <c r="J345" s="327" t="s">
        <v>478</v>
      </c>
    </row>
    <row r="346" spans="1:10" x14ac:dyDescent="0.25">
      <c r="A346" s="283" t="s">
        <v>539</v>
      </c>
      <c r="B346" s="327">
        <v>2969.7356759002942</v>
      </c>
      <c r="C346" s="327" t="s">
        <v>536</v>
      </c>
      <c r="D346" s="327">
        <v>52.367220594999388</v>
      </c>
      <c r="E346" s="327">
        <v>0.75314440585758002</v>
      </c>
      <c r="F346" s="327">
        <v>7.5314440586429998E-2</v>
      </c>
      <c r="G346" s="327">
        <v>155.51680324871032</v>
      </c>
      <c r="H346" s="327">
        <v>2.2366398111799998E-3</v>
      </c>
      <c r="I346" s="327">
        <v>2.2366398112E-4</v>
      </c>
      <c r="J346" s="327" t="s">
        <v>478</v>
      </c>
    </row>
    <row r="347" spans="1:10" x14ac:dyDescent="0.25">
      <c r="A347" s="283" t="s">
        <v>3193</v>
      </c>
      <c r="B347" s="327" t="s">
        <v>507</v>
      </c>
      <c r="C347" s="327" t="s">
        <v>536</v>
      </c>
      <c r="D347" s="327" t="s">
        <v>507</v>
      </c>
      <c r="E347" s="327" t="s">
        <v>507</v>
      </c>
      <c r="F347" s="327" t="s">
        <v>507</v>
      </c>
      <c r="G347" s="327" t="s">
        <v>507</v>
      </c>
      <c r="H347" s="327" t="s">
        <v>507</v>
      </c>
      <c r="I347" s="327" t="s">
        <v>507</v>
      </c>
      <c r="J347" s="327" t="s">
        <v>507</v>
      </c>
    </row>
    <row r="348" spans="1:10" x14ac:dyDescent="0.25">
      <c r="A348" s="283" t="s">
        <v>3194</v>
      </c>
      <c r="B348" s="327" t="s">
        <v>507</v>
      </c>
      <c r="C348" s="327" t="s">
        <v>536</v>
      </c>
      <c r="D348" s="327" t="s">
        <v>507</v>
      </c>
      <c r="E348" s="327" t="s">
        <v>507</v>
      </c>
      <c r="F348" s="327" t="s">
        <v>507</v>
      </c>
      <c r="G348" s="327" t="s">
        <v>507</v>
      </c>
      <c r="H348" s="327" t="s">
        <v>507</v>
      </c>
      <c r="I348" s="327" t="s">
        <v>507</v>
      </c>
      <c r="J348" s="327" t="s">
        <v>507</v>
      </c>
    </row>
    <row r="349" spans="1:10" x14ac:dyDescent="0.25">
      <c r="A349" s="283" t="s">
        <v>3195</v>
      </c>
      <c r="B349" s="327" t="s">
        <v>480</v>
      </c>
      <c r="C349" s="327" t="s">
        <v>536</v>
      </c>
      <c r="D349" s="327" t="s">
        <v>512</v>
      </c>
      <c r="E349" s="327" t="s">
        <v>478</v>
      </c>
      <c r="F349" s="327" t="s">
        <v>478</v>
      </c>
      <c r="G349" s="327" t="s">
        <v>480</v>
      </c>
      <c r="H349" s="327" t="s">
        <v>478</v>
      </c>
      <c r="I349" s="327" t="s">
        <v>478</v>
      </c>
      <c r="J349" s="327" t="s">
        <v>478</v>
      </c>
    </row>
    <row r="350" spans="1:10" x14ac:dyDescent="0.25">
      <c r="A350" s="290" t="s">
        <v>584</v>
      </c>
      <c r="B350" s="327">
        <v>4114.8315249317002</v>
      </c>
      <c r="C350" s="327" t="s">
        <v>536</v>
      </c>
      <c r="D350" s="328" t="s">
        <v>182</v>
      </c>
      <c r="E350" s="328" t="s">
        <v>182</v>
      </c>
      <c r="F350" s="328" t="s">
        <v>182</v>
      </c>
      <c r="G350" s="327">
        <v>257.90976890459297</v>
      </c>
      <c r="H350" s="327">
        <v>1.300499353749E-2</v>
      </c>
      <c r="I350" s="327">
        <v>1.87845249299E-3</v>
      </c>
      <c r="J350" s="327" t="s">
        <v>540</v>
      </c>
    </row>
    <row r="351" spans="1:10" x14ac:dyDescent="0.25">
      <c r="A351" s="283" t="s">
        <v>537</v>
      </c>
      <c r="B351" s="329">
        <v>17.3116495903528</v>
      </c>
      <c r="C351" s="327" t="s">
        <v>536</v>
      </c>
      <c r="D351" s="327">
        <v>74.659973794072144</v>
      </c>
      <c r="E351" s="327">
        <v>3.14261395692282</v>
      </c>
      <c r="F351" s="327">
        <v>2.75514054400566</v>
      </c>
      <c r="G351" s="329">
        <v>1.2924873047479</v>
      </c>
      <c r="H351" s="329">
        <v>5.4403831620000003E-5</v>
      </c>
      <c r="I351" s="329">
        <v>4.7696027669999998E-5</v>
      </c>
      <c r="J351" s="329" t="s">
        <v>478</v>
      </c>
    </row>
    <row r="352" spans="1:10" x14ac:dyDescent="0.25">
      <c r="A352" s="283" t="s">
        <v>538</v>
      </c>
      <c r="B352" s="329">
        <v>1127.7841994410535</v>
      </c>
      <c r="C352" s="327" t="s">
        <v>536</v>
      </c>
      <c r="D352" s="327">
        <v>89.645233903118736</v>
      </c>
      <c r="E352" s="327">
        <v>9.4999999999999893</v>
      </c>
      <c r="F352" s="327">
        <v>1.4249999999969001</v>
      </c>
      <c r="G352" s="329">
        <v>101.10047835113475</v>
      </c>
      <c r="H352" s="329">
        <v>1.071394989469E-2</v>
      </c>
      <c r="I352" s="329">
        <v>1.6070924842E-3</v>
      </c>
      <c r="J352" s="329" t="s">
        <v>478</v>
      </c>
    </row>
    <row r="353" spans="1:10" x14ac:dyDescent="0.25">
      <c r="A353" s="283" t="s">
        <v>539</v>
      </c>
      <c r="B353" s="329">
        <v>2969.7356759002942</v>
      </c>
      <c r="C353" s="327" t="s">
        <v>536</v>
      </c>
      <c r="D353" s="327">
        <v>52.367220594999388</v>
      </c>
      <c r="E353" s="327">
        <v>0.75314440585758002</v>
      </c>
      <c r="F353" s="327">
        <v>7.5314440586429998E-2</v>
      </c>
      <c r="G353" s="329">
        <v>155.51680324871032</v>
      </c>
      <c r="H353" s="329">
        <v>2.2366398111799998E-3</v>
      </c>
      <c r="I353" s="329">
        <v>2.2366398112E-4</v>
      </c>
      <c r="J353" s="329" t="s">
        <v>478</v>
      </c>
    </row>
    <row r="354" spans="1:10" x14ac:dyDescent="0.25">
      <c r="A354" s="283" t="s">
        <v>3193</v>
      </c>
      <c r="B354" s="329" t="s">
        <v>507</v>
      </c>
      <c r="C354" s="327" t="s">
        <v>536</v>
      </c>
      <c r="D354" s="327" t="s">
        <v>507</v>
      </c>
      <c r="E354" s="327" t="s">
        <v>507</v>
      </c>
      <c r="F354" s="327" t="s">
        <v>507</v>
      </c>
      <c r="G354" s="329" t="s">
        <v>507</v>
      </c>
      <c r="H354" s="329" t="s">
        <v>507</v>
      </c>
      <c r="I354" s="329" t="s">
        <v>507</v>
      </c>
      <c r="J354" s="329" t="s">
        <v>507</v>
      </c>
    </row>
    <row r="355" spans="1:10" x14ac:dyDescent="0.25">
      <c r="A355" s="283" t="s">
        <v>3194</v>
      </c>
      <c r="B355" s="329" t="s">
        <v>507</v>
      </c>
      <c r="C355" s="327" t="s">
        <v>536</v>
      </c>
      <c r="D355" s="327" t="s">
        <v>507</v>
      </c>
      <c r="E355" s="327" t="s">
        <v>507</v>
      </c>
      <c r="F355" s="327" t="s">
        <v>507</v>
      </c>
      <c r="G355" s="329" t="s">
        <v>507</v>
      </c>
      <c r="H355" s="329" t="s">
        <v>507</v>
      </c>
      <c r="I355" s="329" t="s">
        <v>507</v>
      </c>
      <c r="J355" s="329" t="s">
        <v>507</v>
      </c>
    </row>
    <row r="356" spans="1:10" x14ac:dyDescent="0.25">
      <c r="A356" s="283" t="s">
        <v>3195</v>
      </c>
      <c r="B356" s="329" t="s">
        <v>480</v>
      </c>
      <c r="C356" s="327" t="s">
        <v>536</v>
      </c>
      <c r="D356" s="327" t="s">
        <v>512</v>
      </c>
      <c r="E356" s="327" t="s">
        <v>478</v>
      </c>
      <c r="F356" s="327" t="s">
        <v>478</v>
      </c>
      <c r="G356" s="329" t="s">
        <v>480</v>
      </c>
      <c r="H356" s="329" t="s">
        <v>478</v>
      </c>
      <c r="I356" s="329" t="s">
        <v>478</v>
      </c>
      <c r="J356" s="329" t="s">
        <v>478</v>
      </c>
    </row>
    <row r="357" spans="1:10" x14ac:dyDescent="0.25">
      <c r="A357" s="290" t="s">
        <v>585</v>
      </c>
      <c r="B357" s="327" t="s">
        <v>552</v>
      </c>
      <c r="C357" s="327" t="s">
        <v>536</v>
      </c>
      <c r="D357" s="328" t="s">
        <v>182</v>
      </c>
      <c r="E357" s="328" t="s">
        <v>182</v>
      </c>
      <c r="F357" s="328" t="s">
        <v>182</v>
      </c>
      <c r="G357" s="327" t="s">
        <v>552</v>
      </c>
      <c r="H357" s="327" t="s">
        <v>3087</v>
      </c>
      <c r="I357" s="327" t="s">
        <v>3087</v>
      </c>
      <c r="J357" s="328" t="s">
        <v>182</v>
      </c>
    </row>
    <row r="358" spans="1:10" x14ac:dyDescent="0.25">
      <c r="A358" s="283" t="s">
        <v>560</v>
      </c>
      <c r="B358" s="329" t="s">
        <v>480</v>
      </c>
      <c r="C358" s="327" t="s">
        <v>536</v>
      </c>
      <c r="D358" s="327" t="s">
        <v>480</v>
      </c>
      <c r="E358" s="327" t="s">
        <v>480</v>
      </c>
      <c r="F358" s="327" t="s">
        <v>480</v>
      </c>
      <c r="G358" s="329" t="s">
        <v>480</v>
      </c>
      <c r="H358" s="329" t="s">
        <v>480</v>
      </c>
      <c r="I358" s="329" t="s">
        <v>480</v>
      </c>
      <c r="J358" s="328" t="s">
        <v>182</v>
      </c>
    </row>
    <row r="359" spans="1:10" x14ac:dyDescent="0.25">
      <c r="A359" s="283" t="s">
        <v>561</v>
      </c>
      <c r="B359" s="329" t="s">
        <v>480</v>
      </c>
      <c r="C359" s="327" t="s">
        <v>536</v>
      </c>
      <c r="D359" s="327" t="s">
        <v>480</v>
      </c>
      <c r="E359" s="327" t="s">
        <v>480</v>
      </c>
      <c r="F359" s="327" t="s">
        <v>480</v>
      </c>
      <c r="G359" s="329" t="s">
        <v>480</v>
      </c>
      <c r="H359" s="329" t="s">
        <v>480</v>
      </c>
      <c r="I359" s="329" t="s">
        <v>480</v>
      </c>
      <c r="J359" s="328" t="s">
        <v>182</v>
      </c>
    </row>
    <row r="360" spans="1:10" x14ac:dyDescent="0.25">
      <c r="A360" s="283" t="s">
        <v>562</v>
      </c>
      <c r="B360" s="329" t="s">
        <v>480</v>
      </c>
      <c r="C360" s="327" t="s">
        <v>536</v>
      </c>
      <c r="D360" s="327" t="s">
        <v>480</v>
      </c>
      <c r="E360" s="327" t="s">
        <v>480</v>
      </c>
      <c r="F360" s="327" t="s">
        <v>480</v>
      </c>
      <c r="G360" s="329" t="s">
        <v>480</v>
      </c>
      <c r="H360" s="329" t="s">
        <v>480</v>
      </c>
      <c r="I360" s="329" t="s">
        <v>480</v>
      </c>
      <c r="J360" s="328" t="s">
        <v>182</v>
      </c>
    </row>
    <row r="361" spans="1:10" x14ac:dyDescent="0.25">
      <c r="A361" s="283" t="s">
        <v>3204</v>
      </c>
      <c r="B361" s="327" t="s">
        <v>480</v>
      </c>
      <c r="C361" s="327" t="s">
        <v>536</v>
      </c>
      <c r="D361" s="328" t="s">
        <v>182</v>
      </c>
      <c r="E361" s="328" t="s">
        <v>182</v>
      </c>
      <c r="F361" s="328" t="s">
        <v>182</v>
      </c>
      <c r="G361" s="327" t="s">
        <v>480</v>
      </c>
      <c r="H361" s="327" t="s">
        <v>507</v>
      </c>
      <c r="I361" s="327" t="s">
        <v>507</v>
      </c>
      <c r="J361" s="328" t="s">
        <v>182</v>
      </c>
    </row>
    <row r="362" spans="1:10" x14ac:dyDescent="0.25">
      <c r="A362" s="283" t="s">
        <v>539</v>
      </c>
      <c r="B362" s="329" t="s">
        <v>480</v>
      </c>
      <c r="C362" s="327" t="s">
        <v>536</v>
      </c>
      <c r="D362" s="327" t="s">
        <v>480</v>
      </c>
      <c r="E362" s="327" t="s">
        <v>480</v>
      </c>
      <c r="F362" s="327" t="s">
        <v>480</v>
      </c>
      <c r="G362" s="329" t="s">
        <v>480</v>
      </c>
      <c r="H362" s="329" t="s">
        <v>480</v>
      </c>
      <c r="I362" s="329" t="s">
        <v>480</v>
      </c>
      <c r="J362" s="328" t="s">
        <v>182</v>
      </c>
    </row>
    <row r="363" spans="1:10" x14ac:dyDescent="0.25">
      <c r="A363" s="283" t="s">
        <v>3195</v>
      </c>
      <c r="B363" s="329" t="s">
        <v>480</v>
      </c>
      <c r="C363" s="327" t="s">
        <v>536</v>
      </c>
      <c r="D363" s="327" t="s">
        <v>480</v>
      </c>
      <c r="E363" s="327" t="s">
        <v>478</v>
      </c>
      <c r="F363" s="327" t="s">
        <v>478</v>
      </c>
      <c r="G363" s="329" t="s">
        <v>480</v>
      </c>
      <c r="H363" s="329" t="s">
        <v>478</v>
      </c>
      <c r="I363" s="329" t="s">
        <v>478</v>
      </c>
      <c r="J363" s="328" t="s">
        <v>182</v>
      </c>
    </row>
    <row r="364" spans="1:10" x14ac:dyDescent="0.25">
      <c r="A364" s="283" t="s">
        <v>3205</v>
      </c>
      <c r="B364" s="327" t="s">
        <v>507</v>
      </c>
      <c r="C364" s="327" t="s">
        <v>536</v>
      </c>
      <c r="D364" s="328" t="s">
        <v>182</v>
      </c>
      <c r="E364" s="328" t="s">
        <v>182</v>
      </c>
      <c r="F364" s="328" t="s">
        <v>182</v>
      </c>
      <c r="G364" s="327" t="s">
        <v>507</v>
      </c>
      <c r="H364" s="327" t="s">
        <v>507</v>
      </c>
      <c r="I364" s="327" t="s">
        <v>507</v>
      </c>
      <c r="J364" s="328" t="s">
        <v>182</v>
      </c>
    </row>
    <row r="365" spans="1:10" x14ac:dyDescent="0.25">
      <c r="A365" s="290" t="s">
        <v>586</v>
      </c>
      <c r="B365" s="327" t="s">
        <v>552</v>
      </c>
      <c r="C365" s="327" t="s">
        <v>536</v>
      </c>
      <c r="D365" s="328" t="s">
        <v>182</v>
      </c>
      <c r="E365" s="328" t="s">
        <v>182</v>
      </c>
      <c r="F365" s="328" t="s">
        <v>182</v>
      </c>
      <c r="G365" s="327" t="s">
        <v>552</v>
      </c>
      <c r="H365" s="327" t="s">
        <v>3087</v>
      </c>
      <c r="I365" s="327" t="s">
        <v>3087</v>
      </c>
      <c r="J365" s="328" t="s">
        <v>182</v>
      </c>
    </row>
    <row r="366" spans="1:10" x14ac:dyDescent="0.25">
      <c r="A366" s="283" t="s">
        <v>574</v>
      </c>
      <c r="B366" s="329" t="s">
        <v>480</v>
      </c>
      <c r="C366" s="327" t="s">
        <v>536</v>
      </c>
      <c r="D366" s="327" t="s">
        <v>480</v>
      </c>
      <c r="E366" s="327" t="s">
        <v>480</v>
      </c>
      <c r="F366" s="327" t="s">
        <v>480</v>
      </c>
      <c r="G366" s="329" t="s">
        <v>480</v>
      </c>
      <c r="H366" s="329" t="s">
        <v>480</v>
      </c>
      <c r="I366" s="329" t="s">
        <v>480</v>
      </c>
      <c r="J366" s="328" t="s">
        <v>182</v>
      </c>
    </row>
    <row r="367" spans="1:10" x14ac:dyDescent="0.25">
      <c r="A367" s="283" t="s">
        <v>575</v>
      </c>
      <c r="B367" s="329" t="s">
        <v>480</v>
      </c>
      <c r="C367" s="327" t="s">
        <v>536</v>
      </c>
      <c r="D367" s="327" t="s">
        <v>480</v>
      </c>
      <c r="E367" s="327" t="s">
        <v>480</v>
      </c>
      <c r="F367" s="327" t="s">
        <v>480</v>
      </c>
      <c r="G367" s="329" t="s">
        <v>480</v>
      </c>
      <c r="H367" s="329" t="s">
        <v>480</v>
      </c>
      <c r="I367" s="329" t="s">
        <v>480</v>
      </c>
      <c r="J367" s="328" t="s">
        <v>182</v>
      </c>
    </row>
    <row r="368" spans="1:10" x14ac:dyDescent="0.25">
      <c r="A368" s="283" t="s">
        <v>560</v>
      </c>
      <c r="B368" s="329" t="s">
        <v>480</v>
      </c>
      <c r="C368" s="327" t="s">
        <v>536</v>
      </c>
      <c r="D368" s="327" t="s">
        <v>480</v>
      </c>
      <c r="E368" s="327" t="s">
        <v>480</v>
      </c>
      <c r="F368" s="327" t="s">
        <v>480</v>
      </c>
      <c r="G368" s="329" t="s">
        <v>480</v>
      </c>
      <c r="H368" s="329" t="s">
        <v>480</v>
      </c>
      <c r="I368" s="329" t="s">
        <v>480</v>
      </c>
      <c r="J368" s="328" t="s">
        <v>182</v>
      </c>
    </row>
    <row r="369" spans="1:10" x14ac:dyDescent="0.25">
      <c r="A369" s="283" t="s">
        <v>3209</v>
      </c>
      <c r="B369" s="327" t="s">
        <v>480</v>
      </c>
      <c r="C369" s="327" t="s">
        <v>536</v>
      </c>
      <c r="D369" s="328" t="s">
        <v>182</v>
      </c>
      <c r="E369" s="328" t="s">
        <v>182</v>
      </c>
      <c r="F369" s="328" t="s">
        <v>182</v>
      </c>
      <c r="G369" s="327" t="s">
        <v>480</v>
      </c>
      <c r="H369" s="327" t="s">
        <v>480</v>
      </c>
      <c r="I369" s="327" t="s">
        <v>480</v>
      </c>
      <c r="J369" s="328" t="s">
        <v>182</v>
      </c>
    </row>
    <row r="370" spans="1:10" x14ac:dyDescent="0.25">
      <c r="A370" s="283" t="s">
        <v>539</v>
      </c>
      <c r="B370" s="329" t="s">
        <v>480</v>
      </c>
      <c r="C370" s="327" t="s">
        <v>536</v>
      </c>
      <c r="D370" s="327" t="s">
        <v>480</v>
      </c>
      <c r="E370" s="327" t="s">
        <v>480</v>
      </c>
      <c r="F370" s="327" t="s">
        <v>480</v>
      </c>
      <c r="G370" s="329" t="s">
        <v>480</v>
      </c>
      <c r="H370" s="329" t="s">
        <v>480</v>
      </c>
      <c r="I370" s="329" t="s">
        <v>480</v>
      </c>
      <c r="J370" s="328" t="s">
        <v>182</v>
      </c>
    </row>
    <row r="371" spans="1:10" x14ac:dyDescent="0.25">
      <c r="A371" s="283" t="s">
        <v>3195</v>
      </c>
      <c r="B371" s="329" t="s">
        <v>480</v>
      </c>
      <c r="C371" s="327" t="s">
        <v>536</v>
      </c>
      <c r="D371" s="327" t="s">
        <v>480</v>
      </c>
      <c r="E371" s="327" t="s">
        <v>478</v>
      </c>
      <c r="F371" s="327" t="s">
        <v>478</v>
      </c>
      <c r="G371" s="329" t="s">
        <v>480</v>
      </c>
      <c r="H371" s="329" t="s">
        <v>478</v>
      </c>
      <c r="I371" s="329" t="s">
        <v>478</v>
      </c>
      <c r="J371" s="328" t="s">
        <v>182</v>
      </c>
    </row>
    <row r="372" spans="1:10" x14ac:dyDescent="0.25">
      <c r="A372" s="283" t="s">
        <v>3210</v>
      </c>
      <c r="B372" s="327" t="s">
        <v>507</v>
      </c>
      <c r="C372" s="327" t="s">
        <v>536</v>
      </c>
      <c r="D372" s="328" t="s">
        <v>182</v>
      </c>
      <c r="E372" s="328" t="s">
        <v>182</v>
      </c>
      <c r="F372" s="328" t="s">
        <v>182</v>
      </c>
      <c r="G372" s="327" t="s">
        <v>507</v>
      </c>
      <c r="H372" s="327" t="s">
        <v>507</v>
      </c>
      <c r="I372" s="327" t="s">
        <v>507</v>
      </c>
      <c r="J372" s="328" t="s">
        <v>182</v>
      </c>
    </row>
    <row r="373" spans="1:10" x14ac:dyDescent="0.25">
      <c r="A373" s="58" t="s">
        <v>587</v>
      </c>
      <c r="B373" s="327">
        <v>7178206.5629088432</v>
      </c>
      <c r="C373" s="327" t="s">
        <v>536</v>
      </c>
      <c r="D373" s="328" t="s">
        <v>182</v>
      </c>
      <c r="E373" s="328" t="s">
        <v>182</v>
      </c>
      <c r="F373" s="328" t="s">
        <v>182</v>
      </c>
      <c r="G373" s="327">
        <v>226133.22271687587</v>
      </c>
      <c r="H373" s="327">
        <v>4.1196270916394298</v>
      </c>
      <c r="I373" s="327">
        <v>2.5601844175807398</v>
      </c>
      <c r="J373" s="327" t="s">
        <v>540</v>
      </c>
    </row>
    <row r="374" spans="1:10" x14ac:dyDescent="0.25">
      <c r="A374" s="59" t="s">
        <v>588</v>
      </c>
      <c r="B374" s="327">
        <v>6789839.4054550147</v>
      </c>
      <c r="C374" s="327" t="s">
        <v>536</v>
      </c>
      <c r="D374" s="328" t="s">
        <v>182</v>
      </c>
      <c r="E374" s="328" t="s">
        <v>182</v>
      </c>
      <c r="F374" s="328" t="s">
        <v>182</v>
      </c>
      <c r="G374" s="327">
        <v>198086.65897924625</v>
      </c>
      <c r="H374" s="327">
        <v>3.6313603130694299</v>
      </c>
      <c r="I374" s="327">
        <v>1.7785747835824199</v>
      </c>
      <c r="J374" s="327" t="s">
        <v>540</v>
      </c>
    </row>
    <row r="375" spans="1:10" x14ac:dyDescent="0.25">
      <c r="A375" s="287" t="s">
        <v>589</v>
      </c>
      <c r="B375" s="327">
        <v>300563.24352238874</v>
      </c>
      <c r="C375" s="327" t="s">
        <v>536</v>
      </c>
      <c r="D375" s="328" t="s">
        <v>182</v>
      </c>
      <c r="E375" s="328" t="s">
        <v>182</v>
      </c>
      <c r="F375" s="328" t="s">
        <v>182</v>
      </c>
      <c r="G375" s="327">
        <v>13282.915919456782</v>
      </c>
      <c r="H375" s="327">
        <v>5.1948184495699996E-3</v>
      </c>
      <c r="I375" s="327">
        <v>1.29867598133739</v>
      </c>
      <c r="J375" s="327" t="s">
        <v>540</v>
      </c>
    </row>
    <row r="376" spans="1:10" x14ac:dyDescent="0.25">
      <c r="A376" s="288" t="s">
        <v>543</v>
      </c>
      <c r="B376" s="329" t="s">
        <v>478</v>
      </c>
      <c r="C376" s="327" t="s">
        <v>536</v>
      </c>
      <c r="D376" s="327" t="s">
        <v>478</v>
      </c>
      <c r="E376" s="327" t="s">
        <v>478</v>
      </c>
      <c r="F376" s="327" t="s">
        <v>478</v>
      </c>
      <c r="G376" s="329" t="s">
        <v>478</v>
      </c>
      <c r="H376" s="329" t="s">
        <v>478</v>
      </c>
      <c r="I376" s="329" t="s">
        <v>478</v>
      </c>
      <c r="J376" s="329" t="s">
        <v>478</v>
      </c>
    </row>
    <row r="377" spans="1:10" x14ac:dyDescent="0.25">
      <c r="A377" s="288" t="s">
        <v>544</v>
      </c>
      <c r="B377" s="329" t="s">
        <v>478</v>
      </c>
      <c r="C377" s="327" t="s">
        <v>536</v>
      </c>
      <c r="D377" s="327" t="s">
        <v>478</v>
      </c>
      <c r="E377" s="327" t="s">
        <v>478</v>
      </c>
      <c r="F377" s="327" t="s">
        <v>478</v>
      </c>
      <c r="G377" s="329" t="s">
        <v>478</v>
      </c>
      <c r="H377" s="329" t="s">
        <v>478</v>
      </c>
      <c r="I377" s="329" t="s">
        <v>478</v>
      </c>
      <c r="J377" s="329" t="s">
        <v>478</v>
      </c>
    </row>
    <row r="378" spans="1:10" x14ac:dyDescent="0.25">
      <c r="A378" s="288" t="s">
        <v>545</v>
      </c>
      <c r="B378" s="329" t="s">
        <v>478</v>
      </c>
      <c r="C378" s="327" t="s">
        <v>536</v>
      </c>
      <c r="D378" s="327" t="s">
        <v>478</v>
      </c>
      <c r="E378" s="327" t="s">
        <v>478</v>
      </c>
      <c r="F378" s="327" t="s">
        <v>478</v>
      </c>
      <c r="G378" s="329" t="s">
        <v>478</v>
      </c>
      <c r="H378" s="329" t="s">
        <v>478</v>
      </c>
      <c r="I378" s="329" t="s">
        <v>478</v>
      </c>
      <c r="J378" s="329" t="s">
        <v>478</v>
      </c>
    </row>
    <row r="379" spans="1:10" x14ac:dyDescent="0.25">
      <c r="A379" s="288" t="s">
        <v>546</v>
      </c>
      <c r="B379" s="329">
        <v>300563.24352238874</v>
      </c>
      <c r="C379" s="327" t="s">
        <v>536</v>
      </c>
      <c r="D379" s="327">
        <v>44.193414217222298</v>
      </c>
      <c r="E379" s="327">
        <v>1.7283611890430001E-2</v>
      </c>
      <c r="F379" s="327">
        <v>4.3208077146021804</v>
      </c>
      <c r="G379" s="329">
        <v>13282.915919456782</v>
      </c>
      <c r="H379" s="329">
        <v>5.1948184495699996E-3</v>
      </c>
      <c r="I379" s="329">
        <v>1.29867598133739</v>
      </c>
      <c r="J379" s="329" t="s">
        <v>478</v>
      </c>
    </row>
    <row r="380" spans="1:10" x14ac:dyDescent="0.25">
      <c r="A380" s="288" t="s">
        <v>547</v>
      </c>
      <c r="B380" s="329" t="s">
        <v>507</v>
      </c>
      <c r="C380" s="327" t="s">
        <v>536</v>
      </c>
      <c r="D380" s="327" t="s">
        <v>507</v>
      </c>
      <c r="E380" s="327" t="s">
        <v>507</v>
      </c>
      <c r="F380" s="327" t="s">
        <v>507</v>
      </c>
      <c r="G380" s="329" t="s">
        <v>507</v>
      </c>
      <c r="H380" s="329" t="s">
        <v>507</v>
      </c>
      <c r="I380" s="329" t="s">
        <v>507</v>
      </c>
      <c r="J380" s="329" t="s">
        <v>507</v>
      </c>
    </row>
    <row r="381" spans="1:10" x14ac:dyDescent="0.25">
      <c r="A381" s="288" t="s">
        <v>88</v>
      </c>
      <c r="B381" s="329" t="s">
        <v>478</v>
      </c>
      <c r="C381" s="327" t="s">
        <v>536</v>
      </c>
      <c r="D381" s="327" t="s">
        <v>478</v>
      </c>
      <c r="E381" s="327" t="s">
        <v>478</v>
      </c>
      <c r="F381" s="327" t="s">
        <v>478</v>
      </c>
      <c r="G381" s="329" t="s">
        <v>478</v>
      </c>
      <c r="H381" s="329" t="s">
        <v>478</v>
      </c>
      <c r="I381" s="329" t="s">
        <v>478</v>
      </c>
      <c r="J381" s="329" t="s">
        <v>478</v>
      </c>
    </row>
    <row r="382" spans="1:10" x14ac:dyDescent="0.25">
      <c r="A382" s="287" t="s">
        <v>590</v>
      </c>
      <c r="B382" s="327">
        <v>811798.30166600703</v>
      </c>
      <c r="C382" s="327" t="s">
        <v>536</v>
      </c>
      <c r="D382" s="328" t="s">
        <v>182</v>
      </c>
      <c r="E382" s="328" t="s">
        <v>182</v>
      </c>
      <c r="F382" s="328" t="s">
        <v>182</v>
      </c>
      <c r="G382" s="327">
        <v>63474.462414260372</v>
      </c>
      <c r="H382" s="327">
        <v>3.62616549461986</v>
      </c>
      <c r="I382" s="327">
        <v>0.47989880224503001</v>
      </c>
      <c r="J382" s="327" t="s">
        <v>540</v>
      </c>
    </row>
    <row r="383" spans="1:10" x14ac:dyDescent="0.25">
      <c r="A383" s="288" t="s">
        <v>543</v>
      </c>
      <c r="B383" s="329">
        <v>751642.169400585</v>
      </c>
      <c r="C383" s="327" t="s">
        <v>536</v>
      </c>
      <c r="D383" s="327">
        <v>78.722669403891274</v>
      </c>
      <c r="E383" s="327">
        <v>4.75</v>
      </c>
      <c r="F383" s="327">
        <v>0.56999999999999995</v>
      </c>
      <c r="G383" s="329">
        <v>59171.278011745897</v>
      </c>
      <c r="H383" s="329">
        <v>3.5703003046527799</v>
      </c>
      <c r="I383" s="329">
        <v>0.42843603655833001</v>
      </c>
      <c r="J383" s="329" t="s">
        <v>478</v>
      </c>
    </row>
    <row r="384" spans="1:10" x14ac:dyDescent="0.25">
      <c r="A384" s="288" t="s">
        <v>544</v>
      </c>
      <c r="B384" s="329">
        <v>34493.418563901811</v>
      </c>
      <c r="C384" s="327" t="s">
        <v>536</v>
      </c>
      <c r="D384" s="327">
        <v>87.369782150481583</v>
      </c>
      <c r="E384" s="327">
        <v>0.95000000000009999</v>
      </c>
      <c r="F384" s="327">
        <v>1.425</v>
      </c>
      <c r="G384" s="329">
        <v>3013.6824655534788</v>
      </c>
      <c r="H384" s="329">
        <v>3.2768747635709999E-2</v>
      </c>
      <c r="I384" s="329">
        <v>4.9153121453560003E-2</v>
      </c>
      <c r="J384" s="329" t="s">
        <v>478</v>
      </c>
    </row>
    <row r="385" spans="1:10" x14ac:dyDescent="0.25">
      <c r="A385" s="288" t="s">
        <v>545</v>
      </c>
      <c r="B385" s="329">
        <v>25662.713701520213</v>
      </c>
      <c r="C385" s="327" t="s">
        <v>536</v>
      </c>
      <c r="D385" s="327">
        <v>50.248073994006532</v>
      </c>
      <c r="E385" s="327">
        <v>0.90000000000006997</v>
      </c>
      <c r="F385" s="327">
        <v>9.0000000000119998E-2</v>
      </c>
      <c r="G385" s="329">
        <v>1289.5019369609929</v>
      </c>
      <c r="H385" s="329">
        <v>2.3096442331369999E-2</v>
      </c>
      <c r="I385" s="329">
        <v>2.3096442331399999E-3</v>
      </c>
      <c r="J385" s="329" t="s">
        <v>478</v>
      </c>
    </row>
    <row r="386" spans="1:10" x14ac:dyDescent="0.25">
      <c r="A386" s="288" t="s">
        <v>546</v>
      </c>
      <c r="B386" s="329" t="s">
        <v>507</v>
      </c>
      <c r="C386" s="327" t="s">
        <v>536</v>
      </c>
      <c r="D386" s="327" t="s">
        <v>507</v>
      </c>
      <c r="E386" s="327" t="s">
        <v>507</v>
      </c>
      <c r="F386" s="327" t="s">
        <v>507</v>
      </c>
      <c r="G386" s="329" t="s">
        <v>507</v>
      </c>
      <c r="H386" s="329" t="s">
        <v>507</v>
      </c>
      <c r="I386" s="329" t="s">
        <v>507</v>
      </c>
      <c r="J386" s="329" t="s">
        <v>507</v>
      </c>
    </row>
    <row r="387" spans="1:10" x14ac:dyDescent="0.25">
      <c r="A387" s="288" t="s">
        <v>547</v>
      </c>
      <c r="B387" s="329" t="s">
        <v>507</v>
      </c>
      <c r="C387" s="327" t="s">
        <v>536</v>
      </c>
      <c r="D387" s="327" t="s">
        <v>507</v>
      </c>
      <c r="E387" s="327" t="s">
        <v>507</v>
      </c>
      <c r="F387" s="327" t="s">
        <v>507</v>
      </c>
      <c r="G387" s="329" t="s">
        <v>507</v>
      </c>
      <c r="H387" s="329" t="s">
        <v>507</v>
      </c>
      <c r="I387" s="329" t="s">
        <v>507</v>
      </c>
      <c r="J387" s="329" t="s">
        <v>507</v>
      </c>
    </row>
    <row r="388" spans="1:10" x14ac:dyDescent="0.25">
      <c r="A388" s="288" t="s">
        <v>88</v>
      </c>
      <c r="B388" s="329" t="s">
        <v>505</v>
      </c>
      <c r="C388" s="327" t="s">
        <v>536</v>
      </c>
      <c r="D388" s="327" t="s">
        <v>501</v>
      </c>
      <c r="E388" s="327" t="s">
        <v>505</v>
      </c>
      <c r="F388" s="327" t="s">
        <v>505</v>
      </c>
      <c r="G388" s="329" t="s">
        <v>505</v>
      </c>
      <c r="H388" s="329" t="s">
        <v>505</v>
      </c>
      <c r="I388" s="329" t="s">
        <v>505</v>
      </c>
      <c r="J388" s="329" t="s">
        <v>478</v>
      </c>
    </row>
    <row r="389" spans="1:10" x14ac:dyDescent="0.25">
      <c r="A389" s="287" t="s">
        <v>591</v>
      </c>
      <c r="B389" s="327">
        <v>5677477.8602666184</v>
      </c>
      <c r="C389" s="327" t="s">
        <v>536</v>
      </c>
      <c r="D389" s="328" t="s">
        <v>182</v>
      </c>
      <c r="E389" s="328" t="s">
        <v>182</v>
      </c>
      <c r="F389" s="328" t="s">
        <v>182</v>
      </c>
      <c r="G389" s="327">
        <v>121329.28064552911</v>
      </c>
      <c r="H389" s="327" t="s">
        <v>540</v>
      </c>
      <c r="I389" s="327" t="s">
        <v>540</v>
      </c>
      <c r="J389" s="327" t="s">
        <v>540</v>
      </c>
    </row>
    <row r="390" spans="1:10" x14ac:dyDescent="0.25">
      <c r="A390" s="288" t="s">
        <v>543</v>
      </c>
      <c r="B390" s="329">
        <v>5122279.9912827471</v>
      </c>
      <c r="C390" s="327" t="s">
        <v>536</v>
      </c>
      <c r="D390" s="327">
        <v>19.402931317907768</v>
      </c>
      <c r="E390" s="327" t="s">
        <v>478</v>
      </c>
      <c r="F390" s="327" t="s">
        <v>478</v>
      </c>
      <c r="G390" s="329">
        <v>99387.246861952342</v>
      </c>
      <c r="H390" s="329" t="s">
        <v>478</v>
      </c>
      <c r="I390" s="329" t="s">
        <v>478</v>
      </c>
      <c r="J390" s="329" t="s">
        <v>478</v>
      </c>
    </row>
    <row r="391" spans="1:10" x14ac:dyDescent="0.25">
      <c r="A391" s="288" t="s">
        <v>544</v>
      </c>
      <c r="B391" s="329">
        <v>208587.74337946158</v>
      </c>
      <c r="C391" s="327" t="s">
        <v>536</v>
      </c>
      <c r="D391" s="327">
        <v>70.948187124442754</v>
      </c>
      <c r="E391" s="327" t="s">
        <v>478</v>
      </c>
      <c r="F391" s="327" t="s">
        <v>478</v>
      </c>
      <c r="G391" s="329">
        <v>14798.922249151285</v>
      </c>
      <c r="H391" s="329" t="s">
        <v>478</v>
      </c>
      <c r="I391" s="329" t="s">
        <v>478</v>
      </c>
      <c r="J391" s="329" t="s">
        <v>478</v>
      </c>
    </row>
    <row r="392" spans="1:10" x14ac:dyDescent="0.25">
      <c r="A392" s="288" t="s">
        <v>545</v>
      </c>
      <c r="B392" s="329">
        <v>346610.12560441019</v>
      </c>
      <c r="C392" s="327" t="s">
        <v>536</v>
      </c>
      <c r="D392" s="327">
        <v>20.608490654938318</v>
      </c>
      <c r="E392" s="327" t="s">
        <v>478</v>
      </c>
      <c r="F392" s="327" t="s">
        <v>478</v>
      </c>
      <c r="G392" s="329">
        <v>7143.1115344254831</v>
      </c>
      <c r="H392" s="329" t="s">
        <v>478</v>
      </c>
      <c r="I392" s="329" t="s">
        <v>478</v>
      </c>
      <c r="J392" s="329" t="s">
        <v>478</v>
      </c>
    </row>
    <row r="393" spans="1:10" x14ac:dyDescent="0.25">
      <c r="A393" s="288" t="s">
        <v>546</v>
      </c>
      <c r="B393" s="329" t="s">
        <v>507</v>
      </c>
      <c r="C393" s="327" t="s">
        <v>536</v>
      </c>
      <c r="D393" s="327" t="s">
        <v>507</v>
      </c>
      <c r="E393" s="327" t="s">
        <v>507</v>
      </c>
      <c r="F393" s="327" t="s">
        <v>507</v>
      </c>
      <c r="G393" s="329" t="s">
        <v>507</v>
      </c>
      <c r="H393" s="329" t="s">
        <v>507</v>
      </c>
      <c r="I393" s="329" t="s">
        <v>507</v>
      </c>
      <c r="J393" s="329" t="s">
        <v>507</v>
      </c>
    </row>
    <row r="394" spans="1:10" x14ac:dyDescent="0.25">
      <c r="A394" s="288" t="s">
        <v>547</v>
      </c>
      <c r="B394" s="329" t="s">
        <v>507</v>
      </c>
      <c r="C394" s="327" t="s">
        <v>536</v>
      </c>
      <c r="D394" s="327" t="s">
        <v>507</v>
      </c>
      <c r="E394" s="327" t="s">
        <v>507</v>
      </c>
      <c r="F394" s="327" t="s">
        <v>507</v>
      </c>
      <c r="G394" s="329" t="s">
        <v>507</v>
      </c>
      <c r="H394" s="329" t="s">
        <v>507</v>
      </c>
      <c r="I394" s="329" t="s">
        <v>507</v>
      </c>
      <c r="J394" s="329" t="s">
        <v>507</v>
      </c>
    </row>
    <row r="395" spans="1:10" x14ac:dyDescent="0.25">
      <c r="A395" s="288" t="s">
        <v>88</v>
      </c>
      <c r="B395" s="329" t="s">
        <v>478</v>
      </c>
      <c r="C395" s="327" t="s">
        <v>536</v>
      </c>
      <c r="D395" s="327" t="s">
        <v>478</v>
      </c>
      <c r="E395" s="327" t="s">
        <v>478</v>
      </c>
      <c r="F395" s="327" t="s">
        <v>478</v>
      </c>
      <c r="G395" s="329" t="s">
        <v>478</v>
      </c>
      <c r="H395" s="329" t="s">
        <v>478</v>
      </c>
      <c r="I395" s="329" t="s">
        <v>478</v>
      </c>
      <c r="J395" s="329" t="s">
        <v>478</v>
      </c>
    </row>
    <row r="396" spans="1:10" x14ac:dyDescent="0.25">
      <c r="A396" s="59" t="s">
        <v>592</v>
      </c>
      <c r="B396" s="327">
        <v>388367.15745382814</v>
      </c>
      <c r="C396" s="327" t="s">
        <v>536</v>
      </c>
      <c r="D396" s="328" t="s">
        <v>182</v>
      </c>
      <c r="E396" s="328" t="s">
        <v>182</v>
      </c>
      <c r="F396" s="328" t="s">
        <v>182</v>
      </c>
      <c r="G396" s="327">
        <v>28046.5637376296</v>
      </c>
      <c r="H396" s="327">
        <v>0.48826677857</v>
      </c>
      <c r="I396" s="327">
        <v>0.78160963399831995</v>
      </c>
      <c r="J396" s="328" t="s">
        <v>182</v>
      </c>
    </row>
    <row r="397" spans="1:10" x14ac:dyDescent="0.25">
      <c r="A397" s="287" t="s">
        <v>593</v>
      </c>
      <c r="B397" s="327">
        <v>388367.15745382814</v>
      </c>
      <c r="C397" s="327" t="s">
        <v>536</v>
      </c>
      <c r="D397" s="328" t="s">
        <v>182</v>
      </c>
      <c r="E397" s="328" t="s">
        <v>182</v>
      </c>
      <c r="F397" s="328" t="s">
        <v>182</v>
      </c>
      <c r="G397" s="327">
        <v>28046.5637376296</v>
      </c>
      <c r="H397" s="327">
        <v>0.48826677857</v>
      </c>
      <c r="I397" s="327">
        <v>0.78160963399831995</v>
      </c>
      <c r="J397" s="328" t="s">
        <v>182</v>
      </c>
    </row>
    <row r="398" spans="1:10" x14ac:dyDescent="0.25">
      <c r="A398" s="288" t="s">
        <v>543</v>
      </c>
      <c r="B398" s="329">
        <v>388367.15745382814</v>
      </c>
      <c r="C398" s="327" t="s">
        <v>536</v>
      </c>
      <c r="D398" s="327">
        <v>72.216620791277833</v>
      </c>
      <c r="E398" s="327">
        <v>1.2572298383084799</v>
      </c>
      <c r="F398" s="327">
        <v>2.0125533763529999</v>
      </c>
      <c r="G398" s="329">
        <v>28046.5637376296</v>
      </c>
      <c r="H398" s="329">
        <v>0.48826677857</v>
      </c>
      <c r="I398" s="329">
        <v>0.78160963399831995</v>
      </c>
      <c r="J398" s="328" t="s">
        <v>182</v>
      </c>
    </row>
    <row r="399" spans="1:10" x14ac:dyDescent="0.25">
      <c r="A399" s="288" t="s">
        <v>544</v>
      </c>
      <c r="B399" s="329" t="s">
        <v>507</v>
      </c>
      <c r="C399" s="327" t="s">
        <v>536</v>
      </c>
      <c r="D399" s="327" t="s">
        <v>507</v>
      </c>
      <c r="E399" s="327" t="s">
        <v>507</v>
      </c>
      <c r="F399" s="327" t="s">
        <v>507</v>
      </c>
      <c r="G399" s="329" t="s">
        <v>507</v>
      </c>
      <c r="H399" s="329" t="s">
        <v>507</v>
      </c>
      <c r="I399" s="329" t="s">
        <v>507</v>
      </c>
      <c r="J399" s="328" t="s">
        <v>182</v>
      </c>
    </row>
    <row r="400" spans="1:10" x14ac:dyDescent="0.25">
      <c r="A400" s="288" t="s">
        <v>545</v>
      </c>
      <c r="B400" s="329" t="s">
        <v>507</v>
      </c>
      <c r="C400" s="327" t="s">
        <v>536</v>
      </c>
      <c r="D400" s="327" t="s">
        <v>507</v>
      </c>
      <c r="E400" s="327" t="s">
        <v>507</v>
      </c>
      <c r="F400" s="327" t="s">
        <v>507</v>
      </c>
      <c r="G400" s="329" t="s">
        <v>507</v>
      </c>
      <c r="H400" s="329" t="s">
        <v>507</v>
      </c>
      <c r="I400" s="329" t="s">
        <v>507</v>
      </c>
      <c r="J400" s="328" t="s">
        <v>182</v>
      </c>
    </row>
    <row r="401" spans="1:13" x14ac:dyDescent="0.25">
      <c r="A401" s="288" t="s">
        <v>546</v>
      </c>
      <c r="B401" s="329" t="s">
        <v>507</v>
      </c>
      <c r="C401" s="327" t="s">
        <v>536</v>
      </c>
      <c r="D401" s="327" t="s">
        <v>507</v>
      </c>
      <c r="E401" s="327" t="s">
        <v>507</v>
      </c>
      <c r="F401" s="327" t="s">
        <v>507</v>
      </c>
      <c r="G401" s="329" t="s">
        <v>507</v>
      </c>
      <c r="H401" s="329" t="s">
        <v>507</v>
      </c>
      <c r="I401" s="329" t="s">
        <v>507</v>
      </c>
      <c r="J401" s="328" t="s">
        <v>182</v>
      </c>
    </row>
    <row r="402" spans="1:13" x14ac:dyDescent="0.25">
      <c r="A402" s="288" t="s">
        <v>88</v>
      </c>
      <c r="B402" s="329" t="s">
        <v>507</v>
      </c>
      <c r="C402" s="327" t="s">
        <v>536</v>
      </c>
      <c r="D402" s="327" t="s">
        <v>507</v>
      </c>
      <c r="E402" s="327" t="s">
        <v>507</v>
      </c>
      <c r="F402" s="327" t="s">
        <v>507</v>
      </c>
      <c r="G402" s="329" t="s">
        <v>507</v>
      </c>
      <c r="H402" s="329" t="s">
        <v>507</v>
      </c>
      <c r="I402" s="329" t="s">
        <v>507</v>
      </c>
      <c r="J402" s="328" t="s">
        <v>182</v>
      </c>
    </row>
    <row r="403" spans="1:13" x14ac:dyDescent="0.25">
      <c r="A403" s="60" t="s">
        <v>594</v>
      </c>
      <c r="B403" s="330"/>
      <c r="C403" s="330"/>
      <c r="D403" s="330"/>
      <c r="E403" s="330"/>
      <c r="F403" s="330"/>
      <c r="G403" s="330"/>
      <c r="H403" s="330"/>
      <c r="I403" s="330"/>
      <c r="J403" s="330"/>
    </row>
    <row r="404" spans="1:13" x14ac:dyDescent="0.25">
      <c r="A404" s="61" t="s">
        <v>595</v>
      </c>
      <c r="B404" s="328" t="s">
        <v>182</v>
      </c>
      <c r="C404" s="328" t="s">
        <v>182</v>
      </c>
      <c r="D404" s="328" t="s">
        <v>182</v>
      </c>
      <c r="E404" s="328" t="s">
        <v>182</v>
      </c>
      <c r="F404" s="328" t="s">
        <v>182</v>
      </c>
      <c r="G404" s="328" t="s">
        <v>182</v>
      </c>
      <c r="H404" s="328" t="s">
        <v>182</v>
      </c>
      <c r="I404" s="328" t="s">
        <v>182</v>
      </c>
      <c r="J404" s="328" t="s">
        <v>182</v>
      </c>
    </row>
    <row r="405" spans="1:13" x14ac:dyDescent="0.25">
      <c r="A405" s="290" t="s">
        <v>3195</v>
      </c>
      <c r="B405" s="329" t="s">
        <v>478</v>
      </c>
      <c r="C405" s="327" t="s">
        <v>536</v>
      </c>
      <c r="D405" s="327" t="s">
        <v>478</v>
      </c>
      <c r="E405" s="327" t="s">
        <v>478</v>
      </c>
      <c r="F405" s="327" t="s">
        <v>478</v>
      </c>
      <c r="G405" s="329" t="s">
        <v>478</v>
      </c>
      <c r="H405" s="329" t="s">
        <v>478</v>
      </c>
      <c r="I405" s="329" t="s">
        <v>478</v>
      </c>
      <c r="J405" s="329" t="s">
        <v>478</v>
      </c>
    </row>
    <row r="406" spans="1:13" x14ac:dyDescent="0.25">
      <c r="A406" s="290" t="s">
        <v>3215</v>
      </c>
      <c r="B406" s="329" t="s">
        <v>478</v>
      </c>
      <c r="C406" s="327" t="s">
        <v>536</v>
      </c>
      <c r="D406" s="327" t="s">
        <v>478</v>
      </c>
      <c r="E406" s="327" t="s">
        <v>478</v>
      </c>
      <c r="F406" s="327" t="s">
        <v>478</v>
      </c>
      <c r="G406" s="329" t="s">
        <v>478</v>
      </c>
      <c r="H406" s="329" t="s">
        <v>478</v>
      </c>
      <c r="I406" s="329" t="s">
        <v>478</v>
      </c>
      <c r="J406" s="329" t="s">
        <v>478</v>
      </c>
    </row>
    <row r="408" spans="1:13" x14ac:dyDescent="0.25">
      <c r="A408" s="50" t="s">
        <v>596</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75" x14ac:dyDescent="0.25">
      <c r="A410" s="437" t="s">
        <v>597</v>
      </c>
      <c r="B410" s="437"/>
      <c r="C410" s="437"/>
      <c r="D410" s="437"/>
      <c r="E410" s="437"/>
      <c r="F410" s="437"/>
      <c r="G410" s="437"/>
      <c r="H410" s="217"/>
      <c r="I410" s="217"/>
      <c r="J410" s="217"/>
      <c r="K410" s="217"/>
      <c r="L410" s="217"/>
      <c r="M410" s="49" t="s">
        <v>462</v>
      </c>
    </row>
    <row r="411" spans="1:13" ht="15.75" x14ac:dyDescent="0.25">
      <c r="A411" s="212" t="s">
        <v>707</v>
      </c>
      <c r="B411" s="52"/>
      <c r="C411" s="52"/>
      <c r="D411" s="52"/>
      <c r="E411" s="52"/>
      <c r="F411" s="52"/>
      <c r="G411" s="52"/>
      <c r="H411" s="217"/>
      <c r="I411" s="217"/>
      <c r="J411" s="217"/>
      <c r="K411" s="217"/>
      <c r="L411" s="217"/>
      <c r="M411" s="49" t="s">
        <v>3357</v>
      </c>
    </row>
    <row r="412" spans="1:13" x14ac:dyDescent="0.25">
      <c r="A412" s="219"/>
      <c r="B412" s="217"/>
      <c r="C412" s="217"/>
      <c r="D412" s="217"/>
      <c r="E412" s="217"/>
      <c r="F412" s="217"/>
      <c r="G412" s="217"/>
      <c r="H412" s="217"/>
      <c r="I412" s="217"/>
      <c r="J412" s="217"/>
      <c r="K412" s="217"/>
      <c r="L412" s="218"/>
      <c r="M412" s="49" t="s">
        <v>463</v>
      </c>
    </row>
    <row r="413" spans="1:13" x14ac:dyDescent="0.25">
      <c r="A413" s="217"/>
      <c r="B413" s="217"/>
      <c r="C413" s="217"/>
      <c r="D413" s="217"/>
      <c r="E413" s="217"/>
      <c r="F413" s="217"/>
      <c r="G413" s="217"/>
      <c r="H413" s="217"/>
      <c r="I413" s="217"/>
      <c r="J413" s="217"/>
      <c r="K413" s="217"/>
      <c r="L413" s="217"/>
      <c r="M413" s="220"/>
    </row>
    <row r="414" spans="1:13" ht="38.25" x14ac:dyDescent="0.25">
      <c r="A414" s="221" t="s">
        <v>464</v>
      </c>
      <c r="B414" s="222" t="s">
        <v>465</v>
      </c>
      <c r="C414" s="223" t="s">
        <v>466</v>
      </c>
      <c r="D414" s="223" t="s">
        <v>467</v>
      </c>
      <c r="E414" s="224" t="s">
        <v>598</v>
      </c>
      <c r="F414" s="224" t="s">
        <v>599</v>
      </c>
      <c r="G414" s="225" t="s">
        <v>600</v>
      </c>
      <c r="H414" s="223" t="s">
        <v>601</v>
      </c>
      <c r="I414" s="63" t="s">
        <v>602</v>
      </c>
      <c r="J414" s="223" t="s">
        <v>603</v>
      </c>
      <c r="K414" s="224" t="s">
        <v>469</v>
      </c>
      <c r="L414" s="224" t="s">
        <v>470</v>
      </c>
      <c r="M414" s="226" t="s">
        <v>604</v>
      </c>
    </row>
    <row r="415" spans="1:13" ht="15.75" thickBot="1" x14ac:dyDescent="0.3">
      <c r="A415" s="227"/>
      <c r="B415" s="431" t="s">
        <v>472</v>
      </c>
      <c r="C415" s="431"/>
      <c r="D415" s="432"/>
      <c r="E415" s="430" t="s">
        <v>605</v>
      </c>
      <c r="F415" s="431"/>
      <c r="G415" s="432"/>
      <c r="H415" s="430" t="s">
        <v>472</v>
      </c>
      <c r="I415" s="438"/>
      <c r="J415" s="438"/>
      <c r="K415" s="438"/>
      <c r="L415" s="438"/>
      <c r="M415" s="439"/>
    </row>
    <row r="416" spans="1:13" ht="15.75" thickTop="1" x14ac:dyDescent="0.25">
      <c r="A416" s="228" t="s">
        <v>606</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25">
      <c r="A417" s="229" t="s">
        <v>607</v>
      </c>
      <c r="B417" s="331">
        <v>70637.721174907623</v>
      </c>
      <c r="C417" s="328" t="s">
        <v>182</v>
      </c>
      <c r="D417" s="328" t="s">
        <v>182</v>
      </c>
      <c r="E417" s="328" t="s">
        <v>182</v>
      </c>
      <c r="F417" s="328" t="s">
        <v>182</v>
      </c>
      <c r="G417" s="328" t="s">
        <v>182</v>
      </c>
      <c r="H417" s="328" t="s">
        <v>182</v>
      </c>
      <c r="I417" s="328" t="s">
        <v>182</v>
      </c>
      <c r="J417" s="331" t="s">
        <v>478</v>
      </c>
      <c r="K417" s="331" t="s">
        <v>478</v>
      </c>
      <c r="L417" s="331" t="s">
        <v>478</v>
      </c>
      <c r="M417" s="331">
        <v>134.03649648504052</v>
      </c>
    </row>
    <row r="418" spans="1:13" x14ac:dyDescent="0.25">
      <c r="A418" s="299" t="s">
        <v>608</v>
      </c>
      <c r="B418" s="331">
        <v>46194.121028708993</v>
      </c>
      <c r="C418" s="328" t="s">
        <v>182</v>
      </c>
      <c r="D418" s="328" t="s">
        <v>182</v>
      </c>
      <c r="E418" s="328" t="s">
        <v>182</v>
      </c>
      <c r="F418" s="328" t="s">
        <v>182</v>
      </c>
      <c r="G418" s="328" t="s">
        <v>182</v>
      </c>
      <c r="H418" s="328" t="s">
        <v>182</v>
      </c>
      <c r="I418" s="328" t="s">
        <v>182</v>
      </c>
      <c r="J418" s="328" t="s">
        <v>182</v>
      </c>
      <c r="K418" s="328" t="s">
        <v>182</v>
      </c>
      <c r="L418" s="328" t="s">
        <v>182</v>
      </c>
      <c r="M418" s="329">
        <v>134.03649648504052</v>
      </c>
    </row>
    <row r="419" spans="1:13" x14ac:dyDescent="0.25">
      <c r="A419" s="299" t="s">
        <v>609</v>
      </c>
      <c r="B419" s="331">
        <v>14551.955897401811</v>
      </c>
      <c r="C419" s="328" t="s">
        <v>182</v>
      </c>
      <c r="D419" s="328" t="s">
        <v>182</v>
      </c>
      <c r="E419" s="328" t="s">
        <v>182</v>
      </c>
      <c r="F419" s="328" t="s">
        <v>182</v>
      </c>
      <c r="G419" s="328" t="s">
        <v>182</v>
      </c>
      <c r="H419" s="328" t="s">
        <v>182</v>
      </c>
      <c r="I419" s="328" t="s">
        <v>182</v>
      </c>
      <c r="J419" s="328" t="s">
        <v>182</v>
      </c>
      <c r="K419" s="328" t="s">
        <v>182</v>
      </c>
      <c r="L419" s="328" t="s">
        <v>182</v>
      </c>
      <c r="M419" s="328" t="s">
        <v>182</v>
      </c>
    </row>
    <row r="420" spans="1:13" x14ac:dyDescent="0.25">
      <c r="A420" s="299" t="s">
        <v>610</v>
      </c>
      <c r="B420" s="331">
        <v>2432.4049712060923</v>
      </c>
      <c r="C420" s="328" t="s">
        <v>182</v>
      </c>
      <c r="D420" s="328" t="s">
        <v>182</v>
      </c>
      <c r="E420" s="328" t="s">
        <v>182</v>
      </c>
      <c r="F420" s="328" t="s">
        <v>182</v>
      </c>
      <c r="G420" s="328" t="s">
        <v>182</v>
      </c>
      <c r="H420" s="328" t="s">
        <v>182</v>
      </c>
      <c r="I420" s="328" t="s">
        <v>182</v>
      </c>
      <c r="J420" s="328" t="s">
        <v>182</v>
      </c>
      <c r="K420" s="328" t="s">
        <v>182</v>
      </c>
      <c r="L420" s="328" t="s">
        <v>182</v>
      </c>
      <c r="M420" s="328" t="s">
        <v>182</v>
      </c>
    </row>
    <row r="421" spans="1:13" x14ac:dyDescent="0.25">
      <c r="A421" s="299" t="s">
        <v>611</v>
      </c>
      <c r="B421" s="331">
        <v>7459.2392775907283</v>
      </c>
      <c r="C421" s="328" t="s">
        <v>182</v>
      </c>
      <c r="D421" s="328" t="s">
        <v>182</v>
      </c>
      <c r="E421" s="328" t="s">
        <v>182</v>
      </c>
      <c r="F421" s="328" t="s">
        <v>182</v>
      </c>
      <c r="G421" s="328" t="s">
        <v>182</v>
      </c>
      <c r="H421" s="328" t="s">
        <v>182</v>
      </c>
      <c r="I421" s="328" t="s">
        <v>182</v>
      </c>
      <c r="J421" s="331" t="s">
        <v>478</v>
      </c>
      <c r="K421" s="331" t="s">
        <v>478</v>
      </c>
      <c r="L421" s="331" t="s">
        <v>478</v>
      </c>
      <c r="M421" s="331" t="s">
        <v>478</v>
      </c>
    </row>
    <row r="422" spans="1:13" x14ac:dyDescent="0.25">
      <c r="A422" s="230" t="s">
        <v>612</v>
      </c>
      <c r="B422" s="331">
        <v>46553.765996456706</v>
      </c>
      <c r="C422" s="331">
        <v>3.4620000000000002</v>
      </c>
      <c r="D422" s="331">
        <v>69.090317678675007</v>
      </c>
      <c r="E422" s="331">
        <v>20040.325102040817</v>
      </c>
      <c r="F422" s="331" t="s">
        <v>478</v>
      </c>
      <c r="G422" s="331" t="s">
        <v>478</v>
      </c>
      <c r="H422" s="331" t="s">
        <v>478</v>
      </c>
      <c r="I422" s="331" t="s">
        <v>478</v>
      </c>
      <c r="J422" s="331">
        <v>55.249069497127223</v>
      </c>
      <c r="K422" s="331">
        <v>188.72091220254887</v>
      </c>
      <c r="L422" s="331">
        <v>213.37603828081271</v>
      </c>
      <c r="M422" s="331">
        <v>228.15769905799976</v>
      </c>
    </row>
    <row r="423" spans="1:13" x14ac:dyDescent="0.25">
      <c r="A423" s="300" t="s">
        <v>613</v>
      </c>
      <c r="B423" s="331">
        <v>9177.0984327999995</v>
      </c>
      <c r="C423" s="331" t="s">
        <v>478</v>
      </c>
      <c r="D423" s="331" t="s">
        <v>478</v>
      </c>
      <c r="E423" s="328" t="s">
        <v>182</v>
      </c>
      <c r="F423" s="328" t="s">
        <v>182</v>
      </c>
      <c r="G423" s="328" t="s">
        <v>182</v>
      </c>
      <c r="H423" s="328" t="s">
        <v>182</v>
      </c>
      <c r="I423" s="328" t="s">
        <v>182</v>
      </c>
      <c r="J423" s="329" t="s">
        <v>480</v>
      </c>
      <c r="K423" s="329" t="s">
        <v>480</v>
      </c>
      <c r="L423" s="329" t="s">
        <v>480</v>
      </c>
      <c r="M423" s="329" t="s">
        <v>480</v>
      </c>
    </row>
    <row r="424" spans="1:13" x14ac:dyDescent="0.25">
      <c r="A424" s="299" t="s">
        <v>614</v>
      </c>
      <c r="B424" s="328" t="s">
        <v>182</v>
      </c>
      <c r="C424" s="328" t="s">
        <v>182</v>
      </c>
      <c r="D424" s="331">
        <v>37.974850892036372</v>
      </c>
      <c r="E424" s="328" t="s">
        <v>182</v>
      </c>
      <c r="F424" s="328" t="s">
        <v>182</v>
      </c>
      <c r="G424" s="328" t="s">
        <v>182</v>
      </c>
      <c r="H424" s="328" t="s">
        <v>182</v>
      </c>
      <c r="I424" s="328" t="s">
        <v>182</v>
      </c>
      <c r="J424" s="329" t="s">
        <v>480</v>
      </c>
      <c r="K424" s="328" t="s">
        <v>182</v>
      </c>
      <c r="L424" s="328" t="s">
        <v>182</v>
      </c>
      <c r="M424" s="328" t="s">
        <v>182</v>
      </c>
    </row>
    <row r="425" spans="1:13" x14ac:dyDescent="0.25">
      <c r="A425" s="299" t="s">
        <v>615</v>
      </c>
      <c r="B425" s="331" t="s">
        <v>478</v>
      </c>
      <c r="C425" s="328" t="s">
        <v>182</v>
      </c>
      <c r="D425" s="331">
        <v>23.960466786638641</v>
      </c>
      <c r="E425" s="328" t="s">
        <v>182</v>
      </c>
      <c r="F425" s="328" t="s">
        <v>182</v>
      </c>
      <c r="G425" s="328" t="s">
        <v>182</v>
      </c>
      <c r="H425" s="328" t="s">
        <v>182</v>
      </c>
      <c r="I425" s="328" t="s">
        <v>182</v>
      </c>
      <c r="J425" s="329" t="s">
        <v>480</v>
      </c>
      <c r="K425" s="329" t="s">
        <v>480</v>
      </c>
      <c r="L425" s="329" t="s">
        <v>480</v>
      </c>
      <c r="M425" s="328" t="s">
        <v>182</v>
      </c>
    </row>
    <row r="426" spans="1:13" x14ac:dyDescent="0.25">
      <c r="A426" s="299" t="s">
        <v>616</v>
      </c>
      <c r="B426" s="331" t="s">
        <v>501</v>
      </c>
      <c r="C426" s="328" t="s">
        <v>182</v>
      </c>
      <c r="D426" s="331">
        <v>7.1550000000000002</v>
      </c>
      <c r="E426" s="328" t="s">
        <v>182</v>
      </c>
      <c r="F426" s="328" t="s">
        <v>182</v>
      </c>
      <c r="G426" s="328" t="s">
        <v>182</v>
      </c>
      <c r="H426" s="328" t="s">
        <v>182</v>
      </c>
      <c r="I426" s="328" t="s">
        <v>182</v>
      </c>
      <c r="J426" s="328" t="s">
        <v>182</v>
      </c>
      <c r="K426" s="328" t="s">
        <v>182</v>
      </c>
      <c r="L426" s="329" t="s">
        <v>480</v>
      </c>
      <c r="M426" s="329" t="s">
        <v>480</v>
      </c>
    </row>
    <row r="427" spans="1:13" x14ac:dyDescent="0.25">
      <c r="A427" s="299" t="s">
        <v>617</v>
      </c>
      <c r="B427" s="331">
        <v>91.7</v>
      </c>
      <c r="C427" s="331">
        <v>0.40600000000000003</v>
      </c>
      <c r="D427" s="328" t="s">
        <v>182</v>
      </c>
      <c r="E427" s="328" t="s">
        <v>182</v>
      </c>
      <c r="F427" s="328" t="s">
        <v>182</v>
      </c>
      <c r="G427" s="328" t="s">
        <v>182</v>
      </c>
      <c r="H427" s="328" t="s">
        <v>182</v>
      </c>
      <c r="I427" s="328" t="s">
        <v>182</v>
      </c>
      <c r="J427" s="329" t="s">
        <v>480</v>
      </c>
      <c r="K427" s="329" t="s">
        <v>480</v>
      </c>
      <c r="L427" s="329" t="s">
        <v>480</v>
      </c>
      <c r="M427" s="329" t="s">
        <v>480</v>
      </c>
    </row>
    <row r="428" spans="1:13" x14ac:dyDescent="0.25">
      <c r="A428" s="299" t="s">
        <v>618</v>
      </c>
      <c r="B428" s="331">
        <v>1755.3999999999999</v>
      </c>
      <c r="C428" s="328" t="s">
        <v>182</v>
      </c>
      <c r="D428" s="328" t="s">
        <v>182</v>
      </c>
      <c r="E428" s="328" t="s">
        <v>182</v>
      </c>
      <c r="F428" s="328" t="s">
        <v>182</v>
      </c>
      <c r="G428" s="328" t="s">
        <v>182</v>
      </c>
      <c r="H428" s="328" t="s">
        <v>182</v>
      </c>
      <c r="I428" s="328" t="s">
        <v>182</v>
      </c>
      <c r="J428" s="328" t="s">
        <v>182</v>
      </c>
      <c r="K428" s="328" t="s">
        <v>182</v>
      </c>
      <c r="L428" s="328" t="s">
        <v>182</v>
      </c>
      <c r="M428" s="328" t="s">
        <v>182</v>
      </c>
    </row>
    <row r="429" spans="1:13" x14ac:dyDescent="0.25">
      <c r="A429" s="299" t="s">
        <v>619</v>
      </c>
      <c r="B429" s="331">
        <v>1655.306718597858</v>
      </c>
      <c r="C429" s="328" t="s">
        <v>182</v>
      </c>
      <c r="D429" s="328" t="s">
        <v>182</v>
      </c>
      <c r="E429" s="328" t="s">
        <v>182</v>
      </c>
      <c r="F429" s="328" t="s">
        <v>182</v>
      </c>
      <c r="G429" s="328" t="s">
        <v>182</v>
      </c>
      <c r="H429" s="328" t="s">
        <v>182</v>
      </c>
      <c r="I429" s="328" t="s">
        <v>182</v>
      </c>
      <c r="J429" s="328" t="s">
        <v>182</v>
      </c>
      <c r="K429" s="328" t="s">
        <v>182</v>
      </c>
      <c r="L429" s="328" t="s">
        <v>182</v>
      </c>
      <c r="M429" s="328" t="s">
        <v>182</v>
      </c>
    </row>
    <row r="430" spans="1:13" x14ac:dyDescent="0.25">
      <c r="A430" s="299" t="s">
        <v>620</v>
      </c>
      <c r="B430" s="331">
        <v>27383.218865213978</v>
      </c>
      <c r="C430" s="331">
        <v>3.056</v>
      </c>
      <c r="D430" s="328" t="s">
        <v>182</v>
      </c>
      <c r="E430" s="328" t="s">
        <v>182</v>
      </c>
      <c r="F430" s="328" t="s">
        <v>182</v>
      </c>
      <c r="G430" s="328" t="s">
        <v>182</v>
      </c>
      <c r="H430" s="328" t="s">
        <v>182</v>
      </c>
      <c r="I430" s="328" t="s">
        <v>182</v>
      </c>
      <c r="J430" s="329" t="s">
        <v>480</v>
      </c>
      <c r="K430" s="329" t="s">
        <v>480</v>
      </c>
      <c r="L430" s="329" t="s">
        <v>480</v>
      </c>
      <c r="M430" s="329" t="s">
        <v>480</v>
      </c>
    </row>
    <row r="431" spans="1:13" x14ac:dyDescent="0.25">
      <c r="A431" s="299" t="s">
        <v>621</v>
      </c>
      <c r="B431" s="328" t="s">
        <v>182</v>
      </c>
      <c r="C431" s="328" t="s">
        <v>182</v>
      </c>
      <c r="D431" s="328" t="s">
        <v>182</v>
      </c>
      <c r="E431" s="331">
        <v>20040.325102040817</v>
      </c>
      <c r="F431" s="331" t="s">
        <v>478</v>
      </c>
      <c r="G431" s="331" t="s">
        <v>478</v>
      </c>
      <c r="H431" s="331" t="s">
        <v>478</v>
      </c>
      <c r="I431" s="331" t="s">
        <v>478</v>
      </c>
      <c r="J431" s="328" t="s">
        <v>182</v>
      </c>
      <c r="K431" s="328" t="s">
        <v>182</v>
      </c>
      <c r="L431" s="328" t="s">
        <v>182</v>
      </c>
      <c r="M431" s="328" t="s">
        <v>182</v>
      </c>
    </row>
    <row r="432" spans="1:13" x14ac:dyDescent="0.25">
      <c r="A432" s="301" t="s">
        <v>3216</v>
      </c>
      <c r="B432" s="331">
        <v>6491.041979844872</v>
      </c>
      <c r="C432" s="331" t="s">
        <v>540</v>
      </c>
      <c r="D432" s="331" t="s">
        <v>478</v>
      </c>
      <c r="E432" s="331" t="s">
        <v>478</v>
      </c>
      <c r="F432" s="331" t="s">
        <v>478</v>
      </c>
      <c r="G432" s="331" t="s">
        <v>478</v>
      </c>
      <c r="H432" s="331" t="s">
        <v>478</v>
      </c>
      <c r="I432" s="331" t="s">
        <v>478</v>
      </c>
      <c r="J432" s="331">
        <v>55.249069497127223</v>
      </c>
      <c r="K432" s="331">
        <v>188.72091220254887</v>
      </c>
      <c r="L432" s="331">
        <v>213.37603828081271</v>
      </c>
      <c r="M432" s="331">
        <v>228.15769905799976</v>
      </c>
    </row>
    <row r="433" spans="1:13" x14ac:dyDescent="0.25">
      <c r="A433" s="229" t="s">
        <v>622</v>
      </c>
      <c r="B433" s="331">
        <v>77197.044032646372</v>
      </c>
      <c r="C433" s="331">
        <v>0.96083966399999998</v>
      </c>
      <c r="D433" s="331" t="s">
        <v>478</v>
      </c>
      <c r="E433" s="331" t="s">
        <v>540</v>
      </c>
      <c r="F433" s="331">
        <v>3439.7541856200496</v>
      </c>
      <c r="G433" s="331" t="s">
        <v>478</v>
      </c>
      <c r="H433" s="331">
        <v>0.12041830440901</v>
      </c>
      <c r="I433" s="331" t="s">
        <v>478</v>
      </c>
      <c r="J433" s="331">
        <v>60.032090854165958</v>
      </c>
      <c r="K433" s="331">
        <v>752.39490757758881</v>
      </c>
      <c r="L433" s="331">
        <v>44.874287061635293</v>
      </c>
      <c r="M433" s="331">
        <v>158.39225986800554</v>
      </c>
    </row>
    <row r="434" spans="1:13" x14ac:dyDescent="0.25">
      <c r="A434" s="299" t="s">
        <v>623</v>
      </c>
      <c r="B434" s="331">
        <v>70076.465574306625</v>
      </c>
      <c r="C434" s="331">
        <v>0.57413966400000005</v>
      </c>
      <c r="D434" s="328" t="s">
        <v>182</v>
      </c>
      <c r="E434" s="328" t="s">
        <v>182</v>
      </c>
      <c r="F434" s="328" t="s">
        <v>182</v>
      </c>
      <c r="G434" s="328" t="s">
        <v>182</v>
      </c>
      <c r="H434" s="328" t="s">
        <v>182</v>
      </c>
      <c r="I434" s="328" t="s">
        <v>182</v>
      </c>
      <c r="J434" s="329" t="s">
        <v>480</v>
      </c>
      <c r="K434" s="329" t="s">
        <v>480</v>
      </c>
      <c r="L434" s="329" t="s">
        <v>480</v>
      </c>
      <c r="M434" s="329" t="s">
        <v>480</v>
      </c>
    </row>
    <row r="435" spans="1:13" x14ac:dyDescent="0.25">
      <c r="A435" s="299" t="s">
        <v>624</v>
      </c>
      <c r="B435" s="331">
        <v>1391.9</v>
      </c>
      <c r="C435" s="331">
        <v>0.38669999999999999</v>
      </c>
      <c r="D435" s="328" t="s">
        <v>182</v>
      </c>
      <c r="E435" s="328" t="s">
        <v>182</v>
      </c>
      <c r="F435" s="328" t="s">
        <v>182</v>
      </c>
      <c r="G435" s="328" t="s">
        <v>182</v>
      </c>
      <c r="H435" s="328" t="s">
        <v>182</v>
      </c>
      <c r="I435" s="328" t="s">
        <v>182</v>
      </c>
      <c r="J435" s="329" t="s">
        <v>480</v>
      </c>
      <c r="K435" s="329" t="s">
        <v>480</v>
      </c>
      <c r="L435" s="329" t="s">
        <v>480</v>
      </c>
      <c r="M435" s="329" t="s">
        <v>480</v>
      </c>
    </row>
    <row r="436" spans="1:13" x14ac:dyDescent="0.25">
      <c r="A436" s="299" t="s">
        <v>625</v>
      </c>
      <c r="B436" s="331">
        <v>4142.0497045616085</v>
      </c>
      <c r="C436" s="328" t="s">
        <v>182</v>
      </c>
      <c r="D436" s="328" t="s">
        <v>182</v>
      </c>
      <c r="E436" s="328" t="s">
        <v>182</v>
      </c>
      <c r="F436" s="331">
        <v>3439.7541856200496</v>
      </c>
      <c r="G436" s="328" t="s">
        <v>182</v>
      </c>
      <c r="H436" s="331" t="s">
        <v>478</v>
      </c>
      <c r="I436" s="328" t="s">
        <v>182</v>
      </c>
      <c r="J436" s="329" t="s">
        <v>480</v>
      </c>
      <c r="K436" s="329" t="s">
        <v>480</v>
      </c>
      <c r="L436" s="329" t="s">
        <v>480</v>
      </c>
      <c r="M436" s="329" t="s">
        <v>480</v>
      </c>
    </row>
    <row r="437" spans="1:13" x14ac:dyDescent="0.25">
      <c r="A437" s="301" t="s">
        <v>626</v>
      </c>
      <c r="B437" s="331">
        <v>3.2962224463777599</v>
      </c>
      <c r="C437" s="328" t="s">
        <v>182</v>
      </c>
      <c r="D437" s="328" t="s">
        <v>182</v>
      </c>
      <c r="E437" s="331" t="s">
        <v>540</v>
      </c>
      <c r="F437" s="331" t="s">
        <v>478</v>
      </c>
      <c r="G437" s="331" t="s">
        <v>478</v>
      </c>
      <c r="H437" s="331">
        <v>0.12041830440901</v>
      </c>
      <c r="I437" s="328" t="s">
        <v>182</v>
      </c>
      <c r="J437" s="329" t="s">
        <v>480</v>
      </c>
      <c r="K437" s="329" t="s">
        <v>480</v>
      </c>
      <c r="L437" s="329" t="s">
        <v>480</v>
      </c>
      <c r="M437" s="329" t="s">
        <v>480</v>
      </c>
    </row>
    <row r="438" spans="1:13" x14ac:dyDescent="0.25">
      <c r="A438" s="302" t="s">
        <v>627</v>
      </c>
      <c r="B438" s="331">
        <v>553.25</v>
      </c>
      <c r="C438" s="328" t="s">
        <v>182</v>
      </c>
      <c r="D438" s="328" t="s">
        <v>182</v>
      </c>
      <c r="E438" s="328" t="s">
        <v>182</v>
      </c>
      <c r="F438" s="328" t="s">
        <v>182</v>
      </c>
      <c r="G438" s="328" t="s">
        <v>182</v>
      </c>
      <c r="H438" s="328" t="s">
        <v>182</v>
      </c>
      <c r="I438" s="328" t="s">
        <v>182</v>
      </c>
      <c r="J438" s="329" t="s">
        <v>480</v>
      </c>
      <c r="K438" s="329" t="s">
        <v>480</v>
      </c>
      <c r="L438" s="329" t="s">
        <v>480</v>
      </c>
      <c r="M438" s="329" t="s">
        <v>480</v>
      </c>
    </row>
    <row r="439" spans="1:13" x14ac:dyDescent="0.25">
      <c r="A439" s="302" t="s">
        <v>628</v>
      </c>
      <c r="B439" s="331">
        <v>1030.0825313317564</v>
      </c>
      <c r="C439" s="328" t="s">
        <v>182</v>
      </c>
      <c r="D439" s="328" t="s">
        <v>182</v>
      </c>
      <c r="E439" s="328" t="s">
        <v>182</v>
      </c>
      <c r="F439" s="328" t="s">
        <v>182</v>
      </c>
      <c r="G439" s="328" t="s">
        <v>182</v>
      </c>
      <c r="H439" s="328" t="s">
        <v>182</v>
      </c>
      <c r="I439" s="328" t="s">
        <v>182</v>
      </c>
      <c r="J439" s="329" t="s">
        <v>480</v>
      </c>
      <c r="K439" s="329" t="s">
        <v>480</v>
      </c>
      <c r="L439" s="329" t="s">
        <v>480</v>
      </c>
      <c r="M439" s="329" t="s">
        <v>480</v>
      </c>
    </row>
    <row r="440" spans="1:13" x14ac:dyDescent="0.25">
      <c r="A440" s="299" t="s">
        <v>3217</v>
      </c>
      <c r="B440" s="331" t="s">
        <v>478</v>
      </c>
      <c r="C440" s="331" t="s">
        <v>478</v>
      </c>
      <c r="D440" s="331" t="s">
        <v>478</v>
      </c>
      <c r="E440" s="331" t="s">
        <v>478</v>
      </c>
      <c r="F440" s="331" t="s">
        <v>478</v>
      </c>
      <c r="G440" s="331" t="s">
        <v>478</v>
      </c>
      <c r="H440" s="331" t="s">
        <v>478</v>
      </c>
      <c r="I440" s="331" t="s">
        <v>478</v>
      </c>
      <c r="J440" s="331">
        <v>60.032090854165958</v>
      </c>
      <c r="K440" s="331">
        <v>752.39490757758881</v>
      </c>
      <c r="L440" s="331">
        <v>44.874287061635293</v>
      </c>
      <c r="M440" s="331">
        <v>158.39225986800554</v>
      </c>
    </row>
    <row r="441" spans="1:13" x14ac:dyDescent="0.25">
      <c r="A441" s="303" t="s">
        <v>629</v>
      </c>
      <c r="B441" s="331" t="s">
        <v>480</v>
      </c>
      <c r="C441" s="331" t="s">
        <v>478</v>
      </c>
      <c r="D441" s="331" t="s">
        <v>478</v>
      </c>
      <c r="E441" s="328" t="s">
        <v>182</v>
      </c>
      <c r="F441" s="328" t="s">
        <v>182</v>
      </c>
      <c r="G441" s="328" t="s">
        <v>182</v>
      </c>
      <c r="H441" s="328" t="s">
        <v>182</v>
      </c>
      <c r="I441" s="328" t="s">
        <v>182</v>
      </c>
      <c r="J441" s="331" t="s">
        <v>478</v>
      </c>
      <c r="K441" s="331" t="s">
        <v>478</v>
      </c>
      <c r="L441" s="331" t="s">
        <v>478</v>
      </c>
      <c r="M441" s="331" t="s">
        <v>478</v>
      </c>
    </row>
    <row r="442" spans="1:13" x14ac:dyDescent="0.25">
      <c r="A442" s="304" t="s">
        <v>630</v>
      </c>
      <c r="B442" s="331" t="s">
        <v>480</v>
      </c>
      <c r="C442" s="331" t="s">
        <v>478</v>
      </c>
      <c r="D442" s="331" t="s">
        <v>478</v>
      </c>
      <c r="E442" s="328" t="s">
        <v>182</v>
      </c>
      <c r="F442" s="328" t="s">
        <v>182</v>
      </c>
      <c r="G442" s="328" t="s">
        <v>182</v>
      </c>
      <c r="H442" s="328" t="s">
        <v>182</v>
      </c>
      <c r="I442" s="328" t="s">
        <v>182</v>
      </c>
      <c r="J442" s="329" t="s">
        <v>478</v>
      </c>
      <c r="K442" s="329" t="s">
        <v>478</v>
      </c>
      <c r="L442" s="329" t="s">
        <v>478</v>
      </c>
      <c r="M442" s="329" t="s">
        <v>478</v>
      </c>
    </row>
    <row r="443" spans="1:13" x14ac:dyDescent="0.25">
      <c r="A443" s="304" t="s">
        <v>631</v>
      </c>
      <c r="B443" s="331" t="s">
        <v>480</v>
      </c>
      <c r="C443" s="331" t="s">
        <v>478</v>
      </c>
      <c r="D443" s="331" t="s">
        <v>478</v>
      </c>
      <c r="E443" s="328" t="s">
        <v>182</v>
      </c>
      <c r="F443" s="328" t="s">
        <v>182</v>
      </c>
      <c r="G443" s="328" t="s">
        <v>182</v>
      </c>
      <c r="H443" s="328" t="s">
        <v>182</v>
      </c>
      <c r="I443" s="328" t="s">
        <v>182</v>
      </c>
      <c r="J443" s="329" t="s">
        <v>478</v>
      </c>
      <c r="K443" s="329" t="s">
        <v>478</v>
      </c>
      <c r="L443" s="329" t="s">
        <v>478</v>
      </c>
      <c r="M443" s="329" t="s">
        <v>478</v>
      </c>
    </row>
    <row r="444" spans="1:13" x14ac:dyDescent="0.25">
      <c r="A444" s="305" t="s">
        <v>632</v>
      </c>
      <c r="B444" s="331" t="s">
        <v>480</v>
      </c>
      <c r="C444" s="331" t="s">
        <v>478</v>
      </c>
      <c r="D444" s="331" t="s">
        <v>478</v>
      </c>
      <c r="E444" s="328" t="s">
        <v>182</v>
      </c>
      <c r="F444" s="328" t="s">
        <v>182</v>
      </c>
      <c r="G444" s="328" t="s">
        <v>182</v>
      </c>
      <c r="H444" s="328" t="s">
        <v>182</v>
      </c>
      <c r="I444" s="328" t="s">
        <v>182</v>
      </c>
      <c r="J444" s="331" t="s">
        <v>478</v>
      </c>
      <c r="K444" s="331" t="s">
        <v>478</v>
      </c>
      <c r="L444" s="331" t="s">
        <v>478</v>
      </c>
      <c r="M444" s="331" t="s">
        <v>478</v>
      </c>
    </row>
    <row r="445" spans="1:13" x14ac:dyDescent="0.25">
      <c r="A445" s="306" t="s">
        <v>633</v>
      </c>
      <c r="B445" s="328" t="s">
        <v>182</v>
      </c>
      <c r="C445" s="328" t="s">
        <v>182</v>
      </c>
      <c r="D445" s="328" t="s">
        <v>182</v>
      </c>
      <c r="E445" s="331">
        <v>205.03642790644966</v>
      </c>
      <c r="F445" s="331">
        <v>3258.5392489035653</v>
      </c>
      <c r="G445" s="331" t="s">
        <v>577</v>
      </c>
      <c r="H445" s="331">
        <v>3.1103247907929999E-2</v>
      </c>
      <c r="I445" s="331">
        <v>2.8530150025699998E-2</v>
      </c>
      <c r="J445" s="328" t="s">
        <v>182</v>
      </c>
      <c r="K445" s="328" t="s">
        <v>182</v>
      </c>
      <c r="L445" s="328" t="s">
        <v>182</v>
      </c>
      <c r="M445" s="328" t="s">
        <v>182</v>
      </c>
    </row>
    <row r="446" spans="1:13" x14ac:dyDescent="0.25">
      <c r="A446" s="304" t="s">
        <v>634</v>
      </c>
      <c r="B446" s="328" t="s">
        <v>182</v>
      </c>
      <c r="C446" s="328" t="s">
        <v>182</v>
      </c>
      <c r="D446" s="328" t="s">
        <v>182</v>
      </c>
      <c r="E446" s="331">
        <v>203.14150729415826</v>
      </c>
      <c r="F446" s="331">
        <v>3249.4595465139037</v>
      </c>
      <c r="G446" s="331" t="s">
        <v>505</v>
      </c>
      <c r="H446" s="331">
        <v>3.0668042743200001E-2</v>
      </c>
      <c r="I446" s="331">
        <v>2.8530150025699998E-2</v>
      </c>
      <c r="J446" s="328" t="s">
        <v>182</v>
      </c>
      <c r="K446" s="328" t="s">
        <v>182</v>
      </c>
      <c r="L446" s="328" t="s">
        <v>182</v>
      </c>
      <c r="M446" s="328" t="s">
        <v>182</v>
      </c>
    </row>
    <row r="447" spans="1:13" x14ac:dyDescent="0.25">
      <c r="A447" s="304" t="s">
        <v>635</v>
      </c>
      <c r="B447" s="328" t="s">
        <v>182</v>
      </c>
      <c r="C447" s="328" t="s">
        <v>182</v>
      </c>
      <c r="D447" s="328" t="s">
        <v>182</v>
      </c>
      <c r="E447" s="331" t="s">
        <v>505</v>
      </c>
      <c r="F447" s="331" t="s">
        <v>505</v>
      </c>
      <c r="G447" s="331" t="s">
        <v>505</v>
      </c>
      <c r="H447" s="331" t="s">
        <v>505</v>
      </c>
      <c r="I447" s="331" t="s">
        <v>505</v>
      </c>
      <c r="J447" s="328" t="s">
        <v>182</v>
      </c>
      <c r="K447" s="328" t="s">
        <v>182</v>
      </c>
      <c r="L447" s="328" t="s">
        <v>182</v>
      </c>
      <c r="M447" s="328" t="s">
        <v>182</v>
      </c>
    </row>
    <row r="448" spans="1:13" x14ac:dyDescent="0.25">
      <c r="A448" s="304" t="s">
        <v>636</v>
      </c>
      <c r="B448" s="328" t="s">
        <v>182</v>
      </c>
      <c r="C448" s="328" t="s">
        <v>182</v>
      </c>
      <c r="D448" s="328" t="s">
        <v>182</v>
      </c>
      <c r="E448" s="331">
        <v>0.10311480095790999</v>
      </c>
      <c r="F448" s="331">
        <v>3.6569522277920501</v>
      </c>
      <c r="G448" s="331" t="s">
        <v>505</v>
      </c>
      <c r="H448" s="331" t="s">
        <v>507</v>
      </c>
      <c r="I448" s="331" t="s">
        <v>507</v>
      </c>
      <c r="J448" s="328" t="s">
        <v>182</v>
      </c>
      <c r="K448" s="328" t="s">
        <v>182</v>
      </c>
      <c r="L448" s="328" t="s">
        <v>182</v>
      </c>
      <c r="M448" s="328" t="s">
        <v>182</v>
      </c>
    </row>
    <row r="449" spans="1:13" x14ac:dyDescent="0.25">
      <c r="A449" s="304" t="s">
        <v>637</v>
      </c>
      <c r="B449" s="328" t="s">
        <v>182</v>
      </c>
      <c r="C449" s="328" t="s">
        <v>182</v>
      </c>
      <c r="D449" s="328" t="s">
        <v>182</v>
      </c>
      <c r="E449" s="331">
        <v>1.6984600970478201</v>
      </c>
      <c r="F449" s="331">
        <v>3.5883231618697602</v>
      </c>
      <c r="G449" s="331" t="s">
        <v>507</v>
      </c>
      <c r="H449" s="331">
        <v>3.4476945044E-4</v>
      </c>
      <c r="I449" s="331" t="s">
        <v>507</v>
      </c>
      <c r="J449" s="328" t="s">
        <v>182</v>
      </c>
      <c r="K449" s="328" t="s">
        <v>182</v>
      </c>
      <c r="L449" s="328" t="s">
        <v>182</v>
      </c>
      <c r="M449" s="328" t="s">
        <v>182</v>
      </c>
    </row>
    <row r="450" spans="1:13" x14ac:dyDescent="0.25">
      <c r="A450" s="304" t="s">
        <v>3218</v>
      </c>
      <c r="B450" s="328" t="s">
        <v>182</v>
      </c>
      <c r="C450" s="328" t="s">
        <v>182</v>
      </c>
      <c r="D450" s="328" t="s">
        <v>182</v>
      </c>
      <c r="E450" s="331">
        <v>9.3345714285669998E-2</v>
      </c>
      <c r="F450" s="331">
        <v>1.83442699999999</v>
      </c>
      <c r="G450" s="331" t="s">
        <v>505</v>
      </c>
      <c r="H450" s="331">
        <v>9.0435714290000002E-5</v>
      </c>
      <c r="I450" s="331" t="s">
        <v>507</v>
      </c>
      <c r="J450" s="328" t="s">
        <v>182</v>
      </c>
      <c r="K450" s="328" t="s">
        <v>182</v>
      </c>
      <c r="L450" s="328" t="s">
        <v>182</v>
      </c>
      <c r="M450" s="328" t="s">
        <v>182</v>
      </c>
    </row>
    <row r="451" spans="1:13" x14ac:dyDescent="0.25">
      <c r="A451" s="307" t="s">
        <v>638</v>
      </c>
      <c r="B451" s="328" t="s">
        <v>182</v>
      </c>
      <c r="C451" s="328" t="s">
        <v>182</v>
      </c>
      <c r="D451" s="328" t="s">
        <v>182</v>
      </c>
      <c r="E451" s="331">
        <v>99945.755582500002</v>
      </c>
      <c r="F451" s="331">
        <v>15.660888</v>
      </c>
      <c r="G451" s="331">
        <v>7230.4559117999988</v>
      </c>
      <c r="H451" s="331" t="s">
        <v>478</v>
      </c>
      <c r="I451" s="331" t="s">
        <v>478</v>
      </c>
      <c r="J451" s="328" t="s">
        <v>182</v>
      </c>
      <c r="K451" s="328" t="s">
        <v>182</v>
      </c>
      <c r="L451" s="328" t="s">
        <v>182</v>
      </c>
      <c r="M451" s="328" t="s">
        <v>182</v>
      </c>
    </row>
    <row r="452" spans="1:13" x14ac:dyDescent="0.25">
      <c r="A452" s="304" t="s">
        <v>639</v>
      </c>
      <c r="B452" s="328" t="s">
        <v>182</v>
      </c>
      <c r="C452" s="328" t="s">
        <v>182</v>
      </c>
      <c r="D452" s="328" t="s">
        <v>182</v>
      </c>
      <c r="E452" s="331">
        <v>89653.230582500008</v>
      </c>
      <c r="F452" s="331" t="s">
        <v>478</v>
      </c>
      <c r="G452" s="331" t="s">
        <v>3087</v>
      </c>
      <c r="H452" s="331" t="s">
        <v>478</v>
      </c>
      <c r="I452" s="331" t="s">
        <v>478</v>
      </c>
      <c r="J452" s="328" t="s">
        <v>182</v>
      </c>
      <c r="K452" s="328" t="s">
        <v>182</v>
      </c>
      <c r="L452" s="328" t="s">
        <v>182</v>
      </c>
      <c r="M452" s="328" t="s">
        <v>182</v>
      </c>
    </row>
    <row r="453" spans="1:13" x14ac:dyDescent="0.25">
      <c r="A453" s="304" t="s">
        <v>640</v>
      </c>
      <c r="B453" s="328" t="s">
        <v>182</v>
      </c>
      <c r="C453" s="328" t="s">
        <v>182</v>
      </c>
      <c r="D453" s="328" t="s">
        <v>182</v>
      </c>
      <c r="E453" s="331">
        <v>1457.742</v>
      </c>
      <c r="F453" s="331" t="s">
        <v>478</v>
      </c>
      <c r="G453" s="331" t="s">
        <v>480</v>
      </c>
      <c r="H453" s="331" t="s">
        <v>478</v>
      </c>
      <c r="I453" s="331" t="s">
        <v>478</v>
      </c>
      <c r="J453" s="328" t="s">
        <v>182</v>
      </c>
      <c r="K453" s="328" t="s">
        <v>182</v>
      </c>
      <c r="L453" s="328" t="s">
        <v>182</v>
      </c>
      <c r="M453" s="328" t="s">
        <v>182</v>
      </c>
    </row>
    <row r="454" spans="1:13" x14ac:dyDescent="0.25">
      <c r="A454" s="304" t="s">
        <v>641</v>
      </c>
      <c r="B454" s="328" t="s">
        <v>182</v>
      </c>
      <c r="C454" s="328" t="s">
        <v>182</v>
      </c>
      <c r="D454" s="328" t="s">
        <v>182</v>
      </c>
      <c r="E454" s="331">
        <v>301.25799999999998</v>
      </c>
      <c r="F454" s="331">
        <v>15.660888</v>
      </c>
      <c r="G454" s="331" t="s">
        <v>480</v>
      </c>
      <c r="H454" s="331" t="s">
        <v>478</v>
      </c>
      <c r="I454" s="331" t="s">
        <v>478</v>
      </c>
      <c r="J454" s="328" t="s">
        <v>182</v>
      </c>
      <c r="K454" s="328" t="s">
        <v>182</v>
      </c>
      <c r="L454" s="328" t="s">
        <v>182</v>
      </c>
      <c r="M454" s="328" t="s">
        <v>182</v>
      </c>
    </row>
    <row r="455" spans="1:13" x14ac:dyDescent="0.25">
      <c r="A455" s="304" t="s">
        <v>642</v>
      </c>
      <c r="B455" s="328" t="s">
        <v>182</v>
      </c>
      <c r="C455" s="328" t="s">
        <v>182</v>
      </c>
      <c r="D455" s="328" t="s">
        <v>182</v>
      </c>
      <c r="E455" s="331">
        <v>8533.5249999999996</v>
      </c>
      <c r="F455" s="331" t="s">
        <v>478</v>
      </c>
      <c r="G455" s="331" t="s">
        <v>552</v>
      </c>
      <c r="H455" s="331" t="s">
        <v>478</v>
      </c>
      <c r="I455" s="331" t="s">
        <v>478</v>
      </c>
      <c r="J455" s="328" t="s">
        <v>182</v>
      </c>
      <c r="K455" s="328" t="s">
        <v>182</v>
      </c>
      <c r="L455" s="328" t="s">
        <v>182</v>
      </c>
      <c r="M455" s="328" t="s">
        <v>182</v>
      </c>
    </row>
    <row r="456" spans="1:13" x14ac:dyDescent="0.25">
      <c r="A456" s="304" t="s">
        <v>643</v>
      </c>
      <c r="B456" s="328" t="s">
        <v>182</v>
      </c>
      <c r="C456" s="328" t="s">
        <v>182</v>
      </c>
      <c r="D456" s="328" t="s">
        <v>182</v>
      </c>
      <c r="E456" s="331" t="s">
        <v>478</v>
      </c>
      <c r="F456" s="331" t="s">
        <v>478</v>
      </c>
      <c r="G456" s="331" t="s">
        <v>480</v>
      </c>
      <c r="H456" s="331" t="s">
        <v>478</v>
      </c>
      <c r="I456" s="331" t="s">
        <v>478</v>
      </c>
      <c r="J456" s="328" t="s">
        <v>182</v>
      </c>
      <c r="K456" s="328" t="s">
        <v>182</v>
      </c>
      <c r="L456" s="328" t="s">
        <v>182</v>
      </c>
      <c r="M456" s="328" t="s">
        <v>182</v>
      </c>
    </row>
    <row r="457" spans="1:13" x14ac:dyDescent="0.25">
      <c r="A457" s="305" t="s">
        <v>644</v>
      </c>
      <c r="B457" s="328" t="s">
        <v>182</v>
      </c>
      <c r="C457" s="328" t="s">
        <v>182</v>
      </c>
      <c r="D457" s="328" t="s">
        <v>182</v>
      </c>
      <c r="E457" s="331" t="s">
        <v>478</v>
      </c>
      <c r="F457" s="331" t="s">
        <v>478</v>
      </c>
      <c r="G457" s="331">
        <v>7230.4559117999988</v>
      </c>
      <c r="H457" s="331" t="s">
        <v>478</v>
      </c>
      <c r="I457" s="331" t="s">
        <v>478</v>
      </c>
      <c r="J457" s="328" t="s">
        <v>182</v>
      </c>
      <c r="K457" s="328" t="s">
        <v>182</v>
      </c>
      <c r="L457" s="328" t="s">
        <v>182</v>
      </c>
      <c r="M457" s="328" t="s">
        <v>182</v>
      </c>
    </row>
    <row r="458" spans="1:13" x14ac:dyDescent="0.25">
      <c r="A458" s="306" t="s">
        <v>645</v>
      </c>
      <c r="B458" s="331" t="s">
        <v>501</v>
      </c>
      <c r="C458" s="331" t="s">
        <v>501</v>
      </c>
      <c r="D458" s="331">
        <v>14.15208194400004</v>
      </c>
      <c r="E458" s="331" t="s">
        <v>478</v>
      </c>
      <c r="F458" s="331">
        <v>2.3518718468133701</v>
      </c>
      <c r="G458" s="331" t="s">
        <v>478</v>
      </c>
      <c r="H458" s="331">
        <v>0.36618901378629998</v>
      </c>
      <c r="I458" s="331" t="s">
        <v>478</v>
      </c>
      <c r="J458" s="331">
        <v>3.0595650574289701</v>
      </c>
      <c r="K458" s="331">
        <v>2.2218459027463999</v>
      </c>
      <c r="L458" s="331">
        <v>3851.2231308671667</v>
      </c>
      <c r="M458" s="331">
        <v>0.17191986356898001</v>
      </c>
    </row>
    <row r="459" spans="1:13" x14ac:dyDescent="0.25">
      <c r="A459" s="304" t="s">
        <v>646</v>
      </c>
      <c r="B459" s="328" t="s">
        <v>182</v>
      </c>
      <c r="C459" s="328" t="s">
        <v>182</v>
      </c>
      <c r="D459" s="328" t="s">
        <v>182</v>
      </c>
      <c r="E459" s="331" t="s">
        <v>478</v>
      </c>
      <c r="F459" s="331">
        <v>2.3518718468133701</v>
      </c>
      <c r="G459" s="331" t="s">
        <v>478</v>
      </c>
      <c r="H459" s="331">
        <v>0.36618901378629998</v>
      </c>
      <c r="I459" s="331" t="s">
        <v>478</v>
      </c>
      <c r="J459" s="328" t="s">
        <v>182</v>
      </c>
      <c r="K459" s="328" t="s">
        <v>182</v>
      </c>
      <c r="L459" s="328" t="s">
        <v>182</v>
      </c>
      <c r="M459" s="328" t="s">
        <v>182</v>
      </c>
    </row>
    <row r="460" spans="1:13" x14ac:dyDescent="0.25">
      <c r="A460" s="304" t="s">
        <v>3219</v>
      </c>
      <c r="B460" s="328" t="s">
        <v>182</v>
      </c>
      <c r="C460" s="328" t="s">
        <v>182</v>
      </c>
      <c r="D460" s="328" t="s">
        <v>182</v>
      </c>
      <c r="E460" s="328" t="s">
        <v>182</v>
      </c>
      <c r="F460" s="331" t="s">
        <v>478</v>
      </c>
      <c r="G460" s="331" t="s">
        <v>182</v>
      </c>
      <c r="H460" s="331" t="s">
        <v>505</v>
      </c>
      <c r="I460" s="328" t="s">
        <v>182</v>
      </c>
      <c r="J460" s="328" t="s">
        <v>182</v>
      </c>
      <c r="K460" s="328" t="s">
        <v>182</v>
      </c>
      <c r="L460" s="328" t="s">
        <v>182</v>
      </c>
      <c r="M460" s="328" t="s">
        <v>182</v>
      </c>
    </row>
    <row r="461" spans="1:13" x14ac:dyDescent="0.25">
      <c r="A461" s="304" t="s">
        <v>3220</v>
      </c>
      <c r="B461" s="328" t="s">
        <v>182</v>
      </c>
      <c r="C461" s="328" t="s">
        <v>182</v>
      </c>
      <c r="D461" s="331">
        <v>14.15208194400004</v>
      </c>
      <c r="E461" s="328" t="s">
        <v>182</v>
      </c>
      <c r="F461" s="328" t="s">
        <v>182</v>
      </c>
      <c r="G461" s="328" t="s">
        <v>182</v>
      </c>
      <c r="H461" s="328" t="s">
        <v>182</v>
      </c>
      <c r="I461" s="328" t="s">
        <v>182</v>
      </c>
      <c r="J461" s="328" t="s">
        <v>182</v>
      </c>
      <c r="K461" s="328" t="s">
        <v>182</v>
      </c>
      <c r="L461" s="328" t="s">
        <v>182</v>
      </c>
      <c r="M461" s="328" t="s">
        <v>182</v>
      </c>
    </row>
    <row r="462" spans="1:13" x14ac:dyDescent="0.25">
      <c r="A462" s="304" t="s">
        <v>647</v>
      </c>
      <c r="B462" s="331" t="s">
        <v>501</v>
      </c>
      <c r="C462" s="331" t="s">
        <v>501</v>
      </c>
      <c r="D462" s="331" t="s">
        <v>501</v>
      </c>
      <c r="E462" s="331" t="s">
        <v>478</v>
      </c>
      <c r="F462" s="331" t="s">
        <v>478</v>
      </c>
      <c r="G462" s="331" t="s">
        <v>478</v>
      </c>
      <c r="H462" s="331" t="s">
        <v>478</v>
      </c>
      <c r="I462" s="331" t="s">
        <v>478</v>
      </c>
      <c r="J462" s="331">
        <v>3.0595650574289701</v>
      </c>
      <c r="K462" s="331">
        <v>2.2218459027463999</v>
      </c>
      <c r="L462" s="331">
        <v>3851.2231308671667</v>
      </c>
      <c r="M462" s="331">
        <v>0.17191986356898001</v>
      </c>
    </row>
    <row r="463" spans="1:13" x14ac:dyDescent="0.25">
      <c r="A463" s="303" t="s">
        <v>648</v>
      </c>
      <c r="B463" s="331" t="s">
        <v>540</v>
      </c>
      <c r="C463" s="331" t="s">
        <v>478</v>
      </c>
      <c r="D463" s="331">
        <v>0.41291012709129998</v>
      </c>
      <c r="E463" s="331" t="s">
        <v>512</v>
      </c>
      <c r="F463" s="331" t="s">
        <v>512</v>
      </c>
      <c r="G463" s="331" t="s">
        <v>478</v>
      </c>
      <c r="H463" s="331" t="s">
        <v>512</v>
      </c>
      <c r="I463" s="331" t="s">
        <v>512</v>
      </c>
      <c r="J463" s="331">
        <v>453.82441954455231</v>
      </c>
      <c r="K463" s="331">
        <v>613.85632533670321</v>
      </c>
      <c r="L463" s="331">
        <v>1739.7462559347221</v>
      </c>
      <c r="M463" s="331">
        <v>310.00149700742173</v>
      </c>
    </row>
    <row r="465" spans="1:36" x14ac:dyDescent="0.25">
      <c r="A465" s="50" t="s">
        <v>649</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7.25" x14ac:dyDescent="0.25">
      <c r="A467" s="434" t="s">
        <v>650</v>
      </c>
      <c r="B467" s="434"/>
      <c r="C467" s="434"/>
      <c r="D467" s="434"/>
      <c r="E467" s="434"/>
      <c r="F467" s="434"/>
      <c r="G467" s="434"/>
      <c r="H467" s="434"/>
      <c r="I467" s="434"/>
      <c r="J467" s="434"/>
      <c r="K467" s="434"/>
      <c r="L467" s="434"/>
      <c r="M467" s="434"/>
      <c r="N467" s="434"/>
      <c r="O467" s="434"/>
      <c r="P467" s="434"/>
      <c r="Q467" s="434"/>
      <c r="R467" s="220"/>
      <c r="S467" s="220"/>
      <c r="T467" s="220"/>
      <c r="U467" s="220"/>
      <c r="V467" s="220"/>
      <c r="W467" s="220"/>
      <c r="X467" s="220"/>
      <c r="Y467" s="220"/>
      <c r="Z467" s="220"/>
      <c r="AA467" s="220"/>
      <c r="AB467" s="220"/>
      <c r="AC467" s="220"/>
      <c r="AD467" s="220"/>
      <c r="AE467" s="220"/>
      <c r="AF467" s="231"/>
      <c r="AG467" s="220"/>
      <c r="AH467" s="220"/>
      <c r="AI467" s="49" t="s">
        <v>462</v>
      </c>
      <c r="AJ467" s="218"/>
    </row>
    <row r="468" spans="1:36" ht="15.75" x14ac:dyDescent="0.25">
      <c r="A468" s="232" t="s">
        <v>651</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3357</v>
      </c>
      <c r="AJ468" s="218"/>
    </row>
    <row r="469" spans="1:36" x14ac:dyDescent="0.25">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463</v>
      </c>
      <c r="AJ469" s="218"/>
    </row>
    <row r="470" spans="1:36" x14ac:dyDescent="0.25">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25">
      <c r="A471" s="428" t="s">
        <v>464</v>
      </c>
      <c r="B471" s="234" t="s">
        <v>652</v>
      </c>
      <c r="C471" s="235" t="s">
        <v>653</v>
      </c>
      <c r="D471" s="235" t="s">
        <v>654</v>
      </c>
      <c r="E471" s="235" t="s">
        <v>655</v>
      </c>
      <c r="F471" s="235" t="s">
        <v>656</v>
      </c>
      <c r="G471" s="235" t="s">
        <v>657</v>
      </c>
      <c r="H471" s="235" t="s">
        <v>658</v>
      </c>
      <c r="I471" s="235" t="s">
        <v>659</v>
      </c>
      <c r="J471" s="235" t="s">
        <v>660</v>
      </c>
      <c r="K471" s="235" t="s">
        <v>661</v>
      </c>
      <c r="L471" s="235" t="s">
        <v>662</v>
      </c>
      <c r="M471" s="235" t="s">
        <v>663</v>
      </c>
      <c r="N471" s="235" t="s">
        <v>664</v>
      </c>
      <c r="O471" s="235" t="s">
        <v>665</v>
      </c>
      <c r="P471" s="235" t="s">
        <v>666</v>
      </c>
      <c r="Q471" s="235" t="s">
        <v>667</v>
      </c>
      <c r="R471" s="235" t="s">
        <v>668</v>
      </c>
      <c r="S471" s="236" t="s">
        <v>669</v>
      </c>
      <c r="T471" s="236" t="s">
        <v>670</v>
      </c>
      <c r="U471" s="237" t="s">
        <v>671</v>
      </c>
      <c r="V471" s="235" t="s">
        <v>672</v>
      </c>
      <c r="W471" s="238" t="s">
        <v>673</v>
      </c>
      <c r="X471" s="238" t="s">
        <v>674</v>
      </c>
      <c r="Y471" s="238" t="s">
        <v>675</v>
      </c>
      <c r="Z471" s="238" t="s">
        <v>676</v>
      </c>
      <c r="AA471" s="238" t="s">
        <v>677</v>
      </c>
      <c r="AB471" s="238" t="s">
        <v>678</v>
      </c>
      <c r="AC471" s="238" t="s">
        <v>679</v>
      </c>
      <c r="AD471" s="239" t="s">
        <v>680</v>
      </c>
      <c r="AE471" s="239" t="s">
        <v>681</v>
      </c>
      <c r="AF471" s="237" t="s">
        <v>682</v>
      </c>
      <c r="AG471" s="235" t="s">
        <v>683</v>
      </c>
      <c r="AH471" s="237" t="s">
        <v>600</v>
      </c>
      <c r="AI471" s="236" t="s">
        <v>601</v>
      </c>
      <c r="AJ471" s="66" t="s">
        <v>684</v>
      </c>
    </row>
    <row r="472" spans="1:36" ht="38.25" thickBot="1" x14ac:dyDescent="0.3">
      <c r="A472" s="429"/>
      <c r="B472" s="430" t="s">
        <v>3089</v>
      </c>
      <c r="C472" s="431"/>
      <c r="D472" s="431"/>
      <c r="E472" s="431"/>
      <c r="F472" s="431"/>
      <c r="G472" s="431"/>
      <c r="H472" s="431"/>
      <c r="I472" s="431"/>
      <c r="J472" s="431"/>
      <c r="K472" s="431"/>
      <c r="L472" s="431"/>
      <c r="M472" s="431"/>
      <c r="N472" s="431"/>
      <c r="O472" s="431"/>
      <c r="P472" s="431"/>
      <c r="Q472" s="431"/>
      <c r="R472" s="432"/>
      <c r="S472" s="264"/>
      <c r="T472" s="264"/>
      <c r="U472" s="421" t="s">
        <v>685</v>
      </c>
      <c r="V472" s="422"/>
      <c r="W472" s="430" t="s">
        <v>3089</v>
      </c>
      <c r="X472" s="431"/>
      <c r="Y472" s="431"/>
      <c r="Z472" s="431"/>
      <c r="AA472" s="431"/>
      <c r="AB472" s="431"/>
      <c r="AC472" s="432"/>
      <c r="AD472" s="264"/>
      <c r="AE472" s="264"/>
      <c r="AF472" s="421" t="s">
        <v>685</v>
      </c>
      <c r="AG472" s="422"/>
      <c r="AH472" s="240" t="s">
        <v>605</v>
      </c>
      <c r="AI472" s="265" t="s">
        <v>3089</v>
      </c>
      <c r="AJ472" s="241" t="s">
        <v>3089</v>
      </c>
    </row>
    <row r="473" spans="1:36" ht="15.75" thickTop="1" x14ac:dyDescent="0.25">
      <c r="A473" s="242" t="s">
        <v>686</v>
      </c>
      <c r="B473" s="331">
        <v>1368.6407622854913</v>
      </c>
      <c r="C473" s="331">
        <v>398.21997774743551</v>
      </c>
      <c r="D473" s="331">
        <v>1.9808273483516601</v>
      </c>
      <c r="E473" s="331" t="s">
        <v>783</v>
      </c>
      <c r="F473" s="331">
        <v>2580.4423400000001</v>
      </c>
      <c r="G473" s="331" t="s">
        <v>503</v>
      </c>
      <c r="H473" s="331">
        <v>56029.164606593971</v>
      </c>
      <c r="I473" s="331" t="s">
        <v>503</v>
      </c>
      <c r="J473" s="331">
        <v>2093.1475999999998</v>
      </c>
      <c r="K473" s="331" t="s">
        <v>503</v>
      </c>
      <c r="L473" s="331" t="s">
        <v>783</v>
      </c>
      <c r="M473" s="331" t="s">
        <v>503</v>
      </c>
      <c r="N473" s="331" t="s">
        <v>503</v>
      </c>
      <c r="O473" s="331" t="s">
        <v>503</v>
      </c>
      <c r="P473" s="331" t="s">
        <v>503</v>
      </c>
      <c r="Q473" s="331">
        <v>117.73</v>
      </c>
      <c r="R473" s="331" t="s">
        <v>503</v>
      </c>
      <c r="S473" s="331" t="s">
        <v>783</v>
      </c>
      <c r="T473" s="331" t="s">
        <v>783</v>
      </c>
      <c r="U473" s="331">
        <v>1.6984600970478201</v>
      </c>
      <c r="V473" s="328" t="s">
        <v>182</v>
      </c>
      <c r="W473" s="331">
        <v>540.06916717032652</v>
      </c>
      <c r="X473" s="331">
        <v>206.85707686944318</v>
      </c>
      <c r="Y473" s="331">
        <v>9.0276703162196608</v>
      </c>
      <c r="Z473" s="331" t="s">
        <v>503</v>
      </c>
      <c r="AA473" s="331">
        <v>11.47912170919709</v>
      </c>
      <c r="AB473" s="331" t="s">
        <v>503</v>
      </c>
      <c r="AC473" s="331" t="s">
        <v>783</v>
      </c>
      <c r="AD473" s="331" t="s">
        <v>503</v>
      </c>
      <c r="AE473" s="331" t="s">
        <v>503</v>
      </c>
      <c r="AF473" s="331">
        <v>3.5894286775586801</v>
      </c>
      <c r="AG473" s="328" t="s">
        <v>182</v>
      </c>
      <c r="AH473" s="331">
        <v>7230.4559117999988</v>
      </c>
      <c r="AI473" s="331">
        <v>517.71056610324001</v>
      </c>
      <c r="AJ473" s="331">
        <v>28.530150025699999</v>
      </c>
    </row>
    <row r="474" spans="1:36" x14ac:dyDescent="0.25">
      <c r="A474" s="242" t="s">
        <v>687</v>
      </c>
      <c r="B474" s="331">
        <v>1354.0760204081632</v>
      </c>
      <c r="C474" s="331" t="s">
        <v>478</v>
      </c>
      <c r="D474" s="331" t="s">
        <v>478</v>
      </c>
      <c r="E474" s="331" t="s">
        <v>478</v>
      </c>
      <c r="F474" s="331" t="s">
        <v>478</v>
      </c>
      <c r="G474" s="331" t="s">
        <v>478</v>
      </c>
      <c r="H474" s="331" t="s">
        <v>478</v>
      </c>
      <c r="I474" s="331" t="s">
        <v>478</v>
      </c>
      <c r="J474" s="331" t="s">
        <v>478</v>
      </c>
      <c r="K474" s="331" t="s">
        <v>478</v>
      </c>
      <c r="L474" s="331" t="s">
        <v>478</v>
      </c>
      <c r="M474" s="331" t="s">
        <v>478</v>
      </c>
      <c r="N474" s="331" t="s">
        <v>478</v>
      </c>
      <c r="O474" s="331" t="s">
        <v>478</v>
      </c>
      <c r="P474" s="331" t="s">
        <v>478</v>
      </c>
      <c r="Q474" s="331" t="s">
        <v>478</v>
      </c>
      <c r="R474" s="331" t="s">
        <v>478</v>
      </c>
      <c r="S474" s="331" t="s">
        <v>478</v>
      </c>
      <c r="T474" s="331" t="s">
        <v>478</v>
      </c>
      <c r="U474" s="331" t="s">
        <v>478</v>
      </c>
      <c r="V474" s="328" t="s">
        <v>182</v>
      </c>
      <c r="W474" s="331" t="s">
        <v>478</v>
      </c>
      <c r="X474" s="331" t="s">
        <v>478</v>
      </c>
      <c r="Y474" s="331" t="s">
        <v>478</v>
      </c>
      <c r="Z474" s="331" t="s">
        <v>478</v>
      </c>
      <c r="AA474" s="331" t="s">
        <v>478</v>
      </c>
      <c r="AB474" s="331" t="s">
        <v>478</v>
      </c>
      <c r="AC474" s="331" t="s">
        <v>478</v>
      </c>
      <c r="AD474" s="331" t="s">
        <v>478</v>
      </c>
      <c r="AE474" s="331" t="s">
        <v>478</v>
      </c>
      <c r="AF474" s="331" t="s">
        <v>478</v>
      </c>
      <c r="AG474" s="328" t="s">
        <v>182</v>
      </c>
      <c r="AH474" s="331" t="s">
        <v>478</v>
      </c>
      <c r="AI474" s="331" t="s">
        <v>478</v>
      </c>
      <c r="AJ474" s="331" t="s">
        <v>478</v>
      </c>
    </row>
    <row r="475" spans="1:36" x14ac:dyDescent="0.25">
      <c r="A475" s="332" t="s">
        <v>688</v>
      </c>
      <c r="B475" s="331">
        <v>1354.0760204081632</v>
      </c>
      <c r="C475" s="331" t="s">
        <v>478</v>
      </c>
      <c r="D475" s="331" t="s">
        <v>478</v>
      </c>
      <c r="E475" s="331" t="s">
        <v>478</v>
      </c>
      <c r="F475" s="331" t="s">
        <v>478</v>
      </c>
      <c r="G475" s="331" t="s">
        <v>478</v>
      </c>
      <c r="H475" s="331" t="s">
        <v>478</v>
      </c>
      <c r="I475" s="331" t="s">
        <v>478</v>
      </c>
      <c r="J475" s="331" t="s">
        <v>478</v>
      </c>
      <c r="K475" s="331" t="s">
        <v>478</v>
      </c>
      <c r="L475" s="331" t="s">
        <v>478</v>
      </c>
      <c r="M475" s="331" t="s">
        <v>478</v>
      </c>
      <c r="N475" s="331" t="s">
        <v>478</v>
      </c>
      <c r="O475" s="331" t="s">
        <v>478</v>
      </c>
      <c r="P475" s="331" t="s">
        <v>478</v>
      </c>
      <c r="Q475" s="331" t="s">
        <v>478</v>
      </c>
      <c r="R475" s="331" t="s">
        <v>478</v>
      </c>
      <c r="S475" s="331" t="s">
        <v>478</v>
      </c>
      <c r="T475" s="331" t="s">
        <v>478</v>
      </c>
      <c r="U475" s="331" t="s">
        <v>478</v>
      </c>
      <c r="V475" s="328" t="s">
        <v>182</v>
      </c>
      <c r="W475" s="331" t="s">
        <v>478</v>
      </c>
      <c r="X475" s="331" t="s">
        <v>478</v>
      </c>
      <c r="Y475" s="331" t="s">
        <v>478</v>
      </c>
      <c r="Z475" s="331" t="s">
        <v>478</v>
      </c>
      <c r="AA475" s="331" t="s">
        <v>478</v>
      </c>
      <c r="AB475" s="331" t="s">
        <v>478</v>
      </c>
      <c r="AC475" s="331" t="s">
        <v>478</v>
      </c>
      <c r="AD475" s="331" t="s">
        <v>478</v>
      </c>
      <c r="AE475" s="331" t="s">
        <v>478</v>
      </c>
      <c r="AF475" s="331" t="s">
        <v>478</v>
      </c>
      <c r="AG475" s="328" t="s">
        <v>182</v>
      </c>
      <c r="AH475" s="331" t="s">
        <v>478</v>
      </c>
      <c r="AI475" s="331" t="s">
        <v>478</v>
      </c>
      <c r="AJ475" s="331" t="s">
        <v>478</v>
      </c>
    </row>
    <row r="476" spans="1:36" x14ac:dyDescent="0.25">
      <c r="A476" s="333" t="s">
        <v>689</v>
      </c>
      <c r="B476" s="331">
        <v>1354.0760204081632</v>
      </c>
      <c r="C476" s="331" t="s">
        <v>478</v>
      </c>
      <c r="D476" s="331" t="s">
        <v>478</v>
      </c>
      <c r="E476" s="331" t="s">
        <v>478</v>
      </c>
      <c r="F476" s="331" t="s">
        <v>478</v>
      </c>
      <c r="G476" s="331" t="s">
        <v>478</v>
      </c>
      <c r="H476" s="331" t="s">
        <v>478</v>
      </c>
      <c r="I476" s="331" t="s">
        <v>478</v>
      </c>
      <c r="J476" s="331" t="s">
        <v>478</v>
      </c>
      <c r="K476" s="331" t="s">
        <v>478</v>
      </c>
      <c r="L476" s="331" t="s">
        <v>478</v>
      </c>
      <c r="M476" s="331" t="s">
        <v>478</v>
      </c>
      <c r="N476" s="331" t="s">
        <v>478</v>
      </c>
      <c r="O476" s="331" t="s">
        <v>478</v>
      </c>
      <c r="P476" s="331" t="s">
        <v>478</v>
      </c>
      <c r="Q476" s="331" t="s">
        <v>478</v>
      </c>
      <c r="R476" s="331" t="s">
        <v>478</v>
      </c>
      <c r="S476" s="331" t="s">
        <v>478</v>
      </c>
      <c r="T476" s="331" t="s">
        <v>478</v>
      </c>
      <c r="U476" s="331" t="s">
        <v>478</v>
      </c>
      <c r="V476" s="328" t="s">
        <v>182</v>
      </c>
      <c r="W476" s="331" t="s">
        <v>478</v>
      </c>
      <c r="X476" s="331" t="s">
        <v>478</v>
      </c>
      <c r="Y476" s="331" t="s">
        <v>478</v>
      </c>
      <c r="Z476" s="331" t="s">
        <v>478</v>
      </c>
      <c r="AA476" s="331" t="s">
        <v>478</v>
      </c>
      <c r="AB476" s="331" t="s">
        <v>478</v>
      </c>
      <c r="AC476" s="331" t="s">
        <v>478</v>
      </c>
      <c r="AD476" s="331" t="s">
        <v>478</v>
      </c>
      <c r="AE476" s="331" t="s">
        <v>478</v>
      </c>
      <c r="AF476" s="331" t="s">
        <v>478</v>
      </c>
      <c r="AG476" s="328" t="s">
        <v>182</v>
      </c>
      <c r="AH476" s="331" t="s">
        <v>478</v>
      </c>
      <c r="AI476" s="331" t="s">
        <v>478</v>
      </c>
      <c r="AJ476" s="331" t="s">
        <v>478</v>
      </c>
    </row>
    <row r="477" spans="1:36" x14ac:dyDescent="0.25">
      <c r="A477" s="333" t="s">
        <v>690</v>
      </c>
      <c r="B477" s="331" t="s">
        <v>478</v>
      </c>
      <c r="C477" s="331" t="s">
        <v>478</v>
      </c>
      <c r="D477" s="331" t="s">
        <v>478</v>
      </c>
      <c r="E477" s="331" t="s">
        <v>478</v>
      </c>
      <c r="F477" s="331" t="s">
        <v>478</v>
      </c>
      <c r="G477" s="331" t="s">
        <v>478</v>
      </c>
      <c r="H477" s="331" t="s">
        <v>478</v>
      </c>
      <c r="I477" s="331" t="s">
        <v>478</v>
      </c>
      <c r="J477" s="331" t="s">
        <v>478</v>
      </c>
      <c r="K477" s="331" t="s">
        <v>478</v>
      </c>
      <c r="L477" s="331" t="s">
        <v>478</v>
      </c>
      <c r="M477" s="331" t="s">
        <v>478</v>
      </c>
      <c r="N477" s="331" t="s">
        <v>478</v>
      </c>
      <c r="O477" s="331" t="s">
        <v>478</v>
      </c>
      <c r="P477" s="331" t="s">
        <v>478</v>
      </c>
      <c r="Q477" s="331" t="s">
        <v>478</v>
      </c>
      <c r="R477" s="331" t="s">
        <v>478</v>
      </c>
      <c r="S477" s="331" t="s">
        <v>478</v>
      </c>
      <c r="T477" s="331" t="s">
        <v>478</v>
      </c>
      <c r="U477" s="331" t="s">
        <v>478</v>
      </c>
      <c r="V477" s="328" t="s">
        <v>182</v>
      </c>
      <c r="W477" s="331" t="s">
        <v>478</v>
      </c>
      <c r="X477" s="331" t="s">
        <v>478</v>
      </c>
      <c r="Y477" s="331" t="s">
        <v>478</v>
      </c>
      <c r="Z477" s="331" t="s">
        <v>478</v>
      </c>
      <c r="AA477" s="331" t="s">
        <v>478</v>
      </c>
      <c r="AB477" s="331" t="s">
        <v>478</v>
      </c>
      <c r="AC477" s="331" t="s">
        <v>478</v>
      </c>
      <c r="AD477" s="331" t="s">
        <v>478</v>
      </c>
      <c r="AE477" s="331" t="s">
        <v>478</v>
      </c>
      <c r="AF477" s="331" t="s">
        <v>478</v>
      </c>
      <c r="AG477" s="328" t="s">
        <v>182</v>
      </c>
      <c r="AH477" s="331" t="s">
        <v>478</v>
      </c>
      <c r="AI477" s="331" t="s">
        <v>478</v>
      </c>
      <c r="AJ477" s="331" t="s">
        <v>478</v>
      </c>
    </row>
    <row r="478" spans="1:36" x14ac:dyDescent="0.25">
      <c r="A478" s="332" t="s">
        <v>691</v>
      </c>
      <c r="B478" s="331" t="s">
        <v>478</v>
      </c>
      <c r="C478" s="331" t="s">
        <v>478</v>
      </c>
      <c r="D478" s="331" t="s">
        <v>478</v>
      </c>
      <c r="E478" s="331" t="s">
        <v>478</v>
      </c>
      <c r="F478" s="331" t="s">
        <v>478</v>
      </c>
      <c r="G478" s="331" t="s">
        <v>478</v>
      </c>
      <c r="H478" s="331" t="s">
        <v>478</v>
      </c>
      <c r="I478" s="331" t="s">
        <v>478</v>
      </c>
      <c r="J478" s="331" t="s">
        <v>478</v>
      </c>
      <c r="K478" s="331" t="s">
        <v>478</v>
      </c>
      <c r="L478" s="331" t="s">
        <v>478</v>
      </c>
      <c r="M478" s="331" t="s">
        <v>478</v>
      </c>
      <c r="N478" s="331" t="s">
        <v>478</v>
      </c>
      <c r="O478" s="331" t="s">
        <v>478</v>
      </c>
      <c r="P478" s="331" t="s">
        <v>478</v>
      </c>
      <c r="Q478" s="331" t="s">
        <v>478</v>
      </c>
      <c r="R478" s="331" t="s">
        <v>478</v>
      </c>
      <c r="S478" s="331" t="s">
        <v>478</v>
      </c>
      <c r="T478" s="331" t="s">
        <v>478</v>
      </c>
      <c r="U478" s="331" t="s">
        <v>478</v>
      </c>
      <c r="V478" s="328" t="s">
        <v>182</v>
      </c>
      <c r="W478" s="331" t="s">
        <v>478</v>
      </c>
      <c r="X478" s="331" t="s">
        <v>478</v>
      </c>
      <c r="Y478" s="331" t="s">
        <v>478</v>
      </c>
      <c r="Z478" s="331" t="s">
        <v>478</v>
      </c>
      <c r="AA478" s="331" t="s">
        <v>478</v>
      </c>
      <c r="AB478" s="331" t="s">
        <v>478</v>
      </c>
      <c r="AC478" s="331" t="s">
        <v>478</v>
      </c>
      <c r="AD478" s="331" t="s">
        <v>478</v>
      </c>
      <c r="AE478" s="331" t="s">
        <v>478</v>
      </c>
      <c r="AF478" s="331" t="s">
        <v>478</v>
      </c>
      <c r="AG478" s="328" t="s">
        <v>182</v>
      </c>
      <c r="AH478" s="331" t="s">
        <v>478</v>
      </c>
      <c r="AI478" s="331" t="s">
        <v>478</v>
      </c>
      <c r="AJ478" s="331" t="s">
        <v>478</v>
      </c>
    </row>
    <row r="479" spans="1:36" x14ac:dyDescent="0.25">
      <c r="A479" s="242" t="s">
        <v>692</v>
      </c>
      <c r="B479" s="331" t="s">
        <v>478</v>
      </c>
      <c r="C479" s="331" t="s">
        <v>478</v>
      </c>
      <c r="D479" s="331" t="s">
        <v>478</v>
      </c>
      <c r="E479" s="331" t="s">
        <v>478</v>
      </c>
      <c r="F479" s="331" t="s">
        <v>478</v>
      </c>
      <c r="G479" s="331" t="s">
        <v>478</v>
      </c>
      <c r="H479" s="331" t="s">
        <v>540</v>
      </c>
      <c r="I479" s="331" t="s">
        <v>478</v>
      </c>
      <c r="J479" s="331" t="s">
        <v>478</v>
      </c>
      <c r="K479" s="331" t="s">
        <v>478</v>
      </c>
      <c r="L479" s="331" t="s">
        <v>478</v>
      </c>
      <c r="M479" s="331" t="s">
        <v>478</v>
      </c>
      <c r="N479" s="331" t="s">
        <v>478</v>
      </c>
      <c r="O479" s="331" t="s">
        <v>478</v>
      </c>
      <c r="P479" s="331" t="s">
        <v>478</v>
      </c>
      <c r="Q479" s="331" t="s">
        <v>478</v>
      </c>
      <c r="R479" s="331" t="s">
        <v>478</v>
      </c>
      <c r="S479" s="331" t="s">
        <v>478</v>
      </c>
      <c r="T479" s="331" t="s">
        <v>478</v>
      </c>
      <c r="U479" s="331" t="s">
        <v>478</v>
      </c>
      <c r="V479" s="328" t="s">
        <v>182</v>
      </c>
      <c r="W479" s="331">
        <v>391.00292248704386</v>
      </c>
      <c r="X479" s="331">
        <v>45.101851511540602</v>
      </c>
      <c r="Y479" s="331" t="s">
        <v>478</v>
      </c>
      <c r="Z479" s="331" t="s">
        <v>478</v>
      </c>
      <c r="AA479" s="331" t="s">
        <v>478</v>
      </c>
      <c r="AB479" s="331" t="s">
        <v>478</v>
      </c>
      <c r="AC479" s="331" t="s">
        <v>478</v>
      </c>
      <c r="AD479" s="331" t="s">
        <v>478</v>
      </c>
      <c r="AE479" s="331" t="s">
        <v>478</v>
      </c>
      <c r="AF479" s="331" t="s">
        <v>478</v>
      </c>
      <c r="AG479" s="328" t="s">
        <v>182</v>
      </c>
      <c r="AH479" s="331" t="s">
        <v>478</v>
      </c>
      <c r="AI479" s="331">
        <v>120.41830440901001</v>
      </c>
      <c r="AJ479" s="331" t="s">
        <v>478</v>
      </c>
    </row>
    <row r="480" spans="1:36" x14ac:dyDescent="0.25">
      <c r="A480" s="332" t="s">
        <v>693</v>
      </c>
      <c r="B480" s="328" t="s">
        <v>182</v>
      </c>
      <c r="C480" s="328" t="s">
        <v>182</v>
      </c>
      <c r="D480" s="328" t="s">
        <v>182</v>
      </c>
      <c r="E480" s="328" t="s">
        <v>182</v>
      </c>
      <c r="F480" s="328" t="s">
        <v>182</v>
      </c>
      <c r="G480" s="328" t="s">
        <v>182</v>
      </c>
      <c r="H480" s="328" t="s">
        <v>182</v>
      </c>
      <c r="I480" s="328" t="s">
        <v>182</v>
      </c>
      <c r="J480" s="328" t="s">
        <v>182</v>
      </c>
      <c r="K480" s="328" t="s">
        <v>182</v>
      </c>
      <c r="L480" s="328" t="s">
        <v>182</v>
      </c>
      <c r="M480" s="328" t="s">
        <v>182</v>
      </c>
      <c r="N480" s="328" t="s">
        <v>182</v>
      </c>
      <c r="O480" s="328" t="s">
        <v>182</v>
      </c>
      <c r="P480" s="328" t="s">
        <v>182</v>
      </c>
      <c r="Q480" s="328" t="s">
        <v>182</v>
      </c>
      <c r="R480" s="328" t="s">
        <v>182</v>
      </c>
      <c r="S480" s="328" t="s">
        <v>182</v>
      </c>
      <c r="T480" s="328" t="s">
        <v>182</v>
      </c>
      <c r="U480" s="328" t="s">
        <v>182</v>
      </c>
      <c r="V480" s="328" t="s">
        <v>182</v>
      </c>
      <c r="W480" s="331">
        <v>391.00292248704386</v>
      </c>
      <c r="X480" s="331">
        <v>45.101851511540602</v>
      </c>
      <c r="Y480" s="331" t="s">
        <v>478</v>
      </c>
      <c r="Z480" s="331" t="s">
        <v>478</v>
      </c>
      <c r="AA480" s="331" t="s">
        <v>478</v>
      </c>
      <c r="AB480" s="331" t="s">
        <v>478</v>
      </c>
      <c r="AC480" s="331" t="s">
        <v>478</v>
      </c>
      <c r="AD480" s="331" t="s">
        <v>478</v>
      </c>
      <c r="AE480" s="331" t="s">
        <v>478</v>
      </c>
      <c r="AF480" s="331" t="s">
        <v>478</v>
      </c>
      <c r="AG480" s="328" t="s">
        <v>182</v>
      </c>
      <c r="AH480" s="328" t="s">
        <v>182</v>
      </c>
      <c r="AI480" s="331" t="s">
        <v>478</v>
      </c>
      <c r="AJ480" s="328" t="s">
        <v>182</v>
      </c>
    </row>
    <row r="481" spans="1:36" x14ac:dyDescent="0.25">
      <c r="A481" s="332" t="s">
        <v>694</v>
      </c>
      <c r="B481" s="331" t="s">
        <v>478</v>
      </c>
      <c r="C481" s="331" t="s">
        <v>478</v>
      </c>
      <c r="D481" s="331" t="s">
        <v>478</v>
      </c>
      <c r="E481" s="331" t="s">
        <v>478</v>
      </c>
      <c r="F481" s="331" t="s">
        <v>478</v>
      </c>
      <c r="G481" s="331" t="s">
        <v>478</v>
      </c>
      <c r="H481" s="331" t="s">
        <v>507</v>
      </c>
      <c r="I481" s="331" t="s">
        <v>478</v>
      </c>
      <c r="J481" s="331" t="s">
        <v>478</v>
      </c>
      <c r="K481" s="331" t="s">
        <v>478</v>
      </c>
      <c r="L481" s="331" t="s">
        <v>478</v>
      </c>
      <c r="M481" s="331" t="s">
        <v>478</v>
      </c>
      <c r="N481" s="331" t="s">
        <v>478</v>
      </c>
      <c r="O481" s="331" t="s">
        <v>478</v>
      </c>
      <c r="P481" s="331" t="s">
        <v>478</v>
      </c>
      <c r="Q481" s="331" t="s">
        <v>478</v>
      </c>
      <c r="R481" s="331" t="s">
        <v>478</v>
      </c>
      <c r="S481" s="331" t="s">
        <v>478</v>
      </c>
      <c r="T481" s="331" t="s">
        <v>478</v>
      </c>
      <c r="U481" s="331" t="s">
        <v>478</v>
      </c>
      <c r="V481" s="328" t="s">
        <v>182</v>
      </c>
      <c r="W481" s="331" t="s">
        <v>478</v>
      </c>
      <c r="X481" s="331" t="s">
        <v>478</v>
      </c>
      <c r="Y481" s="331" t="s">
        <v>478</v>
      </c>
      <c r="Z481" s="331" t="s">
        <v>478</v>
      </c>
      <c r="AA481" s="331" t="s">
        <v>478</v>
      </c>
      <c r="AB481" s="331" t="s">
        <v>478</v>
      </c>
      <c r="AC481" s="331" t="s">
        <v>478</v>
      </c>
      <c r="AD481" s="331" t="s">
        <v>478</v>
      </c>
      <c r="AE481" s="331" t="s">
        <v>478</v>
      </c>
      <c r="AF481" s="331" t="s">
        <v>478</v>
      </c>
      <c r="AG481" s="328" t="s">
        <v>182</v>
      </c>
      <c r="AH481" s="331" t="s">
        <v>478</v>
      </c>
      <c r="AI481" s="331">
        <v>120.41830440900908</v>
      </c>
      <c r="AJ481" s="328" t="s">
        <v>182</v>
      </c>
    </row>
    <row r="482" spans="1:36" x14ac:dyDescent="0.25">
      <c r="A482" s="334" t="s">
        <v>695</v>
      </c>
      <c r="B482" s="331" t="s">
        <v>478</v>
      </c>
      <c r="C482" s="331" t="s">
        <v>478</v>
      </c>
      <c r="D482" s="331" t="s">
        <v>478</v>
      </c>
      <c r="E482" s="331" t="s">
        <v>478</v>
      </c>
      <c r="F482" s="331" t="s">
        <v>478</v>
      </c>
      <c r="G482" s="331" t="s">
        <v>478</v>
      </c>
      <c r="H482" s="331" t="s">
        <v>478</v>
      </c>
      <c r="I482" s="331" t="s">
        <v>478</v>
      </c>
      <c r="J482" s="331" t="s">
        <v>478</v>
      </c>
      <c r="K482" s="331" t="s">
        <v>478</v>
      </c>
      <c r="L482" s="331" t="s">
        <v>478</v>
      </c>
      <c r="M482" s="331" t="s">
        <v>478</v>
      </c>
      <c r="N482" s="331" t="s">
        <v>478</v>
      </c>
      <c r="O482" s="331" t="s">
        <v>478</v>
      </c>
      <c r="P482" s="331" t="s">
        <v>478</v>
      </c>
      <c r="Q482" s="331" t="s">
        <v>478</v>
      </c>
      <c r="R482" s="331" t="s">
        <v>478</v>
      </c>
      <c r="S482" s="331" t="s">
        <v>478</v>
      </c>
      <c r="T482" s="331" t="s">
        <v>478</v>
      </c>
      <c r="U482" s="331" t="s">
        <v>478</v>
      </c>
      <c r="V482" s="328" t="s">
        <v>182</v>
      </c>
      <c r="W482" s="331" t="s">
        <v>478</v>
      </c>
      <c r="X482" s="331" t="s">
        <v>478</v>
      </c>
      <c r="Y482" s="331" t="s">
        <v>478</v>
      </c>
      <c r="Z482" s="331" t="s">
        <v>478</v>
      </c>
      <c r="AA482" s="331" t="s">
        <v>478</v>
      </c>
      <c r="AB482" s="331" t="s">
        <v>478</v>
      </c>
      <c r="AC482" s="331" t="s">
        <v>478</v>
      </c>
      <c r="AD482" s="331" t="s">
        <v>478</v>
      </c>
      <c r="AE482" s="331" t="s">
        <v>478</v>
      </c>
      <c r="AF482" s="331" t="s">
        <v>478</v>
      </c>
      <c r="AG482" s="328" t="s">
        <v>182</v>
      </c>
      <c r="AH482" s="331" t="s">
        <v>478</v>
      </c>
      <c r="AI482" s="331" t="s">
        <v>478</v>
      </c>
      <c r="AJ482" s="331" t="s">
        <v>478</v>
      </c>
    </row>
    <row r="483" spans="1:36" x14ac:dyDescent="0.25">
      <c r="A483" s="335" t="s">
        <v>633</v>
      </c>
      <c r="B483" s="331">
        <v>13.68474187732811</v>
      </c>
      <c r="C483" s="331">
        <v>0.90067774743551998</v>
      </c>
      <c r="D483" s="331">
        <v>1.9808273483516601</v>
      </c>
      <c r="E483" s="331" t="s">
        <v>3086</v>
      </c>
      <c r="F483" s="331" t="s">
        <v>3086</v>
      </c>
      <c r="G483" s="331" t="s">
        <v>577</v>
      </c>
      <c r="H483" s="331">
        <v>9.5065939709600006E-3</v>
      </c>
      <c r="I483" s="331" t="s">
        <v>577</v>
      </c>
      <c r="J483" s="331" t="s">
        <v>3086</v>
      </c>
      <c r="K483" s="331" t="s">
        <v>577</v>
      </c>
      <c r="L483" s="331" t="s">
        <v>3086</v>
      </c>
      <c r="M483" s="331" t="s">
        <v>577</v>
      </c>
      <c r="N483" s="331" t="s">
        <v>577</v>
      </c>
      <c r="O483" s="331" t="s">
        <v>577</v>
      </c>
      <c r="P483" s="331" t="s">
        <v>577</v>
      </c>
      <c r="Q483" s="331" t="s">
        <v>3086</v>
      </c>
      <c r="R483" s="331" t="s">
        <v>577</v>
      </c>
      <c r="S483" s="331" t="s">
        <v>3086</v>
      </c>
      <c r="T483" s="331" t="s">
        <v>3086</v>
      </c>
      <c r="U483" s="331">
        <v>1.6984600970478201</v>
      </c>
      <c r="V483" s="328" t="s">
        <v>182</v>
      </c>
      <c r="W483" s="331">
        <v>146.62879409508059</v>
      </c>
      <c r="X483" s="331">
        <v>161.75522535790259</v>
      </c>
      <c r="Y483" s="331">
        <v>9.0276703162196608</v>
      </c>
      <c r="Z483" s="331" t="s">
        <v>577</v>
      </c>
      <c r="AA483" s="331">
        <v>11.47912170919709</v>
      </c>
      <c r="AB483" s="331" t="s">
        <v>577</v>
      </c>
      <c r="AC483" s="331" t="s">
        <v>3086</v>
      </c>
      <c r="AD483" s="331" t="s">
        <v>577</v>
      </c>
      <c r="AE483" s="331" t="s">
        <v>577</v>
      </c>
      <c r="AF483" s="331">
        <v>3.5894286775586801</v>
      </c>
      <c r="AG483" s="328" t="s">
        <v>182</v>
      </c>
      <c r="AH483" s="331" t="s">
        <v>577</v>
      </c>
      <c r="AI483" s="331">
        <v>31.103247907929191</v>
      </c>
      <c r="AJ483" s="331">
        <v>28.530150025703989</v>
      </c>
    </row>
    <row r="484" spans="1:36" x14ac:dyDescent="0.25">
      <c r="A484" s="332" t="s">
        <v>634</v>
      </c>
      <c r="B484" s="331">
        <v>13.671467518190029</v>
      </c>
      <c r="C484" s="331">
        <v>0.90067774743551998</v>
      </c>
      <c r="D484" s="331">
        <v>1.9808273483516601</v>
      </c>
      <c r="E484" s="331" t="s">
        <v>507</v>
      </c>
      <c r="F484" s="331" t="s">
        <v>507</v>
      </c>
      <c r="G484" s="331" t="s">
        <v>507</v>
      </c>
      <c r="H484" s="331">
        <v>9.5065939709600006E-3</v>
      </c>
      <c r="I484" s="331" t="s">
        <v>507</v>
      </c>
      <c r="J484" s="331" t="s">
        <v>507</v>
      </c>
      <c r="K484" s="331" t="s">
        <v>507</v>
      </c>
      <c r="L484" s="331" t="s">
        <v>507</v>
      </c>
      <c r="M484" s="331" t="s">
        <v>507</v>
      </c>
      <c r="N484" s="331" t="s">
        <v>507</v>
      </c>
      <c r="O484" s="331" t="s">
        <v>507</v>
      </c>
      <c r="P484" s="331" t="s">
        <v>507</v>
      </c>
      <c r="Q484" s="331" t="s">
        <v>507</v>
      </c>
      <c r="R484" s="331" t="s">
        <v>507</v>
      </c>
      <c r="S484" s="331" t="s">
        <v>507</v>
      </c>
      <c r="T484" s="331" t="s">
        <v>507</v>
      </c>
      <c r="U484" s="331" t="s">
        <v>505</v>
      </c>
      <c r="V484" s="328" t="s">
        <v>182</v>
      </c>
      <c r="W484" s="331">
        <v>146.16040121254008</v>
      </c>
      <c r="X484" s="331">
        <v>161.67811829648733</v>
      </c>
      <c r="Y484" s="331">
        <v>8.9719417447910903</v>
      </c>
      <c r="Z484" s="331" t="s">
        <v>507</v>
      </c>
      <c r="AA484" s="331">
        <v>11.42114438969833</v>
      </c>
      <c r="AB484" s="331" t="s">
        <v>507</v>
      </c>
      <c r="AC484" s="331" t="s">
        <v>507</v>
      </c>
      <c r="AD484" s="331" t="s">
        <v>507</v>
      </c>
      <c r="AE484" s="331" t="s">
        <v>507</v>
      </c>
      <c r="AF484" s="331">
        <v>1.1055156889200001E-3</v>
      </c>
      <c r="AG484" s="328" t="s">
        <v>182</v>
      </c>
      <c r="AH484" s="331" t="s">
        <v>505</v>
      </c>
      <c r="AI484" s="331">
        <v>30.668042743204541</v>
      </c>
      <c r="AJ484" s="331">
        <v>28.530150025703989</v>
      </c>
    </row>
    <row r="485" spans="1:36" x14ac:dyDescent="0.25">
      <c r="A485" s="332" t="s">
        <v>635</v>
      </c>
      <c r="B485" s="331" t="s">
        <v>505</v>
      </c>
      <c r="C485" s="331" t="s">
        <v>505</v>
      </c>
      <c r="D485" s="331" t="s">
        <v>505</v>
      </c>
      <c r="E485" s="331" t="s">
        <v>505</v>
      </c>
      <c r="F485" s="331" t="s">
        <v>505</v>
      </c>
      <c r="G485" s="331" t="s">
        <v>505</v>
      </c>
      <c r="H485" s="331" t="s">
        <v>505</v>
      </c>
      <c r="I485" s="331" t="s">
        <v>505</v>
      </c>
      <c r="J485" s="331" t="s">
        <v>505</v>
      </c>
      <c r="K485" s="331" t="s">
        <v>505</v>
      </c>
      <c r="L485" s="331" t="s">
        <v>505</v>
      </c>
      <c r="M485" s="331" t="s">
        <v>505</v>
      </c>
      <c r="N485" s="331" t="s">
        <v>505</v>
      </c>
      <c r="O485" s="331" t="s">
        <v>505</v>
      </c>
      <c r="P485" s="331" t="s">
        <v>505</v>
      </c>
      <c r="Q485" s="331" t="s">
        <v>505</v>
      </c>
      <c r="R485" s="331" t="s">
        <v>505</v>
      </c>
      <c r="S485" s="331" t="s">
        <v>505</v>
      </c>
      <c r="T485" s="331" t="s">
        <v>505</v>
      </c>
      <c r="U485" s="331" t="s">
        <v>505</v>
      </c>
      <c r="V485" s="328" t="s">
        <v>182</v>
      </c>
      <c r="W485" s="331" t="s">
        <v>505</v>
      </c>
      <c r="X485" s="331" t="s">
        <v>505</v>
      </c>
      <c r="Y485" s="331" t="s">
        <v>505</v>
      </c>
      <c r="Z485" s="331" t="s">
        <v>505</v>
      </c>
      <c r="AA485" s="331" t="s">
        <v>505</v>
      </c>
      <c r="AB485" s="331" t="s">
        <v>505</v>
      </c>
      <c r="AC485" s="331" t="s">
        <v>505</v>
      </c>
      <c r="AD485" s="331" t="s">
        <v>505</v>
      </c>
      <c r="AE485" s="331" t="s">
        <v>505</v>
      </c>
      <c r="AF485" s="331" t="s">
        <v>505</v>
      </c>
      <c r="AG485" s="328" t="s">
        <v>182</v>
      </c>
      <c r="AH485" s="331" t="s">
        <v>505</v>
      </c>
      <c r="AI485" s="331" t="s">
        <v>505</v>
      </c>
      <c r="AJ485" s="331" t="s">
        <v>505</v>
      </c>
    </row>
    <row r="486" spans="1:36" x14ac:dyDescent="0.25">
      <c r="A486" s="332" t="s">
        <v>636</v>
      </c>
      <c r="B486" s="331">
        <v>6.9672162809399996E-3</v>
      </c>
      <c r="C486" s="331" t="s">
        <v>505</v>
      </c>
      <c r="D486" s="331" t="s">
        <v>505</v>
      </c>
      <c r="E486" s="331" t="s">
        <v>505</v>
      </c>
      <c r="F486" s="331" t="s">
        <v>505</v>
      </c>
      <c r="G486" s="331" t="s">
        <v>505</v>
      </c>
      <c r="H486" s="331" t="s">
        <v>505</v>
      </c>
      <c r="I486" s="331" t="s">
        <v>505</v>
      </c>
      <c r="J486" s="331" t="s">
        <v>505</v>
      </c>
      <c r="K486" s="331" t="s">
        <v>505</v>
      </c>
      <c r="L486" s="331" t="s">
        <v>505</v>
      </c>
      <c r="M486" s="331" t="s">
        <v>505</v>
      </c>
      <c r="N486" s="331" t="s">
        <v>505</v>
      </c>
      <c r="O486" s="331" t="s">
        <v>505</v>
      </c>
      <c r="P486" s="331" t="s">
        <v>505</v>
      </c>
      <c r="Q486" s="331" t="s">
        <v>505</v>
      </c>
      <c r="R486" s="331" t="s">
        <v>505</v>
      </c>
      <c r="S486" s="331" t="s">
        <v>505</v>
      </c>
      <c r="T486" s="331" t="s">
        <v>505</v>
      </c>
      <c r="U486" s="331" t="s">
        <v>505</v>
      </c>
      <c r="V486" s="328" t="s">
        <v>182</v>
      </c>
      <c r="W486" s="331">
        <v>0.41169288254051001</v>
      </c>
      <c r="X486" s="331">
        <v>5.0035632843830002E-2</v>
      </c>
      <c r="Y486" s="331" t="s">
        <v>505</v>
      </c>
      <c r="Z486" s="331" t="s">
        <v>505</v>
      </c>
      <c r="AA486" s="331">
        <v>3.9874807019000001E-4</v>
      </c>
      <c r="AB486" s="331" t="s">
        <v>505</v>
      </c>
      <c r="AC486" s="331" t="s">
        <v>505</v>
      </c>
      <c r="AD486" s="331" t="s">
        <v>505</v>
      </c>
      <c r="AE486" s="331" t="s">
        <v>505</v>
      </c>
      <c r="AF486" s="331" t="s">
        <v>505</v>
      </c>
      <c r="AG486" s="328" t="s">
        <v>182</v>
      </c>
      <c r="AH486" s="331" t="s">
        <v>505</v>
      </c>
      <c r="AI486" s="331" t="s">
        <v>507</v>
      </c>
      <c r="AJ486" s="331" t="s">
        <v>507</v>
      </c>
    </row>
    <row r="487" spans="1:36" x14ac:dyDescent="0.25">
      <c r="A487" s="332" t="s">
        <v>637</v>
      </c>
      <c r="B487" s="331" t="s">
        <v>480</v>
      </c>
      <c r="C487" s="331" t="s">
        <v>480</v>
      </c>
      <c r="D487" s="331" t="s">
        <v>507</v>
      </c>
      <c r="E487" s="331" t="s">
        <v>480</v>
      </c>
      <c r="F487" s="331" t="s">
        <v>480</v>
      </c>
      <c r="G487" s="331" t="s">
        <v>507</v>
      </c>
      <c r="H487" s="331" t="s">
        <v>480</v>
      </c>
      <c r="I487" s="331" t="s">
        <v>507</v>
      </c>
      <c r="J487" s="331" t="s">
        <v>480</v>
      </c>
      <c r="K487" s="331" t="s">
        <v>507</v>
      </c>
      <c r="L487" s="331" t="s">
        <v>480</v>
      </c>
      <c r="M487" s="331" t="s">
        <v>507</v>
      </c>
      <c r="N487" s="331" t="s">
        <v>507</v>
      </c>
      <c r="O487" s="331" t="s">
        <v>507</v>
      </c>
      <c r="P487" s="331" t="s">
        <v>507</v>
      </c>
      <c r="Q487" s="331" t="s">
        <v>480</v>
      </c>
      <c r="R487" s="331" t="s">
        <v>507</v>
      </c>
      <c r="S487" s="331" t="s">
        <v>480</v>
      </c>
      <c r="T487" s="331" t="s">
        <v>480</v>
      </c>
      <c r="U487" s="331">
        <v>1.6984600970478201</v>
      </c>
      <c r="V487" s="328" t="s">
        <v>182</v>
      </c>
      <c r="W487" s="331" t="s">
        <v>480</v>
      </c>
      <c r="X487" s="331" t="s">
        <v>480</v>
      </c>
      <c r="Y487" s="331" t="s">
        <v>507</v>
      </c>
      <c r="Z487" s="331" t="s">
        <v>507</v>
      </c>
      <c r="AA487" s="331" t="s">
        <v>507</v>
      </c>
      <c r="AB487" s="331" t="s">
        <v>507</v>
      </c>
      <c r="AC487" s="331" t="s">
        <v>480</v>
      </c>
      <c r="AD487" s="331" t="s">
        <v>507</v>
      </c>
      <c r="AE487" s="331" t="s">
        <v>507</v>
      </c>
      <c r="AF487" s="331">
        <v>3.5883231618697602</v>
      </c>
      <c r="AG487" s="328" t="s">
        <v>182</v>
      </c>
      <c r="AH487" s="331" t="s">
        <v>507</v>
      </c>
      <c r="AI487" s="331">
        <v>0.34476945043893997</v>
      </c>
      <c r="AJ487" s="331" t="s">
        <v>507</v>
      </c>
    </row>
    <row r="488" spans="1:36" x14ac:dyDescent="0.25">
      <c r="A488" s="332" t="s">
        <v>3358</v>
      </c>
      <c r="B488" s="331">
        <v>6.3071428571400004E-3</v>
      </c>
      <c r="C488" s="331" t="s">
        <v>505</v>
      </c>
      <c r="D488" s="331" t="s">
        <v>505</v>
      </c>
      <c r="E488" s="331" t="s">
        <v>505</v>
      </c>
      <c r="F488" s="331" t="s">
        <v>505</v>
      </c>
      <c r="G488" s="331" t="s">
        <v>505</v>
      </c>
      <c r="H488" s="331" t="s">
        <v>505</v>
      </c>
      <c r="I488" s="331" t="s">
        <v>505</v>
      </c>
      <c r="J488" s="331" t="s">
        <v>505</v>
      </c>
      <c r="K488" s="331" t="s">
        <v>505</v>
      </c>
      <c r="L488" s="331" t="s">
        <v>505</v>
      </c>
      <c r="M488" s="331" t="s">
        <v>505</v>
      </c>
      <c r="N488" s="331" t="s">
        <v>505</v>
      </c>
      <c r="O488" s="331" t="s">
        <v>505</v>
      </c>
      <c r="P488" s="331" t="s">
        <v>505</v>
      </c>
      <c r="Q488" s="331" t="s">
        <v>505</v>
      </c>
      <c r="R488" s="331" t="s">
        <v>505</v>
      </c>
      <c r="S488" s="331" t="s">
        <v>505</v>
      </c>
      <c r="T488" s="331" t="s">
        <v>505</v>
      </c>
      <c r="U488" s="331" t="s">
        <v>505</v>
      </c>
      <c r="V488" s="328" t="s">
        <v>182</v>
      </c>
      <c r="W488" s="331">
        <v>5.67E-2</v>
      </c>
      <c r="X488" s="331">
        <v>2.7071428571429999E-2</v>
      </c>
      <c r="Y488" s="331">
        <v>5.5728571428570003E-2</v>
      </c>
      <c r="Z488" s="331" t="s">
        <v>505</v>
      </c>
      <c r="AA488" s="331">
        <v>5.7578571428570001E-2</v>
      </c>
      <c r="AB488" s="331" t="s">
        <v>505</v>
      </c>
      <c r="AC488" s="331" t="s">
        <v>505</v>
      </c>
      <c r="AD488" s="331" t="s">
        <v>505</v>
      </c>
      <c r="AE488" s="331" t="s">
        <v>505</v>
      </c>
      <c r="AF488" s="331" t="s">
        <v>505</v>
      </c>
      <c r="AG488" s="328" t="s">
        <v>182</v>
      </c>
      <c r="AH488" s="331" t="s">
        <v>505</v>
      </c>
      <c r="AI488" s="331">
        <v>9.0435714285709998E-2</v>
      </c>
      <c r="AJ488" s="331" t="s">
        <v>507</v>
      </c>
    </row>
    <row r="489" spans="1:36" x14ac:dyDescent="0.25">
      <c r="A489" s="307" t="s">
        <v>638</v>
      </c>
      <c r="B489" s="331">
        <v>0.88</v>
      </c>
      <c r="C489" s="331">
        <v>397.31929999999994</v>
      </c>
      <c r="D489" s="331" t="s">
        <v>478</v>
      </c>
      <c r="E489" s="331" t="s">
        <v>478</v>
      </c>
      <c r="F489" s="331">
        <v>2580.4423400000001</v>
      </c>
      <c r="G489" s="331" t="s">
        <v>478</v>
      </c>
      <c r="H489" s="331">
        <v>56029.155100000004</v>
      </c>
      <c r="I489" s="331" t="s">
        <v>478</v>
      </c>
      <c r="J489" s="331">
        <v>2093.1475999999998</v>
      </c>
      <c r="K489" s="331" t="s">
        <v>478</v>
      </c>
      <c r="L489" s="331" t="s">
        <v>478</v>
      </c>
      <c r="M489" s="331" t="s">
        <v>478</v>
      </c>
      <c r="N489" s="331" t="s">
        <v>478</v>
      </c>
      <c r="O489" s="331" t="s">
        <v>478</v>
      </c>
      <c r="P489" s="331" t="s">
        <v>478</v>
      </c>
      <c r="Q489" s="331">
        <v>117.73</v>
      </c>
      <c r="R489" s="331" t="s">
        <v>478</v>
      </c>
      <c r="S489" s="331" t="s">
        <v>478</v>
      </c>
      <c r="T489" s="331" t="s">
        <v>478</v>
      </c>
      <c r="U489" s="331" t="s">
        <v>478</v>
      </c>
      <c r="V489" s="328" t="s">
        <v>182</v>
      </c>
      <c r="W489" s="331">
        <v>2.1192000000000002</v>
      </c>
      <c r="X489" s="331" t="s">
        <v>478</v>
      </c>
      <c r="Y489" s="331" t="s">
        <v>478</v>
      </c>
      <c r="Z489" s="331" t="s">
        <v>478</v>
      </c>
      <c r="AA489" s="331" t="s">
        <v>478</v>
      </c>
      <c r="AB489" s="331" t="s">
        <v>478</v>
      </c>
      <c r="AC489" s="331" t="s">
        <v>478</v>
      </c>
      <c r="AD489" s="331" t="s">
        <v>478</v>
      </c>
      <c r="AE489" s="331" t="s">
        <v>478</v>
      </c>
      <c r="AF489" s="331" t="s">
        <v>478</v>
      </c>
      <c r="AG489" s="328" t="s">
        <v>182</v>
      </c>
      <c r="AH489" s="331">
        <v>7230.4559117999988</v>
      </c>
      <c r="AI489" s="331" t="s">
        <v>478</v>
      </c>
      <c r="AJ489" s="331" t="s">
        <v>478</v>
      </c>
    </row>
    <row r="490" spans="1:36" x14ac:dyDescent="0.25">
      <c r="A490" s="332" t="s">
        <v>639</v>
      </c>
      <c r="B490" s="331" t="s">
        <v>478</v>
      </c>
      <c r="C490" s="331">
        <v>397.31929999999994</v>
      </c>
      <c r="D490" s="331" t="s">
        <v>478</v>
      </c>
      <c r="E490" s="331" t="s">
        <v>478</v>
      </c>
      <c r="F490" s="331">
        <v>2549.6623400000003</v>
      </c>
      <c r="G490" s="331" t="s">
        <v>478</v>
      </c>
      <c r="H490" s="331">
        <v>49042.255100000002</v>
      </c>
      <c r="I490" s="331" t="s">
        <v>478</v>
      </c>
      <c r="J490" s="331">
        <v>2093.1475999999998</v>
      </c>
      <c r="K490" s="331" t="s">
        <v>478</v>
      </c>
      <c r="L490" s="331" t="s">
        <v>478</v>
      </c>
      <c r="M490" s="331" t="s">
        <v>478</v>
      </c>
      <c r="N490" s="331" t="s">
        <v>478</v>
      </c>
      <c r="O490" s="331" t="s">
        <v>478</v>
      </c>
      <c r="P490" s="331" t="s">
        <v>478</v>
      </c>
      <c r="Q490" s="331">
        <v>99.33</v>
      </c>
      <c r="R490" s="331" t="s">
        <v>478</v>
      </c>
      <c r="S490" s="331" t="s">
        <v>478</v>
      </c>
      <c r="T490" s="331" t="s">
        <v>478</v>
      </c>
      <c r="U490" s="331" t="s">
        <v>478</v>
      </c>
      <c r="V490" s="328" t="s">
        <v>182</v>
      </c>
      <c r="W490" s="331" t="s">
        <v>478</v>
      </c>
      <c r="X490" s="331" t="s">
        <v>478</v>
      </c>
      <c r="Y490" s="331" t="s">
        <v>478</v>
      </c>
      <c r="Z490" s="331" t="s">
        <v>478</v>
      </c>
      <c r="AA490" s="331" t="s">
        <v>478</v>
      </c>
      <c r="AB490" s="331" t="s">
        <v>478</v>
      </c>
      <c r="AC490" s="331" t="s">
        <v>478</v>
      </c>
      <c r="AD490" s="331" t="s">
        <v>478</v>
      </c>
      <c r="AE490" s="331" t="s">
        <v>478</v>
      </c>
      <c r="AF490" s="331" t="s">
        <v>478</v>
      </c>
      <c r="AG490" s="328" t="s">
        <v>182</v>
      </c>
      <c r="AH490" s="331" t="s">
        <v>3087</v>
      </c>
      <c r="AI490" s="331" t="s">
        <v>478</v>
      </c>
      <c r="AJ490" s="331" t="s">
        <v>478</v>
      </c>
    </row>
    <row r="491" spans="1:36" x14ac:dyDescent="0.25">
      <c r="A491" s="332" t="s">
        <v>640</v>
      </c>
      <c r="B491" s="331" t="s">
        <v>478</v>
      </c>
      <c r="C491" s="331" t="s">
        <v>478</v>
      </c>
      <c r="D491" s="331" t="s">
        <v>478</v>
      </c>
      <c r="E491" s="331" t="s">
        <v>478</v>
      </c>
      <c r="F491" s="331" t="s">
        <v>478</v>
      </c>
      <c r="G491" s="331" t="s">
        <v>478</v>
      </c>
      <c r="H491" s="331">
        <v>1019.4</v>
      </c>
      <c r="I491" s="331" t="s">
        <v>478</v>
      </c>
      <c r="J491" s="331" t="s">
        <v>478</v>
      </c>
      <c r="K491" s="331" t="s">
        <v>478</v>
      </c>
      <c r="L491" s="331" t="s">
        <v>478</v>
      </c>
      <c r="M491" s="331" t="s">
        <v>478</v>
      </c>
      <c r="N491" s="331" t="s">
        <v>478</v>
      </c>
      <c r="O491" s="331" t="s">
        <v>478</v>
      </c>
      <c r="P491" s="331" t="s">
        <v>478</v>
      </c>
      <c r="Q491" s="331" t="s">
        <v>478</v>
      </c>
      <c r="R491" s="331" t="s">
        <v>478</v>
      </c>
      <c r="S491" s="331" t="s">
        <v>478</v>
      </c>
      <c r="T491" s="331" t="s">
        <v>478</v>
      </c>
      <c r="U491" s="331" t="s">
        <v>478</v>
      </c>
      <c r="V491" s="328" t="s">
        <v>182</v>
      </c>
      <c r="W491" s="331" t="s">
        <v>478</v>
      </c>
      <c r="X491" s="331" t="s">
        <v>478</v>
      </c>
      <c r="Y491" s="331" t="s">
        <v>478</v>
      </c>
      <c r="Z491" s="331" t="s">
        <v>478</v>
      </c>
      <c r="AA491" s="331" t="s">
        <v>478</v>
      </c>
      <c r="AB491" s="331" t="s">
        <v>478</v>
      </c>
      <c r="AC491" s="331" t="s">
        <v>478</v>
      </c>
      <c r="AD491" s="331" t="s">
        <v>478</v>
      </c>
      <c r="AE491" s="331" t="s">
        <v>478</v>
      </c>
      <c r="AF491" s="331" t="s">
        <v>478</v>
      </c>
      <c r="AG491" s="328" t="s">
        <v>182</v>
      </c>
      <c r="AH491" s="331" t="s">
        <v>480</v>
      </c>
      <c r="AI491" s="331" t="s">
        <v>478</v>
      </c>
      <c r="AJ491" s="331" t="s">
        <v>478</v>
      </c>
    </row>
    <row r="492" spans="1:36" x14ac:dyDescent="0.25">
      <c r="A492" s="332" t="s">
        <v>641</v>
      </c>
      <c r="B492" s="331">
        <v>0.88</v>
      </c>
      <c r="C492" s="331" t="s">
        <v>478</v>
      </c>
      <c r="D492" s="331" t="s">
        <v>478</v>
      </c>
      <c r="E492" s="331" t="s">
        <v>478</v>
      </c>
      <c r="F492" s="331">
        <v>30.78</v>
      </c>
      <c r="G492" s="331" t="s">
        <v>478</v>
      </c>
      <c r="H492" s="331" t="s">
        <v>478</v>
      </c>
      <c r="I492" s="331" t="s">
        <v>478</v>
      </c>
      <c r="J492" s="331" t="s">
        <v>478</v>
      </c>
      <c r="K492" s="331" t="s">
        <v>478</v>
      </c>
      <c r="L492" s="331" t="s">
        <v>478</v>
      </c>
      <c r="M492" s="331" t="s">
        <v>478</v>
      </c>
      <c r="N492" s="331" t="s">
        <v>478</v>
      </c>
      <c r="O492" s="331" t="s">
        <v>478</v>
      </c>
      <c r="P492" s="331" t="s">
        <v>478</v>
      </c>
      <c r="Q492" s="331">
        <v>18.399999999999999</v>
      </c>
      <c r="R492" s="331" t="s">
        <v>478</v>
      </c>
      <c r="S492" s="331" t="s">
        <v>478</v>
      </c>
      <c r="T492" s="331" t="s">
        <v>478</v>
      </c>
      <c r="U492" s="331" t="s">
        <v>478</v>
      </c>
      <c r="V492" s="328" t="s">
        <v>182</v>
      </c>
      <c r="W492" s="331">
        <v>2.1192000000000002</v>
      </c>
      <c r="X492" s="331" t="s">
        <v>478</v>
      </c>
      <c r="Y492" s="331" t="s">
        <v>478</v>
      </c>
      <c r="Z492" s="331" t="s">
        <v>478</v>
      </c>
      <c r="AA492" s="331" t="s">
        <v>478</v>
      </c>
      <c r="AB492" s="331" t="s">
        <v>478</v>
      </c>
      <c r="AC492" s="331" t="s">
        <v>478</v>
      </c>
      <c r="AD492" s="331" t="s">
        <v>478</v>
      </c>
      <c r="AE492" s="331" t="s">
        <v>478</v>
      </c>
      <c r="AF492" s="331" t="s">
        <v>478</v>
      </c>
      <c r="AG492" s="328" t="s">
        <v>182</v>
      </c>
      <c r="AH492" s="331" t="s">
        <v>480</v>
      </c>
      <c r="AI492" s="331" t="s">
        <v>478</v>
      </c>
      <c r="AJ492" s="331" t="s">
        <v>478</v>
      </c>
    </row>
    <row r="493" spans="1:36" x14ac:dyDescent="0.25">
      <c r="A493" s="332" t="s">
        <v>642</v>
      </c>
      <c r="B493" s="331" t="s">
        <v>478</v>
      </c>
      <c r="C493" s="331" t="s">
        <v>478</v>
      </c>
      <c r="D493" s="331" t="s">
        <v>478</v>
      </c>
      <c r="E493" s="331" t="s">
        <v>478</v>
      </c>
      <c r="F493" s="331" t="s">
        <v>478</v>
      </c>
      <c r="G493" s="331" t="s">
        <v>478</v>
      </c>
      <c r="H493" s="331">
        <v>5967.5</v>
      </c>
      <c r="I493" s="331" t="s">
        <v>478</v>
      </c>
      <c r="J493" s="331" t="s">
        <v>478</v>
      </c>
      <c r="K493" s="331" t="s">
        <v>478</v>
      </c>
      <c r="L493" s="331" t="s">
        <v>478</v>
      </c>
      <c r="M493" s="331" t="s">
        <v>478</v>
      </c>
      <c r="N493" s="331" t="s">
        <v>478</v>
      </c>
      <c r="O493" s="331" t="s">
        <v>478</v>
      </c>
      <c r="P493" s="331" t="s">
        <v>478</v>
      </c>
      <c r="Q493" s="331" t="s">
        <v>478</v>
      </c>
      <c r="R493" s="331" t="s">
        <v>478</v>
      </c>
      <c r="S493" s="331" t="s">
        <v>478</v>
      </c>
      <c r="T493" s="331" t="s">
        <v>478</v>
      </c>
      <c r="U493" s="331" t="s">
        <v>478</v>
      </c>
      <c r="V493" s="328" t="s">
        <v>182</v>
      </c>
      <c r="W493" s="331" t="s">
        <v>478</v>
      </c>
      <c r="X493" s="331" t="s">
        <v>478</v>
      </c>
      <c r="Y493" s="331" t="s">
        <v>478</v>
      </c>
      <c r="Z493" s="331" t="s">
        <v>478</v>
      </c>
      <c r="AA493" s="331" t="s">
        <v>478</v>
      </c>
      <c r="AB493" s="331" t="s">
        <v>478</v>
      </c>
      <c r="AC493" s="331" t="s">
        <v>478</v>
      </c>
      <c r="AD493" s="331" t="s">
        <v>478</v>
      </c>
      <c r="AE493" s="331" t="s">
        <v>478</v>
      </c>
      <c r="AF493" s="331" t="s">
        <v>478</v>
      </c>
      <c r="AG493" s="328" t="s">
        <v>182</v>
      </c>
      <c r="AH493" s="331" t="s">
        <v>552</v>
      </c>
      <c r="AI493" s="331" t="s">
        <v>478</v>
      </c>
      <c r="AJ493" s="331" t="s">
        <v>478</v>
      </c>
    </row>
    <row r="494" spans="1:36" x14ac:dyDescent="0.25">
      <c r="A494" s="332" t="s">
        <v>643</v>
      </c>
      <c r="B494" s="331" t="s">
        <v>478</v>
      </c>
      <c r="C494" s="331" t="s">
        <v>478</v>
      </c>
      <c r="D494" s="331" t="s">
        <v>478</v>
      </c>
      <c r="E494" s="331" t="s">
        <v>478</v>
      </c>
      <c r="F494" s="331" t="s">
        <v>478</v>
      </c>
      <c r="G494" s="331" t="s">
        <v>478</v>
      </c>
      <c r="H494" s="331" t="s">
        <v>478</v>
      </c>
      <c r="I494" s="331" t="s">
        <v>478</v>
      </c>
      <c r="J494" s="331" t="s">
        <v>478</v>
      </c>
      <c r="K494" s="331" t="s">
        <v>478</v>
      </c>
      <c r="L494" s="331" t="s">
        <v>478</v>
      </c>
      <c r="M494" s="331" t="s">
        <v>478</v>
      </c>
      <c r="N494" s="331" t="s">
        <v>478</v>
      </c>
      <c r="O494" s="331" t="s">
        <v>478</v>
      </c>
      <c r="P494" s="331" t="s">
        <v>478</v>
      </c>
      <c r="Q494" s="331" t="s">
        <v>478</v>
      </c>
      <c r="R494" s="331" t="s">
        <v>478</v>
      </c>
      <c r="S494" s="331" t="s">
        <v>478</v>
      </c>
      <c r="T494" s="331" t="s">
        <v>478</v>
      </c>
      <c r="U494" s="331" t="s">
        <v>478</v>
      </c>
      <c r="V494" s="328" t="s">
        <v>182</v>
      </c>
      <c r="W494" s="331" t="s">
        <v>478</v>
      </c>
      <c r="X494" s="331" t="s">
        <v>478</v>
      </c>
      <c r="Y494" s="331" t="s">
        <v>478</v>
      </c>
      <c r="Z494" s="331" t="s">
        <v>478</v>
      </c>
      <c r="AA494" s="331" t="s">
        <v>478</v>
      </c>
      <c r="AB494" s="331" t="s">
        <v>478</v>
      </c>
      <c r="AC494" s="331" t="s">
        <v>478</v>
      </c>
      <c r="AD494" s="331" t="s">
        <v>478</v>
      </c>
      <c r="AE494" s="331" t="s">
        <v>478</v>
      </c>
      <c r="AF494" s="331" t="s">
        <v>478</v>
      </c>
      <c r="AG494" s="328" t="s">
        <v>182</v>
      </c>
      <c r="AH494" s="331" t="s">
        <v>480</v>
      </c>
      <c r="AI494" s="331" t="s">
        <v>478</v>
      </c>
      <c r="AJ494" s="331" t="s">
        <v>478</v>
      </c>
    </row>
    <row r="495" spans="1:36" x14ac:dyDescent="0.25">
      <c r="A495" s="334" t="s">
        <v>644</v>
      </c>
      <c r="B495" s="331" t="s">
        <v>478</v>
      </c>
      <c r="C495" s="331" t="s">
        <v>478</v>
      </c>
      <c r="D495" s="331" t="s">
        <v>478</v>
      </c>
      <c r="E495" s="331" t="s">
        <v>478</v>
      </c>
      <c r="F495" s="331" t="s">
        <v>478</v>
      </c>
      <c r="G495" s="331" t="s">
        <v>478</v>
      </c>
      <c r="H495" s="331" t="s">
        <v>478</v>
      </c>
      <c r="I495" s="331" t="s">
        <v>478</v>
      </c>
      <c r="J495" s="331" t="s">
        <v>478</v>
      </c>
      <c r="K495" s="331" t="s">
        <v>478</v>
      </c>
      <c r="L495" s="331" t="s">
        <v>478</v>
      </c>
      <c r="M495" s="331" t="s">
        <v>478</v>
      </c>
      <c r="N495" s="331" t="s">
        <v>478</v>
      </c>
      <c r="O495" s="331" t="s">
        <v>478</v>
      </c>
      <c r="P495" s="331" t="s">
        <v>478</v>
      </c>
      <c r="Q495" s="331" t="s">
        <v>478</v>
      </c>
      <c r="R495" s="331" t="s">
        <v>478</v>
      </c>
      <c r="S495" s="331" t="s">
        <v>478</v>
      </c>
      <c r="T495" s="331" t="s">
        <v>478</v>
      </c>
      <c r="U495" s="331" t="s">
        <v>478</v>
      </c>
      <c r="V495" s="328" t="s">
        <v>182</v>
      </c>
      <c r="W495" s="331" t="s">
        <v>478</v>
      </c>
      <c r="X495" s="331" t="s">
        <v>478</v>
      </c>
      <c r="Y495" s="331" t="s">
        <v>478</v>
      </c>
      <c r="Z495" s="331" t="s">
        <v>478</v>
      </c>
      <c r="AA495" s="331" t="s">
        <v>478</v>
      </c>
      <c r="AB495" s="331" t="s">
        <v>478</v>
      </c>
      <c r="AC495" s="331" t="s">
        <v>478</v>
      </c>
      <c r="AD495" s="331" t="s">
        <v>478</v>
      </c>
      <c r="AE495" s="331" t="s">
        <v>478</v>
      </c>
      <c r="AF495" s="331" t="s">
        <v>478</v>
      </c>
      <c r="AG495" s="328" t="s">
        <v>182</v>
      </c>
      <c r="AH495" s="331">
        <v>7230.4559117999988</v>
      </c>
      <c r="AI495" s="331" t="s">
        <v>478</v>
      </c>
      <c r="AJ495" s="331" t="s">
        <v>478</v>
      </c>
    </row>
    <row r="496" spans="1:36" x14ac:dyDescent="0.25">
      <c r="A496" s="336" t="s">
        <v>645</v>
      </c>
      <c r="B496" s="331" t="s">
        <v>478</v>
      </c>
      <c r="C496" s="331" t="s">
        <v>478</v>
      </c>
      <c r="D496" s="331" t="s">
        <v>478</v>
      </c>
      <c r="E496" s="331" t="s">
        <v>478</v>
      </c>
      <c r="F496" s="331" t="s">
        <v>478</v>
      </c>
      <c r="G496" s="331" t="s">
        <v>478</v>
      </c>
      <c r="H496" s="331" t="s">
        <v>478</v>
      </c>
      <c r="I496" s="331" t="s">
        <v>478</v>
      </c>
      <c r="J496" s="331" t="s">
        <v>478</v>
      </c>
      <c r="K496" s="331" t="s">
        <v>478</v>
      </c>
      <c r="L496" s="331" t="s">
        <v>478</v>
      </c>
      <c r="M496" s="331" t="s">
        <v>478</v>
      </c>
      <c r="N496" s="331" t="s">
        <v>478</v>
      </c>
      <c r="O496" s="331" t="s">
        <v>478</v>
      </c>
      <c r="P496" s="331" t="s">
        <v>478</v>
      </c>
      <c r="Q496" s="331" t="s">
        <v>478</v>
      </c>
      <c r="R496" s="331" t="s">
        <v>478</v>
      </c>
      <c r="S496" s="331" t="s">
        <v>478</v>
      </c>
      <c r="T496" s="331" t="s">
        <v>478</v>
      </c>
      <c r="U496" s="331" t="s">
        <v>478</v>
      </c>
      <c r="V496" s="328" t="s">
        <v>182</v>
      </c>
      <c r="W496" s="331">
        <v>0.31825058820208002</v>
      </c>
      <c r="X496" s="331" t="s">
        <v>478</v>
      </c>
      <c r="Y496" s="331" t="s">
        <v>478</v>
      </c>
      <c r="Z496" s="331" t="s">
        <v>478</v>
      </c>
      <c r="AA496" s="331" t="s">
        <v>478</v>
      </c>
      <c r="AB496" s="331" t="s">
        <v>478</v>
      </c>
      <c r="AC496" s="331" t="s">
        <v>478</v>
      </c>
      <c r="AD496" s="331" t="s">
        <v>478</v>
      </c>
      <c r="AE496" s="331" t="s">
        <v>478</v>
      </c>
      <c r="AF496" s="331" t="s">
        <v>478</v>
      </c>
      <c r="AG496" s="328" t="s">
        <v>182</v>
      </c>
      <c r="AH496" s="331" t="s">
        <v>478</v>
      </c>
      <c r="AI496" s="331">
        <v>366.18901378629999</v>
      </c>
      <c r="AJ496" s="331" t="s">
        <v>478</v>
      </c>
    </row>
    <row r="497" spans="1:36" x14ac:dyDescent="0.25">
      <c r="A497" s="332" t="s">
        <v>646</v>
      </c>
      <c r="B497" s="331" t="s">
        <v>478</v>
      </c>
      <c r="C497" s="331" t="s">
        <v>478</v>
      </c>
      <c r="D497" s="331" t="s">
        <v>478</v>
      </c>
      <c r="E497" s="331" t="s">
        <v>478</v>
      </c>
      <c r="F497" s="331" t="s">
        <v>478</v>
      </c>
      <c r="G497" s="331" t="s">
        <v>478</v>
      </c>
      <c r="H497" s="331" t="s">
        <v>478</v>
      </c>
      <c r="I497" s="331" t="s">
        <v>478</v>
      </c>
      <c r="J497" s="331" t="s">
        <v>478</v>
      </c>
      <c r="K497" s="331" t="s">
        <v>478</v>
      </c>
      <c r="L497" s="331" t="s">
        <v>478</v>
      </c>
      <c r="M497" s="331" t="s">
        <v>478</v>
      </c>
      <c r="N497" s="331" t="s">
        <v>478</v>
      </c>
      <c r="O497" s="331" t="s">
        <v>478</v>
      </c>
      <c r="P497" s="331" t="s">
        <v>478</v>
      </c>
      <c r="Q497" s="331" t="s">
        <v>478</v>
      </c>
      <c r="R497" s="331" t="s">
        <v>478</v>
      </c>
      <c r="S497" s="331" t="s">
        <v>478</v>
      </c>
      <c r="T497" s="331" t="s">
        <v>478</v>
      </c>
      <c r="U497" s="331" t="s">
        <v>478</v>
      </c>
      <c r="V497" s="328" t="s">
        <v>182</v>
      </c>
      <c r="W497" s="331">
        <v>0.31825058820208002</v>
      </c>
      <c r="X497" s="331" t="s">
        <v>478</v>
      </c>
      <c r="Y497" s="331" t="s">
        <v>478</v>
      </c>
      <c r="Z497" s="331" t="s">
        <v>478</v>
      </c>
      <c r="AA497" s="331" t="s">
        <v>478</v>
      </c>
      <c r="AB497" s="331" t="s">
        <v>478</v>
      </c>
      <c r="AC497" s="331" t="s">
        <v>478</v>
      </c>
      <c r="AD497" s="331" t="s">
        <v>478</v>
      </c>
      <c r="AE497" s="331" t="s">
        <v>478</v>
      </c>
      <c r="AF497" s="331" t="s">
        <v>478</v>
      </c>
      <c r="AG497" s="328" t="s">
        <v>182</v>
      </c>
      <c r="AH497" s="331" t="s">
        <v>478</v>
      </c>
      <c r="AI497" s="331">
        <v>366.18901378630005</v>
      </c>
      <c r="AJ497" s="331" t="s">
        <v>478</v>
      </c>
    </row>
    <row r="498" spans="1:36" x14ac:dyDescent="0.25">
      <c r="A498" s="332" t="s">
        <v>3359</v>
      </c>
      <c r="B498" s="328" t="s">
        <v>182</v>
      </c>
      <c r="C498" s="328" t="s">
        <v>182</v>
      </c>
      <c r="D498" s="328" t="s">
        <v>182</v>
      </c>
      <c r="E498" s="328" t="s">
        <v>182</v>
      </c>
      <c r="F498" s="328" t="s">
        <v>182</v>
      </c>
      <c r="G498" s="328" t="s">
        <v>182</v>
      </c>
      <c r="H498" s="328" t="s">
        <v>182</v>
      </c>
      <c r="I498" s="328" t="s">
        <v>182</v>
      </c>
      <c r="J498" s="328" t="s">
        <v>182</v>
      </c>
      <c r="K498" s="328" t="s">
        <v>182</v>
      </c>
      <c r="L498" s="328" t="s">
        <v>182</v>
      </c>
      <c r="M498" s="328" t="s">
        <v>182</v>
      </c>
      <c r="N498" s="328" t="s">
        <v>182</v>
      </c>
      <c r="O498" s="328" t="s">
        <v>182</v>
      </c>
      <c r="P498" s="328" t="s">
        <v>182</v>
      </c>
      <c r="Q498" s="328" t="s">
        <v>182</v>
      </c>
      <c r="R498" s="328" t="s">
        <v>182</v>
      </c>
      <c r="S498" s="328" t="s">
        <v>182</v>
      </c>
      <c r="T498" s="328" t="s">
        <v>182</v>
      </c>
      <c r="U498" s="328" t="s">
        <v>182</v>
      </c>
      <c r="V498" s="328" t="s">
        <v>182</v>
      </c>
      <c r="W498" s="331" t="s">
        <v>478</v>
      </c>
      <c r="X498" s="331" t="s">
        <v>478</v>
      </c>
      <c r="Y498" s="331" t="s">
        <v>478</v>
      </c>
      <c r="Z498" s="331" t="s">
        <v>478</v>
      </c>
      <c r="AA498" s="331" t="s">
        <v>478</v>
      </c>
      <c r="AB498" s="331" t="s">
        <v>478</v>
      </c>
      <c r="AC498" s="331" t="s">
        <v>478</v>
      </c>
      <c r="AD498" s="331" t="s">
        <v>478</v>
      </c>
      <c r="AE498" s="331" t="s">
        <v>478</v>
      </c>
      <c r="AF498" s="331" t="s">
        <v>478</v>
      </c>
      <c r="AG498" s="328" t="s">
        <v>182</v>
      </c>
      <c r="AH498" s="328" t="s">
        <v>182</v>
      </c>
      <c r="AI498" s="331" t="s">
        <v>505</v>
      </c>
      <c r="AJ498" s="328" t="s">
        <v>182</v>
      </c>
    </row>
    <row r="499" spans="1:36" x14ac:dyDescent="0.25">
      <c r="A499" s="332" t="s">
        <v>647</v>
      </c>
      <c r="B499" s="331" t="s">
        <v>478</v>
      </c>
      <c r="C499" s="331" t="s">
        <v>478</v>
      </c>
      <c r="D499" s="331" t="s">
        <v>478</v>
      </c>
      <c r="E499" s="331" t="s">
        <v>478</v>
      </c>
      <c r="F499" s="331" t="s">
        <v>478</v>
      </c>
      <c r="G499" s="331" t="s">
        <v>478</v>
      </c>
      <c r="H499" s="331" t="s">
        <v>478</v>
      </c>
      <c r="I499" s="331" t="s">
        <v>478</v>
      </c>
      <c r="J499" s="331" t="s">
        <v>478</v>
      </c>
      <c r="K499" s="331" t="s">
        <v>478</v>
      </c>
      <c r="L499" s="331" t="s">
        <v>478</v>
      </c>
      <c r="M499" s="331" t="s">
        <v>478</v>
      </c>
      <c r="N499" s="331" t="s">
        <v>478</v>
      </c>
      <c r="O499" s="331" t="s">
        <v>478</v>
      </c>
      <c r="P499" s="331" t="s">
        <v>478</v>
      </c>
      <c r="Q499" s="331" t="s">
        <v>478</v>
      </c>
      <c r="R499" s="331" t="s">
        <v>478</v>
      </c>
      <c r="S499" s="331" t="s">
        <v>478</v>
      </c>
      <c r="T499" s="331" t="s">
        <v>478</v>
      </c>
      <c r="U499" s="331" t="s">
        <v>478</v>
      </c>
      <c r="V499" s="328" t="s">
        <v>182</v>
      </c>
      <c r="W499" s="331" t="s">
        <v>478</v>
      </c>
      <c r="X499" s="331" t="s">
        <v>478</v>
      </c>
      <c r="Y499" s="331" t="s">
        <v>478</v>
      </c>
      <c r="Z499" s="331" t="s">
        <v>478</v>
      </c>
      <c r="AA499" s="331" t="s">
        <v>478</v>
      </c>
      <c r="AB499" s="331" t="s">
        <v>478</v>
      </c>
      <c r="AC499" s="331" t="s">
        <v>478</v>
      </c>
      <c r="AD499" s="331" t="s">
        <v>478</v>
      </c>
      <c r="AE499" s="331" t="s">
        <v>478</v>
      </c>
      <c r="AF499" s="331" t="s">
        <v>478</v>
      </c>
      <c r="AG499" s="328" t="s">
        <v>182</v>
      </c>
      <c r="AH499" s="331" t="s">
        <v>478</v>
      </c>
      <c r="AI499" s="331" t="s">
        <v>478</v>
      </c>
      <c r="AJ499" s="331" t="s">
        <v>478</v>
      </c>
    </row>
    <row r="500" spans="1:36" x14ac:dyDescent="0.25">
      <c r="A500" s="243" t="s">
        <v>696</v>
      </c>
      <c r="B500" s="331" t="s">
        <v>512</v>
      </c>
      <c r="C500" s="331" t="s">
        <v>478</v>
      </c>
      <c r="D500" s="331" t="s">
        <v>478</v>
      </c>
      <c r="E500" s="331" t="s">
        <v>478</v>
      </c>
      <c r="F500" s="331" t="s">
        <v>478</v>
      </c>
      <c r="G500" s="331" t="s">
        <v>478</v>
      </c>
      <c r="H500" s="331" t="s">
        <v>478</v>
      </c>
      <c r="I500" s="331" t="s">
        <v>478</v>
      </c>
      <c r="J500" s="331" t="s">
        <v>478</v>
      </c>
      <c r="K500" s="331" t="s">
        <v>478</v>
      </c>
      <c r="L500" s="331" t="s">
        <v>478</v>
      </c>
      <c r="M500" s="331" t="s">
        <v>478</v>
      </c>
      <c r="N500" s="331" t="s">
        <v>478</v>
      </c>
      <c r="O500" s="331" t="s">
        <v>478</v>
      </c>
      <c r="P500" s="331" t="s">
        <v>478</v>
      </c>
      <c r="Q500" s="331" t="s">
        <v>478</v>
      </c>
      <c r="R500" s="331" t="s">
        <v>478</v>
      </c>
      <c r="S500" s="331" t="s">
        <v>478</v>
      </c>
      <c r="T500" s="331" t="s">
        <v>478</v>
      </c>
      <c r="U500" s="331" t="s">
        <v>478</v>
      </c>
      <c r="V500" s="328" t="s">
        <v>182</v>
      </c>
      <c r="W500" s="331" t="s">
        <v>512</v>
      </c>
      <c r="X500" s="331" t="s">
        <v>512</v>
      </c>
      <c r="Y500" s="331" t="s">
        <v>512</v>
      </c>
      <c r="Z500" s="331" t="s">
        <v>478</v>
      </c>
      <c r="AA500" s="331" t="s">
        <v>512</v>
      </c>
      <c r="AB500" s="331" t="s">
        <v>478</v>
      </c>
      <c r="AC500" s="331" t="s">
        <v>478</v>
      </c>
      <c r="AD500" s="331" t="s">
        <v>478</v>
      </c>
      <c r="AE500" s="331" t="s">
        <v>478</v>
      </c>
      <c r="AF500" s="331" t="s">
        <v>478</v>
      </c>
      <c r="AG500" s="328" t="s">
        <v>182</v>
      </c>
      <c r="AH500" s="331" t="s">
        <v>478</v>
      </c>
      <c r="AI500" s="331" t="s">
        <v>512</v>
      </c>
      <c r="AJ500" s="331" t="s">
        <v>512</v>
      </c>
    </row>
    <row r="501" spans="1:36" x14ac:dyDescent="0.25">
      <c r="A501" s="337" t="s">
        <v>697</v>
      </c>
      <c r="B501" s="331" t="s">
        <v>512</v>
      </c>
      <c r="C501" s="331" t="s">
        <v>478</v>
      </c>
      <c r="D501" s="331" t="s">
        <v>478</v>
      </c>
      <c r="E501" s="331" t="s">
        <v>478</v>
      </c>
      <c r="F501" s="331" t="s">
        <v>478</v>
      </c>
      <c r="G501" s="331" t="s">
        <v>478</v>
      </c>
      <c r="H501" s="331" t="s">
        <v>478</v>
      </c>
      <c r="I501" s="331" t="s">
        <v>478</v>
      </c>
      <c r="J501" s="331" t="s">
        <v>478</v>
      </c>
      <c r="K501" s="331" t="s">
        <v>478</v>
      </c>
      <c r="L501" s="331" t="s">
        <v>478</v>
      </c>
      <c r="M501" s="331" t="s">
        <v>478</v>
      </c>
      <c r="N501" s="331" t="s">
        <v>478</v>
      </c>
      <c r="O501" s="331" t="s">
        <v>478</v>
      </c>
      <c r="P501" s="331" t="s">
        <v>478</v>
      </c>
      <c r="Q501" s="331" t="s">
        <v>478</v>
      </c>
      <c r="R501" s="331" t="s">
        <v>478</v>
      </c>
      <c r="S501" s="331" t="s">
        <v>478</v>
      </c>
      <c r="T501" s="331" t="s">
        <v>478</v>
      </c>
      <c r="U501" s="331" t="s">
        <v>478</v>
      </c>
      <c r="V501" s="328" t="s">
        <v>182</v>
      </c>
      <c r="W501" s="331" t="s">
        <v>512</v>
      </c>
      <c r="X501" s="331" t="s">
        <v>512</v>
      </c>
      <c r="Y501" s="331" t="s">
        <v>512</v>
      </c>
      <c r="Z501" s="331" t="s">
        <v>478</v>
      </c>
      <c r="AA501" s="331" t="s">
        <v>512</v>
      </c>
      <c r="AB501" s="331" t="s">
        <v>478</v>
      </c>
      <c r="AC501" s="331" t="s">
        <v>478</v>
      </c>
      <c r="AD501" s="331" t="s">
        <v>478</v>
      </c>
      <c r="AE501" s="331" t="s">
        <v>478</v>
      </c>
      <c r="AF501" s="331" t="s">
        <v>478</v>
      </c>
      <c r="AG501" s="328" t="s">
        <v>182</v>
      </c>
      <c r="AH501" s="331" t="s">
        <v>478</v>
      </c>
      <c r="AI501" s="331" t="s">
        <v>512</v>
      </c>
      <c r="AJ501" s="331" t="s">
        <v>512</v>
      </c>
    </row>
    <row r="502" spans="1:36" ht="15.75" customHeight="1" thickBot="1" x14ac:dyDescent="0.3">
      <c r="A502" s="244" t="s">
        <v>698</v>
      </c>
      <c r="B502" s="421" t="s">
        <v>685</v>
      </c>
      <c r="C502" s="435"/>
      <c r="D502" s="435"/>
      <c r="E502" s="435"/>
      <c r="F502" s="435"/>
      <c r="G502" s="435"/>
      <c r="H502" s="435"/>
      <c r="I502" s="435"/>
      <c r="J502" s="435"/>
      <c r="K502" s="435"/>
      <c r="L502" s="435"/>
      <c r="M502" s="435"/>
      <c r="N502" s="435"/>
      <c r="O502" s="435"/>
      <c r="P502" s="435"/>
      <c r="Q502" s="435"/>
      <c r="R502" s="435"/>
      <c r="S502" s="435"/>
      <c r="T502" s="435"/>
      <c r="U502" s="435"/>
      <c r="V502" s="435"/>
      <c r="W502" s="435"/>
      <c r="X502" s="435"/>
      <c r="Y502" s="435"/>
      <c r="Z502" s="435"/>
      <c r="AA502" s="435"/>
      <c r="AB502" s="435"/>
      <c r="AC502" s="435"/>
      <c r="AD502" s="435"/>
      <c r="AE502" s="435"/>
      <c r="AF502" s="435"/>
      <c r="AG502" s="435"/>
      <c r="AH502" s="435"/>
      <c r="AI502" s="435"/>
      <c r="AJ502" s="436"/>
    </row>
    <row r="503" spans="1:36" ht="15.75" thickTop="1" x14ac:dyDescent="0.25">
      <c r="A503" s="242" t="s">
        <v>699</v>
      </c>
      <c r="B503" s="331">
        <v>20255.88328182527</v>
      </c>
      <c r="C503" s="331">
        <v>268.79848497951895</v>
      </c>
      <c r="D503" s="331">
        <v>0.18223611604834999</v>
      </c>
      <c r="E503" s="331" t="s">
        <v>783</v>
      </c>
      <c r="F503" s="331">
        <v>9031.5481900000013</v>
      </c>
      <c r="G503" s="331" t="s">
        <v>503</v>
      </c>
      <c r="H503" s="331">
        <v>80121.705387429378</v>
      </c>
      <c r="I503" s="331" t="s">
        <v>503</v>
      </c>
      <c r="J503" s="331">
        <v>9356.369772</v>
      </c>
      <c r="K503" s="331" t="s">
        <v>503</v>
      </c>
      <c r="L503" s="331" t="s">
        <v>783</v>
      </c>
      <c r="M503" s="331" t="s">
        <v>503</v>
      </c>
      <c r="N503" s="331" t="s">
        <v>503</v>
      </c>
      <c r="O503" s="331" t="s">
        <v>503</v>
      </c>
      <c r="P503" s="331" t="s">
        <v>503</v>
      </c>
      <c r="Q503" s="331">
        <v>1154.9313</v>
      </c>
      <c r="R503" s="331" t="s">
        <v>503</v>
      </c>
      <c r="S503" s="331" t="s">
        <v>783</v>
      </c>
      <c r="T503" s="331" t="s">
        <v>783</v>
      </c>
      <c r="U503" s="331">
        <v>1.6984600970478201</v>
      </c>
      <c r="V503" s="328" t="s">
        <v>182</v>
      </c>
      <c r="W503" s="331">
        <v>3991.1111453887138</v>
      </c>
      <c r="X503" s="331">
        <v>2523.6563378072069</v>
      </c>
      <c r="Y503" s="331">
        <v>79.714328892219598</v>
      </c>
      <c r="Z503" s="331" t="s">
        <v>503</v>
      </c>
      <c r="AA503" s="331">
        <v>118.23495360473002</v>
      </c>
      <c r="AB503" s="331" t="s">
        <v>503</v>
      </c>
      <c r="AC503" s="331" t="s">
        <v>783</v>
      </c>
      <c r="AD503" s="331" t="s">
        <v>503</v>
      </c>
      <c r="AE503" s="331" t="s">
        <v>503</v>
      </c>
      <c r="AF503" s="331">
        <v>3.5894286775586801</v>
      </c>
      <c r="AG503" s="328" t="s">
        <v>182</v>
      </c>
      <c r="AH503" s="331">
        <v>7230.4559117999988</v>
      </c>
      <c r="AI503" s="331">
        <v>11803.800907153873</v>
      </c>
      <c r="AJ503" s="331">
        <v>490.71858044203998</v>
      </c>
    </row>
    <row r="504" spans="1:36" x14ac:dyDescent="0.25">
      <c r="A504" s="338" t="s">
        <v>700</v>
      </c>
      <c r="B504" s="331">
        <v>20040.325102040817</v>
      </c>
      <c r="C504" s="331" t="s">
        <v>478</v>
      </c>
      <c r="D504" s="331" t="s">
        <v>478</v>
      </c>
      <c r="E504" s="331" t="s">
        <v>478</v>
      </c>
      <c r="F504" s="331" t="s">
        <v>478</v>
      </c>
      <c r="G504" s="331" t="s">
        <v>478</v>
      </c>
      <c r="H504" s="331" t="s">
        <v>478</v>
      </c>
      <c r="I504" s="331" t="s">
        <v>478</v>
      </c>
      <c r="J504" s="331" t="s">
        <v>478</v>
      </c>
      <c r="K504" s="331" t="s">
        <v>478</v>
      </c>
      <c r="L504" s="331" t="s">
        <v>478</v>
      </c>
      <c r="M504" s="331" t="s">
        <v>478</v>
      </c>
      <c r="N504" s="331" t="s">
        <v>478</v>
      </c>
      <c r="O504" s="331" t="s">
        <v>478</v>
      </c>
      <c r="P504" s="331" t="s">
        <v>478</v>
      </c>
      <c r="Q504" s="331" t="s">
        <v>478</v>
      </c>
      <c r="R504" s="331" t="s">
        <v>478</v>
      </c>
      <c r="S504" s="331" t="s">
        <v>478</v>
      </c>
      <c r="T504" s="331" t="s">
        <v>478</v>
      </c>
      <c r="U504" s="331" t="s">
        <v>478</v>
      </c>
      <c r="V504" s="328" t="s">
        <v>182</v>
      </c>
      <c r="W504" s="331" t="s">
        <v>478</v>
      </c>
      <c r="X504" s="331" t="s">
        <v>478</v>
      </c>
      <c r="Y504" s="331" t="s">
        <v>478</v>
      </c>
      <c r="Z504" s="331" t="s">
        <v>478</v>
      </c>
      <c r="AA504" s="331" t="s">
        <v>478</v>
      </c>
      <c r="AB504" s="331" t="s">
        <v>478</v>
      </c>
      <c r="AC504" s="331" t="s">
        <v>478</v>
      </c>
      <c r="AD504" s="331" t="s">
        <v>478</v>
      </c>
      <c r="AE504" s="331" t="s">
        <v>478</v>
      </c>
      <c r="AF504" s="331" t="s">
        <v>478</v>
      </c>
      <c r="AG504" s="328" t="s">
        <v>182</v>
      </c>
      <c r="AH504" s="331" t="s">
        <v>478</v>
      </c>
      <c r="AI504" s="331" t="s">
        <v>478</v>
      </c>
      <c r="AJ504" s="331" t="s">
        <v>478</v>
      </c>
    </row>
    <row r="505" spans="1:36" x14ac:dyDescent="0.25">
      <c r="A505" s="339" t="s">
        <v>701</v>
      </c>
      <c r="B505" s="331" t="s">
        <v>478</v>
      </c>
      <c r="C505" s="331" t="s">
        <v>478</v>
      </c>
      <c r="D505" s="331" t="s">
        <v>478</v>
      </c>
      <c r="E505" s="331" t="s">
        <v>478</v>
      </c>
      <c r="F505" s="331" t="s">
        <v>478</v>
      </c>
      <c r="G505" s="331" t="s">
        <v>478</v>
      </c>
      <c r="H505" s="331" t="s">
        <v>540</v>
      </c>
      <c r="I505" s="331" t="s">
        <v>478</v>
      </c>
      <c r="J505" s="331" t="s">
        <v>478</v>
      </c>
      <c r="K505" s="331" t="s">
        <v>478</v>
      </c>
      <c r="L505" s="331" t="s">
        <v>478</v>
      </c>
      <c r="M505" s="331" t="s">
        <v>478</v>
      </c>
      <c r="N505" s="331" t="s">
        <v>478</v>
      </c>
      <c r="O505" s="331" t="s">
        <v>478</v>
      </c>
      <c r="P505" s="331" t="s">
        <v>478</v>
      </c>
      <c r="Q505" s="331" t="s">
        <v>478</v>
      </c>
      <c r="R505" s="331" t="s">
        <v>478</v>
      </c>
      <c r="S505" s="331" t="s">
        <v>478</v>
      </c>
      <c r="T505" s="331" t="s">
        <v>478</v>
      </c>
      <c r="U505" s="331" t="s">
        <v>478</v>
      </c>
      <c r="V505" s="328" t="s">
        <v>182</v>
      </c>
      <c r="W505" s="331">
        <v>2889.5115971792543</v>
      </c>
      <c r="X505" s="331">
        <v>550.24258844079532</v>
      </c>
      <c r="Y505" s="331" t="s">
        <v>478</v>
      </c>
      <c r="Z505" s="331" t="s">
        <v>478</v>
      </c>
      <c r="AA505" s="331" t="s">
        <v>478</v>
      </c>
      <c r="AB505" s="331" t="s">
        <v>478</v>
      </c>
      <c r="AC505" s="331" t="s">
        <v>478</v>
      </c>
      <c r="AD505" s="331" t="s">
        <v>478</v>
      </c>
      <c r="AE505" s="331" t="s">
        <v>478</v>
      </c>
      <c r="AF505" s="331" t="s">
        <v>478</v>
      </c>
      <c r="AG505" s="328" t="s">
        <v>182</v>
      </c>
      <c r="AH505" s="331" t="s">
        <v>478</v>
      </c>
      <c r="AI505" s="331">
        <v>2745.5373405254281</v>
      </c>
      <c r="AJ505" s="331" t="s">
        <v>478</v>
      </c>
    </row>
    <row r="506" spans="1:36" x14ac:dyDescent="0.25">
      <c r="A506" s="340" t="s">
        <v>702</v>
      </c>
      <c r="B506" s="331">
        <v>202.53417978445603</v>
      </c>
      <c r="C506" s="331">
        <v>0.60795747951898005</v>
      </c>
      <c r="D506" s="331">
        <v>0.18223611604834999</v>
      </c>
      <c r="E506" s="331" t="s">
        <v>3086</v>
      </c>
      <c r="F506" s="331" t="s">
        <v>3086</v>
      </c>
      <c r="G506" s="331" t="s">
        <v>577</v>
      </c>
      <c r="H506" s="331">
        <v>1.359442937847E-2</v>
      </c>
      <c r="I506" s="331" t="s">
        <v>577</v>
      </c>
      <c r="J506" s="331" t="s">
        <v>3086</v>
      </c>
      <c r="K506" s="331" t="s">
        <v>577</v>
      </c>
      <c r="L506" s="331" t="s">
        <v>3086</v>
      </c>
      <c r="M506" s="331" t="s">
        <v>577</v>
      </c>
      <c r="N506" s="331" t="s">
        <v>577</v>
      </c>
      <c r="O506" s="331" t="s">
        <v>577</v>
      </c>
      <c r="P506" s="331" t="s">
        <v>577</v>
      </c>
      <c r="Q506" s="331" t="s">
        <v>3086</v>
      </c>
      <c r="R506" s="331" t="s">
        <v>577</v>
      </c>
      <c r="S506" s="331" t="s">
        <v>3086</v>
      </c>
      <c r="T506" s="331" t="s">
        <v>3086</v>
      </c>
      <c r="U506" s="331">
        <v>1.6984600970478201</v>
      </c>
      <c r="V506" s="328" t="s">
        <v>182</v>
      </c>
      <c r="W506" s="331">
        <v>1083.5867883626456</v>
      </c>
      <c r="X506" s="331">
        <v>1973.4137493664118</v>
      </c>
      <c r="Y506" s="331">
        <v>79.714328892219598</v>
      </c>
      <c r="Z506" s="331" t="s">
        <v>577</v>
      </c>
      <c r="AA506" s="331">
        <v>118.23495360473002</v>
      </c>
      <c r="AB506" s="331" t="s">
        <v>577</v>
      </c>
      <c r="AC506" s="331" t="s">
        <v>3086</v>
      </c>
      <c r="AD506" s="331" t="s">
        <v>577</v>
      </c>
      <c r="AE506" s="331" t="s">
        <v>577</v>
      </c>
      <c r="AF506" s="331">
        <v>3.5894286775586801</v>
      </c>
      <c r="AG506" s="328" t="s">
        <v>182</v>
      </c>
      <c r="AH506" s="331" t="s">
        <v>577</v>
      </c>
      <c r="AI506" s="331">
        <v>709.15405230078557</v>
      </c>
      <c r="AJ506" s="331">
        <v>490.71858044210865</v>
      </c>
    </row>
    <row r="507" spans="1:36" x14ac:dyDescent="0.25">
      <c r="A507" s="341" t="s">
        <v>3360</v>
      </c>
      <c r="B507" s="331">
        <v>13.023999999999999</v>
      </c>
      <c r="C507" s="331">
        <v>268.19052749999997</v>
      </c>
      <c r="D507" s="331" t="s">
        <v>478</v>
      </c>
      <c r="E507" s="331" t="s">
        <v>478</v>
      </c>
      <c r="F507" s="331">
        <v>9031.5481900000013</v>
      </c>
      <c r="G507" s="331" t="s">
        <v>478</v>
      </c>
      <c r="H507" s="331">
        <v>80121.691793000005</v>
      </c>
      <c r="I507" s="331" t="s">
        <v>478</v>
      </c>
      <c r="J507" s="331">
        <v>9356.369772</v>
      </c>
      <c r="K507" s="331" t="s">
        <v>478</v>
      </c>
      <c r="L507" s="331" t="s">
        <v>478</v>
      </c>
      <c r="M507" s="331" t="s">
        <v>478</v>
      </c>
      <c r="N507" s="331" t="s">
        <v>478</v>
      </c>
      <c r="O507" s="331" t="s">
        <v>478</v>
      </c>
      <c r="P507" s="331" t="s">
        <v>478</v>
      </c>
      <c r="Q507" s="331">
        <v>1154.9313</v>
      </c>
      <c r="R507" s="331" t="s">
        <v>478</v>
      </c>
      <c r="S507" s="331" t="s">
        <v>478</v>
      </c>
      <c r="T507" s="331" t="s">
        <v>478</v>
      </c>
      <c r="U507" s="331" t="s">
        <v>478</v>
      </c>
      <c r="V507" s="328" t="s">
        <v>182</v>
      </c>
      <c r="W507" s="331">
        <v>15.660888</v>
      </c>
      <c r="X507" s="331" t="s">
        <v>478</v>
      </c>
      <c r="Y507" s="331" t="s">
        <v>478</v>
      </c>
      <c r="Z507" s="331" t="s">
        <v>478</v>
      </c>
      <c r="AA507" s="331" t="s">
        <v>478</v>
      </c>
      <c r="AB507" s="331" t="s">
        <v>478</v>
      </c>
      <c r="AC507" s="331" t="s">
        <v>478</v>
      </c>
      <c r="AD507" s="331" t="s">
        <v>478</v>
      </c>
      <c r="AE507" s="331" t="s">
        <v>478</v>
      </c>
      <c r="AF507" s="331" t="s">
        <v>478</v>
      </c>
      <c r="AG507" s="328" t="s">
        <v>182</v>
      </c>
      <c r="AH507" s="331">
        <v>7230.4559117999988</v>
      </c>
      <c r="AI507" s="331" t="s">
        <v>478</v>
      </c>
      <c r="AJ507" s="331" t="s">
        <v>478</v>
      </c>
    </row>
    <row r="508" spans="1:36" x14ac:dyDescent="0.25">
      <c r="A508" s="340" t="s">
        <v>703</v>
      </c>
      <c r="B508" s="331" t="s">
        <v>478</v>
      </c>
      <c r="C508" s="331" t="s">
        <v>478</v>
      </c>
      <c r="D508" s="331" t="s">
        <v>478</v>
      </c>
      <c r="E508" s="331" t="s">
        <v>478</v>
      </c>
      <c r="F508" s="331" t="s">
        <v>478</v>
      </c>
      <c r="G508" s="331" t="s">
        <v>478</v>
      </c>
      <c r="H508" s="331" t="s">
        <v>478</v>
      </c>
      <c r="I508" s="331" t="s">
        <v>478</v>
      </c>
      <c r="J508" s="331" t="s">
        <v>478</v>
      </c>
      <c r="K508" s="331" t="s">
        <v>478</v>
      </c>
      <c r="L508" s="331" t="s">
        <v>478</v>
      </c>
      <c r="M508" s="331" t="s">
        <v>478</v>
      </c>
      <c r="N508" s="331" t="s">
        <v>478</v>
      </c>
      <c r="O508" s="331" t="s">
        <v>478</v>
      </c>
      <c r="P508" s="331" t="s">
        <v>478</v>
      </c>
      <c r="Q508" s="331" t="s">
        <v>478</v>
      </c>
      <c r="R508" s="331" t="s">
        <v>478</v>
      </c>
      <c r="S508" s="331" t="s">
        <v>478</v>
      </c>
      <c r="T508" s="331" t="s">
        <v>478</v>
      </c>
      <c r="U508" s="331" t="s">
        <v>478</v>
      </c>
      <c r="V508" s="328" t="s">
        <v>182</v>
      </c>
      <c r="W508" s="331">
        <v>2.3518718468133701</v>
      </c>
      <c r="X508" s="331" t="s">
        <v>478</v>
      </c>
      <c r="Y508" s="331" t="s">
        <v>478</v>
      </c>
      <c r="Z508" s="331" t="s">
        <v>478</v>
      </c>
      <c r="AA508" s="331" t="s">
        <v>478</v>
      </c>
      <c r="AB508" s="331" t="s">
        <v>478</v>
      </c>
      <c r="AC508" s="331" t="s">
        <v>478</v>
      </c>
      <c r="AD508" s="331" t="s">
        <v>478</v>
      </c>
      <c r="AE508" s="331" t="s">
        <v>478</v>
      </c>
      <c r="AF508" s="331" t="s">
        <v>478</v>
      </c>
      <c r="AG508" s="328" t="s">
        <v>182</v>
      </c>
      <c r="AH508" s="331" t="s">
        <v>478</v>
      </c>
      <c r="AI508" s="331">
        <v>8349.1095143276398</v>
      </c>
      <c r="AJ508" s="331" t="s">
        <v>478</v>
      </c>
    </row>
    <row r="509" spans="1:36" x14ac:dyDescent="0.25">
      <c r="A509" s="342" t="s">
        <v>704</v>
      </c>
      <c r="B509" s="331" t="s">
        <v>512</v>
      </c>
      <c r="C509" s="331" t="s">
        <v>478</v>
      </c>
      <c r="D509" s="331" t="s">
        <v>478</v>
      </c>
      <c r="E509" s="331" t="s">
        <v>478</v>
      </c>
      <c r="F509" s="331" t="s">
        <v>478</v>
      </c>
      <c r="G509" s="331" t="s">
        <v>478</v>
      </c>
      <c r="H509" s="331" t="s">
        <v>478</v>
      </c>
      <c r="I509" s="331" t="s">
        <v>478</v>
      </c>
      <c r="J509" s="331" t="s">
        <v>478</v>
      </c>
      <c r="K509" s="331" t="s">
        <v>478</v>
      </c>
      <c r="L509" s="331" t="s">
        <v>478</v>
      </c>
      <c r="M509" s="331" t="s">
        <v>478</v>
      </c>
      <c r="N509" s="331" t="s">
        <v>478</v>
      </c>
      <c r="O509" s="331" t="s">
        <v>478</v>
      </c>
      <c r="P509" s="331" t="s">
        <v>478</v>
      </c>
      <c r="Q509" s="331" t="s">
        <v>478</v>
      </c>
      <c r="R509" s="331" t="s">
        <v>478</v>
      </c>
      <c r="S509" s="331" t="s">
        <v>478</v>
      </c>
      <c r="T509" s="331" t="s">
        <v>478</v>
      </c>
      <c r="U509" s="331" t="s">
        <v>478</v>
      </c>
      <c r="V509" s="328" t="s">
        <v>182</v>
      </c>
      <c r="W509" s="331" t="s">
        <v>512</v>
      </c>
      <c r="X509" s="331" t="s">
        <v>512</v>
      </c>
      <c r="Y509" s="331" t="s">
        <v>512</v>
      </c>
      <c r="Z509" s="331" t="s">
        <v>478</v>
      </c>
      <c r="AA509" s="331" t="s">
        <v>512</v>
      </c>
      <c r="AB509" s="331" t="s">
        <v>478</v>
      </c>
      <c r="AC509" s="331" t="s">
        <v>478</v>
      </c>
      <c r="AD509" s="331" t="s">
        <v>478</v>
      </c>
      <c r="AE509" s="331" t="s">
        <v>478</v>
      </c>
      <c r="AF509" s="331" t="s">
        <v>478</v>
      </c>
      <c r="AG509" s="328" t="s">
        <v>182</v>
      </c>
      <c r="AH509" s="331" t="s">
        <v>478</v>
      </c>
      <c r="AI509" s="331" t="s">
        <v>512</v>
      </c>
      <c r="AJ509" s="331" t="s">
        <v>512</v>
      </c>
    </row>
    <row r="511" spans="1:36" ht="30" x14ac:dyDescent="0.25">
      <c r="A511" s="50" t="s">
        <v>705</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75" x14ac:dyDescent="0.25">
      <c r="A514" s="232" t="s">
        <v>706</v>
      </c>
      <c r="B514" s="217"/>
      <c r="C514" s="217"/>
      <c r="D514" s="217"/>
      <c r="E514" s="217"/>
      <c r="F514" s="218"/>
      <c r="G514" s="49" t="s">
        <v>462</v>
      </c>
    </row>
    <row r="515" spans="1:7" ht="15.75" x14ac:dyDescent="0.25">
      <c r="A515" s="232" t="s">
        <v>707</v>
      </c>
      <c r="B515" s="217"/>
      <c r="C515" s="217"/>
      <c r="D515" s="217"/>
      <c r="E515" s="217"/>
      <c r="F515" s="218"/>
      <c r="G515" s="49" t="s">
        <v>3357</v>
      </c>
    </row>
    <row r="516" spans="1:7" x14ac:dyDescent="0.25">
      <c r="A516" s="217"/>
      <c r="B516" s="217"/>
      <c r="C516" s="217"/>
      <c r="D516" s="217"/>
      <c r="E516" s="217"/>
      <c r="F516" s="218"/>
      <c r="G516" s="49" t="s">
        <v>463</v>
      </c>
    </row>
    <row r="517" spans="1:7" x14ac:dyDescent="0.25">
      <c r="A517" s="217"/>
      <c r="B517" s="217"/>
      <c r="C517" s="217"/>
      <c r="D517" s="217"/>
      <c r="E517" s="217"/>
      <c r="F517" s="231"/>
      <c r="G517" s="217"/>
    </row>
    <row r="518" spans="1:7" x14ac:dyDescent="0.25">
      <c r="A518" s="308" t="s">
        <v>708</v>
      </c>
      <c r="B518" s="309" t="s">
        <v>465</v>
      </c>
      <c r="C518" s="226" t="s">
        <v>466</v>
      </c>
      <c r="D518" s="226" t="s">
        <v>467</v>
      </c>
      <c r="E518" s="226" t="s">
        <v>603</v>
      </c>
      <c r="F518" s="245" t="s">
        <v>469</v>
      </c>
      <c r="G518" s="245" t="s">
        <v>470</v>
      </c>
    </row>
    <row r="519" spans="1:7" ht="15.75" thickBot="1" x14ac:dyDescent="0.3">
      <c r="A519" s="310" t="s">
        <v>709</v>
      </c>
      <c r="B519" s="431" t="s">
        <v>472</v>
      </c>
      <c r="C519" s="431"/>
      <c r="D519" s="431"/>
      <c r="E519" s="431"/>
      <c r="F519" s="431"/>
      <c r="G519" s="432"/>
    </row>
    <row r="520" spans="1:7" ht="15.75" thickTop="1" x14ac:dyDescent="0.25">
      <c r="A520" s="311" t="s">
        <v>710</v>
      </c>
      <c r="B520" s="331">
        <v>7853.7090592547993</v>
      </c>
      <c r="C520" s="331">
        <v>9418.7606550076798</v>
      </c>
      <c r="D520" s="331">
        <v>1108.4205949512345</v>
      </c>
      <c r="E520" s="331">
        <v>14.91067980114685</v>
      </c>
      <c r="F520" s="331">
        <v>363.40666610922074</v>
      </c>
      <c r="G520" s="331" t="s">
        <v>478</v>
      </c>
    </row>
    <row r="521" spans="1:7" x14ac:dyDescent="0.25">
      <c r="A521" s="336" t="s">
        <v>711</v>
      </c>
      <c r="B521" s="328" t="s">
        <v>182</v>
      </c>
      <c r="C521" s="331">
        <v>8681.5577516158737</v>
      </c>
      <c r="D521" s="331">
        <v>54.694930480826123</v>
      </c>
      <c r="E521" s="328" t="s">
        <v>182</v>
      </c>
      <c r="F521" s="328" t="s">
        <v>182</v>
      </c>
      <c r="G521" s="331" t="s">
        <v>478</v>
      </c>
    </row>
    <row r="522" spans="1:7" x14ac:dyDescent="0.25">
      <c r="A522" s="336" t="s">
        <v>712</v>
      </c>
      <c r="B522" s="328" t="s">
        <v>182</v>
      </c>
      <c r="C522" s="331">
        <v>6721.72746699257</v>
      </c>
      <c r="D522" s="328" t="s">
        <v>182</v>
      </c>
      <c r="E522" s="328" t="s">
        <v>182</v>
      </c>
      <c r="F522" s="328" t="s">
        <v>182</v>
      </c>
      <c r="G522" s="328" t="s">
        <v>182</v>
      </c>
    </row>
    <row r="523" spans="1:7" x14ac:dyDescent="0.25">
      <c r="A523" s="343" t="s">
        <v>3361</v>
      </c>
      <c r="B523" s="328" t="s">
        <v>182</v>
      </c>
      <c r="C523" s="331">
        <v>6459.5584610062451</v>
      </c>
      <c r="D523" s="328" t="s">
        <v>182</v>
      </c>
      <c r="E523" s="328" t="s">
        <v>182</v>
      </c>
      <c r="F523" s="328" t="s">
        <v>182</v>
      </c>
      <c r="G523" s="328" t="s">
        <v>182</v>
      </c>
    </row>
    <row r="524" spans="1:7" x14ac:dyDescent="0.25">
      <c r="A524" s="344" t="s">
        <v>713</v>
      </c>
      <c r="B524" s="328" t="s">
        <v>182</v>
      </c>
      <c r="C524" s="328" t="s">
        <v>182</v>
      </c>
      <c r="D524" s="328" t="s">
        <v>182</v>
      </c>
      <c r="E524" s="328" t="s">
        <v>182</v>
      </c>
      <c r="F524" s="328" t="s">
        <v>182</v>
      </c>
      <c r="G524" s="328" t="s">
        <v>182</v>
      </c>
    </row>
    <row r="525" spans="1:7" x14ac:dyDescent="0.25">
      <c r="A525" s="345" t="s">
        <v>714</v>
      </c>
      <c r="B525" s="328" t="s">
        <v>182</v>
      </c>
      <c r="C525" s="331" t="s">
        <v>182</v>
      </c>
      <c r="D525" s="328" t="s">
        <v>182</v>
      </c>
      <c r="E525" s="328" t="s">
        <v>182</v>
      </c>
      <c r="F525" s="328" t="s">
        <v>182</v>
      </c>
      <c r="G525" s="328" t="s">
        <v>182</v>
      </c>
    </row>
    <row r="526" spans="1:7" x14ac:dyDescent="0.25">
      <c r="A526" s="345" t="s">
        <v>715</v>
      </c>
      <c r="B526" s="328" t="s">
        <v>182</v>
      </c>
      <c r="C526" s="331" t="s">
        <v>182</v>
      </c>
      <c r="D526" s="328" t="s">
        <v>182</v>
      </c>
      <c r="E526" s="328" t="s">
        <v>182</v>
      </c>
      <c r="F526" s="328" t="s">
        <v>182</v>
      </c>
      <c r="G526" s="328" t="s">
        <v>182</v>
      </c>
    </row>
    <row r="527" spans="1:7" x14ac:dyDescent="0.25">
      <c r="A527" s="344" t="s">
        <v>716</v>
      </c>
      <c r="B527" s="328" t="s">
        <v>182</v>
      </c>
      <c r="C527" s="328" t="s">
        <v>182</v>
      </c>
      <c r="D527" s="328" t="s">
        <v>182</v>
      </c>
      <c r="E527" s="328" t="s">
        <v>182</v>
      </c>
      <c r="F527" s="328" t="s">
        <v>182</v>
      </c>
      <c r="G527" s="328" t="s">
        <v>182</v>
      </c>
    </row>
    <row r="528" spans="1:7" x14ac:dyDescent="0.25">
      <c r="A528" s="345" t="s">
        <v>717</v>
      </c>
      <c r="B528" s="328" t="s">
        <v>182</v>
      </c>
      <c r="C528" s="331" t="s">
        <v>182</v>
      </c>
      <c r="D528" s="328" t="s">
        <v>182</v>
      </c>
      <c r="E528" s="328" t="s">
        <v>182</v>
      </c>
      <c r="F528" s="328" t="s">
        <v>182</v>
      </c>
      <c r="G528" s="328" t="s">
        <v>182</v>
      </c>
    </row>
    <row r="529" spans="1:7" x14ac:dyDescent="0.25">
      <c r="A529" s="345" t="s">
        <v>718</v>
      </c>
      <c r="B529" s="328" t="s">
        <v>182</v>
      </c>
      <c r="C529" s="331" t="s">
        <v>182</v>
      </c>
      <c r="D529" s="328" t="s">
        <v>182</v>
      </c>
      <c r="E529" s="328" t="s">
        <v>182</v>
      </c>
      <c r="F529" s="328" t="s">
        <v>182</v>
      </c>
      <c r="G529" s="328" t="s">
        <v>182</v>
      </c>
    </row>
    <row r="530" spans="1:7" x14ac:dyDescent="0.25">
      <c r="A530" s="345" t="s">
        <v>719</v>
      </c>
      <c r="B530" s="328" t="s">
        <v>182</v>
      </c>
      <c r="C530" s="331" t="s">
        <v>182</v>
      </c>
      <c r="D530" s="328" t="s">
        <v>182</v>
      </c>
      <c r="E530" s="328" t="s">
        <v>182</v>
      </c>
      <c r="F530" s="328" t="s">
        <v>182</v>
      </c>
      <c r="G530" s="328" t="s">
        <v>182</v>
      </c>
    </row>
    <row r="531" spans="1:7" x14ac:dyDescent="0.25">
      <c r="A531" s="344" t="s">
        <v>720</v>
      </c>
      <c r="B531" s="328" t="s">
        <v>182</v>
      </c>
      <c r="C531" s="328" t="s">
        <v>182</v>
      </c>
      <c r="D531" s="328" t="s">
        <v>182</v>
      </c>
      <c r="E531" s="328" t="s">
        <v>182</v>
      </c>
      <c r="F531" s="328" t="s">
        <v>182</v>
      </c>
      <c r="G531" s="328" t="s">
        <v>182</v>
      </c>
    </row>
    <row r="532" spans="1:7" x14ac:dyDescent="0.25">
      <c r="A532" s="345" t="s">
        <v>3362</v>
      </c>
      <c r="B532" s="328" t="s">
        <v>182</v>
      </c>
      <c r="C532" s="331">
        <v>6459.5584610062451</v>
      </c>
      <c r="D532" s="328" t="s">
        <v>182</v>
      </c>
      <c r="E532" s="328" t="s">
        <v>182</v>
      </c>
      <c r="F532" s="328" t="s">
        <v>182</v>
      </c>
      <c r="G532" s="328" t="s">
        <v>182</v>
      </c>
    </row>
    <row r="533" spans="1:7" x14ac:dyDescent="0.25">
      <c r="A533" s="346" t="s">
        <v>723</v>
      </c>
      <c r="B533" s="328" t="s">
        <v>182</v>
      </c>
      <c r="C533" s="331">
        <v>473.19623090020355</v>
      </c>
      <c r="D533" s="328"/>
      <c r="E533" s="328" t="s">
        <v>182</v>
      </c>
      <c r="F533" s="328" t="s">
        <v>182</v>
      </c>
      <c r="G533" s="328"/>
    </row>
    <row r="534" spans="1:7" x14ac:dyDescent="0.25">
      <c r="A534" s="346" t="s">
        <v>724</v>
      </c>
      <c r="B534" s="328" t="s">
        <v>182</v>
      </c>
      <c r="C534" s="331">
        <v>299.39799460361405</v>
      </c>
      <c r="D534" s="328"/>
      <c r="E534" s="328" t="s">
        <v>182</v>
      </c>
      <c r="F534" s="328" t="s">
        <v>182</v>
      </c>
      <c r="G534" s="328"/>
    </row>
    <row r="535" spans="1:7" x14ac:dyDescent="0.25">
      <c r="A535" s="346" t="s">
        <v>725</v>
      </c>
      <c r="B535" s="328" t="s">
        <v>182</v>
      </c>
      <c r="C535" s="331">
        <v>3035.0507480212009</v>
      </c>
      <c r="D535" s="328"/>
      <c r="E535" s="328" t="s">
        <v>182</v>
      </c>
      <c r="F535" s="328" t="s">
        <v>182</v>
      </c>
      <c r="G535" s="328"/>
    </row>
    <row r="536" spans="1:7" x14ac:dyDescent="0.25">
      <c r="A536" s="346" t="s">
        <v>726</v>
      </c>
      <c r="B536" s="328" t="s">
        <v>182</v>
      </c>
      <c r="C536" s="331">
        <v>251.93525163617798</v>
      </c>
      <c r="D536" s="328"/>
      <c r="E536" s="328" t="s">
        <v>182</v>
      </c>
      <c r="F536" s="328" t="s">
        <v>182</v>
      </c>
      <c r="G536" s="328"/>
    </row>
    <row r="537" spans="1:7" x14ac:dyDescent="0.25">
      <c r="A537" s="346" t="s">
        <v>727</v>
      </c>
      <c r="B537" s="328" t="s">
        <v>182</v>
      </c>
      <c r="C537" s="331">
        <v>297.36246326322032</v>
      </c>
      <c r="D537" s="328"/>
      <c r="E537" s="328" t="s">
        <v>182</v>
      </c>
      <c r="F537" s="328" t="s">
        <v>182</v>
      </c>
      <c r="G537" s="328"/>
    </row>
    <row r="538" spans="1:7" x14ac:dyDescent="0.25">
      <c r="A538" s="346" t="s">
        <v>728</v>
      </c>
      <c r="B538" s="328" t="s">
        <v>182</v>
      </c>
      <c r="C538" s="331">
        <v>309.95636595734669</v>
      </c>
      <c r="D538" s="328"/>
      <c r="E538" s="328" t="s">
        <v>182</v>
      </c>
      <c r="F538" s="328" t="s">
        <v>182</v>
      </c>
      <c r="G538" s="328"/>
    </row>
    <row r="539" spans="1:7" x14ac:dyDescent="0.25">
      <c r="A539" s="346" t="s">
        <v>729</v>
      </c>
      <c r="B539" s="328" t="s">
        <v>182</v>
      </c>
      <c r="C539" s="331">
        <v>178.40438707912745</v>
      </c>
      <c r="D539" s="328"/>
      <c r="E539" s="328" t="s">
        <v>182</v>
      </c>
      <c r="F539" s="328" t="s">
        <v>182</v>
      </c>
      <c r="G539" s="328"/>
    </row>
    <row r="540" spans="1:7" x14ac:dyDescent="0.25">
      <c r="A540" s="346" t="s">
        <v>730</v>
      </c>
      <c r="B540" s="328" t="s">
        <v>182</v>
      </c>
      <c r="C540" s="331">
        <v>214.11005793654462</v>
      </c>
      <c r="D540" s="328"/>
      <c r="E540" s="328" t="s">
        <v>182</v>
      </c>
      <c r="F540" s="328" t="s">
        <v>182</v>
      </c>
      <c r="G540" s="328"/>
    </row>
    <row r="541" spans="1:7" x14ac:dyDescent="0.25">
      <c r="A541" s="346" t="s">
        <v>731</v>
      </c>
      <c r="B541" s="328" t="s">
        <v>182</v>
      </c>
      <c r="C541" s="331">
        <v>1167.114207479091</v>
      </c>
      <c r="D541" s="328"/>
      <c r="E541" s="328" t="s">
        <v>182</v>
      </c>
      <c r="F541" s="328" t="s">
        <v>182</v>
      </c>
      <c r="G541" s="328"/>
    </row>
    <row r="542" spans="1:7" x14ac:dyDescent="0.25">
      <c r="A542" s="346" t="s">
        <v>3090</v>
      </c>
      <c r="B542" s="328" t="s">
        <v>182</v>
      </c>
      <c r="C542" s="331">
        <v>178.70274178817721</v>
      </c>
      <c r="D542" s="328"/>
      <c r="E542" s="328" t="s">
        <v>182</v>
      </c>
      <c r="F542" s="328" t="s">
        <v>182</v>
      </c>
      <c r="G542" s="328"/>
    </row>
    <row r="543" spans="1:7" x14ac:dyDescent="0.25">
      <c r="A543" s="346" t="s">
        <v>3091</v>
      </c>
      <c r="B543" s="328" t="s">
        <v>182</v>
      </c>
      <c r="C543" s="331">
        <v>54.328012341541672</v>
      </c>
      <c r="D543" s="328"/>
      <c r="E543" s="328" t="s">
        <v>182</v>
      </c>
      <c r="F543" s="328" t="s">
        <v>182</v>
      </c>
      <c r="G543" s="328"/>
    </row>
    <row r="544" spans="1:7" x14ac:dyDescent="0.25">
      <c r="A544" s="343" t="s">
        <v>732</v>
      </c>
      <c r="B544" s="328" t="s">
        <v>182</v>
      </c>
      <c r="C544" s="331">
        <v>55.215000000000003</v>
      </c>
      <c r="D544" s="328" t="s">
        <v>182</v>
      </c>
      <c r="E544" s="328" t="s">
        <v>182</v>
      </c>
      <c r="F544" s="328" t="s">
        <v>182</v>
      </c>
      <c r="G544" s="328" t="s">
        <v>182</v>
      </c>
    </row>
    <row r="545" spans="1:7" x14ac:dyDescent="0.25">
      <c r="A545" s="343" t="s">
        <v>733</v>
      </c>
      <c r="B545" s="328" t="s">
        <v>182</v>
      </c>
      <c r="C545" s="331">
        <v>91.609200000000001</v>
      </c>
      <c r="D545" s="328" t="s">
        <v>182</v>
      </c>
      <c r="E545" s="328" t="s">
        <v>182</v>
      </c>
      <c r="F545" s="328" t="s">
        <v>182</v>
      </c>
      <c r="G545" s="328" t="s">
        <v>182</v>
      </c>
    </row>
    <row r="546" spans="1:7" x14ac:dyDescent="0.25">
      <c r="A546" s="343" t="s">
        <v>734</v>
      </c>
      <c r="B546" s="328" t="s">
        <v>182</v>
      </c>
      <c r="C546" s="331">
        <v>115.34480598632427</v>
      </c>
      <c r="D546" s="328" t="s">
        <v>182</v>
      </c>
      <c r="E546" s="328" t="s">
        <v>182</v>
      </c>
      <c r="F546" s="328" t="s">
        <v>182</v>
      </c>
      <c r="G546" s="328" t="s">
        <v>182</v>
      </c>
    </row>
    <row r="547" spans="1:7" x14ac:dyDescent="0.25">
      <c r="A547" s="347" t="s">
        <v>735</v>
      </c>
      <c r="B547" s="328" t="s">
        <v>182</v>
      </c>
      <c r="C547" s="331" t="s">
        <v>505</v>
      </c>
      <c r="D547" s="328"/>
      <c r="E547" s="328" t="s">
        <v>182</v>
      </c>
      <c r="F547" s="328" t="s">
        <v>182</v>
      </c>
      <c r="G547" s="328"/>
    </row>
    <row r="548" spans="1:7" x14ac:dyDescent="0.25">
      <c r="A548" s="347" t="s">
        <v>736</v>
      </c>
      <c r="B548" s="328" t="s">
        <v>182</v>
      </c>
      <c r="C548" s="331">
        <v>26.068534199999998</v>
      </c>
      <c r="D548" s="328"/>
      <c r="E548" s="328" t="s">
        <v>182</v>
      </c>
      <c r="F548" s="328" t="s">
        <v>182</v>
      </c>
      <c r="G548" s="328"/>
    </row>
    <row r="549" spans="1:7" x14ac:dyDescent="0.25">
      <c r="A549" s="347" t="s">
        <v>737</v>
      </c>
      <c r="B549" s="328" t="s">
        <v>182</v>
      </c>
      <c r="C549" s="331">
        <v>69.750133199999993</v>
      </c>
      <c r="D549" s="328"/>
      <c r="E549" s="328" t="s">
        <v>182</v>
      </c>
      <c r="F549" s="328" t="s">
        <v>182</v>
      </c>
      <c r="G549" s="328"/>
    </row>
    <row r="550" spans="1:7" x14ac:dyDescent="0.25">
      <c r="A550" s="347" t="s">
        <v>738</v>
      </c>
      <c r="B550" s="328" t="s">
        <v>182</v>
      </c>
      <c r="C550" s="331">
        <v>2.1242679999999998</v>
      </c>
      <c r="D550" s="328"/>
      <c r="E550" s="328" t="s">
        <v>182</v>
      </c>
      <c r="F550" s="328" t="s">
        <v>182</v>
      </c>
      <c r="G550" s="328"/>
    </row>
    <row r="551" spans="1:7" x14ac:dyDescent="0.25">
      <c r="A551" s="347" t="s">
        <v>739</v>
      </c>
      <c r="B551" s="328" t="s">
        <v>182</v>
      </c>
      <c r="C551" s="331" t="s">
        <v>505</v>
      </c>
      <c r="D551" s="328"/>
      <c r="E551" s="328" t="s">
        <v>182</v>
      </c>
      <c r="F551" s="328" t="s">
        <v>182</v>
      </c>
      <c r="G551" s="328"/>
    </row>
    <row r="552" spans="1:7" x14ac:dyDescent="0.25">
      <c r="A552" s="348" t="s">
        <v>740</v>
      </c>
      <c r="B552" s="328" t="s">
        <v>182</v>
      </c>
      <c r="C552" s="331">
        <v>17.401870586324279</v>
      </c>
      <c r="D552" s="328" t="s">
        <v>182</v>
      </c>
      <c r="E552" s="328" t="s">
        <v>182</v>
      </c>
      <c r="F552" s="328" t="s">
        <v>182</v>
      </c>
      <c r="G552" s="328" t="s">
        <v>182</v>
      </c>
    </row>
    <row r="553" spans="1:7" x14ac:dyDescent="0.25">
      <c r="A553" s="349" t="s">
        <v>741</v>
      </c>
      <c r="B553" s="328" t="s">
        <v>182</v>
      </c>
      <c r="C553" s="331">
        <v>17.401870586324279</v>
      </c>
      <c r="D553" s="328"/>
      <c r="E553" s="328" t="s">
        <v>182</v>
      </c>
      <c r="F553" s="328" t="s">
        <v>182</v>
      </c>
      <c r="G553" s="328"/>
    </row>
    <row r="554" spans="1:7" x14ac:dyDescent="0.25">
      <c r="A554" s="336" t="s">
        <v>742</v>
      </c>
      <c r="B554" s="328" t="s">
        <v>182</v>
      </c>
      <c r="C554" s="331">
        <v>1959.8302846233032</v>
      </c>
      <c r="D554" s="331">
        <v>54.694930480826123</v>
      </c>
      <c r="E554" s="328" t="s">
        <v>182</v>
      </c>
      <c r="F554" s="328" t="s">
        <v>182</v>
      </c>
      <c r="G554" s="331" t="s">
        <v>478</v>
      </c>
    </row>
    <row r="555" spans="1:7" x14ac:dyDescent="0.25">
      <c r="A555" s="350" t="s">
        <v>3363</v>
      </c>
      <c r="B555" s="328" t="s">
        <v>182</v>
      </c>
      <c r="C555" s="331">
        <v>1009.8520195503449</v>
      </c>
      <c r="D555" s="331">
        <v>42.152764039128421</v>
      </c>
      <c r="E555" s="328" t="s">
        <v>182</v>
      </c>
      <c r="F555" s="328" t="s">
        <v>182</v>
      </c>
      <c r="G555" s="331" t="s">
        <v>478</v>
      </c>
    </row>
    <row r="556" spans="1:7" x14ac:dyDescent="0.25">
      <c r="A556" s="344" t="s">
        <v>713</v>
      </c>
      <c r="B556" s="328" t="s">
        <v>182</v>
      </c>
      <c r="C556" s="328" t="s">
        <v>182</v>
      </c>
      <c r="D556" s="328" t="s">
        <v>182</v>
      </c>
      <c r="E556" s="328" t="s">
        <v>182</v>
      </c>
      <c r="F556" s="328" t="s">
        <v>182</v>
      </c>
      <c r="G556" s="328" t="s">
        <v>182</v>
      </c>
    </row>
    <row r="557" spans="1:7" x14ac:dyDescent="0.25">
      <c r="A557" s="345" t="s">
        <v>714</v>
      </c>
      <c r="B557" s="328" t="s">
        <v>182</v>
      </c>
      <c r="C557" s="331" t="s">
        <v>182</v>
      </c>
      <c r="D557" s="331" t="s">
        <v>182</v>
      </c>
      <c r="E557" s="328" t="s">
        <v>182</v>
      </c>
      <c r="F557" s="328" t="s">
        <v>182</v>
      </c>
      <c r="G557" s="329" t="s">
        <v>182</v>
      </c>
    </row>
    <row r="558" spans="1:7" x14ac:dyDescent="0.25">
      <c r="A558" s="345" t="s">
        <v>715</v>
      </c>
      <c r="B558" s="328" t="s">
        <v>182</v>
      </c>
      <c r="C558" s="331" t="s">
        <v>182</v>
      </c>
      <c r="D558" s="331" t="s">
        <v>182</v>
      </c>
      <c r="E558" s="328" t="s">
        <v>182</v>
      </c>
      <c r="F558" s="328" t="s">
        <v>182</v>
      </c>
      <c r="G558" s="329" t="s">
        <v>182</v>
      </c>
    </row>
    <row r="559" spans="1:7" x14ac:dyDescent="0.25">
      <c r="A559" s="344" t="s">
        <v>716</v>
      </c>
      <c r="B559" s="328" t="s">
        <v>182</v>
      </c>
      <c r="C559" s="328" t="s">
        <v>182</v>
      </c>
      <c r="D559" s="328" t="s">
        <v>182</v>
      </c>
      <c r="E559" s="328" t="s">
        <v>182</v>
      </c>
      <c r="F559" s="328" t="s">
        <v>182</v>
      </c>
      <c r="G559" s="328" t="s">
        <v>182</v>
      </c>
    </row>
    <row r="560" spans="1:7" x14ac:dyDescent="0.25">
      <c r="A560" s="345" t="s">
        <v>717</v>
      </c>
      <c r="B560" s="328" t="s">
        <v>182</v>
      </c>
      <c r="C560" s="331" t="s">
        <v>182</v>
      </c>
      <c r="D560" s="331" t="s">
        <v>182</v>
      </c>
      <c r="E560" s="328" t="s">
        <v>182</v>
      </c>
      <c r="F560" s="328" t="s">
        <v>182</v>
      </c>
      <c r="G560" s="329" t="s">
        <v>182</v>
      </c>
    </row>
    <row r="561" spans="1:7" x14ac:dyDescent="0.25">
      <c r="A561" s="345" t="s">
        <v>718</v>
      </c>
      <c r="B561" s="328" t="s">
        <v>182</v>
      </c>
      <c r="C561" s="331" t="s">
        <v>182</v>
      </c>
      <c r="D561" s="331" t="s">
        <v>182</v>
      </c>
      <c r="E561" s="328" t="s">
        <v>182</v>
      </c>
      <c r="F561" s="328" t="s">
        <v>182</v>
      </c>
      <c r="G561" s="329" t="s">
        <v>182</v>
      </c>
    </row>
    <row r="562" spans="1:7" x14ac:dyDescent="0.25">
      <c r="A562" s="345" t="s">
        <v>719</v>
      </c>
      <c r="B562" s="328" t="s">
        <v>182</v>
      </c>
      <c r="C562" s="331" t="s">
        <v>182</v>
      </c>
      <c r="D562" s="331" t="s">
        <v>182</v>
      </c>
      <c r="E562" s="328" t="s">
        <v>182</v>
      </c>
      <c r="F562" s="328" t="s">
        <v>182</v>
      </c>
      <c r="G562" s="329" t="s">
        <v>182</v>
      </c>
    </row>
    <row r="563" spans="1:7" x14ac:dyDescent="0.25">
      <c r="A563" s="344" t="s">
        <v>720</v>
      </c>
      <c r="B563" s="328" t="s">
        <v>182</v>
      </c>
      <c r="C563" s="328" t="s">
        <v>182</v>
      </c>
      <c r="D563" s="328" t="s">
        <v>182</v>
      </c>
      <c r="E563" s="328" t="s">
        <v>182</v>
      </c>
      <c r="F563" s="328" t="s">
        <v>182</v>
      </c>
      <c r="G563" s="328" t="s">
        <v>182</v>
      </c>
    </row>
    <row r="564" spans="1:7" x14ac:dyDescent="0.25">
      <c r="A564" s="345" t="s">
        <v>3364</v>
      </c>
      <c r="B564" s="328" t="s">
        <v>182</v>
      </c>
      <c r="C564" s="331">
        <v>1009.8520195503449</v>
      </c>
      <c r="D564" s="331">
        <v>42.152764039128421</v>
      </c>
      <c r="E564" s="328" t="s">
        <v>182</v>
      </c>
      <c r="F564" s="328" t="s">
        <v>182</v>
      </c>
      <c r="G564" s="329" t="s">
        <v>478</v>
      </c>
    </row>
    <row r="565" spans="1:7" x14ac:dyDescent="0.25">
      <c r="A565" s="346" t="s">
        <v>721</v>
      </c>
      <c r="B565" s="328" t="s">
        <v>182</v>
      </c>
      <c r="C565" s="331" t="s">
        <v>480</v>
      </c>
      <c r="D565" s="331" t="s">
        <v>480</v>
      </c>
      <c r="E565" s="328" t="s">
        <v>182</v>
      </c>
      <c r="F565" s="328" t="s">
        <v>182</v>
      </c>
      <c r="G565" s="329" t="s">
        <v>478</v>
      </c>
    </row>
    <row r="566" spans="1:7" x14ac:dyDescent="0.25">
      <c r="A566" s="346" t="s">
        <v>722</v>
      </c>
      <c r="B566" s="328" t="s">
        <v>182</v>
      </c>
      <c r="C566" s="331" t="s">
        <v>480</v>
      </c>
      <c r="D566" s="331" t="s">
        <v>480</v>
      </c>
      <c r="E566" s="328" t="s">
        <v>182</v>
      </c>
      <c r="F566" s="328" t="s">
        <v>182</v>
      </c>
      <c r="G566" s="329" t="s">
        <v>478</v>
      </c>
    </row>
    <row r="567" spans="1:7" x14ac:dyDescent="0.25">
      <c r="A567" s="346" t="s">
        <v>723</v>
      </c>
      <c r="B567" s="328" t="s">
        <v>182</v>
      </c>
      <c r="C567" s="331">
        <v>4.2126418231888598</v>
      </c>
      <c r="D567" s="331" t="s">
        <v>480</v>
      </c>
      <c r="E567" s="328" t="s">
        <v>182</v>
      </c>
      <c r="F567" s="328" t="s">
        <v>182</v>
      </c>
      <c r="G567" s="329" t="s">
        <v>478</v>
      </c>
    </row>
    <row r="568" spans="1:7" x14ac:dyDescent="0.25">
      <c r="A568" s="346" t="s">
        <v>724</v>
      </c>
      <c r="B568" s="328" t="s">
        <v>182</v>
      </c>
      <c r="C568" s="331">
        <v>2.7902546389271099</v>
      </c>
      <c r="D568" s="331" t="s">
        <v>480</v>
      </c>
      <c r="E568" s="328" t="s">
        <v>182</v>
      </c>
      <c r="F568" s="328" t="s">
        <v>182</v>
      </c>
      <c r="G568" s="329" t="s">
        <v>478</v>
      </c>
    </row>
    <row r="569" spans="1:7" x14ac:dyDescent="0.25">
      <c r="A569" s="346" t="s">
        <v>725</v>
      </c>
      <c r="B569" s="328" t="s">
        <v>182</v>
      </c>
      <c r="C569" s="331">
        <v>28.497717298240602</v>
      </c>
      <c r="D569" s="331" t="s">
        <v>480</v>
      </c>
      <c r="E569" s="328" t="s">
        <v>182</v>
      </c>
      <c r="F569" s="328" t="s">
        <v>182</v>
      </c>
      <c r="G569" s="329" t="s">
        <v>478</v>
      </c>
    </row>
    <row r="570" spans="1:7" x14ac:dyDescent="0.25">
      <c r="A570" s="346" t="s">
        <v>726</v>
      </c>
      <c r="B570" s="328" t="s">
        <v>182</v>
      </c>
      <c r="C570" s="331">
        <v>6.66034512616306</v>
      </c>
      <c r="D570" s="331">
        <v>7.8425112598720697</v>
      </c>
      <c r="E570" s="328" t="s">
        <v>182</v>
      </c>
      <c r="F570" s="328" t="s">
        <v>182</v>
      </c>
      <c r="G570" s="329" t="s">
        <v>478</v>
      </c>
    </row>
    <row r="571" spans="1:7" x14ac:dyDescent="0.25">
      <c r="A571" s="346" t="s">
        <v>727</v>
      </c>
      <c r="B571" s="328" t="s">
        <v>182</v>
      </c>
      <c r="C571" s="331">
        <v>2.52263043402202</v>
      </c>
      <c r="D571" s="331" t="s">
        <v>480</v>
      </c>
      <c r="E571" s="328" t="s">
        <v>182</v>
      </c>
      <c r="F571" s="328" t="s">
        <v>182</v>
      </c>
      <c r="G571" s="329" t="s">
        <v>478</v>
      </c>
    </row>
    <row r="572" spans="1:7" x14ac:dyDescent="0.25">
      <c r="A572" s="346" t="s">
        <v>728</v>
      </c>
      <c r="B572" s="328" t="s">
        <v>182</v>
      </c>
      <c r="C572" s="331">
        <v>15.278275422757799</v>
      </c>
      <c r="D572" s="331">
        <v>15.52463493848146</v>
      </c>
      <c r="E572" s="328" t="s">
        <v>182</v>
      </c>
      <c r="F572" s="328" t="s">
        <v>182</v>
      </c>
      <c r="G572" s="329" t="s">
        <v>478</v>
      </c>
    </row>
    <row r="573" spans="1:7" x14ac:dyDescent="0.25">
      <c r="A573" s="346" t="s">
        <v>729</v>
      </c>
      <c r="B573" s="328" t="s">
        <v>182</v>
      </c>
      <c r="C573" s="331">
        <v>8.8016924452317706</v>
      </c>
      <c r="D573" s="331">
        <v>8.4893956827476593</v>
      </c>
      <c r="E573" s="328" t="s">
        <v>182</v>
      </c>
      <c r="F573" s="328" t="s">
        <v>182</v>
      </c>
      <c r="G573" s="329" t="s">
        <v>478</v>
      </c>
    </row>
    <row r="574" spans="1:7" x14ac:dyDescent="0.25">
      <c r="A574" s="346" t="s">
        <v>730</v>
      </c>
      <c r="B574" s="328" t="s">
        <v>182</v>
      </c>
      <c r="C574" s="331">
        <v>2.0137792152480598</v>
      </c>
      <c r="D574" s="331" t="s">
        <v>480</v>
      </c>
      <c r="E574" s="328" t="s">
        <v>182</v>
      </c>
      <c r="F574" s="328" t="s">
        <v>182</v>
      </c>
      <c r="G574" s="329" t="s">
        <v>478</v>
      </c>
    </row>
    <row r="575" spans="1:7" x14ac:dyDescent="0.25">
      <c r="A575" s="346" t="s">
        <v>731</v>
      </c>
      <c r="B575" s="328" t="s">
        <v>182</v>
      </c>
      <c r="C575" s="331">
        <v>935.45098734337898</v>
      </c>
      <c r="D575" s="331">
        <v>10.296222158027231</v>
      </c>
      <c r="E575" s="328" t="s">
        <v>182</v>
      </c>
      <c r="F575" s="328" t="s">
        <v>182</v>
      </c>
      <c r="G575" s="329" t="s">
        <v>478</v>
      </c>
    </row>
    <row r="576" spans="1:7" x14ac:dyDescent="0.25">
      <c r="A576" s="346" t="s">
        <v>3090</v>
      </c>
      <c r="B576" s="328" t="s">
        <v>182</v>
      </c>
      <c r="C576" s="331">
        <v>2.84526374758499</v>
      </c>
      <c r="D576" s="331" t="s">
        <v>480</v>
      </c>
      <c r="E576" s="328" t="s">
        <v>182</v>
      </c>
      <c r="F576" s="328" t="s">
        <v>182</v>
      </c>
      <c r="G576" s="329" t="s">
        <v>478</v>
      </c>
    </row>
    <row r="577" spans="1:7" x14ac:dyDescent="0.25">
      <c r="A577" s="346" t="s">
        <v>3091</v>
      </c>
      <c r="B577" s="328" t="s">
        <v>182</v>
      </c>
      <c r="C577" s="331">
        <v>0.77843205560164996</v>
      </c>
      <c r="D577" s="331" t="s">
        <v>480</v>
      </c>
      <c r="E577" s="328" t="s">
        <v>182</v>
      </c>
      <c r="F577" s="328" t="s">
        <v>182</v>
      </c>
      <c r="G577" s="329" t="s">
        <v>478</v>
      </c>
    </row>
    <row r="578" spans="1:7" x14ac:dyDescent="0.25">
      <c r="A578" s="343" t="s">
        <v>732</v>
      </c>
      <c r="B578" s="328" t="s">
        <v>182</v>
      </c>
      <c r="C578" s="331">
        <v>2.33929947528482</v>
      </c>
      <c r="D578" s="331">
        <v>1.16065025717818</v>
      </c>
      <c r="E578" s="328" t="s">
        <v>182</v>
      </c>
      <c r="F578" s="328" t="s">
        <v>182</v>
      </c>
      <c r="G578" s="329" t="s">
        <v>478</v>
      </c>
    </row>
    <row r="579" spans="1:7" x14ac:dyDescent="0.25">
      <c r="A579" s="343" t="s">
        <v>733</v>
      </c>
      <c r="B579" s="328" t="s">
        <v>182</v>
      </c>
      <c r="C579" s="331">
        <v>811.93514606186397</v>
      </c>
      <c r="D579" s="331">
        <v>5.4580785736261301</v>
      </c>
      <c r="E579" s="328" t="s">
        <v>182</v>
      </c>
      <c r="F579" s="328" t="s">
        <v>182</v>
      </c>
      <c r="G579" s="329" t="s">
        <v>478</v>
      </c>
    </row>
    <row r="580" spans="1:7" x14ac:dyDescent="0.25">
      <c r="A580" s="343" t="s">
        <v>734</v>
      </c>
      <c r="B580" s="328" t="s">
        <v>182</v>
      </c>
      <c r="C580" s="331">
        <v>135.7038195358096</v>
      </c>
      <c r="D580" s="331">
        <v>5.9234376108933899</v>
      </c>
      <c r="E580" s="328" t="s">
        <v>182</v>
      </c>
      <c r="F580" s="328" t="s">
        <v>182</v>
      </c>
      <c r="G580" s="331" t="s">
        <v>478</v>
      </c>
    </row>
    <row r="581" spans="1:7" x14ac:dyDescent="0.25">
      <c r="A581" s="347" t="s">
        <v>735</v>
      </c>
      <c r="B581" s="328" t="s">
        <v>182</v>
      </c>
      <c r="C581" s="331" t="s">
        <v>505</v>
      </c>
      <c r="D581" s="331" t="s">
        <v>505</v>
      </c>
      <c r="E581" s="328" t="s">
        <v>182</v>
      </c>
      <c r="F581" s="328" t="s">
        <v>182</v>
      </c>
      <c r="G581" s="329" t="s">
        <v>478</v>
      </c>
    </row>
    <row r="582" spans="1:7" x14ac:dyDescent="0.25">
      <c r="A582" s="347" t="s">
        <v>736</v>
      </c>
      <c r="B582" s="328" t="s">
        <v>182</v>
      </c>
      <c r="C582" s="331">
        <v>0.39070037091767001</v>
      </c>
      <c r="D582" s="331">
        <v>8.605344306328E-2</v>
      </c>
      <c r="E582" s="328" t="s">
        <v>182</v>
      </c>
      <c r="F582" s="328" t="s">
        <v>182</v>
      </c>
      <c r="G582" s="329" t="s">
        <v>478</v>
      </c>
    </row>
    <row r="583" spans="1:7" x14ac:dyDescent="0.25">
      <c r="A583" s="347" t="s">
        <v>737</v>
      </c>
      <c r="B583" s="328" t="s">
        <v>182</v>
      </c>
      <c r="C583" s="331">
        <v>5.3420648053523196</v>
      </c>
      <c r="D583" s="331">
        <v>0.46691353425823001</v>
      </c>
      <c r="E583" s="328" t="s">
        <v>182</v>
      </c>
      <c r="F583" s="328" t="s">
        <v>182</v>
      </c>
      <c r="G583" s="329" t="s">
        <v>478</v>
      </c>
    </row>
    <row r="584" spans="1:7" x14ac:dyDescent="0.25">
      <c r="A584" s="347" t="s">
        <v>738</v>
      </c>
      <c r="B584" s="328" t="s">
        <v>182</v>
      </c>
      <c r="C584" s="331">
        <v>8.5169405120220004E-2</v>
      </c>
      <c r="D584" s="331">
        <v>8.4830813865599992E-3</v>
      </c>
      <c r="E584" s="328" t="s">
        <v>182</v>
      </c>
      <c r="F584" s="328" t="s">
        <v>182</v>
      </c>
      <c r="G584" s="329" t="s">
        <v>478</v>
      </c>
    </row>
    <row r="585" spans="1:7" x14ac:dyDescent="0.25">
      <c r="A585" s="347" t="s">
        <v>739</v>
      </c>
      <c r="B585" s="328" t="s">
        <v>182</v>
      </c>
      <c r="C585" s="331">
        <v>129.698664250798</v>
      </c>
      <c r="D585" s="331">
        <v>5.3619875521853197</v>
      </c>
      <c r="E585" s="328" t="s">
        <v>182</v>
      </c>
      <c r="F585" s="328" t="s">
        <v>182</v>
      </c>
      <c r="G585" s="329" t="s">
        <v>478</v>
      </c>
    </row>
    <row r="586" spans="1:7" x14ac:dyDescent="0.25">
      <c r="A586" s="348" t="s">
        <v>740</v>
      </c>
      <c r="B586" s="328" t="s">
        <v>182</v>
      </c>
      <c r="C586" s="331">
        <v>0.18722070362137999</v>
      </c>
      <c r="D586" s="331" t="s">
        <v>480</v>
      </c>
      <c r="E586" s="328" t="s">
        <v>182</v>
      </c>
      <c r="F586" s="328" t="s">
        <v>182</v>
      </c>
      <c r="G586" s="331" t="s">
        <v>478</v>
      </c>
    </row>
    <row r="587" spans="1:7" x14ac:dyDescent="0.25">
      <c r="A587" s="349" t="s">
        <v>741</v>
      </c>
      <c r="B587" s="328" t="s">
        <v>182</v>
      </c>
      <c r="C587" s="331">
        <v>0.18722070362137999</v>
      </c>
      <c r="D587" s="331" t="s">
        <v>480</v>
      </c>
      <c r="E587" s="328" t="s">
        <v>182</v>
      </c>
      <c r="F587" s="328" t="s">
        <v>182</v>
      </c>
      <c r="G587" s="329" t="s">
        <v>478</v>
      </c>
    </row>
    <row r="588" spans="1:7" ht="15.75" thickBot="1" x14ac:dyDescent="0.3">
      <c r="A588" s="343" t="s">
        <v>3365</v>
      </c>
      <c r="B588" s="328" t="s">
        <v>182</v>
      </c>
      <c r="C588" s="328" t="s">
        <v>182</v>
      </c>
      <c r="D588" s="331" t="s">
        <v>480</v>
      </c>
      <c r="E588" s="328" t="s">
        <v>182</v>
      </c>
      <c r="F588" s="328" t="s">
        <v>182</v>
      </c>
      <c r="G588" s="328" t="s">
        <v>182</v>
      </c>
    </row>
    <row r="589" spans="1:7" s="246" customFormat="1" ht="12.75" customHeight="1" thickTop="1" x14ac:dyDescent="0.2">
      <c r="A589" s="67" t="s">
        <v>743</v>
      </c>
      <c r="B589" s="328" t="s">
        <v>182</v>
      </c>
      <c r="C589" s="331">
        <v>719.88457694084161</v>
      </c>
      <c r="D589" s="328" t="s">
        <v>182</v>
      </c>
      <c r="E589" s="328" t="s">
        <v>182</v>
      </c>
      <c r="F589" s="328" t="s">
        <v>182</v>
      </c>
      <c r="G589" s="331" t="s">
        <v>478</v>
      </c>
    </row>
    <row r="590" spans="1:7" s="246" customFormat="1" ht="12.75" customHeight="1" x14ac:dyDescent="0.2">
      <c r="A590" s="68" t="s">
        <v>744</v>
      </c>
      <c r="B590" s="328" t="s">
        <v>182</v>
      </c>
      <c r="C590" s="329" t="s">
        <v>478</v>
      </c>
      <c r="D590" s="331">
        <v>1053.0935979415153</v>
      </c>
      <c r="E590" s="329" t="s">
        <v>478</v>
      </c>
      <c r="F590" s="329" t="s">
        <v>478</v>
      </c>
      <c r="G590" s="329" t="s">
        <v>478</v>
      </c>
    </row>
    <row r="591" spans="1:7" s="246" customFormat="1" ht="12.75" customHeight="1" x14ac:dyDescent="0.2">
      <c r="A591" s="68" t="s">
        <v>745</v>
      </c>
      <c r="B591" s="328" t="s">
        <v>182</v>
      </c>
      <c r="C591" s="331" t="s">
        <v>480</v>
      </c>
      <c r="D591" s="331" t="s">
        <v>480</v>
      </c>
      <c r="E591" s="329" t="s">
        <v>480</v>
      </c>
      <c r="F591" s="329" t="s">
        <v>480</v>
      </c>
      <c r="G591" s="329" t="s">
        <v>478</v>
      </c>
    </row>
    <row r="592" spans="1:7" s="246" customFormat="1" ht="12.75" customHeight="1" x14ac:dyDescent="0.2">
      <c r="A592" s="68" t="s">
        <v>746</v>
      </c>
      <c r="B592" s="328" t="s">
        <v>182</v>
      </c>
      <c r="C592" s="331">
        <v>17.318326450965749</v>
      </c>
      <c r="D592" s="331">
        <v>0.63206652889299997</v>
      </c>
      <c r="E592" s="329">
        <v>14.91067980114685</v>
      </c>
      <c r="F592" s="329">
        <v>363.40666610922074</v>
      </c>
      <c r="G592" s="329" t="s">
        <v>478</v>
      </c>
    </row>
    <row r="593" spans="1:7" s="246" customFormat="1" ht="14.25" customHeight="1" x14ac:dyDescent="0.2">
      <c r="A593" s="306" t="s">
        <v>747</v>
      </c>
      <c r="B593" s="331">
        <v>4349.248664685867</v>
      </c>
      <c r="C593" s="328" t="s">
        <v>182</v>
      </c>
      <c r="D593" s="328" t="s">
        <v>182</v>
      </c>
      <c r="E593" s="328" t="s">
        <v>182</v>
      </c>
      <c r="F593" s="328" t="s">
        <v>182</v>
      </c>
      <c r="G593" s="328" t="s">
        <v>182</v>
      </c>
    </row>
    <row r="594" spans="1:7" s="246" customFormat="1" ht="12" customHeight="1" x14ac:dyDescent="0.2">
      <c r="A594" s="306" t="s">
        <v>748</v>
      </c>
      <c r="B594" s="331">
        <v>3504.4603945689328</v>
      </c>
      <c r="C594" s="328" t="s">
        <v>182</v>
      </c>
      <c r="D594" s="328" t="s">
        <v>182</v>
      </c>
      <c r="E594" s="328" t="s">
        <v>182</v>
      </c>
      <c r="F594" s="328" t="s">
        <v>182</v>
      </c>
      <c r="G594" s="328" t="s">
        <v>182</v>
      </c>
    </row>
    <row r="595" spans="1:7" s="246" customFormat="1" ht="12" customHeight="1" x14ac:dyDescent="0.2">
      <c r="A595" s="303" t="s">
        <v>749</v>
      </c>
      <c r="B595" s="331" t="s">
        <v>478</v>
      </c>
      <c r="C595" s="328" t="s">
        <v>182</v>
      </c>
      <c r="D595" s="328" t="s">
        <v>182</v>
      </c>
      <c r="E595" s="328" t="s">
        <v>182</v>
      </c>
      <c r="F595" s="328" t="s">
        <v>182</v>
      </c>
      <c r="G595" s="328" t="s">
        <v>182</v>
      </c>
    </row>
    <row r="596" spans="1:7" s="246" customFormat="1" ht="13.5" customHeight="1" x14ac:dyDescent="0.2">
      <c r="A596" s="69" t="s">
        <v>750</v>
      </c>
      <c r="B596" s="331" t="s">
        <v>478</v>
      </c>
      <c r="C596" s="331" t="s">
        <v>478</v>
      </c>
      <c r="D596" s="331" t="s">
        <v>478</v>
      </c>
      <c r="E596" s="331" t="s">
        <v>478</v>
      </c>
      <c r="F596" s="331" t="s">
        <v>478</v>
      </c>
      <c r="G596" s="331" t="s">
        <v>478</v>
      </c>
    </row>
    <row r="597" spans="1:7" x14ac:dyDescent="0.25">
      <c r="A597"/>
      <c r="B597"/>
      <c r="C597"/>
      <c r="D597"/>
      <c r="E597"/>
    </row>
    <row r="598" spans="1:7" x14ac:dyDescent="0.25">
      <c r="A598" s="70" t="s">
        <v>751</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25">
      <c r="A599"/>
      <c r="B599"/>
      <c r="C599"/>
      <c r="D599"/>
      <c r="E599"/>
    </row>
    <row r="601" spans="1:7" ht="15.75" x14ac:dyDescent="0.25">
      <c r="A601" s="212" t="s">
        <v>752</v>
      </c>
      <c r="B601" s="217"/>
      <c r="C601" s="217"/>
      <c r="D601" s="217"/>
      <c r="E601" s="217"/>
      <c r="F601" s="217"/>
      <c r="G601" s="49" t="s">
        <v>462</v>
      </c>
    </row>
    <row r="602" spans="1:7" ht="15.75" x14ac:dyDescent="0.25">
      <c r="A602" s="212" t="s">
        <v>651</v>
      </c>
      <c r="B602" s="217"/>
      <c r="C602" s="217"/>
      <c r="D602" s="217"/>
      <c r="E602" s="217"/>
      <c r="F602" s="217"/>
      <c r="G602" s="49" t="s">
        <v>3357</v>
      </c>
    </row>
    <row r="603" spans="1:7" x14ac:dyDescent="0.25">
      <c r="A603" s="217"/>
      <c r="B603" s="217"/>
      <c r="C603" s="217"/>
      <c r="D603" s="217"/>
      <c r="E603" s="217"/>
      <c r="F603" s="217"/>
      <c r="G603" s="49" t="s">
        <v>463</v>
      </c>
    </row>
    <row r="604" spans="1:7" x14ac:dyDescent="0.25">
      <c r="A604" s="217"/>
      <c r="B604" s="217"/>
      <c r="C604" s="217"/>
      <c r="D604" s="217"/>
      <c r="E604" s="217"/>
      <c r="F604" s="217"/>
      <c r="G604" s="247"/>
    </row>
    <row r="605" spans="1:7" ht="54" customHeight="1" x14ac:dyDescent="0.25">
      <c r="A605" s="423" t="s">
        <v>464</v>
      </c>
      <c r="B605" s="72" t="s">
        <v>753</v>
      </c>
      <c r="C605" s="72" t="s">
        <v>754</v>
      </c>
      <c r="D605" s="72" t="s">
        <v>755</v>
      </c>
      <c r="E605" s="72" t="s">
        <v>603</v>
      </c>
      <c r="F605" s="72" t="s">
        <v>469</v>
      </c>
      <c r="G605" s="72" t="s">
        <v>470</v>
      </c>
    </row>
    <row r="606" spans="1:7" ht="15.75" thickBot="1" x14ac:dyDescent="0.3">
      <c r="A606" s="424"/>
      <c r="B606" s="425" t="s">
        <v>472</v>
      </c>
      <c r="C606" s="426"/>
      <c r="D606" s="426"/>
      <c r="E606" s="426"/>
      <c r="F606" s="426"/>
      <c r="G606" s="427"/>
    </row>
    <row r="607" spans="1:7" ht="15.75" thickTop="1" x14ac:dyDescent="0.25">
      <c r="A607" s="73" t="s">
        <v>756</v>
      </c>
      <c r="B607" s="331">
        <v>-831125.53638504399</v>
      </c>
      <c r="C607" s="331">
        <v>1234.7394602571119</v>
      </c>
      <c r="D607" s="331">
        <v>35.11369899647039</v>
      </c>
      <c r="E607" s="331">
        <v>141.59499629999999</v>
      </c>
      <c r="F607" s="331">
        <v>7641.6606409999995</v>
      </c>
      <c r="G607" s="331" t="s">
        <v>501</v>
      </c>
    </row>
    <row r="608" spans="1:7" x14ac:dyDescent="0.25">
      <c r="A608" s="74" t="s">
        <v>757</v>
      </c>
      <c r="B608" s="331">
        <v>-680293.34243705962</v>
      </c>
      <c r="C608" s="331">
        <v>260.14196732065915</v>
      </c>
      <c r="D608" s="331">
        <v>22.501521677555012</v>
      </c>
      <c r="E608" s="331">
        <v>120.1226453</v>
      </c>
      <c r="F608" s="331">
        <v>7283.7881829999997</v>
      </c>
      <c r="G608" s="331" t="s">
        <v>501</v>
      </c>
    </row>
    <row r="609" spans="1:7" x14ac:dyDescent="0.25">
      <c r="A609" s="351" t="s">
        <v>758</v>
      </c>
      <c r="B609" s="331">
        <v>-581225.21712432243</v>
      </c>
      <c r="C609" s="331">
        <v>259.58656569999999</v>
      </c>
      <c r="D609" s="331">
        <v>22.303775677555009</v>
      </c>
      <c r="E609" s="329">
        <v>120.1226453</v>
      </c>
      <c r="F609" s="329">
        <v>7283.7881829999997</v>
      </c>
      <c r="G609" s="329" t="s">
        <v>505</v>
      </c>
    </row>
    <row r="610" spans="1:7" x14ac:dyDescent="0.25">
      <c r="A610" s="352" t="s">
        <v>759</v>
      </c>
      <c r="B610" s="331">
        <v>-99068.125312737131</v>
      </c>
      <c r="C610" s="331" t="s">
        <v>480</v>
      </c>
      <c r="D610" s="331" t="s">
        <v>3086</v>
      </c>
      <c r="E610" s="329" t="s">
        <v>478</v>
      </c>
      <c r="F610" s="329" t="s">
        <v>478</v>
      </c>
      <c r="G610" s="329" t="s">
        <v>478</v>
      </c>
    </row>
    <row r="611" spans="1:7" x14ac:dyDescent="0.25">
      <c r="A611" s="353" t="s">
        <v>760</v>
      </c>
      <c r="B611" s="331">
        <v>23030.524805171535</v>
      </c>
      <c r="C611" s="331" t="s">
        <v>3092</v>
      </c>
      <c r="D611" s="331" t="s">
        <v>3092</v>
      </c>
      <c r="E611" s="331" t="s">
        <v>478</v>
      </c>
      <c r="F611" s="331" t="s">
        <v>478</v>
      </c>
      <c r="G611" s="331" t="s">
        <v>478</v>
      </c>
    </row>
    <row r="612" spans="1:7" x14ac:dyDescent="0.25">
      <c r="A612" s="351" t="s">
        <v>761</v>
      </c>
      <c r="B612" s="331">
        <v>-29001.50383515003</v>
      </c>
      <c r="C612" s="331" t="s">
        <v>576</v>
      </c>
      <c r="D612" s="331" t="s">
        <v>576</v>
      </c>
      <c r="E612" s="329" t="s">
        <v>478</v>
      </c>
      <c r="F612" s="329" t="s">
        <v>478</v>
      </c>
      <c r="G612" s="329" t="s">
        <v>478</v>
      </c>
    </row>
    <row r="613" spans="1:7" x14ac:dyDescent="0.25">
      <c r="A613" s="351" t="s">
        <v>762</v>
      </c>
      <c r="B613" s="331">
        <v>52032.028640321565</v>
      </c>
      <c r="C613" s="331" t="s">
        <v>576</v>
      </c>
      <c r="D613" s="331" t="s">
        <v>576</v>
      </c>
      <c r="E613" s="329" t="s">
        <v>478</v>
      </c>
      <c r="F613" s="329" t="s">
        <v>478</v>
      </c>
      <c r="G613" s="329" t="s">
        <v>478</v>
      </c>
    </row>
    <row r="614" spans="1:7" x14ac:dyDescent="0.25">
      <c r="A614" s="74" t="s">
        <v>763</v>
      </c>
      <c r="B614" s="331">
        <v>-28216.102686357408</v>
      </c>
      <c r="C614" s="331">
        <v>12.663181</v>
      </c>
      <c r="D614" s="331">
        <v>1.1562030000000001</v>
      </c>
      <c r="E614" s="331">
        <v>21.472351</v>
      </c>
      <c r="F614" s="331">
        <v>357.87245800000005</v>
      </c>
      <c r="G614" s="331" t="s">
        <v>478</v>
      </c>
    </row>
    <row r="615" spans="1:7" x14ac:dyDescent="0.25">
      <c r="A615" s="351" t="s">
        <v>764</v>
      </c>
      <c r="B615" s="331">
        <v>8734.4840051914307</v>
      </c>
      <c r="C615" s="331">
        <v>12.663181</v>
      </c>
      <c r="D615" s="331">
        <v>1.1562030000000001</v>
      </c>
      <c r="E615" s="329">
        <v>21.472351</v>
      </c>
      <c r="F615" s="329">
        <v>357.87245800000005</v>
      </c>
      <c r="G615" s="329" t="s">
        <v>478</v>
      </c>
    </row>
    <row r="616" spans="1:7" x14ac:dyDescent="0.25">
      <c r="A616" s="352" t="s">
        <v>765</v>
      </c>
      <c r="B616" s="331">
        <v>-36950.586691548837</v>
      </c>
      <c r="C616" s="331" t="s">
        <v>505</v>
      </c>
      <c r="D616" s="331" t="s">
        <v>576</v>
      </c>
      <c r="E616" s="329" t="s">
        <v>478</v>
      </c>
      <c r="F616" s="329" t="s">
        <v>478</v>
      </c>
      <c r="G616" s="329" t="s">
        <v>478</v>
      </c>
    </row>
    <row r="617" spans="1:7" x14ac:dyDescent="0.25">
      <c r="A617" s="353" t="s">
        <v>766</v>
      </c>
      <c r="B617" s="331">
        <v>-5742.2251556353804</v>
      </c>
      <c r="C617" s="331">
        <v>961.93431193645267</v>
      </c>
      <c r="D617" s="331">
        <v>0.59525414428571</v>
      </c>
      <c r="E617" s="331" t="s">
        <v>478</v>
      </c>
      <c r="F617" s="331" t="s">
        <v>478</v>
      </c>
      <c r="G617" s="331" t="s">
        <v>478</v>
      </c>
    </row>
    <row r="618" spans="1:7" x14ac:dyDescent="0.25">
      <c r="A618" s="351" t="s">
        <v>767</v>
      </c>
      <c r="B618" s="331">
        <v>-10133.615543726639</v>
      </c>
      <c r="C618" s="331" t="s">
        <v>505</v>
      </c>
      <c r="D618" s="331">
        <v>0.59215403</v>
      </c>
      <c r="E618" s="329" t="s">
        <v>478</v>
      </c>
      <c r="F618" s="329" t="s">
        <v>478</v>
      </c>
      <c r="G618" s="329" t="s">
        <v>478</v>
      </c>
    </row>
    <row r="619" spans="1:7" x14ac:dyDescent="0.25">
      <c r="A619" s="351" t="s">
        <v>768</v>
      </c>
      <c r="B619" s="331">
        <v>469.44060909762544</v>
      </c>
      <c r="C619" s="331" t="s">
        <v>505</v>
      </c>
      <c r="D619" s="331" t="s">
        <v>501</v>
      </c>
      <c r="E619" s="329" t="s">
        <v>478</v>
      </c>
      <c r="F619" s="329" t="s">
        <v>478</v>
      </c>
      <c r="G619" s="329" t="s">
        <v>478</v>
      </c>
    </row>
    <row r="620" spans="1:7" x14ac:dyDescent="0.25">
      <c r="A620" s="74" t="s">
        <v>769</v>
      </c>
      <c r="B620" s="331">
        <v>-33858.519844496128</v>
      </c>
      <c r="C620" s="331" t="s">
        <v>505</v>
      </c>
      <c r="D620" s="331">
        <v>6.0475778530394004</v>
      </c>
      <c r="E620" s="331" t="s">
        <v>505</v>
      </c>
      <c r="F620" s="331" t="s">
        <v>505</v>
      </c>
      <c r="G620" s="331" t="s">
        <v>478</v>
      </c>
    </row>
    <row r="621" spans="1:7" x14ac:dyDescent="0.25">
      <c r="A621" s="351" t="s">
        <v>770</v>
      </c>
      <c r="B621" s="331">
        <v>-116642.3750794526</v>
      </c>
      <c r="C621" s="331" t="s">
        <v>505</v>
      </c>
      <c r="D621" s="331">
        <v>6.0475778530394004</v>
      </c>
      <c r="E621" s="329" t="s">
        <v>505</v>
      </c>
      <c r="F621" s="329" t="s">
        <v>505</v>
      </c>
      <c r="G621" s="329" t="s">
        <v>478</v>
      </c>
    </row>
    <row r="622" spans="1:7" x14ac:dyDescent="0.25">
      <c r="A622" s="352" t="s">
        <v>771</v>
      </c>
      <c r="B622" s="331">
        <v>82783.855234956471</v>
      </c>
      <c r="C622" s="331" t="s">
        <v>505</v>
      </c>
      <c r="D622" s="331" t="s">
        <v>576</v>
      </c>
      <c r="E622" s="329" t="s">
        <v>505</v>
      </c>
      <c r="F622" s="329" t="s">
        <v>505</v>
      </c>
      <c r="G622" s="329" t="s">
        <v>478</v>
      </c>
    </row>
    <row r="623" spans="1:7" x14ac:dyDescent="0.25">
      <c r="A623" s="353" t="s">
        <v>772</v>
      </c>
      <c r="B623" s="331" t="s">
        <v>505</v>
      </c>
      <c r="C623" s="331" t="s">
        <v>505</v>
      </c>
      <c r="D623" s="331" t="s">
        <v>505</v>
      </c>
      <c r="E623" s="331" t="s">
        <v>478</v>
      </c>
      <c r="F623" s="331" t="s">
        <v>478</v>
      </c>
      <c r="G623" s="331" t="s">
        <v>478</v>
      </c>
    </row>
    <row r="624" spans="1:7" x14ac:dyDescent="0.25">
      <c r="A624" s="351" t="s">
        <v>773</v>
      </c>
      <c r="B624" s="328" t="s">
        <v>182</v>
      </c>
      <c r="C624" s="328" t="s">
        <v>182</v>
      </c>
      <c r="D624" s="328" t="s">
        <v>182</v>
      </c>
      <c r="E624" s="328" t="s">
        <v>182</v>
      </c>
      <c r="F624" s="328" t="s">
        <v>182</v>
      </c>
      <c r="G624" s="328" t="s">
        <v>182</v>
      </c>
    </row>
    <row r="625" spans="1:8" x14ac:dyDescent="0.25">
      <c r="A625" s="351" t="s">
        <v>774</v>
      </c>
      <c r="B625" s="331" t="s">
        <v>505</v>
      </c>
      <c r="C625" s="331" t="s">
        <v>505</v>
      </c>
      <c r="D625" s="331" t="s">
        <v>505</v>
      </c>
      <c r="E625" s="329" t="s">
        <v>478</v>
      </c>
      <c r="F625" s="329" t="s">
        <v>478</v>
      </c>
      <c r="G625" s="329" t="s">
        <v>478</v>
      </c>
    </row>
    <row r="626" spans="1:8" x14ac:dyDescent="0.25">
      <c r="A626" s="74" t="s">
        <v>775</v>
      </c>
      <c r="B626" s="331">
        <v>-106045.87106666707</v>
      </c>
      <c r="C626" s="328" t="s">
        <v>182</v>
      </c>
      <c r="D626" s="328" t="s">
        <v>182</v>
      </c>
      <c r="E626" s="328" t="s">
        <v>182</v>
      </c>
      <c r="F626" s="328" t="s">
        <v>182</v>
      </c>
      <c r="G626" s="328" t="s">
        <v>182</v>
      </c>
    </row>
    <row r="627" spans="1:8" x14ac:dyDescent="0.25">
      <c r="A627" s="354" t="s">
        <v>776</v>
      </c>
      <c r="B627" s="331" t="s">
        <v>3092</v>
      </c>
      <c r="C627" s="331" t="s">
        <v>501</v>
      </c>
      <c r="D627" s="331">
        <v>2.41583792</v>
      </c>
      <c r="E627" s="331" t="s">
        <v>478</v>
      </c>
      <c r="F627" s="331" t="s">
        <v>478</v>
      </c>
      <c r="G627" s="331" t="s">
        <v>478</v>
      </c>
    </row>
    <row r="628" spans="1:8" x14ac:dyDescent="0.25">
      <c r="A628" s="337" t="s">
        <v>777</v>
      </c>
      <c r="B628" s="331" t="s">
        <v>3092</v>
      </c>
      <c r="C628" s="331" t="s">
        <v>501</v>
      </c>
      <c r="D628" s="331">
        <v>2.41583792</v>
      </c>
      <c r="E628" s="331" t="s">
        <v>478</v>
      </c>
      <c r="F628" s="331" t="s">
        <v>478</v>
      </c>
      <c r="G628" s="331" t="s">
        <v>478</v>
      </c>
    </row>
    <row r="630" spans="1:8" x14ac:dyDescent="0.25">
      <c r="A630" s="50" t="s">
        <v>778</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75" x14ac:dyDescent="0.25">
      <c r="A633" s="433" t="s">
        <v>779</v>
      </c>
      <c r="B633" s="433"/>
      <c r="C633" s="217"/>
      <c r="D633" s="217"/>
      <c r="E633" s="217"/>
      <c r="F633" s="217"/>
      <c r="G633" s="217"/>
      <c r="H633" s="49" t="s">
        <v>462</v>
      </c>
    </row>
    <row r="634" spans="1:8" ht="15.75" x14ac:dyDescent="0.25">
      <c r="A634" s="232" t="s">
        <v>651</v>
      </c>
      <c r="B634" s="52"/>
      <c r="C634" s="217"/>
      <c r="D634" s="217"/>
      <c r="E634" s="217"/>
      <c r="F634" s="217"/>
      <c r="G634" s="217"/>
      <c r="H634" s="49" t="s">
        <v>3357</v>
      </c>
    </row>
    <row r="635" spans="1:8" x14ac:dyDescent="0.25">
      <c r="A635" s="217"/>
      <c r="B635" s="217"/>
      <c r="C635" s="217"/>
      <c r="D635" s="217"/>
      <c r="E635" s="217"/>
      <c r="F635" s="217"/>
      <c r="G635" s="217"/>
      <c r="H635" s="49" t="s">
        <v>463</v>
      </c>
    </row>
    <row r="636" spans="1:8" x14ac:dyDescent="0.25">
      <c r="A636" s="217"/>
      <c r="B636" s="217"/>
      <c r="C636" s="217"/>
      <c r="D636" s="217"/>
      <c r="E636" s="217"/>
      <c r="F636" s="217"/>
      <c r="G636" s="217"/>
      <c r="H636" s="248"/>
    </row>
    <row r="637" spans="1:8" x14ac:dyDescent="0.25">
      <c r="A637" s="416" t="s">
        <v>780</v>
      </c>
      <c r="B637" s="249" t="s">
        <v>781</v>
      </c>
      <c r="C637" s="250" t="s">
        <v>466</v>
      </c>
      <c r="D637" s="250" t="s">
        <v>467</v>
      </c>
      <c r="E637" s="250" t="s">
        <v>603</v>
      </c>
      <c r="F637" s="251" t="s">
        <v>469</v>
      </c>
      <c r="G637" s="252" t="s">
        <v>470</v>
      </c>
      <c r="H637" s="251" t="s">
        <v>604</v>
      </c>
    </row>
    <row r="638" spans="1:8" ht="15.75" thickBot="1" x14ac:dyDescent="0.3">
      <c r="A638" s="417"/>
      <c r="B638" s="418" t="s">
        <v>472</v>
      </c>
      <c r="C638" s="419"/>
      <c r="D638" s="419"/>
      <c r="E638" s="419"/>
      <c r="F638" s="419"/>
      <c r="G638" s="419"/>
      <c r="H638" s="420"/>
    </row>
    <row r="639" spans="1:8" ht="15.75" thickTop="1" x14ac:dyDescent="0.25">
      <c r="A639" s="253" t="s">
        <v>782</v>
      </c>
      <c r="B639" s="331" t="s">
        <v>3087</v>
      </c>
      <c r="C639" s="331">
        <v>6143.8266127488378</v>
      </c>
      <c r="D639" s="331">
        <v>73.757520658580603</v>
      </c>
      <c r="E639" s="331">
        <v>2.3460190219567099</v>
      </c>
      <c r="F639" s="331">
        <v>6.5483463597946603</v>
      </c>
      <c r="G639" s="331">
        <v>114.39560414851302</v>
      </c>
      <c r="H639" s="331">
        <v>0.74349333311907995</v>
      </c>
    </row>
    <row r="640" spans="1:8" x14ac:dyDescent="0.25">
      <c r="A640" s="355" t="s">
        <v>784</v>
      </c>
      <c r="B640" s="331" t="s">
        <v>540</v>
      </c>
      <c r="C640" s="331">
        <v>5261.8993888836258</v>
      </c>
      <c r="D640" s="328" t="s">
        <v>182</v>
      </c>
      <c r="E640" s="331">
        <v>2.3460190219567099</v>
      </c>
      <c r="F640" s="331">
        <v>6.1117899358083498</v>
      </c>
      <c r="G640" s="331">
        <v>21.695718028166269</v>
      </c>
      <c r="H640" s="328" t="s">
        <v>182</v>
      </c>
    </row>
    <row r="641" spans="1:8" x14ac:dyDescent="0.25">
      <c r="A641" s="332" t="s">
        <v>785</v>
      </c>
      <c r="B641" s="331" t="s">
        <v>540</v>
      </c>
      <c r="C641" s="331">
        <v>5261.8993888836258</v>
      </c>
      <c r="D641" s="328" t="s">
        <v>182</v>
      </c>
      <c r="E641" s="329">
        <v>2.3460190219567099</v>
      </c>
      <c r="F641" s="329">
        <v>6.1117899358083498</v>
      </c>
      <c r="G641" s="329">
        <v>21.695718028166269</v>
      </c>
      <c r="H641" s="328" t="s">
        <v>182</v>
      </c>
    </row>
    <row r="642" spans="1:8" x14ac:dyDescent="0.25">
      <c r="A642" s="332" t="s">
        <v>786</v>
      </c>
      <c r="B642" s="331" t="s">
        <v>507</v>
      </c>
      <c r="C642" s="331" t="s">
        <v>507</v>
      </c>
      <c r="D642" s="328" t="s">
        <v>182</v>
      </c>
      <c r="E642" s="329" t="s">
        <v>507</v>
      </c>
      <c r="F642" s="329" t="s">
        <v>507</v>
      </c>
      <c r="G642" s="329" t="s">
        <v>507</v>
      </c>
      <c r="H642" s="328" t="s">
        <v>182</v>
      </c>
    </row>
    <row r="643" spans="1:8" x14ac:dyDescent="0.25">
      <c r="A643" s="356" t="s">
        <v>787</v>
      </c>
      <c r="B643" s="331" t="s">
        <v>507</v>
      </c>
      <c r="C643" s="331" t="s">
        <v>507</v>
      </c>
      <c r="D643" s="328" t="s">
        <v>182</v>
      </c>
      <c r="E643" s="331" t="s">
        <v>507</v>
      </c>
      <c r="F643" s="331" t="s">
        <v>507</v>
      </c>
      <c r="G643" s="331" t="s">
        <v>507</v>
      </c>
      <c r="H643" s="328" t="s">
        <v>182</v>
      </c>
    </row>
    <row r="644" spans="1:8" x14ac:dyDescent="0.25">
      <c r="A644" s="355" t="s">
        <v>788</v>
      </c>
      <c r="B644" s="328" t="s">
        <v>182</v>
      </c>
      <c r="C644" s="331">
        <v>76.365222930707887</v>
      </c>
      <c r="D644" s="331">
        <v>5.5964614607999996</v>
      </c>
      <c r="E644" s="331" t="s">
        <v>505</v>
      </c>
      <c r="F644" s="331" t="s">
        <v>505</v>
      </c>
      <c r="G644" s="331" t="s">
        <v>505</v>
      </c>
      <c r="H644" s="328" t="s">
        <v>182</v>
      </c>
    </row>
    <row r="645" spans="1:8" x14ac:dyDescent="0.25">
      <c r="A645" s="357" t="s">
        <v>789</v>
      </c>
      <c r="B645" s="328" t="s">
        <v>182</v>
      </c>
      <c r="C645" s="331">
        <v>74.619486144000007</v>
      </c>
      <c r="D645" s="331">
        <v>5.5964614607999996</v>
      </c>
      <c r="E645" s="329" t="s">
        <v>505</v>
      </c>
      <c r="F645" s="329" t="s">
        <v>505</v>
      </c>
      <c r="G645" s="329" t="s">
        <v>505</v>
      </c>
      <c r="H645" s="328" t="s">
        <v>182</v>
      </c>
    </row>
    <row r="646" spans="1:8" x14ac:dyDescent="0.25">
      <c r="A646" s="357" t="s">
        <v>790</v>
      </c>
      <c r="B646" s="328" t="s">
        <v>182</v>
      </c>
      <c r="C646" s="331">
        <v>1.7457367867078699</v>
      </c>
      <c r="D646" s="331" t="s">
        <v>552</v>
      </c>
      <c r="E646" s="329" t="s">
        <v>505</v>
      </c>
      <c r="F646" s="329" t="s">
        <v>505</v>
      </c>
      <c r="G646" s="329" t="s">
        <v>505</v>
      </c>
      <c r="H646" s="328" t="s">
        <v>182</v>
      </c>
    </row>
    <row r="647" spans="1:8" x14ac:dyDescent="0.25">
      <c r="A647" s="355" t="s">
        <v>791</v>
      </c>
      <c r="B647" s="331" t="s">
        <v>512</v>
      </c>
      <c r="C647" s="331" t="s">
        <v>512</v>
      </c>
      <c r="D647" s="331" t="s">
        <v>512</v>
      </c>
      <c r="E647" s="331" t="s">
        <v>512</v>
      </c>
      <c r="F647" s="331" t="s">
        <v>512</v>
      </c>
      <c r="G647" s="331" t="s">
        <v>512</v>
      </c>
      <c r="H647" s="331" t="s">
        <v>512</v>
      </c>
    </row>
    <row r="648" spans="1:8" x14ac:dyDescent="0.25">
      <c r="A648" s="332" t="s">
        <v>792</v>
      </c>
      <c r="B648" s="331" t="s">
        <v>480</v>
      </c>
      <c r="C648" s="331" t="s">
        <v>512</v>
      </c>
      <c r="D648" s="331" t="s">
        <v>512</v>
      </c>
      <c r="E648" s="329" t="s">
        <v>480</v>
      </c>
      <c r="F648" s="329" t="s">
        <v>480</v>
      </c>
      <c r="G648" s="329" t="s">
        <v>480</v>
      </c>
      <c r="H648" s="329" t="s">
        <v>480</v>
      </c>
    </row>
    <row r="649" spans="1:8" x14ac:dyDescent="0.25">
      <c r="A649" s="332" t="s">
        <v>793</v>
      </c>
      <c r="B649" s="331" t="s">
        <v>478</v>
      </c>
      <c r="C649" s="331" t="s">
        <v>478</v>
      </c>
      <c r="D649" s="331" t="s">
        <v>478</v>
      </c>
      <c r="E649" s="329" t="s">
        <v>478</v>
      </c>
      <c r="F649" s="329" t="s">
        <v>478</v>
      </c>
      <c r="G649" s="329" t="s">
        <v>478</v>
      </c>
      <c r="H649" s="329" t="s">
        <v>478</v>
      </c>
    </row>
    <row r="650" spans="1:8" x14ac:dyDescent="0.25">
      <c r="A650" s="355" t="s">
        <v>794</v>
      </c>
      <c r="B650" s="328" t="s">
        <v>182</v>
      </c>
      <c r="C650" s="331">
        <v>805.56200093450445</v>
      </c>
      <c r="D650" s="331">
        <v>68.161059197780617</v>
      </c>
      <c r="E650" s="331" t="s">
        <v>552</v>
      </c>
      <c r="F650" s="331">
        <v>0.43655642398631</v>
      </c>
      <c r="G650" s="331">
        <v>49.308450064014231</v>
      </c>
      <c r="H650" s="328" t="s">
        <v>182</v>
      </c>
    </row>
    <row r="651" spans="1:8" x14ac:dyDescent="0.25">
      <c r="A651" s="332" t="s">
        <v>795</v>
      </c>
      <c r="B651" s="328" t="s">
        <v>182</v>
      </c>
      <c r="C651" s="331">
        <v>566.94660201297143</v>
      </c>
      <c r="D651" s="331">
        <v>66.504112399504038</v>
      </c>
      <c r="E651" s="329" t="s">
        <v>507</v>
      </c>
      <c r="F651" s="329">
        <v>0.43655642398631</v>
      </c>
      <c r="G651" s="329">
        <v>33.529746043529677</v>
      </c>
      <c r="H651" s="328" t="s">
        <v>182</v>
      </c>
    </row>
    <row r="652" spans="1:8" x14ac:dyDescent="0.25">
      <c r="A652" s="332" t="s">
        <v>796</v>
      </c>
      <c r="B652" s="328" t="s">
        <v>182</v>
      </c>
      <c r="C652" s="331">
        <v>238.61539892153306</v>
      </c>
      <c r="D652" s="331">
        <v>1.65694679827657</v>
      </c>
      <c r="E652" s="329" t="s">
        <v>507</v>
      </c>
      <c r="F652" s="329" t="s">
        <v>507</v>
      </c>
      <c r="G652" s="329">
        <v>15.77870402048455</v>
      </c>
      <c r="H652" s="328" t="s">
        <v>182</v>
      </c>
    </row>
    <row r="653" spans="1:8" x14ac:dyDescent="0.25">
      <c r="A653" s="332" t="s">
        <v>3366</v>
      </c>
      <c r="B653" s="328" t="s">
        <v>182</v>
      </c>
      <c r="C653" s="331" t="s">
        <v>480</v>
      </c>
      <c r="D653" s="331" t="s">
        <v>480</v>
      </c>
      <c r="E653" s="331" t="s">
        <v>480</v>
      </c>
      <c r="F653" s="331" t="s">
        <v>480</v>
      </c>
      <c r="G653" s="331" t="s">
        <v>480</v>
      </c>
      <c r="H653" s="328" t="s">
        <v>182</v>
      </c>
    </row>
    <row r="654" spans="1:8" x14ac:dyDescent="0.25">
      <c r="A654" s="355" t="s">
        <v>3367</v>
      </c>
      <c r="B654" s="331" t="s">
        <v>478</v>
      </c>
      <c r="C654" s="331" t="s">
        <v>478</v>
      </c>
      <c r="D654" s="331" t="s">
        <v>478</v>
      </c>
      <c r="E654" s="331" t="s">
        <v>507</v>
      </c>
      <c r="F654" s="331" t="s">
        <v>507</v>
      </c>
      <c r="G654" s="331">
        <v>43.391436056332523</v>
      </c>
      <c r="H654" s="331">
        <v>0.74349333311907995</v>
      </c>
    </row>
    <row r="655" spans="1:8" x14ac:dyDescent="0.25">
      <c r="A655" s="337" t="s">
        <v>556</v>
      </c>
      <c r="B655" s="329" t="s">
        <v>478</v>
      </c>
      <c r="C655" s="329" t="s">
        <v>478</v>
      </c>
      <c r="D655" s="329" t="s">
        <v>478</v>
      </c>
      <c r="E655" s="329" t="s">
        <v>507</v>
      </c>
      <c r="F655" s="329" t="s">
        <v>507</v>
      </c>
      <c r="G655" s="329">
        <v>43.391436056332523</v>
      </c>
      <c r="H655" s="329">
        <v>0.74349333311907995</v>
      </c>
    </row>
    <row r="656" spans="1:8" x14ac:dyDescent="0.25">
      <c r="A656" s="355" t="s">
        <v>797</v>
      </c>
      <c r="B656" s="328" t="s">
        <v>182</v>
      </c>
      <c r="C656" s="328" t="s">
        <v>182</v>
      </c>
      <c r="D656" s="328" t="s">
        <v>182</v>
      </c>
      <c r="E656" s="328" t="s">
        <v>182</v>
      </c>
      <c r="F656" s="328" t="s">
        <v>182</v>
      </c>
      <c r="G656" s="328" t="s">
        <v>182</v>
      </c>
      <c r="H656" s="328" t="s">
        <v>182</v>
      </c>
    </row>
    <row r="657" spans="1:8" x14ac:dyDescent="0.25">
      <c r="A657" s="357" t="s">
        <v>798</v>
      </c>
      <c r="B657" s="329">
        <v>11397.929630279281</v>
      </c>
      <c r="C657" s="328" t="s">
        <v>182</v>
      </c>
      <c r="D657" s="328" t="s">
        <v>182</v>
      </c>
      <c r="E657" s="328" t="s">
        <v>182</v>
      </c>
      <c r="F657" s="328" t="s">
        <v>182</v>
      </c>
      <c r="G657" s="328" t="s">
        <v>182</v>
      </c>
      <c r="H657" s="328" t="s">
        <v>182</v>
      </c>
    </row>
    <row r="658" spans="1:8" x14ac:dyDescent="0.25">
      <c r="A658" s="357" t="s">
        <v>799</v>
      </c>
      <c r="B658" s="329" t="s">
        <v>478</v>
      </c>
      <c r="C658" s="328" t="s">
        <v>182</v>
      </c>
      <c r="D658" s="328" t="s">
        <v>182</v>
      </c>
      <c r="E658" s="328" t="s">
        <v>182</v>
      </c>
      <c r="F658" s="328" t="s">
        <v>182</v>
      </c>
      <c r="G658" s="328" t="s">
        <v>182</v>
      </c>
      <c r="H658" s="328" t="s">
        <v>182</v>
      </c>
    </row>
    <row r="659" spans="1:8" x14ac:dyDescent="0.25">
      <c r="A659" s="358" t="s">
        <v>3368</v>
      </c>
      <c r="B659" s="329" t="s">
        <v>478</v>
      </c>
      <c r="C659" s="328" t="s">
        <v>182</v>
      </c>
      <c r="D659" s="328" t="s">
        <v>182</v>
      </c>
      <c r="E659" s="328" t="s">
        <v>182</v>
      </c>
      <c r="F659" s="328" t="s">
        <v>182</v>
      </c>
      <c r="G659" s="328" t="s">
        <v>182</v>
      </c>
      <c r="H659" s="328" t="s">
        <v>182</v>
      </c>
    </row>
    <row r="661" spans="1:8" x14ac:dyDescent="0.25">
      <c r="A661" s="50" t="s">
        <v>800</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8" x14ac:dyDescent="0.25">
      <c r="A664" s="50" t="s">
        <v>801</v>
      </c>
      <c r="B664" s="75" t="s">
        <v>802</v>
      </c>
      <c r="C664" s="75" t="s">
        <v>803</v>
      </c>
      <c r="D664" s="75" t="s">
        <v>804</v>
      </c>
      <c r="E664" s="75" t="s">
        <v>805</v>
      </c>
      <c r="F664" s="75" t="s">
        <v>469</v>
      </c>
      <c r="G664" s="75" t="s">
        <v>470</v>
      </c>
      <c r="H664" s="75" t="s">
        <v>806</v>
      </c>
    </row>
    <row r="665" spans="1:8" x14ac:dyDescent="0.25">
      <c r="A665" s="210" t="s">
        <v>3591</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25">
      <c r="A666" s="210" t="s">
        <v>807</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25">
      <c r="A667" s="209" t="s">
        <v>89</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25">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25">
      <c r="A669" s="209" t="s">
        <v>2405</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25">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25">
      <c r="A671" s="209" t="s">
        <v>126</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25">
      <c r="A672" s="209" t="s">
        <v>3081</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25">
      <c r="A673" s="210" t="s">
        <v>808</v>
      </c>
      <c r="B673" s="76">
        <f>G408</f>
        <v>22472.091458330953</v>
      </c>
      <c r="C673" s="76">
        <f>H408</f>
        <v>4.6925847366299997E-3</v>
      </c>
      <c r="D673" s="76">
        <f>I408</f>
        <v>4.8332437122200001E-3</v>
      </c>
      <c r="E673" s="76"/>
      <c r="F673" s="77"/>
      <c r="G673" s="77"/>
      <c r="H673" s="77"/>
    </row>
    <row r="674" spans="1:36" x14ac:dyDescent="0.25">
      <c r="A674" s="210" t="s">
        <v>809</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25">
      <c r="A675" s="210" t="s">
        <v>810</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25">
      <c r="A676" s="210" t="s">
        <v>811</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25">
      <c r="A677" s="210" t="s">
        <v>812</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25">
      <c r="A678" s="210" t="s">
        <v>3594</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25">
      <c r="A679" s="3" t="s">
        <v>813</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25">
      <c r="A681" s="50" t="s">
        <v>814</v>
      </c>
      <c r="B681" s="50" t="s">
        <v>652</v>
      </c>
      <c r="C681" s="50" t="s">
        <v>653</v>
      </c>
      <c r="D681" s="50" t="s">
        <v>654</v>
      </c>
      <c r="E681" s="50" t="s">
        <v>655</v>
      </c>
      <c r="F681" s="80" t="s">
        <v>656</v>
      </c>
      <c r="G681" s="80" t="s">
        <v>657</v>
      </c>
      <c r="H681" s="80" t="s">
        <v>658</v>
      </c>
      <c r="I681" s="80" t="s">
        <v>659</v>
      </c>
      <c r="J681" s="80" t="s">
        <v>660</v>
      </c>
      <c r="K681" s="80" t="s">
        <v>661</v>
      </c>
      <c r="L681" s="80" t="s">
        <v>662</v>
      </c>
      <c r="M681" s="80" t="s">
        <v>663</v>
      </c>
      <c r="N681" s="80" t="s">
        <v>664</v>
      </c>
      <c r="O681" s="80" t="s">
        <v>665</v>
      </c>
      <c r="P681" s="80" t="s">
        <v>666</v>
      </c>
      <c r="Q681" s="80" t="s">
        <v>667</v>
      </c>
      <c r="R681" s="80" t="s">
        <v>668</v>
      </c>
      <c r="S681" s="80" t="s">
        <v>669</v>
      </c>
      <c r="T681" s="80" t="s">
        <v>670</v>
      </c>
      <c r="U681" s="80" t="s">
        <v>815</v>
      </c>
      <c r="V681" s="80" t="s">
        <v>672</v>
      </c>
      <c r="W681" s="80" t="s">
        <v>816</v>
      </c>
      <c r="X681" s="80" t="s">
        <v>817</v>
      </c>
      <c r="Y681" s="80" t="s">
        <v>818</v>
      </c>
      <c r="Z681" s="80" t="s">
        <v>819</v>
      </c>
      <c r="AA681" s="80" t="s">
        <v>820</v>
      </c>
      <c r="AB681" s="80" t="s">
        <v>821</v>
      </c>
      <c r="AC681" s="80" t="s">
        <v>822</v>
      </c>
      <c r="AD681" s="80" t="s">
        <v>823</v>
      </c>
      <c r="AE681" s="80" t="s">
        <v>824</v>
      </c>
      <c r="AF681" s="80" t="s">
        <v>825</v>
      </c>
      <c r="AG681" s="80" t="s">
        <v>683</v>
      </c>
      <c r="AH681" s="80" t="s">
        <v>826</v>
      </c>
      <c r="AI681" s="80" t="s">
        <v>827</v>
      </c>
      <c r="AJ681" s="80" t="s">
        <v>828</v>
      </c>
    </row>
    <row r="682" spans="1:36" x14ac:dyDescent="0.25">
      <c r="A682" s="1" t="s">
        <v>829</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25">
      <c r="A683" s="1" t="s">
        <v>830</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813</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50" t="s">
        <v>3221</v>
      </c>
      <c r="B687" s="75" t="s">
        <v>802</v>
      </c>
      <c r="C687" s="75" t="s">
        <v>803</v>
      </c>
      <c r="D687" s="75" t="s">
        <v>804</v>
      </c>
      <c r="E687" s="75" t="s">
        <v>805</v>
      </c>
      <c r="F687" s="75" t="s">
        <v>469</v>
      </c>
      <c r="G687" s="75" t="s">
        <v>470</v>
      </c>
      <c r="H687" s="75" t="s">
        <v>806</v>
      </c>
      <c r="I687" s="75" t="s">
        <v>831</v>
      </c>
      <c r="J687" s="75" t="s">
        <v>2537</v>
      </c>
      <c r="K687" s="1"/>
      <c r="L687" s="1"/>
      <c r="M687" s="1"/>
      <c r="N687" s="1"/>
      <c r="O687" s="1"/>
      <c r="P687" s="1"/>
      <c r="Q687" s="1"/>
      <c r="R687" s="1"/>
      <c r="S687" s="1"/>
      <c r="T687" s="1"/>
      <c r="U687" s="1"/>
      <c r="V687" s="1"/>
      <c r="W687" s="1"/>
      <c r="X687" s="1"/>
      <c r="Y687" s="1"/>
      <c r="Z687" s="1"/>
      <c r="AA687" s="1"/>
      <c r="AB687" s="1"/>
    </row>
    <row r="688" spans="1:36" x14ac:dyDescent="0.25">
      <c r="A688" s="1" t="s">
        <v>3593</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832</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89</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2405</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126</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2415</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3080</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75" thickBot="1" x14ac:dyDescent="0.3">
      <c r="A698" s="1" t="s">
        <v>3595</v>
      </c>
      <c r="B698" s="5"/>
      <c r="C698" s="5"/>
      <c r="D698" s="5"/>
      <c r="E698" s="5"/>
      <c r="F698" s="5"/>
      <c r="G698" s="5"/>
      <c r="H698" s="5"/>
      <c r="I698" s="5"/>
      <c r="K698" s="1"/>
      <c r="L698" s="1"/>
      <c r="M698" s="1"/>
      <c r="N698" s="1"/>
    </row>
    <row r="699" spans="1:28" ht="15.75" thickBot="1" x14ac:dyDescent="0.3">
      <c r="A699" s="82" t="s">
        <v>833</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30.75" thickBot="1" x14ac:dyDescent="0.3">
      <c r="A700" s="82" t="s">
        <v>3592</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25">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75" thickBot="1" x14ac:dyDescent="0.3">
      <c r="A702" s="1" t="s">
        <v>3596</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75" thickBot="1" x14ac:dyDescent="0.3">
      <c r="A703" s="82" t="s">
        <v>833</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30.75" thickBot="1" x14ac:dyDescent="0.3">
      <c r="A704" s="82" t="s">
        <v>3592</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25">
      <c r="A705" s="3"/>
      <c r="B705" s="5"/>
      <c r="K705" s="1"/>
      <c r="L705" s="1"/>
      <c r="M705" s="1"/>
      <c r="N705" s="1"/>
      <c r="O705" s="1"/>
      <c r="P705" s="1"/>
      <c r="Q705" s="1"/>
      <c r="R705" s="1"/>
      <c r="S705" s="1"/>
      <c r="T705" s="1"/>
      <c r="U705" s="1"/>
      <c r="V705" s="1"/>
      <c r="W705" s="1"/>
      <c r="X705" s="1"/>
      <c r="Y705" s="1"/>
      <c r="Z705" s="1"/>
      <c r="AA705" s="1"/>
      <c r="AB705" s="1"/>
    </row>
    <row r="706" spans="1:28" x14ac:dyDescent="0.25">
      <c r="A706" s="1" t="s">
        <v>89</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2405</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126</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2415</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3080</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25">
      <c r="A713" s="3"/>
      <c r="B713" s="5"/>
      <c r="C713" s="5"/>
      <c r="K713" s="1"/>
      <c r="L713" s="1"/>
      <c r="M713" s="1"/>
      <c r="N713" s="1"/>
      <c r="O713" s="1"/>
      <c r="P713" s="1"/>
      <c r="Q713" s="1"/>
      <c r="R713" s="1"/>
      <c r="S713" s="1"/>
      <c r="T713" s="1"/>
      <c r="U713" s="1"/>
      <c r="V713" s="1"/>
      <c r="W713" s="1"/>
      <c r="X713" s="1"/>
      <c r="Y713" s="1"/>
      <c r="Z713" s="1"/>
      <c r="AA713" s="1"/>
      <c r="AB713" s="1"/>
    </row>
    <row r="714" spans="1:28" x14ac:dyDescent="0.25">
      <c r="A714" s="3"/>
      <c r="B714" s="5"/>
      <c r="K714" s="1"/>
      <c r="L714" s="1"/>
      <c r="M714" s="1"/>
      <c r="N714" s="1"/>
      <c r="O714" s="1"/>
      <c r="P714" s="1"/>
      <c r="Q714" s="1"/>
      <c r="R714" s="1"/>
      <c r="S714" s="1"/>
      <c r="T714" s="1"/>
      <c r="U714" s="1"/>
      <c r="V714" s="1"/>
      <c r="W714" s="1"/>
      <c r="X714" s="1"/>
      <c r="Y714" s="1"/>
      <c r="Z714" s="1"/>
      <c r="AA714" s="1"/>
      <c r="AB714" s="1"/>
    </row>
    <row r="715" spans="1:28" x14ac:dyDescent="0.25">
      <c r="A715" s="3"/>
      <c r="B715" s="5"/>
      <c r="K715" s="1"/>
      <c r="L715" s="1"/>
      <c r="M715" s="1"/>
      <c r="N715" s="1"/>
      <c r="O715" s="1"/>
      <c r="P715" s="1"/>
      <c r="Q715" s="1"/>
      <c r="R715" s="1"/>
      <c r="S715" s="1"/>
      <c r="T715" s="1"/>
      <c r="U715" s="1"/>
      <c r="V715" s="1"/>
      <c r="W715" s="1"/>
      <c r="X715" s="1"/>
      <c r="Y715" s="1"/>
      <c r="Z715" s="1"/>
      <c r="AA715" s="1"/>
      <c r="AB715" s="1"/>
    </row>
    <row r="716" spans="1:28" ht="15.75" x14ac:dyDescent="0.25">
      <c r="A716" s="84" t="s">
        <v>834</v>
      </c>
      <c r="B716" s="85"/>
      <c r="C716" s="85"/>
      <c r="D716" s="85"/>
      <c r="E716" s="85"/>
      <c r="F716" s="85"/>
      <c r="G716" s="85"/>
      <c r="H716" s="85"/>
      <c r="I716" s="85"/>
      <c r="J716" s="85"/>
      <c r="K716" s="85"/>
      <c r="L716" s="85"/>
      <c r="M716" s="85"/>
      <c r="N716" s="85"/>
    </row>
    <row r="717" spans="1:28" x14ac:dyDescent="0.25">
      <c r="A717" s="85" t="s">
        <v>835</v>
      </c>
      <c r="B717" s="85"/>
      <c r="C717" s="85"/>
      <c r="D717" s="85"/>
      <c r="E717" s="85"/>
      <c r="F717" s="85"/>
      <c r="G717" s="85"/>
      <c r="H717" s="85"/>
      <c r="I717" s="85"/>
      <c r="J717" s="85"/>
      <c r="K717" s="85"/>
      <c r="L717" s="85"/>
      <c r="M717" s="85"/>
      <c r="N717" s="85"/>
    </row>
    <row r="718" spans="1:28" x14ac:dyDescent="0.25">
      <c r="A718" s="85" t="s">
        <v>836</v>
      </c>
      <c r="B718" s="85"/>
      <c r="C718" s="85"/>
      <c r="D718" s="85"/>
      <c r="E718" s="85"/>
      <c r="F718" s="85"/>
      <c r="G718" s="85"/>
      <c r="H718" s="85"/>
      <c r="I718" s="85"/>
      <c r="J718" s="85"/>
      <c r="K718" s="85"/>
      <c r="L718" s="85"/>
      <c r="M718" s="85"/>
      <c r="N718" s="85"/>
    </row>
    <row r="719" spans="1:28" ht="33.75" x14ac:dyDescent="0.25">
      <c r="A719" s="86" t="s">
        <v>837</v>
      </c>
      <c r="B719" s="87" t="s">
        <v>838</v>
      </c>
      <c r="C719" s="88" t="s">
        <v>839</v>
      </c>
      <c r="D719" s="89" t="s">
        <v>840</v>
      </c>
      <c r="E719" s="89" t="s">
        <v>841</v>
      </c>
      <c r="F719" s="90" t="s">
        <v>842</v>
      </c>
      <c r="G719" s="89" t="s">
        <v>843</v>
      </c>
      <c r="H719" s="90" t="s">
        <v>844</v>
      </c>
      <c r="I719" s="89" t="s">
        <v>845</v>
      </c>
      <c r="J719" s="90" t="s">
        <v>846</v>
      </c>
      <c r="K719" s="89" t="s">
        <v>847</v>
      </c>
      <c r="L719" s="90" t="s">
        <v>848</v>
      </c>
      <c r="M719" s="90" t="s">
        <v>849</v>
      </c>
      <c r="N719" s="90" t="s">
        <v>850</v>
      </c>
    </row>
    <row r="720" spans="1:28" x14ac:dyDescent="0.25">
      <c r="A720" s="91" t="s">
        <v>851</v>
      </c>
      <c r="B720" s="92" t="s">
        <v>852</v>
      </c>
      <c r="C720" s="93" t="s">
        <v>853</v>
      </c>
      <c r="D720" s="91" t="s">
        <v>854</v>
      </c>
      <c r="E720" s="91" t="s">
        <v>855</v>
      </c>
      <c r="F720" s="94">
        <v>1</v>
      </c>
      <c r="G720" s="91" t="s">
        <v>856</v>
      </c>
      <c r="H720" s="94">
        <v>1</v>
      </c>
      <c r="I720" s="91" t="s">
        <v>857</v>
      </c>
      <c r="J720" s="94">
        <v>1</v>
      </c>
      <c r="K720" s="91" t="s">
        <v>858</v>
      </c>
      <c r="L720" s="94">
        <v>1</v>
      </c>
      <c r="M720" s="91" t="s">
        <v>859</v>
      </c>
      <c r="N720" s="94">
        <v>1</v>
      </c>
    </row>
    <row r="721" spans="1:14" x14ac:dyDescent="0.25">
      <c r="A721" s="95" t="s">
        <v>860</v>
      </c>
      <c r="B721" s="96" t="s">
        <v>861</v>
      </c>
      <c r="C721" s="96" t="s">
        <v>862</v>
      </c>
      <c r="D721" s="95" t="s">
        <v>863</v>
      </c>
      <c r="E721" s="95" t="s">
        <v>864</v>
      </c>
      <c r="F721" s="97">
        <v>84</v>
      </c>
      <c r="G721" s="95" t="s">
        <v>865</v>
      </c>
      <c r="H721" s="97">
        <v>28</v>
      </c>
      <c r="I721" s="95" t="s">
        <v>866</v>
      </c>
      <c r="J721" s="97">
        <v>67</v>
      </c>
      <c r="K721" s="95" t="s">
        <v>867</v>
      </c>
      <c r="L721" s="97">
        <v>14</v>
      </c>
      <c r="M721" s="95" t="s">
        <v>868</v>
      </c>
      <c r="N721" s="97">
        <v>4</v>
      </c>
    </row>
    <row r="722" spans="1:14" x14ac:dyDescent="0.25">
      <c r="A722" s="98" t="s">
        <v>869</v>
      </c>
      <c r="B722" s="99" t="s">
        <v>861</v>
      </c>
      <c r="C722" s="99" t="s">
        <v>862</v>
      </c>
      <c r="D722" s="98" t="s">
        <v>863</v>
      </c>
      <c r="E722" s="98" t="s">
        <v>870</v>
      </c>
      <c r="F722" s="100">
        <v>85</v>
      </c>
      <c r="G722" s="98" t="s">
        <v>871</v>
      </c>
      <c r="H722" s="100">
        <v>30</v>
      </c>
      <c r="I722" s="98" t="s">
        <v>872</v>
      </c>
      <c r="J722" s="100">
        <v>68</v>
      </c>
      <c r="K722" s="98" t="s">
        <v>873</v>
      </c>
      <c r="L722" s="100">
        <v>15</v>
      </c>
      <c r="M722" s="98" t="s">
        <v>874</v>
      </c>
      <c r="N722" s="100">
        <v>6</v>
      </c>
    </row>
    <row r="723" spans="1:14" x14ac:dyDescent="0.25">
      <c r="A723" s="101" t="s">
        <v>875</v>
      </c>
      <c r="B723" s="102" t="s">
        <v>876</v>
      </c>
      <c r="C723" s="102" t="s">
        <v>877</v>
      </c>
      <c r="D723" s="101" t="s">
        <v>878</v>
      </c>
      <c r="E723" s="101" t="s">
        <v>879</v>
      </c>
      <c r="F723" s="103">
        <v>264</v>
      </c>
      <c r="G723" s="101" t="s">
        <v>880</v>
      </c>
      <c r="H723" s="103">
        <v>265</v>
      </c>
      <c r="I723" s="101" t="s">
        <v>881</v>
      </c>
      <c r="J723" s="103">
        <v>277</v>
      </c>
      <c r="K723" s="101" t="s">
        <v>882</v>
      </c>
      <c r="L723" s="103">
        <v>282</v>
      </c>
      <c r="M723" s="101" t="s">
        <v>883</v>
      </c>
      <c r="N723" s="103">
        <v>234</v>
      </c>
    </row>
    <row r="724" spans="1:14" x14ac:dyDescent="0.25">
      <c r="A724" s="91" t="s">
        <v>884</v>
      </c>
      <c r="B724" s="92" t="s">
        <v>885</v>
      </c>
      <c r="C724" s="104">
        <v>45</v>
      </c>
      <c r="D724" s="105">
        <v>0.26</v>
      </c>
      <c r="E724" s="91" t="s">
        <v>886</v>
      </c>
      <c r="F724" s="94">
        <v>6900</v>
      </c>
      <c r="G724" s="91" t="s">
        <v>887</v>
      </c>
      <c r="H724" s="94">
        <v>4660</v>
      </c>
      <c r="I724" s="91" t="s">
        <v>888</v>
      </c>
      <c r="J724" s="94">
        <v>6890</v>
      </c>
      <c r="K724" s="91" t="s">
        <v>889</v>
      </c>
      <c r="L724" s="94">
        <v>4890</v>
      </c>
      <c r="M724" s="91" t="s">
        <v>890</v>
      </c>
      <c r="N724" s="94">
        <v>2340</v>
      </c>
    </row>
    <row r="725" spans="1:14" x14ac:dyDescent="0.25">
      <c r="A725" s="95" t="s">
        <v>891</v>
      </c>
      <c r="B725" s="96" t="s">
        <v>892</v>
      </c>
      <c r="C725" s="106">
        <v>100</v>
      </c>
      <c r="D725" s="107">
        <v>0.32</v>
      </c>
      <c r="E725" s="95" t="s">
        <v>893</v>
      </c>
      <c r="F725" s="108">
        <v>10800</v>
      </c>
      <c r="G725" s="95" t="s">
        <v>894</v>
      </c>
      <c r="H725" s="108">
        <v>10200</v>
      </c>
      <c r="I725" s="95" t="s">
        <v>895</v>
      </c>
      <c r="J725" s="108">
        <v>11300</v>
      </c>
      <c r="K725" s="95" t="s">
        <v>896</v>
      </c>
      <c r="L725" s="108">
        <v>11000</v>
      </c>
      <c r="M725" s="95" t="s">
        <v>897</v>
      </c>
      <c r="N725" s="97">
        <v>8450</v>
      </c>
    </row>
    <row r="726" spans="1:14" x14ac:dyDescent="0.25">
      <c r="A726" s="98" t="s">
        <v>898</v>
      </c>
      <c r="B726" s="99" t="s">
        <v>899</v>
      </c>
      <c r="C726" s="109">
        <v>640</v>
      </c>
      <c r="D726" s="110">
        <v>0.25</v>
      </c>
      <c r="E726" s="98" t="s">
        <v>900</v>
      </c>
      <c r="F726" s="111">
        <v>10900</v>
      </c>
      <c r="G726" s="98" t="s">
        <v>901</v>
      </c>
      <c r="H726" s="111">
        <v>13900</v>
      </c>
      <c r="I726" s="98" t="s">
        <v>902</v>
      </c>
      <c r="J726" s="111">
        <v>11700</v>
      </c>
      <c r="K726" s="98" t="s">
        <v>903</v>
      </c>
      <c r="L726" s="111">
        <v>14200</v>
      </c>
      <c r="M726" s="98" t="s">
        <v>904</v>
      </c>
      <c r="N726" s="111">
        <v>15900</v>
      </c>
    </row>
    <row r="727" spans="1:14" x14ac:dyDescent="0.25">
      <c r="A727" s="95" t="s">
        <v>905</v>
      </c>
      <c r="B727" s="112" t="s">
        <v>906</v>
      </c>
      <c r="C727" s="113">
        <v>85</v>
      </c>
      <c r="D727" s="107">
        <v>0.3</v>
      </c>
      <c r="E727" s="95" t="s">
        <v>907</v>
      </c>
      <c r="F727" s="97">
        <v>6490</v>
      </c>
      <c r="G727" s="95" t="s">
        <v>908</v>
      </c>
      <c r="H727" s="97">
        <v>5820</v>
      </c>
      <c r="I727" s="95" t="s">
        <v>909</v>
      </c>
      <c r="J727" s="97">
        <v>6730</v>
      </c>
      <c r="K727" s="95" t="s">
        <v>910</v>
      </c>
      <c r="L727" s="97">
        <v>6250</v>
      </c>
      <c r="M727" s="95" t="s">
        <v>911</v>
      </c>
      <c r="N727" s="97">
        <v>4470</v>
      </c>
    </row>
    <row r="728" spans="1:14" x14ac:dyDescent="0.25">
      <c r="A728" s="98" t="s">
        <v>912</v>
      </c>
      <c r="B728" s="114" t="s">
        <v>913</v>
      </c>
      <c r="C728" s="109">
        <v>190</v>
      </c>
      <c r="D728" s="110">
        <v>0.31</v>
      </c>
      <c r="E728" s="98" t="s">
        <v>914</v>
      </c>
      <c r="F728" s="100">
        <v>7710</v>
      </c>
      <c r="G728" s="98" t="s">
        <v>915</v>
      </c>
      <c r="H728" s="100">
        <v>8590</v>
      </c>
      <c r="I728" s="98" t="s">
        <v>916</v>
      </c>
      <c r="J728" s="100">
        <v>8190</v>
      </c>
      <c r="K728" s="98" t="s">
        <v>917</v>
      </c>
      <c r="L728" s="100">
        <v>9020</v>
      </c>
      <c r="M728" s="98" t="s">
        <v>918</v>
      </c>
      <c r="N728" s="100">
        <v>8550</v>
      </c>
    </row>
    <row r="729" spans="1:14" x14ac:dyDescent="0.25">
      <c r="A729" s="101" t="s">
        <v>919</v>
      </c>
      <c r="B729" s="115" t="s">
        <v>920</v>
      </c>
      <c r="C729" s="116">
        <v>1020</v>
      </c>
      <c r="D729" s="117">
        <v>0.2</v>
      </c>
      <c r="E729" s="101" t="s">
        <v>921</v>
      </c>
      <c r="F729" s="103">
        <v>5860</v>
      </c>
      <c r="G729" s="101" t="s">
        <v>922</v>
      </c>
      <c r="H729" s="103">
        <v>7670</v>
      </c>
      <c r="I729" s="101" t="s">
        <v>923</v>
      </c>
      <c r="J729" s="103">
        <v>6310</v>
      </c>
      <c r="K729" s="101" t="s">
        <v>924</v>
      </c>
      <c r="L729" s="103">
        <v>7810</v>
      </c>
      <c r="M729" s="101" t="s">
        <v>925</v>
      </c>
      <c r="N729" s="103">
        <v>8980</v>
      </c>
    </row>
    <row r="730" spans="1:14" x14ac:dyDescent="0.25">
      <c r="A730" s="91" t="s">
        <v>926</v>
      </c>
      <c r="B730" s="92" t="s">
        <v>927</v>
      </c>
      <c r="C730" s="104">
        <v>1.7</v>
      </c>
      <c r="D730" s="105">
        <v>0.15</v>
      </c>
      <c r="E730" s="91" t="s">
        <v>928</v>
      </c>
      <c r="F730" s="94">
        <v>543</v>
      </c>
      <c r="G730" s="91" t="s">
        <v>928</v>
      </c>
      <c r="H730" s="94">
        <v>148</v>
      </c>
      <c r="I730" s="91" t="s">
        <v>929</v>
      </c>
      <c r="J730" s="94">
        <v>192</v>
      </c>
      <c r="K730" s="91" t="s">
        <v>930</v>
      </c>
      <c r="L730" s="94">
        <v>26</v>
      </c>
      <c r="M730" s="91" t="s">
        <v>931</v>
      </c>
      <c r="N730" s="94">
        <v>20</v>
      </c>
    </row>
    <row r="731" spans="1:14" x14ac:dyDescent="0.25">
      <c r="A731" s="95" t="s">
        <v>932</v>
      </c>
      <c r="B731" s="96" t="s">
        <v>933</v>
      </c>
      <c r="C731" s="113">
        <v>11.9</v>
      </c>
      <c r="D731" s="107">
        <v>0.21</v>
      </c>
      <c r="E731" s="95" t="s">
        <v>934</v>
      </c>
      <c r="F731" s="97">
        <v>5280</v>
      </c>
      <c r="G731" s="95" t="s">
        <v>907</v>
      </c>
      <c r="H731" s="97">
        <v>1760</v>
      </c>
      <c r="I731" s="95" t="s">
        <v>935</v>
      </c>
      <c r="J731" s="97">
        <v>4200</v>
      </c>
      <c r="K731" s="95" t="s">
        <v>936</v>
      </c>
      <c r="L731" s="97">
        <v>832</v>
      </c>
      <c r="M731" s="95" t="s">
        <v>937</v>
      </c>
      <c r="N731" s="97">
        <v>262</v>
      </c>
    </row>
    <row r="732" spans="1:14" x14ac:dyDescent="0.25">
      <c r="A732" s="98" t="s">
        <v>938</v>
      </c>
      <c r="B732" s="114" t="s">
        <v>939</v>
      </c>
      <c r="C732" s="118">
        <v>1</v>
      </c>
      <c r="D732" s="110">
        <v>0.17</v>
      </c>
      <c r="E732" s="98" t="s">
        <v>940</v>
      </c>
      <c r="F732" s="100">
        <v>218</v>
      </c>
      <c r="G732" s="98" t="s">
        <v>940</v>
      </c>
      <c r="H732" s="100">
        <v>59</v>
      </c>
      <c r="I732" s="98" t="s">
        <v>941</v>
      </c>
      <c r="J732" s="100">
        <v>70</v>
      </c>
      <c r="K732" s="98" t="s">
        <v>942</v>
      </c>
      <c r="L732" s="100">
        <v>10</v>
      </c>
      <c r="M732" s="98" t="s">
        <v>943</v>
      </c>
      <c r="N732" s="100">
        <v>8</v>
      </c>
    </row>
    <row r="733" spans="1:14" x14ac:dyDescent="0.25">
      <c r="A733" s="95" t="s">
        <v>944</v>
      </c>
      <c r="B733" s="112" t="s">
        <v>945</v>
      </c>
      <c r="C733" s="113">
        <v>3.4</v>
      </c>
      <c r="D733" s="107">
        <v>0.21</v>
      </c>
      <c r="E733" s="95" t="s">
        <v>946</v>
      </c>
      <c r="F733" s="97">
        <v>945</v>
      </c>
      <c r="G733" s="95" t="s">
        <v>947</v>
      </c>
      <c r="H733" s="97">
        <v>258</v>
      </c>
      <c r="I733" s="95" t="s">
        <v>948</v>
      </c>
      <c r="J733" s="97">
        <v>426</v>
      </c>
      <c r="K733" s="95" t="s">
        <v>949</v>
      </c>
      <c r="L733" s="97">
        <v>48</v>
      </c>
      <c r="M733" s="95" t="s">
        <v>950</v>
      </c>
      <c r="N733" s="97">
        <v>36</v>
      </c>
    </row>
    <row r="734" spans="1:14" x14ac:dyDescent="0.25">
      <c r="A734" s="98" t="s">
        <v>951</v>
      </c>
      <c r="B734" s="114" t="s">
        <v>952</v>
      </c>
      <c r="C734" s="118">
        <v>1.3</v>
      </c>
      <c r="D734" s="110">
        <v>0.15</v>
      </c>
      <c r="E734" s="98" t="s">
        <v>953</v>
      </c>
      <c r="F734" s="100">
        <v>292</v>
      </c>
      <c r="G734" s="98" t="s">
        <v>953</v>
      </c>
      <c r="H734" s="100">
        <v>79</v>
      </c>
      <c r="I734" s="98" t="s">
        <v>954</v>
      </c>
      <c r="J734" s="100">
        <v>98</v>
      </c>
      <c r="K734" s="98" t="s">
        <v>955</v>
      </c>
      <c r="L734" s="100">
        <v>14</v>
      </c>
      <c r="M734" s="98" t="s">
        <v>956</v>
      </c>
      <c r="N734" s="100">
        <v>11</v>
      </c>
    </row>
    <row r="735" spans="1:14" x14ac:dyDescent="0.25">
      <c r="A735" s="95" t="s">
        <v>957</v>
      </c>
      <c r="B735" s="112" t="s">
        <v>958</v>
      </c>
      <c r="C735" s="113">
        <v>4</v>
      </c>
      <c r="D735" s="107">
        <v>0.23</v>
      </c>
      <c r="E735" s="95" t="s">
        <v>959</v>
      </c>
      <c r="F735" s="97">
        <v>1350</v>
      </c>
      <c r="G735" s="95" t="s">
        <v>960</v>
      </c>
      <c r="H735" s="97">
        <v>370</v>
      </c>
      <c r="I735" s="95" t="s">
        <v>961</v>
      </c>
      <c r="J735" s="97">
        <v>659</v>
      </c>
      <c r="K735" s="95" t="s">
        <v>962</v>
      </c>
      <c r="L735" s="97">
        <v>72</v>
      </c>
      <c r="M735" s="95" t="s">
        <v>963</v>
      </c>
      <c r="N735" s="97">
        <v>51</v>
      </c>
    </row>
    <row r="736" spans="1:14" x14ac:dyDescent="0.25">
      <c r="A736" s="98" t="s">
        <v>964</v>
      </c>
      <c r="B736" s="114" t="s">
        <v>965</v>
      </c>
      <c r="C736" s="118">
        <v>5.9</v>
      </c>
      <c r="D736" s="110">
        <v>0.2</v>
      </c>
      <c r="E736" s="98" t="s">
        <v>966</v>
      </c>
      <c r="F736" s="100">
        <v>1870</v>
      </c>
      <c r="G736" s="98" t="s">
        <v>967</v>
      </c>
      <c r="H736" s="100">
        <v>527</v>
      </c>
      <c r="I736" s="98" t="s">
        <v>968</v>
      </c>
      <c r="J736" s="100">
        <v>1120</v>
      </c>
      <c r="K736" s="98" t="s">
        <v>969</v>
      </c>
      <c r="L736" s="100">
        <v>121</v>
      </c>
      <c r="M736" s="98" t="s">
        <v>970</v>
      </c>
      <c r="N736" s="100">
        <v>74</v>
      </c>
    </row>
    <row r="737" spans="1:14" x14ac:dyDescent="0.25">
      <c r="A737" s="95" t="s">
        <v>971</v>
      </c>
      <c r="B737" s="112" t="s">
        <v>972</v>
      </c>
      <c r="C737" s="113">
        <v>4.3</v>
      </c>
      <c r="D737" s="107">
        <v>0.17</v>
      </c>
      <c r="E737" s="95" t="s">
        <v>973</v>
      </c>
      <c r="F737" s="97">
        <v>1230</v>
      </c>
      <c r="G737" s="95" t="s">
        <v>974</v>
      </c>
      <c r="H737" s="97">
        <v>338</v>
      </c>
      <c r="I737" s="95" t="s">
        <v>975</v>
      </c>
      <c r="J737" s="97">
        <v>624</v>
      </c>
      <c r="K737" s="95" t="s">
        <v>976</v>
      </c>
      <c r="L737" s="97">
        <v>67</v>
      </c>
      <c r="M737" s="95" t="s">
        <v>977</v>
      </c>
      <c r="N737" s="97">
        <v>47</v>
      </c>
    </row>
    <row r="738" spans="1:14" x14ac:dyDescent="0.25">
      <c r="A738" s="98" t="s">
        <v>978</v>
      </c>
      <c r="B738" s="114" t="s">
        <v>979</v>
      </c>
      <c r="C738" s="118">
        <v>9.1999999999999993</v>
      </c>
      <c r="D738" s="110">
        <v>0.16</v>
      </c>
      <c r="E738" s="98" t="s">
        <v>980</v>
      </c>
      <c r="F738" s="100">
        <v>2550</v>
      </c>
      <c r="G738" s="98" t="s">
        <v>981</v>
      </c>
      <c r="H738" s="100">
        <v>782</v>
      </c>
      <c r="I738" s="98" t="s">
        <v>982</v>
      </c>
      <c r="J738" s="100">
        <v>1850</v>
      </c>
      <c r="K738" s="98" t="s">
        <v>983</v>
      </c>
      <c r="L738" s="100">
        <v>271</v>
      </c>
      <c r="M738" s="98" t="s">
        <v>984</v>
      </c>
      <c r="N738" s="100">
        <v>111</v>
      </c>
    </row>
    <row r="739" spans="1:14" x14ac:dyDescent="0.25">
      <c r="A739" s="95" t="s">
        <v>985</v>
      </c>
      <c r="B739" s="112" t="s">
        <v>986</v>
      </c>
      <c r="C739" s="113">
        <v>17.2</v>
      </c>
      <c r="D739" s="107">
        <v>0.19</v>
      </c>
      <c r="E739" s="95" t="s">
        <v>987</v>
      </c>
      <c r="F739" s="97">
        <v>5020</v>
      </c>
      <c r="G739" s="95" t="s">
        <v>988</v>
      </c>
      <c r="H739" s="97">
        <v>1980</v>
      </c>
      <c r="I739" s="95" t="s">
        <v>889</v>
      </c>
      <c r="J739" s="97">
        <v>4390</v>
      </c>
      <c r="K739" s="95" t="s">
        <v>989</v>
      </c>
      <c r="L739" s="97">
        <v>1370</v>
      </c>
      <c r="M739" s="95" t="s">
        <v>990</v>
      </c>
      <c r="N739" s="97">
        <v>356</v>
      </c>
    </row>
    <row r="740" spans="1:14" x14ac:dyDescent="0.25">
      <c r="A740" s="98" t="s">
        <v>991</v>
      </c>
      <c r="B740" s="114" t="s">
        <v>992</v>
      </c>
      <c r="C740" s="118">
        <v>1.9</v>
      </c>
      <c r="D740" s="110">
        <v>0.22</v>
      </c>
      <c r="E740" s="98" t="s">
        <v>993</v>
      </c>
      <c r="F740" s="100">
        <v>469</v>
      </c>
      <c r="G740" s="98" t="s">
        <v>993</v>
      </c>
      <c r="H740" s="100">
        <v>127</v>
      </c>
      <c r="I740" s="98" t="s">
        <v>994</v>
      </c>
      <c r="J740" s="100">
        <v>170</v>
      </c>
      <c r="K740" s="98" t="s">
        <v>995</v>
      </c>
      <c r="L740" s="100">
        <v>22</v>
      </c>
      <c r="M740" s="98" t="s">
        <v>996</v>
      </c>
      <c r="N740" s="100">
        <v>18</v>
      </c>
    </row>
    <row r="741" spans="1:14" x14ac:dyDescent="0.25">
      <c r="A741" s="95" t="s">
        <v>997</v>
      </c>
      <c r="B741" s="112" t="s">
        <v>998</v>
      </c>
      <c r="C741" s="113">
        <v>5.9</v>
      </c>
      <c r="D741" s="107">
        <v>0.28999999999999998</v>
      </c>
      <c r="E741" s="95" t="s">
        <v>999</v>
      </c>
      <c r="F741" s="97">
        <v>1860</v>
      </c>
      <c r="G741" s="95" t="s">
        <v>1000</v>
      </c>
      <c r="H741" s="97">
        <v>525</v>
      </c>
      <c r="I741" s="95" t="s">
        <v>1001</v>
      </c>
      <c r="J741" s="97">
        <v>1110</v>
      </c>
      <c r="K741" s="95" t="s">
        <v>1002</v>
      </c>
      <c r="L741" s="97">
        <v>120</v>
      </c>
      <c r="M741" s="95" t="s">
        <v>1003</v>
      </c>
      <c r="N741" s="97">
        <v>73</v>
      </c>
    </row>
    <row r="742" spans="1:14" ht="18" x14ac:dyDescent="0.25">
      <c r="A742" s="119" t="s">
        <v>1004</v>
      </c>
      <c r="B742" s="119" t="s">
        <v>1005</v>
      </c>
      <c r="C742" s="120" t="s">
        <v>1006</v>
      </c>
      <c r="D742" s="121">
        <v>0.04</v>
      </c>
      <c r="E742" s="120" t="s">
        <v>1007</v>
      </c>
      <c r="F742" s="122">
        <v>5</v>
      </c>
      <c r="G742" s="120" t="s">
        <v>1007</v>
      </c>
      <c r="H742" s="122">
        <v>1</v>
      </c>
      <c r="I742" s="120" t="s">
        <v>1008</v>
      </c>
      <c r="J742" s="122">
        <v>2</v>
      </c>
      <c r="K742" s="120" t="s">
        <v>1009</v>
      </c>
      <c r="L742" s="123" t="s">
        <v>1010</v>
      </c>
      <c r="M742" s="120" t="s">
        <v>1011</v>
      </c>
      <c r="N742" s="123" t="s">
        <v>1010</v>
      </c>
    </row>
    <row r="743" spans="1:14" x14ac:dyDescent="0.25">
      <c r="A743" s="91" t="s">
        <v>1012</v>
      </c>
      <c r="B743" s="92" t="s">
        <v>1013</v>
      </c>
      <c r="C743" s="124">
        <v>222</v>
      </c>
      <c r="D743" s="105">
        <v>0.18</v>
      </c>
      <c r="E743" s="91" t="s">
        <v>1014</v>
      </c>
      <c r="F743" s="125">
        <v>10800</v>
      </c>
      <c r="G743" s="91" t="s">
        <v>1015</v>
      </c>
      <c r="H743" s="125">
        <v>12400</v>
      </c>
      <c r="I743" s="91" t="s">
        <v>1016</v>
      </c>
      <c r="J743" s="125">
        <v>11500</v>
      </c>
      <c r="K743" s="91" t="s">
        <v>902</v>
      </c>
      <c r="L743" s="125">
        <v>13000</v>
      </c>
      <c r="M743" s="91" t="s">
        <v>1017</v>
      </c>
      <c r="N743" s="125">
        <v>12700</v>
      </c>
    </row>
    <row r="744" spans="1:14" x14ac:dyDescent="0.25">
      <c r="A744" s="95" t="s">
        <v>1018</v>
      </c>
      <c r="B744" s="96" t="s">
        <v>1019</v>
      </c>
      <c r="C744" s="113">
        <v>5.2</v>
      </c>
      <c r="D744" s="107">
        <v>0.11</v>
      </c>
      <c r="E744" s="95" t="s">
        <v>1020</v>
      </c>
      <c r="F744" s="126">
        <v>2430</v>
      </c>
      <c r="G744" s="95" t="s">
        <v>1021</v>
      </c>
      <c r="H744" s="126">
        <v>677</v>
      </c>
      <c r="I744" s="95" t="s">
        <v>1022</v>
      </c>
      <c r="J744" s="127">
        <v>1360</v>
      </c>
      <c r="K744" s="95" t="s">
        <v>1023</v>
      </c>
      <c r="L744" s="126">
        <v>145</v>
      </c>
      <c r="M744" s="95" t="s">
        <v>1024</v>
      </c>
      <c r="N744" s="126">
        <v>94</v>
      </c>
    </row>
    <row r="745" spans="1:14" x14ac:dyDescent="0.25">
      <c r="A745" s="98" t="s">
        <v>1025</v>
      </c>
      <c r="B745" s="99" t="s">
        <v>1026</v>
      </c>
      <c r="C745" s="118">
        <v>2.8</v>
      </c>
      <c r="D745" s="110">
        <v>0.02</v>
      </c>
      <c r="E745" s="98" t="s">
        <v>1027</v>
      </c>
      <c r="F745" s="128">
        <v>427</v>
      </c>
      <c r="G745" s="98" t="s">
        <v>1027</v>
      </c>
      <c r="H745" s="128">
        <v>116</v>
      </c>
      <c r="I745" s="98" t="s">
        <v>1028</v>
      </c>
      <c r="J745" s="128">
        <v>177</v>
      </c>
      <c r="K745" s="98" t="s">
        <v>1029</v>
      </c>
      <c r="L745" s="128">
        <v>21</v>
      </c>
      <c r="M745" s="98" t="s">
        <v>1030</v>
      </c>
      <c r="N745" s="128">
        <v>16</v>
      </c>
    </row>
    <row r="746" spans="1:14" x14ac:dyDescent="0.25">
      <c r="A746" s="95" t="s">
        <v>1031</v>
      </c>
      <c r="B746" s="112" t="s">
        <v>1032</v>
      </c>
      <c r="C746" s="113">
        <v>28.2</v>
      </c>
      <c r="D746" s="107">
        <v>0.23</v>
      </c>
      <c r="E746" s="95" t="s">
        <v>1033</v>
      </c>
      <c r="F746" s="126">
        <v>6090</v>
      </c>
      <c r="G746" s="95" t="s">
        <v>1034</v>
      </c>
      <c r="H746" s="127">
        <v>3170</v>
      </c>
      <c r="I746" s="95" t="s">
        <v>1035</v>
      </c>
      <c r="J746" s="127">
        <v>5800</v>
      </c>
      <c r="K746" s="95" t="s">
        <v>1036</v>
      </c>
      <c r="L746" s="126">
        <v>2980</v>
      </c>
      <c r="M746" s="95" t="s">
        <v>1037</v>
      </c>
      <c r="N746" s="126">
        <v>967</v>
      </c>
    </row>
    <row r="747" spans="1:14" x14ac:dyDescent="0.25">
      <c r="A747" s="98" t="s">
        <v>1038</v>
      </c>
      <c r="B747" s="114" t="s">
        <v>1039</v>
      </c>
      <c r="C747" s="118">
        <v>9.6999999999999993</v>
      </c>
      <c r="D747" s="110">
        <v>0.19</v>
      </c>
      <c r="E747" s="98" t="s">
        <v>1040</v>
      </c>
      <c r="F747" s="128">
        <v>3580</v>
      </c>
      <c r="G747" s="98" t="s">
        <v>1041</v>
      </c>
      <c r="H747" s="129">
        <v>1120</v>
      </c>
      <c r="I747" s="98" t="s">
        <v>1042</v>
      </c>
      <c r="J747" s="129">
        <v>2660</v>
      </c>
      <c r="K747" s="98" t="s">
        <v>1043</v>
      </c>
      <c r="L747" s="128">
        <v>412</v>
      </c>
      <c r="M747" s="98" t="s">
        <v>1044</v>
      </c>
      <c r="N747" s="128">
        <v>160</v>
      </c>
    </row>
    <row r="748" spans="1:14" x14ac:dyDescent="0.25">
      <c r="A748" s="95" t="s">
        <v>1045</v>
      </c>
      <c r="B748" s="112" t="s">
        <v>1046</v>
      </c>
      <c r="C748" s="113">
        <v>13.4</v>
      </c>
      <c r="D748" s="107">
        <v>0.16</v>
      </c>
      <c r="E748" s="95" t="s">
        <v>1047</v>
      </c>
      <c r="F748" s="126">
        <v>3710</v>
      </c>
      <c r="G748" s="95" t="s">
        <v>1048</v>
      </c>
      <c r="H748" s="127">
        <v>1300</v>
      </c>
      <c r="I748" s="95" t="s">
        <v>864</v>
      </c>
      <c r="J748" s="127">
        <v>3050</v>
      </c>
      <c r="K748" s="95" t="s">
        <v>1049</v>
      </c>
      <c r="L748" s="126">
        <v>703</v>
      </c>
      <c r="M748" s="95" t="s">
        <v>1050</v>
      </c>
      <c r="N748" s="126">
        <v>201</v>
      </c>
    </row>
    <row r="749" spans="1:14" x14ac:dyDescent="0.25">
      <c r="A749" s="98" t="s">
        <v>1051</v>
      </c>
      <c r="B749" s="114" t="s">
        <v>1052</v>
      </c>
      <c r="C749" s="118">
        <v>3.5</v>
      </c>
      <c r="D749" s="110">
        <v>0.13</v>
      </c>
      <c r="E749" s="98" t="s">
        <v>1053</v>
      </c>
      <c r="F749" s="128">
        <v>1200</v>
      </c>
      <c r="G749" s="98" t="s">
        <v>1054</v>
      </c>
      <c r="H749" s="128">
        <v>328</v>
      </c>
      <c r="I749" s="98" t="s">
        <v>1055</v>
      </c>
      <c r="J749" s="128">
        <v>549</v>
      </c>
      <c r="K749" s="98" t="s">
        <v>1056</v>
      </c>
      <c r="L749" s="128">
        <v>62</v>
      </c>
      <c r="M749" s="98" t="s">
        <v>855</v>
      </c>
      <c r="N749" s="128">
        <v>46</v>
      </c>
    </row>
    <row r="750" spans="1:14" x14ac:dyDescent="0.25">
      <c r="A750" s="95" t="s">
        <v>1057</v>
      </c>
      <c r="B750" s="96" t="s">
        <v>1058</v>
      </c>
      <c r="C750" s="113">
        <v>47.1</v>
      </c>
      <c r="D750" s="107">
        <v>0.16</v>
      </c>
      <c r="E750" s="95" t="s">
        <v>1059</v>
      </c>
      <c r="F750" s="126">
        <v>6940</v>
      </c>
      <c r="G750" s="95" t="s">
        <v>1060</v>
      </c>
      <c r="H750" s="127">
        <v>4800</v>
      </c>
      <c r="I750" s="95" t="s">
        <v>1061</v>
      </c>
      <c r="J750" s="127">
        <v>6960</v>
      </c>
      <c r="K750" s="95" t="s">
        <v>1062</v>
      </c>
      <c r="L750" s="126">
        <v>5060</v>
      </c>
      <c r="M750" s="95" t="s">
        <v>1063</v>
      </c>
      <c r="N750" s="127">
        <v>2500</v>
      </c>
    </row>
    <row r="751" spans="1:14" x14ac:dyDescent="0.25">
      <c r="A751" s="98" t="s">
        <v>1064</v>
      </c>
      <c r="B751" s="114" t="s">
        <v>1065</v>
      </c>
      <c r="C751" s="118">
        <v>0.4</v>
      </c>
      <c r="D751" s="110">
        <v>0.04</v>
      </c>
      <c r="E751" s="98" t="s">
        <v>1066</v>
      </c>
      <c r="F751" s="128">
        <v>60</v>
      </c>
      <c r="G751" s="98" t="s">
        <v>1066</v>
      </c>
      <c r="H751" s="128">
        <v>16</v>
      </c>
      <c r="I751" s="98" t="s">
        <v>1067</v>
      </c>
      <c r="J751" s="128">
        <v>18</v>
      </c>
      <c r="K751" s="98" t="s">
        <v>1068</v>
      </c>
      <c r="L751" s="128">
        <v>3</v>
      </c>
      <c r="M751" s="98" t="s">
        <v>1069</v>
      </c>
      <c r="N751" s="128">
        <v>2</v>
      </c>
    </row>
    <row r="752" spans="1:14" x14ac:dyDescent="0.25">
      <c r="A752" s="95" t="s">
        <v>1070</v>
      </c>
      <c r="B752" s="112" t="s">
        <v>1071</v>
      </c>
      <c r="C752" s="113">
        <v>1.5</v>
      </c>
      <c r="D752" s="107">
        <v>0.1</v>
      </c>
      <c r="E752" s="95" t="s">
        <v>1072</v>
      </c>
      <c r="F752" s="126">
        <v>506</v>
      </c>
      <c r="G752" s="95" t="s">
        <v>1072</v>
      </c>
      <c r="H752" s="126">
        <v>138</v>
      </c>
      <c r="I752" s="95" t="s">
        <v>1073</v>
      </c>
      <c r="J752" s="126">
        <v>174</v>
      </c>
      <c r="K752" s="95" t="s">
        <v>1074</v>
      </c>
      <c r="L752" s="126">
        <v>24</v>
      </c>
      <c r="M752" s="95" t="s">
        <v>1075</v>
      </c>
      <c r="N752" s="126">
        <v>19</v>
      </c>
    </row>
    <row r="753" spans="1:14" x14ac:dyDescent="0.25">
      <c r="A753" s="98" t="s">
        <v>1076</v>
      </c>
      <c r="B753" s="114" t="s">
        <v>1077</v>
      </c>
      <c r="C753" s="98" t="s">
        <v>1078</v>
      </c>
      <c r="D753" s="110">
        <v>0.02</v>
      </c>
      <c r="E753" s="98" t="s">
        <v>1079</v>
      </c>
      <c r="F753" s="128">
        <v>13</v>
      </c>
      <c r="G753" s="98" t="s">
        <v>1079</v>
      </c>
      <c r="H753" s="128">
        <v>4</v>
      </c>
      <c r="I753" s="98" t="s">
        <v>1080</v>
      </c>
      <c r="J753" s="128">
        <v>4</v>
      </c>
      <c r="K753" s="98" t="s">
        <v>1081</v>
      </c>
      <c r="L753" s="130" t="s">
        <v>1082</v>
      </c>
      <c r="M753" s="98" t="s">
        <v>1083</v>
      </c>
      <c r="N753" s="130" t="s">
        <v>1082</v>
      </c>
    </row>
    <row r="754" spans="1:14" x14ac:dyDescent="0.25">
      <c r="A754" s="95" t="s">
        <v>1084</v>
      </c>
      <c r="B754" s="112" t="s">
        <v>1085</v>
      </c>
      <c r="C754" s="113">
        <v>28.2</v>
      </c>
      <c r="D754" s="107">
        <v>0.27</v>
      </c>
      <c r="E754" s="95" t="s">
        <v>1086</v>
      </c>
      <c r="F754" s="126">
        <v>5080</v>
      </c>
      <c r="G754" s="95" t="s">
        <v>1087</v>
      </c>
      <c r="H754" s="127">
        <v>2640</v>
      </c>
      <c r="I754" s="95" t="s">
        <v>1088</v>
      </c>
      <c r="J754" s="127">
        <v>4830</v>
      </c>
      <c r="K754" s="95" t="s">
        <v>1089</v>
      </c>
      <c r="L754" s="126">
        <v>2480</v>
      </c>
      <c r="M754" s="95" t="s">
        <v>1090</v>
      </c>
      <c r="N754" s="126">
        <v>806</v>
      </c>
    </row>
    <row r="755" spans="1:14" x14ac:dyDescent="0.25">
      <c r="A755" s="98" t="s">
        <v>1091</v>
      </c>
      <c r="B755" s="114" t="s">
        <v>1092</v>
      </c>
      <c r="C755" s="118">
        <v>38.9</v>
      </c>
      <c r="D755" s="110">
        <v>0.26</v>
      </c>
      <c r="E755" s="98" t="s">
        <v>1093</v>
      </c>
      <c r="F755" s="128">
        <v>5360</v>
      </c>
      <c r="G755" s="98" t="s">
        <v>1094</v>
      </c>
      <c r="H755" s="129">
        <v>3350</v>
      </c>
      <c r="I755" s="98" t="s">
        <v>1095</v>
      </c>
      <c r="J755" s="129">
        <v>5280</v>
      </c>
      <c r="K755" s="98" t="s">
        <v>1096</v>
      </c>
      <c r="L755" s="128">
        <v>3440</v>
      </c>
      <c r="M755" s="98" t="s">
        <v>1097</v>
      </c>
      <c r="N755" s="129">
        <v>1460</v>
      </c>
    </row>
    <row r="756" spans="1:14" x14ac:dyDescent="0.25">
      <c r="A756" s="95" t="s">
        <v>1098</v>
      </c>
      <c r="B756" s="112" t="s">
        <v>1099</v>
      </c>
      <c r="C756" s="113">
        <v>13.1</v>
      </c>
      <c r="D756" s="107">
        <v>0.23</v>
      </c>
      <c r="E756" s="95" t="s">
        <v>1100</v>
      </c>
      <c r="F756" s="126">
        <v>3480</v>
      </c>
      <c r="G756" s="95" t="s">
        <v>1101</v>
      </c>
      <c r="H756" s="127">
        <v>1210</v>
      </c>
      <c r="I756" s="95" t="s">
        <v>1102</v>
      </c>
      <c r="J756" s="127">
        <v>2840</v>
      </c>
      <c r="K756" s="95" t="s">
        <v>1103</v>
      </c>
      <c r="L756" s="126">
        <v>636</v>
      </c>
      <c r="M756" s="95" t="s">
        <v>1104</v>
      </c>
      <c r="N756" s="126">
        <v>185</v>
      </c>
    </row>
    <row r="757" spans="1:14" x14ac:dyDescent="0.25">
      <c r="A757" s="98" t="s">
        <v>1105</v>
      </c>
      <c r="B757" s="114" t="s">
        <v>1106</v>
      </c>
      <c r="C757" s="118">
        <v>11</v>
      </c>
      <c r="D757" s="99" t="s">
        <v>1107</v>
      </c>
      <c r="E757" s="98" t="s">
        <v>1108</v>
      </c>
      <c r="F757" s="128">
        <v>4110</v>
      </c>
      <c r="G757" s="98" t="s">
        <v>1109</v>
      </c>
      <c r="H757" s="129">
        <v>1330</v>
      </c>
      <c r="I757" s="98" t="s">
        <v>1110</v>
      </c>
      <c r="J757" s="129">
        <v>3190</v>
      </c>
      <c r="K757" s="98" t="s">
        <v>1111</v>
      </c>
      <c r="L757" s="128">
        <v>573</v>
      </c>
      <c r="M757" s="98" t="s">
        <v>1112</v>
      </c>
      <c r="N757" s="128">
        <v>195</v>
      </c>
    </row>
    <row r="758" spans="1:14" x14ac:dyDescent="0.25">
      <c r="A758" s="95" t="s">
        <v>1113</v>
      </c>
      <c r="B758" s="112" t="s">
        <v>1114</v>
      </c>
      <c r="C758" s="106">
        <v>242</v>
      </c>
      <c r="D758" s="107">
        <v>0.24</v>
      </c>
      <c r="E758" s="95" t="s">
        <v>1059</v>
      </c>
      <c r="F758" s="126">
        <v>6940</v>
      </c>
      <c r="G758" s="95" t="s">
        <v>1115</v>
      </c>
      <c r="H758" s="127">
        <v>8060</v>
      </c>
      <c r="I758" s="95" t="s">
        <v>1116</v>
      </c>
      <c r="J758" s="127">
        <v>7400</v>
      </c>
      <c r="K758" s="95" t="s">
        <v>1117</v>
      </c>
      <c r="L758" s="126">
        <v>8400</v>
      </c>
      <c r="M758" s="95" t="s">
        <v>1118</v>
      </c>
      <c r="N758" s="127">
        <v>8380</v>
      </c>
    </row>
    <row r="759" spans="1:14" x14ac:dyDescent="0.25">
      <c r="A759" s="98" t="s">
        <v>1119</v>
      </c>
      <c r="B759" s="114" t="s">
        <v>1120</v>
      </c>
      <c r="C759" s="118">
        <v>6.5</v>
      </c>
      <c r="D759" s="99" t="s">
        <v>1121</v>
      </c>
      <c r="E759" s="98" t="s">
        <v>1122</v>
      </c>
      <c r="F759" s="128">
        <v>2510</v>
      </c>
      <c r="G759" s="98" t="s">
        <v>1123</v>
      </c>
      <c r="H759" s="128">
        <v>716</v>
      </c>
      <c r="I759" s="98" t="s">
        <v>1124</v>
      </c>
      <c r="J759" s="129">
        <v>1570</v>
      </c>
      <c r="K759" s="98" t="s">
        <v>1125</v>
      </c>
      <c r="L759" s="128">
        <v>176</v>
      </c>
      <c r="M759" s="98" t="s">
        <v>1126</v>
      </c>
      <c r="N759" s="128">
        <v>100</v>
      </c>
    </row>
    <row r="760" spans="1:14" x14ac:dyDescent="0.25">
      <c r="A760" s="95" t="s">
        <v>1127</v>
      </c>
      <c r="B760" s="112" t="s">
        <v>1128</v>
      </c>
      <c r="C760" s="113">
        <v>47.1</v>
      </c>
      <c r="D760" s="107">
        <v>0.24</v>
      </c>
      <c r="E760" s="95" t="s">
        <v>1129</v>
      </c>
      <c r="F760" s="126">
        <v>6680</v>
      </c>
      <c r="G760" s="95" t="s">
        <v>1130</v>
      </c>
      <c r="H760" s="127">
        <v>4620</v>
      </c>
      <c r="I760" s="95" t="s">
        <v>1118</v>
      </c>
      <c r="J760" s="127">
        <v>6690</v>
      </c>
      <c r="K760" s="95" t="s">
        <v>1131</v>
      </c>
      <c r="L760" s="126">
        <v>4870</v>
      </c>
      <c r="M760" s="95" t="s">
        <v>1132</v>
      </c>
      <c r="N760" s="127">
        <v>2410</v>
      </c>
    </row>
    <row r="761" spans="1:14" x14ac:dyDescent="0.25">
      <c r="A761" s="98" t="s">
        <v>1133</v>
      </c>
      <c r="B761" s="114" t="s">
        <v>1134</v>
      </c>
      <c r="C761" s="118">
        <v>3.2</v>
      </c>
      <c r="D761" s="99" t="s">
        <v>1135</v>
      </c>
      <c r="E761" s="98" t="s">
        <v>1136</v>
      </c>
      <c r="F761" s="128">
        <v>863</v>
      </c>
      <c r="G761" s="98" t="s">
        <v>1137</v>
      </c>
      <c r="H761" s="128">
        <v>235</v>
      </c>
      <c r="I761" s="98" t="s">
        <v>1138</v>
      </c>
      <c r="J761" s="128">
        <v>378</v>
      </c>
      <c r="K761" s="98" t="s">
        <v>1139</v>
      </c>
      <c r="L761" s="128">
        <v>44</v>
      </c>
      <c r="M761" s="98" t="s">
        <v>1140</v>
      </c>
      <c r="N761" s="128">
        <v>33</v>
      </c>
    </row>
    <row r="762" spans="1:14" x14ac:dyDescent="0.25">
      <c r="A762" s="95" t="s">
        <v>1141</v>
      </c>
      <c r="B762" s="112" t="s">
        <v>1142</v>
      </c>
      <c r="C762" s="113">
        <v>3.1</v>
      </c>
      <c r="D762" s="96" t="s">
        <v>1143</v>
      </c>
      <c r="E762" s="95" t="s">
        <v>1144</v>
      </c>
      <c r="F762" s="126">
        <v>1070</v>
      </c>
      <c r="G762" s="95" t="s">
        <v>1144</v>
      </c>
      <c r="H762" s="126">
        <v>290</v>
      </c>
      <c r="I762" s="95" t="s">
        <v>1145</v>
      </c>
      <c r="J762" s="126">
        <v>460</v>
      </c>
      <c r="K762" s="95" t="s">
        <v>1146</v>
      </c>
      <c r="L762" s="126">
        <v>54</v>
      </c>
      <c r="M762" s="95" t="s">
        <v>1147</v>
      </c>
      <c r="N762" s="126">
        <v>40</v>
      </c>
    </row>
    <row r="763" spans="1:14" x14ac:dyDescent="0.25">
      <c r="A763" s="98" t="s">
        <v>1148</v>
      </c>
      <c r="B763" s="114" t="s">
        <v>1149</v>
      </c>
      <c r="C763" s="118">
        <v>7.7</v>
      </c>
      <c r="D763" s="110">
        <v>0.24</v>
      </c>
      <c r="E763" s="98" t="s">
        <v>1150</v>
      </c>
      <c r="F763" s="128">
        <v>2920</v>
      </c>
      <c r="G763" s="98" t="s">
        <v>1151</v>
      </c>
      <c r="H763" s="128">
        <v>858</v>
      </c>
      <c r="I763" s="98" t="s">
        <v>1152</v>
      </c>
      <c r="J763" s="129">
        <v>1970</v>
      </c>
      <c r="K763" s="98" t="s">
        <v>1153</v>
      </c>
      <c r="L763" s="128">
        <v>245</v>
      </c>
      <c r="M763" s="98" t="s">
        <v>1154</v>
      </c>
      <c r="N763" s="128">
        <v>121</v>
      </c>
    </row>
    <row r="764" spans="1:14" x14ac:dyDescent="0.25">
      <c r="A764" s="95" t="s">
        <v>1155</v>
      </c>
      <c r="B764" s="112" t="s">
        <v>1156</v>
      </c>
      <c r="C764" s="113">
        <v>1.2</v>
      </c>
      <c r="D764" s="96" t="s">
        <v>1157</v>
      </c>
      <c r="E764" s="95" t="s">
        <v>1158</v>
      </c>
      <c r="F764" s="126">
        <v>278</v>
      </c>
      <c r="G764" s="95" t="s">
        <v>1158</v>
      </c>
      <c r="H764" s="126">
        <v>76</v>
      </c>
      <c r="I764" s="95" t="s">
        <v>1159</v>
      </c>
      <c r="J764" s="126">
        <v>92</v>
      </c>
      <c r="K764" s="95" t="s">
        <v>1160</v>
      </c>
      <c r="L764" s="126">
        <v>13</v>
      </c>
      <c r="M764" s="95" t="s">
        <v>1161</v>
      </c>
      <c r="N764" s="126">
        <v>10</v>
      </c>
    </row>
    <row r="765" spans="1:14" x14ac:dyDescent="0.25">
      <c r="A765" s="98" t="s">
        <v>1162</v>
      </c>
      <c r="B765" s="114" t="s">
        <v>1163</v>
      </c>
      <c r="C765" s="118">
        <v>2.6</v>
      </c>
      <c r="D765" s="110">
        <v>7.0000000000000007E-2</v>
      </c>
      <c r="E765" s="98" t="s">
        <v>1164</v>
      </c>
      <c r="F765" s="128">
        <v>530</v>
      </c>
      <c r="G765" s="98" t="s">
        <v>1164</v>
      </c>
      <c r="H765" s="128">
        <v>144</v>
      </c>
      <c r="I765" s="98" t="s">
        <v>1165</v>
      </c>
      <c r="J765" s="128">
        <v>213</v>
      </c>
      <c r="K765" s="98" t="s">
        <v>1166</v>
      </c>
      <c r="L765" s="128">
        <v>26</v>
      </c>
      <c r="M765" s="98" t="s">
        <v>1167</v>
      </c>
      <c r="N765" s="128">
        <v>20</v>
      </c>
    </row>
    <row r="766" spans="1:14" x14ac:dyDescent="0.25">
      <c r="A766" s="95" t="s">
        <v>1168</v>
      </c>
      <c r="B766" s="112" t="s">
        <v>1169</v>
      </c>
      <c r="C766" s="113">
        <v>28.4</v>
      </c>
      <c r="D766" s="107">
        <v>0.31</v>
      </c>
      <c r="E766" s="95" t="s">
        <v>1170</v>
      </c>
      <c r="F766" s="126">
        <v>4510</v>
      </c>
      <c r="G766" s="95" t="s">
        <v>1171</v>
      </c>
      <c r="H766" s="127">
        <v>2360</v>
      </c>
      <c r="I766" s="95" t="s">
        <v>1172</v>
      </c>
      <c r="J766" s="127">
        <v>4290</v>
      </c>
      <c r="K766" s="95" t="s">
        <v>1063</v>
      </c>
      <c r="L766" s="126">
        <v>2220</v>
      </c>
      <c r="M766" s="95" t="s">
        <v>1173</v>
      </c>
      <c r="N766" s="126">
        <v>725</v>
      </c>
    </row>
    <row r="767" spans="1:14" x14ac:dyDescent="0.25">
      <c r="A767" s="98" t="s">
        <v>1174</v>
      </c>
      <c r="B767" s="114" t="s">
        <v>1175</v>
      </c>
      <c r="C767" s="118">
        <v>8.6999999999999993</v>
      </c>
      <c r="D767" s="110">
        <v>0.22</v>
      </c>
      <c r="E767" s="98" t="s">
        <v>1176</v>
      </c>
      <c r="F767" s="128">
        <v>2660</v>
      </c>
      <c r="G767" s="98" t="s">
        <v>1177</v>
      </c>
      <c r="H767" s="128">
        <v>804</v>
      </c>
      <c r="I767" s="98" t="s">
        <v>1178</v>
      </c>
      <c r="J767" s="129">
        <v>1890</v>
      </c>
      <c r="K767" s="98" t="s">
        <v>1179</v>
      </c>
      <c r="L767" s="128">
        <v>262</v>
      </c>
      <c r="M767" s="98" t="s">
        <v>1180</v>
      </c>
      <c r="N767" s="128">
        <v>114</v>
      </c>
    </row>
    <row r="768" spans="1:14" ht="18" x14ac:dyDescent="0.25">
      <c r="A768" s="95" t="s">
        <v>1181</v>
      </c>
      <c r="B768" s="112" t="s">
        <v>1182</v>
      </c>
      <c r="C768" s="113">
        <v>16.100000000000001</v>
      </c>
      <c r="D768" s="96" t="s">
        <v>1183</v>
      </c>
      <c r="E768" s="95" t="s">
        <v>1184</v>
      </c>
      <c r="F768" s="126">
        <v>4310</v>
      </c>
      <c r="G768" s="95" t="s">
        <v>1185</v>
      </c>
      <c r="H768" s="127">
        <v>1650</v>
      </c>
      <c r="I768" s="95" t="s">
        <v>1186</v>
      </c>
      <c r="J768" s="127">
        <v>3720</v>
      </c>
      <c r="K768" s="95" t="s">
        <v>1187</v>
      </c>
      <c r="L768" s="126">
        <v>1070</v>
      </c>
      <c r="M768" s="95" t="s">
        <v>1188</v>
      </c>
      <c r="N768" s="126">
        <v>281</v>
      </c>
    </row>
    <row r="769" spans="1:14" x14ac:dyDescent="0.25">
      <c r="A769" s="98" t="s">
        <v>1189</v>
      </c>
      <c r="B769" s="114" t="s">
        <v>1190</v>
      </c>
      <c r="C769" s="98" t="s">
        <v>1191</v>
      </c>
      <c r="D769" s="114" t="s">
        <v>1192</v>
      </c>
      <c r="E769" s="98" t="s">
        <v>1193</v>
      </c>
      <c r="F769" s="130" t="s">
        <v>1082</v>
      </c>
      <c r="G769" s="98" t="s">
        <v>1193</v>
      </c>
      <c r="H769" s="130" t="s">
        <v>1082</v>
      </c>
      <c r="I769" s="98" t="s">
        <v>1194</v>
      </c>
      <c r="J769" s="130" t="s">
        <v>1082</v>
      </c>
      <c r="K769" s="98" t="s">
        <v>1195</v>
      </c>
      <c r="L769" s="130" t="s">
        <v>1082</v>
      </c>
      <c r="M769" s="98" t="s">
        <v>1196</v>
      </c>
      <c r="N769" s="130" t="s">
        <v>1082</v>
      </c>
    </row>
    <row r="770" spans="1:14" x14ac:dyDescent="0.25">
      <c r="A770" s="95" t="s">
        <v>1197</v>
      </c>
      <c r="B770" s="112" t="s">
        <v>1198</v>
      </c>
      <c r="C770" s="95" t="s">
        <v>1199</v>
      </c>
      <c r="D770" s="112" t="s">
        <v>1200</v>
      </c>
      <c r="E770" s="95" t="s">
        <v>1201</v>
      </c>
      <c r="F770" s="131" t="s">
        <v>1082</v>
      </c>
      <c r="G770" s="95" t="s">
        <v>1201</v>
      </c>
      <c r="H770" s="131" t="s">
        <v>1082</v>
      </c>
      <c r="I770" s="95" t="s">
        <v>1202</v>
      </c>
      <c r="J770" s="131" t="s">
        <v>1082</v>
      </c>
      <c r="K770" s="95" t="s">
        <v>1203</v>
      </c>
      <c r="L770" s="131" t="s">
        <v>1082</v>
      </c>
      <c r="M770" s="95" t="s">
        <v>1204</v>
      </c>
      <c r="N770" s="131" t="s">
        <v>1082</v>
      </c>
    </row>
    <row r="771" spans="1:14" x14ac:dyDescent="0.25">
      <c r="A771" s="98" t="s">
        <v>1205</v>
      </c>
      <c r="B771" s="114" t="s">
        <v>1206</v>
      </c>
      <c r="C771" s="98" t="s">
        <v>1207</v>
      </c>
      <c r="D771" s="110">
        <v>0.02</v>
      </c>
      <c r="E771" s="98" t="s">
        <v>1208</v>
      </c>
      <c r="F771" s="130" t="s">
        <v>1082</v>
      </c>
      <c r="G771" s="98" t="s">
        <v>1208</v>
      </c>
      <c r="H771" s="130" t="s">
        <v>1082</v>
      </c>
      <c r="I771" s="98" t="s">
        <v>1209</v>
      </c>
      <c r="J771" s="130" t="s">
        <v>1082</v>
      </c>
      <c r="K771" s="98" t="s">
        <v>1210</v>
      </c>
      <c r="L771" s="130" t="s">
        <v>1082</v>
      </c>
      <c r="M771" s="98" t="s">
        <v>1211</v>
      </c>
      <c r="N771" s="130" t="s">
        <v>1082</v>
      </c>
    </row>
    <row r="772" spans="1:14" x14ac:dyDescent="0.25">
      <c r="A772" s="95" t="s">
        <v>1212</v>
      </c>
      <c r="B772" s="112" t="s">
        <v>1213</v>
      </c>
      <c r="C772" s="95" t="s">
        <v>1214</v>
      </c>
      <c r="D772" s="107">
        <v>0.01</v>
      </c>
      <c r="E772" s="95" t="s">
        <v>1215</v>
      </c>
      <c r="F772" s="131" t="s">
        <v>1082</v>
      </c>
      <c r="G772" s="95" t="s">
        <v>1215</v>
      </c>
      <c r="H772" s="131" t="s">
        <v>1082</v>
      </c>
      <c r="I772" s="95" t="s">
        <v>1216</v>
      </c>
      <c r="J772" s="131" t="s">
        <v>1082</v>
      </c>
      <c r="K772" s="95" t="s">
        <v>1217</v>
      </c>
      <c r="L772" s="131" t="s">
        <v>1082</v>
      </c>
      <c r="M772" s="95" t="s">
        <v>1218</v>
      </c>
      <c r="N772" s="131" t="s">
        <v>1082</v>
      </c>
    </row>
    <row r="773" spans="1:14" x14ac:dyDescent="0.25">
      <c r="A773" s="98" t="s">
        <v>1219</v>
      </c>
      <c r="B773" s="114" t="s">
        <v>1220</v>
      </c>
      <c r="C773" s="98" t="s">
        <v>1221</v>
      </c>
      <c r="D773" s="110">
        <v>0.02</v>
      </c>
      <c r="E773" s="98" t="s">
        <v>1222</v>
      </c>
      <c r="F773" s="128">
        <v>1</v>
      </c>
      <c r="G773" s="98" t="s">
        <v>1222</v>
      </c>
      <c r="H773" s="130" t="s">
        <v>1082</v>
      </c>
      <c r="I773" s="98" t="s">
        <v>1223</v>
      </c>
      <c r="J773" s="130" t="s">
        <v>1082</v>
      </c>
      <c r="K773" s="98" t="s">
        <v>1224</v>
      </c>
      <c r="L773" s="130" t="s">
        <v>1082</v>
      </c>
      <c r="M773" s="98" t="s">
        <v>1225</v>
      </c>
      <c r="N773" s="130" t="s">
        <v>1082</v>
      </c>
    </row>
    <row r="774" spans="1:14" x14ac:dyDescent="0.25">
      <c r="A774" s="95" t="s">
        <v>1226</v>
      </c>
      <c r="B774" s="112" t="s">
        <v>1227</v>
      </c>
      <c r="C774" s="95" t="s">
        <v>1228</v>
      </c>
      <c r="D774" s="107">
        <v>0.02</v>
      </c>
      <c r="E774" s="95" t="s">
        <v>1229</v>
      </c>
      <c r="F774" s="126">
        <v>1</v>
      </c>
      <c r="G774" s="95" t="s">
        <v>1229</v>
      </c>
      <c r="H774" s="131" t="s">
        <v>1082</v>
      </c>
      <c r="I774" s="95" t="s">
        <v>1230</v>
      </c>
      <c r="J774" s="131" t="s">
        <v>1082</v>
      </c>
      <c r="K774" s="95" t="s">
        <v>1231</v>
      </c>
      <c r="L774" s="131" t="s">
        <v>1082</v>
      </c>
      <c r="M774" s="95" t="s">
        <v>1232</v>
      </c>
      <c r="N774" s="131" t="s">
        <v>1082</v>
      </c>
    </row>
    <row r="775" spans="1:14" x14ac:dyDescent="0.25">
      <c r="A775" s="98" t="s">
        <v>1233</v>
      </c>
      <c r="B775" s="114" t="s">
        <v>1234</v>
      </c>
      <c r="C775" s="98" t="s">
        <v>1235</v>
      </c>
      <c r="D775" s="110">
        <v>0.04</v>
      </c>
      <c r="E775" s="98" t="s">
        <v>1236</v>
      </c>
      <c r="F775" s="128">
        <v>4</v>
      </c>
      <c r="G775" s="98" t="s">
        <v>1236</v>
      </c>
      <c r="H775" s="130" t="s">
        <v>1082</v>
      </c>
      <c r="I775" s="98" t="s">
        <v>1237</v>
      </c>
      <c r="J775" s="130" t="s">
        <v>1082</v>
      </c>
      <c r="K775" s="98" t="s">
        <v>1238</v>
      </c>
      <c r="L775" s="130" t="s">
        <v>1082</v>
      </c>
      <c r="M775" s="98" t="s">
        <v>1239</v>
      </c>
      <c r="N775" s="130" t="s">
        <v>1082</v>
      </c>
    </row>
    <row r="776" spans="1:14" x14ac:dyDescent="0.25">
      <c r="A776" s="101" t="s">
        <v>1240</v>
      </c>
      <c r="B776" s="115" t="s">
        <v>1241</v>
      </c>
      <c r="C776" s="101" t="s">
        <v>1242</v>
      </c>
      <c r="D776" s="102" t="s">
        <v>1243</v>
      </c>
      <c r="E776" s="101" t="s">
        <v>1188</v>
      </c>
      <c r="F776" s="132">
        <v>6</v>
      </c>
      <c r="G776" s="101" t="s">
        <v>1188</v>
      </c>
      <c r="H776" s="132">
        <v>2</v>
      </c>
      <c r="I776" s="101" t="s">
        <v>1244</v>
      </c>
      <c r="J776" s="132">
        <v>2</v>
      </c>
      <c r="K776" s="101" t="s">
        <v>1245</v>
      </c>
      <c r="L776" s="133" t="s">
        <v>1082</v>
      </c>
      <c r="M776" s="101" t="s">
        <v>1246</v>
      </c>
      <c r="N776" s="133" t="s">
        <v>1082</v>
      </c>
    </row>
    <row r="777" spans="1:14" x14ac:dyDescent="0.25">
      <c r="A777" s="91" t="s">
        <v>1247</v>
      </c>
      <c r="B777" s="134" t="s">
        <v>1248</v>
      </c>
      <c r="C777" s="91" t="s">
        <v>1249</v>
      </c>
      <c r="D777" s="135">
        <v>0.01</v>
      </c>
      <c r="E777" s="91" t="s">
        <v>1250</v>
      </c>
      <c r="F777" s="136">
        <v>1</v>
      </c>
      <c r="G777" s="91" t="s">
        <v>1250</v>
      </c>
      <c r="H777" s="137" t="s">
        <v>1082</v>
      </c>
      <c r="I777" s="91" t="s">
        <v>1251</v>
      </c>
      <c r="J777" s="137" t="s">
        <v>1082</v>
      </c>
      <c r="K777" s="91" t="s">
        <v>1252</v>
      </c>
      <c r="L777" s="137" t="s">
        <v>1082</v>
      </c>
      <c r="M777" s="91" t="s">
        <v>1253</v>
      </c>
      <c r="N777" s="137" t="s">
        <v>1082</v>
      </c>
    </row>
    <row r="778" spans="1:14" x14ac:dyDescent="0.25">
      <c r="A778" s="95" t="s">
        <v>1254</v>
      </c>
      <c r="B778" s="112" t="s">
        <v>1255</v>
      </c>
      <c r="C778" s="95" t="s">
        <v>1256</v>
      </c>
      <c r="D778" s="138">
        <v>0.01</v>
      </c>
      <c r="E778" s="95" t="s">
        <v>1257</v>
      </c>
      <c r="F778" s="131" t="s">
        <v>1082</v>
      </c>
      <c r="G778" s="95" t="s">
        <v>1257</v>
      </c>
      <c r="H778" s="131" t="s">
        <v>1082</v>
      </c>
      <c r="I778" s="95" t="s">
        <v>1258</v>
      </c>
      <c r="J778" s="131" t="s">
        <v>1082</v>
      </c>
      <c r="K778" s="95" t="s">
        <v>1259</v>
      </c>
      <c r="L778" s="131" t="s">
        <v>1082</v>
      </c>
      <c r="M778" s="95" t="s">
        <v>1260</v>
      </c>
      <c r="N778" s="131" t="s">
        <v>1082</v>
      </c>
    </row>
    <row r="779" spans="1:14" x14ac:dyDescent="0.25">
      <c r="A779" s="98" t="s">
        <v>1261</v>
      </c>
      <c r="B779" s="114" t="s">
        <v>1262</v>
      </c>
      <c r="C779" s="98" t="s">
        <v>1256</v>
      </c>
      <c r="D779" s="139">
        <v>0.03</v>
      </c>
      <c r="E779" s="98" t="s">
        <v>1067</v>
      </c>
      <c r="F779" s="130" t="s">
        <v>1082</v>
      </c>
      <c r="G779" s="98" t="s">
        <v>1067</v>
      </c>
      <c r="H779" s="130" t="s">
        <v>1082</v>
      </c>
      <c r="I779" s="98" t="s">
        <v>1263</v>
      </c>
      <c r="J779" s="130" t="s">
        <v>1082</v>
      </c>
      <c r="K779" s="98" t="s">
        <v>1264</v>
      </c>
      <c r="L779" s="130" t="s">
        <v>1082</v>
      </c>
      <c r="M779" s="98" t="s">
        <v>1265</v>
      </c>
      <c r="N779" s="130" t="s">
        <v>1082</v>
      </c>
    </row>
    <row r="780" spans="1:14" x14ac:dyDescent="0.25">
      <c r="A780" s="95" t="s">
        <v>1266</v>
      </c>
      <c r="B780" s="112" t="s">
        <v>1267</v>
      </c>
      <c r="C780" s="95" t="s">
        <v>1256</v>
      </c>
      <c r="D780" s="138">
        <v>0.03</v>
      </c>
      <c r="E780" s="95" t="s">
        <v>1268</v>
      </c>
      <c r="F780" s="131" t="s">
        <v>1082</v>
      </c>
      <c r="G780" s="95" t="s">
        <v>1268</v>
      </c>
      <c r="H780" s="131" t="s">
        <v>1082</v>
      </c>
      <c r="I780" s="95" t="s">
        <v>1269</v>
      </c>
      <c r="J780" s="131" t="s">
        <v>1082</v>
      </c>
      <c r="K780" s="95" t="s">
        <v>1270</v>
      </c>
      <c r="L780" s="131" t="s">
        <v>1082</v>
      </c>
      <c r="M780" s="95" t="s">
        <v>1271</v>
      </c>
      <c r="N780" s="131" t="s">
        <v>1082</v>
      </c>
    </row>
    <row r="781" spans="1:14" ht="18" x14ac:dyDescent="0.25">
      <c r="A781" s="119" t="s">
        <v>1272</v>
      </c>
      <c r="B781" s="119" t="s">
        <v>1273</v>
      </c>
      <c r="C781" s="120" t="s">
        <v>1256</v>
      </c>
      <c r="D781" s="140">
        <v>0.03</v>
      </c>
      <c r="E781" s="120" t="s">
        <v>1274</v>
      </c>
      <c r="F781" s="141" t="s">
        <v>1082</v>
      </c>
      <c r="G781" s="120" t="s">
        <v>1274</v>
      </c>
      <c r="H781" s="141" t="s">
        <v>1082</v>
      </c>
      <c r="I781" s="120" t="s">
        <v>1275</v>
      </c>
      <c r="J781" s="141" t="s">
        <v>1082</v>
      </c>
      <c r="K781" s="120" t="s">
        <v>1276</v>
      </c>
      <c r="L781" s="141" t="s">
        <v>1082</v>
      </c>
      <c r="M781" s="120" t="s">
        <v>1277</v>
      </c>
      <c r="N781" s="141" t="s">
        <v>1082</v>
      </c>
    </row>
    <row r="782" spans="1:14" x14ac:dyDescent="0.25">
      <c r="A782" s="91" t="s">
        <v>1278</v>
      </c>
      <c r="B782" s="92" t="s">
        <v>1279</v>
      </c>
      <c r="C782" s="104">
        <v>5</v>
      </c>
      <c r="D782" s="135">
        <v>7.0000000000000007E-2</v>
      </c>
      <c r="E782" s="91" t="s">
        <v>1280</v>
      </c>
      <c r="F782" s="136">
        <v>578</v>
      </c>
      <c r="G782" s="91" t="s">
        <v>1281</v>
      </c>
      <c r="H782" s="136">
        <v>160</v>
      </c>
      <c r="I782" s="91" t="s">
        <v>1282</v>
      </c>
      <c r="J782" s="136">
        <v>317</v>
      </c>
      <c r="K782" s="91" t="s">
        <v>1283</v>
      </c>
      <c r="L782" s="136">
        <v>34</v>
      </c>
      <c r="M782" s="91" t="s">
        <v>1284</v>
      </c>
      <c r="N782" s="136">
        <v>22</v>
      </c>
    </row>
    <row r="783" spans="1:14" x14ac:dyDescent="0.25">
      <c r="A783" s="95" t="s">
        <v>1285</v>
      </c>
      <c r="B783" s="96" t="s">
        <v>1286</v>
      </c>
      <c r="C783" s="106">
        <v>26</v>
      </c>
      <c r="D783" s="138">
        <v>0.17</v>
      </c>
      <c r="E783" s="95" t="s">
        <v>1287</v>
      </c>
      <c r="F783" s="127">
        <v>3480</v>
      </c>
      <c r="G783" s="95" t="s">
        <v>1288</v>
      </c>
      <c r="H783" s="127">
        <v>1730</v>
      </c>
      <c r="I783" s="95" t="s">
        <v>1289</v>
      </c>
      <c r="J783" s="127">
        <v>3280</v>
      </c>
      <c r="K783" s="95" t="s">
        <v>1290</v>
      </c>
      <c r="L783" s="127">
        <v>1570</v>
      </c>
      <c r="M783" s="95" t="s">
        <v>1291</v>
      </c>
      <c r="N783" s="126">
        <v>479</v>
      </c>
    </row>
    <row r="784" spans="1:14" x14ac:dyDescent="0.25">
      <c r="A784" s="98" t="s">
        <v>1292</v>
      </c>
      <c r="B784" s="99" t="s">
        <v>1293</v>
      </c>
      <c r="C784" s="118">
        <v>1</v>
      </c>
      <c r="D784" s="114" t="s">
        <v>1294</v>
      </c>
      <c r="E784" s="98" t="s">
        <v>1295</v>
      </c>
      <c r="F784" s="128">
        <v>45</v>
      </c>
      <c r="G784" s="98" t="s">
        <v>1295</v>
      </c>
      <c r="H784" s="128">
        <v>12</v>
      </c>
      <c r="I784" s="98" t="s">
        <v>1296</v>
      </c>
      <c r="J784" s="128">
        <v>15</v>
      </c>
      <c r="K784" s="98" t="s">
        <v>1297</v>
      </c>
      <c r="L784" s="128">
        <v>2</v>
      </c>
      <c r="M784" s="98" t="s">
        <v>1298</v>
      </c>
      <c r="N784" s="128">
        <v>2</v>
      </c>
    </row>
    <row r="785" spans="1:14" x14ac:dyDescent="0.25">
      <c r="A785" s="95" t="s">
        <v>1299</v>
      </c>
      <c r="B785" s="96" t="s">
        <v>1300</v>
      </c>
      <c r="C785" s="113">
        <v>0.4</v>
      </c>
      <c r="D785" s="112" t="s">
        <v>1301</v>
      </c>
      <c r="E785" s="95" t="s">
        <v>1302</v>
      </c>
      <c r="F785" s="126">
        <v>33</v>
      </c>
      <c r="G785" s="95" t="s">
        <v>1302</v>
      </c>
      <c r="H785" s="126">
        <v>9</v>
      </c>
      <c r="I785" s="95" t="s">
        <v>1303</v>
      </c>
      <c r="J785" s="126">
        <v>10</v>
      </c>
      <c r="K785" s="95" t="s">
        <v>1304</v>
      </c>
      <c r="L785" s="126">
        <v>2</v>
      </c>
      <c r="M785" s="95" t="s">
        <v>1305</v>
      </c>
      <c r="N785" s="126">
        <v>1</v>
      </c>
    </row>
    <row r="786" spans="1:14" x14ac:dyDescent="0.25">
      <c r="A786" s="98" t="s">
        <v>1306</v>
      </c>
      <c r="B786" s="99" t="s">
        <v>1307</v>
      </c>
      <c r="C786" s="118">
        <v>0.4</v>
      </c>
      <c r="D786" s="139">
        <v>0.08</v>
      </c>
      <c r="E786" s="98" t="s">
        <v>1308</v>
      </c>
      <c r="F786" s="128">
        <v>60</v>
      </c>
      <c r="G786" s="98" t="s">
        <v>1308</v>
      </c>
      <c r="H786" s="128">
        <v>16</v>
      </c>
      <c r="I786" s="98" t="s">
        <v>1067</v>
      </c>
      <c r="J786" s="128">
        <v>18</v>
      </c>
      <c r="K786" s="98" t="s">
        <v>1309</v>
      </c>
      <c r="L786" s="128">
        <v>3</v>
      </c>
      <c r="M786" s="98" t="s">
        <v>1069</v>
      </c>
      <c r="N786" s="128">
        <v>2</v>
      </c>
    </row>
    <row r="787" spans="1:14" x14ac:dyDescent="0.25">
      <c r="A787" s="101" t="s">
        <v>1310</v>
      </c>
      <c r="B787" s="115" t="s">
        <v>1311</v>
      </c>
      <c r="C787" s="101" t="s">
        <v>1312</v>
      </c>
      <c r="D787" s="142">
        <v>0.01</v>
      </c>
      <c r="E787" s="101" t="s">
        <v>1313</v>
      </c>
      <c r="F787" s="132">
        <v>3</v>
      </c>
      <c r="G787" s="101" t="s">
        <v>1313</v>
      </c>
      <c r="H787" s="133" t="s">
        <v>1082</v>
      </c>
      <c r="I787" s="101" t="s">
        <v>1314</v>
      </c>
      <c r="J787" s="133" t="s">
        <v>1082</v>
      </c>
      <c r="K787" s="101" t="s">
        <v>1315</v>
      </c>
      <c r="L787" s="133" t="s">
        <v>1082</v>
      </c>
      <c r="M787" s="101" t="s">
        <v>1316</v>
      </c>
      <c r="N787" s="133" t="s">
        <v>1082</v>
      </c>
    </row>
    <row r="788" spans="1:14" x14ac:dyDescent="0.25">
      <c r="A788" s="91" t="s">
        <v>1317</v>
      </c>
      <c r="B788" s="92" t="s">
        <v>1318</v>
      </c>
      <c r="C788" s="104">
        <v>0.8</v>
      </c>
      <c r="D788" s="143">
        <v>4.0000000000000001E-3</v>
      </c>
      <c r="E788" s="91" t="s">
        <v>1319</v>
      </c>
      <c r="F788" s="136">
        <v>9</v>
      </c>
      <c r="G788" s="91" t="s">
        <v>1319</v>
      </c>
      <c r="H788" s="136">
        <v>2</v>
      </c>
      <c r="I788" s="91" t="s">
        <v>1320</v>
      </c>
      <c r="J788" s="136">
        <v>3</v>
      </c>
      <c r="K788" s="91" t="s">
        <v>1321</v>
      </c>
      <c r="L788" s="137" t="s">
        <v>1082</v>
      </c>
      <c r="M788" s="91" t="s">
        <v>1322</v>
      </c>
      <c r="N788" s="137" t="s">
        <v>1082</v>
      </c>
    </row>
    <row r="789" spans="1:14" x14ac:dyDescent="0.25">
      <c r="A789" s="95" t="s">
        <v>1323</v>
      </c>
      <c r="B789" s="96" t="s">
        <v>1324</v>
      </c>
      <c r="C789" s="113">
        <v>0.3</v>
      </c>
      <c r="D789" s="138">
        <v>0.01</v>
      </c>
      <c r="E789" s="95" t="s">
        <v>1325</v>
      </c>
      <c r="F789" s="126">
        <v>4</v>
      </c>
      <c r="G789" s="95" t="s">
        <v>1325</v>
      </c>
      <c r="H789" s="126">
        <v>1</v>
      </c>
      <c r="I789" s="95" t="s">
        <v>1326</v>
      </c>
      <c r="J789" s="126">
        <v>1</v>
      </c>
      <c r="K789" s="95" t="s">
        <v>1327</v>
      </c>
      <c r="L789" s="131" t="s">
        <v>1082</v>
      </c>
      <c r="M789" s="95" t="s">
        <v>1328</v>
      </c>
      <c r="N789" s="131" t="s">
        <v>1082</v>
      </c>
    </row>
    <row r="790" spans="1:14" x14ac:dyDescent="0.25">
      <c r="A790" s="98" t="s">
        <v>1329</v>
      </c>
      <c r="B790" s="99" t="s">
        <v>1330</v>
      </c>
      <c r="C790" s="118">
        <v>5.2</v>
      </c>
      <c r="D790" s="139">
        <v>0.15</v>
      </c>
      <c r="E790" s="98" t="s">
        <v>959</v>
      </c>
      <c r="F790" s="129">
        <v>1350</v>
      </c>
      <c r="G790" s="98" t="s">
        <v>1331</v>
      </c>
      <c r="H790" s="128">
        <v>376</v>
      </c>
      <c r="I790" s="98" t="s">
        <v>1332</v>
      </c>
      <c r="J790" s="128">
        <v>756</v>
      </c>
      <c r="K790" s="98" t="s">
        <v>1333</v>
      </c>
      <c r="L790" s="128">
        <v>80</v>
      </c>
      <c r="M790" s="98" t="s">
        <v>1334</v>
      </c>
      <c r="N790" s="128">
        <v>52</v>
      </c>
    </row>
    <row r="791" spans="1:14" x14ac:dyDescent="0.25">
      <c r="A791" s="95" t="s">
        <v>1335</v>
      </c>
      <c r="B791" s="96" t="s">
        <v>1336</v>
      </c>
      <c r="C791" s="113">
        <v>2.9</v>
      </c>
      <c r="D791" s="138">
        <v>0.27</v>
      </c>
      <c r="E791" s="95" t="s">
        <v>1337</v>
      </c>
      <c r="F791" s="126">
        <v>848</v>
      </c>
      <c r="G791" s="95" t="s">
        <v>1337</v>
      </c>
      <c r="H791" s="126">
        <v>231</v>
      </c>
      <c r="I791" s="95" t="s">
        <v>1338</v>
      </c>
      <c r="J791" s="126">
        <v>356</v>
      </c>
      <c r="K791" s="95" t="s">
        <v>1222</v>
      </c>
      <c r="L791" s="126">
        <v>42</v>
      </c>
      <c r="M791" s="95" t="s">
        <v>1339</v>
      </c>
      <c r="N791" s="126">
        <v>32</v>
      </c>
    </row>
    <row r="792" spans="1:14" x14ac:dyDescent="0.25">
      <c r="A792" s="98" t="s">
        <v>1340</v>
      </c>
      <c r="B792" s="99" t="s">
        <v>1341</v>
      </c>
      <c r="C792" s="109">
        <v>16</v>
      </c>
      <c r="D792" s="139">
        <v>0.28999999999999998</v>
      </c>
      <c r="E792" s="98" t="s">
        <v>1342</v>
      </c>
      <c r="F792" s="129">
        <v>4590</v>
      </c>
      <c r="G792" s="98" t="s">
        <v>1343</v>
      </c>
      <c r="H792" s="129">
        <v>1750</v>
      </c>
      <c r="I792" s="98" t="s">
        <v>1344</v>
      </c>
      <c r="J792" s="129">
        <v>3950</v>
      </c>
      <c r="K792" s="98" t="s">
        <v>1345</v>
      </c>
      <c r="L792" s="129">
        <v>1130</v>
      </c>
      <c r="M792" s="98" t="s">
        <v>1179</v>
      </c>
      <c r="N792" s="128">
        <v>297</v>
      </c>
    </row>
    <row r="793" spans="1:14" x14ac:dyDescent="0.25">
      <c r="A793" s="95" t="s">
        <v>1346</v>
      </c>
      <c r="B793" s="96" t="s">
        <v>1347</v>
      </c>
      <c r="C793" s="106">
        <v>65</v>
      </c>
      <c r="D793" s="138">
        <v>0.3</v>
      </c>
      <c r="E793" s="95" t="s">
        <v>1348</v>
      </c>
      <c r="F793" s="127">
        <v>7800</v>
      </c>
      <c r="G793" s="95" t="s">
        <v>1349</v>
      </c>
      <c r="H793" s="127">
        <v>6290</v>
      </c>
      <c r="I793" s="95" t="s">
        <v>1350</v>
      </c>
      <c r="J793" s="127">
        <v>7990</v>
      </c>
      <c r="K793" s="95" t="s">
        <v>1351</v>
      </c>
      <c r="L793" s="127">
        <v>6750</v>
      </c>
      <c r="M793" s="95" t="s">
        <v>1352</v>
      </c>
      <c r="N793" s="126">
        <v>4170</v>
      </c>
    </row>
    <row r="794" spans="1:14" x14ac:dyDescent="0.25">
      <c r="A794" s="98" t="s">
        <v>1353</v>
      </c>
      <c r="B794" s="114" t="s">
        <v>1354</v>
      </c>
      <c r="C794" s="118">
        <v>3.4</v>
      </c>
      <c r="D794" s="139">
        <v>0.14000000000000001</v>
      </c>
      <c r="E794" s="98" t="s">
        <v>1355</v>
      </c>
      <c r="F794" s="128">
        <v>635</v>
      </c>
      <c r="G794" s="98" t="s">
        <v>1355</v>
      </c>
      <c r="H794" s="128">
        <v>173</v>
      </c>
      <c r="I794" s="98" t="s">
        <v>1356</v>
      </c>
      <c r="J794" s="128">
        <v>286</v>
      </c>
      <c r="K794" s="98" t="s">
        <v>1357</v>
      </c>
      <c r="L794" s="128">
        <v>33</v>
      </c>
      <c r="M794" s="98" t="s">
        <v>1358</v>
      </c>
      <c r="N794" s="128">
        <v>24</v>
      </c>
    </row>
    <row r="795" spans="1:14" x14ac:dyDescent="0.25">
      <c r="A795" s="95" t="s">
        <v>1359</v>
      </c>
      <c r="B795" s="112" t="s">
        <v>1360</v>
      </c>
      <c r="C795" s="113">
        <v>1</v>
      </c>
      <c r="D795" s="138">
        <v>0.13</v>
      </c>
      <c r="E795" s="95" t="s">
        <v>1361</v>
      </c>
      <c r="F795" s="126">
        <v>151</v>
      </c>
      <c r="G795" s="95" t="s">
        <v>1361</v>
      </c>
      <c r="H795" s="126">
        <v>41</v>
      </c>
      <c r="I795" s="95" t="s">
        <v>1362</v>
      </c>
      <c r="J795" s="126">
        <v>49</v>
      </c>
      <c r="K795" s="95" t="s">
        <v>1363</v>
      </c>
      <c r="L795" s="126">
        <v>7</v>
      </c>
      <c r="M795" s="95" t="s">
        <v>1364</v>
      </c>
      <c r="N795" s="126">
        <v>6</v>
      </c>
    </row>
    <row r="796" spans="1:14" x14ac:dyDescent="0.25">
      <c r="A796" s="98" t="s">
        <v>1365</v>
      </c>
      <c r="B796" s="114" t="s">
        <v>1366</v>
      </c>
      <c r="C796" s="118">
        <v>2.9</v>
      </c>
      <c r="D796" s="139">
        <v>0.19</v>
      </c>
      <c r="E796" s="98" t="s">
        <v>1367</v>
      </c>
      <c r="F796" s="128">
        <v>674</v>
      </c>
      <c r="G796" s="98" t="s">
        <v>1367</v>
      </c>
      <c r="H796" s="128">
        <v>184</v>
      </c>
      <c r="I796" s="98" t="s">
        <v>1368</v>
      </c>
      <c r="J796" s="128">
        <v>283</v>
      </c>
      <c r="K796" s="98" t="s">
        <v>1283</v>
      </c>
      <c r="L796" s="128">
        <v>34</v>
      </c>
      <c r="M796" s="98" t="s">
        <v>1369</v>
      </c>
      <c r="N796" s="128">
        <v>25</v>
      </c>
    </row>
    <row r="797" spans="1:14" x14ac:dyDescent="0.25">
      <c r="A797" s="101" t="s">
        <v>1370</v>
      </c>
      <c r="B797" s="115" t="s">
        <v>1371</v>
      </c>
      <c r="C797" s="144">
        <v>20</v>
      </c>
      <c r="D797" s="142">
        <v>0.31</v>
      </c>
      <c r="E797" s="101" t="s">
        <v>1372</v>
      </c>
      <c r="F797" s="145">
        <v>3440</v>
      </c>
      <c r="G797" s="101" t="s">
        <v>1373</v>
      </c>
      <c r="H797" s="145">
        <v>1470</v>
      </c>
      <c r="I797" s="101" t="s">
        <v>1096</v>
      </c>
      <c r="J797" s="145">
        <v>3100</v>
      </c>
      <c r="K797" s="101" t="s">
        <v>1374</v>
      </c>
      <c r="L797" s="145">
        <v>1150</v>
      </c>
      <c r="M797" s="101" t="s">
        <v>1375</v>
      </c>
      <c r="N797" s="132">
        <v>304</v>
      </c>
    </row>
    <row r="798" spans="1:14" x14ac:dyDescent="0.25">
      <c r="A798" s="91" t="s">
        <v>1376</v>
      </c>
      <c r="B798" s="92" t="s">
        <v>1377</v>
      </c>
      <c r="C798" s="124">
        <v>500</v>
      </c>
      <c r="D798" s="135">
        <v>0.2</v>
      </c>
      <c r="E798" s="91" t="s">
        <v>1378</v>
      </c>
      <c r="F798" s="125">
        <v>12800</v>
      </c>
      <c r="G798" s="91" t="s">
        <v>1379</v>
      </c>
      <c r="H798" s="125">
        <v>16100</v>
      </c>
      <c r="I798" s="91" t="s">
        <v>1380</v>
      </c>
      <c r="J798" s="125">
        <v>13700</v>
      </c>
      <c r="K798" s="91" t="s">
        <v>1381</v>
      </c>
      <c r="L798" s="125">
        <v>16500</v>
      </c>
      <c r="M798" s="91" t="s">
        <v>1382</v>
      </c>
      <c r="N798" s="125">
        <v>18100</v>
      </c>
    </row>
    <row r="799" spans="1:14" x14ac:dyDescent="0.25">
      <c r="A799" s="95" t="s">
        <v>1383</v>
      </c>
      <c r="B799" s="96" t="s">
        <v>1384</v>
      </c>
      <c r="C799" s="146">
        <v>3200</v>
      </c>
      <c r="D799" s="138">
        <v>0.56999999999999995</v>
      </c>
      <c r="E799" s="95" t="s">
        <v>1385</v>
      </c>
      <c r="F799" s="147">
        <v>17500</v>
      </c>
      <c r="G799" s="95" t="s">
        <v>1386</v>
      </c>
      <c r="H799" s="147">
        <v>23500</v>
      </c>
      <c r="I799" s="95" t="s">
        <v>1387</v>
      </c>
      <c r="J799" s="147">
        <v>18900</v>
      </c>
      <c r="K799" s="95" t="s">
        <v>1281</v>
      </c>
      <c r="L799" s="147">
        <v>23800</v>
      </c>
      <c r="M799" s="95" t="s">
        <v>1388</v>
      </c>
      <c r="N799" s="147">
        <v>28200</v>
      </c>
    </row>
    <row r="800" spans="1:14" x14ac:dyDescent="0.25">
      <c r="A800" s="98" t="s">
        <v>1389</v>
      </c>
      <c r="B800" s="99" t="s">
        <v>1390</v>
      </c>
      <c r="C800" s="109">
        <v>800</v>
      </c>
      <c r="D800" s="139">
        <v>0.59</v>
      </c>
      <c r="E800" s="98" t="s">
        <v>1391</v>
      </c>
      <c r="F800" s="148">
        <v>13500</v>
      </c>
      <c r="G800" s="98" t="s">
        <v>1392</v>
      </c>
      <c r="H800" s="148">
        <v>17400</v>
      </c>
      <c r="I800" s="98" t="s">
        <v>1393</v>
      </c>
      <c r="J800" s="148">
        <v>14500</v>
      </c>
      <c r="K800" s="98" t="s">
        <v>1394</v>
      </c>
      <c r="L800" s="148">
        <v>17800</v>
      </c>
      <c r="M800" s="98" t="s">
        <v>1395</v>
      </c>
      <c r="N800" s="148">
        <v>20200</v>
      </c>
    </row>
    <row r="801" spans="1:14" x14ac:dyDescent="0.25">
      <c r="A801" s="95" t="s">
        <v>1396</v>
      </c>
      <c r="B801" s="96" t="s">
        <v>1397</v>
      </c>
      <c r="C801" s="106">
        <v>36</v>
      </c>
      <c r="D801" s="138">
        <v>0.2</v>
      </c>
      <c r="E801" s="95" t="s">
        <v>1398</v>
      </c>
      <c r="F801" s="127">
        <v>6840</v>
      </c>
      <c r="G801" s="95" t="s">
        <v>1399</v>
      </c>
      <c r="H801" s="127">
        <v>4090</v>
      </c>
      <c r="I801" s="95" t="s">
        <v>1118</v>
      </c>
      <c r="J801" s="127">
        <v>6690</v>
      </c>
      <c r="K801" s="95" t="s">
        <v>1400</v>
      </c>
      <c r="L801" s="127">
        <v>4140</v>
      </c>
      <c r="M801" s="95" t="s">
        <v>1401</v>
      </c>
      <c r="N801" s="126">
        <v>1650</v>
      </c>
    </row>
    <row r="802" spans="1:14" x14ac:dyDescent="0.25">
      <c r="A802" s="98" t="s">
        <v>1402</v>
      </c>
      <c r="B802" s="99" t="s">
        <v>1403</v>
      </c>
      <c r="C802" s="149">
        <v>50000</v>
      </c>
      <c r="D802" s="139">
        <v>0.09</v>
      </c>
      <c r="E802" s="98" t="s">
        <v>1109</v>
      </c>
      <c r="F802" s="129">
        <v>4880</v>
      </c>
      <c r="G802" s="98" t="s">
        <v>1404</v>
      </c>
      <c r="H802" s="129">
        <v>6630</v>
      </c>
      <c r="I802" s="98" t="s">
        <v>1095</v>
      </c>
      <c r="J802" s="129">
        <v>5270</v>
      </c>
      <c r="K802" s="98" t="s">
        <v>1405</v>
      </c>
      <c r="L802" s="129">
        <v>6690</v>
      </c>
      <c r="M802" s="98" t="s">
        <v>1406</v>
      </c>
      <c r="N802" s="128">
        <v>8040</v>
      </c>
    </row>
    <row r="803" spans="1:14" x14ac:dyDescent="0.25">
      <c r="A803" s="95" t="s">
        <v>1407</v>
      </c>
      <c r="B803" s="96" t="s">
        <v>1408</v>
      </c>
      <c r="C803" s="146">
        <v>10000</v>
      </c>
      <c r="D803" s="138">
        <v>0.25</v>
      </c>
      <c r="E803" s="95" t="s">
        <v>1409</v>
      </c>
      <c r="F803" s="127">
        <v>8210</v>
      </c>
      <c r="G803" s="95" t="s">
        <v>1410</v>
      </c>
      <c r="H803" s="147">
        <v>11100</v>
      </c>
      <c r="I803" s="95" t="s">
        <v>1411</v>
      </c>
      <c r="J803" s="127">
        <v>8880</v>
      </c>
      <c r="K803" s="95" t="s">
        <v>1158</v>
      </c>
      <c r="L803" s="147">
        <v>11200</v>
      </c>
      <c r="M803" s="95" t="s">
        <v>1412</v>
      </c>
      <c r="N803" s="147">
        <v>13500</v>
      </c>
    </row>
    <row r="804" spans="1:14" x14ac:dyDescent="0.25">
      <c r="A804" s="98" t="s">
        <v>1413</v>
      </c>
      <c r="B804" s="99" t="s">
        <v>1414</v>
      </c>
      <c r="C804" s="149">
        <v>3000</v>
      </c>
      <c r="D804" s="114" t="s">
        <v>1415</v>
      </c>
      <c r="E804" s="98" t="s">
        <v>1398</v>
      </c>
      <c r="F804" s="129">
        <v>6850</v>
      </c>
      <c r="G804" s="98" t="s">
        <v>1416</v>
      </c>
      <c r="H804" s="129">
        <v>9200</v>
      </c>
      <c r="I804" s="98" t="s">
        <v>1116</v>
      </c>
      <c r="J804" s="129">
        <v>7400</v>
      </c>
      <c r="K804" s="98" t="s">
        <v>1417</v>
      </c>
      <c r="L804" s="129">
        <v>9310</v>
      </c>
      <c r="M804" s="98" t="s">
        <v>1418</v>
      </c>
      <c r="N804" s="148">
        <v>11000</v>
      </c>
    </row>
    <row r="805" spans="1:14" x14ac:dyDescent="0.25">
      <c r="A805" s="95" t="s">
        <v>1419</v>
      </c>
      <c r="B805" s="96" t="s">
        <v>1420</v>
      </c>
      <c r="C805" s="146">
        <v>2600</v>
      </c>
      <c r="D805" s="138">
        <v>0.28000000000000003</v>
      </c>
      <c r="E805" s="95" t="s">
        <v>1421</v>
      </c>
      <c r="F805" s="127">
        <v>6640</v>
      </c>
      <c r="G805" s="95" t="s">
        <v>1422</v>
      </c>
      <c r="H805" s="127">
        <v>8900</v>
      </c>
      <c r="I805" s="95" t="s">
        <v>925</v>
      </c>
      <c r="J805" s="127">
        <v>7180</v>
      </c>
      <c r="K805" s="95" t="s">
        <v>917</v>
      </c>
      <c r="L805" s="127">
        <v>9010</v>
      </c>
      <c r="M805" s="95" t="s">
        <v>1423</v>
      </c>
      <c r="N805" s="147">
        <v>10700</v>
      </c>
    </row>
    <row r="806" spans="1:14" x14ac:dyDescent="0.25">
      <c r="A806" s="120" t="s">
        <v>1424</v>
      </c>
      <c r="B806" s="150" t="s">
        <v>1425</v>
      </c>
      <c r="C806" s="151">
        <v>3200</v>
      </c>
      <c r="D806" s="140">
        <v>0.32</v>
      </c>
      <c r="E806" s="120" t="s">
        <v>1426</v>
      </c>
      <c r="F806" s="152">
        <v>7110</v>
      </c>
      <c r="G806" s="120" t="s">
        <v>1427</v>
      </c>
      <c r="H806" s="152">
        <v>9540</v>
      </c>
      <c r="I806" s="120" t="s">
        <v>1428</v>
      </c>
      <c r="J806" s="152">
        <v>7680</v>
      </c>
      <c r="K806" s="120" t="s">
        <v>1429</v>
      </c>
      <c r="L806" s="152">
        <v>9660</v>
      </c>
      <c r="M806" s="120" t="s">
        <v>1430</v>
      </c>
      <c r="N806" s="153">
        <v>11500</v>
      </c>
    </row>
    <row r="807" spans="1:14" x14ac:dyDescent="0.25">
      <c r="A807" s="91" t="s">
        <v>1431</v>
      </c>
      <c r="B807" s="92" t="s">
        <v>1432</v>
      </c>
      <c r="C807" s="154">
        <v>2600</v>
      </c>
      <c r="D807" s="135">
        <v>0.36</v>
      </c>
      <c r="E807" s="91" t="s">
        <v>1398</v>
      </c>
      <c r="F807" s="155">
        <v>6870</v>
      </c>
      <c r="G807" s="91" t="s">
        <v>1416</v>
      </c>
      <c r="H807" s="155">
        <v>9200</v>
      </c>
      <c r="I807" s="91" t="s">
        <v>1433</v>
      </c>
      <c r="J807" s="155">
        <v>7420</v>
      </c>
      <c r="K807" s="91" t="s">
        <v>1434</v>
      </c>
      <c r="L807" s="155">
        <v>9320</v>
      </c>
      <c r="M807" s="91" t="s">
        <v>1435</v>
      </c>
      <c r="N807" s="125">
        <v>11000</v>
      </c>
    </row>
    <row r="808" spans="1:14" x14ac:dyDescent="0.25">
      <c r="A808" s="95" t="s">
        <v>1436</v>
      </c>
      <c r="B808" s="96" t="s">
        <v>1437</v>
      </c>
      <c r="C808" s="95" t="s">
        <v>1438</v>
      </c>
      <c r="D808" s="112" t="s">
        <v>1439</v>
      </c>
      <c r="E808" s="95" t="s">
        <v>1440</v>
      </c>
      <c r="F808" s="126">
        <v>7</v>
      </c>
      <c r="G808" s="95" t="s">
        <v>1440</v>
      </c>
      <c r="H808" s="126">
        <v>2</v>
      </c>
      <c r="I808" s="95" t="s">
        <v>1441</v>
      </c>
      <c r="J808" s="126">
        <v>2</v>
      </c>
      <c r="K808" s="95" t="s">
        <v>1442</v>
      </c>
      <c r="L808" s="131" t="s">
        <v>1082</v>
      </c>
      <c r="M808" s="95" t="s">
        <v>1443</v>
      </c>
      <c r="N808" s="131" t="s">
        <v>1082</v>
      </c>
    </row>
    <row r="809" spans="1:14" x14ac:dyDescent="0.25">
      <c r="A809" s="98" t="s">
        <v>1444</v>
      </c>
      <c r="B809" s="99" t="s">
        <v>1445</v>
      </c>
      <c r="C809" s="149">
        <v>4100</v>
      </c>
      <c r="D809" s="139">
        <v>0.41</v>
      </c>
      <c r="E809" s="98" t="s">
        <v>1446</v>
      </c>
      <c r="F809" s="129">
        <v>6350</v>
      </c>
      <c r="G809" s="98" t="s">
        <v>1447</v>
      </c>
      <c r="H809" s="129">
        <v>8550</v>
      </c>
      <c r="I809" s="98" t="s">
        <v>1448</v>
      </c>
      <c r="J809" s="129">
        <v>6860</v>
      </c>
      <c r="K809" s="98" t="s">
        <v>1449</v>
      </c>
      <c r="L809" s="129">
        <v>8650</v>
      </c>
      <c r="M809" s="98" t="s">
        <v>1450</v>
      </c>
      <c r="N809" s="148">
        <v>10300</v>
      </c>
    </row>
    <row r="810" spans="1:14" x14ac:dyDescent="0.25">
      <c r="A810" s="95" t="s">
        <v>1451</v>
      </c>
      <c r="B810" s="96" t="s">
        <v>1452</v>
      </c>
      <c r="C810" s="146">
        <v>3100</v>
      </c>
      <c r="D810" s="138">
        <v>0.44</v>
      </c>
      <c r="E810" s="95" t="s">
        <v>1453</v>
      </c>
      <c r="F810" s="127">
        <v>5890</v>
      </c>
      <c r="G810" s="95" t="s">
        <v>1454</v>
      </c>
      <c r="H810" s="127">
        <v>7910</v>
      </c>
      <c r="I810" s="95" t="s">
        <v>1455</v>
      </c>
      <c r="J810" s="127">
        <v>6370</v>
      </c>
      <c r="K810" s="95" t="s">
        <v>1456</v>
      </c>
      <c r="L810" s="127">
        <v>8010</v>
      </c>
      <c r="M810" s="95" t="s">
        <v>1457</v>
      </c>
      <c r="N810" s="126">
        <v>9490</v>
      </c>
    </row>
    <row r="811" spans="1:14" x14ac:dyDescent="0.25">
      <c r="A811" s="98" t="s">
        <v>1458</v>
      </c>
      <c r="B811" s="99" t="s">
        <v>1459</v>
      </c>
      <c r="C811" s="149">
        <v>3000</v>
      </c>
      <c r="D811" s="139">
        <v>0.5</v>
      </c>
      <c r="E811" s="98" t="s">
        <v>1460</v>
      </c>
      <c r="F811" s="129">
        <v>5830</v>
      </c>
      <c r="G811" s="98" t="s">
        <v>1461</v>
      </c>
      <c r="H811" s="129">
        <v>7820</v>
      </c>
      <c r="I811" s="98" t="s">
        <v>1462</v>
      </c>
      <c r="J811" s="129">
        <v>6290</v>
      </c>
      <c r="K811" s="98" t="s">
        <v>1463</v>
      </c>
      <c r="L811" s="129">
        <v>7920</v>
      </c>
      <c r="M811" s="98" t="s">
        <v>1464</v>
      </c>
      <c r="N811" s="128">
        <v>9380</v>
      </c>
    </row>
    <row r="812" spans="1:14" x14ac:dyDescent="0.25">
      <c r="A812" s="95" t="s">
        <v>1465</v>
      </c>
      <c r="B812" s="96" t="s">
        <v>1466</v>
      </c>
      <c r="C812" s="146">
        <v>3000</v>
      </c>
      <c r="D812" s="138">
        <v>0.55000000000000004</v>
      </c>
      <c r="E812" s="95" t="s">
        <v>1467</v>
      </c>
      <c r="F812" s="127">
        <v>5680</v>
      </c>
      <c r="G812" s="95" t="s">
        <v>1468</v>
      </c>
      <c r="H812" s="127">
        <v>7620</v>
      </c>
      <c r="I812" s="95" t="s">
        <v>1469</v>
      </c>
      <c r="J812" s="127">
        <v>6130</v>
      </c>
      <c r="K812" s="95" t="s">
        <v>1061</v>
      </c>
      <c r="L812" s="127">
        <v>7710</v>
      </c>
      <c r="M812" s="95" t="s">
        <v>1470</v>
      </c>
      <c r="N812" s="126">
        <v>9140</v>
      </c>
    </row>
    <row r="813" spans="1:14" x14ac:dyDescent="0.25">
      <c r="A813" s="98" t="s">
        <v>1471</v>
      </c>
      <c r="B813" s="99" t="s">
        <v>1472</v>
      </c>
      <c r="C813" s="149">
        <v>2000</v>
      </c>
      <c r="D813" s="139">
        <v>0.55000000000000004</v>
      </c>
      <c r="E813" s="98" t="s">
        <v>1093</v>
      </c>
      <c r="F813" s="129">
        <v>5390</v>
      </c>
      <c r="G813" s="98" t="s">
        <v>1473</v>
      </c>
      <c r="H813" s="129">
        <v>7190</v>
      </c>
      <c r="I813" s="98" t="s">
        <v>1474</v>
      </c>
      <c r="J813" s="129">
        <v>5820</v>
      </c>
      <c r="K813" s="98" t="s">
        <v>1475</v>
      </c>
      <c r="L813" s="129">
        <v>7290</v>
      </c>
      <c r="M813" s="98" t="s">
        <v>918</v>
      </c>
      <c r="N813" s="128">
        <v>8570</v>
      </c>
    </row>
    <row r="814" spans="1:14" x14ac:dyDescent="0.25">
      <c r="A814" s="95" t="s">
        <v>1476</v>
      </c>
      <c r="B814" s="96" t="s">
        <v>1477</v>
      </c>
      <c r="C814" s="146">
        <v>2000</v>
      </c>
      <c r="D814" s="138">
        <v>0.56000000000000005</v>
      </c>
      <c r="E814" s="95" t="s">
        <v>1373</v>
      </c>
      <c r="F814" s="127">
        <v>5430</v>
      </c>
      <c r="G814" s="95" t="s">
        <v>1478</v>
      </c>
      <c r="H814" s="127">
        <v>7240</v>
      </c>
      <c r="I814" s="95" t="s">
        <v>1479</v>
      </c>
      <c r="J814" s="127">
        <v>5860</v>
      </c>
      <c r="K814" s="95" t="s">
        <v>1480</v>
      </c>
      <c r="L814" s="127">
        <v>7340</v>
      </c>
      <c r="M814" s="95" t="s">
        <v>1481</v>
      </c>
      <c r="N814" s="126">
        <v>8630</v>
      </c>
    </row>
    <row r="815" spans="1:14" x14ac:dyDescent="0.25">
      <c r="A815" s="98" t="s">
        <v>1482</v>
      </c>
      <c r="B815" s="99" t="s">
        <v>1483</v>
      </c>
      <c r="C815" s="149">
        <v>2000</v>
      </c>
      <c r="D815" s="139">
        <v>0.48</v>
      </c>
      <c r="E815" s="98" t="s">
        <v>1484</v>
      </c>
      <c r="F815" s="129">
        <v>4720</v>
      </c>
      <c r="G815" s="98" t="s">
        <v>1349</v>
      </c>
      <c r="H815" s="129">
        <v>6290</v>
      </c>
      <c r="I815" s="98" t="s">
        <v>1485</v>
      </c>
      <c r="J815" s="129">
        <v>5090</v>
      </c>
      <c r="K815" s="98" t="s">
        <v>1486</v>
      </c>
      <c r="L815" s="129">
        <v>6380</v>
      </c>
      <c r="M815" s="98" t="s">
        <v>1487</v>
      </c>
      <c r="N815" s="128">
        <v>7500</v>
      </c>
    </row>
    <row r="816" spans="1:14" x14ac:dyDescent="0.25">
      <c r="A816" s="95" t="s">
        <v>1488</v>
      </c>
      <c r="B816" s="96" t="s">
        <v>1489</v>
      </c>
      <c r="C816" s="95" t="s">
        <v>1490</v>
      </c>
      <c r="D816" s="156">
        <v>2E-3</v>
      </c>
      <c r="E816" s="95" t="s">
        <v>1491</v>
      </c>
      <c r="F816" s="131" t="s">
        <v>1082</v>
      </c>
      <c r="G816" s="95" t="s">
        <v>1491</v>
      </c>
      <c r="H816" s="131" t="s">
        <v>1082</v>
      </c>
      <c r="I816" s="95" t="s">
        <v>1492</v>
      </c>
      <c r="J816" s="131" t="s">
        <v>1082</v>
      </c>
      <c r="K816" s="95" t="s">
        <v>1493</v>
      </c>
      <c r="L816" s="131" t="s">
        <v>1082</v>
      </c>
      <c r="M816" s="95" t="s">
        <v>1494</v>
      </c>
      <c r="N816" s="131" t="s">
        <v>1082</v>
      </c>
    </row>
    <row r="817" spans="1:14" x14ac:dyDescent="0.25">
      <c r="A817" s="98" t="s">
        <v>1495</v>
      </c>
      <c r="B817" s="114" t="s">
        <v>1496</v>
      </c>
      <c r="C817" s="98" t="s">
        <v>1214</v>
      </c>
      <c r="D817" s="139">
        <v>0.01</v>
      </c>
      <c r="E817" s="98" t="s">
        <v>1497</v>
      </c>
      <c r="F817" s="130" t="s">
        <v>1082</v>
      </c>
      <c r="G817" s="98" t="s">
        <v>1497</v>
      </c>
      <c r="H817" s="130" t="s">
        <v>1082</v>
      </c>
      <c r="I817" s="98" t="s">
        <v>1498</v>
      </c>
      <c r="J817" s="130" t="s">
        <v>1082</v>
      </c>
      <c r="K817" s="98" t="s">
        <v>1499</v>
      </c>
      <c r="L817" s="130" t="s">
        <v>1082</v>
      </c>
      <c r="M817" s="98" t="s">
        <v>1500</v>
      </c>
      <c r="N817" s="130" t="s">
        <v>1082</v>
      </c>
    </row>
    <row r="818" spans="1:14" x14ac:dyDescent="0.25">
      <c r="A818" s="95" t="s">
        <v>1501</v>
      </c>
      <c r="B818" s="112" t="s">
        <v>1502</v>
      </c>
      <c r="C818" s="95" t="s">
        <v>1490</v>
      </c>
      <c r="D818" s="156">
        <v>3.0000000000000001E-3</v>
      </c>
      <c r="E818" s="95" t="s">
        <v>1503</v>
      </c>
      <c r="F818" s="131" t="s">
        <v>1082</v>
      </c>
      <c r="G818" s="95" t="s">
        <v>1503</v>
      </c>
      <c r="H818" s="131" t="s">
        <v>1082</v>
      </c>
      <c r="I818" s="95" t="s">
        <v>1504</v>
      </c>
      <c r="J818" s="131" t="s">
        <v>1082</v>
      </c>
      <c r="K818" s="95" t="s">
        <v>1505</v>
      </c>
      <c r="L818" s="131" t="s">
        <v>1082</v>
      </c>
      <c r="M818" s="95" t="s">
        <v>1506</v>
      </c>
      <c r="N818" s="131" t="s">
        <v>1082</v>
      </c>
    </row>
    <row r="819" spans="1:14" x14ac:dyDescent="0.25">
      <c r="A819" s="98" t="s">
        <v>1507</v>
      </c>
      <c r="B819" s="114" t="s">
        <v>1508</v>
      </c>
      <c r="C819" s="98" t="s">
        <v>1509</v>
      </c>
      <c r="D819" s="139">
        <v>0.02</v>
      </c>
      <c r="E819" s="98" t="s">
        <v>1510</v>
      </c>
      <c r="F819" s="130" t="s">
        <v>1082</v>
      </c>
      <c r="G819" s="98" t="s">
        <v>1510</v>
      </c>
      <c r="H819" s="130" t="s">
        <v>1082</v>
      </c>
      <c r="I819" s="98" t="s">
        <v>1511</v>
      </c>
      <c r="J819" s="130" t="s">
        <v>1082</v>
      </c>
      <c r="K819" s="98" t="s">
        <v>1512</v>
      </c>
      <c r="L819" s="130" t="s">
        <v>1082</v>
      </c>
      <c r="M819" s="98" t="s">
        <v>1513</v>
      </c>
      <c r="N819" s="130" t="s">
        <v>1082</v>
      </c>
    </row>
    <row r="820" spans="1:14" x14ac:dyDescent="0.25">
      <c r="A820" s="101" t="s">
        <v>1514</v>
      </c>
      <c r="B820" s="115" t="s">
        <v>1515</v>
      </c>
      <c r="C820" s="101" t="s">
        <v>1438</v>
      </c>
      <c r="D820" s="142">
        <v>7.0000000000000007E-2</v>
      </c>
      <c r="E820" s="101" t="s">
        <v>1179</v>
      </c>
      <c r="F820" s="132">
        <v>6</v>
      </c>
      <c r="G820" s="101" t="s">
        <v>1179</v>
      </c>
      <c r="H820" s="132">
        <v>2</v>
      </c>
      <c r="I820" s="101" t="s">
        <v>1516</v>
      </c>
      <c r="J820" s="132">
        <v>2</v>
      </c>
      <c r="K820" s="101" t="s">
        <v>1517</v>
      </c>
      <c r="L820" s="133" t="s">
        <v>1082</v>
      </c>
      <c r="M820" s="101" t="s">
        <v>1518</v>
      </c>
      <c r="N820" s="133" t="s">
        <v>1082</v>
      </c>
    </row>
    <row r="821" spans="1:14" x14ac:dyDescent="0.25">
      <c r="A821" s="91" t="s">
        <v>1519</v>
      </c>
      <c r="B821" s="134" t="s">
        <v>1520</v>
      </c>
      <c r="C821" s="124">
        <v>119</v>
      </c>
      <c r="D821" s="135">
        <v>0.41</v>
      </c>
      <c r="E821" s="91" t="s">
        <v>1521</v>
      </c>
      <c r="F821" s="125">
        <v>12400</v>
      </c>
      <c r="G821" s="91" t="s">
        <v>1015</v>
      </c>
      <c r="H821" s="125">
        <v>12400</v>
      </c>
      <c r="I821" s="91" t="s">
        <v>1522</v>
      </c>
      <c r="J821" s="125">
        <v>13000</v>
      </c>
      <c r="K821" s="91" t="s">
        <v>1523</v>
      </c>
      <c r="L821" s="125">
        <v>13200</v>
      </c>
      <c r="M821" s="91" t="s">
        <v>1524</v>
      </c>
      <c r="N821" s="125">
        <v>10900</v>
      </c>
    </row>
    <row r="822" spans="1:14" x14ac:dyDescent="0.25">
      <c r="A822" s="95" t="s">
        <v>1525</v>
      </c>
      <c r="B822" s="112" t="s">
        <v>1526</v>
      </c>
      <c r="C822" s="106">
        <v>24.4</v>
      </c>
      <c r="D822" s="138">
        <v>0.44</v>
      </c>
      <c r="E822" s="95" t="s">
        <v>1527</v>
      </c>
      <c r="F822" s="147">
        <v>11600</v>
      </c>
      <c r="G822" s="95" t="s">
        <v>1528</v>
      </c>
      <c r="H822" s="127">
        <v>5560</v>
      </c>
      <c r="I822" s="95" t="s">
        <v>1529</v>
      </c>
      <c r="J822" s="147">
        <v>10800</v>
      </c>
      <c r="K822" s="95" t="s">
        <v>1530</v>
      </c>
      <c r="L822" s="127">
        <v>4900</v>
      </c>
      <c r="M822" s="95" t="s">
        <v>1531</v>
      </c>
      <c r="N822" s="126">
        <v>1430</v>
      </c>
    </row>
    <row r="823" spans="1:14" x14ac:dyDescent="0.25">
      <c r="A823" s="98" t="s">
        <v>1532</v>
      </c>
      <c r="B823" s="99" t="s">
        <v>1533</v>
      </c>
      <c r="C823" s="118">
        <v>4.8</v>
      </c>
      <c r="D823" s="139">
        <v>0.18</v>
      </c>
      <c r="E823" s="98" t="s">
        <v>1534</v>
      </c>
      <c r="F823" s="129">
        <v>1890</v>
      </c>
      <c r="G823" s="98" t="s">
        <v>1535</v>
      </c>
      <c r="H823" s="128">
        <v>523</v>
      </c>
      <c r="I823" s="98" t="s">
        <v>1536</v>
      </c>
      <c r="J823" s="129">
        <v>1020</v>
      </c>
      <c r="K823" s="98" t="s">
        <v>1537</v>
      </c>
      <c r="L823" s="128">
        <v>108</v>
      </c>
      <c r="M823" s="98" t="s">
        <v>1538</v>
      </c>
      <c r="N823" s="128">
        <v>73</v>
      </c>
    </row>
    <row r="824" spans="1:14" x14ac:dyDescent="0.25">
      <c r="A824" s="95" t="s">
        <v>1539</v>
      </c>
      <c r="B824" s="112" t="s">
        <v>1540</v>
      </c>
      <c r="C824" s="106">
        <v>51.6</v>
      </c>
      <c r="D824" s="138">
        <v>0.44</v>
      </c>
      <c r="E824" s="95" t="s">
        <v>1541</v>
      </c>
      <c r="F824" s="127">
        <v>8900</v>
      </c>
      <c r="G824" s="95" t="s">
        <v>1542</v>
      </c>
      <c r="H824" s="127">
        <v>6450</v>
      </c>
      <c r="I824" s="95" t="s">
        <v>1543</v>
      </c>
      <c r="J824" s="127">
        <v>8980</v>
      </c>
      <c r="K824" s="95" t="s">
        <v>1544</v>
      </c>
      <c r="L824" s="127">
        <v>6850</v>
      </c>
      <c r="M824" s="95" t="s">
        <v>1545</v>
      </c>
      <c r="N824" s="126">
        <v>3630</v>
      </c>
    </row>
    <row r="825" spans="1:14" x14ac:dyDescent="0.25">
      <c r="A825" s="98" t="s">
        <v>1546</v>
      </c>
      <c r="B825" s="114" t="s">
        <v>1547</v>
      </c>
      <c r="C825" s="118">
        <v>4.3</v>
      </c>
      <c r="D825" s="139">
        <v>0.41</v>
      </c>
      <c r="E825" s="98" t="s">
        <v>1548</v>
      </c>
      <c r="F825" s="129">
        <v>2120</v>
      </c>
      <c r="G825" s="98" t="s">
        <v>1549</v>
      </c>
      <c r="H825" s="128">
        <v>583</v>
      </c>
      <c r="I825" s="98" t="s">
        <v>1550</v>
      </c>
      <c r="J825" s="129">
        <v>1080</v>
      </c>
      <c r="K825" s="98" t="s">
        <v>1551</v>
      </c>
      <c r="L825" s="128">
        <v>116</v>
      </c>
      <c r="M825" s="98" t="s">
        <v>962</v>
      </c>
      <c r="N825" s="128">
        <v>81</v>
      </c>
    </row>
    <row r="826" spans="1:14" x14ac:dyDescent="0.25">
      <c r="A826" s="95" t="s">
        <v>1552</v>
      </c>
      <c r="B826" s="112" t="s">
        <v>1553</v>
      </c>
      <c r="C826" s="113">
        <v>3.5</v>
      </c>
      <c r="D826" s="138">
        <v>0.42</v>
      </c>
      <c r="E826" s="95" t="s">
        <v>1554</v>
      </c>
      <c r="F826" s="127">
        <v>1800</v>
      </c>
      <c r="G826" s="95" t="s">
        <v>1555</v>
      </c>
      <c r="H826" s="126">
        <v>491</v>
      </c>
      <c r="I826" s="95" t="s">
        <v>1556</v>
      </c>
      <c r="J826" s="126">
        <v>822</v>
      </c>
      <c r="K826" s="95" t="s">
        <v>1557</v>
      </c>
      <c r="L826" s="126">
        <v>93</v>
      </c>
      <c r="M826" s="95" t="s">
        <v>1558</v>
      </c>
      <c r="N826" s="126">
        <v>68</v>
      </c>
    </row>
    <row r="827" spans="1:14" x14ac:dyDescent="0.25">
      <c r="A827" s="98" t="s">
        <v>1559</v>
      </c>
      <c r="B827" s="114" t="s">
        <v>1560</v>
      </c>
      <c r="C827" s="109">
        <v>20.8</v>
      </c>
      <c r="D827" s="114" t="s">
        <v>1561</v>
      </c>
      <c r="E827" s="98" t="s">
        <v>1087</v>
      </c>
      <c r="F827" s="129">
        <v>9710</v>
      </c>
      <c r="G827" s="98" t="s">
        <v>1562</v>
      </c>
      <c r="H827" s="129">
        <v>4240</v>
      </c>
      <c r="I827" s="98" t="s">
        <v>1418</v>
      </c>
      <c r="J827" s="129">
        <v>8820</v>
      </c>
      <c r="K827" s="98" t="s">
        <v>1563</v>
      </c>
      <c r="L827" s="129">
        <v>3400</v>
      </c>
      <c r="M827" s="98" t="s">
        <v>1564</v>
      </c>
      <c r="N827" s="128">
        <v>912</v>
      </c>
    </row>
    <row r="828" spans="1:14" x14ac:dyDescent="0.25">
      <c r="A828" s="95" t="s">
        <v>1565</v>
      </c>
      <c r="B828" s="112" t="s">
        <v>1566</v>
      </c>
      <c r="C828" s="106">
        <v>10.8</v>
      </c>
      <c r="D828" s="138">
        <v>0.45</v>
      </c>
      <c r="E828" s="95" t="s">
        <v>1567</v>
      </c>
      <c r="F828" s="127">
        <v>5550</v>
      </c>
      <c r="G828" s="95" t="s">
        <v>1568</v>
      </c>
      <c r="H828" s="127">
        <v>1790</v>
      </c>
      <c r="I828" s="95" t="s">
        <v>1569</v>
      </c>
      <c r="J828" s="127">
        <v>4280</v>
      </c>
      <c r="K828" s="95" t="s">
        <v>1570</v>
      </c>
      <c r="L828" s="126">
        <v>753</v>
      </c>
      <c r="M828" s="95" t="s">
        <v>1571</v>
      </c>
      <c r="N828" s="126">
        <v>260</v>
      </c>
    </row>
    <row r="829" spans="1:14" x14ac:dyDescent="0.25">
      <c r="A829" s="98" t="s">
        <v>1572</v>
      </c>
      <c r="B829" s="114" t="s">
        <v>1573</v>
      </c>
      <c r="C829" s="118">
        <v>7.5</v>
      </c>
      <c r="D829" s="139">
        <v>0.36</v>
      </c>
      <c r="E829" s="98" t="s">
        <v>1574</v>
      </c>
      <c r="F829" s="129">
        <v>3350</v>
      </c>
      <c r="G829" s="98" t="s">
        <v>1575</v>
      </c>
      <c r="H829" s="128">
        <v>979</v>
      </c>
      <c r="I829" s="98" t="s">
        <v>1089</v>
      </c>
      <c r="J829" s="129">
        <v>2240</v>
      </c>
      <c r="K829" s="98" t="s">
        <v>1576</v>
      </c>
      <c r="L829" s="128">
        <v>273</v>
      </c>
      <c r="M829" s="98" t="s">
        <v>1577</v>
      </c>
      <c r="N829" s="128">
        <v>138</v>
      </c>
    </row>
    <row r="830" spans="1:14" x14ac:dyDescent="0.25">
      <c r="A830" s="95" t="s">
        <v>1578</v>
      </c>
      <c r="B830" s="112" t="s">
        <v>1579</v>
      </c>
      <c r="C830" s="113">
        <v>4.9000000000000004</v>
      </c>
      <c r="D830" s="138">
        <v>0.33</v>
      </c>
      <c r="E830" s="95" t="s">
        <v>1580</v>
      </c>
      <c r="F830" s="127">
        <v>2360</v>
      </c>
      <c r="G830" s="95" t="s">
        <v>1581</v>
      </c>
      <c r="H830" s="126">
        <v>654</v>
      </c>
      <c r="I830" s="95" t="s">
        <v>1582</v>
      </c>
      <c r="J830" s="127">
        <v>1280</v>
      </c>
      <c r="K830" s="95" t="s">
        <v>1583</v>
      </c>
      <c r="L830" s="126">
        <v>136</v>
      </c>
      <c r="M830" s="95" t="s">
        <v>1584</v>
      </c>
      <c r="N830" s="126">
        <v>91</v>
      </c>
    </row>
    <row r="831" spans="1:14" x14ac:dyDescent="0.25">
      <c r="A831" s="98" t="s">
        <v>1585</v>
      </c>
      <c r="B831" s="114" t="s">
        <v>1586</v>
      </c>
      <c r="C831" s="118">
        <v>6.6</v>
      </c>
      <c r="D831" s="139">
        <v>0.31</v>
      </c>
      <c r="E831" s="98" t="s">
        <v>1587</v>
      </c>
      <c r="F831" s="129">
        <v>2900</v>
      </c>
      <c r="G831" s="98" t="s">
        <v>1588</v>
      </c>
      <c r="H831" s="128">
        <v>828</v>
      </c>
      <c r="I831" s="98" t="s">
        <v>1589</v>
      </c>
      <c r="J831" s="129">
        <v>1820</v>
      </c>
      <c r="K831" s="98" t="s">
        <v>1590</v>
      </c>
      <c r="L831" s="128">
        <v>206</v>
      </c>
      <c r="M831" s="98" t="s">
        <v>1591</v>
      </c>
      <c r="N831" s="128">
        <v>116</v>
      </c>
    </row>
    <row r="832" spans="1:14" x14ac:dyDescent="0.25">
      <c r="A832" s="95" t="s">
        <v>1592</v>
      </c>
      <c r="B832" s="112" t="s">
        <v>1593</v>
      </c>
      <c r="C832" s="113">
        <v>5.5</v>
      </c>
      <c r="D832" s="138">
        <v>0.36</v>
      </c>
      <c r="E832" s="95" t="s">
        <v>1594</v>
      </c>
      <c r="F832" s="127">
        <v>2910</v>
      </c>
      <c r="G832" s="95" t="s">
        <v>1595</v>
      </c>
      <c r="H832" s="126">
        <v>812</v>
      </c>
      <c r="I832" s="95" t="s">
        <v>1596</v>
      </c>
      <c r="J832" s="127">
        <v>1670</v>
      </c>
      <c r="K832" s="95" t="s">
        <v>1050</v>
      </c>
      <c r="L832" s="126">
        <v>179</v>
      </c>
      <c r="M832" s="95" t="s">
        <v>1597</v>
      </c>
      <c r="N832" s="126">
        <v>114</v>
      </c>
    </row>
    <row r="833" spans="1:14" x14ac:dyDescent="0.25">
      <c r="A833" s="98" t="s">
        <v>1598</v>
      </c>
      <c r="B833" s="114" t="s">
        <v>1599</v>
      </c>
      <c r="C833" s="118">
        <v>0.3</v>
      </c>
      <c r="D833" s="139">
        <v>0.14000000000000001</v>
      </c>
      <c r="E833" s="98" t="s">
        <v>1600</v>
      </c>
      <c r="F833" s="128">
        <v>69</v>
      </c>
      <c r="G833" s="98" t="s">
        <v>1600</v>
      </c>
      <c r="H833" s="128">
        <v>19</v>
      </c>
      <c r="I833" s="98" t="s">
        <v>1601</v>
      </c>
      <c r="J833" s="128">
        <v>21</v>
      </c>
      <c r="K833" s="98" t="s">
        <v>1602</v>
      </c>
      <c r="L833" s="128">
        <v>3</v>
      </c>
      <c r="M833" s="98" t="s">
        <v>1603</v>
      </c>
      <c r="N833" s="128">
        <v>3</v>
      </c>
    </row>
    <row r="834" spans="1:14" x14ac:dyDescent="0.25">
      <c r="A834" s="95" t="s">
        <v>1604</v>
      </c>
      <c r="B834" s="112" t="s">
        <v>1605</v>
      </c>
      <c r="C834" s="113">
        <v>2.5</v>
      </c>
      <c r="D834" s="138">
        <v>0.26</v>
      </c>
      <c r="E834" s="95" t="s">
        <v>1606</v>
      </c>
      <c r="F834" s="127">
        <v>1110</v>
      </c>
      <c r="G834" s="95" t="s">
        <v>1606</v>
      </c>
      <c r="H834" s="126">
        <v>301</v>
      </c>
      <c r="I834" s="95" t="s">
        <v>1607</v>
      </c>
      <c r="J834" s="126">
        <v>438</v>
      </c>
      <c r="K834" s="95" t="s">
        <v>1608</v>
      </c>
      <c r="L834" s="126">
        <v>54</v>
      </c>
      <c r="M834" s="95" t="s">
        <v>1609</v>
      </c>
      <c r="N834" s="126">
        <v>42</v>
      </c>
    </row>
    <row r="835" spans="1:14" x14ac:dyDescent="0.25">
      <c r="A835" s="98" t="s">
        <v>1610</v>
      </c>
      <c r="B835" s="114" t="s">
        <v>1611</v>
      </c>
      <c r="C835" s="98" t="s">
        <v>1612</v>
      </c>
      <c r="D835" s="139">
        <v>0.04</v>
      </c>
      <c r="E835" s="98" t="s">
        <v>1613</v>
      </c>
      <c r="F835" s="128">
        <v>5</v>
      </c>
      <c r="G835" s="98" t="s">
        <v>1613</v>
      </c>
      <c r="H835" s="128">
        <v>1</v>
      </c>
      <c r="I835" s="98" t="s">
        <v>1614</v>
      </c>
      <c r="J835" s="128">
        <v>1</v>
      </c>
      <c r="K835" s="98" t="s">
        <v>1615</v>
      </c>
      <c r="L835" s="130" t="s">
        <v>1082</v>
      </c>
      <c r="M835" s="98" t="s">
        <v>1616</v>
      </c>
      <c r="N835" s="130" t="s">
        <v>1082</v>
      </c>
    </row>
    <row r="836" spans="1:14" x14ac:dyDescent="0.25">
      <c r="A836" s="95" t="s">
        <v>1617</v>
      </c>
      <c r="B836" s="112" t="s">
        <v>1618</v>
      </c>
      <c r="C836" s="113">
        <v>0.4</v>
      </c>
      <c r="D836" s="138">
        <v>0.13</v>
      </c>
      <c r="E836" s="95" t="s">
        <v>1344</v>
      </c>
      <c r="F836" s="126">
        <v>108</v>
      </c>
      <c r="G836" s="95" t="s">
        <v>1344</v>
      </c>
      <c r="H836" s="126">
        <v>29</v>
      </c>
      <c r="I836" s="95" t="s">
        <v>1619</v>
      </c>
      <c r="J836" s="126">
        <v>33</v>
      </c>
      <c r="K836" s="95" t="s">
        <v>1620</v>
      </c>
      <c r="L836" s="126">
        <v>5</v>
      </c>
      <c r="M836" s="95" t="s">
        <v>1621</v>
      </c>
      <c r="N836" s="126">
        <v>4</v>
      </c>
    </row>
    <row r="837" spans="1:14" x14ac:dyDescent="0.25">
      <c r="A837" s="98" t="s">
        <v>1622</v>
      </c>
      <c r="B837" s="114" t="s">
        <v>1623</v>
      </c>
      <c r="C837" s="98" t="s">
        <v>1624</v>
      </c>
      <c r="D837" s="139">
        <v>0.02</v>
      </c>
      <c r="E837" s="98" t="s">
        <v>1625</v>
      </c>
      <c r="F837" s="128">
        <v>1</v>
      </c>
      <c r="G837" s="98" t="s">
        <v>1625</v>
      </c>
      <c r="H837" s="130" t="s">
        <v>1082</v>
      </c>
      <c r="I837" s="98" t="s">
        <v>1626</v>
      </c>
      <c r="J837" s="130" t="s">
        <v>1082</v>
      </c>
      <c r="K837" s="98" t="s">
        <v>1627</v>
      </c>
      <c r="L837" s="130" t="s">
        <v>1082</v>
      </c>
      <c r="M837" s="98" t="s">
        <v>1224</v>
      </c>
      <c r="N837" s="130" t="s">
        <v>1082</v>
      </c>
    </row>
    <row r="838" spans="1:14" x14ac:dyDescent="0.25">
      <c r="A838" s="95" t="s">
        <v>1628</v>
      </c>
      <c r="B838" s="112" t="s">
        <v>1629</v>
      </c>
      <c r="C838" s="106">
        <v>22.5</v>
      </c>
      <c r="D838" s="138">
        <v>0.53</v>
      </c>
      <c r="E838" s="95" t="s">
        <v>1630</v>
      </c>
      <c r="F838" s="127">
        <v>6720</v>
      </c>
      <c r="G838" s="95" t="s">
        <v>1631</v>
      </c>
      <c r="H838" s="127">
        <v>3070</v>
      </c>
      <c r="I838" s="95" t="s">
        <v>1632</v>
      </c>
      <c r="J838" s="127">
        <v>6180</v>
      </c>
      <c r="K838" s="95" t="s">
        <v>1633</v>
      </c>
      <c r="L838" s="127">
        <v>2580</v>
      </c>
      <c r="M838" s="95" t="s">
        <v>1634</v>
      </c>
      <c r="N838" s="126">
        <v>718</v>
      </c>
    </row>
    <row r="839" spans="1:14" x14ac:dyDescent="0.25">
      <c r="A839" s="120" t="s">
        <v>1635</v>
      </c>
      <c r="B839" s="119" t="s">
        <v>1636</v>
      </c>
      <c r="C839" s="157">
        <v>21.2</v>
      </c>
      <c r="D839" s="140">
        <v>0.44</v>
      </c>
      <c r="E839" s="120" t="s">
        <v>1637</v>
      </c>
      <c r="F839" s="152">
        <v>5940</v>
      </c>
      <c r="G839" s="120" t="s">
        <v>1638</v>
      </c>
      <c r="H839" s="152">
        <v>2620</v>
      </c>
      <c r="I839" s="120" t="s">
        <v>1639</v>
      </c>
      <c r="J839" s="152">
        <v>5410</v>
      </c>
      <c r="K839" s="120" t="s">
        <v>1640</v>
      </c>
      <c r="L839" s="152">
        <v>2130</v>
      </c>
      <c r="M839" s="120" t="s">
        <v>1641</v>
      </c>
      <c r="N839" s="158">
        <v>575</v>
      </c>
    </row>
    <row r="840" spans="1:14" x14ac:dyDescent="0.25">
      <c r="A840" s="91" t="s">
        <v>1642</v>
      </c>
      <c r="B840" s="134" t="s">
        <v>1643</v>
      </c>
      <c r="C840" s="104">
        <v>7.5</v>
      </c>
      <c r="D840" s="135">
        <v>0.44</v>
      </c>
      <c r="E840" s="91" t="s">
        <v>1644</v>
      </c>
      <c r="F840" s="155">
        <v>3180</v>
      </c>
      <c r="G840" s="91" t="s">
        <v>1645</v>
      </c>
      <c r="H840" s="136">
        <v>929</v>
      </c>
      <c r="I840" s="91" t="s">
        <v>1646</v>
      </c>
      <c r="J840" s="155">
        <v>2120</v>
      </c>
      <c r="K840" s="91" t="s">
        <v>1647</v>
      </c>
      <c r="L840" s="136">
        <v>259</v>
      </c>
      <c r="M840" s="91" t="s">
        <v>1648</v>
      </c>
      <c r="N840" s="136">
        <v>131</v>
      </c>
    </row>
    <row r="841" spans="1:14" x14ac:dyDescent="0.25">
      <c r="A841" s="95" t="s">
        <v>1649</v>
      </c>
      <c r="B841" s="112" t="s">
        <v>1650</v>
      </c>
      <c r="C841" s="113">
        <v>2.2000000000000002</v>
      </c>
      <c r="D841" s="138">
        <v>0.32</v>
      </c>
      <c r="E841" s="95" t="s">
        <v>1651</v>
      </c>
      <c r="F841" s="126">
        <v>795</v>
      </c>
      <c r="G841" s="95" t="s">
        <v>1651</v>
      </c>
      <c r="H841" s="126">
        <v>216</v>
      </c>
      <c r="I841" s="95" t="s">
        <v>1652</v>
      </c>
      <c r="J841" s="126">
        <v>302</v>
      </c>
      <c r="K841" s="95" t="s">
        <v>1653</v>
      </c>
      <c r="L841" s="126">
        <v>38</v>
      </c>
      <c r="M841" s="95" t="s">
        <v>1654</v>
      </c>
      <c r="N841" s="126">
        <v>30</v>
      </c>
    </row>
    <row r="842" spans="1:14" x14ac:dyDescent="0.25">
      <c r="A842" s="98" t="s">
        <v>1655</v>
      </c>
      <c r="B842" s="114" t="s">
        <v>1656</v>
      </c>
      <c r="C842" s="118">
        <v>5</v>
      </c>
      <c r="D842" s="139">
        <v>0.35</v>
      </c>
      <c r="E842" s="98" t="s">
        <v>1657</v>
      </c>
      <c r="F842" s="129">
        <v>1910</v>
      </c>
      <c r="G842" s="98" t="s">
        <v>1658</v>
      </c>
      <c r="H842" s="128">
        <v>530</v>
      </c>
      <c r="I842" s="98" t="s">
        <v>1659</v>
      </c>
      <c r="J842" s="129">
        <v>1050</v>
      </c>
      <c r="K842" s="98" t="s">
        <v>1660</v>
      </c>
      <c r="L842" s="128">
        <v>111</v>
      </c>
      <c r="M842" s="98" t="s">
        <v>1661</v>
      </c>
      <c r="N842" s="128">
        <v>74</v>
      </c>
    </row>
    <row r="843" spans="1:14" x14ac:dyDescent="0.25">
      <c r="A843" s="95" t="s">
        <v>1662</v>
      </c>
      <c r="B843" s="112" t="s">
        <v>1663</v>
      </c>
      <c r="C843" s="113">
        <v>6.6</v>
      </c>
      <c r="D843" s="138">
        <v>0.42</v>
      </c>
      <c r="E843" s="95" t="s">
        <v>1595</v>
      </c>
      <c r="F843" s="127">
        <v>2990</v>
      </c>
      <c r="G843" s="95" t="s">
        <v>1664</v>
      </c>
      <c r="H843" s="126">
        <v>854</v>
      </c>
      <c r="I843" s="95" t="s">
        <v>1665</v>
      </c>
      <c r="J843" s="127">
        <v>1880</v>
      </c>
      <c r="K843" s="95" t="s">
        <v>929</v>
      </c>
      <c r="L843" s="126">
        <v>212</v>
      </c>
      <c r="M843" s="95" t="s">
        <v>1666</v>
      </c>
      <c r="N843" s="126">
        <v>120</v>
      </c>
    </row>
    <row r="844" spans="1:14" x14ac:dyDescent="0.25">
      <c r="A844" s="98" t="s">
        <v>1667</v>
      </c>
      <c r="B844" s="114" t="s">
        <v>1668</v>
      </c>
      <c r="C844" s="118">
        <v>6</v>
      </c>
      <c r="D844" s="114" t="s">
        <v>1669</v>
      </c>
      <c r="E844" s="98" t="s">
        <v>1670</v>
      </c>
      <c r="F844" s="129">
        <v>3150</v>
      </c>
      <c r="G844" s="98" t="s">
        <v>1671</v>
      </c>
      <c r="H844" s="128">
        <v>889</v>
      </c>
      <c r="I844" s="98" t="s">
        <v>1178</v>
      </c>
      <c r="J844" s="129">
        <v>1900</v>
      </c>
      <c r="K844" s="98" t="s">
        <v>1590</v>
      </c>
      <c r="L844" s="128">
        <v>206</v>
      </c>
      <c r="M844" s="98" t="s">
        <v>1672</v>
      </c>
      <c r="N844" s="128">
        <v>124</v>
      </c>
    </row>
    <row r="845" spans="1:14" x14ac:dyDescent="0.25">
      <c r="A845" s="95" t="s">
        <v>1673</v>
      </c>
      <c r="B845" s="112" t="s">
        <v>1674</v>
      </c>
      <c r="C845" s="113">
        <v>3.7</v>
      </c>
      <c r="D845" s="138">
        <v>0.32</v>
      </c>
      <c r="E845" s="95" t="s">
        <v>1675</v>
      </c>
      <c r="F845" s="127">
        <v>1330</v>
      </c>
      <c r="G845" s="95" t="s">
        <v>1676</v>
      </c>
      <c r="H845" s="126">
        <v>363</v>
      </c>
      <c r="I845" s="95" t="s">
        <v>975</v>
      </c>
      <c r="J845" s="126">
        <v>624</v>
      </c>
      <c r="K845" s="95" t="s">
        <v>1677</v>
      </c>
      <c r="L845" s="126">
        <v>69</v>
      </c>
      <c r="M845" s="95" t="s">
        <v>1678</v>
      </c>
      <c r="N845" s="126">
        <v>51</v>
      </c>
    </row>
    <row r="846" spans="1:14" x14ac:dyDescent="0.25">
      <c r="A846" s="98" t="s">
        <v>1679</v>
      </c>
      <c r="B846" s="114" t="s">
        <v>1680</v>
      </c>
      <c r="C846" s="118">
        <v>3.8</v>
      </c>
      <c r="D846" s="139">
        <v>0.3</v>
      </c>
      <c r="E846" s="98" t="s">
        <v>1681</v>
      </c>
      <c r="F846" s="129">
        <v>1410</v>
      </c>
      <c r="G846" s="98" t="s">
        <v>1682</v>
      </c>
      <c r="H846" s="128">
        <v>387</v>
      </c>
      <c r="I846" s="98" t="s">
        <v>1683</v>
      </c>
      <c r="J846" s="128">
        <v>673</v>
      </c>
      <c r="K846" s="98" t="s">
        <v>1684</v>
      </c>
      <c r="L846" s="128">
        <v>74</v>
      </c>
      <c r="M846" s="98" t="s">
        <v>1685</v>
      </c>
      <c r="N846" s="128">
        <v>54</v>
      </c>
    </row>
    <row r="847" spans="1:14" ht="18" x14ac:dyDescent="0.25">
      <c r="A847" s="95" t="s">
        <v>1686</v>
      </c>
      <c r="B847" s="112" t="s">
        <v>1687</v>
      </c>
      <c r="C847" s="112" t="s">
        <v>1688</v>
      </c>
      <c r="D847" s="138">
        <v>0.17</v>
      </c>
      <c r="E847" s="95" t="s">
        <v>1689</v>
      </c>
      <c r="F847" s="126">
        <v>62</v>
      </c>
      <c r="G847" s="95" t="s">
        <v>1689</v>
      </c>
      <c r="H847" s="126">
        <v>17</v>
      </c>
      <c r="I847" s="95" t="s">
        <v>1690</v>
      </c>
      <c r="J847" s="126">
        <v>18</v>
      </c>
      <c r="K847" s="95" t="s">
        <v>1691</v>
      </c>
      <c r="L847" s="126">
        <v>3</v>
      </c>
      <c r="M847" s="95" t="s">
        <v>1692</v>
      </c>
      <c r="N847" s="126">
        <v>2</v>
      </c>
    </row>
    <row r="848" spans="1:14" ht="15.75" x14ac:dyDescent="0.25">
      <c r="A848" s="98" t="s">
        <v>1693</v>
      </c>
      <c r="B848" s="114" t="s">
        <v>1694</v>
      </c>
      <c r="C848" s="118">
        <v>5.7</v>
      </c>
      <c r="D848" s="139">
        <v>0.37</v>
      </c>
      <c r="E848" s="98" t="s">
        <v>1695</v>
      </c>
      <c r="F848" s="129">
        <v>2560</v>
      </c>
      <c r="G848" s="98" t="s">
        <v>1696</v>
      </c>
      <c r="H848" s="128">
        <v>719</v>
      </c>
      <c r="I848" s="98" t="s">
        <v>1697</v>
      </c>
      <c r="J848" s="129">
        <v>1500</v>
      </c>
      <c r="K848" s="98" t="s">
        <v>1698</v>
      </c>
      <c r="L848" s="128">
        <v>162</v>
      </c>
      <c r="M848" s="98" t="s">
        <v>1699</v>
      </c>
      <c r="N848" s="128">
        <v>101</v>
      </c>
    </row>
    <row r="849" spans="1:14" ht="15.75" x14ac:dyDescent="0.25">
      <c r="A849" s="95" t="s">
        <v>1700</v>
      </c>
      <c r="B849" s="112" t="s">
        <v>1701</v>
      </c>
      <c r="C849" s="113">
        <v>3.5</v>
      </c>
      <c r="D849" s="138">
        <v>0.38</v>
      </c>
      <c r="E849" s="95" t="s">
        <v>1702</v>
      </c>
      <c r="F849" s="127">
        <v>1640</v>
      </c>
      <c r="G849" s="95" t="s">
        <v>1703</v>
      </c>
      <c r="H849" s="126">
        <v>446</v>
      </c>
      <c r="I849" s="95" t="s">
        <v>1704</v>
      </c>
      <c r="J849" s="126">
        <v>747</v>
      </c>
      <c r="K849" s="95" t="s">
        <v>1705</v>
      </c>
      <c r="L849" s="126">
        <v>84</v>
      </c>
      <c r="M849" s="95" t="s">
        <v>1706</v>
      </c>
      <c r="N849" s="126">
        <v>62</v>
      </c>
    </row>
    <row r="850" spans="1:14" x14ac:dyDescent="0.25">
      <c r="A850" s="98" t="s">
        <v>1707</v>
      </c>
      <c r="B850" s="114" t="s">
        <v>1708</v>
      </c>
      <c r="C850" s="118">
        <v>3.8</v>
      </c>
      <c r="D850" s="139">
        <v>0.32</v>
      </c>
      <c r="E850" s="98" t="s">
        <v>1709</v>
      </c>
      <c r="F850" s="129">
        <v>1510</v>
      </c>
      <c r="G850" s="98" t="s">
        <v>1710</v>
      </c>
      <c r="H850" s="128">
        <v>413</v>
      </c>
      <c r="I850" s="98" t="s">
        <v>1711</v>
      </c>
      <c r="J850" s="128">
        <v>718</v>
      </c>
      <c r="K850" s="98" t="s">
        <v>1712</v>
      </c>
      <c r="L850" s="128">
        <v>79</v>
      </c>
      <c r="M850" s="98" t="s">
        <v>1713</v>
      </c>
      <c r="N850" s="128">
        <v>57</v>
      </c>
    </row>
    <row r="851" spans="1:14" x14ac:dyDescent="0.25">
      <c r="A851" s="95" t="s">
        <v>1714</v>
      </c>
      <c r="B851" s="112" t="s">
        <v>1715</v>
      </c>
      <c r="C851" s="95" t="s">
        <v>1716</v>
      </c>
      <c r="D851" s="138">
        <v>0.15</v>
      </c>
      <c r="E851" s="95" t="s">
        <v>1589</v>
      </c>
      <c r="F851" s="126">
        <v>50</v>
      </c>
      <c r="G851" s="95" t="s">
        <v>1589</v>
      </c>
      <c r="H851" s="126">
        <v>14</v>
      </c>
      <c r="I851" s="95" t="s">
        <v>1717</v>
      </c>
      <c r="J851" s="126">
        <v>15</v>
      </c>
      <c r="K851" s="95" t="s">
        <v>1718</v>
      </c>
      <c r="L851" s="126">
        <v>2</v>
      </c>
      <c r="M851" s="95" t="s">
        <v>1719</v>
      </c>
      <c r="N851" s="126">
        <v>2</v>
      </c>
    </row>
    <row r="852" spans="1:14" x14ac:dyDescent="0.25">
      <c r="A852" s="98" t="s">
        <v>1720</v>
      </c>
      <c r="B852" s="114" t="s">
        <v>1721</v>
      </c>
      <c r="C852" s="98" t="s">
        <v>1722</v>
      </c>
      <c r="D852" s="139">
        <v>0.05</v>
      </c>
      <c r="E852" s="98" t="s">
        <v>1723</v>
      </c>
      <c r="F852" s="128">
        <v>3</v>
      </c>
      <c r="G852" s="98" t="s">
        <v>1723</v>
      </c>
      <c r="H852" s="130" t="s">
        <v>1082</v>
      </c>
      <c r="I852" s="98" t="s">
        <v>1724</v>
      </c>
      <c r="J852" s="130" t="s">
        <v>1082</v>
      </c>
      <c r="K852" s="98" t="s">
        <v>1725</v>
      </c>
      <c r="L852" s="130" t="s">
        <v>1082</v>
      </c>
      <c r="M852" s="98" t="s">
        <v>1726</v>
      </c>
      <c r="N852" s="130" t="s">
        <v>1082</v>
      </c>
    </row>
    <row r="853" spans="1:14" x14ac:dyDescent="0.25">
      <c r="A853" s="95" t="s">
        <v>1727</v>
      </c>
      <c r="B853" s="112" t="s">
        <v>1728</v>
      </c>
      <c r="C853" s="113">
        <v>0.6</v>
      </c>
      <c r="D853" s="112" t="s">
        <v>1729</v>
      </c>
      <c r="E853" s="95" t="s">
        <v>1730</v>
      </c>
      <c r="F853" s="126">
        <v>215</v>
      </c>
      <c r="G853" s="95" t="s">
        <v>1730</v>
      </c>
      <c r="H853" s="126">
        <v>58</v>
      </c>
      <c r="I853" s="95" t="s">
        <v>1731</v>
      </c>
      <c r="J853" s="126">
        <v>66</v>
      </c>
      <c r="K853" s="95" t="s">
        <v>1732</v>
      </c>
      <c r="L853" s="126">
        <v>10</v>
      </c>
      <c r="M853" s="95" t="s">
        <v>1733</v>
      </c>
      <c r="N853" s="126">
        <v>8</v>
      </c>
    </row>
    <row r="854" spans="1:14" x14ac:dyDescent="0.25">
      <c r="A854" s="98" t="s">
        <v>1734</v>
      </c>
      <c r="B854" s="114" t="s">
        <v>1735</v>
      </c>
      <c r="C854" s="118">
        <v>5</v>
      </c>
      <c r="D854" s="139">
        <v>0.3</v>
      </c>
      <c r="E854" s="98" t="s">
        <v>1736</v>
      </c>
      <c r="F854" s="129">
        <v>2260</v>
      </c>
      <c r="G854" s="98" t="s">
        <v>1737</v>
      </c>
      <c r="H854" s="128">
        <v>627</v>
      </c>
      <c r="I854" s="98" t="s">
        <v>1738</v>
      </c>
      <c r="J854" s="129">
        <v>1240</v>
      </c>
      <c r="K854" s="98" t="s">
        <v>1739</v>
      </c>
      <c r="L854" s="128">
        <v>132</v>
      </c>
      <c r="M854" s="98" t="s">
        <v>1740</v>
      </c>
      <c r="N854" s="128">
        <v>88</v>
      </c>
    </row>
    <row r="855" spans="1:14" x14ac:dyDescent="0.25">
      <c r="A855" s="95" t="s">
        <v>1741</v>
      </c>
      <c r="B855" s="112" t="s">
        <v>1742</v>
      </c>
      <c r="C855" s="95" t="s">
        <v>1191</v>
      </c>
      <c r="D855" s="138">
        <v>0.01</v>
      </c>
      <c r="E855" s="95" t="s">
        <v>1743</v>
      </c>
      <c r="F855" s="131" t="s">
        <v>1082</v>
      </c>
      <c r="G855" s="95" t="s">
        <v>1743</v>
      </c>
      <c r="H855" s="131" t="s">
        <v>1082</v>
      </c>
      <c r="I855" s="95" t="s">
        <v>1744</v>
      </c>
      <c r="J855" s="131" t="s">
        <v>1082</v>
      </c>
      <c r="K855" s="95" t="s">
        <v>1745</v>
      </c>
      <c r="L855" s="131" t="s">
        <v>1082</v>
      </c>
      <c r="M855" s="95" t="s">
        <v>1746</v>
      </c>
      <c r="N855" s="131" t="s">
        <v>1082</v>
      </c>
    </row>
    <row r="856" spans="1:14" x14ac:dyDescent="0.25">
      <c r="A856" s="98" t="s">
        <v>1747</v>
      </c>
      <c r="B856" s="114" t="s">
        <v>1748</v>
      </c>
      <c r="C856" s="118">
        <v>0.3</v>
      </c>
      <c r="D856" s="139">
        <v>0.16</v>
      </c>
      <c r="E856" s="98" t="s">
        <v>1749</v>
      </c>
      <c r="F856" s="128">
        <v>47</v>
      </c>
      <c r="G856" s="98" t="s">
        <v>1749</v>
      </c>
      <c r="H856" s="128">
        <v>13</v>
      </c>
      <c r="I856" s="98" t="s">
        <v>1750</v>
      </c>
      <c r="J856" s="128">
        <v>14</v>
      </c>
      <c r="K856" s="98" t="s">
        <v>1751</v>
      </c>
      <c r="L856" s="128">
        <v>2</v>
      </c>
      <c r="M856" s="98" t="s">
        <v>1752</v>
      </c>
      <c r="N856" s="128">
        <v>2</v>
      </c>
    </row>
    <row r="857" spans="1:14" ht="18" x14ac:dyDescent="0.25">
      <c r="A857" s="95" t="s">
        <v>1753</v>
      </c>
      <c r="B857" s="112" t="s">
        <v>1754</v>
      </c>
      <c r="C857" s="106">
        <v>13.5</v>
      </c>
      <c r="D857" s="138">
        <v>1.02</v>
      </c>
      <c r="E857" s="95" t="s">
        <v>1755</v>
      </c>
      <c r="F857" s="127">
        <v>8010</v>
      </c>
      <c r="G857" s="95" t="s">
        <v>1756</v>
      </c>
      <c r="H857" s="127">
        <v>2820</v>
      </c>
      <c r="I857" s="95" t="s">
        <v>1480</v>
      </c>
      <c r="J857" s="127">
        <v>6600</v>
      </c>
      <c r="K857" s="95" t="s">
        <v>1757</v>
      </c>
      <c r="L857" s="127">
        <v>1530</v>
      </c>
      <c r="M857" s="95" t="s">
        <v>1758</v>
      </c>
      <c r="N857" s="126">
        <v>436</v>
      </c>
    </row>
    <row r="858" spans="1:14" x14ac:dyDescent="0.25">
      <c r="A858" s="98" t="s">
        <v>1759</v>
      </c>
      <c r="B858" s="114" t="s">
        <v>1760</v>
      </c>
      <c r="C858" s="118">
        <v>4.7</v>
      </c>
      <c r="D858" s="139">
        <v>0.36</v>
      </c>
      <c r="E858" s="98" t="s">
        <v>1761</v>
      </c>
      <c r="F858" s="129">
        <v>1530</v>
      </c>
      <c r="G858" s="98" t="s">
        <v>1762</v>
      </c>
      <c r="H858" s="128">
        <v>421</v>
      </c>
      <c r="I858" s="98" t="s">
        <v>1763</v>
      </c>
      <c r="J858" s="128">
        <v>809</v>
      </c>
      <c r="K858" s="98" t="s">
        <v>1764</v>
      </c>
      <c r="L858" s="128">
        <v>86</v>
      </c>
      <c r="M858" s="98" t="s">
        <v>1765</v>
      </c>
      <c r="N858" s="128">
        <v>59</v>
      </c>
    </row>
    <row r="859" spans="1:14" x14ac:dyDescent="0.25">
      <c r="A859" s="95" t="s">
        <v>1766</v>
      </c>
      <c r="B859" s="112" t="s">
        <v>1767</v>
      </c>
      <c r="C859" s="113">
        <v>4.7</v>
      </c>
      <c r="D859" s="138">
        <v>0.42</v>
      </c>
      <c r="E859" s="95" t="s">
        <v>1768</v>
      </c>
      <c r="F859" s="127">
        <v>1760</v>
      </c>
      <c r="G859" s="95" t="s">
        <v>1769</v>
      </c>
      <c r="H859" s="126">
        <v>486</v>
      </c>
      <c r="I859" s="95" t="s">
        <v>1770</v>
      </c>
      <c r="J859" s="126">
        <v>934</v>
      </c>
      <c r="K859" s="95" t="s">
        <v>1771</v>
      </c>
      <c r="L859" s="126">
        <v>99</v>
      </c>
      <c r="M859" s="95" t="s">
        <v>1772</v>
      </c>
      <c r="N859" s="126">
        <v>68</v>
      </c>
    </row>
    <row r="860" spans="1:14" x14ac:dyDescent="0.25">
      <c r="A860" s="98" t="s">
        <v>1773</v>
      </c>
      <c r="B860" s="114" t="s">
        <v>1774</v>
      </c>
      <c r="C860" s="118">
        <v>4.7</v>
      </c>
      <c r="D860" s="139">
        <v>0.35</v>
      </c>
      <c r="E860" s="98" t="s">
        <v>1775</v>
      </c>
      <c r="F860" s="129">
        <v>1480</v>
      </c>
      <c r="G860" s="98" t="s">
        <v>1776</v>
      </c>
      <c r="H860" s="128">
        <v>407</v>
      </c>
      <c r="I860" s="98" t="s">
        <v>1777</v>
      </c>
      <c r="J860" s="128">
        <v>783</v>
      </c>
      <c r="K860" s="98" t="s">
        <v>1778</v>
      </c>
      <c r="L860" s="128">
        <v>83</v>
      </c>
      <c r="M860" s="98" t="s">
        <v>1779</v>
      </c>
      <c r="N860" s="128">
        <v>57</v>
      </c>
    </row>
    <row r="861" spans="1:14" x14ac:dyDescent="0.25">
      <c r="A861" s="95" t="s">
        <v>1780</v>
      </c>
      <c r="B861" s="112" t="s">
        <v>1781</v>
      </c>
      <c r="C861" s="113">
        <v>0.8</v>
      </c>
      <c r="D861" s="138">
        <v>0.3</v>
      </c>
      <c r="E861" s="95" t="s">
        <v>1782</v>
      </c>
      <c r="F861" s="126">
        <v>209</v>
      </c>
      <c r="G861" s="95" t="s">
        <v>1782</v>
      </c>
      <c r="H861" s="126">
        <v>57</v>
      </c>
      <c r="I861" s="95" t="s">
        <v>1783</v>
      </c>
      <c r="J861" s="126">
        <v>66</v>
      </c>
      <c r="K861" s="95" t="s">
        <v>1784</v>
      </c>
      <c r="L861" s="126">
        <v>10</v>
      </c>
      <c r="M861" s="95" t="s">
        <v>1785</v>
      </c>
      <c r="N861" s="126">
        <v>8</v>
      </c>
    </row>
    <row r="862" spans="1:14" x14ac:dyDescent="0.25">
      <c r="A862" s="98" t="s">
        <v>1786</v>
      </c>
      <c r="B862" s="114" t="s">
        <v>1787</v>
      </c>
      <c r="C862" s="118">
        <v>0.8</v>
      </c>
      <c r="D862" s="114" t="s">
        <v>1788</v>
      </c>
      <c r="E862" s="98" t="s">
        <v>1789</v>
      </c>
      <c r="F862" s="128">
        <v>237</v>
      </c>
      <c r="G862" s="98" t="s">
        <v>1789</v>
      </c>
      <c r="H862" s="128">
        <v>65</v>
      </c>
      <c r="I862" s="98" t="s">
        <v>1778</v>
      </c>
      <c r="J862" s="128">
        <v>75</v>
      </c>
      <c r="K862" s="98" t="s">
        <v>1303</v>
      </c>
      <c r="L862" s="128">
        <v>11</v>
      </c>
      <c r="M862" s="98" t="s">
        <v>1790</v>
      </c>
      <c r="N862" s="128">
        <v>9</v>
      </c>
    </row>
    <row r="863" spans="1:14" x14ac:dyDescent="0.25">
      <c r="A863" s="95" t="s">
        <v>1791</v>
      </c>
      <c r="B863" s="112" t="s">
        <v>1792</v>
      </c>
      <c r="C863" s="113">
        <v>0.8</v>
      </c>
      <c r="D863" s="138">
        <v>0.24</v>
      </c>
      <c r="E863" s="95" t="s">
        <v>1793</v>
      </c>
      <c r="F863" s="126">
        <v>163</v>
      </c>
      <c r="G863" s="95" t="s">
        <v>1793</v>
      </c>
      <c r="H863" s="126">
        <v>44</v>
      </c>
      <c r="I863" s="95" t="s">
        <v>1794</v>
      </c>
      <c r="J863" s="126">
        <v>52</v>
      </c>
      <c r="K863" s="95" t="s">
        <v>1795</v>
      </c>
      <c r="L863" s="126">
        <v>8</v>
      </c>
      <c r="M863" s="95" t="s">
        <v>1796</v>
      </c>
      <c r="N863" s="126">
        <v>6</v>
      </c>
    </row>
    <row r="864" spans="1:14" x14ac:dyDescent="0.25">
      <c r="A864" s="98" t="s">
        <v>1797</v>
      </c>
      <c r="B864" s="114" t="s">
        <v>1798</v>
      </c>
      <c r="C864" s="109">
        <v>25</v>
      </c>
      <c r="D864" s="139">
        <v>0.65</v>
      </c>
      <c r="E864" s="98" t="s">
        <v>1799</v>
      </c>
      <c r="F864" s="148">
        <v>11000</v>
      </c>
      <c r="G864" s="98" t="s">
        <v>1800</v>
      </c>
      <c r="H864" s="129">
        <v>5350</v>
      </c>
      <c r="I864" s="98" t="s">
        <v>1801</v>
      </c>
      <c r="J864" s="148">
        <v>10300</v>
      </c>
      <c r="K864" s="98" t="s">
        <v>1172</v>
      </c>
      <c r="L864" s="129">
        <v>4770</v>
      </c>
      <c r="M864" s="98" t="s">
        <v>1802</v>
      </c>
      <c r="N864" s="128">
        <v>1420</v>
      </c>
    </row>
    <row r="865" spans="1:14" ht="18" x14ac:dyDescent="0.25">
      <c r="A865" s="95" t="s">
        <v>1803</v>
      </c>
      <c r="B865" s="112" t="s">
        <v>1804</v>
      </c>
      <c r="C865" s="106">
        <v>12.9</v>
      </c>
      <c r="D865" s="138">
        <v>0.86</v>
      </c>
      <c r="E865" s="95" t="s">
        <v>1805</v>
      </c>
      <c r="F865" s="127">
        <v>8430</v>
      </c>
      <c r="G865" s="95" t="s">
        <v>1806</v>
      </c>
      <c r="H865" s="127">
        <v>2910</v>
      </c>
      <c r="I865" s="95" t="s">
        <v>1448</v>
      </c>
      <c r="J865" s="127">
        <v>6860</v>
      </c>
      <c r="K865" s="95" t="s">
        <v>1807</v>
      </c>
      <c r="L865" s="127">
        <v>1500</v>
      </c>
      <c r="M865" s="95" t="s">
        <v>1808</v>
      </c>
      <c r="N865" s="126">
        <v>442</v>
      </c>
    </row>
    <row r="866" spans="1:14" x14ac:dyDescent="0.25">
      <c r="A866" s="98" t="s">
        <v>1809</v>
      </c>
      <c r="B866" s="114" t="s">
        <v>1810</v>
      </c>
      <c r="C866" s="118">
        <v>1.9</v>
      </c>
      <c r="D866" s="139">
        <v>0.26</v>
      </c>
      <c r="E866" s="98" t="s">
        <v>1811</v>
      </c>
      <c r="F866" s="128">
        <v>668</v>
      </c>
      <c r="G866" s="98" t="s">
        <v>1811</v>
      </c>
      <c r="H866" s="128">
        <v>182</v>
      </c>
      <c r="I866" s="98" t="s">
        <v>1375</v>
      </c>
      <c r="J866" s="128">
        <v>243</v>
      </c>
      <c r="K866" s="98" t="s">
        <v>1812</v>
      </c>
      <c r="L866" s="128">
        <v>32</v>
      </c>
      <c r="M866" s="98" t="s">
        <v>995</v>
      </c>
      <c r="N866" s="128">
        <v>25</v>
      </c>
    </row>
    <row r="867" spans="1:14" ht="18" x14ac:dyDescent="0.25">
      <c r="A867" s="95" t="s">
        <v>1813</v>
      </c>
      <c r="B867" s="112" t="s">
        <v>1814</v>
      </c>
      <c r="C867" s="106">
        <v>12.9</v>
      </c>
      <c r="D867" s="112" t="s">
        <v>1815</v>
      </c>
      <c r="E867" s="95" t="s">
        <v>1816</v>
      </c>
      <c r="F867" s="127">
        <v>7900</v>
      </c>
      <c r="G867" s="95" t="s">
        <v>1817</v>
      </c>
      <c r="H867" s="127">
        <v>2730</v>
      </c>
      <c r="I867" s="95" t="s">
        <v>1406</v>
      </c>
      <c r="J867" s="127">
        <v>6430</v>
      </c>
      <c r="K867" s="95" t="s">
        <v>1818</v>
      </c>
      <c r="L867" s="127">
        <v>1410</v>
      </c>
      <c r="M867" s="95" t="s">
        <v>1819</v>
      </c>
      <c r="N867" s="126">
        <v>415</v>
      </c>
    </row>
    <row r="868" spans="1:14" ht="18" x14ac:dyDescent="0.25">
      <c r="A868" s="98" t="s">
        <v>1820</v>
      </c>
      <c r="B868" s="114" t="s">
        <v>1821</v>
      </c>
      <c r="C868" s="109">
        <v>12.9</v>
      </c>
      <c r="D868" s="114" t="s">
        <v>1822</v>
      </c>
      <c r="E868" s="98" t="s">
        <v>1823</v>
      </c>
      <c r="F868" s="129">
        <v>8270</v>
      </c>
      <c r="G868" s="98" t="s">
        <v>1824</v>
      </c>
      <c r="H868" s="129">
        <v>2850</v>
      </c>
      <c r="I868" s="98" t="s">
        <v>909</v>
      </c>
      <c r="J868" s="129">
        <v>6730</v>
      </c>
      <c r="K868" s="98" t="s">
        <v>1825</v>
      </c>
      <c r="L868" s="129">
        <v>1480</v>
      </c>
      <c r="M868" s="98" t="s">
        <v>1826</v>
      </c>
      <c r="N868" s="128">
        <v>434</v>
      </c>
    </row>
    <row r="869" spans="1:14" ht="18" x14ac:dyDescent="0.25">
      <c r="A869" s="95" t="s">
        <v>1827</v>
      </c>
      <c r="B869" s="112" t="s">
        <v>1828</v>
      </c>
      <c r="C869" s="106">
        <v>25</v>
      </c>
      <c r="D869" s="112" t="s">
        <v>1829</v>
      </c>
      <c r="E869" s="95" t="s">
        <v>1830</v>
      </c>
      <c r="F869" s="147">
        <v>10900</v>
      </c>
      <c r="G869" s="95" t="s">
        <v>1831</v>
      </c>
      <c r="H869" s="127">
        <v>5300</v>
      </c>
      <c r="I869" s="95" t="s">
        <v>1832</v>
      </c>
      <c r="J869" s="147">
        <v>10200</v>
      </c>
      <c r="K869" s="95" t="s">
        <v>1833</v>
      </c>
      <c r="L869" s="127">
        <v>4730</v>
      </c>
      <c r="M869" s="95" t="s">
        <v>1834</v>
      </c>
      <c r="N869" s="126">
        <v>1400</v>
      </c>
    </row>
    <row r="870" spans="1:14" ht="18" x14ac:dyDescent="0.25">
      <c r="A870" s="120" t="s">
        <v>1835</v>
      </c>
      <c r="B870" s="119" t="s">
        <v>1836</v>
      </c>
      <c r="C870" s="157">
        <v>13.5</v>
      </c>
      <c r="D870" s="119" t="s">
        <v>1837</v>
      </c>
      <c r="E870" s="120" t="s">
        <v>1838</v>
      </c>
      <c r="F870" s="153">
        <v>11100</v>
      </c>
      <c r="G870" s="120" t="s">
        <v>1839</v>
      </c>
      <c r="H870" s="152">
        <v>3890</v>
      </c>
      <c r="I870" s="120" t="s">
        <v>1840</v>
      </c>
      <c r="J870" s="152">
        <v>9110</v>
      </c>
      <c r="K870" s="120" t="s">
        <v>1640</v>
      </c>
      <c r="L870" s="152">
        <v>2120</v>
      </c>
      <c r="M870" s="120" t="s">
        <v>1841</v>
      </c>
      <c r="N870" s="158">
        <v>602</v>
      </c>
    </row>
    <row r="871" spans="1:14" ht="18" x14ac:dyDescent="0.25">
      <c r="A871" s="91" t="s">
        <v>1842</v>
      </c>
      <c r="B871" s="134" t="s">
        <v>1843</v>
      </c>
      <c r="C871" s="124">
        <v>25</v>
      </c>
      <c r="D871" s="134" t="s">
        <v>1844</v>
      </c>
      <c r="E871" s="91" t="s">
        <v>1845</v>
      </c>
      <c r="F871" s="125">
        <v>15100</v>
      </c>
      <c r="G871" s="91" t="s">
        <v>1846</v>
      </c>
      <c r="H871" s="155">
        <v>7330</v>
      </c>
      <c r="I871" s="91" t="s">
        <v>1847</v>
      </c>
      <c r="J871" s="125">
        <v>14100</v>
      </c>
      <c r="K871" s="91" t="s">
        <v>1848</v>
      </c>
      <c r="L871" s="155">
        <v>6530</v>
      </c>
      <c r="M871" s="91" t="s">
        <v>1849</v>
      </c>
      <c r="N871" s="136">
        <v>1940</v>
      </c>
    </row>
    <row r="872" spans="1:14" ht="18" x14ac:dyDescent="0.25">
      <c r="A872" s="95" t="s">
        <v>1850</v>
      </c>
      <c r="B872" s="112" t="s">
        <v>1851</v>
      </c>
      <c r="C872" s="113">
        <v>0.8</v>
      </c>
      <c r="D872" s="112" t="s">
        <v>1852</v>
      </c>
      <c r="E872" s="95" t="s">
        <v>917</v>
      </c>
      <c r="F872" s="126">
        <v>223</v>
      </c>
      <c r="G872" s="95" t="s">
        <v>917</v>
      </c>
      <c r="H872" s="126">
        <v>61</v>
      </c>
      <c r="I872" s="95" t="s">
        <v>1853</v>
      </c>
      <c r="J872" s="126">
        <v>70</v>
      </c>
      <c r="K872" s="95" t="s">
        <v>1854</v>
      </c>
      <c r="L872" s="126">
        <v>10</v>
      </c>
      <c r="M872" s="95" t="s">
        <v>1855</v>
      </c>
      <c r="N872" s="126">
        <v>8</v>
      </c>
    </row>
    <row r="873" spans="1:14" x14ac:dyDescent="0.25">
      <c r="A873" s="98" t="s">
        <v>1856</v>
      </c>
      <c r="B873" s="114" t="s">
        <v>1857</v>
      </c>
      <c r="C873" s="98" t="s">
        <v>1858</v>
      </c>
      <c r="D873" s="114" t="s">
        <v>1859</v>
      </c>
      <c r="E873" s="98" t="s">
        <v>1860</v>
      </c>
      <c r="F873" s="130" t="s">
        <v>1082</v>
      </c>
      <c r="G873" s="98" t="s">
        <v>1860</v>
      </c>
      <c r="H873" s="130" t="s">
        <v>1082</v>
      </c>
      <c r="I873" s="98" t="s">
        <v>1861</v>
      </c>
      <c r="J873" s="130" t="s">
        <v>1082</v>
      </c>
      <c r="K873" s="98" t="s">
        <v>1862</v>
      </c>
      <c r="L873" s="130" t="s">
        <v>1082</v>
      </c>
      <c r="M873" s="98" t="s">
        <v>1863</v>
      </c>
      <c r="N873" s="130" t="s">
        <v>1082</v>
      </c>
    </row>
    <row r="874" spans="1:14" x14ac:dyDescent="0.25">
      <c r="A874" s="95" t="s">
        <v>1864</v>
      </c>
      <c r="B874" s="112" t="s">
        <v>1865</v>
      </c>
      <c r="C874" s="113">
        <v>6.2</v>
      </c>
      <c r="D874" s="112" t="s">
        <v>1866</v>
      </c>
      <c r="E874" s="95" t="s">
        <v>1867</v>
      </c>
      <c r="F874" s="127">
        <v>3080</v>
      </c>
      <c r="G874" s="95" t="s">
        <v>1868</v>
      </c>
      <c r="H874" s="126">
        <v>871</v>
      </c>
      <c r="I874" s="95" t="s">
        <v>1665</v>
      </c>
      <c r="J874" s="127">
        <v>1880</v>
      </c>
      <c r="K874" s="95" t="s">
        <v>883</v>
      </c>
      <c r="L874" s="126">
        <v>207</v>
      </c>
      <c r="M874" s="95" t="s">
        <v>1869</v>
      </c>
      <c r="N874" s="126">
        <v>122</v>
      </c>
    </row>
    <row r="875" spans="1:14" ht="18" x14ac:dyDescent="0.25">
      <c r="A875" s="98" t="s">
        <v>1870</v>
      </c>
      <c r="B875" s="114" t="s">
        <v>1871</v>
      </c>
      <c r="C875" s="118">
        <v>1</v>
      </c>
      <c r="D875" s="114" t="s">
        <v>1872</v>
      </c>
      <c r="E875" s="98" t="s">
        <v>1873</v>
      </c>
      <c r="F875" s="128">
        <v>204</v>
      </c>
      <c r="G875" s="98" t="s">
        <v>1873</v>
      </c>
      <c r="H875" s="128">
        <v>56</v>
      </c>
      <c r="I875" s="98" t="s">
        <v>1731</v>
      </c>
      <c r="J875" s="128">
        <v>66</v>
      </c>
      <c r="K875" s="98" t="s">
        <v>1874</v>
      </c>
      <c r="L875" s="128">
        <v>10</v>
      </c>
      <c r="M875" s="98" t="s">
        <v>1875</v>
      </c>
      <c r="N875" s="128">
        <v>8</v>
      </c>
    </row>
    <row r="876" spans="1:14" x14ac:dyDescent="0.25">
      <c r="A876" s="95" t="s">
        <v>1876</v>
      </c>
      <c r="B876" s="112" t="s">
        <v>1877</v>
      </c>
      <c r="C876" s="95" t="s">
        <v>1878</v>
      </c>
      <c r="D876" s="112" t="s">
        <v>1879</v>
      </c>
      <c r="E876" s="95" t="s">
        <v>1596</v>
      </c>
      <c r="F876" s="126">
        <v>46</v>
      </c>
      <c r="G876" s="95" t="s">
        <v>1596</v>
      </c>
      <c r="H876" s="126">
        <v>13</v>
      </c>
      <c r="I876" s="95" t="s">
        <v>1880</v>
      </c>
      <c r="J876" s="126">
        <v>14</v>
      </c>
      <c r="K876" s="95" t="s">
        <v>1516</v>
      </c>
      <c r="L876" s="126">
        <v>2</v>
      </c>
      <c r="M876" s="95" t="s">
        <v>1881</v>
      </c>
      <c r="N876" s="126">
        <v>2</v>
      </c>
    </row>
    <row r="877" spans="1:14" x14ac:dyDescent="0.25">
      <c r="A877" s="98" t="s">
        <v>1882</v>
      </c>
      <c r="B877" s="114" t="s">
        <v>1883</v>
      </c>
      <c r="C877" s="118">
        <v>1.1000000000000001</v>
      </c>
      <c r="D877" s="114" t="s">
        <v>1884</v>
      </c>
      <c r="E877" s="98" t="s">
        <v>1164</v>
      </c>
      <c r="F877" s="128">
        <v>528</v>
      </c>
      <c r="G877" s="98" t="s">
        <v>1164</v>
      </c>
      <c r="H877" s="128">
        <v>144</v>
      </c>
      <c r="I877" s="98" t="s">
        <v>1885</v>
      </c>
      <c r="J877" s="128">
        <v>173</v>
      </c>
      <c r="K877" s="98" t="s">
        <v>1886</v>
      </c>
      <c r="L877" s="128">
        <v>25</v>
      </c>
      <c r="M877" s="98" t="s">
        <v>1887</v>
      </c>
      <c r="N877" s="128">
        <v>20</v>
      </c>
    </row>
    <row r="878" spans="1:14" x14ac:dyDescent="0.25">
      <c r="A878" s="95" t="s">
        <v>1888</v>
      </c>
      <c r="B878" s="112" t="s">
        <v>1889</v>
      </c>
      <c r="C878" s="113">
        <v>0.9</v>
      </c>
      <c r="D878" s="112" t="s">
        <v>1890</v>
      </c>
      <c r="E878" s="95" t="s">
        <v>1891</v>
      </c>
      <c r="F878" s="126">
        <v>479</v>
      </c>
      <c r="G878" s="95" t="s">
        <v>1891</v>
      </c>
      <c r="H878" s="126">
        <v>130</v>
      </c>
      <c r="I878" s="95" t="s">
        <v>1892</v>
      </c>
      <c r="J878" s="126">
        <v>153</v>
      </c>
      <c r="K878" s="95" t="s">
        <v>1250</v>
      </c>
      <c r="L878" s="126">
        <v>22</v>
      </c>
      <c r="M878" s="95" t="s">
        <v>1893</v>
      </c>
      <c r="N878" s="126">
        <v>18</v>
      </c>
    </row>
    <row r="879" spans="1:14" x14ac:dyDescent="0.25">
      <c r="A879" s="98" t="s">
        <v>1894</v>
      </c>
      <c r="B879" s="114" t="s">
        <v>1895</v>
      </c>
      <c r="C879" s="118">
        <v>3.3</v>
      </c>
      <c r="D879" s="114" t="s">
        <v>1896</v>
      </c>
      <c r="E879" s="98" t="s">
        <v>1736</v>
      </c>
      <c r="F879" s="129">
        <v>2260</v>
      </c>
      <c r="G879" s="98" t="s">
        <v>1897</v>
      </c>
      <c r="H879" s="128">
        <v>617</v>
      </c>
      <c r="I879" s="98" t="s">
        <v>1898</v>
      </c>
      <c r="J879" s="129">
        <v>1010</v>
      </c>
      <c r="K879" s="98" t="s">
        <v>1899</v>
      </c>
      <c r="L879" s="128">
        <v>115</v>
      </c>
      <c r="M879" s="98" t="s">
        <v>1900</v>
      </c>
      <c r="N879" s="128">
        <v>86</v>
      </c>
    </row>
    <row r="880" spans="1:14" x14ac:dyDescent="0.25">
      <c r="A880" s="95" t="s">
        <v>1901</v>
      </c>
      <c r="B880" s="112" t="s">
        <v>1902</v>
      </c>
      <c r="C880" s="113">
        <v>4.4000000000000004</v>
      </c>
      <c r="D880" s="112" t="s">
        <v>1903</v>
      </c>
      <c r="E880" s="95" t="s">
        <v>1904</v>
      </c>
      <c r="F880" s="127">
        <v>2730</v>
      </c>
      <c r="G880" s="95" t="s">
        <v>1905</v>
      </c>
      <c r="H880" s="126">
        <v>751</v>
      </c>
      <c r="I880" s="95" t="s">
        <v>1906</v>
      </c>
      <c r="J880" s="127">
        <v>1400</v>
      </c>
      <c r="K880" s="95" t="s">
        <v>1907</v>
      </c>
      <c r="L880" s="126">
        <v>150</v>
      </c>
      <c r="M880" s="95" t="s">
        <v>1557</v>
      </c>
      <c r="N880" s="126">
        <v>105</v>
      </c>
    </row>
    <row r="881" spans="1:14" x14ac:dyDescent="0.25">
      <c r="A881" s="98" t="s">
        <v>1908</v>
      </c>
      <c r="B881" s="114" t="s">
        <v>1909</v>
      </c>
      <c r="C881" s="118">
        <v>2</v>
      </c>
      <c r="D881" s="139">
        <v>0.28999999999999998</v>
      </c>
      <c r="E881" s="98" t="s">
        <v>1910</v>
      </c>
      <c r="F881" s="128">
        <v>815</v>
      </c>
      <c r="G881" s="98" t="s">
        <v>1910</v>
      </c>
      <c r="H881" s="128">
        <v>222</v>
      </c>
      <c r="I881" s="98" t="s">
        <v>1652</v>
      </c>
      <c r="J881" s="128">
        <v>301</v>
      </c>
      <c r="K881" s="98" t="s">
        <v>1911</v>
      </c>
      <c r="L881" s="128">
        <v>39</v>
      </c>
      <c r="M881" s="98" t="s">
        <v>1912</v>
      </c>
      <c r="N881" s="128">
        <v>31</v>
      </c>
    </row>
    <row r="882" spans="1:14" ht="18" x14ac:dyDescent="0.25">
      <c r="A882" s="95" t="s">
        <v>1913</v>
      </c>
      <c r="B882" s="112" t="s">
        <v>1914</v>
      </c>
      <c r="C882" s="113">
        <v>2</v>
      </c>
      <c r="D882" s="138">
        <v>0.56000000000000005</v>
      </c>
      <c r="E882" s="95" t="s">
        <v>1137</v>
      </c>
      <c r="F882" s="126">
        <v>868</v>
      </c>
      <c r="G882" s="95" t="s">
        <v>1137</v>
      </c>
      <c r="H882" s="126">
        <v>236</v>
      </c>
      <c r="I882" s="95" t="s">
        <v>1915</v>
      </c>
      <c r="J882" s="126">
        <v>320</v>
      </c>
      <c r="K882" s="95" t="s">
        <v>1916</v>
      </c>
      <c r="L882" s="126">
        <v>42</v>
      </c>
      <c r="M882" s="95" t="s">
        <v>1140</v>
      </c>
      <c r="N882" s="126">
        <v>33</v>
      </c>
    </row>
    <row r="883" spans="1:14" ht="18" x14ac:dyDescent="0.25">
      <c r="A883" s="98" t="s">
        <v>1917</v>
      </c>
      <c r="B883" s="114" t="s">
        <v>1918</v>
      </c>
      <c r="C883" s="118">
        <v>2</v>
      </c>
      <c r="D883" s="139">
        <v>0.76</v>
      </c>
      <c r="E883" s="98" t="s">
        <v>1910</v>
      </c>
      <c r="F883" s="128">
        <v>812</v>
      </c>
      <c r="G883" s="98" t="s">
        <v>1910</v>
      </c>
      <c r="H883" s="128">
        <v>221</v>
      </c>
      <c r="I883" s="98" t="s">
        <v>1919</v>
      </c>
      <c r="J883" s="128">
        <v>299</v>
      </c>
      <c r="K883" s="98" t="s">
        <v>1920</v>
      </c>
      <c r="L883" s="128">
        <v>39</v>
      </c>
      <c r="M883" s="98" t="s">
        <v>1921</v>
      </c>
      <c r="N883" s="128">
        <v>31</v>
      </c>
    </row>
    <row r="884" spans="1:14" x14ac:dyDescent="0.25">
      <c r="A884" s="95" t="s">
        <v>1922</v>
      </c>
      <c r="B884" s="112" t="s">
        <v>1923</v>
      </c>
      <c r="C884" s="106">
        <v>40</v>
      </c>
      <c r="D884" s="138">
        <v>0.48</v>
      </c>
      <c r="E884" s="95" t="s">
        <v>1924</v>
      </c>
      <c r="F884" s="127">
        <v>7170</v>
      </c>
      <c r="G884" s="95" t="s">
        <v>1925</v>
      </c>
      <c r="H884" s="127">
        <v>4550</v>
      </c>
      <c r="I884" s="95" t="s">
        <v>1926</v>
      </c>
      <c r="J884" s="127">
        <v>7090</v>
      </c>
      <c r="K884" s="95" t="s">
        <v>1927</v>
      </c>
      <c r="L884" s="127">
        <v>4690</v>
      </c>
      <c r="M884" s="95" t="s">
        <v>1295</v>
      </c>
      <c r="N884" s="126">
        <v>2040</v>
      </c>
    </row>
    <row r="885" spans="1:14" ht="18" x14ac:dyDescent="0.25">
      <c r="A885" s="98" t="s">
        <v>1928</v>
      </c>
      <c r="B885" s="114" t="s">
        <v>1929</v>
      </c>
      <c r="C885" s="98" t="s">
        <v>1930</v>
      </c>
      <c r="D885" s="139">
        <v>0.06</v>
      </c>
      <c r="E885" s="98" t="s">
        <v>1931</v>
      </c>
      <c r="F885" s="128">
        <v>2</v>
      </c>
      <c r="G885" s="98" t="s">
        <v>1931</v>
      </c>
      <c r="H885" s="130" t="s">
        <v>1082</v>
      </c>
      <c r="I885" s="98" t="s">
        <v>1932</v>
      </c>
      <c r="J885" s="130" t="s">
        <v>1082</v>
      </c>
      <c r="K885" s="98" t="s">
        <v>1933</v>
      </c>
      <c r="L885" s="130" t="s">
        <v>1082</v>
      </c>
      <c r="M885" s="98" t="s">
        <v>1934</v>
      </c>
      <c r="N885" s="130" t="s">
        <v>1082</v>
      </c>
    </row>
    <row r="886" spans="1:14" ht="18" x14ac:dyDescent="0.25">
      <c r="A886" s="95" t="s">
        <v>1935</v>
      </c>
      <c r="B886" s="112" t="s">
        <v>1936</v>
      </c>
      <c r="C886" s="95" t="s">
        <v>1930</v>
      </c>
      <c r="D886" s="138">
        <v>7.0000000000000007E-2</v>
      </c>
      <c r="E886" s="95" t="s">
        <v>1937</v>
      </c>
      <c r="F886" s="126">
        <v>1</v>
      </c>
      <c r="G886" s="95" t="s">
        <v>1937</v>
      </c>
      <c r="H886" s="131" t="s">
        <v>1082</v>
      </c>
      <c r="I886" s="95" t="s">
        <v>1938</v>
      </c>
      <c r="J886" s="131" t="s">
        <v>1082</v>
      </c>
      <c r="K886" s="95" t="s">
        <v>1939</v>
      </c>
      <c r="L886" s="131" t="s">
        <v>1082</v>
      </c>
      <c r="M886" s="95" t="s">
        <v>1940</v>
      </c>
      <c r="N886" s="131" t="s">
        <v>1082</v>
      </c>
    </row>
    <row r="887" spans="1:14" ht="18" x14ac:dyDescent="0.25">
      <c r="A887" s="114" t="s">
        <v>1941</v>
      </c>
      <c r="B887" s="114" t="s">
        <v>1942</v>
      </c>
      <c r="C887" s="98" t="s">
        <v>1930</v>
      </c>
      <c r="D887" s="139">
        <v>0.05</v>
      </c>
      <c r="E887" s="98" t="s">
        <v>1943</v>
      </c>
      <c r="F887" s="130" t="s">
        <v>1082</v>
      </c>
      <c r="G887" s="98" t="s">
        <v>1943</v>
      </c>
      <c r="H887" s="130" t="s">
        <v>1082</v>
      </c>
      <c r="I887" s="98" t="s">
        <v>1615</v>
      </c>
      <c r="J887" s="130" t="s">
        <v>1082</v>
      </c>
      <c r="K887" s="98" t="s">
        <v>1944</v>
      </c>
      <c r="L887" s="130" t="s">
        <v>1082</v>
      </c>
      <c r="M887" s="98" t="s">
        <v>1945</v>
      </c>
      <c r="N887" s="130" t="s">
        <v>1082</v>
      </c>
    </row>
    <row r="888" spans="1:14" x14ac:dyDescent="0.25">
      <c r="A888" s="95" t="s">
        <v>1946</v>
      </c>
      <c r="B888" s="112" t="s">
        <v>1947</v>
      </c>
      <c r="C888" s="113">
        <v>1.4</v>
      </c>
      <c r="D888" s="138">
        <v>0.21</v>
      </c>
      <c r="E888" s="95" t="s">
        <v>1948</v>
      </c>
      <c r="F888" s="126">
        <v>449</v>
      </c>
      <c r="G888" s="95" t="s">
        <v>1948</v>
      </c>
      <c r="H888" s="126">
        <v>122</v>
      </c>
      <c r="I888" s="95" t="s">
        <v>1892</v>
      </c>
      <c r="J888" s="126">
        <v>153</v>
      </c>
      <c r="K888" s="95" t="s">
        <v>1029</v>
      </c>
      <c r="L888" s="126">
        <v>21</v>
      </c>
      <c r="M888" s="95" t="s">
        <v>1949</v>
      </c>
      <c r="N888" s="126">
        <v>17</v>
      </c>
    </row>
    <row r="889" spans="1:14" ht="18" x14ac:dyDescent="0.25">
      <c r="A889" s="98" t="s">
        <v>1950</v>
      </c>
      <c r="B889" s="114" t="s">
        <v>1951</v>
      </c>
      <c r="C889" s="109">
        <v>800</v>
      </c>
      <c r="D889" s="139">
        <v>0.65</v>
      </c>
      <c r="E889" s="98" t="s">
        <v>1952</v>
      </c>
      <c r="F889" s="129">
        <v>7500</v>
      </c>
      <c r="G889" s="98" t="s">
        <v>1953</v>
      </c>
      <c r="H889" s="129">
        <v>9710</v>
      </c>
      <c r="I889" s="98" t="s">
        <v>1954</v>
      </c>
      <c r="J889" s="129">
        <v>8070</v>
      </c>
      <c r="K889" s="98" t="s">
        <v>1955</v>
      </c>
      <c r="L889" s="129">
        <v>9910</v>
      </c>
      <c r="M889" s="98" t="s">
        <v>1543</v>
      </c>
      <c r="N889" s="148">
        <v>11300</v>
      </c>
    </row>
    <row r="890" spans="1:14" x14ac:dyDescent="0.25">
      <c r="A890" s="95" t="s">
        <v>1956</v>
      </c>
      <c r="B890" s="112" t="s">
        <v>1957</v>
      </c>
      <c r="C890" s="95" t="s">
        <v>1958</v>
      </c>
      <c r="D890" s="138">
        <v>0.02</v>
      </c>
      <c r="E890" s="95" t="s">
        <v>1959</v>
      </c>
      <c r="F890" s="131" t="s">
        <v>1082</v>
      </c>
      <c r="G890" s="95" t="s">
        <v>1959</v>
      </c>
      <c r="H890" s="131" t="s">
        <v>1082</v>
      </c>
      <c r="I890" s="95" t="s">
        <v>1960</v>
      </c>
      <c r="J890" s="131" t="s">
        <v>1082</v>
      </c>
      <c r="K890" s="95" t="s">
        <v>1961</v>
      </c>
      <c r="L890" s="131" t="s">
        <v>1082</v>
      </c>
      <c r="M890" s="95" t="s">
        <v>1962</v>
      </c>
      <c r="N890" s="131" t="s">
        <v>1082</v>
      </c>
    </row>
    <row r="891" spans="1:14" x14ac:dyDescent="0.25">
      <c r="A891" s="98" t="s">
        <v>1963</v>
      </c>
      <c r="B891" s="114" t="s">
        <v>1964</v>
      </c>
      <c r="C891" s="118">
        <v>3.5</v>
      </c>
      <c r="D891" s="114" t="s">
        <v>1965</v>
      </c>
      <c r="E891" s="98" t="s">
        <v>1966</v>
      </c>
      <c r="F891" s="129">
        <v>2150</v>
      </c>
      <c r="G891" s="98" t="s">
        <v>1967</v>
      </c>
      <c r="H891" s="128">
        <v>588</v>
      </c>
      <c r="I891" s="98" t="s">
        <v>1968</v>
      </c>
      <c r="J891" s="128">
        <v>984</v>
      </c>
      <c r="K891" s="98" t="s">
        <v>1969</v>
      </c>
      <c r="L891" s="128">
        <v>111</v>
      </c>
      <c r="M891" s="98" t="s">
        <v>1970</v>
      </c>
      <c r="N891" s="128">
        <v>82</v>
      </c>
    </row>
    <row r="892" spans="1:14" x14ac:dyDescent="0.25">
      <c r="A892" s="95" t="s">
        <v>1971</v>
      </c>
      <c r="B892" s="112" t="s">
        <v>1972</v>
      </c>
      <c r="C892" s="113">
        <v>3.5</v>
      </c>
      <c r="D892" s="112" t="s">
        <v>1973</v>
      </c>
      <c r="E892" s="95" t="s">
        <v>1548</v>
      </c>
      <c r="F892" s="127">
        <v>2130</v>
      </c>
      <c r="G892" s="95" t="s">
        <v>1974</v>
      </c>
      <c r="H892" s="126">
        <v>580</v>
      </c>
      <c r="I892" s="95" t="s">
        <v>1975</v>
      </c>
      <c r="J892" s="126">
        <v>971</v>
      </c>
      <c r="K892" s="95" t="s">
        <v>1976</v>
      </c>
      <c r="L892" s="126">
        <v>110</v>
      </c>
      <c r="M892" s="95" t="s">
        <v>1977</v>
      </c>
      <c r="N892" s="126">
        <v>81</v>
      </c>
    </row>
    <row r="893" spans="1:14" x14ac:dyDescent="0.25">
      <c r="A893" s="98" t="s">
        <v>1978</v>
      </c>
      <c r="B893" s="114" t="s">
        <v>1979</v>
      </c>
      <c r="C893" s="118">
        <v>2.6</v>
      </c>
      <c r="D893" s="114" t="s">
        <v>1980</v>
      </c>
      <c r="E893" s="98" t="s">
        <v>1331</v>
      </c>
      <c r="F893" s="129">
        <v>1380</v>
      </c>
      <c r="G893" s="98" t="s">
        <v>1331</v>
      </c>
      <c r="H893" s="128">
        <v>376</v>
      </c>
      <c r="I893" s="98" t="s">
        <v>1981</v>
      </c>
      <c r="J893" s="128">
        <v>555</v>
      </c>
      <c r="K893" s="98" t="s">
        <v>1982</v>
      </c>
      <c r="L893" s="128">
        <v>68</v>
      </c>
      <c r="M893" s="98" t="s">
        <v>1983</v>
      </c>
      <c r="N893" s="128">
        <v>52</v>
      </c>
    </row>
    <row r="894" spans="1:14" ht="18" x14ac:dyDescent="0.25">
      <c r="A894" s="95" t="s">
        <v>1984</v>
      </c>
      <c r="B894" s="112" t="s">
        <v>1985</v>
      </c>
      <c r="C894" s="113">
        <v>3</v>
      </c>
      <c r="D894" s="112" t="s">
        <v>1986</v>
      </c>
      <c r="E894" s="95" t="s">
        <v>1987</v>
      </c>
      <c r="F894" s="127">
        <v>1440</v>
      </c>
      <c r="G894" s="95" t="s">
        <v>1987</v>
      </c>
      <c r="H894" s="126">
        <v>392</v>
      </c>
      <c r="I894" s="95" t="s">
        <v>1988</v>
      </c>
      <c r="J894" s="126">
        <v>613</v>
      </c>
      <c r="K894" s="95" t="s">
        <v>1989</v>
      </c>
      <c r="L894" s="126">
        <v>72</v>
      </c>
      <c r="M894" s="95" t="s">
        <v>1990</v>
      </c>
      <c r="N894" s="126">
        <v>54</v>
      </c>
    </row>
    <row r="895" spans="1:14" x14ac:dyDescent="0.25">
      <c r="A895" s="98" t="s">
        <v>1991</v>
      </c>
      <c r="B895" s="114" t="s">
        <v>1992</v>
      </c>
      <c r="C895" s="118">
        <v>0.4</v>
      </c>
      <c r="D895" s="114" t="s">
        <v>1993</v>
      </c>
      <c r="E895" s="98" t="s">
        <v>1994</v>
      </c>
      <c r="F895" s="128">
        <v>123</v>
      </c>
      <c r="G895" s="98" t="s">
        <v>1994</v>
      </c>
      <c r="H895" s="128">
        <v>33</v>
      </c>
      <c r="I895" s="98" t="s">
        <v>1995</v>
      </c>
      <c r="J895" s="128">
        <v>37</v>
      </c>
      <c r="K895" s="98" t="s">
        <v>1996</v>
      </c>
      <c r="L895" s="128">
        <v>6</v>
      </c>
      <c r="M895" s="98" t="s">
        <v>1997</v>
      </c>
      <c r="N895" s="128">
        <v>5</v>
      </c>
    </row>
    <row r="896" spans="1:14" x14ac:dyDescent="0.25">
      <c r="A896" s="95" t="s">
        <v>1998</v>
      </c>
      <c r="B896" s="112" t="s">
        <v>1999</v>
      </c>
      <c r="C896" s="113">
        <v>0.3</v>
      </c>
      <c r="D896" s="112" t="s">
        <v>2000</v>
      </c>
      <c r="E896" s="95" t="s">
        <v>2001</v>
      </c>
      <c r="F896" s="126">
        <v>64</v>
      </c>
      <c r="G896" s="95" t="s">
        <v>2001</v>
      </c>
      <c r="H896" s="126">
        <v>17</v>
      </c>
      <c r="I896" s="95" t="s">
        <v>1029</v>
      </c>
      <c r="J896" s="126">
        <v>19</v>
      </c>
      <c r="K896" s="95" t="s">
        <v>2002</v>
      </c>
      <c r="L896" s="126">
        <v>3</v>
      </c>
      <c r="M896" s="95" t="s">
        <v>2003</v>
      </c>
      <c r="N896" s="126">
        <v>2</v>
      </c>
    </row>
    <row r="897" spans="1:14" x14ac:dyDescent="0.25">
      <c r="A897" s="98" t="s">
        <v>2004</v>
      </c>
      <c r="B897" s="114" t="s">
        <v>2005</v>
      </c>
      <c r="C897" s="118">
        <v>3.2</v>
      </c>
      <c r="D897" s="114" t="s">
        <v>1788</v>
      </c>
      <c r="E897" s="98" t="s">
        <v>2006</v>
      </c>
      <c r="F897" s="129">
        <v>1720</v>
      </c>
      <c r="G897" s="98" t="s">
        <v>2007</v>
      </c>
      <c r="H897" s="128">
        <v>470</v>
      </c>
      <c r="I897" s="98" t="s">
        <v>1332</v>
      </c>
      <c r="J897" s="128">
        <v>755</v>
      </c>
      <c r="K897" s="98" t="s">
        <v>2008</v>
      </c>
      <c r="L897" s="128">
        <v>87</v>
      </c>
      <c r="M897" s="98" t="s">
        <v>1625</v>
      </c>
      <c r="N897" s="128">
        <v>65</v>
      </c>
    </row>
    <row r="898" spans="1:14" x14ac:dyDescent="0.25">
      <c r="A898" s="95" t="s">
        <v>2009</v>
      </c>
      <c r="B898" s="112" t="s">
        <v>2010</v>
      </c>
      <c r="C898" s="113">
        <v>3.2</v>
      </c>
      <c r="D898" s="112" t="s">
        <v>2011</v>
      </c>
      <c r="E898" s="95" t="s">
        <v>2012</v>
      </c>
      <c r="F898" s="127">
        <v>1220</v>
      </c>
      <c r="G898" s="95" t="s">
        <v>2012</v>
      </c>
      <c r="H898" s="126">
        <v>333</v>
      </c>
      <c r="I898" s="95" t="s">
        <v>2013</v>
      </c>
      <c r="J898" s="126">
        <v>535</v>
      </c>
      <c r="K898" s="95" t="s">
        <v>2014</v>
      </c>
      <c r="L898" s="126">
        <v>62</v>
      </c>
      <c r="M898" s="95" t="s">
        <v>2015</v>
      </c>
      <c r="N898" s="126">
        <v>46</v>
      </c>
    </row>
    <row r="899" spans="1:14" ht="18" x14ac:dyDescent="0.25">
      <c r="A899" s="98" t="s">
        <v>2016</v>
      </c>
      <c r="B899" s="114" t="s">
        <v>2017</v>
      </c>
      <c r="C899" s="98" t="s">
        <v>2018</v>
      </c>
      <c r="D899" s="114" t="s">
        <v>2019</v>
      </c>
      <c r="E899" s="98" t="s">
        <v>2020</v>
      </c>
      <c r="F899" s="128">
        <v>6</v>
      </c>
      <c r="G899" s="98" t="s">
        <v>2020</v>
      </c>
      <c r="H899" s="128">
        <v>2</v>
      </c>
      <c r="I899" s="98" t="s">
        <v>2021</v>
      </c>
      <c r="J899" s="128">
        <v>2</v>
      </c>
      <c r="K899" s="98" t="s">
        <v>2022</v>
      </c>
      <c r="L899" s="130" t="s">
        <v>1082</v>
      </c>
      <c r="M899" s="98" t="s">
        <v>2023</v>
      </c>
      <c r="N899" s="130" t="s">
        <v>1082</v>
      </c>
    </row>
    <row r="900" spans="1:14" ht="15.75" x14ac:dyDescent="0.25">
      <c r="A900" s="95" t="s">
        <v>2024</v>
      </c>
      <c r="B900" s="112" t="s">
        <v>2025</v>
      </c>
      <c r="C900" s="95" t="s">
        <v>2018</v>
      </c>
      <c r="D900" s="112" t="s">
        <v>2026</v>
      </c>
      <c r="E900" s="95" t="s">
        <v>2027</v>
      </c>
      <c r="F900" s="126">
        <v>6</v>
      </c>
      <c r="G900" s="95" t="s">
        <v>2027</v>
      </c>
      <c r="H900" s="126">
        <v>2</v>
      </c>
      <c r="I900" s="95" t="s">
        <v>2028</v>
      </c>
      <c r="J900" s="126">
        <v>2</v>
      </c>
      <c r="K900" s="95" t="s">
        <v>1322</v>
      </c>
      <c r="L900" s="131" t="s">
        <v>1082</v>
      </c>
      <c r="M900" s="95" t="s">
        <v>2029</v>
      </c>
      <c r="N900" s="131" t="s">
        <v>1082</v>
      </c>
    </row>
    <row r="901" spans="1:14" x14ac:dyDescent="0.25">
      <c r="A901" s="98" t="s">
        <v>2030</v>
      </c>
      <c r="B901" s="114" t="s">
        <v>2031</v>
      </c>
      <c r="C901" s="98" t="s">
        <v>2018</v>
      </c>
      <c r="D901" s="114" t="s">
        <v>2032</v>
      </c>
      <c r="E901" s="98" t="s">
        <v>881</v>
      </c>
      <c r="F901" s="128">
        <v>8</v>
      </c>
      <c r="G901" s="98" t="s">
        <v>881</v>
      </c>
      <c r="H901" s="128">
        <v>2</v>
      </c>
      <c r="I901" s="98" t="s">
        <v>2033</v>
      </c>
      <c r="J901" s="128">
        <v>2</v>
      </c>
      <c r="K901" s="98" t="s">
        <v>2034</v>
      </c>
      <c r="L901" s="130" t="s">
        <v>1082</v>
      </c>
      <c r="M901" s="98" t="s">
        <v>2035</v>
      </c>
      <c r="N901" s="130" t="s">
        <v>1082</v>
      </c>
    </row>
    <row r="902" spans="1:14" x14ac:dyDescent="0.25">
      <c r="A902" s="101" t="s">
        <v>2036</v>
      </c>
      <c r="B902" s="115" t="s">
        <v>2037</v>
      </c>
      <c r="C902" s="101" t="s">
        <v>2018</v>
      </c>
      <c r="D902" s="115" t="s">
        <v>2038</v>
      </c>
      <c r="E902" s="101" t="s">
        <v>2039</v>
      </c>
      <c r="F902" s="132">
        <v>8</v>
      </c>
      <c r="G902" s="101" t="s">
        <v>2039</v>
      </c>
      <c r="H902" s="132">
        <v>2</v>
      </c>
      <c r="I902" s="101" t="s">
        <v>2040</v>
      </c>
      <c r="J902" s="132">
        <v>2</v>
      </c>
      <c r="K902" s="101" t="s">
        <v>2041</v>
      </c>
      <c r="L902" s="133" t="s">
        <v>1082</v>
      </c>
      <c r="M902" s="101" t="s">
        <v>2042</v>
      </c>
      <c r="N902" s="133" t="s">
        <v>1082</v>
      </c>
    </row>
    <row r="903" spans="1:14" x14ac:dyDescent="0.25">
      <c r="A903" s="91" t="s">
        <v>2043</v>
      </c>
      <c r="B903" s="134" t="s">
        <v>2044</v>
      </c>
      <c r="C903" s="104">
        <v>1.8</v>
      </c>
      <c r="D903" s="134" t="s">
        <v>2038</v>
      </c>
      <c r="E903" s="91" t="s">
        <v>2045</v>
      </c>
      <c r="F903" s="136">
        <v>350</v>
      </c>
      <c r="G903" s="91" t="s">
        <v>2045</v>
      </c>
      <c r="H903" s="136">
        <v>95</v>
      </c>
      <c r="I903" s="91" t="s">
        <v>2046</v>
      </c>
      <c r="J903" s="136">
        <v>126</v>
      </c>
      <c r="K903" s="91" t="s">
        <v>2047</v>
      </c>
      <c r="L903" s="136">
        <v>17</v>
      </c>
      <c r="M903" s="91" t="s">
        <v>2048</v>
      </c>
      <c r="N903" s="136">
        <v>13</v>
      </c>
    </row>
    <row r="904" spans="1:14" x14ac:dyDescent="0.25">
      <c r="A904" s="95" t="s">
        <v>2049</v>
      </c>
      <c r="B904" s="112" t="s">
        <v>2050</v>
      </c>
      <c r="C904" s="113">
        <v>0.3</v>
      </c>
      <c r="D904" s="112" t="s">
        <v>2051</v>
      </c>
      <c r="E904" s="95" t="s">
        <v>2052</v>
      </c>
      <c r="F904" s="126">
        <v>99</v>
      </c>
      <c r="G904" s="95" t="s">
        <v>2052</v>
      </c>
      <c r="H904" s="126">
        <v>27</v>
      </c>
      <c r="I904" s="95" t="s">
        <v>2053</v>
      </c>
      <c r="J904" s="126">
        <v>30</v>
      </c>
      <c r="K904" s="95" t="s">
        <v>2054</v>
      </c>
      <c r="L904" s="126">
        <v>5</v>
      </c>
      <c r="M904" s="95" t="s">
        <v>2055</v>
      </c>
      <c r="N904" s="126">
        <v>4</v>
      </c>
    </row>
    <row r="905" spans="1:14" x14ac:dyDescent="0.25">
      <c r="A905" s="98" t="s">
        <v>2056</v>
      </c>
      <c r="B905" s="114" t="s">
        <v>2057</v>
      </c>
      <c r="C905" s="118">
        <v>0.3</v>
      </c>
      <c r="D905" s="114" t="s">
        <v>2058</v>
      </c>
      <c r="E905" s="98" t="s">
        <v>2059</v>
      </c>
      <c r="F905" s="128">
        <v>113</v>
      </c>
      <c r="G905" s="98" t="s">
        <v>2059</v>
      </c>
      <c r="H905" s="128">
        <v>31</v>
      </c>
      <c r="I905" s="98" t="s">
        <v>2060</v>
      </c>
      <c r="J905" s="128">
        <v>34</v>
      </c>
      <c r="K905" s="98" t="s">
        <v>2061</v>
      </c>
      <c r="L905" s="128">
        <v>5</v>
      </c>
      <c r="M905" s="98" t="s">
        <v>2062</v>
      </c>
      <c r="N905" s="128">
        <v>4</v>
      </c>
    </row>
    <row r="906" spans="1:14" x14ac:dyDescent="0.25">
      <c r="A906" s="95" t="s">
        <v>2063</v>
      </c>
      <c r="B906" s="112" t="s">
        <v>2064</v>
      </c>
      <c r="C906" s="95" t="s">
        <v>2018</v>
      </c>
      <c r="D906" s="112" t="s">
        <v>2065</v>
      </c>
      <c r="E906" s="95" t="s">
        <v>2066</v>
      </c>
      <c r="F906" s="126">
        <v>5</v>
      </c>
      <c r="G906" s="95" t="s">
        <v>2066</v>
      </c>
      <c r="H906" s="126">
        <v>1</v>
      </c>
      <c r="I906" s="95" t="s">
        <v>2067</v>
      </c>
      <c r="J906" s="126">
        <v>1</v>
      </c>
      <c r="K906" s="95" t="s">
        <v>2068</v>
      </c>
      <c r="L906" s="131" t="s">
        <v>1082</v>
      </c>
      <c r="M906" s="95" t="s">
        <v>2069</v>
      </c>
      <c r="N906" s="131" t="s">
        <v>1082</v>
      </c>
    </row>
    <row r="907" spans="1:14" x14ac:dyDescent="0.25">
      <c r="A907" s="98" t="s">
        <v>2070</v>
      </c>
      <c r="B907" s="114" t="s">
        <v>2071</v>
      </c>
      <c r="C907" s="98" t="s">
        <v>2072</v>
      </c>
      <c r="D907" s="114" t="s">
        <v>2073</v>
      </c>
      <c r="E907" s="98" t="s">
        <v>2074</v>
      </c>
      <c r="F907" s="128">
        <v>25</v>
      </c>
      <c r="G907" s="98" t="s">
        <v>2074</v>
      </c>
      <c r="H907" s="128">
        <v>7</v>
      </c>
      <c r="I907" s="98" t="s">
        <v>2075</v>
      </c>
      <c r="J907" s="128">
        <v>7</v>
      </c>
      <c r="K907" s="98" t="s">
        <v>2076</v>
      </c>
      <c r="L907" s="128">
        <v>1</v>
      </c>
      <c r="M907" s="98" t="s">
        <v>2077</v>
      </c>
      <c r="N907" s="130" t="s">
        <v>1082</v>
      </c>
    </row>
    <row r="908" spans="1:14" x14ac:dyDescent="0.25">
      <c r="A908" s="95" t="s">
        <v>2078</v>
      </c>
      <c r="B908" s="112" t="s">
        <v>2079</v>
      </c>
      <c r="C908" s="113">
        <v>0.6</v>
      </c>
      <c r="D908" s="112" t="s">
        <v>2080</v>
      </c>
      <c r="E908" s="95" t="s">
        <v>2081</v>
      </c>
      <c r="F908" s="126">
        <v>192</v>
      </c>
      <c r="G908" s="95" t="s">
        <v>2081</v>
      </c>
      <c r="H908" s="126">
        <v>52</v>
      </c>
      <c r="I908" s="95" t="s">
        <v>2082</v>
      </c>
      <c r="J908" s="126">
        <v>60</v>
      </c>
      <c r="K908" s="95" t="s">
        <v>2083</v>
      </c>
      <c r="L908" s="126">
        <v>9</v>
      </c>
      <c r="M908" s="95" t="s">
        <v>2084</v>
      </c>
      <c r="N908" s="126">
        <v>7</v>
      </c>
    </row>
    <row r="909" spans="1:14" x14ac:dyDescent="0.25">
      <c r="A909" s="98" t="s">
        <v>2085</v>
      </c>
      <c r="B909" s="114" t="s">
        <v>2086</v>
      </c>
      <c r="C909" s="98" t="s">
        <v>2087</v>
      </c>
      <c r="D909" s="114" t="s">
        <v>2065</v>
      </c>
      <c r="E909" s="98" t="s">
        <v>2088</v>
      </c>
      <c r="F909" s="128">
        <v>12</v>
      </c>
      <c r="G909" s="98" t="s">
        <v>2088</v>
      </c>
      <c r="H909" s="128">
        <v>3</v>
      </c>
      <c r="I909" s="98" t="s">
        <v>2089</v>
      </c>
      <c r="J909" s="128">
        <v>4</v>
      </c>
      <c r="K909" s="98" t="s">
        <v>2090</v>
      </c>
      <c r="L909" s="130" t="s">
        <v>1082</v>
      </c>
      <c r="M909" s="98" t="s">
        <v>1321</v>
      </c>
      <c r="N909" s="130" t="s">
        <v>1082</v>
      </c>
    </row>
    <row r="910" spans="1:14" x14ac:dyDescent="0.25">
      <c r="A910" s="95" t="s">
        <v>2091</v>
      </c>
      <c r="B910" s="112" t="s">
        <v>2092</v>
      </c>
      <c r="C910" s="113">
        <v>0.3</v>
      </c>
      <c r="D910" s="112" t="s">
        <v>2093</v>
      </c>
      <c r="E910" s="95" t="s">
        <v>2094</v>
      </c>
      <c r="F910" s="126">
        <v>99</v>
      </c>
      <c r="G910" s="95" t="s">
        <v>2094</v>
      </c>
      <c r="H910" s="126">
        <v>27</v>
      </c>
      <c r="I910" s="95" t="s">
        <v>2095</v>
      </c>
      <c r="J910" s="126">
        <v>30</v>
      </c>
      <c r="K910" s="95" t="s">
        <v>2096</v>
      </c>
      <c r="L910" s="126">
        <v>5</v>
      </c>
      <c r="M910" s="95" t="s">
        <v>2097</v>
      </c>
      <c r="N910" s="126">
        <v>4</v>
      </c>
    </row>
    <row r="911" spans="1:14" x14ac:dyDescent="0.25">
      <c r="A911" s="98" t="s">
        <v>2098</v>
      </c>
      <c r="B911" s="114" t="s">
        <v>2099</v>
      </c>
      <c r="C911" s="118">
        <v>0.6</v>
      </c>
      <c r="D911" s="139">
        <v>0.2</v>
      </c>
      <c r="E911" s="98" t="s">
        <v>2100</v>
      </c>
      <c r="F911" s="128">
        <v>124</v>
      </c>
      <c r="G911" s="98" t="s">
        <v>2100</v>
      </c>
      <c r="H911" s="128">
        <v>34</v>
      </c>
      <c r="I911" s="98" t="s">
        <v>1222</v>
      </c>
      <c r="J911" s="128">
        <v>38</v>
      </c>
      <c r="K911" s="98" t="s">
        <v>2101</v>
      </c>
      <c r="L911" s="128">
        <v>6</v>
      </c>
      <c r="M911" s="98" t="s">
        <v>2102</v>
      </c>
      <c r="N911" s="128">
        <v>5</v>
      </c>
    </row>
    <row r="912" spans="1:14" x14ac:dyDescent="0.25">
      <c r="A912" s="95" t="s">
        <v>2103</v>
      </c>
      <c r="B912" s="112" t="s">
        <v>2104</v>
      </c>
      <c r="C912" s="113">
        <v>9.8000000000000007</v>
      </c>
      <c r="D912" s="138">
        <v>0.35</v>
      </c>
      <c r="E912" s="95" t="s">
        <v>2105</v>
      </c>
      <c r="F912" s="127">
        <v>3970</v>
      </c>
      <c r="G912" s="95" t="s">
        <v>2106</v>
      </c>
      <c r="H912" s="127">
        <v>1240</v>
      </c>
      <c r="I912" s="95" t="s">
        <v>2107</v>
      </c>
      <c r="J912" s="127">
        <v>2960</v>
      </c>
      <c r="K912" s="95" t="s">
        <v>2108</v>
      </c>
      <c r="L912" s="126">
        <v>467</v>
      </c>
      <c r="M912" s="95" t="s">
        <v>2109</v>
      </c>
      <c r="N912" s="126">
        <v>178</v>
      </c>
    </row>
    <row r="913" spans="1:14" ht="18" x14ac:dyDescent="0.25">
      <c r="A913" s="98" t="s">
        <v>2110</v>
      </c>
      <c r="B913" s="114" t="s">
        <v>2111</v>
      </c>
      <c r="C913" s="118">
        <v>0.4</v>
      </c>
      <c r="D913" s="139">
        <v>0.19</v>
      </c>
      <c r="E913" s="98" t="s">
        <v>2112</v>
      </c>
      <c r="F913" s="128">
        <v>86</v>
      </c>
      <c r="G913" s="98" t="s">
        <v>2112</v>
      </c>
      <c r="H913" s="128">
        <v>23</v>
      </c>
      <c r="I913" s="98" t="s">
        <v>2113</v>
      </c>
      <c r="J913" s="128">
        <v>26</v>
      </c>
      <c r="K913" s="98" t="s">
        <v>2114</v>
      </c>
      <c r="L913" s="128">
        <v>4</v>
      </c>
      <c r="M913" s="98" t="s">
        <v>2115</v>
      </c>
      <c r="N913" s="128">
        <v>3</v>
      </c>
    </row>
    <row r="914" spans="1:14" ht="18" x14ac:dyDescent="0.25">
      <c r="A914" s="112" t="s">
        <v>2116</v>
      </c>
      <c r="B914" s="112" t="s">
        <v>2117</v>
      </c>
      <c r="C914" s="106">
        <v>67</v>
      </c>
      <c r="D914" s="138">
        <v>0.57999999999999996</v>
      </c>
      <c r="E914" s="95" t="s">
        <v>2118</v>
      </c>
      <c r="F914" s="127">
        <v>7940</v>
      </c>
      <c r="G914" s="95" t="s">
        <v>2119</v>
      </c>
      <c r="H914" s="127">
        <v>6490</v>
      </c>
      <c r="I914" s="95" t="s">
        <v>2120</v>
      </c>
      <c r="J914" s="127">
        <v>8140</v>
      </c>
      <c r="K914" s="95" t="s">
        <v>2121</v>
      </c>
      <c r="L914" s="127">
        <v>6960</v>
      </c>
      <c r="M914" s="95" t="s">
        <v>2122</v>
      </c>
      <c r="N914" s="126">
        <v>4380</v>
      </c>
    </row>
    <row r="915" spans="1:14" x14ac:dyDescent="0.25">
      <c r="A915" s="98" t="s">
        <v>2123</v>
      </c>
      <c r="B915" s="114" t="s">
        <v>2124</v>
      </c>
      <c r="C915" s="98" t="s">
        <v>2125</v>
      </c>
      <c r="D915" s="139">
        <v>0.11</v>
      </c>
      <c r="E915" s="98" t="s">
        <v>2126</v>
      </c>
      <c r="F915" s="128">
        <v>48</v>
      </c>
      <c r="G915" s="98" t="s">
        <v>2126</v>
      </c>
      <c r="H915" s="128">
        <v>13</v>
      </c>
      <c r="I915" s="98" t="s">
        <v>2127</v>
      </c>
      <c r="J915" s="128">
        <v>14</v>
      </c>
      <c r="K915" s="98" t="s">
        <v>2128</v>
      </c>
      <c r="L915" s="128">
        <v>2</v>
      </c>
      <c r="M915" s="98" t="s">
        <v>2129</v>
      </c>
      <c r="N915" s="128">
        <v>2</v>
      </c>
    </row>
    <row r="916" spans="1:14" x14ac:dyDescent="0.25">
      <c r="A916" s="95" t="s">
        <v>2130</v>
      </c>
      <c r="B916" s="112" t="s">
        <v>2131</v>
      </c>
      <c r="C916" s="95" t="s">
        <v>2132</v>
      </c>
      <c r="D916" s="138">
        <v>0.19</v>
      </c>
      <c r="E916" s="95" t="s">
        <v>2133</v>
      </c>
      <c r="F916" s="126">
        <v>63</v>
      </c>
      <c r="G916" s="95" t="s">
        <v>2133</v>
      </c>
      <c r="H916" s="126">
        <v>17</v>
      </c>
      <c r="I916" s="95" t="s">
        <v>2134</v>
      </c>
      <c r="J916" s="126">
        <v>19</v>
      </c>
      <c r="K916" s="95" t="s">
        <v>2115</v>
      </c>
      <c r="L916" s="126">
        <v>3</v>
      </c>
      <c r="M916" s="95" t="s">
        <v>2135</v>
      </c>
      <c r="N916" s="126">
        <v>2</v>
      </c>
    </row>
    <row r="917" spans="1:14" x14ac:dyDescent="0.25">
      <c r="A917" s="98" t="s">
        <v>2136</v>
      </c>
      <c r="B917" s="114" t="s">
        <v>2137</v>
      </c>
      <c r="C917" s="118">
        <v>0.3</v>
      </c>
      <c r="D917" s="139">
        <v>0.16</v>
      </c>
      <c r="E917" s="98" t="s">
        <v>2138</v>
      </c>
      <c r="F917" s="128">
        <v>60</v>
      </c>
      <c r="G917" s="98" t="s">
        <v>2138</v>
      </c>
      <c r="H917" s="128">
        <v>16</v>
      </c>
      <c r="I917" s="98" t="s">
        <v>2139</v>
      </c>
      <c r="J917" s="128">
        <v>18</v>
      </c>
      <c r="K917" s="98" t="s">
        <v>2140</v>
      </c>
      <c r="L917" s="128">
        <v>3</v>
      </c>
      <c r="M917" s="98" t="s">
        <v>1244</v>
      </c>
      <c r="N917" s="128">
        <v>2</v>
      </c>
    </row>
    <row r="918" spans="1:14" x14ac:dyDescent="0.25">
      <c r="A918" s="95" t="s">
        <v>2141</v>
      </c>
      <c r="B918" s="112" t="s">
        <v>2142</v>
      </c>
      <c r="C918" s="95" t="s">
        <v>2143</v>
      </c>
      <c r="D918" s="138">
        <v>0.03</v>
      </c>
      <c r="E918" s="95" t="s">
        <v>2144</v>
      </c>
      <c r="F918" s="126">
        <v>2</v>
      </c>
      <c r="G918" s="95" t="s">
        <v>2144</v>
      </c>
      <c r="H918" s="131" t="s">
        <v>1082</v>
      </c>
      <c r="I918" s="95" t="s">
        <v>2145</v>
      </c>
      <c r="J918" s="131" t="s">
        <v>1082</v>
      </c>
      <c r="K918" s="95" t="s">
        <v>2146</v>
      </c>
      <c r="L918" s="131" t="s">
        <v>1082</v>
      </c>
      <c r="M918" s="95" t="s">
        <v>2147</v>
      </c>
      <c r="N918" s="131" t="s">
        <v>1082</v>
      </c>
    </row>
    <row r="919" spans="1:14" ht="18" x14ac:dyDescent="0.25">
      <c r="A919" s="98" t="s">
        <v>2148</v>
      </c>
      <c r="B919" s="114" t="s">
        <v>2149</v>
      </c>
      <c r="C919" s="98" t="s">
        <v>1249</v>
      </c>
      <c r="D919" s="139">
        <v>0.03</v>
      </c>
      <c r="E919" s="98" t="s">
        <v>2150</v>
      </c>
      <c r="F919" s="130" t="s">
        <v>1082</v>
      </c>
      <c r="G919" s="98" t="s">
        <v>2150</v>
      </c>
      <c r="H919" s="130" t="s">
        <v>1082</v>
      </c>
      <c r="I919" s="98" t="s">
        <v>2151</v>
      </c>
      <c r="J919" s="130" t="s">
        <v>1082</v>
      </c>
      <c r="K919" s="98" t="s">
        <v>2152</v>
      </c>
      <c r="L919" s="130" t="s">
        <v>1082</v>
      </c>
      <c r="M919" s="98" t="s">
        <v>2153</v>
      </c>
      <c r="N919" s="130" t="s">
        <v>1082</v>
      </c>
    </row>
    <row r="920" spans="1:14" x14ac:dyDescent="0.25">
      <c r="A920" s="95" t="s">
        <v>2154</v>
      </c>
      <c r="B920" s="112" t="s">
        <v>2155</v>
      </c>
      <c r="C920" s="95" t="s">
        <v>2156</v>
      </c>
      <c r="D920" s="156">
        <v>4.0000000000000001E-3</v>
      </c>
      <c r="E920" s="95" t="s">
        <v>2157</v>
      </c>
      <c r="F920" s="131" t="s">
        <v>1082</v>
      </c>
      <c r="G920" s="95" t="s">
        <v>2157</v>
      </c>
      <c r="H920" s="131" t="s">
        <v>1082</v>
      </c>
      <c r="I920" s="95" t="s">
        <v>2158</v>
      </c>
      <c r="J920" s="131" t="s">
        <v>1082</v>
      </c>
      <c r="K920" s="95" t="s">
        <v>2159</v>
      </c>
      <c r="L920" s="131" t="s">
        <v>1082</v>
      </c>
      <c r="M920" s="95" t="s">
        <v>2160</v>
      </c>
      <c r="N920" s="131" t="s">
        <v>1082</v>
      </c>
    </row>
    <row r="921" spans="1:14" x14ac:dyDescent="0.25">
      <c r="A921" s="98" t="s">
        <v>2161</v>
      </c>
      <c r="B921" s="114" t="s">
        <v>2162</v>
      </c>
      <c r="C921" s="98" t="s">
        <v>2163</v>
      </c>
      <c r="D921" s="139">
        <v>0.02</v>
      </c>
      <c r="E921" s="98" t="s">
        <v>2164</v>
      </c>
      <c r="F921" s="128">
        <v>3</v>
      </c>
      <c r="G921" s="98" t="s">
        <v>2164</v>
      </c>
      <c r="H921" s="130" t="s">
        <v>1082</v>
      </c>
      <c r="I921" s="98" t="s">
        <v>2165</v>
      </c>
      <c r="J921" s="130" t="s">
        <v>1082</v>
      </c>
      <c r="K921" s="98" t="s">
        <v>2166</v>
      </c>
      <c r="L921" s="130" t="s">
        <v>1082</v>
      </c>
      <c r="M921" s="98" t="s">
        <v>2167</v>
      </c>
      <c r="N921" s="130" t="s">
        <v>1082</v>
      </c>
    </row>
    <row r="922" spans="1:14" x14ac:dyDescent="0.25">
      <c r="A922" s="95" t="s">
        <v>2168</v>
      </c>
      <c r="B922" s="112" t="s">
        <v>2169</v>
      </c>
      <c r="C922" s="95" t="s">
        <v>2170</v>
      </c>
      <c r="D922" s="138">
        <v>0.04</v>
      </c>
      <c r="E922" s="95" t="s">
        <v>2171</v>
      </c>
      <c r="F922" s="126">
        <v>11</v>
      </c>
      <c r="G922" s="95" t="s">
        <v>2171</v>
      </c>
      <c r="H922" s="126">
        <v>3</v>
      </c>
      <c r="I922" s="95" t="s">
        <v>2172</v>
      </c>
      <c r="J922" s="126">
        <v>3</v>
      </c>
      <c r="K922" s="95" t="s">
        <v>1932</v>
      </c>
      <c r="L922" s="131" t="s">
        <v>1082</v>
      </c>
      <c r="M922" s="95" t="s">
        <v>2173</v>
      </c>
      <c r="N922" s="131" t="s">
        <v>1082</v>
      </c>
    </row>
    <row r="923" spans="1:14" x14ac:dyDescent="0.25">
      <c r="A923" s="98" t="s">
        <v>2174</v>
      </c>
      <c r="B923" s="114" t="s">
        <v>2175</v>
      </c>
      <c r="C923" s="118">
        <v>0.3</v>
      </c>
      <c r="D923" s="139">
        <v>0.1</v>
      </c>
      <c r="E923" s="98" t="s">
        <v>2176</v>
      </c>
      <c r="F923" s="128">
        <v>73</v>
      </c>
      <c r="G923" s="98" t="s">
        <v>2176</v>
      </c>
      <c r="H923" s="128">
        <v>20</v>
      </c>
      <c r="I923" s="98" t="s">
        <v>2177</v>
      </c>
      <c r="J923" s="128">
        <v>22</v>
      </c>
      <c r="K923" s="98" t="s">
        <v>2178</v>
      </c>
      <c r="L923" s="128">
        <v>3</v>
      </c>
      <c r="M923" s="98" t="s">
        <v>2179</v>
      </c>
      <c r="N923" s="128">
        <v>3</v>
      </c>
    </row>
    <row r="924" spans="1:14" ht="18" x14ac:dyDescent="0.25">
      <c r="A924" s="95" t="s">
        <v>2180</v>
      </c>
      <c r="B924" s="112" t="s">
        <v>2181</v>
      </c>
      <c r="C924" s="106">
        <v>26</v>
      </c>
      <c r="D924" s="112" t="s">
        <v>2182</v>
      </c>
      <c r="E924" s="95" t="s">
        <v>2183</v>
      </c>
      <c r="F924" s="127">
        <v>9910</v>
      </c>
      <c r="G924" s="95" t="s">
        <v>2184</v>
      </c>
      <c r="H924" s="127">
        <v>4920</v>
      </c>
      <c r="I924" s="95" t="s">
        <v>2185</v>
      </c>
      <c r="J924" s="127">
        <v>9320</v>
      </c>
      <c r="K924" s="95" t="s">
        <v>2186</v>
      </c>
      <c r="L924" s="127">
        <v>4460</v>
      </c>
      <c r="M924" s="95" t="s">
        <v>2187</v>
      </c>
      <c r="N924" s="126">
        <v>1360</v>
      </c>
    </row>
    <row r="925" spans="1:14" ht="18" x14ac:dyDescent="0.25">
      <c r="A925" s="114" t="s">
        <v>2188</v>
      </c>
      <c r="B925" s="114" t="s">
        <v>2189</v>
      </c>
      <c r="C925" s="109">
        <v>26</v>
      </c>
      <c r="D925" s="114" t="s">
        <v>2190</v>
      </c>
      <c r="E925" s="98" t="s">
        <v>2191</v>
      </c>
      <c r="F925" s="129">
        <v>9050</v>
      </c>
      <c r="G925" s="98" t="s">
        <v>2192</v>
      </c>
      <c r="H925" s="129">
        <v>4490</v>
      </c>
      <c r="I925" s="98" t="s">
        <v>1423</v>
      </c>
      <c r="J925" s="129">
        <v>8520</v>
      </c>
      <c r="K925" s="98" t="s">
        <v>2193</v>
      </c>
      <c r="L925" s="129">
        <v>4080</v>
      </c>
      <c r="M925" s="98" t="s">
        <v>2194</v>
      </c>
      <c r="N925" s="128">
        <v>1250</v>
      </c>
    </row>
    <row r="926" spans="1:14" ht="18" x14ac:dyDescent="0.25">
      <c r="A926" s="115" t="s">
        <v>2195</v>
      </c>
      <c r="B926" s="115" t="s">
        <v>2196</v>
      </c>
      <c r="C926" s="144">
        <v>26</v>
      </c>
      <c r="D926" s="115" t="s">
        <v>2197</v>
      </c>
      <c r="E926" s="101" t="s">
        <v>2198</v>
      </c>
      <c r="F926" s="145">
        <v>7320</v>
      </c>
      <c r="G926" s="101" t="s">
        <v>2199</v>
      </c>
      <c r="H926" s="145">
        <v>3630</v>
      </c>
      <c r="I926" s="101" t="s">
        <v>888</v>
      </c>
      <c r="J926" s="145">
        <v>6880</v>
      </c>
      <c r="K926" s="101" t="s">
        <v>2107</v>
      </c>
      <c r="L926" s="145">
        <v>3300</v>
      </c>
      <c r="M926" s="101" t="s">
        <v>2200</v>
      </c>
      <c r="N926" s="132">
        <v>1010</v>
      </c>
    </row>
    <row r="927" spans="1:14" x14ac:dyDescent="0.25">
      <c r="A927"/>
      <c r="B927"/>
      <c r="C927"/>
      <c r="D927"/>
      <c r="E927"/>
    </row>
    <row r="928" spans="1:14" x14ac:dyDescent="0.25">
      <c r="A928" s="159"/>
      <c r="B928" s="160" t="s">
        <v>2201</v>
      </c>
      <c r="C928" s="160" t="s">
        <v>2202</v>
      </c>
      <c r="D928" s="42" t="s">
        <v>2203</v>
      </c>
      <c r="E928"/>
    </row>
    <row r="929" spans="1:5" x14ac:dyDescent="0.25">
      <c r="A929" t="s">
        <v>2204</v>
      </c>
      <c r="B929" s="161">
        <v>1</v>
      </c>
      <c r="C929" s="161">
        <v>1</v>
      </c>
      <c r="D929" t="s">
        <v>2205</v>
      </c>
      <c r="E929"/>
    </row>
    <row r="930" spans="1:5" x14ac:dyDescent="0.25">
      <c r="A930" t="s">
        <v>2206</v>
      </c>
      <c r="B930" s="161">
        <v>16.2</v>
      </c>
      <c r="C930" s="161">
        <v>5</v>
      </c>
      <c r="D930" t="s">
        <v>2207</v>
      </c>
      <c r="E930"/>
    </row>
    <row r="931" spans="1:5" x14ac:dyDescent="0.25">
      <c r="A931" t="s">
        <v>469</v>
      </c>
      <c r="B931" s="161">
        <v>5.6</v>
      </c>
      <c r="C931" s="161">
        <v>1.8</v>
      </c>
      <c r="D931" t="s">
        <v>2208</v>
      </c>
      <c r="E931"/>
    </row>
    <row r="932" spans="1:5" x14ac:dyDescent="0.25">
      <c r="A932" t="s">
        <v>2209</v>
      </c>
      <c r="B932" s="161">
        <v>-2.4</v>
      </c>
      <c r="C932" s="161">
        <v>-8.1999999999999993</v>
      </c>
      <c r="D932" t="s">
        <v>2210</v>
      </c>
      <c r="E932"/>
    </row>
    <row r="933" spans="1:5" x14ac:dyDescent="0.25">
      <c r="A933" t="s">
        <v>2211</v>
      </c>
      <c r="B933" s="161">
        <v>0</v>
      </c>
      <c r="C933" s="161">
        <v>0</v>
      </c>
      <c r="D933" t="s">
        <v>2212</v>
      </c>
      <c r="E933"/>
    </row>
    <row r="934" spans="1:5" x14ac:dyDescent="0.25">
      <c r="A934" t="s">
        <v>2213</v>
      </c>
      <c r="B934" s="161">
        <v>0</v>
      </c>
      <c r="C934" s="161">
        <v>0</v>
      </c>
      <c r="D934" t="s">
        <v>2212</v>
      </c>
      <c r="E934"/>
    </row>
    <row r="935" spans="1:5" x14ac:dyDescent="0.25">
      <c r="A935" t="s">
        <v>2214</v>
      </c>
      <c r="B935" s="161">
        <v>0</v>
      </c>
      <c r="C935" s="161">
        <v>0</v>
      </c>
      <c r="D935" t="s">
        <v>2215</v>
      </c>
      <c r="E935"/>
    </row>
    <row r="936" spans="1:5" x14ac:dyDescent="0.25">
      <c r="A936" t="s">
        <v>2216</v>
      </c>
      <c r="B936" s="161">
        <v>1200</v>
      </c>
      <c r="C936" s="161">
        <v>345</v>
      </c>
      <c r="D936" t="s">
        <v>2217</v>
      </c>
      <c r="E936"/>
    </row>
    <row r="937" spans="1:5" x14ac:dyDescent="0.25">
      <c r="A937" t="s">
        <v>2218</v>
      </c>
      <c r="B937" s="161">
        <v>-160</v>
      </c>
      <c r="C937" s="161">
        <v>-46</v>
      </c>
      <c r="D937" t="s">
        <v>2219</v>
      </c>
      <c r="E937"/>
    </row>
    <row r="938" spans="1:5" x14ac:dyDescent="0.25">
      <c r="A938" t="s">
        <v>2220</v>
      </c>
      <c r="B938" s="161">
        <v>84</v>
      </c>
      <c r="C938" s="161">
        <v>28</v>
      </c>
      <c r="D938" t="s">
        <v>2221</v>
      </c>
      <c r="E938"/>
    </row>
    <row r="939" spans="1:5" x14ac:dyDescent="0.25">
      <c r="A939" t="s">
        <v>2222</v>
      </c>
      <c r="B939" s="161">
        <v>264</v>
      </c>
      <c r="C939" s="161">
        <v>265</v>
      </c>
      <c r="D939" t="s">
        <v>2223</v>
      </c>
      <c r="E939"/>
    </row>
    <row r="940" spans="1:5" x14ac:dyDescent="0.25">
      <c r="A940" t="s">
        <v>2224</v>
      </c>
      <c r="B940" s="161">
        <v>1</v>
      </c>
      <c r="C940" s="161">
        <v>1</v>
      </c>
      <c r="D940" t="s">
        <v>2225</v>
      </c>
      <c r="E940"/>
    </row>
    <row r="941" spans="1:5" x14ac:dyDescent="0.25">
      <c r="A941"/>
      <c r="B941"/>
      <c r="C941"/>
      <c r="D941" t="s">
        <v>2226</v>
      </c>
      <c r="E941"/>
    </row>
    <row r="942" spans="1:5" x14ac:dyDescent="0.25">
      <c r="A942"/>
      <c r="B942"/>
      <c r="C942"/>
      <c r="D942" t="s">
        <v>2227</v>
      </c>
      <c r="E942"/>
    </row>
  </sheetData>
  <mergeCells count="34">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 ref="A410:G410"/>
    <mergeCell ref="B415:D415"/>
    <mergeCell ref="E415:G415"/>
    <mergeCell ref="H415:M415"/>
    <mergeCell ref="E75:F75"/>
    <mergeCell ref="G75:J75"/>
    <mergeCell ref="A467:Q467"/>
    <mergeCell ref="W472:AC472"/>
    <mergeCell ref="AF472:AG472"/>
    <mergeCell ref="B502:AJ502"/>
    <mergeCell ref="B519:G519"/>
    <mergeCell ref="A637:A638"/>
    <mergeCell ref="B638:H638"/>
    <mergeCell ref="U472:V472"/>
    <mergeCell ref="A605:A606"/>
    <mergeCell ref="B606:G606"/>
    <mergeCell ref="A471:A472"/>
    <mergeCell ref="B472:R472"/>
    <mergeCell ref="A633:B633"/>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topLeftCell="A182" workbookViewId="0">
      <selection activeCell="B207" sqref="B207"/>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68" t="s">
        <v>11</v>
      </c>
      <c r="B1" s="468"/>
      <c r="C1" s="468"/>
      <c r="D1" s="468"/>
      <c r="E1" s="468"/>
    </row>
    <row r="2" spans="1:5" x14ac:dyDescent="0.25">
      <c r="A2" s="469" t="s">
        <v>147</v>
      </c>
      <c r="B2" s="469"/>
      <c r="C2" s="469"/>
      <c r="D2" s="469"/>
      <c r="E2" s="469"/>
    </row>
    <row r="19" spans="1:5" x14ac:dyDescent="0.25">
      <c r="A19" t="s">
        <v>148</v>
      </c>
    </row>
    <row r="20" spans="1:5" x14ac:dyDescent="0.25">
      <c r="A20">
        <v>155400</v>
      </c>
      <c r="B20" t="s">
        <v>149</v>
      </c>
    </row>
    <row r="21" spans="1:5" x14ac:dyDescent="0.25">
      <c r="A21" s="469" t="s">
        <v>150</v>
      </c>
      <c r="B21" s="469"/>
      <c r="C21" s="469"/>
      <c r="D21" s="469"/>
      <c r="E21" s="469"/>
    </row>
    <row r="38" spans="1:5" x14ac:dyDescent="0.25">
      <c r="A38" t="s">
        <v>148</v>
      </c>
    </row>
    <row r="39" spans="1:5" x14ac:dyDescent="0.25">
      <c r="A39">
        <v>100800</v>
      </c>
      <c r="B39" t="s">
        <v>149</v>
      </c>
    </row>
    <row r="40" spans="1:5" x14ac:dyDescent="0.25">
      <c r="A40" s="469" t="s">
        <v>151</v>
      </c>
      <c r="B40" s="469"/>
      <c r="C40" s="469"/>
      <c r="D40" s="469"/>
      <c r="E40" s="469"/>
    </row>
    <row r="57" spans="1:5" ht="15.75" thickBot="1" x14ac:dyDescent="0.3">
      <c r="A57" t="s">
        <v>148</v>
      </c>
    </row>
    <row r="58" spans="1:5" ht="15.75" thickBot="1" x14ac:dyDescent="0.3">
      <c r="A58" s="7">
        <v>194000</v>
      </c>
      <c r="B58" t="s">
        <v>152</v>
      </c>
    </row>
    <row r="60" spans="1:5" x14ac:dyDescent="0.25">
      <c r="A60" s="468" t="s">
        <v>153</v>
      </c>
      <c r="B60" s="468"/>
      <c r="C60" s="468"/>
      <c r="D60" s="468"/>
      <c r="E60" s="468"/>
    </row>
    <row r="85" spans="1:37" s="8" customFormat="1" x14ac:dyDescent="0.25">
      <c r="A85" t="s">
        <v>344</v>
      </c>
      <c r="B85">
        <v>55.1</v>
      </c>
      <c r="C85" t="s">
        <v>345</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25">
      <c r="A86" t="s">
        <v>346</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9" t="s">
        <v>347</v>
      </c>
      <c r="B88" s="10">
        <f>(B86-B85)/B85</f>
        <v>1.0254083484573502</v>
      </c>
    </row>
    <row r="89" spans="1:37" x14ac:dyDescent="0.25">
      <c r="A89" s="468" t="s">
        <v>154</v>
      </c>
      <c r="B89" s="468"/>
      <c r="C89" s="468"/>
      <c r="D89" s="468"/>
      <c r="E89" s="468"/>
    </row>
    <row r="90" spans="1:37" x14ac:dyDescent="0.25">
      <c r="A90">
        <v>6.6290250000000004</v>
      </c>
      <c r="B90" t="s">
        <v>350</v>
      </c>
      <c r="E90" t="s">
        <v>355</v>
      </c>
    </row>
    <row r="91" spans="1:37" x14ac:dyDescent="0.25">
      <c r="A91">
        <f>1/A90</f>
        <v>0.15085174667466181</v>
      </c>
      <c r="B91" t="s">
        <v>351</v>
      </c>
      <c r="E91" t="s">
        <v>159</v>
      </c>
    </row>
    <row r="92" spans="1:37" x14ac:dyDescent="0.25">
      <c r="A92" s="11">
        <v>0.5</v>
      </c>
      <c r="B92" t="s">
        <v>352</v>
      </c>
      <c r="E92" t="s">
        <v>356</v>
      </c>
    </row>
    <row r="93" spans="1:37" x14ac:dyDescent="0.25">
      <c r="A93">
        <f>A92*A91</f>
        <v>7.5425873337330904E-2</v>
      </c>
      <c r="B93" t="s">
        <v>353</v>
      </c>
      <c r="E93" t="s">
        <v>159</v>
      </c>
    </row>
    <row r="94" spans="1:37" x14ac:dyDescent="0.25">
      <c r="A94">
        <f>1/A93</f>
        <v>13.258050000000001</v>
      </c>
      <c r="B94" t="s">
        <v>354</v>
      </c>
      <c r="E94" t="s">
        <v>159</v>
      </c>
      <c r="J94" s="11"/>
    </row>
    <row r="95" spans="1:37" ht="15.75" thickBot="1" x14ac:dyDescent="0.3">
      <c r="A95">
        <v>8.0274920000000005</v>
      </c>
      <c r="B95" t="s">
        <v>348</v>
      </c>
      <c r="E95" t="s">
        <v>357</v>
      </c>
      <c r="J95" s="11"/>
    </row>
    <row r="96" spans="1:37" ht="15.75" thickBot="1" x14ac:dyDescent="0.3">
      <c r="A96" s="12">
        <f>(A94-A95)/A95</f>
        <v>0.65158059329115492</v>
      </c>
      <c r="B96" t="s">
        <v>349</v>
      </c>
      <c r="C96" s="13"/>
      <c r="E96" t="s">
        <v>159</v>
      </c>
    </row>
    <row r="98" spans="1:5" x14ac:dyDescent="0.25">
      <c r="A98" s="468" t="s">
        <v>155</v>
      </c>
      <c r="B98" s="468"/>
      <c r="C98" s="468"/>
      <c r="D98" s="468"/>
      <c r="E98" s="468"/>
    </row>
    <row r="99" spans="1:5" x14ac:dyDescent="0.25">
      <c r="A99" s="13">
        <v>0.3</v>
      </c>
      <c r="B99" s="11" t="s">
        <v>359</v>
      </c>
    </row>
    <row r="100" spans="1:5" x14ac:dyDescent="0.25">
      <c r="A100">
        <v>63.5</v>
      </c>
      <c r="B100" t="s">
        <v>360</v>
      </c>
    </row>
    <row r="101" spans="1:5" x14ac:dyDescent="0.25">
      <c r="A101">
        <f>1/A100</f>
        <v>1.5748031496062992E-2</v>
      </c>
      <c r="B101" t="s">
        <v>358</v>
      </c>
    </row>
    <row r="102" spans="1:5" x14ac:dyDescent="0.25">
      <c r="A102" s="14">
        <f>A101*(1-A99)</f>
        <v>1.1023622047244094E-2</v>
      </c>
      <c r="B102" t="s">
        <v>361</v>
      </c>
    </row>
    <row r="103" spans="1:5" x14ac:dyDescent="0.25">
      <c r="A103" s="14">
        <f>1/A102</f>
        <v>90.714285714285722</v>
      </c>
      <c r="B103" t="s">
        <v>365</v>
      </c>
    </row>
    <row r="104" spans="1:5" x14ac:dyDescent="0.25">
      <c r="A104" s="13">
        <v>0.35</v>
      </c>
      <c r="B104" t="s">
        <v>362</v>
      </c>
    </row>
    <row r="105" spans="1:5" x14ac:dyDescent="0.25">
      <c r="A105">
        <f>A102*(1-A104)</f>
        <v>7.1653543307086615E-3</v>
      </c>
      <c r="B105" t="s">
        <v>363</v>
      </c>
    </row>
    <row r="106" spans="1:5" ht="15.75" thickBot="1" x14ac:dyDescent="0.3">
      <c r="A106">
        <f>1/A105</f>
        <v>139.56043956043956</v>
      </c>
      <c r="B106" t="s">
        <v>364</v>
      </c>
    </row>
    <row r="107" spans="1:5" ht="15.75" thickBot="1" x14ac:dyDescent="0.3">
      <c r="A107" s="12">
        <f>(A106-A103)/A103</f>
        <v>0.53846153846153832</v>
      </c>
      <c r="B107" t="s">
        <v>366</v>
      </c>
    </row>
    <row r="108" spans="1:5" x14ac:dyDescent="0.25">
      <c r="A108" s="15"/>
    </row>
    <row r="109" spans="1:5" x14ac:dyDescent="0.25">
      <c r="A109" s="468" t="s">
        <v>157</v>
      </c>
      <c r="B109" s="468"/>
      <c r="C109" s="468"/>
      <c r="D109" s="468"/>
      <c r="E109" s="468"/>
    </row>
    <row r="110" spans="1:5" ht="15.75" thickBot="1" x14ac:dyDescent="0.3"/>
    <row r="111" spans="1:5" ht="15.75" thickBot="1" x14ac:dyDescent="0.3">
      <c r="A111" s="12">
        <f>A122</f>
        <v>0.20481927710843381</v>
      </c>
      <c r="B111" t="s">
        <v>368</v>
      </c>
    </row>
    <row r="113" spans="1:12" x14ac:dyDescent="0.25">
      <c r="A113" s="468" t="s">
        <v>156</v>
      </c>
      <c r="B113" s="468"/>
      <c r="C113" s="468"/>
      <c r="D113" s="468"/>
      <c r="E113" s="468"/>
    </row>
    <row r="114" spans="1:12" x14ac:dyDescent="0.25">
      <c r="A114" s="13">
        <v>0.2</v>
      </c>
      <c r="B114" s="11" t="s">
        <v>359</v>
      </c>
    </row>
    <row r="115" spans="1:12" x14ac:dyDescent="0.25">
      <c r="A115">
        <v>1.95</v>
      </c>
      <c r="B115" t="s">
        <v>367</v>
      </c>
    </row>
    <row r="116" spans="1:12" x14ac:dyDescent="0.25">
      <c r="A116">
        <f>1/A115</f>
        <v>0.51282051282051289</v>
      </c>
      <c r="B116" t="s">
        <v>358</v>
      </c>
    </row>
    <row r="117" spans="1:12" x14ac:dyDescent="0.25">
      <c r="A117" s="14">
        <f>A116*(1-A114)</f>
        <v>0.41025641025641035</v>
      </c>
      <c r="B117" t="s">
        <v>361</v>
      </c>
    </row>
    <row r="118" spans="1:12" x14ac:dyDescent="0.25">
      <c r="A118" s="14">
        <f>1/A117</f>
        <v>2.4374999999999996</v>
      </c>
      <c r="B118" t="s">
        <v>365</v>
      </c>
    </row>
    <row r="119" spans="1:12" x14ac:dyDescent="0.25">
      <c r="A119" s="13">
        <v>0.17</v>
      </c>
      <c r="B119" t="s">
        <v>362</v>
      </c>
    </row>
    <row r="120" spans="1:12" x14ac:dyDescent="0.25">
      <c r="A120">
        <f>A117*(1-A119)</f>
        <v>0.34051282051282056</v>
      </c>
      <c r="B120" t="s">
        <v>363</v>
      </c>
    </row>
    <row r="121" spans="1:12" ht="15.75" thickBot="1" x14ac:dyDescent="0.3">
      <c r="A121">
        <f>1/A120</f>
        <v>2.9367469879518069</v>
      </c>
      <c r="B121" t="s">
        <v>364</v>
      </c>
    </row>
    <row r="122" spans="1:12" ht="15.75" thickBot="1" x14ac:dyDescent="0.3">
      <c r="A122" s="12">
        <f>(A121-A118)/A118</f>
        <v>0.20481927710843381</v>
      </c>
      <c r="B122" t="s">
        <v>366</v>
      </c>
    </row>
    <row r="124" spans="1:12" x14ac:dyDescent="0.25">
      <c r="A124" s="468" t="s">
        <v>369</v>
      </c>
      <c r="B124" s="468"/>
      <c r="C124" s="468"/>
      <c r="D124" s="468"/>
      <c r="E124" s="468"/>
      <c r="J124" s="16"/>
    </row>
    <row r="125" spans="1:12" x14ac:dyDescent="0.25">
      <c r="A125" s="17">
        <v>4.4824543659231753E-4</v>
      </c>
      <c r="B125" t="s">
        <v>371</v>
      </c>
      <c r="K125" s="11"/>
      <c r="L125" s="11"/>
    </row>
    <row r="126" spans="1:12" x14ac:dyDescent="0.25">
      <c r="A126">
        <v>1.27</v>
      </c>
      <c r="B126" t="s">
        <v>375</v>
      </c>
      <c r="F126" s="18"/>
      <c r="J126" s="1"/>
      <c r="K126" s="17"/>
      <c r="L126" s="17"/>
    </row>
    <row r="127" spans="1:12" x14ac:dyDescent="0.25">
      <c r="A127">
        <f>(1/CONVERT(A125/A126,"mi","km")*0.00105505585)</f>
        <v>1.857438352962903</v>
      </c>
      <c r="B127" t="s">
        <v>372</v>
      </c>
      <c r="K127" s="17"/>
      <c r="L127" s="17"/>
    </row>
    <row r="128" spans="1:12" x14ac:dyDescent="0.25">
      <c r="A128">
        <f>1/A127</f>
        <v>0.53837587578874124</v>
      </c>
      <c r="B128" t="s">
        <v>373</v>
      </c>
      <c r="F128" s="18"/>
      <c r="K128" s="13"/>
      <c r="L128" s="11"/>
    </row>
    <row r="129" spans="1:12" x14ac:dyDescent="0.25">
      <c r="A129">
        <v>1.07</v>
      </c>
      <c r="B129" t="s">
        <v>370</v>
      </c>
      <c r="F129" s="18"/>
      <c r="K129" s="13"/>
      <c r="L129" s="11"/>
    </row>
    <row r="130" spans="1:12" ht="15.75" thickBot="1" x14ac:dyDescent="0.3">
      <c r="A130">
        <f>1/A129</f>
        <v>0.93457943925233644</v>
      </c>
      <c r="B130" t="s">
        <v>374</v>
      </c>
      <c r="F130" s="18"/>
      <c r="K130" s="11"/>
      <c r="L130" s="11"/>
    </row>
    <row r="131" spans="1:12" ht="15.75" thickBot="1" x14ac:dyDescent="0.3">
      <c r="A131" s="12">
        <f>(A130-A128)/A128</f>
        <v>0.73592369435785332</v>
      </c>
      <c r="B131" t="s">
        <v>366</v>
      </c>
      <c r="F131" s="18"/>
    </row>
    <row r="133" spans="1:12" x14ac:dyDescent="0.25">
      <c r="A133" s="16"/>
      <c r="B133" s="11"/>
      <c r="C133" s="11"/>
    </row>
    <row r="134" spans="1:12" x14ac:dyDescent="0.25">
      <c r="A134" s="468" t="s">
        <v>96</v>
      </c>
      <c r="B134" s="468"/>
      <c r="C134" s="468"/>
      <c r="D134" s="468"/>
      <c r="E134" s="468"/>
    </row>
    <row r="135" spans="1:12" x14ac:dyDescent="0.25">
      <c r="A135" s="19" t="s">
        <v>386</v>
      </c>
      <c r="B135" s="20"/>
      <c r="C135" s="20"/>
      <c r="D135" s="20"/>
      <c r="E135" s="20"/>
      <c r="F135" s="20"/>
      <c r="G135" s="20"/>
    </row>
    <row r="136" spans="1:12" ht="15.75" x14ac:dyDescent="0.3">
      <c r="A136" s="21"/>
      <c r="B136" s="465" t="s">
        <v>387</v>
      </c>
      <c r="C136" s="466"/>
      <c r="D136" s="466"/>
      <c r="E136" s="467"/>
      <c r="F136" s="20"/>
      <c r="G136" s="20"/>
    </row>
    <row r="137" spans="1:12" ht="15.75" x14ac:dyDescent="0.3">
      <c r="A137" s="22"/>
      <c r="B137" s="465" t="s">
        <v>388</v>
      </c>
      <c r="C137" s="467"/>
      <c r="D137" s="465" t="s">
        <v>389</v>
      </c>
      <c r="E137" s="467"/>
      <c r="F137" s="20"/>
      <c r="G137" s="20"/>
    </row>
    <row r="138" spans="1:12" ht="15.75" x14ac:dyDescent="0.3">
      <c r="A138" s="23" t="s">
        <v>390</v>
      </c>
      <c r="B138" s="24" t="s">
        <v>391</v>
      </c>
      <c r="C138" s="24" t="s">
        <v>392</v>
      </c>
      <c r="D138" s="24" t="s">
        <v>391</v>
      </c>
      <c r="E138" s="24" t="s">
        <v>392</v>
      </c>
      <c r="F138" s="20"/>
      <c r="G138" s="25" t="s">
        <v>393</v>
      </c>
    </row>
    <row r="139" spans="1:12" x14ac:dyDescent="0.25">
      <c r="A139" s="26" t="s">
        <v>394</v>
      </c>
      <c r="B139" s="27">
        <v>95</v>
      </c>
      <c r="C139" s="28">
        <v>95</v>
      </c>
      <c r="D139" s="27">
        <v>50</v>
      </c>
      <c r="E139" s="28">
        <v>50</v>
      </c>
      <c r="F139" s="25" t="s">
        <v>119</v>
      </c>
      <c r="G139" s="20">
        <f>(C139-E139)/C139</f>
        <v>0.47368421052631576</v>
      </c>
    </row>
    <row r="140" spans="1:12" x14ac:dyDescent="0.25">
      <c r="A140" s="29" t="s">
        <v>395</v>
      </c>
      <c r="B140" s="30">
        <v>100</v>
      </c>
      <c r="C140" s="31">
        <v>100</v>
      </c>
      <c r="D140" s="30">
        <v>70</v>
      </c>
      <c r="E140" s="31">
        <v>70</v>
      </c>
      <c r="F140" s="25" t="s">
        <v>119</v>
      </c>
      <c r="G140" s="20">
        <f t="shared" ref="G140:G156" si="0">(C140-E140)/C140</f>
        <v>0.3</v>
      </c>
    </row>
    <row r="141" spans="1:12" x14ac:dyDescent="0.25">
      <c r="A141" s="29" t="s">
        <v>396</v>
      </c>
      <c r="B141" s="30">
        <v>95</v>
      </c>
      <c r="C141" s="31">
        <v>95</v>
      </c>
      <c r="D141" s="30">
        <v>50</v>
      </c>
      <c r="E141" s="31">
        <v>50</v>
      </c>
      <c r="F141" s="25" t="s">
        <v>119</v>
      </c>
      <c r="G141" s="20">
        <f t="shared" si="0"/>
        <v>0.47368421052631576</v>
      </c>
    </row>
    <row r="142" spans="1:12" x14ac:dyDescent="0.25">
      <c r="A142" s="29" t="s">
        <v>397</v>
      </c>
      <c r="B142" s="30">
        <v>105</v>
      </c>
      <c r="C142" s="31">
        <v>105</v>
      </c>
      <c r="D142" s="30">
        <v>110</v>
      </c>
      <c r="E142" s="31">
        <v>110</v>
      </c>
      <c r="F142" s="32" t="s">
        <v>413</v>
      </c>
      <c r="G142" s="20">
        <f t="shared" si="0"/>
        <v>-4.7619047619047616E-2</v>
      </c>
    </row>
    <row r="143" spans="1:12" x14ac:dyDescent="0.25">
      <c r="A143" s="29" t="s">
        <v>398</v>
      </c>
      <c r="B143" s="30">
        <v>80</v>
      </c>
      <c r="C143" s="31">
        <v>80</v>
      </c>
      <c r="D143" s="30">
        <v>35</v>
      </c>
      <c r="E143" s="31">
        <v>35</v>
      </c>
      <c r="F143" s="25" t="s">
        <v>119</v>
      </c>
      <c r="G143" s="20">
        <f t="shared" si="0"/>
        <v>0.5625</v>
      </c>
    </row>
    <row r="144" spans="1:12" x14ac:dyDescent="0.25">
      <c r="A144" s="29" t="s">
        <v>399</v>
      </c>
      <c r="B144" s="30">
        <v>70</v>
      </c>
      <c r="C144" s="31">
        <v>70</v>
      </c>
      <c r="D144" s="30">
        <v>50</v>
      </c>
      <c r="E144" s="31">
        <v>50</v>
      </c>
      <c r="F144" s="25" t="s">
        <v>119</v>
      </c>
      <c r="G144" s="20">
        <f t="shared" si="0"/>
        <v>0.2857142857142857</v>
      </c>
    </row>
    <row r="145" spans="1:9" x14ac:dyDescent="0.25">
      <c r="A145" s="29" t="s">
        <v>400</v>
      </c>
      <c r="B145" s="30">
        <v>90</v>
      </c>
      <c r="C145" s="31">
        <v>90</v>
      </c>
      <c r="D145" s="30">
        <v>80</v>
      </c>
      <c r="E145" s="31">
        <v>80</v>
      </c>
      <c r="F145" s="25" t="s">
        <v>401</v>
      </c>
      <c r="G145" s="20">
        <f t="shared" si="0"/>
        <v>0.1111111111111111</v>
      </c>
    </row>
    <row r="146" spans="1:9" x14ac:dyDescent="0.25">
      <c r="A146" s="29" t="s">
        <v>402</v>
      </c>
      <c r="B146" s="30">
        <v>100</v>
      </c>
      <c r="C146" s="31">
        <v>100</v>
      </c>
      <c r="D146" s="30">
        <v>90</v>
      </c>
      <c r="E146" s="31">
        <v>90</v>
      </c>
      <c r="F146" s="25" t="s">
        <v>119</v>
      </c>
      <c r="G146" s="20">
        <f t="shared" si="0"/>
        <v>0.1</v>
      </c>
    </row>
    <row r="147" spans="1:9" x14ac:dyDescent="0.25">
      <c r="A147" s="29" t="s">
        <v>403</v>
      </c>
      <c r="B147" s="30">
        <v>80</v>
      </c>
      <c r="C147" s="31">
        <v>80</v>
      </c>
      <c r="D147" s="30">
        <v>40</v>
      </c>
      <c r="E147" s="31">
        <v>40</v>
      </c>
      <c r="F147" s="25" t="s">
        <v>119</v>
      </c>
      <c r="G147" s="20">
        <f t="shared" si="0"/>
        <v>0.5</v>
      </c>
    </row>
    <row r="148" spans="1:9" x14ac:dyDescent="0.25">
      <c r="A148" s="29" t="s">
        <v>404</v>
      </c>
      <c r="B148" s="30">
        <v>80</v>
      </c>
      <c r="C148" s="31">
        <v>80</v>
      </c>
      <c r="D148" s="30">
        <v>50</v>
      </c>
      <c r="E148" s="31">
        <v>50</v>
      </c>
      <c r="F148" s="25" t="s">
        <v>119</v>
      </c>
      <c r="G148" s="20">
        <f t="shared" si="0"/>
        <v>0.375</v>
      </c>
    </row>
    <row r="149" spans="1:9" x14ac:dyDescent="0.25">
      <c r="A149" s="29" t="s">
        <v>405</v>
      </c>
      <c r="B149" s="30">
        <v>90</v>
      </c>
      <c r="C149" s="31">
        <v>90</v>
      </c>
      <c r="D149" s="30">
        <v>80</v>
      </c>
      <c r="E149" s="31">
        <v>80</v>
      </c>
      <c r="F149" s="25" t="s">
        <v>401</v>
      </c>
      <c r="G149" s="20">
        <f t="shared" si="0"/>
        <v>0.1111111111111111</v>
      </c>
    </row>
    <row r="150" spans="1:9" x14ac:dyDescent="0.25">
      <c r="A150" s="29" t="s">
        <v>406</v>
      </c>
      <c r="B150" s="30">
        <v>95</v>
      </c>
      <c r="C150" s="31">
        <v>95</v>
      </c>
      <c r="D150" s="30">
        <v>90</v>
      </c>
      <c r="E150" s="31">
        <v>90</v>
      </c>
      <c r="F150" s="32" t="s">
        <v>413</v>
      </c>
      <c r="G150" s="20">
        <f t="shared" si="0"/>
        <v>5.2631578947368418E-2</v>
      </c>
    </row>
    <row r="151" spans="1:9" x14ac:dyDescent="0.25">
      <c r="A151" s="29" t="s">
        <v>407</v>
      </c>
      <c r="B151" s="30">
        <v>95</v>
      </c>
      <c r="C151" s="31">
        <v>95</v>
      </c>
      <c r="D151" s="30">
        <v>90</v>
      </c>
      <c r="E151" s="31">
        <v>90</v>
      </c>
      <c r="F151" s="32" t="s">
        <v>413</v>
      </c>
      <c r="G151" s="20">
        <f t="shared" si="0"/>
        <v>5.2631578947368418E-2</v>
      </c>
    </row>
    <row r="152" spans="1:9" x14ac:dyDescent="0.25">
      <c r="A152" s="29" t="s">
        <v>408</v>
      </c>
      <c r="B152" s="30">
        <v>80</v>
      </c>
      <c r="C152" s="31">
        <v>50</v>
      </c>
      <c r="D152" s="30">
        <v>30</v>
      </c>
      <c r="E152" s="31">
        <v>30</v>
      </c>
      <c r="F152" s="25" t="s">
        <v>118</v>
      </c>
      <c r="G152" s="20">
        <f>(C152-E152)/C152</f>
        <v>0.4</v>
      </c>
    </row>
    <row r="153" spans="1:9" x14ac:dyDescent="0.25">
      <c r="A153" s="29" t="s">
        <v>409</v>
      </c>
      <c r="B153" s="30">
        <v>90</v>
      </c>
      <c r="C153" s="31">
        <v>90</v>
      </c>
      <c r="D153" s="30">
        <v>70</v>
      </c>
      <c r="E153" s="31">
        <v>70</v>
      </c>
      <c r="F153" s="25" t="s">
        <v>115</v>
      </c>
      <c r="G153" s="20">
        <f t="shared" si="0"/>
        <v>0.22222222222222221</v>
      </c>
    </row>
    <row r="154" spans="1:9" x14ac:dyDescent="0.25">
      <c r="A154" s="29" t="s">
        <v>410</v>
      </c>
      <c r="B154" s="30">
        <v>95</v>
      </c>
      <c r="C154" s="31">
        <v>90</v>
      </c>
      <c r="D154" s="30">
        <v>80</v>
      </c>
      <c r="E154" s="31">
        <v>80</v>
      </c>
      <c r="F154" s="32" t="s">
        <v>413</v>
      </c>
      <c r="G154" s="20">
        <f t="shared" si="0"/>
        <v>0.1111111111111111</v>
      </c>
      <c r="I154" s="33"/>
    </row>
    <row r="155" spans="1:9" x14ac:dyDescent="0.25">
      <c r="A155" s="29" t="s">
        <v>411</v>
      </c>
      <c r="B155" s="30">
        <v>80</v>
      </c>
      <c r="C155" s="31">
        <v>65</v>
      </c>
      <c r="D155" s="30">
        <v>60</v>
      </c>
      <c r="E155" s="31">
        <v>30</v>
      </c>
      <c r="F155" s="25" t="s">
        <v>116</v>
      </c>
      <c r="G155" s="20">
        <f t="shared" si="0"/>
        <v>0.53846153846153844</v>
      </c>
    </row>
    <row r="156" spans="1:9" x14ac:dyDescent="0.25">
      <c r="A156" s="34" t="s">
        <v>412</v>
      </c>
      <c r="B156" s="35">
        <v>90</v>
      </c>
      <c r="C156" s="36">
        <v>90</v>
      </c>
      <c r="D156" s="35">
        <v>70</v>
      </c>
      <c r="E156" s="36">
        <v>70</v>
      </c>
      <c r="F156" s="25" t="s">
        <v>116</v>
      </c>
      <c r="G156" s="20">
        <f t="shared" si="0"/>
        <v>0.22222222222222221</v>
      </c>
    </row>
    <row r="157" spans="1:9" x14ac:dyDescent="0.25">
      <c r="A157" s="20"/>
      <c r="B157" s="20"/>
      <c r="C157" s="20"/>
      <c r="D157" s="20"/>
      <c r="E157" s="20"/>
      <c r="F157" s="20"/>
      <c r="G157" s="20"/>
    </row>
    <row r="158" spans="1:9" x14ac:dyDescent="0.25">
      <c r="A158" s="20"/>
      <c r="B158" s="20"/>
      <c r="C158" s="20"/>
      <c r="D158" s="20"/>
      <c r="E158" s="20"/>
      <c r="F158" s="20"/>
      <c r="G158" s="20"/>
    </row>
    <row r="159" spans="1:9" x14ac:dyDescent="0.25">
      <c r="A159" s="20" t="s">
        <v>119</v>
      </c>
      <c r="B159" s="20">
        <f>AVERAGEIF(F139:F156,A159,G139:G156)</f>
        <v>0.38382283834586467</v>
      </c>
      <c r="C159" s="20"/>
      <c r="D159" s="20"/>
      <c r="E159" s="20"/>
      <c r="F159" s="20"/>
      <c r="G159" s="20"/>
    </row>
    <row r="160" spans="1:9" x14ac:dyDescent="0.25">
      <c r="A160" s="20" t="s">
        <v>401</v>
      </c>
      <c r="B160" s="20">
        <f>AVERAGEIF(F139:F156,A160,G139:G156)</f>
        <v>0.1111111111111111</v>
      </c>
      <c r="C160" s="20"/>
      <c r="D160" s="20"/>
      <c r="E160" s="20"/>
      <c r="F160" s="20"/>
      <c r="G160" s="20"/>
    </row>
    <row r="161" spans="1:7" x14ac:dyDescent="0.25">
      <c r="A161" s="20" t="s">
        <v>118</v>
      </c>
      <c r="B161" s="20">
        <f>AVERAGEIF(F139:F156,A161,G139:G156)</f>
        <v>0.4</v>
      </c>
      <c r="C161" s="20"/>
      <c r="D161" s="20"/>
      <c r="E161" s="20"/>
      <c r="F161" s="20"/>
      <c r="G161" s="20"/>
    </row>
    <row r="162" spans="1:7" x14ac:dyDescent="0.25">
      <c r="A162" s="20" t="s">
        <v>115</v>
      </c>
      <c r="B162" s="20">
        <f>AVERAGEIF(F139:F156,A162,G139:G156)</f>
        <v>0.22222222222222221</v>
      </c>
      <c r="C162" s="20"/>
      <c r="D162" s="20"/>
      <c r="E162" s="20"/>
      <c r="F162" s="20"/>
      <c r="G162" s="20"/>
    </row>
    <row r="163" spans="1:7" x14ac:dyDescent="0.25">
      <c r="A163" s="20" t="s">
        <v>116</v>
      </c>
      <c r="B163" s="20">
        <f>AVERAGEIF(F139:F156,A163,G139:G156)</f>
        <v>0.38034188034188032</v>
      </c>
      <c r="C163" s="20"/>
      <c r="D163" s="20"/>
      <c r="E163" s="20"/>
      <c r="F163" s="20"/>
      <c r="G163" s="20"/>
    </row>
    <row r="165" spans="1:7" x14ac:dyDescent="0.25">
      <c r="A165" s="468" t="s">
        <v>160</v>
      </c>
      <c r="B165" s="468"/>
      <c r="C165" s="468"/>
      <c r="D165" s="468"/>
      <c r="E165" s="468"/>
    </row>
    <row r="166" spans="1:7" ht="15.75" thickBot="1" x14ac:dyDescent="0.3">
      <c r="A166" t="s">
        <v>161</v>
      </c>
      <c r="B166" s="13">
        <v>0.4</v>
      </c>
    </row>
    <row r="167" spans="1:7" ht="15.75" thickBot="1" x14ac:dyDescent="0.3">
      <c r="A167" t="s">
        <v>162</v>
      </c>
      <c r="B167" s="37">
        <f>(1+B166)^(1/(2020-2010))-1</f>
        <v>3.4219694129380196E-2</v>
      </c>
    </row>
    <row r="168" spans="1:7" x14ac:dyDescent="0.25">
      <c r="B168" s="38"/>
    </row>
    <row r="169" spans="1:7" x14ac:dyDescent="0.25">
      <c r="A169" s="468" t="s">
        <v>376</v>
      </c>
      <c r="B169" s="468"/>
    </row>
    <row r="170" spans="1:7" x14ac:dyDescent="0.25">
      <c r="A170" t="s">
        <v>377</v>
      </c>
      <c r="B170" s="39">
        <v>972.7</v>
      </c>
    </row>
    <row r="171" spans="1:7" ht="15.75" thickBot="1" x14ac:dyDescent="0.3">
      <c r="A171" t="s">
        <v>378</v>
      </c>
      <c r="B171" s="40">
        <f>400.9+53.5+276.5+255.7+63.5+462.5+B170+975.4+227.6+436.5</f>
        <v>4124.8</v>
      </c>
    </row>
    <row r="172" spans="1:7" ht="15.75" thickBot="1" x14ac:dyDescent="0.3">
      <c r="A172" t="s">
        <v>379</v>
      </c>
      <c r="B172" s="37">
        <f>B170/B171</f>
        <v>0.23581749418153608</v>
      </c>
    </row>
    <row r="173" spans="1:7" x14ac:dyDescent="0.25">
      <c r="B173" s="38"/>
    </row>
    <row r="174" spans="1:7" x14ac:dyDescent="0.25">
      <c r="A174" s="468" t="s">
        <v>167</v>
      </c>
      <c r="B174" s="468"/>
      <c r="C174" s="468"/>
      <c r="D174" s="468"/>
      <c r="E174" s="468"/>
    </row>
    <row r="175" spans="1:7" ht="15.75" thickBot="1" x14ac:dyDescent="0.3">
      <c r="A175" t="s">
        <v>385</v>
      </c>
      <c r="B175" s="38">
        <v>0.1246</v>
      </c>
    </row>
    <row r="176" spans="1:7" ht="15.75" thickBot="1" x14ac:dyDescent="0.3">
      <c r="A176" t="s">
        <v>381</v>
      </c>
      <c r="B176" s="37">
        <f>1-B175</f>
        <v>0.87539999999999996</v>
      </c>
    </row>
    <row r="178" spans="1:5" x14ac:dyDescent="0.25">
      <c r="A178" s="468" t="s">
        <v>163</v>
      </c>
      <c r="B178" s="468"/>
      <c r="C178" s="468"/>
      <c r="D178" s="468"/>
      <c r="E178" s="468"/>
    </row>
    <row r="179" spans="1:5" x14ac:dyDescent="0.25">
      <c r="A179" t="s">
        <v>383</v>
      </c>
      <c r="B179">
        <v>197000</v>
      </c>
    </row>
    <row r="180" spans="1:5" ht="15.75" thickBot="1" x14ac:dyDescent="0.3">
      <c r="A180" t="s">
        <v>384</v>
      </c>
      <c r="B180">
        <v>175000</v>
      </c>
    </row>
    <row r="181" spans="1:5" ht="15.75" thickBot="1" x14ac:dyDescent="0.3">
      <c r="A181" t="s">
        <v>164</v>
      </c>
      <c r="B181" s="12">
        <f>B179/B180</f>
        <v>1.1257142857142857</v>
      </c>
    </row>
    <row r="183" spans="1:5" x14ac:dyDescent="0.25">
      <c r="A183" s="468" t="s">
        <v>165</v>
      </c>
      <c r="B183" s="468"/>
      <c r="C183" s="468"/>
      <c r="D183" s="468"/>
      <c r="E183" s="468"/>
    </row>
    <row r="184" spans="1:5" x14ac:dyDescent="0.25">
      <c r="A184" t="s">
        <v>2235</v>
      </c>
      <c r="B184" s="162">
        <v>1.2E-2</v>
      </c>
    </row>
    <row r="185" spans="1:5" x14ac:dyDescent="0.25">
      <c r="A185" t="s">
        <v>2236</v>
      </c>
      <c r="B185" s="162">
        <v>2.4E-2</v>
      </c>
    </row>
    <row r="186" spans="1:5" x14ac:dyDescent="0.25">
      <c r="A186" t="s">
        <v>2237</v>
      </c>
      <c r="B186">
        <f>2050-2018+1</f>
        <v>33</v>
      </c>
    </row>
    <row r="187" spans="1:5" x14ac:dyDescent="0.25">
      <c r="A187" t="s">
        <v>2238</v>
      </c>
      <c r="B187" s="11">
        <f>(1-B184)^B186</f>
        <v>0.67139665221009714</v>
      </c>
    </row>
    <row r="188" spans="1:5" ht="15.75" thickBot="1" x14ac:dyDescent="0.3">
      <c r="A188" t="s">
        <v>2239</v>
      </c>
      <c r="B188" s="11">
        <f>(1-B185)^B186</f>
        <v>0.44858421050781644</v>
      </c>
    </row>
    <row r="189" spans="1:5" ht="15.75" thickBot="1" x14ac:dyDescent="0.3">
      <c r="A189" t="s">
        <v>2240</v>
      </c>
      <c r="B189" s="12">
        <f>(B187-B188)/B187</f>
        <v>0.33186409400289502</v>
      </c>
    </row>
    <row r="191" spans="1:5" x14ac:dyDescent="0.25">
      <c r="A191" s="468" t="s">
        <v>177</v>
      </c>
      <c r="B191" s="468"/>
      <c r="C191" s="468"/>
      <c r="D191" s="468"/>
      <c r="E191" s="468"/>
    </row>
    <row r="192" spans="1:5" x14ac:dyDescent="0.25">
      <c r="A192" s="16" t="s">
        <v>169</v>
      </c>
      <c r="B192" s="16" t="s">
        <v>170</v>
      </c>
      <c r="C192" s="16"/>
    </row>
    <row r="193" spans="1:9" x14ac:dyDescent="0.25">
      <c r="A193" t="s">
        <v>171</v>
      </c>
      <c r="B193" s="17">
        <v>15277777.777777778</v>
      </c>
      <c r="C193" t="s">
        <v>172</v>
      </c>
    </row>
    <row r="194" spans="1:9" x14ac:dyDescent="0.25">
      <c r="A194" t="s">
        <v>173</v>
      </c>
      <c r="B194" s="17">
        <f>3.4*10^6</f>
        <v>3400000</v>
      </c>
      <c r="C194" s="41"/>
    </row>
    <row r="195" spans="1:9" x14ac:dyDescent="0.25">
      <c r="A195" t="s">
        <v>174</v>
      </c>
      <c r="B195">
        <v>2</v>
      </c>
    </row>
    <row r="196" spans="1:9" ht="15.75" thickBot="1" x14ac:dyDescent="0.3">
      <c r="A196" t="s">
        <v>175</v>
      </c>
      <c r="B196" s="17">
        <f>B195*B194</f>
        <v>6800000</v>
      </c>
    </row>
    <row r="197" spans="1:9" ht="15.75" thickBot="1" x14ac:dyDescent="0.3">
      <c r="A197" t="s">
        <v>176</v>
      </c>
      <c r="B197" s="12">
        <f>B196/B193</f>
        <v>0.44509090909090909</v>
      </c>
    </row>
    <row r="199" spans="1:9" x14ac:dyDescent="0.25">
      <c r="A199" s="201" t="s">
        <v>2951</v>
      </c>
    </row>
    <row r="201" spans="1:9" x14ac:dyDescent="0.25">
      <c r="A201" s="202" t="s">
        <v>2972</v>
      </c>
      <c r="B201" s="464" t="s">
        <v>2955</v>
      </c>
      <c r="C201" s="464"/>
      <c r="D201" s="464"/>
      <c r="E201" s="464"/>
      <c r="F201" s="464"/>
      <c r="G201" s="464"/>
      <c r="H201" s="464"/>
      <c r="I201" s="464"/>
    </row>
    <row r="202" spans="1:9" x14ac:dyDescent="0.25">
      <c r="A202" s="42" t="s">
        <v>2956</v>
      </c>
      <c r="B202" s="42" t="s">
        <v>2957</v>
      </c>
      <c r="C202" s="42" t="s">
        <v>2958</v>
      </c>
      <c r="D202" s="42" t="s">
        <v>2959</v>
      </c>
      <c r="E202" s="42" t="s">
        <v>2322</v>
      </c>
      <c r="F202" s="42" t="s">
        <v>82</v>
      </c>
      <c r="G202" s="42" t="s">
        <v>2960</v>
      </c>
      <c r="H202" s="42" t="s">
        <v>2961</v>
      </c>
      <c r="I202" s="42" t="s">
        <v>2962</v>
      </c>
    </row>
    <row r="203" spans="1:9" x14ac:dyDescent="0.25">
      <c r="A203" s="42" t="s">
        <v>2963</v>
      </c>
      <c r="B203">
        <v>0</v>
      </c>
      <c r="C203">
        <v>6</v>
      </c>
      <c r="D203">
        <v>9</v>
      </c>
      <c r="E203">
        <v>25</v>
      </c>
      <c r="F203">
        <v>21</v>
      </c>
      <c r="G203">
        <v>215</v>
      </c>
      <c r="H203">
        <v>81</v>
      </c>
      <c r="I203">
        <v>134</v>
      </c>
    </row>
    <row r="204" spans="1:9" x14ac:dyDescent="0.25">
      <c r="A204" s="42" t="s">
        <v>2964</v>
      </c>
      <c r="B204">
        <v>4</v>
      </c>
      <c r="C204">
        <v>3</v>
      </c>
      <c r="D204">
        <v>15</v>
      </c>
      <c r="E204">
        <v>40</v>
      </c>
      <c r="F204">
        <v>43</v>
      </c>
      <c r="G204">
        <v>163</v>
      </c>
      <c r="H204">
        <v>56</v>
      </c>
      <c r="I204">
        <v>94</v>
      </c>
    </row>
    <row r="205" spans="1:9" ht="15.75" thickBot="1" x14ac:dyDescent="0.3">
      <c r="A205" s="42" t="s">
        <v>2965</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2966</v>
      </c>
      <c r="B206" s="12">
        <v>-0.33</v>
      </c>
    </row>
    <row r="207" spans="1:9" ht="15.75" thickBot="1" x14ac:dyDescent="0.3">
      <c r="A207" t="s">
        <v>2967</v>
      </c>
      <c r="B207" s="12">
        <f>I205/I203</f>
        <v>-0.29850746268656714</v>
      </c>
    </row>
    <row r="209" spans="1:9" x14ac:dyDescent="0.25">
      <c r="A209" s="202" t="s">
        <v>2973</v>
      </c>
      <c r="B209" s="464" t="s">
        <v>2955</v>
      </c>
      <c r="C209" s="464"/>
      <c r="D209" s="464"/>
      <c r="E209" s="464"/>
      <c r="F209" s="464"/>
      <c r="G209" s="464"/>
      <c r="H209" s="464"/>
      <c r="I209" s="464"/>
    </row>
    <row r="210" spans="1:9" x14ac:dyDescent="0.25">
      <c r="A210" s="42" t="s">
        <v>2956</v>
      </c>
      <c r="B210" s="42" t="s">
        <v>2957</v>
      </c>
      <c r="C210" s="42" t="s">
        <v>2958</v>
      </c>
      <c r="D210" s="42" t="s">
        <v>2959</v>
      </c>
      <c r="E210" s="42" t="s">
        <v>2322</v>
      </c>
      <c r="F210" s="42" t="s">
        <v>82</v>
      </c>
      <c r="G210" s="42" t="s">
        <v>2960</v>
      </c>
      <c r="H210" s="42" t="s">
        <v>2961</v>
      </c>
      <c r="I210" s="42" t="s">
        <v>2962</v>
      </c>
    </row>
    <row r="211" spans="1:9" x14ac:dyDescent="0.25">
      <c r="A211" s="42" t="s">
        <v>2963</v>
      </c>
      <c r="B211">
        <v>0</v>
      </c>
      <c r="C211">
        <v>17</v>
      </c>
      <c r="D211">
        <v>18</v>
      </c>
      <c r="E211">
        <v>22</v>
      </c>
      <c r="F211">
        <v>12</v>
      </c>
      <c r="G211">
        <v>73</v>
      </c>
      <c r="H211">
        <v>21</v>
      </c>
      <c r="I211">
        <v>21</v>
      </c>
    </row>
    <row r="212" spans="1:9" x14ac:dyDescent="0.25">
      <c r="A212" s="42" t="s">
        <v>2964</v>
      </c>
      <c r="B212">
        <v>0</v>
      </c>
      <c r="C212">
        <v>15</v>
      </c>
      <c r="D212">
        <v>22</v>
      </c>
      <c r="E212">
        <v>39</v>
      </c>
      <c r="F212">
        <v>23</v>
      </c>
      <c r="G212">
        <v>51</v>
      </c>
      <c r="H212">
        <v>17</v>
      </c>
      <c r="I212">
        <v>19</v>
      </c>
    </row>
    <row r="213" spans="1:9" ht="15.75" thickBot="1" x14ac:dyDescent="0.3">
      <c r="A213" s="42" t="s">
        <v>2965</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2966</v>
      </c>
      <c r="B214" s="12">
        <f>SUM(G213:H213)/SUM(G211:H211)</f>
        <v>-0.27659574468085107</v>
      </c>
    </row>
    <row r="215" spans="1:9" ht="15.75" thickBot="1" x14ac:dyDescent="0.3">
      <c r="A215" t="s">
        <v>2967</v>
      </c>
      <c r="B215" s="12">
        <f>I213/I211</f>
        <v>-9.5238095238095233E-2</v>
      </c>
    </row>
    <row r="217" spans="1:9" x14ac:dyDescent="0.25">
      <c r="A217" s="202" t="s">
        <v>2974</v>
      </c>
      <c r="B217" s="464" t="s">
        <v>2955</v>
      </c>
      <c r="C217" s="464"/>
      <c r="D217" s="464"/>
      <c r="E217" s="464"/>
    </row>
    <row r="218" spans="1:9" x14ac:dyDescent="0.25">
      <c r="A218" s="42" t="s">
        <v>2956</v>
      </c>
      <c r="B218" s="42" t="s">
        <v>2968</v>
      </c>
      <c r="C218" s="42" t="s">
        <v>2969</v>
      </c>
      <c r="D218" s="42" t="s">
        <v>2970</v>
      </c>
      <c r="E218" s="42" t="s">
        <v>82</v>
      </c>
    </row>
    <row r="219" spans="1:9" x14ac:dyDescent="0.25">
      <c r="A219" s="42" t="s">
        <v>2963</v>
      </c>
      <c r="B219">
        <v>112</v>
      </c>
      <c r="C219">
        <v>16</v>
      </c>
      <c r="D219">
        <v>9</v>
      </c>
      <c r="E219">
        <v>134</v>
      </c>
    </row>
    <row r="220" spans="1:9" x14ac:dyDescent="0.25">
      <c r="A220" s="42" t="s">
        <v>2964</v>
      </c>
      <c r="B220">
        <v>87</v>
      </c>
      <c r="C220">
        <v>17</v>
      </c>
      <c r="D220">
        <v>9</v>
      </c>
      <c r="E220">
        <v>151</v>
      </c>
    </row>
    <row r="221" spans="1:9" ht="15.75" thickBot="1" x14ac:dyDescent="0.3">
      <c r="A221" s="42" t="s">
        <v>2965</v>
      </c>
      <c r="B221">
        <f>B220-B219</f>
        <v>-25</v>
      </c>
      <c r="C221">
        <f t="shared" ref="C221:E221" si="9">C220-C219</f>
        <v>1</v>
      </c>
      <c r="D221">
        <f t="shared" si="9"/>
        <v>0</v>
      </c>
      <c r="E221">
        <f t="shared" si="9"/>
        <v>17</v>
      </c>
    </row>
    <row r="222" spans="1:9" ht="15.75" thickBot="1" x14ac:dyDescent="0.3">
      <c r="A222" t="s">
        <v>2971</v>
      </c>
      <c r="B222" s="12">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Dan O'Brien</cp:lastModifiedBy>
  <dcterms:created xsi:type="dcterms:W3CDTF">2014-07-10T20:44:47Z</dcterms:created>
  <dcterms:modified xsi:type="dcterms:W3CDTF">2026-02-11T22:02:54Z</dcterms:modified>
</cp:coreProperties>
</file>